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pivotTables/pivotTable22.xml" ContentType="application/vnd.openxmlformats-officedocument.spreadsheetml.pivotTable+xml"/>
  <Override PartName="/xl/drawings/drawing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23.xml" ContentType="application/vnd.openxmlformats-officedocument.spreadsheetml.pivotTable+xml"/>
  <Override PartName="/xl/drawings/drawing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mc:AlternateContent xmlns:mc="http://schemas.openxmlformats.org/markup-compatibility/2006">
    <mc:Choice Requires="x15">
      <x15ac:absPath xmlns:x15ac="http://schemas.microsoft.com/office/spreadsheetml/2010/11/ac" url="C:\Users\Marcela Delgado\Downloads\"/>
    </mc:Choice>
  </mc:AlternateContent>
  <xr:revisionPtr revIDLastSave="0" documentId="13_ncr:1_{89DCCEC0-A9A5-4868-988B-0678B95DD722}" xr6:coauthVersionLast="47" xr6:coauthVersionMax="47" xr10:uidLastSave="{00000000-0000-0000-0000-000000000000}"/>
  <bookViews>
    <workbookView xWindow="-110" yWindow="-110" windowWidth="19420" windowHeight="10420" tabRatio="567" firstSheet="3" activeTab="4" xr2:uid="{00000000-000D-0000-FFFF-FFFF00000000}"/>
  </bookViews>
  <sheets>
    <sheet name="ANALISIS BRECHAS" sheetId="7" state="hidden" r:id="rId1"/>
    <sheet name="ESTADISTICAS" sheetId="4" state="hidden" r:id="rId2"/>
    <sheet name="Hoja2" sheetId="5" state="hidden" r:id="rId3"/>
    <sheet name="TABLERO-ACCIONES" sheetId="2" r:id="rId4"/>
    <sheet name="GRAFICA POR PROCESO" sheetId="28" r:id="rId5"/>
    <sheet name="X ESTADO - GRAFICA" sheetId="25" r:id="rId6"/>
  </sheets>
  <definedNames>
    <definedName name="_xlnm._FilterDatabase" localSheetId="3" hidden="1">'TABLERO-ACCIONES'!$A$11:$QG$624</definedName>
  </definedNames>
  <calcPr calcId="191029"/>
  <pivotCaches>
    <pivotCache cacheId="2" r:id="rId7"/>
    <pivotCache cacheId="3"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8" l="1"/>
  <c r="H20" i="28"/>
  <c r="DD532" i="2" l="1"/>
  <c r="DD530" i="2"/>
  <c r="CY285" i="2"/>
  <c r="CY593" i="2"/>
  <c r="CZ593" i="2" s="1"/>
  <c r="AK593" i="2"/>
  <c r="CX491" i="2"/>
  <c r="CX294" i="2"/>
  <c r="CX26" i="2"/>
  <c r="CX27" i="2"/>
  <c r="CY65" i="2"/>
  <c r="CZ65" i="2" s="1"/>
  <c r="CY624" i="2"/>
  <c r="CZ624" i="2" s="1"/>
  <c r="CX624" i="2"/>
  <c r="CY623" i="2"/>
  <c r="CZ623" i="2" s="1"/>
  <c r="CX623" i="2"/>
  <c r="CY622" i="2"/>
  <c r="CZ622" i="2" s="1"/>
  <c r="CX622" i="2"/>
  <c r="CY621" i="2"/>
  <c r="CZ621" i="2" s="1"/>
  <c r="CX621" i="2"/>
  <c r="CY620" i="2"/>
  <c r="CZ620" i="2" s="1"/>
  <c r="CX620" i="2"/>
  <c r="CY619" i="2"/>
  <c r="CZ619" i="2" s="1"/>
  <c r="CX619" i="2"/>
  <c r="CY618" i="2"/>
  <c r="CZ618" i="2" s="1"/>
  <c r="CX618" i="2"/>
  <c r="CY617" i="2"/>
  <c r="CZ617" i="2" s="1"/>
  <c r="CX617" i="2"/>
  <c r="CY616" i="2"/>
  <c r="CZ616" i="2" s="1"/>
  <c r="CX616" i="2"/>
  <c r="CY615" i="2"/>
  <c r="CZ615" i="2" s="1"/>
  <c r="CX615" i="2"/>
  <c r="CY614" i="2"/>
  <c r="CZ614" i="2" s="1"/>
  <c r="CX614" i="2"/>
  <c r="CY613" i="2"/>
  <c r="CZ613" i="2" s="1"/>
  <c r="CX613" i="2"/>
  <c r="CY612" i="2"/>
  <c r="CZ612" i="2" s="1"/>
  <c r="CX612" i="2"/>
  <c r="CY611" i="2"/>
  <c r="CZ611" i="2" s="1"/>
  <c r="CX611" i="2"/>
  <c r="CY610" i="2"/>
  <c r="CZ610" i="2" s="1"/>
  <c r="CX610" i="2"/>
  <c r="CY609" i="2"/>
  <c r="CZ609" i="2" s="1"/>
  <c r="CX609" i="2"/>
  <c r="CY608" i="2"/>
  <c r="CZ608" i="2" s="1"/>
  <c r="CX608" i="2"/>
  <c r="CY607" i="2"/>
  <c r="CZ607" i="2" s="1"/>
  <c r="CX607" i="2"/>
  <c r="CY606" i="2"/>
  <c r="CZ606" i="2" s="1"/>
  <c r="CX606" i="2"/>
  <c r="CY605" i="2"/>
  <c r="CZ605" i="2" s="1"/>
  <c r="CX605" i="2"/>
  <c r="CY604" i="2"/>
  <c r="CZ604" i="2" s="1"/>
  <c r="CX604" i="2"/>
  <c r="CY603" i="2"/>
  <c r="CZ603" i="2" s="1"/>
  <c r="CX603" i="2"/>
  <c r="CY602" i="2"/>
  <c r="CZ602" i="2" s="1"/>
  <c r="CX602" i="2"/>
  <c r="CY601" i="2"/>
  <c r="CZ601" i="2" s="1"/>
  <c r="CX601" i="2"/>
  <c r="CY600" i="2"/>
  <c r="CZ600" i="2" s="1"/>
  <c r="CX600" i="2"/>
  <c r="CY599" i="2"/>
  <c r="CZ599" i="2" s="1"/>
  <c r="CX599" i="2"/>
  <c r="CY598" i="2"/>
  <c r="CZ598" i="2" s="1"/>
  <c r="CX598" i="2"/>
  <c r="CY597" i="2"/>
  <c r="CZ597" i="2" s="1"/>
  <c r="CX597" i="2"/>
  <c r="CY596" i="2"/>
  <c r="CZ596" i="2" s="1"/>
  <c r="CX596" i="2"/>
  <c r="CY595" i="2"/>
  <c r="CZ595" i="2" s="1"/>
  <c r="CX595" i="2"/>
  <c r="CY594" i="2"/>
  <c r="CZ594" i="2" s="1"/>
  <c r="CX594" i="2"/>
  <c r="CX593" i="2"/>
  <c r="CY592" i="2"/>
  <c r="CZ592" i="2" s="1"/>
  <c r="CX592" i="2"/>
  <c r="CY591" i="2"/>
  <c r="CZ591" i="2" s="1"/>
  <c r="CX591" i="2"/>
  <c r="CY590" i="2"/>
  <c r="CZ590" i="2" s="1"/>
  <c r="CX590" i="2"/>
  <c r="CY589" i="2"/>
  <c r="CZ589" i="2" s="1"/>
  <c r="CX589" i="2"/>
  <c r="CY588" i="2"/>
  <c r="CZ588" i="2" s="1"/>
  <c r="CX588" i="2"/>
  <c r="CY587" i="2"/>
  <c r="CZ587" i="2" s="1"/>
  <c r="CX587" i="2"/>
  <c r="CY586" i="2"/>
  <c r="CZ586" i="2" s="1"/>
  <c r="CX586" i="2"/>
  <c r="CY585" i="2"/>
  <c r="CZ585" i="2" s="1"/>
  <c r="CX585" i="2"/>
  <c r="CY584" i="2"/>
  <c r="CZ584" i="2" s="1"/>
  <c r="CX584" i="2"/>
  <c r="CY583" i="2"/>
  <c r="CZ583" i="2" s="1"/>
  <c r="CX583" i="2"/>
  <c r="CY582" i="2"/>
  <c r="CZ582" i="2" s="1"/>
  <c r="CX582" i="2"/>
  <c r="CY581" i="2"/>
  <c r="CZ581" i="2" s="1"/>
  <c r="CX581" i="2"/>
  <c r="CY580" i="2"/>
  <c r="CZ580" i="2" s="1"/>
  <c r="CX580" i="2"/>
  <c r="CY579" i="2"/>
  <c r="CZ579" i="2" s="1"/>
  <c r="CX579" i="2"/>
  <c r="CY578" i="2"/>
  <c r="CZ578" i="2" s="1"/>
  <c r="CX578" i="2"/>
  <c r="CY577" i="2"/>
  <c r="CZ577" i="2" s="1"/>
  <c r="CX577" i="2"/>
  <c r="CY576" i="2"/>
  <c r="CZ576" i="2" s="1"/>
  <c r="CX576" i="2"/>
  <c r="CY575" i="2"/>
  <c r="CZ575" i="2" s="1"/>
  <c r="CX575" i="2"/>
  <c r="CY574" i="2"/>
  <c r="CZ574" i="2" s="1"/>
  <c r="CX574" i="2"/>
  <c r="CY573" i="2"/>
  <c r="CZ573" i="2" s="1"/>
  <c r="CX573" i="2"/>
  <c r="CY572" i="2"/>
  <c r="CZ572" i="2" s="1"/>
  <c r="CX572" i="2"/>
  <c r="CY569" i="2"/>
  <c r="CZ569" i="2" s="1"/>
  <c r="CX569" i="2"/>
  <c r="CY568" i="2"/>
  <c r="CZ568" i="2" s="1"/>
  <c r="CX568" i="2"/>
  <c r="CY567" i="2"/>
  <c r="CZ567" i="2" s="1"/>
  <c r="CX567" i="2"/>
  <c r="CY566" i="2"/>
  <c r="CZ566" i="2" s="1"/>
  <c r="CX566" i="2"/>
  <c r="CY563" i="2"/>
  <c r="CZ563" i="2" s="1"/>
  <c r="CX563" i="2"/>
  <c r="CY562" i="2"/>
  <c r="CZ562" i="2" s="1"/>
  <c r="CX562" i="2"/>
  <c r="CY561" i="2"/>
  <c r="CZ561" i="2" s="1"/>
  <c r="CX561" i="2"/>
  <c r="CY560" i="2"/>
  <c r="CZ560" i="2" s="1"/>
  <c r="CX560" i="2"/>
  <c r="CY559" i="2"/>
  <c r="CZ559" i="2" s="1"/>
  <c r="CX559" i="2"/>
  <c r="CY558" i="2"/>
  <c r="CZ558" i="2" s="1"/>
  <c r="CX558" i="2"/>
  <c r="CY556" i="2"/>
  <c r="CZ556" i="2" s="1"/>
  <c r="CX556" i="2"/>
  <c r="CY555" i="2"/>
  <c r="CZ555" i="2" s="1"/>
  <c r="CX555" i="2"/>
  <c r="CY553" i="2"/>
  <c r="CZ553" i="2" s="1"/>
  <c r="CX553" i="2"/>
  <c r="CY552" i="2"/>
  <c r="CZ552" i="2" s="1"/>
  <c r="CX552" i="2"/>
  <c r="CY551" i="2"/>
  <c r="CZ551" i="2" s="1"/>
  <c r="CX551" i="2"/>
  <c r="CY550" i="2"/>
  <c r="CZ550" i="2" s="1"/>
  <c r="CX550" i="2"/>
  <c r="CY34" i="2"/>
  <c r="CZ34" i="2" s="1"/>
  <c r="CX34" i="2"/>
  <c r="CY33" i="2"/>
  <c r="CZ33" i="2" s="1"/>
  <c r="CX33" i="2"/>
  <c r="CY32" i="2"/>
  <c r="CZ32" i="2" s="1"/>
  <c r="CX32" i="2"/>
  <c r="CY31" i="2"/>
  <c r="CZ31" i="2" s="1"/>
  <c r="CX31" i="2"/>
  <c r="CY548" i="2"/>
  <c r="CZ548" i="2" s="1"/>
  <c r="CX548" i="2"/>
  <c r="CY547" i="2"/>
  <c r="CZ547" i="2" s="1"/>
  <c r="CX547" i="2"/>
  <c r="CY546" i="2"/>
  <c r="CZ546" i="2" s="1"/>
  <c r="CX546" i="2"/>
  <c r="CY545" i="2"/>
  <c r="CZ545" i="2" s="1"/>
  <c r="CX545" i="2"/>
  <c r="CY544" i="2"/>
  <c r="CZ544" i="2" s="1"/>
  <c r="CX544" i="2"/>
  <c r="CY543" i="2"/>
  <c r="CZ543" i="2" s="1"/>
  <c r="CX543" i="2"/>
  <c r="CY542" i="2"/>
  <c r="CZ542" i="2" s="1"/>
  <c r="CX542" i="2"/>
  <c r="CY541" i="2"/>
  <c r="CZ541" i="2" s="1"/>
  <c r="CX541" i="2"/>
  <c r="CY540" i="2"/>
  <c r="CZ540" i="2" s="1"/>
  <c r="CX540" i="2"/>
  <c r="CY539" i="2"/>
  <c r="CZ539" i="2" s="1"/>
  <c r="CX539" i="2"/>
  <c r="CY538" i="2"/>
  <c r="CZ538" i="2" s="1"/>
  <c r="CX538" i="2"/>
  <c r="CY537" i="2"/>
  <c r="CZ537" i="2" s="1"/>
  <c r="CX537" i="2"/>
  <c r="CY536" i="2"/>
  <c r="CZ536" i="2" s="1"/>
  <c r="CX536" i="2"/>
  <c r="CY535" i="2"/>
  <c r="CZ535" i="2" s="1"/>
  <c r="CX535" i="2"/>
  <c r="CY534" i="2"/>
  <c r="CZ534" i="2" s="1"/>
  <c r="CX534" i="2"/>
  <c r="CY533" i="2"/>
  <c r="CZ533" i="2" s="1"/>
  <c r="CX533" i="2"/>
  <c r="CY532" i="2"/>
  <c r="CZ532" i="2" s="1"/>
  <c r="CX532" i="2"/>
  <c r="CY531" i="2"/>
  <c r="CZ531" i="2" s="1"/>
  <c r="CX531" i="2"/>
  <c r="CY530" i="2"/>
  <c r="CZ530" i="2" s="1"/>
  <c r="CX530" i="2"/>
  <c r="CY529" i="2"/>
  <c r="CZ529" i="2" s="1"/>
  <c r="CX529" i="2"/>
  <c r="CY528" i="2"/>
  <c r="CZ528" i="2" s="1"/>
  <c r="CX528" i="2"/>
  <c r="CY527" i="2"/>
  <c r="CZ527" i="2" s="1"/>
  <c r="CX527" i="2"/>
  <c r="CY526" i="2"/>
  <c r="CZ526" i="2" s="1"/>
  <c r="CX526" i="2"/>
  <c r="CY525" i="2"/>
  <c r="CZ525" i="2" s="1"/>
  <c r="CX525" i="2"/>
  <c r="CY524" i="2"/>
  <c r="CZ524" i="2" s="1"/>
  <c r="CX524" i="2"/>
  <c r="CY519" i="2"/>
  <c r="CZ519" i="2" s="1"/>
  <c r="CX519" i="2"/>
  <c r="CY518" i="2"/>
  <c r="CZ518" i="2" s="1"/>
  <c r="CX518" i="2"/>
  <c r="CY515" i="2"/>
  <c r="CZ515" i="2" s="1"/>
  <c r="CX515" i="2"/>
  <c r="CY514" i="2"/>
  <c r="CZ514" i="2" s="1"/>
  <c r="CX514" i="2"/>
  <c r="CY510" i="2"/>
  <c r="CZ510" i="2" s="1"/>
  <c r="CX510" i="2"/>
  <c r="CY30" i="2"/>
  <c r="CZ30" i="2" s="1"/>
  <c r="CX30" i="2"/>
  <c r="CY29" i="2"/>
  <c r="CZ29" i="2" s="1"/>
  <c r="CX29" i="2"/>
  <c r="CY28" i="2"/>
  <c r="CZ28" i="2" s="1"/>
  <c r="CX28" i="2"/>
  <c r="CY505" i="2"/>
  <c r="CZ505" i="2" s="1"/>
  <c r="CX505" i="2"/>
  <c r="CY502" i="2"/>
  <c r="CZ502" i="2" s="1"/>
  <c r="CX502" i="2"/>
  <c r="CY501" i="2"/>
  <c r="CZ501" i="2" s="1"/>
  <c r="CX501" i="2"/>
  <c r="CY500" i="2"/>
  <c r="CZ500" i="2" s="1"/>
  <c r="CX500" i="2"/>
  <c r="CY499" i="2"/>
  <c r="CZ499" i="2" s="1"/>
  <c r="CX499" i="2"/>
  <c r="CY498" i="2"/>
  <c r="CZ498" i="2" s="1"/>
  <c r="CX498" i="2"/>
  <c r="CY497" i="2"/>
  <c r="CZ497" i="2" s="1"/>
  <c r="CX497" i="2"/>
  <c r="CY496" i="2"/>
  <c r="CZ496" i="2" s="1"/>
  <c r="CX496" i="2"/>
  <c r="CY494" i="2"/>
  <c r="CZ494" i="2" s="1"/>
  <c r="CX494" i="2"/>
  <c r="CY491" i="2"/>
  <c r="CZ491" i="2" s="1"/>
  <c r="CY488" i="2"/>
  <c r="CZ488" i="2" s="1"/>
  <c r="CX488" i="2"/>
  <c r="CY487" i="2"/>
  <c r="CZ487" i="2" s="1"/>
  <c r="CX487" i="2"/>
  <c r="CY486" i="2"/>
  <c r="CZ486" i="2" s="1"/>
  <c r="CX486" i="2"/>
  <c r="CY485" i="2"/>
  <c r="CZ485" i="2" s="1"/>
  <c r="CX485" i="2"/>
  <c r="CY479" i="2"/>
  <c r="CZ479" i="2" s="1"/>
  <c r="CX479" i="2"/>
  <c r="CY27" i="2"/>
  <c r="CZ27" i="2" s="1"/>
  <c r="CY26" i="2"/>
  <c r="CZ26" i="2" s="1"/>
  <c r="CY472" i="2"/>
  <c r="CZ472" i="2" s="1"/>
  <c r="CX472" i="2"/>
  <c r="CY470" i="2"/>
  <c r="CZ470" i="2" s="1"/>
  <c r="CX470" i="2"/>
  <c r="CY469" i="2"/>
  <c r="CZ469" i="2" s="1"/>
  <c r="CX469" i="2"/>
  <c r="CY468" i="2"/>
  <c r="CZ468" i="2" s="1"/>
  <c r="CX468" i="2"/>
  <c r="CY466" i="2"/>
  <c r="CZ466" i="2" s="1"/>
  <c r="CX466" i="2"/>
  <c r="CY465" i="2"/>
  <c r="CZ465" i="2" s="1"/>
  <c r="CX465" i="2"/>
  <c r="CY464" i="2"/>
  <c r="CZ464" i="2" s="1"/>
  <c r="CX464" i="2"/>
  <c r="CY25" i="2"/>
  <c r="CZ25" i="2" s="1"/>
  <c r="CX25" i="2"/>
  <c r="CY456" i="2"/>
  <c r="CZ456" i="2" s="1"/>
  <c r="CX456" i="2"/>
  <c r="CY454" i="2"/>
  <c r="CZ454" i="2" s="1"/>
  <c r="CX454" i="2"/>
  <c r="CY451" i="2"/>
  <c r="CZ451" i="2" s="1"/>
  <c r="CX451" i="2"/>
  <c r="CY450" i="2"/>
  <c r="CZ450" i="2" s="1"/>
  <c r="CX450" i="2"/>
  <c r="CY446" i="2"/>
  <c r="CZ446" i="2" s="1"/>
  <c r="CX446" i="2"/>
  <c r="CY444" i="2"/>
  <c r="CZ444" i="2" s="1"/>
  <c r="CX444" i="2"/>
  <c r="CY24" i="2"/>
  <c r="CZ24" i="2" s="1"/>
  <c r="CX24" i="2"/>
  <c r="CY23" i="2"/>
  <c r="CZ23" i="2" s="1"/>
  <c r="CX23" i="2"/>
  <c r="CY22" i="2"/>
  <c r="CZ22" i="2" s="1"/>
  <c r="CX22" i="2"/>
  <c r="CY21" i="2"/>
  <c r="CZ21" i="2" s="1"/>
  <c r="CX21" i="2"/>
  <c r="CY442" i="2"/>
  <c r="CZ442" i="2" s="1"/>
  <c r="CX442" i="2"/>
  <c r="CY20" i="2"/>
  <c r="CZ20" i="2" s="1"/>
  <c r="CX20" i="2"/>
  <c r="CY19" i="2"/>
  <c r="CZ19" i="2" s="1"/>
  <c r="CX19" i="2"/>
  <c r="CY18" i="2"/>
  <c r="CZ18" i="2" s="1"/>
  <c r="CX18" i="2"/>
  <c r="CY17" i="2"/>
  <c r="CZ17" i="2" s="1"/>
  <c r="CX17" i="2"/>
  <c r="CY16" i="2"/>
  <c r="CZ16" i="2" s="1"/>
  <c r="CX16" i="2"/>
  <c r="CY15" i="2"/>
  <c r="CZ15" i="2" s="1"/>
  <c r="CX15" i="2"/>
  <c r="CY433" i="2"/>
  <c r="CZ433" i="2" s="1"/>
  <c r="CX433" i="2"/>
  <c r="CY424" i="2"/>
  <c r="CZ424" i="2" s="1"/>
  <c r="CX424" i="2"/>
  <c r="CY423" i="2"/>
  <c r="CZ423" i="2" s="1"/>
  <c r="CX423" i="2"/>
  <c r="CY422" i="2"/>
  <c r="CZ422" i="2" s="1"/>
  <c r="CX422" i="2"/>
  <c r="CY416" i="2"/>
  <c r="CZ416" i="2" s="1"/>
  <c r="CX416" i="2"/>
  <c r="CY411" i="2"/>
  <c r="CZ411" i="2" s="1"/>
  <c r="CX411" i="2"/>
  <c r="CY408" i="2"/>
  <c r="CZ408" i="2" s="1"/>
  <c r="CX408" i="2"/>
  <c r="CY406" i="2"/>
  <c r="CZ406" i="2" s="1"/>
  <c r="CX406" i="2"/>
  <c r="CY405" i="2"/>
  <c r="CZ405" i="2" s="1"/>
  <c r="CX405" i="2"/>
  <c r="CY404" i="2"/>
  <c r="CZ404" i="2" s="1"/>
  <c r="CX404" i="2"/>
  <c r="CY403" i="2"/>
  <c r="CZ403" i="2" s="1"/>
  <c r="CX403" i="2"/>
  <c r="CY402" i="2"/>
  <c r="CZ402" i="2" s="1"/>
  <c r="CX402" i="2"/>
  <c r="CY400" i="2"/>
  <c r="CZ400" i="2" s="1"/>
  <c r="CX400" i="2"/>
  <c r="CY396" i="2"/>
  <c r="CZ396" i="2" s="1"/>
  <c r="CX396" i="2"/>
  <c r="CY14" i="2"/>
  <c r="CZ14" i="2" s="1"/>
  <c r="CX14" i="2"/>
  <c r="CY363" i="2"/>
  <c r="CZ363" i="2" s="1"/>
  <c r="CX363" i="2"/>
  <c r="CY361" i="2"/>
  <c r="CZ361" i="2" s="1"/>
  <c r="CX361" i="2"/>
  <c r="CY360" i="2"/>
  <c r="CZ360" i="2" s="1"/>
  <c r="CX360" i="2"/>
  <c r="CY357" i="2"/>
  <c r="CZ357" i="2" s="1"/>
  <c r="CX357" i="2"/>
  <c r="CY355" i="2"/>
  <c r="CZ355" i="2" s="1"/>
  <c r="CX355" i="2"/>
  <c r="CY354" i="2"/>
  <c r="CZ354" i="2" s="1"/>
  <c r="CX354" i="2"/>
  <c r="CY353" i="2"/>
  <c r="CZ353" i="2" s="1"/>
  <c r="CX353" i="2"/>
  <c r="CY352" i="2"/>
  <c r="CZ352" i="2" s="1"/>
  <c r="CX352" i="2"/>
  <c r="CY351" i="2"/>
  <c r="CZ351" i="2" s="1"/>
  <c r="CX351" i="2"/>
  <c r="CY350" i="2"/>
  <c r="CZ350" i="2" s="1"/>
  <c r="CX350" i="2"/>
  <c r="CY349" i="2"/>
  <c r="CZ349" i="2" s="1"/>
  <c r="CX349" i="2"/>
  <c r="CY348" i="2"/>
  <c r="CZ348" i="2" s="1"/>
  <c r="CX348" i="2"/>
  <c r="CY347" i="2"/>
  <c r="CZ347" i="2" s="1"/>
  <c r="CX347" i="2"/>
  <c r="CY338" i="2"/>
  <c r="CZ338" i="2" s="1"/>
  <c r="CX338" i="2"/>
  <c r="CY335" i="2"/>
  <c r="CZ335" i="2" s="1"/>
  <c r="CX335" i="2"/>
  <c r="CY331" i="2"/>
  <c r="CZ331" i="2" s="1"/>
  <c r="CX331" i="2"/>
  <c r="CY322" i="2"/>
  <c r="CZ322" i="2" s="1"/>
  <c r="CX322" i="2"/>
  <c r="CY13" i="2"/>
  <c r="CZ13" i="2" s="1"/>
  <c r="CX13" i="2"/>
  <c r="CY305" i="2"/>
  <c r="CZ305" i="2" s="1"/>
  <c r="CX305" i="2"/>
  <c r="CY304" i="2"/>
  <c r="CZ304" i="2" s="1"/>
  <c r="CX304" i="2"/>
  <c r="CY303" i="2"/>
  <c r="CZ303" i="2" s="1"/>
  <c r="CX303" i="2"/>
  <c r="CY302" i="2"/>
  <c r="CZ302" i="2" s="1"/>
  <c r="CX302" i="2"/>
  <c r="CY301" i="2"/>
  <c r="CZ301" i="2" s="1"/>
  <c r="CX301" i="2"/>
  <c r="CY296" i="2"/>
  <c r="CZ296" i="2" s="1"/>
  <c r="CX296" i="2"/>
  <c r="CY294" i="2"/>
  <c r="CZ294" i="2" s="1"/>
  <c r="CY289" i="2"/>
  <c r="CZ289" i="2" s="1"/>
  <c r="CX289" i="2"/>
  <c r="CZ285" i="2"/>
  <c r="CX285" i="2"/>
  <c r="CY281" i="2"/>
  <c r="CZ281" i="2" s="1"/>
  <c r="CX281" i="2"/>
  <c r="CY274" i="2"/>
  <c r="CZ274" i="2" s="1"/>
  <c r="CX274" i="2"/>
  <c r="CY268" i="2"/>
  <c r="CZ268" i="2" s="1"/>
  <c r="CX268" i="2"/>
  <c r="CY259" i="2"/>
  <c r="CZ259" i="2" s="1"/>
  <c r="CX259" i="2"/>
  <c r="CY258" i="2"/>
  <c r="CZ258" i="2" s="1"/>
  <c r="CX258" i="2"/>
  <c r="CY216" i="2"/>
  <c r="CZ216" i="2" s="1"/>
  <c r="CX216" i="2"/>
  <c r="CY211" i="2"/>
  <c r="CZ211" i="2" s="1"/>
  <c r="CX211" i="2"/>
  <c r="CY209" i="2"/>
  <c r="CZ209" i="2" s="1"/>
  <c r="CX209" i="2"/>
  <c r="CY206" i="2"/>
  <c r="CZ206" i="2" s="1"/>
  <c r="CX206" i="2"/>
  <c r="CY203" i="2"/>
  <c r="CZ203" i="2" s="1"/>
  <c r="CX203" i="2"/>
  <c r="CY193" i="2"/>
  <c r="CZ193" i="2" s="1"/>
  <c r="CX193" i="2"/>
  <c r="CY190" i="2"/>
  <c r="CZ190" i="2" s="1"/>
  <c r="CX190" i="2"/>
  <c r="CY188" i="2"/>
  <c r="CZ188" i="2" s="1"/>
  <c r="CX188" i="2"/>
  <c r="CY12" i="2"/>
  <c r="CZ12" i="2" s="1"/>
  <c r="CX12" i="2"/>
  <c r="CY177" i="2"/>
  <c r="CZ177" i="2" s="1"/>
  <c r="CX177" i="2"/>
  <c r="CY176" i="2"/>
  <c r="CZ176" i="2" s="1"/>
  <c r="CX176" i="2"/>
  <c r="CY174" i="2"/>
  <c r="CZ174" i="2" s="1"/>
  <c r="CX174" i="2"/>
  <c r="CY171" i="2"/>
  <c r="CZ171" i="2" s="1"/>
  <c r="CX171" i="2"/>
  <c r="CY168" i="2"/>
  <c r="CZ168" i="2" s="1"/>
  <c r="CX168" i="2"/>
  <c r="CY165" i="2"/>
  <c r="CZ165" i="2" s="1"/>
  <c r="CX165" i="2"/>
  <c r="CY110" i="2"/>
  <c r="CZ110" i="2" s="1"/>
  <c r="CX110" i="2"/>
  <c r="CY107" i="2"/>
  <c r="CZ107" i="2" s="1"/>
  <c r="CX107" i="2"/>
  <c r="CY104" i="2"/>
  <c r="CZ104" i="2" s="1"/>
  <c r="CX104" i="2"/>
  <c r="CY96" i="2"/>
  <c r="CZ96" i="2" s="1"/>
  <c r="CX96" i="2"/>
  <c r="CY95" i="2"/>
  <c r="CZ95" i="2" s="1"/>
  <c r="CX95" i="2"/>
  <c r="CY94" i="2"/>
  <c r="CZ94" i="2" s="1"/>
  <c r="CX94" i="2"/>
  <c r="CY93" i="2"/>
  <c r="CZ93" i="2" s="1"/>
  <c r="CX93" i="2"/>
  <c r="CY92" i="2"/>
  <c r="CZ92" i="2" s="1"/>
  <c r="CX92" i="2"/>
  <c r="CY89" i="2"/>
  <c r="CZ89" i="2" s="1"/>
  <c r="CX89" i="2"/>
  <c r="CY88" i="2"/>
  <c r="CZ88" i="2" s="1"/>
  <c r="CX88" i="2"/>
  <c r="CY87" i="2"/>
  <c r="CZ87" i="2" s="1"/>
  <c r="CX87" i="2"/>
  <c r="CY86" i="2"/>
  <c r="CZ86" i="2" s="1"/>
  <c r="CX86" i="2"/>
  <c r="CY85" i="2"/>
  <c r="CZ85" i="2" s="1"/>
  <c r="CX85" i="2"/>
  <c r="CY84" i="2"/>
  <c r="CZ84" i="2" s="1"/>
  <c r="CX84" i="2"/>
  <c r="CY83" i="2"/>
  <c r="CZ83" i="2" s="1"/>
  <c r="CX83" i="2"/>
  <c r="CY74" i="2"/>
  <c r="CZ74" i="2" s="1"/>
  <c r="CX74" i="2"/>
  <c r="CY73" i="2"/>
  <c r="CZ73" i="2" s="1"/>
  <c r="CX73" i="2"/>
  <c r="CY71" i="2"/>
  <c r="CZ71" i="2" s="1"/>
  <c r="CX71" i="2"/>
  <c r="CY69" i="2"/>
  <c r="CZ69" i="2" s="1"/>
  <c r="CX69" i="2"/>
  <c r="CY68" i="2"/>
  <c r="CZ68" i="2" s="1"/>
  <c r="CX68" i="2"/>
  <c r="CY67" i="2"/>
  <c r="CX67" i="2"/>
  <c r="CY66" i="2"/>
  <c r="CZ66" i="2" s="1"/>
  <c r="CX66" i="2"/>
  <c r="CX65" i="2"/>
  <c r="CY61" i="2"/>
  <c r="CZ61" i="2" s="1"/>
  <c r="CX61" i="2"/>
  <c r="CY59" i="2"/>
  <c r="CZ59" i="2" s="1"/>
  <c r="CX59" i="2"/>
  <c r="CY57" i="2"/>
  <c r="CZ57" i="2" s="1"/>
  <c r="CX57" i="2"/>
  <c r="CY56" i="2"/>
  <c r="CZ56" i="2" s="1"/>
  <c r="CX56" i="2"/>
  <c r="CY55" i="2"/>
  <c r="CZ55" i="2" s="1"/>
  <c r="CX55" i="2"/>
  <c r="CY54" i="2"/>
  <c r="CZ54" i="2" s="1"/>
  <c r="CX54" i="2"/>
  <c r="CZ571" i="2"/>
  <c r="CY571" i="2"/>
  <c r="CX571" i="2"/>
  <c r="CZ570" i="2"/>
  <c r="CY570" i="2"/>
  <c r="CX570" i="2"/>
  <c r="CZ565" i="2"/>
  <c r="CY565" i="2"/>
  <c r="CX565" i="2"/>
  <c r="CZ564" i="2"/>
  <c r="CY564" i="2"/>
  <c r="CX564" i="2"/>
  <c r="CZ557" i="2"/>
  <c r="CY557" i="2"/>
  <c r="CX557" i="2"/>
  <c r="CZ554" i="2"/>
  <c r="CY554" i="2"/>
  <c r="CX554" i="2"/>
  <c r="CZ549" i="2"/>
  <c r="CY549" i="2"/>
  <c r="CX549" i="2"/>
  <c r="CZ523" i="2"/>
  <c r="CY523" i="2"/>
  <c r="CX523" i="2"/>
  <c r="CZ522" i="2"/>
  <c r="CY522" i="2"/>
  <c r="CX522" i="2"/>
  <c r="CZ521" i="2"/>
  <c r="CY521" i="2"/>
  <c r="CX521" i="2"/>
  <c r="CZ520" i="2"/>
  <c r="CY520" i="2"/>
  <c r="CX520" i="2"/>
  <c r="CZ517" i="2"/>
  <c r="CY517" i="2"/>
  <c r="CX517" i="2"/>
  <c r="CZ516" i="2"/>
  <c r="CY516" i="2"/>
  <c r="CX516" i="2"/>
  <c r="CZ513" i="2"/>
  <c r="CY513" i="2"/>
  <c r="CX513" i="2"/>
  <c r="CZ512" i="2"/>
  <c r="CY512" i="2"/>
  <c r="CX512" i="2"/>
  <c r="CZ511" i="2"/>
  <c r="CY511" i="2"/>
  <c r="CX511" i="2"/>
  <c r="CZ509" i="2"/>
  <c r="CY509" i="2"/>
  <c r="CX509" i="2"/>
  <c r="CZ508" i="2"/>
  <c r="CY508" i="2"/>
  <c r="CX508" i="2"/>
  <c r="CZ507" i="2"/>
  <c r="CY507" i="2"/>
  <c r="CX507" i="2"/>
  <c r="CZ506" i="2"/>
  <c r="CY506" i="2"/>
  <c r="CX506" i="2"/>
  <c r="CZ504" i="2"/>
  <c r="CY504" i="2"/>
  <c r="CX504" i="2"/>
  <c r="CZ503" i="2"/>
  <c r="CY503" i="2"/>
  <c r="CX503" i="2"/>
  <c r="CZ495" i="2"/>
  <c r="CY495" i="2"/>
  <c r="CX495" i="2"/>
  <c r="CZ493" i="2"/>
  <c r="CY493" i="2"/>
  <c r="CX493" i="2"/>
  <c r="CZ492" i="2"/>
  <c r="CY492" i="2"/>
  <c r="CX492" i="2"/>
  <c r="CZ490" i="2"/>
  <c r="CY490" i="2"/>
  <c r="CX490" i="2"/>
  <c r="CZ489" i="2"/>
  <c r="CY489" i="2"/>
  <c r="CX489" i="2"/>
  <c r="CZ484" i="2"/>
  <c r="CY484" i="2"/>
  <c r="CX484" i="2"/>
  <c r="CZ483" i="2"/>
  <c r="CY483" i="2"/>
  <c r="CX483" i="2"/>
  <c r="CZ482" i="2"/>
  <c r="CY482" i="2"/>
  <c r="CX482" i="2"/>
  <c r="CZ481" i="2"/>
  <c r="CY481" i="2"/>
  <c r="CX481" i="2"/>
  <c r="CZ480" i="2"/>
  <c r="CY480" i="2"/>
  <c r="CX480" i="2"/>
  <c r="CZ478" i="2"/>
  <c r="CY478" i="2"/>
  <c r="CX478" i="2"/>
  <c r="CZ477" i="2"/>
  <c r="CY477" i="2"/>
  <c r="CX477" i="2"/>
  <c r="CZ476" i="2"/>
  <c r="CY476" i="2"/>
  <c r="CX476" i="2"/>
  <c r="CZ475" i="2"/>
  <c r="CY475" i="2"/>
  <c r="CX475" i="2"/>
  <c r="CZ474" i="2"/>
  <c r="CY474" i="2"/>
  <c r="CX474" i="2"/>
  <c r="CZ473" i="2"/>
  <c r="CY473" i="2"/>
  <c r="CX473" i="2"/>
  <c r="CZ471" i="2"/>
  <c r="CY471" i="2"/>
  <c r="CX471" i="2"/>
  <c r="CZ467" i="2"/>
  <c r="CY467" i="2"/>
  <c r="CX467" i="2"/>
  <c r="CZ463" i="2"/>
  <c r="CY463" i="2"/>
  <c r="CX463" i="2"/>
  <c r="CZ462" i="2"/>
  <c r="CY462" i="2"/>
  <c r="CX462" i="2"/>
  <c r="CZ461" i="2"/>
  <c r="CY461" i="2"/>
  <c r="CX461" i="2"/>
  <c r="CZ460" i="2"/>
  <c r="CY460" i="2"/>
  <c r="CX460" i="2"/>
  <c r="CZ459" i="2"/>
  <c r="CY459" i="2"/>
  <c r="CX459" i="2"/>
  <c r="CZ458" i="2"/>
  <c r="CY458" i="2"/>
  <c r="CX458" i="2"/>
  <c r="CZ457" i="2"/>
  <c r="CY457" i="2"/>
  <c r="CX457" i="2"/>
  <c r="CZ455" i="2"/>
  <c r="CY455" i="2"/>
  <c r="CX455" i="2"/>
  <c r="CZ453" i="2"/>
  <c r="CY453" i="2"/>
  <c r="CX453" i="2"/>
  <c r="CZ452" i="2"/>
  <c r="CY452" i="2"/>
  <c r="CX452" i="2"/>
  <c r="CZ449" i="2"/>
  <c r="CY449" i="2"/>
  <c r="CX449" i="2"/>
  <c r="CZ448" i="2"/>
  <c r="CY448" i="2"/>
  <c r="CX448" i="2"/>
  <c r="CZ447" i="2"/>
  <c r="CY447" i="2"/>
  <c r="CX447" i="2"/>
  <c r="CZ445" i="2"/>
  <c r="CY445" i="2"/>
  <c r="CX445" i="2"/>
  <c r="CZ443" i="2"/>
  <c r="CY443" i="2"/>
  <c r="CX443" i="2"/>
  <c r="CZ441" i="2"/>
  <c r="CY441" i="2"/>
  <c r="CX441" i="2"/>
  <c r="CZ440" i="2"/>
  <c r="CY440" i="2"/>
  <c r="CX440" i="2"/>
  <c r="CZ439" i="2"/>
  <c r="CY439" i="2"/>
  <c r="CX439" i="2"/>
  <c r="CZ438" i="2"/>
  <c r="CY438" i="2"/>
  <c r="CX438" i="2"/>
  <c r="CZ437" i="2"/>
  <c r="CY437" i="2"/>
  <c r="CX437" i="2"/>
  <c r="CZ436" i="2"/>
  <c r="CY436" i="2"/>
  <c r="CX436" i="2"/>
  <c r="CZ435" i="2"/>
  <c r="CY435" i="2"/>
  <c r="CX435" i="2"/>
  <c r="CZ434" i="2"/>
  <c r="CY434" i="2"/>
  <c r="CX434" i="2"/>
  <c r="CZ432" i="2"/>
  <c r="CY432" i="2"/>
  <c r="CX432" i="2"/>
  <c r="CZ431" i="2"/>
  <c r="CY431" i="2"/>
  <c r="CX431" i="2"/>
  <c r="CZ430" i="2"/>
  <c r="CY430" i="2"/>
  <c r="CX430" i="2"/>
  <c r="CZ429" i="2"/>
  <c r="CY429" i="2"/>
  <c r="CX429" i="2"/>
  <c r="CZ428" i="2"/>
  <c r="CY428" i="2"/>
  <c r="CX428" i="2"/>
  <c r="CZ427" i="2"/>
  <c r="CY427" i="2"/>
  <c r="CX427" i="2"/>
  <c r="CZ426" i="2"/>
  <c r="CY426" i="2"/>
  <c r="CX426" i="2"/>
  <c r="CZ425" i="2"/>
  <c r="CY425" i="2"/>
  <c r="CX425" i="2"/>
  <c r="CZ421" i="2"/>
  <c r="CY421" i="2"/>
  <c r="CX421" i="2"/>
  <c r="CZ420" i="2"/>
  <c r="CY420" i="2"/>
  <c r="CX420" i="2"/>
  <c r="CZ419" i="2"/>
  <c r="CY419" i="2"/>
  <c r="CX419" i="2"/>
  <c r="CZ418" i="2"/>
  <c r="CY418" i="2"/>
  <c r="CX418" i="2"/>
  <c r="CZ417" i="2"/>
  <c r="CY417" i="2"/>
  <c r="CX417" i="2"/>
  <c r="CZ415" i="2"/>
  <c r="CY415" i="2"/>
  <c r="CX415" i="2"/>
  <c r="CZ414" i="2"/>
  <c r="CY414" i="2"/>
  <c r="CX414" i="2"/>
  <c r="CZ413" i="2"/>
  <c r="CY413" i="2"/>
  <c r="CX413" i="2"/>
  <c r="CZ412" i="2"/>
  <c r="CY412" i="2"/>
  <c r="CX412" i="2"/>
  <c r="CZ410" i="2"/>
  <c r="CY410" i="2"/>
  <c r="CX410" i="2"/>
  <c r="CZ409" i="2"/>
  <c r="CY409" i="2"/>
  <c r="CX409" i="2"/>
  <c r="CZ407" i="2"/>
  <c r="CY407" i="2"/>
  <c r="CX407" i="2"/>
  <c r="CZ401" i="2"/>
  <c r="CY401" i="2"/>
  <c r="CX401" i="2"/>
  <c r="CZ399" i="2"/>
  <c r="CY399" i="2"/>
  <c r="CX399" i="2"/>
  <c r="CZ398" i="2"/>
  <c r="CY398" i="2"/>
  <c r="CX398" i="2"/>
  <c r="CZ397" i="2"/>
  <c r="CY397" i="2"/>
  <c r="CX397" i="2"/>
  <c r="CZ395" i="2"/>
  <c r="CY395" i="2"/>
  <c r="CX395" i="2"/>
  <c r="CZ394" i="2"/>
  <c r="CY394" i="2"/>
  <c r="CX394" i="2"/>
  <c r="CZ393" i="2"/>
  <c r="CY393" i="2"/>
  <c r="CX393" i="2"/>
  <c r="CZ392" i="2"/>
  <c r="CY392" i="2"/>
  <c r="CX392" i="2"/>
  <c r="CZ391" i="2"/>
  <c r="CY391" i="2"/>
  <c r="CX391" i="2"/>
  <c r="CZ390" i="2"/>
  <c r="CY390" i="2"/>
  <c r="CX390" i="2"/>
  <c r="CZ389" i="2"/>
  <c r="CY389" i="2"/>
  <c r="CX389" i="2"/>
  <c r="CZ388" i="2"/>
  <c r="CY388" i="2"/>
  <c r="CX388" i="2"/>
  <c r="CZ387" i="2"/>
  <c r="CY387" i="2"/>
  <c r="CX387" i="2"/>
  <c r="CZ386" i="2"/>
  <c r="CY386" i="2"/>
  <c r="CX386" i="2"/>
  <c r="CZ385" i="2"/>
  <c r="CY385" i="2"/>
  <c r="CX385" i="2"/>
  <c r="CZ384" i="2"/>
  <c r="CY384" i="2"/>
  <c r="CX384" i="2"/>
  <c r="CZ383" i="2"/>
  <c r="CY383" i="2"/>
  <c r="CX383" i="2"/>
  <c r="CZ382" i="2"/>
  <c r="CY382" i="2"/>
  <c r="CX382" i="2"/>
  <c r="CZ381" i="2"/>
  <c r="CY381" i="2"/>
  <c r="CX381" i="2"/>
  <c r="CZ380" i="2"/>
  <c r="CY380" i="2"/>
  <c r="CX380" i="2"/>
  <c r="CZ379" i="2"/>
  <c r="CY379" i="2"/>
  <c r="CX379" i="2"/>
  <c r="CZ378" i="2"/>
  <c r="CY378" i="2"/>
  <c r="CX378" i="2"/>
  <c r="CZ377" i="2"/>
  <c r="CY377" i="2"/>
  <c r="CX377" i="2"/>
  <c r="CZ376" i="2"/>
  <c r="CY376" i="2"/>
  <c r="CX376" i="2"/>
  <c r="CZ375" i="2"/>
  <c r="CY375" i="2"/>
  <c r="CX375" i="2"/>
  <c r="CZ374" i="2"/>
  <c r="CY374" i="2"/>
  <c r="CX374" i="2"/>
  <c r="CZ373" i="2"/>
  <c r="CY373" i="2"/>
  <c r="CX373" i="2"/>
  <c r="CZ372" i="2"/>
  <c r="CY372" i="2"/>
  <c r="CX372" i="2"/>
  <c r="CZ371" i="2"/>
  <c r="CY371" i="2"/>
  <c r="CX371" i="2"/>
  <c r="CZ370" i="2"/>
  <c r="CY370" i="2"/>
  <c r="CX370" i="2"/>
  <c r="CZ369" i="2"/>
  <c r="CY369" i="2"/>
  <c r="CX369" i="2"/>
  <c r="CZ368" i="2"/>
  <c r="CY368" i="2"/>
  <c r="CX368" i="2"/>
  <c r="CZ367" i="2"/>
  <c r="CY367" i="2"/>
  <c r="CX367" i="2"/>
  <c r="CZ366" i="2"/>
  <c r="CY366" i="2"/>
  <c r="CX366" i="2"/>
  <c r="CZ365" i="2"/>
  <c r="CY365" i="2"/>
  <c r="CX365" i="2"/>
  <c r="CZ364" i="2"/>
  <c r="CY364" i="2"/>
  <c r="CX364" i="2"/>
  <c r="CZ362" i="2"/>
  <c r="CY362" i="2"/>
  <c r="CX362" i="2"/>
  <c r="CZ359" i="2"/>
  <c r="CY359" i="2"/>
  <c r="CX359" i="2"/>
  <c r="CZ358" i="2"/>
  <c r="CY358" i="2"/>
  <c r="CX358" i="2"/>
  <c r="CZ356" i="2"/>
  <c r="CY356" i="2"/>
  <c r="CX356" i="2"/>
  <c r="CZ346" i="2"/>
  <c r="CY346" i="2"/>
  <c r="CX346" i="2"/>
  <c r="CZ345" i="2"/>
  <c r="CY345" i="2"/>
  <c r="CX345" i="2"/>
  <c r="CZ344" i="2"/>
  <c r="CY344" i="2"/>
  <c r="CX344" i="2"/>
  <c r="CZ343" i="2"/>
  <c r="CY343" i="2"/>
  <c r="CX343" i="2"/>
  <c r="CZ342" i="2"/>
  <c r="CY342" i="2"/>
  <c r="CX342" i="2"/>
  <c r="CZ341" i="2"/>
  <c r="CY341" i="2"/>
  <c r="CX341" i="2"/>
  <c r="CZ340" i="2"/>
  <c r="CY340" i="2"/>
  <c r="CX340" i="2"/>
  <c r="CZ339" i="2"/>
  <c r="CY339" i="2"/>
  <c r="CX339" i="2"/>
  <c r="CZ337" i="2"/>
  <c r="CY337" i="2"/>
  <c r="CX337" i="2"/>
  <c r="CZ336" i="2"/>
  <c r="CY336" i="2"/>
  <c r="CX336" i="2"/>
  <c r="CZ334" i="2"/>
  <c r="CY334" i="2"/>
  <c r="CX334" i="2"/>
  <c r="CZ333" i="2"/>
  <c r="CY333" i="2"/>
  <c r="CX333" i="2"/>
  <c r="CZ332" i="2"/>
  <c r="CY332" i="2"/>
  <c r="CX332" i="2"/>
  <c r="CZ330" i="2"/>
  <c r="CY330" i="2"/>
  <c r="CX330" i="2"/>
  <c r="CZ329" i="2"/>
  <c r="CY329" i="2"/>
  <c r="CX329" i="2"/>
  <c r="CZ328" i="2"/>
  <c r="CY328" i="2"/>
  <c r="CX328" i="2"/>
  <c r="CZ327" i="2"/>
  <c r="CY327" i="2"/>
  <c r="CX327" i="2"/>
  <c r="CZ326" i="2"/>
  <c r="CY326" i="2"/>
  <c r="CX326" i="2"/>
  <c r="CZ325" i="2"/>
  <c r="CY325" i="2"/>
  <c r="CX325" i="2"/>
  <c r="CZ324" i="2"/>
  <c r="CY324" i="2"/>
  <c r="CX324" i="2"/>
  <c r="CZ323" i="2"/>
  <c r="CY323" i="2"/>
  <c r="CX323" i="2"/>
  <c r="CZ321" i="2"/>
  <c r="CY321" i="2"/>
  <c r="CX321" i="2"/>
  <c r="CZ320" i="2"/>
  <c r="CY320" i="2"/>
  <c r="CX320" i="2"/>
  <c r="CZ319" i="2"/>
  <c r="CY319" i="2"/>
  <c r="CX319" i="2"/>
  <c r="CZ318" i="2"/>
  <c r="CY318" i="2"/>
  <c r="CX318" i="2"/>
  <c r="CZ317" i="2"/>
  <c r="CY317" i="2"/>
  <c r="CX317" i="2"/>
  <c r="CZ316" i="2"/>
  <c r="CY316" i="2"/>
  <c r="CX316" i="2"/>
  <c r="CZ315" i="2"/>
  <c r="CY315" i="2"/>
  <c r="CX315" i="2"/>
  <c r="CZ314" i="2"/>
  <c r="CY314" i="2"/>
  <c r="CX314" i="2"/>
  <c r="CZ313" i="2"/>
  <c r="CY313" i="2"/>
  <c r="CX313" i="2"/>
  <c r="CZ312" i="2"/>
  <c r="CY312" i="2"/>
  <c r="CX312" i="2"/>
  <c r="CZ311" i="2"/>
  <c r="CY311" i="2"/>
  <c r="CX311" i="2"/>
  <c r="CZ310" i="2"/>
  <c r="CY310" i="2"/>
  <c r="CX310" i="2"/>
  <c r="CZ309" i="2"/>
  <c r="CY309" i="2"/>
  <c r="CX309" i="2"/>
  <c r="CZ308" i="2"/>
  <c r="CY308" i="2"/>
  <c r="CX308" i="2"/>
  <c r="CZ307" i="2"/>
  <c r="CY307" i="2"/>
  <c r="CX307" i="2"/>
  <c r="CZ306" i="2"/>
  <c r="CY306" i="2"/>
  <c r="CX306" i="2"/>
  <c r="CZ300" i="2"/>
  <c r="CY300" i="2"/>
  <c r="CX300" i="2"/>
  <c r="CZ299" i="2"/>
  <c r="CY299" i="2"/>
  <c r="CX299" i="2"/>
  <c r="CZ298" i="2"/>
  <c r="CY298" i="2"/>
  <c r="CX298" i="2"/>
  <c r="CZ297" i="2"/>
  <c r="CY297" i="2"/>
  <c r="CX297" i="2"/>
  <c r="CZ295" i="2"/>
  <c r="CY295" i="2"/>
  <c r="CX295" i="2"/>
  <c r="CZ293" i="2"/>
  <c r="CY293" i="2"/>
  <c r="CX293" i="2"/>
  <c r="CZ292" i="2"/>
  <c r="CY292" i="2"/>
  <c r="CX292" i="2"/>
  <c r="CZ291" i="2"/>
  <c r="CY291" i="2"/>
  <c r="CX291" i="2"/>
  <c r="CZ290" i="2"/>
  <c r="CY290" i="2"/>
  <c r="CX290" i="2"/>
  <c r="CZ288" i="2"/>
  <c r="CY288" i="2"/>
  <c r="CX288" i="2"/>
  <c r="CZ287" i="2"/>
  <c r="CY287" i="2"/>
  <c r="CX287" i="2"/>
  <c r="CZ286" i="2"/>
  <c r="CY286" i="2"/>
  <c r="CX286" i="2"/>
  <c r="CZ284" i="2"/>
  <c r="CY284" i="2"/>
  <c r="CX284" i="2"/>
  <c r="CZ283" i="2"/>
  <c r="CY283" i="2"/>
  <c r="CX283" i="2"/>
  <c r="CZ282" i="2"/>
  <c r="CY282" i="2"/>
  <c r="CX282" i="2"/>
  <c r="CZ280" i="2"/>
  <c r="CY280" i="2"/>
  <c r="CX280" i="2"/>
  <c r="CZ279" i="2"/>
  <c r="CY279" i="2"/>
  <c r="CX279" i="2"/>
  <c r="CZ278" i="2"/>
  <c r="CY278" i="2"/>
  <c r="CX278" i="2"/>
  <c r="CZ277" i="2"/>
  <c r="CY277" i="2"/>
  <c r="CX277" i="2"/>
  <c r="CZ276" i="2"/>
  <c r="CY276" i="2"/>
  <c r="CX276" i="2"/>
  <c r="CZ275" i="2"/>
  <c r="CY275" i="2"/>
  <c r="CX275" i="2"/>
  <c r="CZ273" i="2"/>
  <c r="CY273" i="2"/>
  <c r="CX273" i="2"/>
  <c r="CZ272" i="2"/>
  <c r="CY272" i="2"/>
  <c r="CX272" i="2"/>
  <c r="CZ271" i="2"/>
  <c r="CY271" i="2"/>
  <c r="CX271" i="2"/>
  <c r="CZ270" i="2"/>
  <c r="CY270" i="2"/>
  <c r="CX270" i="2"/>
  <c r="CZ269" i="2"/>
  <c r="CY269" i="2"/>
  <c r="CX269" i="2"/>
  <c r="CZ267" i="2"/>
  <c r="CY267" i="2"/>
  <c r="CX267" i="2"/>
  <c r="CZ266" i="2"/>
  <c r="CY266" i="2"/>
  <c r="CX266" i="2"/>
  <c r="CZ265" i="2"/>
  <c r="CY265" i="2"/>
  <c r="CX265" i="2"/>
  <c r="CZ264" i="2"/>
  <c r="CY264" i="2"/>
  <c r="CX264" i="2"/>
  <c r="CZ263" i="2"/>
  <c r="CY263" i="2"/>
  <c r="CX263" i="2"/>
  <c r="CZ262" i="2"/>
  <c r="CY262" i="2"/>
  <c r="CX262" i="2"/>
  <c r="CZ261" i="2"/>
  <c r="CY261" i="2"/>
  <c r="CX261" i="2"/>
  <c r="CZ260" i="2"/>
  <c r="CY260" i="2"/>
  <c r="CX260" i="2"/>
  <c r="CZ257" i="2"/>
  <c r="CY257" i="2"/>
  <c r="CX257" i="2"/>
  <c r="CZ256" i="2"/>
  <c r="CY256" i="2"/>
  <c r="CX256" i="2"/>
  <c r="CZ255" i="2"/>
  <c r="CY255" i="2"/>
  <c r="CX255" i="2"/>
  <c r="CZ254" i="2"/>
  <c r="CY254" i="2"/>
  <c r="CX254" i="2"/>
  <c r="CZ253" i="2"/>
  <c r="CY253" i="2"/>
  <c r="CX253" i="2"/>
  <c r="CZ252" i="2"/>
  <c r="CY252" i="2"/>
  <c r="CX252" i="2"/>
  <c r="CZ251" i="2"/>
  <c r="CY251" i="2"/>
  <c r="CX251" i="2"/>
  <c r="CZ250" i="2"/>
  <c r="CY250" i="2"/>
  <c r="CX250" i="2"/>
  <c r="CZ249" i="2"/>
  <c r="CY249" i="2"/>
  <c r="CX249" i="2"/>
  <c r="CZ248" i="2"/>
  <c r="CY248" i="2"/>
  <c r="CX248" i="2"/>
  <c r="CZ247" i="2"/>
  <c r="CY247" i="2"/>
  <c r="CX247" i="2"/>
  <c r="CZ246" i="2"/>
  <c r="CY246" i="2"/>
  <c r="CX246" i="2"/>
  <c r="CZ245" i="2"/>
  <c r="CY245" i="2"/>
  <c r="CX245" i="2"/>
  <c r="CZ244" i="2"/>
  <c r="CY244" i="2"/>
  <c r="CX244" i="2"/>
  <c r="CZ243" i="2"/>
  <c r="CY243" i="2"/>
  <c r="CX243" i="2"/>
  <c r="CZ242" i="2"/>
  <c r="CY242" i="2"/>
  <c r="CX242" i="2"/>
  <c r="CZ241" i="2"/>
  <c r="CY241" i="2"/>
  <c r="CX241" i="2"/>
  <c r="CZ240" i="2"/>
  <c r="CY240" i="2"/>
  <c r="CX240" i="2"/>
  <c r="CZ239" i="2"/>
  <c r="CY239" i="2"/>
  <c r="CX239" i="2"/>
  <c r="CZ238" i="2"/>
  <c r="CY238" i="2"/>
  <c r="CX238" i="2"/>
  <c r="CZ237" i="2"/>
  <c r="CY237" i="2"/>
  <c r="CX237" i="2"/>
  <c r="CZ236" i="2"/>
  <c r="CY236" i="2"/>
  <c r="CX236" i="2"/>
  <c r="CZ235" i="2"/>
  <c r="CY235" i="2"/>
  <c r="CX235" i="2"/>
  <c r="CZ234" i="2"/>
  <c r="CY234" i="2"/>
  <c r="CX234" i="2"/>
  <c r="CZ233" i="2"/>
  <c r="CY233" i="2"/>
  <c r="CX233" i="2"/>
  <c r="CZ232" i="2"/>
  <c r="CY232" i="2"/>
  <c r="CX232" i="2"/>
  <c r="CZ231" i="2"/>
  <c r="CY231" i="2"/>
  <c r="CX231" i="2"/>
  <c r="CZ230" i="2"/>
  <c r="CY230" i="2"/>
  <c r="CX230" i="2"/>
  <c r="CZ229" i="2"/>
  <c r="CY229" i="2"/>
  <c r="CX229" i="2"/>
  <c r="CZ228" i="2"/>
  <c r="CY228" i="2"/>
  <c r="CX228" i="2"/>
  <c r="CZ227" i="2"/>
  <c r="CY227" i="2"/>
  <c r="CX227" i="2"/>
  <c r="CZ226" i="2"/>
  <c r="CY226" i="2"/>
  <c r="CX226" i="2"/>
  <c r="CZ225" i="2"/>
  <c r="CY225" i="2"/>
  <c r="CX225" i="2"/>
  <c r="CZ224" i="2"/>
  <c r="CY224" i="2"/>
  <c r="CX224" i="2"/>
  <c r="CZ223" i="2"/>
  <c r="CY223" i="2"/>
  <c r="CX223" i="2"/>
  <c r="CZ222" i="2"/>
  <c r="CY222" i="2"/>
  <c r="CX222" i="2"/>
  <c r="CZ221" i="2"/>
  <c r="CY221" i="2"/>
  <c r="CX221" i="2"/>
  <c r="CZ220" i="2"/>
  <c r="CY220" i="2"/>
  <c r="CX220" i="2"/>
  <c r="CZ219" i="2"/>
  <c r="CY219" i="2"/>
  <c r="CX219" i="2"/>
  <c r="CZ218" i="2"/>
  <c r="CY218" i="2"/>
  <c r="CX218" i="2"/>
  <c r="CZ217" i="2"/>
  <c r="CY217" i="2"/>
  <c r="CX217" i="2"/>
  <c r="CZ215" i="2"/>
  <c r="CY215" i="2"/>
  <c r="CX215" i="2"/>
  <c r="CZ214" i="2"/>
  <c r="CY214" i="2"/>
  <c r="CX214" i="2"/>
  <c r="CZ213" i="2"/>
  <c r="CY213" i="2"/>
  <c r="CX213" i="2"/>
  <c r="CZ212" i="2"/>
  <c r="CY212" i="2"/>
  <c r="CX212" i="2"/>
  <c r="CZ210" i="2"/>
  <c r="CY210" i="2"/>
  <c r="CX210" i="2"/>
  <c r="CZ208" i="2"/>
  <c r="CY208" i="2"/>
  <c r="CX208" i="2"/>
  <c r="CZ207" i="2"/>
  <c r="CY207" i="2"/>
  <c r="CX207" i="2"/>
  <c r="CZ205" i="2"/>
  <c r="CY205" i="2"/>
  <c r="CX205" i="2"/>
  <c r="CZ204" i="2"/>
  <c r="CY204" i="2"/>
  <c r="CX204" i="2"/>
  <c r="CZ202" i="2"/>
  <c r="CY202" i="2"/>
  <c r="CX202" i="2"/>
  <c r="CZ201" i="2"/>
  <c r="CY201" i="2"/>
  <c r="CX201" i="2"/>
  <c r="CZ200" i="2"/>
  <c r="CY200" i="2"/>
  <c r="CX200" i="2"/>
  <c r="CZ199" i="2"/>
  <c r="CY199" i="2"/>
  <c r="CX199" i="2"/>
  <c r="CZ198" i="2"/>
  <c r="CY198" i="2"/>
  <c r="CX198" i="2"/>
  <c r="CZ197" i="2"/>
  <c r="CY197" i="2"/>
  <c r="CX197" i="2"/>
  <c r="CZ196" i="2"/>
  <c r="CY196" i="2"/>
  <c r="CX196" i="2"/>
  <c r="CZ195" i="2"/>
  <c r="CY195" i="2"/>
  <c r="CX195" i="2"/>
  <c r="CZ194" i="2"/>
  <c r="CY194" i="2"/>
  <c r="CX194" i="2"/>
  <c r="CZ192" i="2"/>
  <c r="CY192" i="2"/>
  <c r="CX192" i="2"/>
  <c r="CZ191" i="2"/>
  <c r="CY191" i="2"/>
  <c r="CX191" i="2"/>
  <c r="CZ189" i="2"/>
  <c r="CY189" i="2"/>
  <c r="CX189" i="2"/>
  <c r="CZ187" i="2"/>
  <c r="CY187" i="2"/>
  <c r="CX187" i="2"/>
  <c r="CZ186" i="2"/>
  <c r="CY186" i="2"/>
  <c r="CX186" i="2"/>
  <c r="CZ185" i="2"/>
  <c r="CY185" i="2"/>
  <c r="CX185" i="2"/>
  <c r="CZ184" i="2"/>
  <c r="CY184" i="2"/>
  <c r="CX184" i="2"/>
  <c r="CZ183" i="2"/>
  <c r="CY183" i="2"/>
  <c r="CX183" i="2"/>
  <c r="CZ182" i="2"/>
  <c r="CY182" i="2"/>
  <c r="CX182" i="2"/>
  <c r="CZ181" i="2"/>
  <c r="CY181" i="2"/>
  <c r="CX181" i="2"/>
  <c r="CZ180" i="2"/>
  <c r="CY180" i="2"/>
  <c r="CX180" i="2"/>
  <c r="CZ179" i="2"/>
  <c r="CY179" i="2"/>
  <c r="CX179" i="2"/>
  <c r="CZ178" i="2"/>
  <c r="CY178" i="2"/>
  <c r="CX178" i="2"/>
  <c r="CZ175" i="2"/>
  <c r="CY175" i="2"/>
  <c r="CX175" i="2"/>
  <c r="CZ173" i="2"/>
  <c r="CY173" i="2"/>
  <c r="CX173" i="2"/>
  <c r="CZ172" i="2"/>
  <c r="CY172" i="2"/>
  <c r="CX172" i="2"/>
  <c r="CZ170" i="2"/>
  <c r="CY170" i="2"/>
  <c r="CX170" i="2"/>
  <c r="CZ169" i="2"/>
  <c r="CY169" i="2"/>
  <c r="CX169" i="2"/>
  <c r="CZ167" i="2"/>
  <c r="CY167" i="2"/>
  <c r="CX167" i="2"/>
  <c r="CZ166" i="2"/>
  <c r="CY166" i="2"/>
  <c r="CX166" i="2"/>
  <c r="CZ164" i="2"/>
  <c r="CY164" i="2"/>
  <c r="CX164" i="2"/>
  <c r="CZ163" i="2"/>
  <c r="CY163" i="2"/>
  <c r="CX163" i="2"/>
  <c r="CZ162" i="2"/>
  <c r="CY162" i="2"/>
  <c r="CX162" i="2"/>
  <c r="CZ161" i="2"/>
  <c r="CY161" i="2"/>
  <c r="CX161" i="2"/>
  <c r="CZ160" i="2"/>
  <c r="CY160" i="2"/>
  <c r="CX160" i="2"/>
  <c r="CZ159" i="2"/>
  <c r="CY159" i="2"/>
  <c r="CX159" i="2"/>
  <c r="CZ158" i="2"/>
  <c r="CY158" i="2"/>
  <c r="CX158" i="2"/>
  <c r="CZ157" i="2"/>
  <c r="CY157" i="2"/>
  <c r="CX157" i="2"/>
  <c r="CZ156" i="2"/>
  <c r="CY156" i="2"/>
  <c r="CX156" i="2"/>
  <c r="CZ155" i="2"/>
  <c r="CY155" i="2"/>
  <c r="CX155" i="2"/>
  <c r="CZ154" i="2"/>
  <c r="CY154" i="2"/>
  <c r="CX154" i="2"/>
  <c r="CZ153" i="2"/>
  <c r="CY153" i="2"/>
  <c r="CX153" i="2"/>
  <c r="CZ152" i="2"/>
  <c r="CY152" i="2"/>
  <c r="CX152" i="2"/>
  <c r="CZ151" i="2"/>
  <c r="CY151" i="2"/>
  <c r="CX151" i="2"/>
  <c r="CZ150" i="2"/>
  <c r="CY150" i="2"/>
  <c r="CX150" i="2"/>
  <c r="CZ149" i="2"/>
  <c r="CY149" i="2"/>
  <c r="CX149" i="2"/>
  <c r="CZ148" i="2"/>
  <c r="CY148" i="2"/>
  <c r="CX148" i="2"/>
  <c r="CZ147" i="2"/>
  <c r="CY147" i="2"/>
  <c r="CX147" i="2"/>
  <c r="CZ146" i="2"/>
  <c r="CY146" i="2"/>
  <c r="CX146" i="2"/>
  <c r="CZ145" i="2"/>
  <c r="CY145" i="2"/>
  <c r="CX145" i="2"/>
  <c r="CZ144" i="2"/>
  <c r="CY144" i="2"/>
  <c r="CX144" i="2"/>
  <c r="CZ143" i="2"/>
  <c r="CY143" i="2"/>
  <c r="CX143" i="2"/>
  <c r="CZ142" i="2"/>
  <c r="CY142" i="2"/>
  <c r="CX142" i="2"/>
  <c r="CZ141" i="2"/>
  <c r="CY141" i="2"/>
  <c r="CX141" i="2"/>
  <c r="CZ140" i="2"/>
  <c r="CY140" i="2"/>
  <c r="CX140" i="2"/>
  <c r="CZ139" i="2"/>
  <c r="CY139" i="2"/>
  <c r="CX139" i="2"/>
  <c r="CZ138" i="2"/>
  <c r="CY138" i="2"/>
  <c r="CX138" i="2"/>
  <c r="CZ137" i="2"/>
  <c r="CY137" i="2"/>
  <c r="CX137" i="2"/>
  <c r="CZ136" i="2"/>
  <c r="CY136" i="2"/>
  <c r="CX136" i="2"/>
  <c r="CZ135" i="2"/>
  <c r="CY135" i="2"/>
  <c r="CX135" i="2"/>
  <c r="CZ134" i="2"/>
  <c r="CY134" i="2"/>
  <c r="CX134" i="2"/>
  <c r="CZ133" i="2"/>
  <c r="CY133" i="2"/>
  <c r="CX133" i="2"/>
  <c r="CZ132" i="2"/>
  <c r="CY132" i="2"/>
  <c r="CX132" i="2"/>
  <c r="CZ131" i="2"/>
  <c r="CY131" i="2"/>
  <c r="CX131" i="2"/>
  <c r="CZ130" i="2"/>
  <c r="CY130" i="2"/>
  <c r="CX130" i="2"/>
  <c r="CZ129" i="2"/>
  <c r="CY129" i="2"/>
  <c r="CX129" i="2"/>
  <c r="CZ128" i="2"/>
  <c r="CY128" i="2"/>
  <c r="CX128" i="2"/>
  <c r="CZ127" i="2"/>
  <c r="CY127" i="2"/>
  <c r="CX127" i="2"/>
  <c r="CZ126" i="2"/>
  <c r="CY126" i="2"/>
  <c r="CX126" i="2"/>
  <c r="CZ125" i="2"/>
  <c r="CY125" i="2"/>
  <c r="CX125" i="2"/>
  <c r="CZ124" i="2"/>
  <c r="CY124" i="2"/>
  <c r="CX124" i="2"/>
  <c r="CZ123" i="2"/>
  <c r="CY123" i="2"/>
  <c r="CX123" i="2"/>
  <c r="CZ122" i="2"/>
  <c r="CY122" i="2"/>
  <c r="CX122" i="2"/>
  <c r="CZ121" i="2"/>
  <c r="CY121" i="2"/>
  <c r="CX121" i="2"/>
  <c r="CZ120" i="2"/>
  <c r="CY120" i="2"/>
  <c r="CX120" i="2"/>
  <c r="CZ119" i="2"/>
  <c r="CY119" i="2"/>
  <c r="CX119" i="2"/>
  <c r="CZ118" i="2"/>
  <c r="CY118" i="2"/>
  <c r="CX118" i="2"/>
  <c r="CZ117" i="2"/>
  <c r="CY117" i="2"/>
  <c r="CX117" i="2"/>
  <c r="CZ116" i="2"/>
  <c r="CY116" i="2"/>
  <c r="CX116" i="2"/>
  <c r="CZ115" i="2"/>
  <c r="CY115" i="2"/>
  <c r="CX115" i="2"/>
  <c r="CZ114" i="2"/>
  <c r="CY114" i="2"/>
  <c r="CX114" i="2"/>
  <c r="CZ113" i="2"/>
  <c r="CY113" i="2"/>
  <c r="CX113" i="2"/>
  <c r="CZ112" i="2"/>
  <c r="CY112" i="2"/>
  <c r="CX112" i="2"/>
  <c r="CZ111" i="2"/>
  <c r="CY111" i="2"/>
  <c r="CX111" i="2"/>
  <c r="CZ109" i="2"/>
  <c r="CY109" i="2"/>
  <c r="CX109" i="2"/>
  <c r="CZ108" i="2"/>
  <c r="CY108" i="2"/>
  <c r="CX108" i="2"/>
  <c r="CZ106" i="2"/>
  <c r="CY106" i="2"/>
  <c r="CX106" i="2"/>
  <c r="CZ105" i="2"/>
  <c r="CY105" i="2"/>
  <c r="CX105" i="2"/>
  <c r="CZ103" i="2"/>
  <c r="CY103" i="2"/>
  <c r="CX103" i="2"/>
  <c r="CZ102" i="2"/>
  <c r="CY102" i="2"/>
  <c r="CX102" i="2"/>
  <c r="CZ101" i="2"/>
  <c r="CY101" i="2"/>
  <c r="CX101" i="2"/>
  <c r="CZ100" i="2"/>
  <c r="CY100" i="2"/>
  <c r="CX100" i="2"/>
  <c r="CZ99" i="2"/>
  <c r="CY99" i="2"/>
  <c r="CX99" i="2"/>
  <c r="CZ98" i="2"/>
  <c r="CY98" i="2"/>
  <c r="CX98" i="2"/>
  <c r="CZ97" i="2"/>
  <c r="CY97" i="2"/>
  <c r="CX97" i="2"/>
  <c r="CZ91" i="2"/>
  <c r="CY91" i="2"/>
  <c r="CX91" i="2"/>
  <c r="CZ90" i="2"/>
  <c r="CY90" i="2"/>
  <c r="CX90" i="2"/>
  <c r="CZ82" i="2"/>
  <c r="CY82" i="2"/>
  <c r="CX82" i="2"/>
  <c r="CZ81" i="2"/>
  <c r="CY81" i="2"/>
  <c r="CX81" i="2"/>
  <c r="CZ80" i="2"/>
  <c r="CY80" i="2"/>
  <c r="CX80" i="2"/>
  <c r="CZ79" i="2"/>
  <c r="CY79" i="2"/>
  <c r="CX79" i="2"/>
  <c r="CZ78" i="2"/>
  <c r="CY78" i="2"/>
  <c r="CX78" i="2"/>
  <c r="CZ77" i="2"/>
  <c r="CY77" i="2"/>
  <c r="CX77" i="2"/>
  <c r="CZ76" i="2"/>
  <c r="CY76" i="2"/>
  <c r="CX76" i="2"/>
  <c r="CZ75" i="2"/>
  <c r="CY75" i="2"/>
  <c r="CX75" i="2"/>
  <c r="CZ72" i="2"/>
  <c r="CY72" i="2"/>
  <c r="CX72" i="2"/>
  <c r="CZ70" i="2"/>
  <c r="CY70" i="2"/>
  <c r="CX70" i="2"/>
  <c r="CZ64" i="2"/>
  <c r="CY64" i="2"/>
  <c r="CX64" i="2"/>
  <c r="CZ63" i="2"/>
  <c r="CY63" i="2"/>
  <c r="CX63" i="2"/>
  <c r="CZ62" i="2"/>
  <c r="CY62" i="2"/>
  <c r="CX62" i="2"/>
  <c r="CZ60" i="2"/>
  <c r="CY60" i="2"/>
  <c r="CX60" i="2"/>
  <c r="CZ58" i="2"/>
  <c r="CY58" i="2"/>
  <c r="CX58" i="2"/>
  <c r="CZ53" i="2"/>
  <c r="CY53" i="2"/>
  <c r="CX53" i="2"/>
  <c r="CZ52" i="2"/>
  <c r="CY52" i="2"/>
  <c r="CX52" i="2"/>
  <c r="CZ51" i="2"/>
  <c r="CY51" i="2"/>
  <c r="CX51" i="2"/>
  <c r="CZ50" i="2"/>
  <c r="CY50" i="2"/>
  <c r="CX50" i="2"/>
  <c r="CZ49" i="2"/>
  <c r="CY49" i="2"/>
  <c r="CX49" i="2"/>
  <c r="CZ48" i="2"/>
  <c r="CY48" i="2"/>
  <c r="CX48" i="2"/>
  <c r="CZ47" i="2"/>
  <c r="CY47" i="2"/>
  <c r="CX47" i="2"/>
  <c r="CZ46" i="2"/>
  <c r="CY46" i="2"/>
  <c r="CX46" i="2"/>
  <c r="CZ45" i="2"/>
  <c r="CY45" i="2"/>
  <c r="CX45" i="2"/>
  <c r="CZ44" i="2"/>
  <c r="CY44" i="2"/>
  <c r="CX44" i="2"/>
  <c r="CZ43" i="2"/>
  <c r="CY43" i="2"/>
  <c r="CX43" i="2"/>
  <c r="CZ42" i="2"/>
  <c r="CY42" i="2"/>
  <c r="CX42" i="2"/>
  <c r="CZ41" i="2"/>
  <c r="CY41" i="2"/>
  <c r="CX41" i="2"/>
  <c r="CZ40" i="2"/>
  <c r="CY40" i="2"/>
  <c r="CX40" i="2"/>
  <c r="CZ39" i="2"/>
  <c r="CY39" i="2"/>
  <c r="CX39" i="2"/>
  <c r="CZ38" i="2"/>
  <c r="CY38" i="2"/>
  <c r="CX38" i="2"/>
  <c r="CZ37" i="2"/>
  <c r="CY37" i="2"/>
  <c r="CX37" i="2"/>
  <c r="CZ36" i="2"/>
  <c r="CY36" i="2"/>
  <c r="CX36" i="2"/>
  <c r="CZ35" i="2"/>
  <c r="CL35" i="2"/>
  <c r="CY35" i="2"/>
  <c r="CX35" i="2"/>
  <c r="C8" i="25"/>
  <c r="B8" i="25"/>
  <c r="AK617" i="2" l="1"/>
  <c r="AK618" i="2"/>
  <c r="AK619" i="2"/>
  <c r="AK620" i="2"/>
  <c r="AK621" i="2"/>
  <c r="AK622" i="2"/>
  <c r="AK623" i="2"/>
  <c r="AK624" i="2"/>
  <c r="CK612" i="2" l="1"/>
  <c r="CK613" i="2"/>
  <c r="CK614" i="2"/>
  <c r="CK615" i="2"/>
  <c r="CK616" i="2"/>
  <c r="CJ612" i="2"/>
  <c r="CJ613" i="2"/>
  <c r="CJ614" i="2"/>
  <c r="CJ615" i="2"/>
  <c r="CJ616" i="2"/>
  <c r="AK31" i="2" l="1"/>
  <c r="AK32" i="2"/>
  <c r="AK549" i="2"/>
  <c r="AK33" i="2"/>
  <c r="AK34"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4" i="2"/>
  <c r="AK595" i="2"/>
  <c r="AK596" i="2"/>
  <c r="AK597" i="2"/>
  <c r="AK598" i="2"/>
  <c r="AK599" i="2"/>
  <c r="AK600" i="2"/>
  <c r="AK601" i="2"/>
  <c r="AK602" i="2"/>
  <c r="AK603" i="2"/>
  <c r="AK604" i="2"/>
  <c r="AK605" i="2"/>
  <c r="AK606" i="2"/>
  <c r="AK607" i="2"/>
  <c r="AK608" i="2"/>
  <c r="AK609" i="2"/>
  <c r="AK610" i="2"/>
  <c r="AK611" i="2"/>
  <c r="AK612" i="2"/>
  <c r="CL612" i="2" s="1"/>
  <c r="AK613" i="2"/>
  <c r="CL613" i="2" s="1"/>
  <c r="AK614" i="2"/>
  <c r="CL614" i="2" s="1"/>
  <c r="AK615" i="2"/>
  <c r="CL615" i="2" s="1"/>
  <c r="AK616" i="2"/>
  <c r="CL616" i="2" s="1"/>
  <c r="AK481" i="2" l="1"/>
  <c r="CL481" i="2" s="1"/>
  <c r="AK482" i="2"/>
  <c r="CK538" i="2"/>
  <c r="CK536" i="2"/>
  <c r="CK535" i="2"/>
  <c r="CK528" i="2"/>
  <c r="CK527" i="2"/>
  <c r="CK526" i="2"/>
  <c r="CK525" i="2"/>
  <c r="CJ538" i="2"/>
  <c r="CJ536" i="2"/>
  <c r="CJ535" i="2"/>
  <c r="CJ528" i="2"/>
  <c r="CJ527" i="2"/>
  <c r="CJ526" i="2"/>
  <c r="CJ525" i="2"/>
  <c r="CK542" i="2"/>
  <c r="CK530" i="2"/>
  <c r="CK529" i="2"/>
  <c r="CJ542" i="2"/>
  <c r="CJ530" i="2"/>
  <c r="CJ529" i="2"/>
  <c r="CK537" i="2"/>
  <c r="CJ537" i="2"/>
  <c r="CK609" i="2" l="1"/>
  <c r="CK608" i="2"/>
  <c r="CK554" i="2"/>
  <c r="CK553" i="2"/>
  <c r="CJ609" i="2"/>
  <c r="CJ608" i="2"/>
  <c r="CJ554" i="2"/>
  <c r="CJ553" i="2"/>
  <c r="CK571" i="2"/>
  <c r="CK570" i="2"/>
  <c r="CJ571" i="2"/>
  <c r="CJ570" i="2"/>
  <c r="CK569" i="2"/>
  <c r="CK568" i="2"/>
  <c r="CK556" i="2"/>
  <c r="CK555" i="2"/>
  <c r="CK552" i="2"/>
  <c r="CK551" i="2"/>
  <c r="CK550" i="2"/>
  <c r="CJ569" i="2"/>
  <c r="CJ568" i="2"/>
  <c r="CJ556" i="2"/>
  <c r="CJ555" i="2"/>
  <c r="CJ552" i="2"/>
  <c r="CJ551" i="2"/>
  <c r="CJ550" i="2"/>
  <c r="CK541" i="2"/>
  <c r="CK540" i="2"/>
  <c r="CK539" i="2"/>
  <c r="CK533" i="2"/>
  <c r="CK519" i="2"/>
  <c r="CJ541" i="2"/>
  <c r="CJ540" i="2"/>
  <c r="CJ539" i="2"/>
  <c r="CJ533" i="2"/>
  <c r="CJ519" i="2"/>
  <c r="CK567" i="2"/>
  <c r="CJ567" i="2"/>
  <c r="CK566" i="2" l="1"/>
  <c r="CK565" i="2"/>
  <c r="CK564" i="2"/>
  <c r="CK563" i="2"/>
  <c r="CK562" i="2"/>
  <c r="CK561" i="2"/>
  <c r="CK560" i="2"/>
  <c r="CK559" i="2"/>
  <c r="CK558" i="2"/>
  <c r="CK557" i="2"/>
  <c r="CK548" i="2"/>
  <c r="CK547" i="2"/>
  <c r="CK546" i="2"/>
  <c r="CK545" i="2"/>
  <c r="CK544" i="2"/>
  <c r="CK543" i="2"/>
  <c r="CK524" i="2"/>
  <c r="CK523" i="2"/>
  <c r="CK522" i="2"/>
  <c r="CK521" i="2"/>
  <c r="CK520" i="2"/>
  <c r="CK518" i="2"/>
  <c r="CK517" i="2"/>
  <c r="CK516" i="2"/>
  <c r="CK515" i="2"/>
  <c r="CK514" i="2"/>
  <c r="CK513" i="2"/>
  <c r="CK512" i="2"/>
  <c r="CK511" i="2"/>
  <c r="CK510" i="2"/>
  <c r="CJ566" i="2"/>
  <c r="CJ565" i="2"/>
  <c r="CJ564" i="2"/>
  <c r="CJ563" i="2"/>
  <c r="CJ562" i="2"/>
  <c r="CJ561" i="2"/>
  <c r="CJ560" i="2"/>
  <c r="CJ559" i="2"/>
  <c r="CJ558" i="2"/>
  <c r="CJ557" i="2"/>
  <c r="CJ548" i="2"/>
  <c r="CJ547" i="2"/>
  <c r="CJ546" i="2"/>
  <c r="CJ545" i="2"/>
  <c r="CJ544" i="2"/>
  <c r="CJ543" i="2"/>
  <c r="CJ524" i="2"/>
  <c r="CJ523" i="2"/>
  <c r="CJ522" i="2"/>
  <c r="CJ521" i="2"/>
  <c r="CJ520" i="2"/>
  <c r="CJ518" i="2"/>
  <c r="CJ517" i="2"/>
  <c r="CJ516" i="2"/>
  <c r="CJ515" i="2"/>
  <c r="CJ514" i="2"/>
  <c r="CJ513" i="2"/>
  <c r="CJ512" i="2"/>
  <c r="CJ511" i="2"/>
  <c r="CJ510" i="2"/>
  <c r="CK611" i="2"/>
  <c r="CK610" i="2"/>
  <c r="CK607" i="2"/>
  <c r="CK606" i="2"/>
  <c r="CK605" i="2"/>
  <c r="CK604" i="2"/>
  <c r="CK603" i="2"/>
  <c r="CK602" i="2"/>
  <c r="CK601" i="2"/>
  <c r="CK600" i="2"/>
  <c r="CK599" i="2"/>
  <c r="CK598" i="2"/>
  <c r="CK597" i="2"/>
  <c r="CK596" i="2"/>
  <c r="CK595" i="2"/>
  <c r="CK594" i="2"/>
  <c r="CK593" i="2"/>
  <c r="CK592" i="2"/>
  <c r="CK591" i="2"/>
  <c r="CK590" i="2"/>
  <c r="CK589" i="2"/>
  <c r="CK588" i="2"/>
  <c r="CK587" i="2"/>
  <c r="CK586" i="2"/>
  <c r="CK585" i="2"/>
  <c r="CK584" i="2"/>
  <c r="CK583" i="2"/>
  <c r="CK582" i="2"/>
  <c r="CK581" i="2"/>
  <c r="CK580" i="2"/>
  <c r="CK579" i="2"/>
  <c r="CK578" i="2"/>
  <c r="CK577" i="2"/>
  <c r="CK576" i="2"/>
  <c r="CK575" i="2"/>
  <c r="CK574" i="2"/>
  <c r="CK573" i="2"/>
  <c r="CK572" i="2"/>
  <c r="CK534" i="2"/>
  <c r="CK532" i="2"/>
  <c r="CK531" i="2"/>
  <c r="CK445" i="2"/>
  <c r="CJ611" i="2"/>
  <c r="CJ610" i="2"/>
  <c r="CJ607" i="2"/>
  <c r="CJ606" i="2"/>
  <c r="CJ605" i="2"/>
  <c r="CJ604" i="2"/>
  <c r="CJ603" i="2"/>
  <c r="CJ602" i="2"/>
  <c r="CJ601" i="2"/>
  <c r="CJ600" i="2"/>
  <c r="CJ599" i="2"/>
  <c r="CJ598" i="2"/>
  <c r="CJ597" i="2"/>
  <c r="CJ596" i="2"/>
  <c r="CJ595" i="2"/>
  <c r="CJ594" i="2"/>
  <c r="CJ593" i="2"/>
  <c r="CJ592" i="2"/>
  <c r="CJ591" i="2"/>
  <c r="CJ590" i="2"/>
  <c r="CJ589" i="2"/>
  <c r="CJ588" i="2"/>
  <c r="CJ587" i="2"/>
  <c r="CJ586" i="2"/>
  <c r="CJ585" i="2"/>
  <c r="CJ584" i="2"/>
  <c r="CJ583" i="2"/>
  <c r="CJ582" i="2"/>
  <c r="CJ581" i="2"/>
  <c r="CJ580" i="2"/>
  <c r="CJ579" i="2"/>
  <c r="CJ578" i="2"/>
  <c r="CJ577" i="2"/>
  <c r="CJ576" i="2"/>
  <c r="CJ575" i="2"/>
  <c r="CJ574" i="2"/>
  <c r="CJ573" i="2"/>
  <c r="CJ572" i="2"/>
  <c r="CJ534" i="2"/>
  <c r="CJ532" i="2"/>
  <c r="CJ531" i="2"/>
  <c r="CK34" i="2" l="1"/>
  <c r="CK33" i="2"/>
  <c r="CK549" i="2"/>
  <c r="CK32" i="2"/>
  <c r="CK31" i="2"/>
  <c r="CJ34" i="2"/>
  <c r="CJ33" i="2"/>
  <c r="CJ549" i="2"/>
  <c r="CJ32" i="2"/>
  <c r="CJ31" i="2"/>
  <c r="CL90" i="2" l="1"/>
  <c r="CK90" i="2"/>
  <c r="CK35" i="2" l="1"/>
  <c r="CJ67" i="2"/>
  <c r="CJ35" i="2"/>
  <c r="CL36" i="2"/>
  <c r="CL37" i="2"/>
  <c r="CL38" i="2"/>
  <c r="CL39" i="2"/>
  <c r="CL42" i="2"/>
  <c r="CL43" i="2"/>
  <c r="CL44" i="2"/>
  <c r="CL50" i="2"/>
  <c r="CL51" i="2"/>
  <c r="CL52" i="2"/>
  <c r="CL53" i="2"/>
  <c r="CL58" i="2"/>
  <c r="CL60" i="2"/>
  <c r="CL62" i="2"/>
  <c r="CL63" i="2"/>
  <c r="CL70" i="2"/>
  <c r="CL72" i="2"/>
  <c r="CL75" i="2"/>
  <c r="CL76" i="2"/>
  <c r="CL77" i="2"/>
  <c r="CL78" i="2"/>
  <c r="CL79" i="2"/>
  <c r="CL80" i="2"/>
  <c r="CL81" i="2"/>
  <c r="CL82" i="2"/>
  <c r="CL97" i="2"/>
  <c r="CL98" i="2"/>
  <c r="CL99" i="2"/>
  <c r="CL100" i="2"/>
  <c r="CL101" i="2"/>
  <c r="CL200" i="2"/>
  <c r="CL163" i="2"/>
  <c r="CL108" i="2"/>
  <c r="CL111" i="2"/>
  <c r="CL112" i="2"/>
  <c r="CL113" i="2"/>
  <c r="CL116" i="2"/>
  <c r="CL119" i="2"/>
  <c r="CL120" i="2"/>
  <c r="CL121" i="2"/>
  <c r="CL122" i="2"/>
  <c r="CL123" i="2"/>
  <c r="CL124" i="2"/>
  <c r="CL125" i="2"/>
  <c r="CL126" i="2"/>
  <c r="CL127" i="2"/>
  <c r="CL128" i="2"/>
  <c r="CL134" i="2"/>
  <c r="CL135" i="2"/>
  <c r="CL136" i="2"/>
  <c r="CL137" i="2"/>
  <c r="CL138" i="2"/>
  <c r="CL139" i="2"/>
  <c r="CL140" i="2"/>
  <c r="CL141" i="2"/>
  <c r="CL142" i="2"/>
  <c r="CL143" i="2"/>
  <c r="CL233" i="2"/>
  <c r="CL234" i="2"/>
  <c r="CL235" i="2"/>
  <c r="CL236" i="2"/>
  <c r="CL237" i="2"/>
  <c r="CL145" i="2"/>
  <c r="CL146" i="2"/>
  <c r="CL147" i="2"/>
  <c r="CL148" i="2"/>
  <c r="CL149" i="2"/>
  <c r="CL150" i="2"/>
  <c r="CL151" i="2"/>
  <c r="CL152" i="2"/>
  <c r="CL153" i="2"/>
  <c r="CL154" i="2"/>
  <c r="CL155" i="2"/>
  <c r="CL156" i="2"/>
  <c r="CL157" i="2"/>
  <c r="CL158" i="2"/>
  <c r="CL159" i="2"/>
  <c r="CL160" i="2"/>
  <c r="CL164" i="2"/>
  <c r="CL166" i="2"/>
  <c r="CL167" i="2"/>
  <c r="CL170" i="2"/>
  <c r="CL91" i="2"/>
  <c r="CL178" i="2"/>
  <c r="CL180" i="2"/>
  <c r="CL181" i="2"/>
  <c r="CL182" i="2"/>
  <c r="CL183" i="2"/>
  <c r="CL184" i="2"/>
  <c r="CL185" i="2"/>
  <c r="CL186" i="2"/>
  <c r="CL191" i="2"/>
  <c r="CL192" i="2"/>
  <c r="CL197" i="2"/>
  <c r="CL198" i="2"/>
  <c r="CL199" i="2"/>
  <c r="CL201" i="2"/>
  <c r="CL202" i="2"/>
  <c r="CL204" i="2"/>
  <c r="CL205" i="2"/>
  <c r="CL207" i="2"/>
  <c r="CL208" i="2"/>
  <c r="CL210" i="2"/>
  <c r="CL212" i="2"/>
  <c r="CL213" i="2"/>
  <c r="CL214" i="2"/>
  <c r="CL215" i="2"/>
  <c r="CL217" i="2"/>
  <c r="CL218" i="2"/>
  <c r="CL219" i="2"/>
  <c r="CL220" i="2"/>
  <c r="CL221" i="2"/>
  <c r="CL222" i="2"/>
  <c r="CL223" i="2"/>
  <c r="CL225" i="2"/>
  <c r="CL226" i="2"/>
  <c r="CL227" i="2"/>
  <c r="CL228" i="2"/>
  <c r="CL229" i="2"/>
  <c r="CL230" i="2"/>
  <c r="CL231" i="2"/>
  <c r="CL232" i="2"/>
  <c r="CL129" i="2"/>
  <c r="CL130" i="2"/>
  <c r="CL131" i="2"/>
  <c r="CL132" i="2"/>
  <c r="CL133" i="2"/>
  <c r="CL238" i="2"/>
  <c r="CL239" i="2"/>
  <c r="CL240" i="2"/>
  <c r="CL241" i="2"/>
  <c r="CL242" i="2"/>
  <c r="CL243" i="2"/>
  <c r="CL244" i="2"/>
  <c r="CL245" i="2"/>
  <c r="CL246" i="2"/>
  <c r="CL248" i="2"/>
  <c r="CL250" i="2"/>
  <c r="CL251" i="2"/>
  <c r="CL252" i="2"/>
  <c r="CL253" i="2"/>
  <c r="CL254" i="2"/>
  <c r="CL255" i="2"/>
  <c r="CL256" i="2"/>
  <c r="CL261" i="2"/>
  <c r="CL262" i="2"/>
  <c r="CL263" i="2"/>
  <c r="CL264" i="2"/>
  <c r="CL265" i="2"/>
  <c r="CL266" i="2"/>
  <c r="CL269" i="2"/>
  <c r="CL270" i="2"/>
  <c r="CL271" i="2"/>
  <c r="CL272" i="2"/>
  <c r="CL273" i="2"/>
  <c r="CL275" i="2"/>
  <c r="CL276" i="2"/>
  <c r="CL278" i="2"/>
  <c r="CL279" i="2"/>
  <c r="CL283" i="2"/>
  <c r="CL284" i="2"/>
  <c r="CL286" i="2"/>
  <c r="CL287" i="2"/>
  <c r="CL290" i="2"/>
  <c r="CL292" i="2"/>
  <c r="CL293" i="2"/>
  <c r="CL297" i="2"/>
  <c r="CL298" i="2"/>
  <c r="CL299" i="2"/>
  <c r="CL300" i="2"/>
  <c r="CL311" i="2"/>
  <c r="CL312" i="2"/>
  <c r="CL313" i="2"/>
  <c r="CL314" i="2"/>
  <c r="CL315" i="2"/>
  <c r="CL316" i="2"/>
  <c r="CL317" i="2"/>
  <c r="CL320" i="2"/>
  <c r="CL323" i="2"/>
  <c r="CL324" i="2"/>
  <c r="CL325" i="2"/>
  <c r="CL326" i="2"/>
  <c r="CL327" i="2"/>
  <c r="CL328" i="2"/>
  <c r="CL329" i="2"/>
  <c r="CL330" i="2"/>
  <c r="CL332" i="2"/>
  <c r="CL333" i="2"/>
  <c r="CL334" i="2"/>
  <c r="CL339" i="2"/>
  <c r="CL340" i="2"/>
  <c r="CL341" i="2"/>
  <c r="CL342" i="2"/>
  <c r="CL343" i="2"/>
  <c r="CL345" i="2"/>
  <c r="CL346" i="2"/>
  <c r="CL356" i="2"/>
  <c r="CL358" i="2"/>
  <c r="CL362" i="2"/>
  <c r="CL365" i="2"/>
  <c r="CL366" i="2"/>
  <c r="CL367" i="2"/>
  <c r="CL369" i="2"/>
  <c r="CL370" i="2"/>
  <c r="CL371" i="2"/>
  <c r="CL374" i="2"/>
  <c r="CL375" i="2"/>
  <c r="CL376" i="2"/>
  <c r="CL377" i="2"/>
  <c r="CL378" i="2"/>
  <c r="CL379" i="2"/>
  <c r="CL380" i="2"/>
  <c r="CL382" i="2"/>
  <c r="CL383" i="2"/>
  <c r="CL385" i="2"/>
  <c r="CL386" i="2"/>
  <c r="CL387" i="2"/>
  <c r="CL388" i="2"/>
  <c r="CL389" i="2"/>
  <c r="CL390" i="2"/>
  <c r="CL391" i="2"/>
  <c r="CL392" i="2"/>
  <c r="CL393" i="2"/>
  <c r="CL394" i="2"/>
  <c r="CL410" i="2"/>
  <c r="CL413" i="2"/>
  <c r="CL414" i="2"/>
  <c r="CL415" i="2"/>
  <c r="CL417" i="2"/>
  <c r="CL418" i="2"/>
  <c r="CL421" i="2"/>
  <c r="CL425" i="2"/>
  <c r="CL430" i="2"/>
  <c r="CL431" i="2"/>
  <c r="CL432" i="2"/>
  <c r="CL435" i="2"/>
  <c r="CL436" i="2"/>
  <c r="CL437" i="2"/>
  <c r="CL438" i="2"/>
  <c r="CL439" i="2"/>
  <c r="CL440" i="2"/>
  <c r="CL441" i="2"/>
  <c r="CL449" i="2"/>
  <c r="CL452" i="2"/>
  <c r="CL453" i="2"/>
  <c r="CL457" i="2"/>
  <c r="CL458" i="2"/>
  <c r="CL460" i="2"/>
  <c r="CL461" i="2"/>
  <c r="CL462" i="2"/>
  <c r="CL474" i="2"/>
  <c r="CL476" i="2"/>
  <c r="CL477" i="2"/>
  <c r="CL478" i="2"/>
  <c r="CK36" i="2"/>
  <c r="CK37" i="2"/>
  <c r="CK38" i="2"/>
  <c r="CK39" i="2"/>
  <c r="CK40" i="2"/>
  <c r="CK41" i="2"/>
  <c r="CK42" i="2"/>
  <c r="CK43" i="2"/>
  <c r="CK44" i="2"/>
  <c r="CK45" i="2"/>
  <c r="CK46" i="2"/>
  <c r="CK47" i="2"/>
  <c r="CK48" i="2"/>
  <c r="CK49" i="2"/>
  <c r="CK50" i="2"/>
  <c r="CK51" i="2"/>
  <c r="CK52" i="2"/>
  <c r="CK53" i="2"/>
  <c r="CK92" i="2"/>
  <c r="CK93" i="2"/>
  <c r="CK54" i="2"/>
  <c r="CK94" i="2"/>
  <c r="CK95" i="2"/>
  <c r="CK96" i="2"/>
  <c r="CK58" i="2"/>
  <c r="CK165" i="2"/>
  <c r="CK60" i="2"/>
  <c r="CK168" i="2"/>
  <c r="CK62" i="2"/>
  <c r="CK63" i="2"/>
  <c r="CK64" i="2"/>
  <c r="CK65" i="2"/>
  <c r="CK66" i="2"/>
  <c r="CK67" i="2"/>
  <c r="CK68" i="2"/>
  <c r="CK69" i="2"/>
  <c r="CK70" i="2"/>
  <c r="CK71" i="2"/>
  <c r="CK72" i="2"/>
  <c r="CK73" i="2"/>
  <c r="CK74" i="2"/>
  <c r="CK75" i="2"/>
  <c r="CK76" i="2"/>
  <c r="CK77" i="2"/>
  <c r="CK78" i="2"/>
  <c r="CK79" i="2"/>
  <c r="CK80" i="2"/>
  <c r="CK81" i="2"/>
  <c r="CK82" i="2"/>
  <c r="CK55" i="2"/>
  <c r="CK56" i="2"/>
  <c r="CK97" i="2"/>
  <c r="CK57" i="2"/>
  <c r="CK98" i="2"/>
  <c r="CK83" i="2"/>
  <c r="CK99" i="2"/>
  <c r="CK59" i="2"/>
  <c r="CK100" i="2"/>
  <c r="CK171" i="2"/>
  <c r="CK174" i="2"/>
  <c r="CK101" i="2"/>
  <c r="CK102" i="2"/>
  <c r="CK103" i="2"/>
  <c r="CK104" i="2"/>
  <c r="CK200" i="2"/>
  <c r="CK161" i="2"/>
  <c r="CK61" i="2"/>
  <c r="CK162" i="2"/>
  <c r="CK163" i="2"/>
  <c r="CK105" i="2"/>
  <c r="CK106" i="2"/>
  <c r="CK107" i="2"/>
  <c r="CK108" i="2"/>
  <c r="CK109" i="2"/>
  <c r="CK110" i="2"/>
  <c r="CK111" i="2"/>
  <c r="CK112" i="2"/>
  <c r="CK113" i="2"/>
  <c r="CK114" i="2"/>
  <c r="CK115" i="2"/>
  <c r="CK116" i="2"/>
  <c r="CK117" i="2"/>
  <c r="CK118" i="2"/>
  <c r="CK119" i="2"/>
  <c r="CK120" i="2"/>
  <c r="CK121" i="2"/>
  <c r="CK122" i="2"/>
  <c r="CK123" i="2"/>
  <c r="CK124" i="2"/>
  <c r="CK125" i="2"/>
  <c r="CK126" i="2"/>
  <c r="CK127" i="2"/>
  <c r="CK128" i="2"/>
  <c r="CK134" i="2"/>
  <c r="CK135" i="2"/>
  <c r="CK136" i="2"/>
  <c r="CK137" i="2"/>
  <c r="CK138" i="2"/>
  <c r="CK139" i="2"/>
  <c r="CK140" i="2"/>
  <c r="CK141" i="2"/>
  <c r="CK142" i="2"/>
  <c r="CK143" i="2"/>
  <c r="CK144" i="2"/>
  <c r="CK233" i="2"/>
  <c r="CK234" i="2"/>
  <c r="CK235" i="2"/>
  <c r="CK236" i="2"/>
  <c r="CK237" i="2"/>
  <c r="CK145" i="2"/>
  <c r="CK146" i="2"/>
  <c r="CK147" i="2"/>
  <c r="CK148" i="2"/>
  <c r="CK149" i="2"/>
  <c r="CK150" i="2"/>
  <c r="CK151" i="2"/>
  <c r="CK152" i="2"/>
  <c r="CK153" i="2"/>
  <c r="CK154" i="2"/>
  <c r="CK155" i="2"/>
  <c r="CK156" i="2"/>
  <c r="CK157" i="2"/>
  <c r="CK158" i="2"/>
  <c r="CK159" i="2"/>
  <c r="CK160" i="2"/>
  <c r="CK164" i="2"/>
  <c r="CK166" i="2"/>
  <c r="CK84" i="2"/>
  <c r="CK167" i="2"/>
  <c r="CK85" i="2"/>
  <c r="CK169" i="2"/>
  <c r="CK170" i="2"/>
  <c r="CK203" i="2"/>
  <c r="CK206" i="2"/>
  <c r="CK172" i="2"/>
  <c r="CK173" i="2"/>
  <c r="CK91" i="2"/>
  <c r="CK86" i="2"/>
  <c r="CK175" i="2"/>
  <c r="CK176" i="2"/>
  <c r="CK178" i="2"/>
  <c r="CK12" i="2"/>
  <c r="CK179" i="2"/>
  <c r="CK180" i="2"/>
  <c r="CK181" i="2"/>
  <c r="CK182" i="2"/>
  <c r="CK183" i="2"/>
  <c r="CK184" i="2"/>
  <c r="CK185" i="2"/>
  <c r="CK186" i="2"/>
  <c r="CK187" i="2"/>
  <c r="CK188" i="2"/>
  <c r="CK189" i="2"/>
  <c r="CK190" i="2"/>
  <c r="CK191" i="2"/>
  <c r="CK192" i="2"/>
  <c r="CK193" i="2"/>
  <c r="CK194" i="2"/>
  <c r="CK195" i="2"/>
  <c r="CK196" i="2"/>
  <c r="CK197" i="2"/>
  <c r="CK198" i="2"/>
  <c r="CK199" i="2"/>
  <c r="CK209" i="2"/>
  <c r="CK201" i="2"/>
  <c r="CK202" i="2"/>
  <c r="CK211" i="2"/>
  <c r="CK204" i="2"/>
  <c r="CK205" i="2"/>
  <c r="CK216" i="2"/>
  <c r="CK207" i="2"/>
  <c r="CK208" i="2"/>
  <c r="CK322" i="2"/>
  <c r="CK210" i="2"/>
  <c r="CK331" i="2"/>
  <c r="CK212" i="2"/>
  <c r="CK213" i="2"/>
  <c r="CK214" i="2"/>
  <c r="CK215" i="2"/>
  <c r="CK338" i="2"/>
  <c r="CK217" i="2"/>
  <c r="CK218" i="2"/>
  <c r="CK219" i="2"/>
  <c r="CK220" i="2"/>
  <c r="CK221" i="2"/>
  <c r="CK222" i="2"/>
  <c r="CK223" i="2"/>
  <c r="CK224" i="2"/>
  <c r="CK225" i="2"/>
  <c r="CK226" i="2"/>
  <c r="CK227" i="2"/>
  <c r="CK228" i="2"/>
  <c r="CK229" i="2"/>
  <c r="CK230" i="2"/>
  <c r="CK231" i="2"/>
  <c r="CK232" i="2"/>
  <c r="CK129" i="2"/>
  <c r="CK130" i="2"/>
  <c r="CK131" i="2"/>
  <c r="CK132" i="2"/>
  <c r="CK133" i="2"/>
  <c r="CK238" i="2"/>
  <c r="CK239" i="2"/>
  <c r="CK240" i="2"/>
  <c r="CK241" i="2"/>
  <c r="CK242" i="2"/>
  <c r="CK243" i="2"/>
  <c r="CK244" i="2"/>
  <c r="CK245" i="2"/>
  <c r="CK246" i="2"/>
  <c r="CK247" i="2"/>
  <c r="CK248" i="2"/>
  <c r="CK249" i="2"/>
  <c r="CK250" i="2"/>
  <c r="CK251" i="2"/>
  <c r="CK252" i="2"/>
  <c r="CK253" i="2"/>
  <c r="CK254" i="2"/>
  <c r="CK255" i="2"/>
  <c r="CK256" i="2"/>
  <c r="CK257" i="2"/>
  <c r="CK258" i="2"/>
  <c r="CK259" i="2"/>
  <c r="CK260" i="2"/>
  <c r="CK261" i="2"/>
  <c r="CK262" i="2"/>
  <c r="CK263" i="2"/>
  <c r="CK264" i="2"/>
  <c r="CK265" i="2"/>
  <c r="CK266" i="2"/>
  <c r="CK267" i="2"/>
  <c r="CK268" i="2"/>
  <c r="CK269" i="2"/>
  <c r="CK270" i="2"/>
  <c r="CK271" i="2"/>
  <c r="CK272" i="2"/>
  <c r="CK273" i="2"/>
  <c r="CK274" i="2"/>
  <c r="CK275" i="2"/>
  <c r="CK276" i="2"/>
  <c r="CK277" i="2"/>
  <c r="CK278" i="2"/>
  <c r="CK279" i="2"/>
  <c r="CK280" i="2"/>
  <c r="CK281" i="2"/>
  <c r="CK282" i="2"/>
  <c r="CK283" i="2"/>
  <c r="CK284" i="2"/>
  <c r="CK285" i="2"/>
  <c r="CK286" i="2"/>
  <c r="CK287" i="2"/>
  <c r="CK288" i="2"/>
  <c r="CK289" i="2"/>
  <c r="CK290" i="2"/>
  <c r="CK291" i="2"/>
  <c r="CK292" i="2"/>
  <c r="CK293" i="2"/>
  <c r="CK294" i="2"/>
  <c r="CK295" i="2"/>
  <c r="CK296" i="2"/>
  <c r="CK297" i="2"/>
  <c r="CK298" i="2"/>
  <c r="CK299" i="2"/>
  <c r="CK300" i="2"/>
  <c r="CK301" i="2"/>
  <c r="CK302" i="2"/>
  <c r="CK303" i="2"/>
  <c r="CK304" i="2"/>
  <c r="CK305" i="2"/>
  <c r="CK306" i="2"/>
  <c r="CK307" i="2"/>
  <c r="CK308" i="2"/>
  <c r="CK309" i="2"/>
  <c r="CK310" i="2"/>
  <c r="CK311" i="2"/>
  <c r="CK312" i="2"/>
  <c r="CK313" i="2"/>
  <c r="CK314" i="2"/>
  <c r="CK315" i="2"/>
  <c r="CK316" i="2"/>
  <c r="CK317" i="2"/>
  <c r="CK318" i="2"/>
  <c r="CK319" i="2"/>
  <c r="CK320" i="2"/>
  <c r="CK321" i="2"/>
  <c r="CK13" i="2"/>
  <c r="CK87" i="2"/>
  <c r="CK323" i="2"/>
  <c r="CK324" i="2"/>
  <c r="CK325" i="2"/>
  <c r="CK326" i="2"/>
  <c r="CK327" i="2"/>
  <c r="CK328" i="2"/>
  <c r="CK329" i="2"/>
  <c r="CK330" i="2"/>
  <c r="CK88" i="2"/>
  <c r="CK332" i="2"/>
  <c r="CK333" i="2"/>
  <c r="CK334" i="2"/>
  <c r="CK335" i="2"/>
  <c r="CK336" i="2"/>
  <c r="CK337" i="2"/>
  <c r="CK89" i="2"/>
  <c r="CK339" i="2"/>
  <c r="CK340" i="2"/>
  <c r="CK341" i="2"/>
  <c r="CK342" i="2"/>
  <c r="CK343" i="2"/>
  <c r="CK344" i="2"/>
  <c r="CK345" i="2"/>
  <c r="CK346" i="2"/>
  <c r="CK347" i="2"/>
  <c r="CK348" i="2"/>
  <c r="CK349" i="2"/>
  <c r="CK350" i="2"/>
  <c r="CK351" i="2"/>
  <c r="CK352" i="2"/>
  <c r="CK353" i="2"/>
  <c r="CK354" i="2"/>
  <c r="CK355" i="2"/>
  <c r="CK356" i="2"/>
  <c r="CK357" i="2"/>
  <c r="CK358" i="2"/>
  <c r="CK359" i="2"/>
  <c r="CK360" i="2"/>
  <c r="CK361" i="2"/>
  <c r="CK362" i="2"/>
  <c r="CK363" i="2"/>
  <c r="CK364" i="2"/>
  <c r="CK365" i="2"/>
  <c r="CK366" i="2"/>
  <c r="CK367" i="2"/>
  <c r="CK368" i="2"/>
  <c r="CK369" i="2"/>
  <c r="CK370" i="2"/>
  <c r="CK371" i="2"/>
  <c r="CK372" i="2"/>
  <c r="CK373" i="2"/>
  <c r="CK374" i="2"/>
  <c r="CK375" i="2"/>
  <c r="CK376" i="2"/>
  <c r="CK377" i="2"/>
  <c r="CK378" i="2"/>
  <c r="CK379" i="2"/>
  <c r="CK380" i="2"/>
  <c r="CK381" i="2"/>
  <c r="CK382" i="2"/>
  <c r="CK383" i="2"/>
  <c r="CK384" i="2"/>
  <c r="CK385" i="2"/>
  <c r="CK14" i="2"/>
  <c r="CK386" i="2"/>
  <c r="CK387" i="2"/>
  <c r="CK388" i="2"/>
  <c r="CK389" i="2"/>
  <c r="CK390" i="2"/>
  <c r="CK391" i="2"/>
  <c r="CK392" i="2"/>
  <c r="CK393" i="2"/>
  <c r="CK394" i="2"/>
  <c r="CK395" i="2"/>
  <c r="CK396" i="2"/>
  <c r="CK397" i="2"/>
  <c r="CK398" i="2"/>
  <c r="CK399" i="2"/>
  <c r="CK400" i="2"/>
  <c r="CK401" i="2"/>
  <c r="CK402" i="2"/>
  <c r="CK403" i="2"/>
  <c r="CK404" i="2"/>
  <c r="CK405" i="2"/>
  <c r="CK406" i="2"/>
  <c r="CK407" i="2"/>
  <c r="CK408" i="2"/>
  <c r="CK409" i="2"/>
  <c r="CK410" i="2"/>
  <c r="CK411" i="2"/>
  <c r="CK412" i="2"/>
  <c r="CK413" i="2"/>
  <c r="CK414" i="2"/>
  <c r="CK415" i="2"/>
  <c r="CK416" i="2"/>
  <c r="CK417" i="2"/>
  <c r="CK418" i="2"/>
  <c r="CK419" i="2"/>
  <c r="CK420" i="2"/>
  <c r="CK421" i="2"/>
  <c r="CK422" i="2"/>
  <c r="CK423" i="2"/>
  <c r="CK424" i="2"/>
  <c r="CK425" i="2"/>
  <c r="CK426" i="2"/>
  <c r="CK427" i="2"/>
  <c r="CK428" i="2"/>
  <c r="CK429" i="2"/>
  <c r="CK430" i="2"/>
  <c r="CK431" i="2"/>
  <c r="CK432" i="2"/>
  <c r="CK433" i="2"/>
  <c r="CK434" i="2"/>
  <c r="CK435" i="2"/>
  <c r="CK436" i="2"/>
  <c r="CK15" i="2"/>
  <c r="CK16" i="2"/>
  <c r="CK437" i="2"/>
  <c r="CK438" i="2"/>
  <c r="CK17" i="2"/>
  <c r="CK18" i="2"/>
  <c r="CK439" i="2"/>
  <c r="CK19" i="2"/>
  <c r="CK440" i="2"/>
  <c r="CK20" i="2"/>
  <c r="CK441" i="2"/>
  <c r="CK442" i="2"/>
  <c r="CK21" i="2"/>
  <c r="CK443" i="2"/>
  <c r="CK22" i="2"/>
  <c r="CK23" i="2"/>
  <c r="CK24" i="2"/>
  <c r="CK444" i="2"/>
  <c r="CK446" i="2"/>
  <c r="CK447" i="2"/>
  <c r="CK448" i="2"/>
  <c r="CK449" i="2"/>
  <c r="CK450" i="2"/>
  <c r="CK451" i="2"/>
  <c r="CK452" i="2"/>
  <c r="CK453" i="2"/>
  <c r="CK454" i="2"/>
  <c r="CK455" i="2"/>
  <c r="CK456" i="2"/>
  <c r="CK457" i="2"/>
  <c r="CK458" i="2"/>
  <c r="CK459" i="2"/>
  <c r="CK460" i="2"/>
  <c r="CK461" i="2"/>
  <c r="CK25" i="2"/>
  <c r="CK462" i="2"/>
  <c r="CK463" i="2"/>
  <c r="CK464" i="2"/>
  <c r="CK465" i="2"/>
  <c r="CK466" i="2"/>
  <c r="CK467" i="2"/>
  <c r="CK468" i="2"/>
  <c r="CK469" i="2"/>
  <c r="CK470" i="2"/>
  <c r="CK471" i="2"/>
  <c r="CK472" i="2"/>
  <c r="CK473" i="2"/>
  <c r="CK474" i="2"/>
  <c r="CK475" i="2"/>
  <c r="CK476" i="2"/>
  <c r="CK477" i="2"/>
  <c r="CK478" i="2"/>
  <c r="CK26" i="2"/>
  <c r="CK27" i="2"/>
  <c r="CK479" i="2"/>
  <c r="CK480" i="2"/>
  <c r="CK481" i="2"/>
  <c r="CK482" i="2"/>
  <c r="CK483" i="2"/>
  <c r="CK484" i="2"/>
  <c r="CK485" i="2"/>
  <c r="CK486" i="2"/>
  <c r="CK487" i="2"/>
  <c r="CK488" i="2"/>
  <c r="CK489" i="2"/>
  <c r="CK490" i="2"/>
  <c r="CK491" i="2"/>
  <c r="CK492" i="2"/>
  <c r="CK493" i="2"/>
  <c r="CK494" i="2"/>
  <c r="CK495" i="2"/>
  <c r="CK496" i="2"/>
  <c r="CK497" i="2"/>
  <c r="CK498" i="2"/>
  <c r="CK499" i="2"/>
  <c r="CK500" i="2"/>
  <c r="CK501" i="2"/>
  <c r="CK502" i="2"/>
  <c r="CK503" i="2"/>
  <c r="CK504" i="2"/>
  <c r="CK505" i="2"/>
  <c r="CK506" i="2"/>
  <c r="CK28" i="2"/>
  <c r="CK29" i="2"/>
  <c r="CK507" i="2"/>
  <c r="CK508" i="2"/>
  <c r="CK30" i="2"/>
  <c r="CK509" i="2"/>
  <c r="AK525" i="2" l="1"/>
  <c r="CL525" i="2" s="1"/>
  <c r="AK526" i="2"/>
  <c r="CL526" i="2" s="1"/>
  <c r="AK527" i="2"/>
  <c r="CL527" i="2" s="1"/>
  <c r="AK528" i="2"/>
  <c r="CL528" i="2" s="1"/>
  <c r="AK529" i="2"/>
  <c r="CL529" i="2" s="1"/>
  <c r="AK530" i="2"/>
  <c r="CL530" i="2" s="1"/>
  <c r="AK531" i="2"/>
  <c r="CL531" i="2" s="1"/>
  <c r="AK532" i="2"/>
  <c r="CL532" i="2" s="1"/>
  <c r="AK533" i="2"/>
  <c r="CL533" i="2" s="1"/>
  <c r="AK534" i="2"/>
  <c r="CL534" i="2" s="1"/>
  <c r="AK535" i="2"/>
  <c r="CL535" i="2" s="1"/>
  <c r="AK536" i="2"/>
  <c r="CL536" i="2" s="1"/>
  <c r="AK537" i="2"/>
  <c r="CL537" i="2" s="1"/>
  <c r="AK538" i="2"/>
  <c r="CL538" i="2" s="1"/>
  <c r="AK539" i="2"/>
  <c r="CL539" i="2" s="1"/>
  <c r="AK540" i="2"/>
  <c r="CL540" i="2" s="1"/>
  <c r="AK541" i="2"/>
  <c r="CL541" i="2" s="1"/>
  <c r="AK542" i="2"/>
  <c r="CL542" i="2" s="1"/>
  <c r="AK543" i="2"/>
  <c r="CL543" i="2" s="1"/>
  <c r="AK544" i="2"/>
  <c r="CL544" i="2" s="1"/>
  <c r="AK545" i="2"/>
  <c r="CL545" i="2" s="1"/>
  <c r="AK546" i="2"/>
  <c r="CL546" i="2" s="1"/>
  <c r="AK547" i="2"/>
  <c r="CL547" i="2" s="1"/>
  <c r="AK548" i="2"/>
  <c r="CL548" i="2" s="1"/>
  <c r="CL31" i="2"/>
  <c r="CL32" i="2"/>
  <c r="CL549" i="2"/>
  <c r="CL33" i="2"/>
  <c r="CL34" i="2"/>
  <c r="CL550" i="2"/>
  <c r="CL551" i="2"/>
  <c r="CL552" i="2"/>
  <c r="CL553" i="2"/>
  <c r="CL554" i="2"/>
  <c r="CL555" i="2"/>
  <c r="CL556" i="2"/>
  <c r="CL557" i="2"/>
  <c r="CL558" i="2"/>
  <c r="CL559" i="2"/>
  <c r="CL560" i="2"/>
  <c r="CL561" i="2"/>
  <c r="CL562" i="2"/>
  <c r="CL563" i="2"/>
  <c r="CL564" i="2"/>
  <c r="CL565" i="2"/>
  <c r="CL566" i="2"/>
  <c r="CL567" i="2"/>
  <c r="CL568" i="2"/>
  <c r="CL569" i="2"/>
  <c r="CL570" i="2"/>
  <c r="CL571" i="2"/>
  <c r="CL572" i="2"/>
  <c r="CL573" i="2"/>
  <c r="CL574" i="2"/>
  <c r="CL575" i="2"/>
  <c r="CL576" i="2"/>
  <c r="CL577" i="2"/>
  <c r="CL578" i="2"/>
  <c r="CL579" i="2"/>
  <c r="CL580" i="2"/>
  <c r="CL581" i="2"/>
  <c r="CL582" i="2"/>
  <c r="CL583" i="2"/>
  <c r="CL584" i="2"/>
  <c r="CL585" i="2"/>
  <c r="CL586" i="2"/>
  <c r="CL587" i="2"/>
  <c r="CL588" i="2"/>
  <c r="CL589" i="2"/>
  <c r="CL590" i="2"/>
  <c r="CL591" i="2"/>
  <c r="CL592" i="2"/>
  <c r="CL593" i="2"/>
  <c r="CL594" i="2"/>
  <c r="CL595" i="2"/>
  <c r="CL596" i="2"/>
  <c r="CL597" i="2"/>
  <c r="CL598" i="2"/>
  <c r="CL599" i="2"/>
  <c r="CL600" i="2"/>
  <c r="CL601" i="2"/>
  <c r="CL602" i="2"/>
  <c r="CL603" i="2"/>
  <c r="CL604" i="2"/>
  <c r="CL605" i="2"/>
  <c r="CL606" i="2"/>
  <c r="CL607" i="2"/>
  <c r="CL608" i="2"/>
  <c r="CL609" i="2"/>
  <c r="CL610" i="2"/>
  <c r="CL611" i="2"/>
  <c r="AK510" i="2" l="1"/>
  <c r="CL510" i="2" s="1"/>
  <c r="AK524" i="2"/>
  <c r="CL524" i="2" s="1"/>
  <c r="AK523" i="2"/>
  <c r="CL523" i="2" s="1"/>
  <c r="AK522" i="2"/>
  <c r="CL522" i="2" s="1"/>
  <c r="AK521" i="2"/>
  <c r="CL521" i="2" s="1"/>
  <c r="AK520" i="2"/>
  <c r="CL520" i="2" s="1"/>
  <c r="AK519" i="2"/>
  <c r="CL519" i="2" s="1"/>
  <c r="AK518" i="2"/>
  <c r="CL518" i="2" s="1"/>
  <c r="AK517" i="2"/>
  <c r="CL517" i="2" s="1"/>
  <c r="AK516" i="2"/>
  <c r="CL516" i="2" s="1"/>
  <c r="AK515" i="2"/>
  <c r="CL515" i="2" s="1"/>
  <c r="AK514" i="2"/>
  <c r="CL514" i="2" s="1"/>
  <c r="AK513" i="2"/>
  <c r="CL513" i="2" s="1"/>
  <c r="AK512" i="2"/>
  <c r="CL512" i="2" s="1"/>
  <c r="AK511" i="2"/>
  <c r="CL511" i="2" s="1"/>
  <c r="CJ445" i="2" l="1"/>
  <c r="CJ24" i="2"/>
  <c r="CJ23" i="2"/>
  <c r="CJ22" i="2"/>
  <c r="CJ443" i="2"/>
  <c r="CJ21" i="2"/>
  <c r="CJ20" i="2"/>
  <c r="CJ440" i="2"/>
  <c r="CJ19" i="2"/>
  <c r="CJ439" i="2"/>
  <c r="CJ412" i="2"/>
  <c r="CJ411" i="2"/>
  <c r="CJ410" i="2"/>
  <c r="CJ138" i="2"/>
  <c r="CJ259" i="2"/>
  <c r="CJ258" i="2"/>
  <c r="CJ257" i="2"/>
  <c r="CJ267" i="2"/>
  <c r="CJ265" i="2"/>
  <c r="CJ75" i="2"/>
  <c r="CJ74" i="2"/>
  <c r="CJ73" i="2"/>
  <c r="CJ72" i="2"/>
  <c r="CJ509" i="2"/>
  <c r="CJ30" i="2"/>
  <c r="CJ508" i="2"/>
  <c r="CJ507" i="2"/>
  <c r="CJ29" i="2"/>
  <c r="CJ28" i="2"/>
  <c r="CJ27" i="2"/>
  <c r="CJ26" i="2"/>
  <c r="CJ478" i="2"/>
  <c r="CJ476" i="2"/>
  <c r="CJ475" i="2"/>
  <c r="CJ474" i="2"/>
  <c r="CJ14" i="2"/>
  <c r="CJ385" i="2"/>
  <c r="CJ384" i="2"/>
  <c r="CJ321" i="2"/>
  <c r="CJ320" i="2"/>
  <c r="CJ36" i="2"/>
  <c r="CJ37" i="2"/>
  <c r="CJ38" i="2"/>
  <c r="CJ39" i="2"/>
  <c r="CJ40" i="2"/>
  <c r="CJ41" i="2"/>
  <c r="CJ42" i="2"/>
  <c r="CJ43" i="2"/>
  <c r="CJ44" i="2"/>
  <c r="CJ45" i="2"/>
  <c r="CJ46" i="2"/>
  <c r="CJ47" i="2"/>
  <c r="CJ48" i="2"/>
  <c r="CJ49" i="2"/>
  <c r="CJ50" i="2"/>
  <c r="CJ51" i="2"/>
  <c r="CJ52" i="2"/>
  <c r="CJ53" i="2"/>
  <c r="CJ92" i="2"/>
  <c r="CJ93" i="2"/>
  <c r="CJ54" i="2"/>
  <c r="CJ94" i="2"/>
  <c r="CJ95" i="2"/>
  <c r="CJ96" i="2"/>
  <c r="CJ58" i="2"/>
  <c r="CJ165" i="2"/>
  <c r="CJ60" i="2"/>
  <c r="CJ168" i="2"/>
  <c r="CJ62" i="2"/>
  <c r="CJ63" i="2"/>
  <c r="CJ64" i="2"/>
  <c r="CJ65" i="2"/>
  <c r="CJ66" i="2"/>
  <c r="CJ68" i="2"/>
  <c r="CJ69" i="2"/>
  <c r="CJ70" i="2"/>
  <c r="CJ71" i="2"/>
  <c r="CJ76" i="2"/>
  <c r="CJ77" i="2"/>
  <c r="CJ78" i="2"/>
  <c r="CJ79" i="2"/>
  <c r="CJ80" i="2"/>
  <c r="CJ81" i="2"/>
  <c r="CJ82" i="2"/>
  <c r="CJ55" i="2"/>
  <c r="CJ56" i="2"/>
  <c r="CJ97" i="2"/>
  <c r="CJ57" i="2"/>
  <c r="CJ98" i="2"/>
  <c r="CJ83" i="2"/>
  <c r="CJ99" i="2"/>
  <c r="CJ59" i="2"/>
  <c r="CJ100" i="2"/>
  <c r="CJ171" i="2"/>
  <c r="CJ174" i="2"/>
  <c r="CJ101" i="2"/>
  <c r="CJ102" i="2"/>
  <c r="CJ103" i="2"/>
  <c r="CJ104" i="2"/>
  <c r="CJ200" i="2"/>
  <c r="CJ161" i="2"/>
  <c r="CJ61" i="2"/>
  <c r="CJ162" i="2"/>
  <c r="CJ163" i="2"/>
  <c r="CJ105" i="2"/>
  <c r="CJ106" i="2"/>
  <c r="CJ107" i="2"/>
  <c r="CJ108" i="2"/>
  <c r="CJ109" i="2"/>
  <c r="CJ110" i="2"/>
  <c r="CJ111" i="2"/>
  <c r="CJ112" i="2"/>
  <c r="CJ113" i="2"/>
  <c r="CJ114" i="2"/>
  <c r="CJ115" i="2"/>
  <c r="CJ116" i="2"/>
  <c r="CJ117" i="2"/>
  <c r="CJ118" i="2"/>
  <c r="CJ119" i="2"/>
  <c r="CJ120" i="2"/>
  <c r="CJ121" i="2"/>
  <c r="CJ122" i="2"/>
  <c r="CJ123" i="2"/>
  <c r="CJ124" i="2"/>
  <c r="CJ125" i="2"/>
  <c r="CJ126" i="2"/>
  <c r="CJ127" i="2"/>
  <c r="CJ128" i="2"/>
  <c r="CJ134" i="2"/>
  <c r="CJ135" i="2"/>
  <c r="CJ136" i="2"/>
  <c r="CJ137" i="2"/>
  <c r="CJ139" i="2"/>
  <c r="CJ140" i="2"/>
  <c r="CJ141" i="2"/>
  <c r="CJ142" i="2"/>
  <c r="CJ143" i="2"/>
  <c r="CJ144" i="2"/>
  <c r="CJ233" i="2"/>
  <c r="CJ234" i="2"/>
  <c r="CJ235" i="2"/>
  <c r="CJ236" i="2"/>
  <c r="CJ237" i="2"/>
  <c r="CJ145" i="2"/>
  <c r="CJ146" i="2"/>
  <c r="CJ147" i="2"/>
  <c r="CJ148" i="2"/>
  <c r="CJ149" i="2"/>
  <c r="CJ150" i="2"/>
  <c r="CJ151" i="2"/>
  <c r="CJ152" i="2"/>
  <c r="CJ153" i="2"/>
  <c r="CJ154" i="2"/>
  <c r="CJ155" i="2"/>
  <c r="CJ156" i="2"/>
  <c r="CJ157" i="2"/>
  <c r="CJ158" i="2"/>
  <c r="CJ159" i="2"/>
  <c r="CJ160" i="2"/>
  <c r="CJ164" i="2"/>
  <c r="CJ166" i="2"/>
  <c r="CJ84" i="2"/>
  <c r="CJ167" i="2"/>
  <c r="CJ85" i="2"/>
  <c r="CJ169" i="2"/>
  <c r="CJ170" i="2"/>
  <c r="CJ203" i="2"/>
  <c r="CJ206" i="2"/>
  <c r="CJ172" i="2"/>
  <c r="CJ173" i="2"/>
  <c r="CJ90" i="2"/>
  <c r="CJ91" i="2"/>
  <c r="CJ86" i="2"/>
  <c r="CJ175" i="2"/>
  <c r="CJ176" i="2"/>
  <c r="CJ177" i="2"/>
  <c r="CJ178" i="2"/>
  <c r="CJ12" i="2"/>
  <c r="CJ179" i="2"/>
  <c r="CJ180" i="2"/>
  <c r="CJ181" i="2"/>
  <c r="CJ182" i="2"/>
  <c r="CJ183" i="2"/>
  <c r="CJ184" i="2"/>
  <c r="CJ185" i="2"/>
  <c r="CJ186" i="2"/>
  <c r="CJ187" i="2"/>
  <c r="CJ188" i="2"/>
  <c r="CJ189" i="2"/>
  <c r="CJ190" i="2"/>
  <c r="CJ191" i="2"/>
  <c r="CJ192" i="2"/>
  <c r="CJ193" i="2"/>
  <c r="CJ194" i="2"/>
  <c r="CJ195" i="2"/>
  <c r="CJ196" i="2"/>
  <c r="CJ197" i="2"/>
  <c r="CJ198" i="2"/>
  <c r="CJ199" i="2"/>
  <c r="CJ209" i="2"/>
  <c r="CJ201" i="2"/>
  <c r="CJ202" i="2"/>
  <c r="CJ211" i="2"/>
  <c r="CJ204" i="2"/>
  <c r="CJ205" i="2"/>
  <c r="CJ216" i="2"/>
  <c r="CJ207" i="2"/>
  <c r="CJ208" i="2"/>
  <c r="CJ322" i="2"/>
  <c r="CJ210" i="2"/>
  <c r="CJ331" i="2"/>
  <c r="CJ212" i="2"/>
  <c r="CJ213" i="2"/>
  <c r="CJ214" i="2"/>
  <c r="CJ215" i="2"/>
  <c r="CJ338" i="2"/>
  <c r="CJ217" i="2"/>
  <c r="CJ218" i="2"/>
  <c r="CJ219" i="2"/>
  <c r="CJ220" i="2"/>
  <c r="CJ221" i="2"/>
  <c r="CJ222" i="2"/>
  <c r="CJ223" i="2"/>
  <c r="CJ224" i="2"/>
  <c r="CJ225" i="2"/>
  <c r="CJ226" i="2"/>
  <c r="CJ227" i="2"/>
  <c r="CJ228" i="2"/>
  <c r="CJ229" i="2"/>
  <c r="CJ230" i="2"/>
  <c r="CJ231" i="2"/>
  <c r="CJ232" i="2"/>
  <c r="CJ129" i="2"/>
  <c r="CJ130" i="2"/>
  <c r="CJ131" i="2"/>
  <c r="CJ132" i="2"/>
  <c r="CJ133" i="2"/>
  <c r="CJ238" i="2"/>
  <c r="CJ239" i="2"/>
  <c r="CJ240" i="2"/>
  <c r="CJ241" i="2"/>
  <c r="CJ242" i="2"/>
  <c r="CJ243" i="2"/>
  <c r="CJ244" i="2"/>
  <c r="CJ245" i="2"/>
  <c r="CJ246" i="2"/>
  <c r="CJ247" i="2"/>
  <c r="CJ248" i="2"/>
  <c r="CJ249" i="2"/>
  <c r="CJ250" i="2"/>
  <c r="CJ251" i="2"/>
  <c r="CJ252" i="2"/>
  <c r="CJ253" i="2"/>
  <c r="CJ254" i="2"/>
  <c r="CJ255" i="2"/>
  <c r="CJ256" i="2"/>
  <c r="CJ260" i="2"/>
  <c r="CJ261" i="2"/>
  <c r="CJ262" i="2"/>
  <c r="CJ263" i="2"/>
  <c r="CJ264" i="2"/>
  <c r="CJ266" i="2"/>
  <c r="CJ268" i="2"/>
  <c r="CJ269" i="2"/>
  <c r="CJ270" i="2"/>
  <c r="CJ271" i="2"/>
  <c r="CJ272" i="2"/>
  <c r="CJ273" i="2"/>
  <c r="CJ274" i="2"/>
  <c r="CJ275" i="2"/>
  <c r="CJ276" i="2"/>
  <c r="CJ277" i="2"/>
  <c r="CJ278" i="2"/>
  <c r="CJ279" i="2"/>
  <c r="CJ280" i="2"/>
  <c r="CJ281" i="2"/>
  <c r="CJ282" i="2"/>
  <c r="CJ283" i="2"/>
  <c r="CJ284" i="2"/>
  <c r="CJ285" i="2"/>
  <c r="CJ286" i="2"/>
  <c r="CJ287" i="2"/>
  <c r="CJ288" i="2"/>
  <c r="CJ289" i="2"/>
  <c r="CJ290" i="2"/>
  <c r="CJ291" i="2"/>
  <c r="CJ292" i="2"/>
  <c r="CJ293" i="2"/>
  <c r="CJ294" i="2"/>
  <c r="CJ295" i="2"/>
  <c r="CJ296" i="2"/>
  <c r="CJ297" i="2"/>
  <c r="CJ298" i="2"/>
  <c r="CJ299" i="2"/>
  <c r="CJ300" i="2"/>
  <c r="CJ301" i="2"/>
  <c r="CJ302" i="2"/>
  <c r="CJ303" i="2"/>
  <c r="CJ304" i="2"/>
  <c r="CJ305" i="2"/>
  <c r="CJ306" i="2"/>
  <c r="CJ307" i="2"/>
  <c r="CJ308" i="2"/>
  <c r="CJ309" i="2"/>
  <c r="CJ310" i="2"/>
  <c r="CJ311" i="2"/>
  <c r="CJ312" i="2"/>
  <c r="CJ313" i="2"/>
  <c r="CJ314" i="2"/>
  <c r="CJ315" i="2"/>
  <c r="CJ316" i="2"/>
  <c r="CJ317" i="2"/>
  <c r="CJ318" i="2"/>
  <c r="CJ319" i="2"/>
  <c r="CJ13" i="2"/>
  <c r="CJ87" i="2"/>
  <c r="CJ323" i="2"/>
  <c r="CJ324" i="2"/>
  <c r="CJ325" i="2"/>
  <c r="CJ326" i="2"/>
  <c r="CJ327" i="2"/>
  <c r="CJ328" i="2"/>
  <c r="CJ329" i="2"/>
  <c r="CJ330" i="2"/>
  <c r="CJ88" i="2"/>
  <c r="CJ332" i="2"/>
  <c r="CJ333" i="2"/>
  <c r="CJ334" i="2"/>
  <c r="CJ335" i="2"/>
  <c r="CJ336" i="2"/>
  <c r="CJ337" i="2"/>
  <c r="CJ89" i="2"/>
  <c r="CJ339" i="2"/>
  <c r="CJ340" i="2"/>
  <c r="CJ341" i="2"/>
  <c r="CJ342" i="2"/>
  <c r="CJ343" i="2"/>
  <c r="CJ344" i="2"/>
  <c r="CJ345" i="2"/>
  <c r="CJ346" i="2"/>
  <c r="CJ347" i="2"/>
  <c r="CJ348" i="2"/>
  <c r="CJ349" i="2"/>
  <c r="CJ350" i="2"/>
  <c r="CJ351" i="2"/>
  <c r="CJ352" i="2"/>
  <c r="CJ353" i="2"/>
  <c r="CJ354" i="2"/>
  <c r="CJ355" i="2"/>
  <c r="CJ356" i="2"/>
  <c r="CJ357" i="2"/>
  <c r="CJ358" i="2"/>
  <c r="CJ359" i="2"/>
  <c r="CJ360" i="2"/>
  <c r="CJ361" i="2"/>
  <c r="CJ362" i="2"/>
  <c r="CJ363" i="2"/>
  <c r="CJ364" i="2"/>
  <c r="CJ365" i="2"/>
  <c r="CJ366" i="2"/>
  <c r="CJ367" i="2"/>
  <c r="CJ368" i="2"/>
  <c r="CJ369" i="2"/>
  <c r="CJ370" i="2"/>
  <c r="CJ371" i="2"/>
  <c r="CJ372" i="2"/>
  <c r="CJ373" i="2"/>
  <c r="CJ374" i="2"/>
  <c r="CJ375" i="2"/>
  <c r="CJ376" i="2"/>
  <c r="CJ377" i="2"/>
  <c r="CJ378" i="2"/>
  <c r="CJ379" i="2"/>
  <c r="CJ380" i="2"/>
  <c r="CJ381" i="2"/>
  <c r="CJ382" i="2"/>
  <c r="CJ383" i="2"/>
  <c r="CJ386" i="2"/>
  <c r="CJ387" i="2"/>
  <c r="CJ388" i="2"/>
  <c r="CJ389" i="2"/>
  <c r="CJ390" i="2"/>
  <c r="CJ391" i="2"/>
  <c r="CJ392" i="2"/>
  <c r="CJ393" i="2"/>
  <c r="CJ394" i="2"/>
  <c r="CJ395" i="2"/>
  <c r="CJ396" i="2"/>
  <c r="CJ397" i="2"/>
  <c r="CJ398" i="2"/>
  <c r="CJ399" i="2"/>
  <c r="CJ400" i="2"/>
  <c r="CJ401" i="2"/>
  <c r="CJ402" i="2"/>
  <c r="CJ403" i="2"/>
  <c r="CJ404" i="2"/>
  <c r="CJ405" i="2"/>
  <c r="CJ406" i="2"/>
  <c r="CJ407" i="2"/>
  <c r="CJ408" i="2"/>
  <c r="CJ409" i="2"/>
  <c r="CJ413" i="2"/>
  <c r="CJ414" i="2"/>
  <c r="CJ415" i="2"/>
  <c r="CJ416" i="2"/>
  <c r="CJ417" i="2"/>
  <c r="CJ418" i="2"/>
  <c r="CJ419" i="2"/>
  <c r="CJ420" i="2"/>
  <c r="CJ421" i="2"/>
  <c r="CJ422" i="2"/>
  <c r="CJ423" i="2"/>
  <c r="CJ424" i="2"/>
  <c r="CJ425" i="2"/>
  <c r="CJ426" i="2"/>
  <c r="CJ427" i="2"/>
  <c r="CJ428" i="2"/>
  <c r="CJ429" i="2"/>
  <c r="CJ430" i="2"/>
  <c r="CJ431" i="2"/>
  <c r="CJ432" i="2"/>
  <c r="CJ433" i="2"/>
  <c r="CJ434" i="2"/>
  <c r="CJ435" i="2"/>
  <c r="CJ436" i="2"/>
  <c r="CJ15" i="2"/>
  <c r="CJ16" i="2"/>
  <c r="CJ437" i="2"/>
  <c r="CJ438" i="2"/>
  <c r="CJ17" i="2"/>
  <c r="CJ18" i="2"/>
  <c r="CJ441" i="2"/>
  <c r="CJ442" i="2"/>
  <c r="CJ444" i="2"/>
  <c r="CJ446" i="2"/>
  <c r="CJ447" i="2"/>
  <c r="CJ448" i="2"/>
  <c r="CJ449" i="2"/>
  <c r="CJ450" i="2"/>
  <c r="CJ451" i="2"/>
  <c r="CJ452" i="2"/>
  <c r="CJ453" i="2"/>
  <c r="CJ454" i="2"/>
  <c r="CJ455" i="2"/>
  <c r="CJ456" i="2"/>
  <c r="CJ457" i="2"/>
  <c r="CJ458" i="2"/>
  <c r="CJ459" i="2"/>
  <c r="CJ460" i="2"/>
  <c r="CJ461" i="2"/>
  <c r="CJ25" i="2"/>
  <c r="CJ462" i="2"/>
  <c r="CJ463" i="2"/>
  <c r="CJ464" i="2"/>
  <c r="CJ465" i="2"/>
  <c r="CJ466" i="2"/>
  <c r="CJ467" i="2"/>
  <c r="CJ468" i="2"/>
  <c r="CJ469" i="2"/>
  <c r="CJ470" i="2"/>
  <c r="CJ471" i="2"/>
  <c r="CJ472" i="2"/>
  <c r="CJ473" i="2"/>
  <c r="CJ477" i="2"/>
  <c r="CJ479" i="2"/>
  <c r="CJ480" i="2"/>
  <c r="CJ481" i="2"/>
  <c r="CJ482" i="2"/>
  <c r="CJ483" i="2"/>
  <c r="CJ484" i="2"/>
  <c r="CJ485" i="2"/>
  <c r="CJ486" i="2"/>
  <c r="CJ487" i="2"/>
  <c r="CJ488" i="2"/>
  <c r="CJ489" i="2"/>
  <c r="CJ490" i="2"/>
  <c r="CJ491" i="2"/>
  <c r="CJ492" i="2"/>
  <c r="CJ493" i="2"/>
  <c r="CJ494" i="2"/>
  <c r="CJ495" i="2"/>
  <c r="CJ496" i="2"/>
  <c r="CJ497" i="2"/>
  <c r="CJ498" i="2"/>
  <c r="CJ499" i="2"/>
  <c r="CJ500" i="2"/>
  <c r="CJ501" i="2"/>
  <c r="CJ502" i="2"/>
  <c r="CJ503" i="2"/>
  <c r="CJ504" i="2"/>
  <c r="CJ505" i="2"/>
  <c r="CJ506" i="2"/>
  <c r="AK89" i="2"/>
  <c r="CL89" i="2" s="1"/>
  <c r="AK28" i="2" l="1"/>
  <c r="CL28" i="2" s="1"/>
  <c r="AK29" i="2"/>
  <c r="CL29" i="2" s="1"/>
  <c r="AK507" i="2"/>
  <c r="CL507" i="2" s="1"/>
  <c r="AK508" i="2"/>
  <c r="CL508" i="2" s="1"/>
  <c r="AK30" i="2"/>
  <c r="CL30" i="2" s="1"/>
  <c r="AK509" i="2"/>
  <c r="CL509" i="2" s="1"/>
  <c r="AK503" i="2" l="1"/>
  <c r="CL503" i="2" s="1"/>
  <c r="AK504" i="2"/>
  <c r="CL504" i="2" s="1"/>
  <c r="AK505" i="2"/>
  <c r="CL505" i="2" s="1"/>
  <c r="AK506" i="2"/>
  <c r="CL506" i="2" s="1"/>
  <c r="AK501" i="2" l="1"/>
  <c r="CL501" i="2" s="1"/>
  <c r="AK502" i="2"/>
  <c r="CL502" i="2" s="1"/>
  <c r="AK496" i="2"/>
  <c r="CL496" i="2" s="1"/>
  <c r="AK497" i="2"/>
  <c r="CL497" i="2" s="1"/>
  <c r="AK498" i="2"/>
  <c r="CL498" i="2" s="1"/>
  <c r="AK499" i="2"/>
  <c r="CL499" i="2" s="1"/>
  <c r="AK500" i="2"/>
  <c r="CL500" i="2" s="1"/>
  <c r="AK479" i="2" l="1"/>
  <c r="CL479" i="2" s="1"/>
  <c r="AK480" i="2"/>
  <c r="CL480" i="2" s="1"/>
  <c r="CL482" i="2"/>
  <c r="AK483" i="2"/>
  <c r="CL483" i="2" s="1"/>
  <c r="AK484" i="2"/>
  <c r="CL484" i="2" s="1"/>
  <c r="AK485" i="2"/>
  <c r="CL485" i="2" s="1"/>
  <c r="AK486" i="2"/>
  <c r="CL486" i="2" s="1"/>
  <c r="AK487" i="2"/>
  <c r="CL487" i="2" s="1"/>
  <c r="AK488" i="2"/>
  <c r="CL488" i="2" s="1"/>
  <c r="AK489" i="2"/>
  <c r="CL489" i="2" s="1"/>
  <c r="AK490" i="2"/>
  <c r="CL490" i="2" s="1"/>
  <c r="AK491" i="2"/>
  <c r="CL491" i="2" s="1"/>
  <c r="AK492" i="2"/>
  <c r="CL492" i="2" s="1"/>
  <c r="AK493" i="2"/>
  <c r="CL493" i="2" s="1"/>
  <c r="AK494" i="2"/>
  <c r="CL494" i="2" s="1"/>
  <c r="AK495" i="2"/>
  <c r="CL495" i="2" s="1"/>
  <c r="AK469" i="2" l="1"/>
  <c r="CL469" i="2" s="1"/>
  <c r="AK470" i="2"/>
  <c r="CL470" i="2" s="1"/>
  <c r="AK471" i="2"/>
  <c r="CL471" i="2" s="1"/>
  <c r="AK472" i="2"/>
  <c r="CL472" i="2" s="1"/>
  <c r="AK473" i="2"/>
  <c r="CL473" i="2" s="1"/>
  <c r="AK474" i="2"/>
  <c r="AK475" i="2"/>
  <c r="CL475" i="2" s="1"/>
  <c r="AK476" i="2"/>
  <c r="AK477" i="2"/>
  <c r="AK478" i="2"/>
  <c r="AK26" i="2"/>
  <c r="CL26" i="2" s="1"/>
  <c r="AK27" i="2"/>
  <c r="CL27" i="2" s="1"/>
  <c r="AK463" i="2"/>
  <c r="CL463" i="2" s="1"/>
  <c r="AK464" i="2"/>
  <c r="CL464" i="2" s="1"/>
  <c r="AK465" i="2"/>
  <c r="CL465" i="2" s="1"/>
  <c r="AK466" i="2"/>
  <c r="CL466" i="2" s="1"/>
  <c r="AK467" i="2"/>
  <c r="CL467" i="2" s="1"/>
  <c r="AK468" i="2"/>
  <c r="CL468" i="2" s="1"/>
  <c r="AK458" i="2"/>
  <c r="AK457" i="2"/>
  <c r="AK459" i="2"/>
  <c r="CL459" i="2" s="1"/>
  <c r="AK460" i="2"/>
  <c r="AK461" i="2"/>
  <c r="AK25" i="2"/>
  <c r="CL25" i="2" s="1"/>
  <c r="AK462" i="2"/>
  <c r="AK383" i="2" l="1"/>
  <c r="AK382" i="2"/>
  <c r="AK315" i="2" l="1"/>
  <c r="AK223" i="2"/>
  <c r="AK262" i="2"/>
  <c r="AK256" i="2"/>
  <c r="AK253" i="2"/>
  <c r="AK449" i="2" l="1"/>
  <c r="AK446" i="2"/>
  <c r="CL446" i="2" s="1"/>
  <c r="AK447" i="2"/>
  <c r="CL447" i="2" s="1"/>
  <c r="AK448" i="2"/>
  <c r="CL448" i="2" s="1"/>
  <c r="AK450" i="2"/>
  <c r="CL450" i="2" s="1"/>
  <c r="AK451" i="2"/>
  <c r="CL451" i="2" s="1"/>
  <c r="AK452" i="2"/>
  <c r="AK453" i="2"/>
  <c r="AK454" i="2"/>
  <c r="CL454" i="2" s="1"/>
  <c r="AK455" i="2"/>
  <c r="CL455" i="2" s="1"/>
  <c r="AK456" i="2"/>
  <c r="CL456" i="2" s="1"/>
  <c r="AK439" i="2"/>
  <c r="AK19" i="2"/>
  <c r="CL19" i="2" s="1"/>
  <c r="AK440" i="2"/>
  <c r="AK20" i="2"/>
  <c r="CL20" i="2" s="1"/>
  <c r="AK441" i="2"/>
  <c r="AK442" i="2"/>
  <c r="CL442" i="2" s="1"/>
  <c r="AK21" i="2"/>
  <c r="CL21" i="2" s="1"/>
  <c r="AK443" i="2"/>
  <c r="CL443" i="2" s="1"/>
  <c r="AK22" i="2"/>
  <c r="CL22" i="2" s="1"/>
  <c r="AK23" i="2"/>
  <c r="CL23" i="2" s="1"/>
  <c r="AK24" i="2"/>
  <c r="CL24" i="2" s="1"/>
  <c r="AK444" i="2"/>
  <c r="CL444" i="2" s="1"/>
  <c r="AK445" i="2"/>
  <c r="CL445" i="2" s="1"/>
  <c r="AK15" i="2"/>
  <c r="CL15" i="2" s="1"/>
  <c r="AK16" i="2"/>
  <c r="CL16" i="2" s="1"/>
  <c r="AK437" i="2"/>
  <c r="AK438" i="2"/>
  <c r="AK17" i="2"/>
  <c r="CL17" i="2" s="1"/>
  <c r="AK18" i="2"/>
  <c r="CL18" i="2" s="1"/>
  <c r="AK436" i="2"/>
  <c r="AK35" i="2"/>
  <c r="AK36" i="2"/>
  <c r="AK37" i="2"/>
  <c r="AK38" i="2"/>
  <c r="AK39" i="2"/>
  <c r="AK40" i="2"/>
  <c r="CL40" i="2" s="1"/>
  <c r="AK41" i="2"/>
  <c r="CL41" i="2" s="1"/>
  <c r="AK42" i="2"/>
  <c r="AK43" i="2"/>
  <c r="AK44" i="2"/>
  <c r="AK45" i="2"/>
  <c r="CL45" i="2" s="1"/>
  <c r="AK46" i="2"/>
  <c r="CL46" i="2" s="1"/>
  <c r="AK47" i="2"/>
  <c r="CL47" i="2" s="1"/>
  <c r="AK48" i="2"/>
  <c r="CL48" i="2" s="1"/>
  <c r="AK49" i="2"/>
  <c r="CL49" i="2" s="1"/>
  <c r="AK50" i="2"/>
  <c r="AK51" i="2"/>
  <c r="AK52" i="2"/>
  <c r="AK53" i="2"/>
  <c r="AK92" i="2"/>
  <c r="CL92" i="2" s="1"/>
  <c r="AK93" i="2"/>
  <c r="CL93" i="2" s="1"/>
  <c r="AK54" i="2"/>
  <c r="CL54" i="2" s="1"/>
  <c r="AK94" i="2"/>
  <c r="CL94" i="2" s="1"/>
  <c r="AK95" i="2"/>
  <c r="CL95" i="2" s="1"/>
  <c r="AK96" i="2"/>
  <c r="CL96" i="2" s="1"/>
  <c r="AK58" i="2"/>
  <c r="AK165" i="2"/>
  <c r="CL165" i="2" s="1"/>
  <c r="AK60" i="2"/>
  <c r="AK168" i="2"/>
  <c r="CL168" i="2" s="1"/>
  <c r="AK62" i="2"/>
  <c r="AK63" i="2"/>
  <c r="AK64" i="2"/>
  <c r="CL64" i="2" s="1"/>
  <c r="AK65" i="2"/>
  <c r="CL65" i="2" s="1"/>
  <c r="AK66" i="2"/>
  <c r="CL66" i="2" s="1"/>
  <c r="AK67" i="2"/>
  <c r="CL67" i="2" s="1"/>
  <c r="AK68" i="2"/>
  <c r="CL68" i="2" s="1"/>
  <c r="AK69" i="2"/>
  <c r="CL69" i="2" s="1"/>
  <c r="AK70" i="2"/>
  <c r="AK71" i="2"/>
  <c r="CL71" i="2" s="1"/>
  <c r="AK72" i="2"/>
  <c r="AK73" i="2"/>
  <c r="CL73" i="2" s="1"/>
  <c r="AK74" i="2"/>
  <c r="CL74" i="2" s="1"/>
  <c r="AK75" i="2"/>
  <c r="AK76" i="2"/>
  <c r="AK77" i="2"/>
  <c r="AK78" i="2"/>
  <c r="AK79" i="2"/>
  <c r="AK80" i="2"/>
  <c r="AK81" i="2"/>
  <c r="AK82" i="2"/>
  <c r="AK55" i="2"/>
  <c r="CL55" i="2" s="1"/>
  <c r="AK56" i="2"/>
  <c r="CL56" i="2" s="1"/>
  <c r="AK97" i="2"/>
  <c r="AK57" i="2"/>
  <c r="CL57" i="2" s="1"/>
  <c r="AK98" i="2"/>
  <c r="AK83" i="2"/>
  <c r="CL83" i="2" s="1"/>
  <c r="AK99" i="2"/>
  <c r="AK59" i="2"/>
  <c r="CL59" i="2" s="1"/>
  <c r="AK100" i="2"/>
  <c r="AK171" i="2"/>
  <c r="CL171" i="2" s="1"/>
  <c r="AK174" i="2"/>
  <c r="CL174" i="2" s="1"/>
  <c r="AK101" i="2"/>
  <c r="AK102" i="2"/>
  <c r="CL102" i="2" s="1"/>
  <c r="AK103" i="2"/>
  <c r="CL103" i="2" s="1"/>
  <c r="AK104" i="2"/>
  <c r="CL104" i="2" s="1"/>
  <c r="AK200" i="2"/>
  <c r="AK161" i="2"/>
  <c r="CL161" i="2" s="1"/>
  <c r="AK61" i="2"/>
  <c r="CL61" i="2" s="1"/>
  <c r="AK162" i="2"/>
  <c r="CL162" i="2" s="1"/>
  <c r="AK163" i="2"/>
  <c r="AK105" i="2"/>
  <c r="CL105" i="2" s="1"/>
  <c r="AK106" i="2"/>
  <c r="CL106" i="2" s="1"/>
  <c r="AK107" i="2"/>
  <c r="CL107" i="2" s="1"/>
  <c r="AK108" i="2"/>
  <c r="AK109" i="2"/>
  <c r="CL109" i="2" s="1"/>
  <c r="AK110" i="2"/>
  <c r="CL110" i="2" s="1"/>
  <c r="AK111" i="2"/>
  <c r="AK112" i="2"/>
  <c r="AK113" i="2"/>
  <c r="AK114" i="2"/>
  <c r="CL114" i="2" s="1"/>
  <c r="AK115" i="2"/>
  <c r="CL115" i="2" s="1"/>
  <c r="AK116" i="2"/>
  <c r="AK117" i="2"/>
  <c r="CL117" i="2" s="1"/>
  <c r="AK118" i="2"/>
  <c r="CL118" i="2" s="1"/>
  <c r="AK119" i="2"/>
  <c r="AK120" i="2"/>
  <c r="AK121" i="2"/>
  <c r="AK122" i="2"/>
  <c r="AK123" i="2"/>
  <c r="AK124" i="2"/>
  <c r="AK125" i="2"/>
  <c r="AK126" i="2"/>
  <c r="AK127" i="2"/>
  <c r="AK128" i="2"/>
  <c r="AK134" i="2"/>
  <c r="AK135" i="2"/>
  <c r="AK136" i="2"/>
  <c r="AK137" i="2"/>
  <c r="AK138" i="2"/>
  <c r="AK139" i="2"/>
  <c r="AK140" i="2"/>
  <c r="AK141" i="2"/>
  <c r="AK142" i="2"/>
  <c r="AK143" i="2"/>
  <c r="AK144" i="2"/>
  <c r="CL144" i="2" s="1"/>
  <c r="AK233" i="2"/>
  <c r="AK234" i="2"/>
  <c r="AK235" i="2"/>
  <c r="AK236" i="2"/>
  <c r="AK237" i="2"/>
  <c r="AK145" i="2"/>
  <c r="AK146" i="2"/>
  <c r="AK147" i="2"/>
  <c r="AK148" i="2"/>
  <c r="AK149" i="2"/>
  <c r="AK150" i="2"/>
  <c r="AK151" i="2"/>
  <c r="AK152" i="2"/>
  <c r="AK153" i="2"/>
  <c r="AK154" i="2"/>
  <c r="AK155" i="2"/>
  <c r="AK156" i="2"/>
  <c r="AK157" i="2"/>
  <c r="AK158" i="2"/>
  <c r="AK159" i="2"/>
  <c r="AK160" i="2"/>
  <c r="AK164" i="2"/>
  <c r="AK166" i="2"/>
  <c r="AK84" i="2"/>
  <c r="CL84" i="2" s="1"/>
  <c r="AK167" i="2"/>
  <c r="AK85" i="2"/>
  <c r="CL85" i="2" s="1"/>
  <c r="AK169" i="2"/>
  <c r="CL169" i="2" s="1"/>
  <c r="AK170" i="2"/>
  <c r="AK203" i="2"/>
  <c r="CL203" i="2" s="1"/>
  <c r="AK206" i="2"/>
  <c r="CL206" i="2" s="1"/>
  <c r="AK172" i="2"/>
  <c r="CL172" i="2" s="1"/>
  <c r="AK173" i="2"/>
  <c r="CL173" i="2" s="1"/>
  <c r="AK90" i="2"/>
  <c r="AK91" i="2"/>
  <c r="AK86" i="2"/>
  <c r="CL86" i="2" s="1"/>
  <c r="AK175" i="2"/>
  <c r="CL175" i="2" s="1"/>
  <c r="AK176" i="2"/>
  <c r="CL176" i="2" s="1"/>
  <c r="AK177" i="2"/>
  <c r="AK178" i="2"/>
  <c r="AK12" i="2"/>
  <c r="CL12" i="2" s="1"/>
  <c r="AK179" i="2"/>
  <c r="CL179" i="2" s="1"/>
  <c r="AK180" i="2"/>
  <c r="AK181" i="2"/>
  <c r="AK182" i="2"/>
  <c r="AK183" i="2"/>
  <c r="AK184" i="2"/>
  <c r="AK185" i="2"/>
  <c r="AK186" i="2"/>
  <c r="AK187" i="2"/>
  <c r="CL187" i="2" s="1"/>
  <c r="AK188" i="2"/>
  <c r="CL188" i="2" s="1"/>
  <c r="AK189" i="2"/>
  <c r="CL189" i="2" s="1"/>
  <c r="AK190" i="2"/>
  <c r="CL190" i="2" s="1"/>
  <c r="AK191" i="2"/>
  <c r="AK192" i="2"/>
  <c r="AK193" i="2"/>
  <c r="CL193" i="2" s="1"/>
  <c r="AK194" i="2"/>
  <c r="CL194" i="2" s="1"/>
  <c r="AK195" i="2"/>
  <c r="CL195" i="2" s="1"/>
  <c r="AK196" i="2"/>
  <c r="CL196" i="2" s="1"/>
  <c r="AK197" i="2"/>
  <c r="AK198" i="2"/>
  <c r="AK199" i="2"/>
  <c r="AK209" i="2"/>
  <c r="CL209" i="2" s="1"/>
  <c r="AK201" i="2"/>
  <c r="AK202" i="2"/>
  <c r="AK211" i="2"/>
  <c r="CL211" i="2" s="1"/>
  <c r="AK204" i="2"/>
  <c r="AK205" i="2"/>
  <c r="AK216" i="2"/>
  <c r="CL216" i="2" s="1"/>
  <c r="AK207" i="2"/>
  <c r="AK208" i="2"/>
  <c r="AK322" i="2"/>
  <c r="CL322" i="2" s="1"/>
  <c r="AK210" i="2"/>
  <c r="AK331" i="2"/>
  <c r="CL331" i="2" s="1"/>
  <c r="AK212" i="2"/>
  <c r="AK213" i="2"/>
  <c r="AK214" i="2"/>
  <c r="AK215" i="2"/>
  <c r="AK338" i="2"/>
  <c r="CL338" i="2" s="1"/>
  <c r="AK217" i="2"/>
  <c r="AK218" i="2"/>
  <c r="AK219" i="2"/>
  <c r="AK220" i="2"/>
  <c r="AK221" i="2"/>
  <c r="AK222" i="2"/>
  <c r="AK224" i="2"/>
  <c r="CL224" i="2" s="1"/>
  <c r="AK225" i="2"/>
  <c r="AK226" i="2"/>
  <c r="AK227" i="2"/>
  <c r="AK228" i="2"/>
  <c r="AK229" i="2"/>
  <c r="AK230" i="2"/>
  <c r="AK231" i="2"/>
  <c r="AK232" i="2"/>
  <c r="AK129" i="2"/>
  <c r="AK130" i="2"/>
  <c r="AK131" i="2"/>
  <c r="AK132" i="2"/>
  <c r="AK133" i="2"/>
  <c r="AK238" i="2"/>
  <c r="AK239" i="2"/>
  <c r="AK240" i="2"/>
  <c r="AK241" i="2"/>
  <c r="AK242" i="2"/>
  <c r="AK243" i="2"/>
  <c r="AK244" i="2"/>
  <c r="AK245" i="2"/>
  <c r="AK246" i="2"/>
  <c r="AK247" i="2"/>
  <c r="CL247" i="2" s="1"/>
  <c r="AK248" i="2"/>
  <c r="AK249" i="2"/>
  <c r="CL249" i="2" s="1"/>
  <c r="AK250" i="2"/>
  <c r="AK251" i="2"/>
  <c r="AK252" i="2"/>
  <c r="AK254" i="2"/>
  <c r="AK255" i="2"/>
  <c r="AK257" i="2"/>
  <c r="CL257" i="2" s="1"/>
  <c r="AK258" i="2"/>
  <c r="CL258" i="2" s="1"/>
  <c r="AK259" i="2"/>
  <c r="CL259" i="2" s="1"/>
  <c r="AK260" i="2"/>
  <c r="CL260" i="2" s="1"/>
  <c r="AK261" i="2"/>
  <c r="AK263" i="2"/>
  <c r="AK264" i="2"/>
  <c r="AK265" i="2"/>
  <c r="AK266" i="2"/>
  <c r="AK267" i="2"/>
  <c r="CL267" i="2" s="1"/>
  <c r="AK268" i="2"/>
  <c r="CL268" i="2" s="1"/>
  <c r="AK269" i="2"/>
  <c r="AK270" i="2"/>
  <c r="AK271" i="2"/>
  <c r="AK272" i="2"/>
  <c r="AK273" i="2"/>
  <c r="AK274" i="2"/>
  <c r="CL274" i="2" s="1"/>
  <c r="AK275" i="2"/>
  <c r="AK276" i="2"/>
  <c r="AK277" i="2"/>
  <c r="CL277" i="2" s="1"/>
  <c r="AK278" i="2"/>
  <c r="AK279" i="2"/>
  <c r="AK280" i="2"/>
  <c r="CL280" i="2" s="1"/>
  <c r="AK281" i="2"/>
  <c r="CL281" i="2" s="1"/>
  <c r="AK282" i="2"/>
  <c r="CL282" i="2" s="1"/>
  <c r="AK283" i="2"/>
  <c r="AK284" i="2"/>
  <c r="AK285" i="2"/>
  <c r="CL285" i="2" s="1"/>
  <c r="AK286" i="2"/>
  <c r="AK287" i="2"/>
  <c r="AK288" i="2"/>
  <c r="CL288" i="2" s="1"/>
  <c r="AK289" i="2"/>
  <c r="CL289" i="2" s="1"/>
  <c r="AK290" i="2"/>
  <c r="AK291" i="2"/>
  <c r="CL291" i="2" s="1"/>
  <c r="AK292" i="2"/>
  <c r="AK293" i="2"/>
  <c r="AK294" i="2"/>
  <c r="CL294" i="2" s="1"/>
  <c r="AK295" i="2"/>
  <c r="CL295" i="2" s="1"/>
  <c r="AK296" i="2"/>
  <c r="CL296" i="2" s="1"/>
  <c r="AK297" i="2"/>
  <c r="AK298" i="2"/>
  <c r="AK299" i="2"/>
  <c r="AK300" i="2"/>
  <c r="AK301" i="2"/>
  <c r="CL301" i="2" s="1"/>
  <c r="AK302" i="2"/>
  <c r="CL302" i="2" s="1"/>
  <c r="AK303" i="2"/>
  <c r="CL303" i="2" s="1"/>
  <c r="AK304" i="2"/>
  <c r="CL304" i="2" s="1"/>
  <c r="AK305" i="2"/>
  <c r="CL305" i="2" s="1"/>
  <c r="AK306" i="2"/>
  <c r="CL306" i="2" s="1"/>
  <c r="AK307" i="2"/>
  <c r="CL307" i="2" s="1"/>
  <c r="AK308" i="2"/>
  <c r="CL308" i="2" s="1"/>
  <c r="AK309" i="2"/>
  <c r="CL309" i="2" s="1"/>
  <c r="AK310" i="2"/>
  <c r="CL310" i="2" s="1"/>
  <c r="AK311" i="2"/>
  <c r="AK312" i="2"/>
  <c r="AK313" i="2"/>
  <c r="AK314" i="2"/>
  <c r="AK316" i="2"/>
  <c r="AK317" i="2"/>
  <c r="AK318" i="2"/>
  <c r="CL318" i="2" s="1"/>
  <c r="AK319" i="2"/>
  <c r="CL319" i="2" s="1"/>
  <c r="AK320" i="2"/>
  <c r="AK321" i="2"/>
  <c r="CL321" i="2" s="1"/>
  <c r="AK13" i="2"/>
  <c r="CL13" i="2" s="1"/>
  <c r="AK87" i="2"/>
  <c r="CL87" i="2" s="1"/>
  <c r="AK323" i="2"/>
  <c r="AK324" i="2"/>
  <c r="AK325" i="2"/>
  <c r="AK326" i="2"/>
  <c r="AK327" i="2"/>
  <c r="AK328" i="2"/>
  <c r="AK329" i="2"/>
  <c r="AK330" i="2"/>
  <c r="AK88" i="2"/>
  <c r="CL88" i="2" s="1"/>
  <c r="AK332" i="2"/>
  <c r="AK333" i="2"/>
  <c r="AK334" i="2"/>
  <c r="AK335" i="2"/>
  <c r="CL335" i="2" s="1"/>
  <c r="AK336" i="2"/>
  <c r="CL336" i="2" s="1"/>
  <c r="AK337" i="2"/>
  <c r="CL337" i="2" s="1"/>
  <c r="AK339" i="2"/>
  <c r="AK340" i="2"/>
  <c r="AK341" i="2"/>
  <c r="AK342" i="2"/>
  <c r="AK343" i="2"/>
  <c r="AK344" i="2"/>
  <c r="CL344" i="2" s="1"/>
  <c r="AK345" i="2"/>
  <c r="AK346" i="2"/>
  <c r="AK347" i="2"/>
  <c r="CL347" i="2" s="1"/>
  <c r="AK348" i="2"/>
  <c r="CL348" i="2" s="1"/>
  <c r="AK349" i="2"/>
  <c r="CL349" i="2" s="1"/>
  <c r="AK350" i="2"/>
  <c r="CL350" i="2" s="1"/>
  <c r="AK351" i="2"/>
  <c r="CL351" i="2" s="1"/>
  <c r="AK352" i="2"/>
  <c r="CL352" i="2" s="1"/>
  <c r="AK353" i="2"/>
  <c r="CL353" i="2" s="1"/>
  <c r="AK354" i="2"/>
  <c r="CL354" i="2" s="1"/>
  <c r="AK355" i="2"/>
  <c r="CL355" i="2" s="1"/>
  <c r="AK356" i="2"/>
  <c r="AK357" i="2"/>
  <c r="CL357" i="2" s="1"/>
  <c r="AK358" i="2"/>
  <c r="AK359" i="2"/>
  <c r="CL359" i="2" s="1"/>
  <c r="AK360" i="2"/>
  <c r="CL360" i="2" s="1"/>
  <c r="AK361" i="2"/>
  <c r="CL361" i="2" s="1"/>
  <c r="AK362" i="2"/>
  <c r="AK363" i="2"/>
  <c r="CL363" i="2" s="1"/>
  <c r="AK364" i="2"/>
  <c r="CL364" i="2" s="1"/>
  <c r="AK365" i="2"/>
  <c r="AK366" i="2"/>
  <c r="AK367" i="2"/>
  <c r="AK368" i="2"/>
  <c r="CL368" i="2" s="1"/>
  <c r="AK369" i="2"/>
  <c r="AK370" i="2"/>
  <c r="AK371" i="2"/>
  <c r="AK372" i="2"/>
  <c r="CL372" i="2" s="1"/>
  <c r="AK373" i="2"/>
  <c r="CL373" i="2" s="1"/>
  <c r="AK374" i="2"/>
  <c r="AK375" i="2"/>
  <c r="AK376" i="2"/>
  <c r="AK377" i="2"/>
  <c r="AK378" i="2"/>
  <c r="AK379" i="2"/>
  <c r="AK380" i="2"/>
  <c r="AK381" i="2"/>
  <c r="CL381" i="2" s="1"/>
  <c r="AK384" i="2"/>
  <c r="CL384" i="2" s="1"/>
  <c r="AK385" i="2"/>
  <c r="AK14" i="2"/>
  <c r="CL14" i="2" s="1"/>
  <c r="AK386" i="2"/>
  <c r="AK387" i="2"/>
  <c r="AK388" i="2"/>
  <c r="AK389" i="2"/>
  <c r="AK390" i="2"/>
  <c r="AK391" i="2"/>
  <c r="AK392" i="2"/>
  <c r="AK393" i="2"/>
  <c r="AK394" i="2"/>
  <c r="AK395" i="2"/>
  <c r="CL395" i="2" s="1"/>
  <c r="AK396" i="2"/>
  <c r="CL396" i="2" s="1"/>
  <c r="AK397" i="2"/>
  <c r="CL397" i="2" s="1"/>
  <c r="AK398" i="2"/>
  <c r="CL398" i="2" s="1"/>
  <c r="AK399" i="2"/>
  <c r="CL399" i="2" s="1"/>
  <c r="AK400" i="2"/>
  <c r="CL400" i="2" s="1"/>
  <c r="AK401" i="2"/>
  <c r="CL401" i="2" s="1"/>
  <c r="AK402" i="2"/>
  <c r="CL402" i="2" s="1"/>
  <c r="AK403" i="2"/>
  <c r="CL403" i="2" s="1"/>
  <c r="AK404" i="2"/>
  <c r="CL404" i="2" s="1"/>
  <c r="AK405" i="2"/>
  <c r="CL405" i="2" s="1"/>
  <c r="AK406" i="2"/>
  <c r="CL406" i="2" s="1"/>
  <c r="AK407" i="2"/>
  <c r="CL407" i="2" s="1"/>
  <c r="AK408" i="2"/>
  <c r="CL408" i="2" s="1"/>
  <c r="AK409" i="2"/>
  <c r="CL409" i="2" s="1"/>
  <c r="AK410" i="2"/>
  <c r="AK411" i="2"/>
  <c r="CL411" i="2" s="1"/>
  <c r="AK412" i="2"/>
  <c r="CL412" i="2" s="1"/>
  <c r="AK413" i="2"/>
  <c r="AK414" i="2"/>
  <c r="AK415" i="2"/>
  <c r="AK416" i="2"/>
  <c r="CL416" i="2" s="1"/>
  <c r="AK417" i="2"/>
  <c r="AK418" i="2"/>
  <c r="AK419" i="2"/>
  <c r="CL419" i="2" s="1"/>
  <c r="AK420" i="2"/>
  <c r="CL420" i="2" s="1"/>
  <c r="AK421" i="2"/>
  <c r="AK422" i="2"/>
  <c r="CL422" i="2" s="1"/>
  <c r="AK423" i="2"/>
  <c r="CL423" i="2" s="1"/>
  <c r="AK424" i="2"/>
  <c r="CL424" i="2" s="1"/>
  <c r="AK425" i="2"/>
  <c r="AK426" i="2"/>
  <c r="CL426" i="2" s="1"/>
  <c r="AK427" i="2"/>
  <c r="CL427" i="2" s="1"/>
  <c r="AK428" i="2"/>
  <c r="CL428" i="2" s="1"/>
  <c r="AK429" i="2"/>
  <c r="CL429" i="2" s="1"/>
  <c r="AK430" i="2"/>
  <c r="AK431" i="2"/>
  <c r="AK432" i="2"/>
  <c r="AK433" i="2"/>
  <c r="CL433" i="2" s="1"/>
  <c r="AK434" i="2"/>
  <c r="CL434" i="2" s="1"/>
  <c r="AK435" i="2"/>
  <c r="K68" i="4"/>
  <c r="K67" i="4"/>
  <c r="D42" i="5"/>
  <c r="D43" i="5"/>
  <c r="D44" i="5"/>
  <c r="D45" i="5"/>
  <c r="D46" i="5"/>
  <c r="D47" i="5"/>
  <c r="D48" i="5"/>
  <c r="D49" i="5"/>
  <c r="D50" i="5"/>
  <c r="D51" i="5"/>
  <c r="D52" i="5"/>
  <c r="D53" i="5"/>
  <c r="D54" i="5"/>
  <c r="C42" i="5"/>
  <c r="C43" i="5"/>
  <c r="C44" i="5"/>
  <c r="C45" i="5"/>
  <c r="C46" i="5"/>
  <c r="C47" i="5"/>
  <c r="C48" i="5"/>
  <c r="C49" i="5"/>
  <c r="C50" i="5"/>
  <c r="C51" i="5"/>
  <c r="C52" i="5"/>
  <c r="C53" i="5"/>
  <c r="C54" i="5"/>
  <c r="B54" i="5"/>
  <c r="B53" i="5"/>
  <c r="B46" i="5"/>
  <c r="B45" i="5"/>
  <c r="B43" i="5"/>
  <c r="B52" i="5"/>
  <c r="B51" i="5"/>
  <c r="B50" i="5"/>
  <c r="B49" i="5"/>
  <c r="B48" i="5"/>
  <c r="B47" i="5"/>
  <c r="B44" i="5"/>
  <c r="B4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tc={473A6C0E-FA96-479C-AEF6-F74CEC530580}</author>
  </authors>
  <commentList>
    <comment ref="AU115"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encuentra vencida la acción</t>
      </text>
    </comment>
  </commentList>
</comments>
</file>

<file path=xl/sharedStrings.xml><?xml version="1.0" encoding="utf-8"?>
<sst xmlns="http://schemas.openxmlformats.org/spreadsheetml/2006/main" count="38050" uniqueCount="7187">
  <si>
    <t>Etiquetas de fila</t>
  </si>
  <si>
    <t>Atención al ciudadano</t>
  </si>
  <si>
    <t xml:space="preserve"> Protección de Datos al denunciante</t>
  </si>
  <si>
    <t>Atención de personas con discapacidad</t>
  </si>
  <si>
    <t>Defensor de la Ciudadanía</t>
  </si>
  <si>
    <t>Encuesta de Percepción</t>
  </si>
  <si>
    <t>Ferias de servicio</t>
  </si>
  <si>
    <t>Formalización del grupo dentro del organigrama</t>
  </si>
  <si>
    <t>Informes</t>
  </si>
  <si>
    <t xml:space="preserve">Nodo Sectorial </t>
  </si>
  <si>
    <t>Política de denuncias de hechos de corrupción</t>
  </si>
  <si>
    <t>Política de servicio al ciudadano</t>
  </si>
  <si>
    <t>Protección de Datos al denunciante</t>
  </si>
  <si>
    <t>Protección de Datos Personales</t>
  </si>
  <si>
    <t xml:space="preserve">Quejas, reclamos, sugerencias y solicitudes </t>
  </si>
  <si>
    <t>Satisfacción del usuario</t>
  </si>
  <si>
    <t>Tramites y servicios</t>
  </si>
  <si>
    <t>Autorregulación</t>
  </si>
  <si>
    <t>Aplicación de normatividad</t>
  </si>
  <si>
    <t>Aplicación y actualización de procedimientos y formatos</t>
  </si>
  <si>
    <t>desactualizacion y falta de aplicacion de funciones de las dependencias</t>
  </si>
  <si>
    <t>Documentación de procedimientos y formatos</t>
  </si>
  <si>
    <t>Capacitaciones</t>
  </si>
  <si>
    <t xml:space="preserve"> riesgos</t>
  </si>
  <si>
    <t>Contratacion</t>
  </si>
  <si>
    <t>Inducción y re-inducción en SG-SST</t>
  </si>
  <si>
    <t>Inventarios</t>
  </si>
  <si>
    <t>Lenguaje claro</t>
  </si>
  <si>
    <t>manejo de residuos</t>
  </si>
  <si>
    <t>Participación ciudadana</t>
  </si>
  <si>
    <t>seguridad de la información</t>
  </si>
  <si>
    <t>Transparencia</t>
  </si>
  <si>
    <t>Cifras</t>
  </si>
  <si>
    <t>casos con Proceso Administrativo de Restablecimiento de Derechos</t>
  </si>
  <si>
    <t>comunicaciones</t>
  </si>
  <si>
    <t>Pagina web</t>
  </si>
  <si>
    <t>Politica de comunicaciones</t>
  </si>
  <si>
    <t>Activacion tardia de clausulas</t>
  </si>
  <si>
    <t>Adjudicacion</t>
  </si>
  <si>
    <t>Documentación contrato</t>
  </si>
  <si>
    <t>Ejecución contractual</t>
  </si>
  <si>
    <t xml:space="preserve">Estudio de mercado </t>
  </si>
  <si>
    <t>Estudios previos, pliegos de condiciones y fichas técnicas</t>
  </si>
  <si>
    <t>falta de unidad de criterio en la denominación de algunos elementos adquiridos</t>
  </si>
  <si>
    <t>Inadecuado manejo de expedientes e inconsistencia de la información</t>
  </si>
  <si>
    <t>Incumplimiento de contratos</t>
  </si>
  <si>
    <t>Incumplimiento en las fechas acordadas</t>
  </si>
  <si>
    <t>Inicio de ejecución de contratos</t>
  </si>
  <si>
    <t>Irregularidades de funcionarios en la contratación</t>
  </si>
  <si>
    <t>Liquidación de contratos</t>
  </si>
  <si>
    <t>mayor valor pagado</t>
  </si>
  <si>
    <t>Órdenes de compra</t>
  </si>
  <si>
    <t>Pagos</t>
  </si>
  <si>
    <t>Pólizas</t>
  </si>
  <si>
    <t>precontractual</t>
  </si>
  <si>
    <t>proceso de selección de los contratistas de la entidad para garantizar su idoniedad</t>
  </si>
  <si>
    <t>Publicación SECOP</t>
  </si>
  <si>
    <t>Registro presupuestal y garantias</t>
  </si>
  <si>
    <t>riesgos de contratacion</t>
  </si>
  <si>
    <t>Seguros</t>
  </si>
  <si>
    <t>seleccion de contratistas</t>
  </si>
  <si>
    <t>Supervisión e interventoría</t>
  </si>
  <si>
    <t>Valor real de recursos comprometidos</t>
  </si>
  <si>
    <t>Control interno</t>
  </si>
  <si>
    <t>Apropiación de los valores en los servidores</t>
  </si>
  <si>
    <t>Esquema de las líneas de defensa</t>
  </si>
  <si>
    <t>responsabilidad y autoridad en  los niveles organizacionales</t>
  </si>
  <si>
    <t>control interno disciplinario</t>
  </si>
  <si>
    <t>Término de la investigación disciplinaria</t>
  </si>
  <si>
    <t xml:space="preserve">equipos </t>
  </si>
  <si>
    <t xml:space="preserve">Mantenimiento a los equipos </t>
  </si>
  <si>
    <t>Materiales de fabricación</t>
  </si>
  <si>
    <t>Evaluacion</t>
  </si>
  <si>
    <t>Medición de la efectividad de los controles</t>
  </si>
  <si>
    <t xml:space="preserve">Puntos de control en los procedimientos </t>
  </si>
  <si>
    <t>Gestion ambiental</t>
  </si>
  <si>
    <t>Disposición de Residuos Líquidos y Sólidos, condiciones específicas de las áreas de elaboración, almacenamiento, distribución, transporte, comercialización de alimentos, estado de los equipos y utensilios empleados en el manejo de los alimentos</t>
  </si>
  <si>
    <t>PIGA</t>
  </si>
  <si>
    <t>práctica de separación por parte de los funcionarios, contratista y usuarios</t>
  </si>
  <si>
    <t>reciclaje y/o chatarrización</t>
  </si>
  <si>
    <t xml:space="preserve">Política de Gestión Ambiental </t>
  </si>
  <si>
    <t>Gestion del conocimiento y de la innovacion</t>
  </si>
  <si>
    <t xml:space="preserve"> Plan de Acción de Gestión del Conocimiento y la Innovación</t>
  </si>
  <si>
    <t>Centro de documentación</t>
  </si>
  <si>
    <t xml:space="preserve">Herramientas de uso y aprobación del conocimiento </t>
  </si>
  <si>
    <t>Identificación de necesidades</t>
  </si>
  <si>
    <t>inventario</t>
  </si>
  <si>
    <t>Política de gestión del conocimiento</t>
  </si>
  <si>
    <t>Gestion documental</t>
  </si>
  <si>
    <t>Adquisición de equipos</t>
  </si>
  <si>
    <t>Características de los documentos electrónicos</t>
  </si>
  <si>
    <t>CORDIS</t>
  </si>
  <si>
    <t>Documentos electrónicos, sistema integrado de conservación, plan de conservación documental, plan de preservación digital a largo plazo</t>
  </si>
  <si>
    <t>Fondo documental acumulado, inventarios documentales y transferencias</t>
  </si>
  <si>
    <t>Historia social NNAJ</t>
  </si>
  <si>
    <t>Organización de archivos</t>
  </si>
  <si>
    <t>Planes de emergencia o atención de desastres</t>
  </si>
  <si>
    <t>Política archivística</t>
  </si>
  <si>
    <t>Prácticas inadecuadas de conservación de documentos</t>
  </si>
  <si>
    <t>Programa de Gestión Documental</t>
  </si>
  <si>
    <t>sistema de identificación visual de la documentación</t>
  </si>
  <si>
    <t>Tablas de retención documental, tablas de control de acceso, banco terminológico de tipos, series y subseries documentales</t>
  </si>
  <si>
    <t>Gestion financiera</t>
  </si>
  <si>
    <t>Avalúo técnico de bienes muebles</t>
  </si>
  <si>
    <t>Avalúos de los bienes inmuebles</t>
  </si>
  <si>
    <t>Cajas menores</t>
  </si>
  <si>
    <t>Conciliación y depuración de saldos</t>
  </si>
  <si>
    <t>Cuentas por cobrar</t>
  </si>
  <si>
    <t>Deducciones y/o retenciones</t>
  </si>
  <si>
    <t>entrega inoportuna o no entrega de información de las diferentes dependencias que reportan al área contable</t>
  </si>
  <si>
    <t>Estados financieros</t>
  </si>
  <si>
    <t>giros</t>
  </si>
  <si>
    <t xml:space="preserve">Identificación de los bienes de la cuenta contable materiales y suministros- materiales para educación </t>
  </si>
  <si>
    <t>Notas de los estados financieros</t>
  </si>
  <si>
    <t>Politicas contables</t>
  </si>
  <si>
    <t>Reconocimiento de activos</t>
  </si>
  <si>
    <t>Registro de los hechos económicos</t>
  </si>
  <si>
    <t xml:space="preserve">tope máximo permitido para el manejo de las subcuentas </t>
  </si>
  <si>
    <t>cumplimiento de los límites de concentración de riesgos en los excedentes del Instituto</t>
  </si>
  <si>
    <t>Gestion juridica</t>
  </si>
  <si>
    <t>capacitaciones y charlas impartidas por la Secretaria Jurídica Distrital</t>
  </si>
  <si>
    <t>Comité de conciliación</t>
  </si>
  <si>
    <t>Normograma /SIPROJ WEB/Fichas técnicas de conciliación</t>
  </si>
  <si>
    <t>perfiles de abogados externos</t>
  </si>
  <si>
    <t>Política de prevención del daño antijurídico</t>
  </si>
  <si>
    <t>Gobierno digital</t>
  </si>
  <si>
    <t>Construcción de estrategia</t>
  </si>
  <si>
    <t>Infraestructura</t>
  </si>
  <si>
    <t>Acondicionamiento   espacios físicos de acceso al ciudadano</t>
  </si>
  <si>
    <t>Acondicionamiento para personas con discapacidad</t>
  </si>
  <si>
    <t>Aspectos estructurales de los archivos para la custodia y conservación</t>
  </si>
  <si>
    <t>Concepto técnico de bomberos</t>
  </si>
  <si>
    <t>Fallas estructurales UPIS y sedes</t>
  </si>
  <si>
    <t>Licencias de construcción</t>
  </si>
  <si>
    <t>Mantenimiento de sedes y UPIS</t>
  </si>
  <si>
    <t>Puntos de atención al ciudadano</t>
  </si>
  <si>
    <t>Instancias de participación</t>
  </si>
  <si>
    <t>Nivel de asistencia</t>
  </si>
  <si>
    <t>Retroalimentación a las dependencias</t>
  </si>
  <si>
    <t>Seguimiento a compromisos</t>
  </si>
  <si>
    <t xml:space="preserve"> sticker de identificación y/o placa</t>
  </si>
  <si>
    <t>Avalúo técnico</t>
  </si>
  <si>
    <t>Baja de bienes</t>
  </si>
  <si>
    <t>Baja rotación de elementos</t>
  </si>
  <si>
    <t>Bienes sin legalizar</t>
  </si>
  <si>
    <t>Comité de inventarios</t>
  </si>
  <si>
    <t>control y seguimiento del inventario</t>
  </si>
  <si>
    <t>Controles (Ficha Kardex y formatos de control)</t>
  </si>
  <si>
    <t>depreciación</t>
  </si>
  <si>
    <t>Desactualizacion del inventario en el sistema</t>
  </si>
  <si>
    <t>Diferencias en los elementos adquiridos vs los entregados/instalados</t>
  </si>
  <si>
    <t>Elementos devolutivos y de consumo a terceros</t>
  </si>
  <si>
    <t>excedentes de elementos almacenados</t>
  </si>
  <si>
    <t>Identificación, descripción, ubicación y organización de elementos</t>
  </si>
  <si>
    <t>marcación inadecuada de los elementos</t>
  </si>
  <si>
    <t>organización de los elementos</t>
  </si>
  <si>
    <t>Salidas de almacén</t>
  </si>
  <si>
    <t>SICAPITAL</t>
  </si>
  <si>
    <t>Modelo pedagogico</t>
  </si>
  <si>
    <t xml:space="preserve"> jornadas extensas para el cubrimiento del servicios</t>
  </si>
  <si>
    <t xml:space="preserve"> Política Pública de Seguridad Alimentaria y Nutricional</t>
  </si>
  <si>
    <t>Buenas practicas de manufactura</t>
  </si>
  <si>
    <t>comités técnicos</t>
  </si>
  <si>
    <t>comunicación y articulación entre el equipo de la noche con el equipo del día</t>
  </si>
  <si>
    <t>controles asociados a los talleres</t>
  </si>
  <si>
    <t>Controles relacionados con los alimentos</t>
  </si>
  <si>
    <t>Cumplimiento de horario en aulas de clase</t>
  </si>
  <si>
    <t xml:space="preserve">Denuncias de los casos con Presunto Abuso Sexual  </t>
  </si>
  <si>
    <t>Desescolarizacion y resistencia al modelo de educacion tradicional</t>
  </si>
  <si>
    <t>Diferencias en cantidades de alimentos</t>
  </si>
  <si>
    <t>Educacion - retroalimentación y legalidad  de  los procesos académicos</t>
  </si>
  <si>
    <t>elementos de vestir</t>
  </si>
  <si>
    <t>Estandares ICBF</t>
  </si>
  <si>
    <t>Estimulo de corresponsabilidad</t>
  </si>
  <si>
    <t>estrategias de intervención</t>
  </si>
  <si>
    <t xml:space="preserve">habilitación de los servicios de salud </t>
  </si>
  <si>
    <t xml:space="preserve">implementacion de ambientes pedagogicos </t>
  </si>
  <si>
    <t>insumos para el desarrollo de talleres</t>
  </si>
  <si>
    <t>minuta patron</t>
  </si>
  <si>
    <t>notificaciones y permisos de NNAJ</t>
  </si>
  <si>
    <t xml:space="preserve">oferta publica de servicios </t>
  </si>
  <si>
    <t>pagos salidas pedagogicas</t>
  </si>
  <si>
    <t>personal de cocina</t>
  </si>
  <si>
    <t>proceso de seguimiento al egreso de los NNAJ retirados del IDIPRON</t>
  </si>
  <si>
    <t>salud- asistencia a primeros auxilios - afiliaciones a salud</t>
  </si>
  <si>
    <t>seguimiento de NNAJ dentro del modelo</t>
  </si>
  <si>
    <t>seguimiento y evaluacion  de los programas, proyectos y metodologias</t>
  </si>
  <si>
    <t>valoraciones iniciales y consultas sociales</t>
  </si>
  <si>
    <t>Participacion ciudadana</t>
  </si>
  <si>
    <t>Espacios de participación ciudadana</t>
  </si>
  <si>
    <t>Foros virtuales</t>
  </si>
  <si>
    <t>Informe anual de rendición de cuentas</t>
  </si>
  <si>
    <t>Limitado personal</t>
  </si>
  <si>
    <t>Plan de participación ciudadana</t>
  </si>
  <si>
    <t>Publicacion pagina web</t>
  </si>
  <si>
    <t>Rendición de cuentas</t>
  </si>
  <si>
    <t>Planeacion</t>
  </si>
  <si>
    <t xml:space="preserve">Estrategias de seguimiento y autoevaluación </t>
  </si>
  <si>
    <t>Fortalecimiento organizacional y simplificación de procesos</t>
  </si>
  <si>
    <t>Herramientas de gestión (riesgos, indicadores, balance social, planes y proyectos de inversión)</t>
  </si>
  <si>
    <t>informes para la toma de decisiones</t>
  </si>
  <si>
    <t>Política Pública para la garantía del ejercicio efectivo de los derechos de las personas que hacen parte de los sectores sociales LGBTI y de personas con orientaciones sexuales e identidades de género diversas</t>
  </si>
  <si>
    <t>Simi</t>
  </si>
  <si>
    <t>planes de mejoramiento</t>
  </si>
  <si>
    <t>Acciones inefectivas</t>
  </si>
  <si>
    <t>Formulación y seguimiento</t>
  </si>
  <si>
    <t>Publicación de planes de mejoramiento</t>
  </si>
  <si>
    <t>Presupuesto</t>
  </si>
  <si>
    <t>Certificados de disponibilidad presupuestal</t>
  </si>
  <si>
    <t>Reservas</t>
  </si>
  <si>
    <t>Seguridad y salud en el trabajo</t>
  </si>
  <si>
    <t>Asignación presupuestal al sistema de gestión de la seguridad y salud en el trabajo</t>
  </si>
  <si>
    <t>cronograma de trabajo</t>
  </si>
  <si>
    <t>Elementos de protección personal</t>
  </si>
  <si>
    <t>Extintores, Botiquines</t>
  </si>
  <si>
    <t xml:space="preserve">Revisión por la Dirección </t>
  </si>
  <si>
    <t xml:space="preserve">Riesgos laborales </t>
  </si>
  <si>
    <t>Señalización</t>
  </si>
  <si>
    <t>Sistemas</t>
  </si>
  <si>
    <t xml:space="preserve">Datos </t>
  </si>
  <si>
    <t>Diagnóstico de capacidades</t>
  </si>
  <si>
    <t>Falta de utilizacion de equipos</t>
  </si>
  <si>
    <t xml:space="preserve">mantenimiento preventivo </t>
  </si>
  <si>
    <t>Plan Estratégico de Tecnologías de Información (PETI)</t>
  </si>
  <si>
    <t>SIVICOF</t>
  </si>
  <si>
    <t>Inconsistencias en la información</t>
  </si>
  <si>
    <t>talento humano</t>
  </si>
  <si>
    <t>Código de integridad</t>
  </si>
  <si>
    <t>Comité de convivencia</t>
  </si>
  <si>
    <t>Conflicto de intereses</t>
  </si>
  <si>
    <t>Declaración de bienes y rentas</t>
  </si>
  <si>
    <t>Evaluacion de capacitaciones</t>
  </si>
  <si>
    <t>Integridad</t>
  </si>
  <si>
    <t>Planeacion estrategica del talento humano</t>
  </si>
  <si>
    <t>Retiro</t>
  </si>
  <si>
    <t>Sala amiga de la familia lactante</t>
  </si>
  <si>
    <t>Vehiculos</t>
  </si>
  <si>
    <t>Abandono y deterioro de vehículos</t>
  </si>
  <si>
    <t>Consumo</t>
  </si>
  <si>
    <t xml:space="preserve">mayor valor pagado en las tarifas del servicio de transporte </t>
  </si>
  <si>
    <t>Optmizar el uso de vehículos institucionales</t>
  </si>
  <si>
    <t>Pago peajes</t>
  </si>
  <si>
    <t>Bienes</t>
  </si>
  <si>
    <t>planeacion y ejecucion de intervenciones</t>
  </si>
  <si>
    <t>Total general</t>
  </si>
  <si>
    <t>Cuenta de FUENTE</t>
  </si>
  <si>
    <t>Etiquetas de columna</t>
  </si>
  <si>
    <t>Plan anticorrupcion y de atencion al ciudadano</t>
  </si>
  <si>
    <t>Plan de adecuacion y sostenibilidad</t>
  </si>
  <si>
    <t>Plan de mejoramiento archivistico</t>
  </si>
  <si>
    <t>Plan de mejoramiento auditorias internas</t>
  </si>
  <si>
    <t>Plan de mejoramiento Contraloria de Bogota</t>
  </si>
  <si>
    <t>Plan de mejoramiento personeria  de Bogota</t>
  </si>
  <si>
    <t>Plan de mejoramiento Veeduria de Bogota</t>
  </si>
  <si>
    <t>Cuenta de AÑO VIGENCIA DEL PLAN</t>
  </si>
  <si>
    <t>ESTADISTICA</t>
  </si>
  <si>
    <t>Comunicaciones</t>
  </si>
  <si>
    <t>Gerente Proyecto 1104</t>
  </si>
  <si>
    <t>Gerente Proyecto 7726</t>
  </si>
  <si>
    <t>Gerente Proyecto 971</t>
  </si>
  <si>
    <t>Oficina asesora de planeación</t>
  </si>
  <si>
    <t>Oficina asesora de planeación – Investigaciones</t>
  </si>
  <si>
    <t>Oficina asesora de planeación - MIPG</t>
  </si>
  <si>
    <t>Oficina asesora de planeación – Participación ciudadana</t>
  </si>
  <si>
    <t xml:space="preserve">Oficina asesora de planeación – Políticas publicas </t>
  </si>
  <si>
    <t>Oficina asesora de planeación – SIMI</t>
  </si>
  <si>
    <t>Oficina asesora jurídica</t>
  </si>
  <si>
    <t>Oficina de control interno</t>
  </si>
  <si>
    <t xml:space="preserve">Subdirección de Métodos Educativos y Operativa </t>
  </si>
  <si>
    <t>Subdirección técnica administrativa y financiera</t>
  </si>
  <si>
    <t>Subdirección técnica administrativa y financiera - almacén e inventarios</t>
  </si>
  <si>
    <t>Subdirección técnica administrativa y financiera - Atención a la ciudadanía</t>
  </si>
  <si>
    <t>Subdirección técnica administrativa y financiera - contabilidad</t>
  </si>
  <si>
    <t>Subdirección técnica administrativa y financiera - control interno disciplinario</t>
  </si>
  <si>
    <t>Subdirección técnica administrativa y financiera - financiera</t>
  </si>
  <si>
    <t>Subdirección técnica administrativa y financiera - gestión ambiental</t>
  </si>
  <si>
    <t>Subdirección técnica administrativa y financiera – gestión documental</t>
  </si>
  <si>
    <t>Subdirección técnica administrativa y financiera – infraestructura</t>
  </si>
  <si>
    <t>Subdirección técnica administrativa y financiera – mantenimiento</t>
  </si>
  <si>
    <t>Subdirección técnica administrativa y financiera - sistemas</t>
  </si>
  <si>
    <t>Subdirección técnica administrativa y financiera - tesorería</t>
  </si>
  <si>
    <t>Subdirección técnica administrativa y financiera - transportes</t>
  </si>
  <si>
    <t>Subdirección técnica de desarrollo humano</t>
  </si>
  <si>
    <t>Subdirección técnica de desarrollo humano – carrera administrativa, bienestar social y capacitación</t>
  </si>
  <si>
    <t>Subdirección técnica de desarrollo humano – nómina y liquidaciones</t>
  </si>
  <si>
    <t>Subdirección técnica de métodos educativos y operativos</t>
  </si>
  <si>
    <t>Subdirección técnica de métodos educativos y operativos - Bienestar  y capacitación</t>
  </si>
  <si>
    <t>Subdirección técnica de métodos educativos y operativos – salud</t>
  </si>
  <si>
    <t>Subdirección técnica de métodos educativos y operativos - sociolegal y justicia restaurativa</t>
  </si>
  <si>
    <t>Supervisor del contrato</t>
  </si>
  <si>
    <t>Supervisores de Contrato de la Subdirección Técnica de Desarrollo Humano</t>
  </si>
  <si>
    <t>Gerente Proyecto 7720</t>
  </si>
  <si>
    <t>Subdirección técnica administrativa y financiera - servicios administrativos</t>
  </si>
  <si>
    <t>ABIERTO</t>
  </si>
  <si>
    <t>CERRADO</t>
  </si>
  <si>
    <t>COMPOSICION TABLERO DE CONTROL</t>
  </si>
  <si>
    <t>Cuenta de HALLAZGO / BRECHA IDENTIFICADA / SITUACION IDENTIFICADA</t>
  </si>
  <si>
    <t>PLANES SIN INFORMACIÓN</t>
  </si>
  <si>
    <t>FECHA FINAL</t>
  </si>
  <si>
    <t>Sin informacion</t>
  </si>
  <si>
    <t>Cuenta de ACTIVIDAD</t>
  </si>
  <si>
    <t xml:space="preserve">PLANES SIN SEGUIMIENTO </t>
  </si>
  <si>
    <t>(Varios elementos)</t>
  </si>
  <si>
    <t>SEGUIMIENTO</t>
  </si>
  <si>
    <t>Cuenta de SEGUIMIENTO</t>
  </si>
  <si>
    <t>INFORMACIÓN A 31-12-2020</t>
  </si>
  <si>
    <t xml:space="preserve">FORMULACIÓN PLAN DE MEJORAMIENTO/ ACCIONES </t>
  </si>
  <si>
    <t>NO</t>
  </si>
  <si>
    <t xml:space="preserve">Cuenta de FORMULACIÓN PLAN DE MEJORAMIENTO/ ACCIONES </t>
  </si>
  <si>
    <t>SI</t>
  </si>
  <si>
    <t>INFORMACIÓN COMPLETA DEL PLAN DE MEJORAMIENTO/ ACCIONES</t>
  </si>
  <si>
    <t>Cuenta de INFORMACIÓN COMPLETA DEL PLAN DE MEJORAMIENTO/ ACCIONES</t>
  </si>
  <si>
    <t xml:space="preserve"> Oficina Asesora de Planeación
</t>
  </si>
  <si>
    <t>Comité Directivo</t>
  </si>
  <si>
    <t>Equipo de Participación Ciudadana - Oficina Asesora de Planeación</t>
  </si>
  <si>
    <t>Oficina Asesora Jurídica</t>
  </si>
  <si>
    <t>Vencidas a 31 /12/2020</t>
  </si>
  <si>
    <t>Ejecucion</t>
  </si>
  <si>
    <t>VENCIDAS</t>
  </si>
  <si>
    <t>EJECUCION</t>
  </si>
  <si>
    <t>Atención a la ciudadanía</t>
  </si>
  <si>
    <t>Control Interno</t>
  </si>
  <si>
    <t>Defensa Jurídica</t>
  </si>
  <si>
    <t>Direccionamiento estrategico</t>
  </si>
  <si>
    <t>Fortalecimiento organizacional</t>
  </si>
  <si>
    <t>Gestión del conocimiento y la innovación</t>
  </si>
  <si>
    <t>Gestión Documental</t>
  </si>
  <si>
    <t>Gobierno Digital</t>
  </si>
  <si>
    <t>No aplica</t>
  </si>
  <si>
    <t>Racionalización de trámites</t>
  </si>
  <si>
    <t>Seguimiento y evaluación</t>
  </si>
  <si>
    <t>Talento humano</t>
  </si>
  <si>
    <t>Trámites</t>
  </si>
  <si>
    <t>SUBDIRECCIÓN / OFICINA</t>
  </si>
  <si>
    <t xml:space="preserve">TOTAL </t>
  </si>
  <si>
    <t>TOTAL</t>
  </si>
  <si>
    <t xml:space="preserve">Comunicaciones	</t>
  </si>
  <si>
    <t>OAP</t>
  </si>
  <si>
    <t>OAJ</t>
  </si>
  <si>
    <t>OCI</t>
  </si>
  <si>
    <t>SMEO</t>
  </si>
  <si>
    <t>STAF</t>
  </si>
  <si>
    <t>STDH</t>
  </si>
  <si>
    <t>Supervisores de Contrato de la STDH</t>
  </si>
  <si>
    <t>STMEO</t>
  </si>
  <si>
    <t>ESTADO CONTRALORIA DE BOGOTA
(Aplica para el plan de mejoramiento suscrito con la contraloria</t>
  </si>
  <si>
    <t>N°</t>
  </si>
  <si>
    <t>SIGLA</t>
  </si>
  <si>
    <t>TEMATICA</t>
  </si>
  <si>
    <t>SUBTEMATICA</t>
  </si>
  <si>
    <t>RESPONSABLE DE SEGUIMIENTO DESDE PLANEACION</t>
  </si>
  <si>
    <t>FUENTE</t>
  </si>
  <si>
    <t>CÓDIGO DE ACCION EN EL TABLERO DE CONTROL</t>
  </si>
  <si>
    <t>NUMERO DE HALLAZGO</t>
  </si>
  <si>
    <t>CODIGO AUDITORIA SEGÚN PAD DE LA VIGENCIA</t>
  </si>
  <si>
    <t>AÑO VIGENCIA DEL PLAN</t>
  </si>
  <si>
    <t>HALLAZGO / BRECHA IDENTIFICADA / SITUACION IDENTIFICADA</t>
  </si>
  <si>
    <t>CAUSA</t>
  </si>
  <si>
    <t>CÓDIGO DE ACCIÓN</t>
  </si>
  <si>
    <t>NOMBRE DEL INDICADOR</t>
  </si>
  <si>
    <t>FORMULA DEL INDICADOR</t>
  </si>
  <si>
    <t>META</t>
  </si>
  <si>
    <t>PRODUCTO</t>
  </si>
  <si>
    <t>FECHA INICIO</t>
  </si>
  <si>
    <t>DIAS FALTANTES</t>
  </si>
  <si>
    <t>FECHA DE SEGUIMIENTO</t>
  </si>
  <si>
    <t>PENDIENTE ENVIO DE SEGUIMIENTO</t>
  </si>
  <si>
    <t>TAREAS PENDIENTES PARA EL CIERRE</t>
  </si>
  <si>
    <t>PORCENTAJE DE AVANCE</t>
  </si>
  <si>
    <t>ESTADO</t>
  </si>
  <si>
    <t>DIAS FALTANTES PARA EL VENCIMIENTO</t>
  </si>
  <si>
    <t>OPORTUNIDAD</t>
  </si>
  <si>
    <t>FECHA DE EVALUACION</t>
  </si>
  <si>
    <t>EVALUACION</t>
  </si>
  <si>
    <t>AUDITOR</t>
  </si>
  <si>
    <t>PORCENTAJE DE EFICACIA</t>
  </si>
  <si>
    <t>PORCENTAJE DE EFECTIVIDAD</t>
  </si>
  <si>
    <t>STATUS FINAL</t>
  </si>
  <si>
    <t>Yuli Cristel Peña Arboleda</t>
  </si>
  <si>
    <t>Accion cerrada  en seguimiento anterior</t>
  </si>
  <si>
    <t>CUMPLIMIENTO TOTAL</t>
  </si>
  <si>
    <t>NO APLICA ACCION CERRADA</t>
  </si>
  <si>
    <t>CUMPLIDA EFECTIVA</t>
  </si>
  <si>
    <t>NO APLICA</t>
  </si>
  <si>
    <t>No presento seguimiento</t>
  </si>
  <si>
    <t>Presentar seguimiento del Plan de mejoramiento</t>
  </si>
  <si>
    <t>SIN AVANCE</t>
  </si>
  <si>
    <t>VENCIDO</t>
  </si>
  <si>
    <t>Zuly Marcela Rojas Tolosa</t>
  </si>
  <si>
    <t>CUMPLIDA INEFECTIVA</t>
  </si>
  <si>
    <t>ABIERTA</t>
  </si>
  <si>
    <t xml:space="preserve">No </t>
  </si>
  <si>
    <t>NAVIS ALBERTO FLOREZ LEON</t>
  </si>
  <si>
    <t>INCUMPLIDA</t>
  </si>
  <si>
    <t>No</t>
  </si>
  <si>
    <t>planeacion</t>
  </si>
  <si>
    <t xml:space="preserve">Subdirección Técnica de Metodos Educativos y Operativa.-STMEO  -Área Psicosocial  
Oficina Asesora de Planeación.  </t>
  </si>
  <si>
    <t xml:space="preserve">Ajustar el manual  Operativo del área  sicosocial, por parte del líder del área y la STMEO, para establecer un estándar de atención diferenciado en UPI Internado, UPI Externado y UPI Externado Joven habitante de calle . </t>
  </si>
  <si>
    <t>CON TIEMPO</t>
  </si>
  <si>
    <t>Sulma Esperanza Avendaño M.</t>
  </si>
  <si>
    <t>EN EJECUCION</t>
  </si>
  <si>
    <t>Se verifica observación y se evidencia cierre en el informe de auditoría proceso misional - área sicosocial. 
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
El informe se encuentra publicado en el link https://www.idipron.gov.co/sites/default
/files/docs/transparencia/control-interno/informes/auditorias/2021/Informe-Final-Auditoria-area-Sicosocial-2021.pdf</t>
  </si>
  <si>
    <t>Ingrid Acosta</t>
  </si>
  <si>
    <t>Verónica Muñoz</t>
  </si>
  <si>
    <t>Catalina Cardenas Martinez</t>
  </si>
  <si>
    <t>3.5</t>
  </si>
  <si>
    <t>Auditoría Regular Área Educación - II semestre 2017</t>
  </si>
  <si>
    <t>Pendiente formulacion de actividades</t>
  </si>
  <si>
    <t>Formular Plan de Mejoramiento</t>
  </si>
  <si>
    <t>Carlos Andrés Guerra Jiménez</t>
  </si>
  <si>
    <t>Se evidencia manual de politicas contables con fecha 03/01/2022</t>
  </si>
  <si>
    <t xml:space="preserve">Carlos Andrés Guerra </t>
  </si>
  <si>
    <t>SIN DILIGENCIAR</t>
  </si>
  <si>
    <t xml:space="preserve">De acuerdo con los soportes establecidos por el proceso, se evidencia que se ejcutaron las actividades planeadas. </t>
  </si>
  <si>
    <t>AVANCE SIGNIFICATIVO</t>
  </si>
  <si>
    <t>3.1.3.4</t>
  </si>
  <si>
    <t>3.1.3.5</t>
  </si>
  <si>
    <t>3.1.3.7</t>
  </si>
  <si>
    <t>3.1.3.9</t>
  </si>
  <si>
    <t>3.1.3.10</t>
  </si>
  <si>
    <t>3.1.3.11</t>
  </si>
  <si>
    <t>3.1.3.12</t>
  </si>
  <si>
    <t>AVANCE PARCIAL</t>
  </si>
  <si>
    <t>3.1.3.13</t>
  </si>
  <si>
    <t>3.1.3.14</t>
  </si>
  <si>
    <t>3.1.3.15</t>
  </si>
  <si>
    <t>3.1.3.16</t>
  </si>
  <si>
    <t>3.1.3.17</t>
  </si>
  <si>
    <t>3.2.2.1</t>
  </si>
  <si>
    <t>Mesa de Trabajo</t>
  </si>
  <si>
    <t>Carolina Ardila</t>
  </si>
  <si>
    <t>Subdirección de Métodos</t>
  </si>
  <si>
    <t>3.1.2.1</t>
  </si>
  <si>
    <t>Oficina Asesora Juridica</t>
  </si>
  <si>
    <t>3.2.1.1</t>
  </si>
  <si>
    <t>AVANCE MINIMO</t>
  </si>
  <si>
    <t>Hallazgo Administrativo con Presunta Incidencia Disciplinaria por la no liquidación del Contrato No 1352 de 2017.</t>
  </si>
  <si>
    <t>La no liquidación Contrato de Suministro No.1352 de 2017, con Gas Gombel S.A. E.S.P</t>
  </si>
  <si>
    <t>3.2.2.6</t>
  </si>
  <si>
    <t>Informe de Seguimiento Revisión a la Gestión Púbica ejercida por el IDIPRON en el Marco del Proyecto 1106 'Espacios de Integración Social' 1106 - Septiembre 2019</t>
  </si>
  <si>
    <t xml:space="preserve">Vestustes de la edificacion, clima y falta de mantenimiento en muchos años </t>
  </si>
  <si>
    <t>PENDIENTE POR EVALUAR</t>
  </si>
  <si>
    <t>Investigación Sumaria Veeduría Distrital Posibles irregularidades en la adjundicación de la licitación pública</t>
  </si>
  <si>
    <t>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t>
  </si>
  <si>
    <t>no aplica</t>
  </si>
  <si>
    <t>Accion reportada en seguimiento anterior</t>
  </si>
  <si>
    <t>VERONICA MUÑOZ</t>
  </si>
  <si>
    <t>Gestión contractual vigencia 2018-2 y 2019-1</t>
  </si>
  <si>
    <t>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t>
  </si>
  <si>
    <t>PMAI-2019-002-8</t>
  </si>
  <si>
    <t>Auditoria al Proceso Misional Modelo Pedagógico Estimulos de Corresponsabilidad Vigencia 2018</t>
  </si>
  <si>
    <t>Pendiente Formulación ajustada del Plan de Mejoramiento, por parte de Métodos. (Fecha de Informe Final: 30 de enero de 2020; Fecha primera Formulación de Plan de Mejoramiento: 30 de junio de 2020; Fecha de remisión de Observaciones al Plan por parte dela OCI: 10 de Julio de 2020).</t>
  </si>
  <si>
    <t>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t>
  </si>
  <si>
    <t>NO REALIZARON SEGUIMIENTO NI APORTARON EVIDENCIA</t>
  </si>
  <si>
    <t>Auditoria de gestión al proceso misional vigencia 2018</t>
  </si>
  <si>
    <t>gestion documental</t>
  </si>
  <si>
    <t>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t>
  </si>
  <si>
    <t>Las diferentes unidades productoras no conforman su archivo de gestión, en tanto se presentan errores.
Se encuentra en proceso de consolidación de los diferentes inventarios y ajuste de acuerdo a los requerimientos técnicos del Área de Administración Documental.</t>
  </si>
  <si>
    <t>INGRID ACOSTA</t>
  </si>
  <si>
    <t>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t>
  </si>
  <si>
    <t>Auditoría Regular Contexto Pedagógico Territorio - I Semestre 2018</t>
  </si>
  <si>
    <t>No reportaron evidencias para este seguimiento</t>
  </si>
  <si>
    <t>Gestión Financiera - 2019</t>
  </si>
  <si>
    <t>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 de la Resolución 193 de 2016, El riesgo de estas debilidades es generar una representación no fiel de la situación financiera del Instituto, cualidad básica de la información establecida en el Marco Conceptual del Régimen Contable Público vigente aplicable al IDIPRON.</t>
  </si>
  <si>
    <t>No se cuenta con Política
contable de errores y
desconocimiento de las áreas
sobre el reporte de información
contable</t>
  </si>
  <si>
    <t>24-12-2021:se incluye accion al tablero de control</t>
  </si>
  <si>
    <t>Carlos Andrés Guerra</t>
  </si>
  <si>
    <t>Se evidencia manual de politicas contables con fecha 03/01/2022 y resolucion 517 de 2021</t>
  </si>
  <si>
    <t>El plan de mejoramiento fue aprobado con Radicado 2021IE5622 del 22/10/2021.</t>
  </si>
  <si>
    <t>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t>
  </si>
  <si>
    <t>Desactualización del Manual de Politicas Contables y no se contaba con Manual de Operación Contable</t>
  </si>
  <si>
    <t>Se observa Plan de Sostenibilidad Contable con tiempos de entrega.</t>
  </si>
  <si>
    <t>Gestión Logística - 2019</t>
  </si>
  <si>
    <t>Se reportó en el primer seguimiento con 100%</t>
  </si>
  <si>
    <t>no</t>
  </si>
  <si>
    <t>Oficializar y socializar el documento</t>
  </si>
  <si>
    <t>Auditoría interna de seguimiento al proceso atención al ciudadano vigencia 1 de julio 2018 al 30 de junio de 2019</t>
  </si>
  <si>
    <t xml:space="preserve">De acuerdo con los soportes suministrados por el proceso, se evidencia un cumplimiento del 100%, en las actividades propuestas. </t>
  </si>
  <si>
    <t>Dirección Distrital de Archivo de Bogotá - Visita de seguimiento al cumplimiento de la normatividad archivística  - 2019</t>
  </si>
  <si>
    <t xml:space="preserve">Del Fondo Documental Acumulado se debe hacer:
* Ajuste del inventario documental de los documentos producidos por la entidad.
* Ajuste de Fichas de Valoración Documental 
* Ajuste Tablas de Valoración Documental </t>
  </si>
  <si>
    <t>N/A</t>
  </si>
  <si>
    <t>Hallazgo Administrativo, por cuanto las acciones que se refieren a continuación, una vez evaluadas las evidencias de ejecucución, fueron calificadas como Cumplidas Inefectivas.</t>
  </si>
  <si>
    <t>Willington Granados Herrera</t>
  </si>
  <si>
    <t>La documentación sí cuenta con puntos de control, sin embargo, se evidenció que existen falencias en la identificación y mecanismos de verificación de los puntos de control 3.1.1.2</t>
  </si>
  <si>
    <t>OAC</t>
  </si>
  <si>
    <t xml:space="preserve">Oficina Asesora Jurídica </t>
  </si>
  <si>
    <t>3.1.3.2</t>
  </si>
  <si>
    <t>Pendiente adjuntar documento oficializado en la plataforma documental.</t>
  </si>
  <si>
    <t>3.3.2.1</t>
  </si>
  <si>
    <t>Hallazgo Administrativo por manejo inadecuado de los recursos retenidos por concepto deducciones y/o retenciones</t>
  </si>
  <si>
    <t>Falta de seguimiento y control a los procedimientos establecidos para el manejo de cajas menores</t>
  </si>
  <si>
    <t>3.3.2.2</t>
  </si>
  <si>
    <t>Falta de seguimiento y control a la normatividad establecidos para el manejo de cajas menores</t>
  </si>
  <si>
    <t>3.3.2.3</t>
  </si>
  <si>
    <t>3.3.2.6</t>
  </si>
  <si>
    <t>No se cuenta con seguimiento reportado por parte de Métodos.</t>
  </si>
  <si>
    <t>Presentar seguimiento al plan de mejoramiento</t>
  </si>
  <si>
    <t>3.3.3.1</t>
  </si>
  <si>
    <t>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t>
  </si>
  <si>
    <t>Con respecto al año 2018, las reservas presupuestales aumentaron, hecho que permite evidenciar un retroceso en la gestión del pago de los compromisos adquiridos en la vigencia 2019.</t>
  </si>
  <si>
    <t>3.2.3</t>
  </si>
  <si>
    <t>3.2.4</t>
  </si>
  <si>
    <t>3.2.5</t>
  </si>
  <si>
    <t>3.2.6</t>
  </si>
  <si>
    <t>3.2.7</t>
  </si>
  <si>
    <t>3.2.8</t>
  </si>
  <si>
    <t>3.2.10</t>
  </si>
  <si>
    <t>3.2.11</t>
  </si>
  <si>
    <t>3.2.12</t>
  </si>
  <si>
    <t>3.2.16</t>
  </si>
  <si>
    <t>3.2.17</t>
  </si>
  <si>
    <t>3.2.19</t>
  </si>
  <si>
    <t>Hallazgo administrativo por el inadecuado manejo de los documentos soporte que reposan en el expediente del Contrato de Prestación de Servicios No. 059 de 2019.</t>
  </si>
  <si>
    <t xml:space="preserve">Documentos en desorden, sin firmas y sin su correcto diligenciamiento </t>
  </si>
  <si>
    <t>3.2.20</t>
  </si>
  <si>
    <t>Hallazgo administrativo por el inadecuado manejo de los documentos soporte que reposan en el expediente del Contrato de Prestación de Servicios No. 076 de 2019.</t>
  </si>
  <si>
    <t>3.2.21</t>
  </si>
  <si>
    <t>Hallazgo administrativo por el inadecuado manejo de los documentos soporte que reposan en el expediente del Contrato de Prestación de Servicios No. 0558 de 2019.</t>
  </si>
  <si>
    <t xml:space="preserve">Presentar seguimiento del plan de mejoramiento </t>
  </si>
  <si>
    <t>3.2.2.1.1</t>
  </si>
  <si>
    <t>Hallazgo administrativo por las deficiencias presentadas en la identificación de los bienes de la cuenta contable MATERIALES Y SUMINISTROS- MATERIALES PARA EDUCACIÓN (151415) en la UPI La Florida</t>
  </si>
  <si>
    <t>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t>
  </si>
  <si>
    <t>3.2.2.4.2</t>
  </si>
  <si>
    <t>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t>
  </si>
  <si>
    <t>Deficiencias en la supervisión de los contratos que compete a Transporte.</t>
  </si>
  <si>
    <t>3.2.2.5.2</t>
  </si>
  <si>
    <t>Hallazgo administrativo por el inadecuado manejo y control en los bienes de propiedad del IDIPRON con relación a su identificación, descripción, ubicación.</t>
  </si>
  <si>
    <t>Falta de control y seguimiento en la identificación de los bienes mediante etiquetas</t>
  </si>
  <si>
    <t>3.2.2.6.1</t>
  </si>
  <si>
    <t>Hallazgo administrativo por no tener archivo en físico del inventario de las respectivas licencias junto con el sticker de identificación y/o placa (número de inventario).</t>
  </si>
  <si>
    <t>Debilidades en establecer los lineamientos para el manejo del licenciamiento de software adquirido a través del servicio de suscripción</t>
  </si>
  <si>
    <t>Hallazgo administrativo por deficiencias en la información contenida en el formato de certificación de supervisión e interventoría, establecidos por el IDIPRON para realizar los pagos y que conforman el expediente del Contrato de Comisión No.1394 de 2019.</t>
  </si>
  <si>
    <t>3.2.9</t>
  </si>
  <si>
    <t>PMAI-2020-031</t>
  </si>
  <si>
    <t>Andrés E. Bejarano B</t>
  </si>
  <si>
    <t>PMAI-2020-032</t>
  </si>
  <si>
    <t>De acuerdo con los soportes aportados por el proceso, se evidencia que la OAP recibió la solicitud de modificación del procedimiento, sin embargo, este fue retroalimentado desde el 30 de mayo. Por lo tanto, se establece un avance de cumplimiento del 70%</t>
  </si>
  <si>
    <t>Ajuste y oficialización del procedimiento</t>
  </si>
  <si>
    <t>PMAI-2020-039</t>
  </si>
  <si>
    <t>Presentar seguimiento de la actividad</t>
  </si>
  <si>
    <t>PMAI-2020-040</t>
  </si>
  <si>
    <t>Comunicación entre areas y dependencias</t>
  </si>
  <si>
    <t xml:space="preserve">Seguimiento al sistema de gestión de seguridad y salud en el trabajo
2019
</t>
  </si>
  <si>
    <t>SE DEBE FORMULAR EL PLAN DE MEJORAMIENTO PARA ESTE HALLAZGO.
EN CASO DE HABER FORMULADO PLAN DE MEJORAMIENTO, SE DEBERÁ CONSULTAR CON LA OFICINA DE CONTROL INTERNO Y REVISAR SI EL PLAN FUE APROBADO.</t>
  </si>
  <si>
    <t>Garantías</t>
  </si>
  <si>
    <t>Auditoría regular Estrategia Participación Ciudadana, vigencias 2018-2019</t>
  </si>
  <si>
    <t>Aprobación plan de mejoramiento radicado 2021IE3067 del 11/06/2021. Pendiente presentar avances en próximo seguimiento.</t>
  </si>
  <si>
    <t>20-12-2021: Se incluye formulacion al tablero de control</t>
  </si>
  <si>
    <t>Formulacion plan de participacion ciuddadana</t>
  </si>
  <si>
    <t>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t>
  </si>
  <si>
    <t>1. Porque no se había establecido el respectivo ejercicio desde el Plan Institucional de Capacitaciones.
2. Porque solo se establecieron estas actividades desde el Plan Institucional de Participación Ciudadana.
3. Porque no se había coordinado con las personas responsables encargadas del Plan de Capacitaciones.
4. Porque el proceso de participación y rendición de cuentas se ha venido implementando y fortaleciendo, tomando como referencia el 2018 con la implementación de los lineamientos e instrumentos a utilizar con el análisis de la situación.
5. Porque en el IDIPRON no se contemplaban las acciones en los instrumentos de planeación ni en el Manual del Procesos y Procedimientos, pero normativamente si se realizan.</t>
  </si>
  <si>
    <t>Se evidencia listas de asistencia y presentacion de las capacitaciones</t>
  </si>
  <si>
    <t>No presento seguimiento
20-12-2021: Se incluye formulacion al tablero de control</t>
  </si>
  <si>
    <t>Aprobación plan de mejoramiento radicado 2021IE3067 del 11/06/2021. Pendiente presentar avances en próximo seguimiento.
20-12-2021: Se incluye formulacion al tablero de control</t>
  </si>
  <si>
    <t xml:space="preserve">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t>
  </si>
  <si>
    <t xml:space="preserve">
1. Porque no se actualizó el instructivo en mención con relación a los lineamientos y normatividad respectiva.
2. Porque hay actividades que se vienen realizando que deben ser analizadas para seguir fortaleciendo el proceso y, en ocasioens, requiere la actualzaición de la documentación.
3. Porque en el marco de los lineamientos, se realizó la comunicación con actores sociales pero no por medio de oficio externo
4. Porque se utilizaron otros medios de divulgación y comunicación como canales virtuales y presenciales.
5. Porque no solo se da cumplimiento a la Política de cero papel que busca reducir su utilización sino porque la facilidad y pertinencia que adquiere todo el tema de virtualidad y, por ende, la promoción de las estrategias de Gobierno Abierto y uso de las TIC.</t>
  </si>
  <si>
    <t>Informe Auditoría Interna de gestión al proceso de estratégico de Gestión del Mejoramiento vigencia 2018 Primer semestre 2019</t>
  </si>
  <si>
    <t>05-01-2022: Se incluye formulacion al tablero de control</t>
  </si>
  <si>
    <t>No hay formulacion del plan de mejoramiento, sin avance</t>
  </si>
  <si>
    <t>FRANKLIN AUGUSTO SERRANO ROJAS</t>
  </si>
  <si>
    <t>Documento actualizado</t>
  </si>
  <si>
    <t>Documento metodológico actualizado / (1) Documento</t>
  </si>
  <si>
    <t>Se evidencia la adopción del documento Manual para la Administración del Documento</t>
  </si>
  <si>
    <t>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t>
  </si>
  <si>
    <t>Comité Institucional de Gestión y desemepeño,  Autodiagnósticos y Plan de Adecuación y Sostenibilidad</t>
  </si>
  <si>
    <t xml:space="preserve"> 1 Documento metodológico actualizado</t>
  </si>
  <si>
    <t>Lineamientos y seguimiento a la documentacion del SIGID</t>
  </si>
  <si>
    <t>Informe Auditoría Interna de Gestión, al proceso estratégico de investigación  vigencia 2019</t>
  </si>
  <si>
    <t>SIN AVANCE SIN EVIDENCIAS</t>
  </si>
  <si>
    <t xml:space="preserve">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
IDIPRON y el cumplimiento de las acciones desarrolladas con el propósito de optimizar la prestación de los servicios en los procesos estratégicos, misionales y de apoyo del Instituto. </t>
  </si>
  <si>
    <t>Resoluciones de fijación de honorarios</t>
  </si>
  <si>
    <t>Establecer posibles actos de corrupción en el Instituto Distrital para la Protección de la Niñez y la Juventud-IDIPRON.</t>
  </si>
  <si>
    <t xml:space="preserve">"3.	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
</t>
  </si>
  <si>
    <t xml:space="preserve">La resolución esta redactada con un lenguaje que da lugar a la ambigüedad_  En la resolución 025 de 2020 resolución, parágrafo 2 se menciona que los honorarios se aplican  como referencia. Información aclaratoria frente a la interpretación correcta que se debe hacer.
</t>
  </si>
  <si>
    <t>No presenta seguimiento</t>
  </si>
  <si>
    <t>si</t>
  </si>
  <si>
    <t>ejecucion de actividades definidas</t>
  </si>
  <si>
    <t>Atención a la Ciudadanía</t>
  </si>
  <si>
    <t>INFORME EVALUACIÓN DE ACCESIBILIDAD DEL PUNTO DE SERVICIO A LACIUDADANÍA DEL INSTITUTO DISTRITAL PARA LA PROTECCIÓN DE LA NIÑEZ Y LA JUVENTUD - IDIPRON</t>
  </si>
  <si>
    <t>PMVD-2021-013</t>
  </si>
  <si>
    <t xml:space="preserve">No existen puntos de atención a la ciudadanía </t>
  </si>
  <si>
    <t>PMVD-2021-012</t>
  </si>
  <si>
    <t>PMVD-2021-011</t>
  </si>
  <si>
    <t>PMVD-2021-008</t>
  </si>
  <si>
    <t xml:space="preserve">ATENCION A LA CIUDADANÍA </t>
  </si>
  <si>
    <t xml:space="preserve">AUDITORÍA DE SEGUIMIENTO AL PROCESO ATENCIÓN AL CIUDADANO VIGENCIA 1 DE ENERO 2020 AL 30 DE JUNIO DE 2020 </t>
  </si>
  <si>
    <t xml:space="preserve">Pendiente capacitacion en:
Administración calle 61
Administración calle 63
Centro acopio san Blas
UNIDADES DE PROTECCIÓN INTEGRAL (UPI):
• Bosa
• La 27
• La 32
• Conservatorio javier de nicoló
• La rioja
• Lunapark
• Oasis i - oasis ii
• Perdomo
• Santa lucía
• Servitá
• Casa belén
• Liberia
• Molinos
UNIDADES DE PROTECCIÓN INTEGRAL (UPI) RURALIDAD:
• Arcadia
• Edén
• San francisco
• florida
• Carmen de Apicalá
• la calera
</t>
  </si>
  <si>
    <t>AUDITORÍA DE GESTIÓN AL PROCESO RESTITUCIÓN DE DERECHOS, 2017. HALLAZGOS Y ACCIONES DE MEJORA, INCORPORADAS PARA VERIFICACIÓN EN AUDITORÍA DE GESTIÓN AL PROCESO MISIONAL, 2019.</t>
  </si>
  <si>
    <t xml:space="preserve">A la fecha se encuentran en desarrollo en el SIMI  los formatos del Area psicosocial par el registro sus acciones </t>
  </si>
  <si>
    <t>Desarrollar y grarantizar  por parte de la OAP  el desarrollo e implementación  de  los formatos del área psicosocial en el Sistema de Información misional – SIMI.</t>
  </si>
  <si>
    <t>Auditoría Interna Proceso Gestión Financiera - Subproceso Tesorería</t>
  </si>
  <si>
    <t>Sin reportar avance</t>
  </si>
  <si>
    <t>Líder del área de Tesorería</t>
  </si>
  <si>
    <t>Subdirección Técnica Administrativa y Financiera</t>
  </si>
  <si>
    <t>Segundo Seguimiento Vigencia 2020 a Caja Menor No 1</t>
  </si>
  <si>
    <t>Gestión Financiera</t>
  </si>
  <si>
    <t>Planes de mejoramiento</t>
  </si>
  <si>
    <t>Informe Contable</t>
  </si>
  <si>
    <t>"Se presenta como evidencia el acta del comité directivo de fecha 29 de julio de 2021 en el que se presenta la ejecución de los convenios, el avance en las metas, el presupuesto administrado y los convenios a suscribir.
Se observa acta del 13-10-2021 donde se presenta el seguimiento a la ejecucion presupuestal con su correspondiente distribucion presupuestal"</t>
  </si>
  <si>
    <t>Temas contables</t>
  </si>
  <si>
    <t>1.4.10 - 32. Se requieren más capacitaciones por parte del instituto dirigidas al área contable, con el fin de una mayor actualización en cuanto a cambios en la Normatividad.</t>
  </si>
  <si>
    <t>El insumo principal del PIC es el Diagnóstico  Necesidades de Aprendizaje Organizacional- DNAO a través del cual se solicitan las capacitaciones requeridas, y no se han solicitado capacitaciones en esta temática.</t>
  </si>
  <si>
    <t>1.4.12 - 32.2. Se requieren más capacitaciones por parte del instituto dirigidas al área contable, con el fin de una mayor actualización en cuanto a cambios en la Normatividad.</t>
  </si>
  <si>
    <t>Porque el insumo principal del PIC es el Diagnóstico  Necesidades de Aprendizaje Organizacional- DNAO a través del cual se solicitan las capacitaciones requeridas, y no se han solicitado capacitaciones en esta temática.</t>
  </si>
  <si>
    <t>AUDITORÍA DE SEGUIMIENTO AL PROCESO ATENCIÓN AL CIUDADANO VIGENCIA 1 DE JULIO 2020 AL 31 DE DICIEMBRE DE 2020</t>
  </si>
  <si>
    <t>Se evidencia correo electronico de informe de avance  del proceso contractual</t>
  </si>
  <si>
    <t>PROCESO AUDITADO</t>
  </si>
  <si>
    <t>SUBDIRECCION U OFICINA AUDITADA</t>
  </si>
  <si>
    <t>PROCESOS RESPONSABLES DE APOYO A LA EJECUCION DE ACTIVIDADES</t>
  </si>
  <si>
    <t>PROCESO</t>
  </si>
  <si>
    <t>SUBDIRECCION U OFICINA</t>
  </si>
  <si>
    <t>GRUPO  INTERNO DE TRABAJO</t>
  </si>
  <si>
    <t>Oficina asesora de planeacion</t>
  </si>
  <si>
    <t>Informe de Auditoría Interna de gestión al proceso de comunicaciones vigencia 2019</t>
  </si>
  <si>
    <t>Gestión Logística</t>
  </si>
  <si>
    <t>almacén e inventarios</t>
  </si>
  <si>
    <t xml:space="preserve">TABLERO DE CONTROL MEJORA CONTINUA (CIERRE DE BRECHAS) </t>
  </si>
  <si>
    <t>FECHA DE SEGUIMIENTO
(HOY)</t>
  </si>
  <si>
    <t>DIAS DE ALERTA POR VENCER</t>
  </si>
  <si>
    <t>ESTADOS :
(FECHAS)</t>
  </si>
  <si>
    <t>POR VENCER</t>
  </si>
  <si>
    <t>ESTADOS :
(AVANCE)</t>
  </si>
  <si>
    <t>0,01% - 33,0%</t>
  </si>
  <si>
    <t>33,1% - 59,9%</t>
  </si>
  <si>
    <t xml:space="preserve">ESTADOS </t>
  </si>
  <si>
    <t>INEFECTIVA</t>
  </si>
  <si>
    <t>Cuando la acción implementada es ejecutada en el 100%, calificada con una eficacia del 100% pero la situación detectada no es corregida, es decir persiste la causa que originó el hallazgo</t>
  </si>
  <si>
    <t>Las actividades no se han ejecutado en el 100%</t>
  </si>
  <si>
    <t>Cumple con los criterios de eficacia y efectividad</t>
  </si>
  <si>
    <t>Nuevo proceso</t>
  </si>
  <si>
    <t>Nueva subdireccion</t>
  </si>
  <si>
    <t>Gerencia</t>
  </si>
  <si>
    <t>CODIGO DE HALLAZGO</t>
  </si>
  <si>
    <t>ACCIÓN</t>
  </si>
  <si>
    <t>Gestion Contractual</t>
  </si>
  <si>
    <t>Oficina asesora juridica</t>
  </si>
  <si>
    <t>Adquisiciones</t>
  </si>
  <si>
    <t>Gestión contractual</t>
  </si>
  <si>
    <t>Secretaria General</t>
  </si>
  <si>
    <t>SG</t>
  </si>
  <si>
    <t>Gerencia contratacion</t>
  </si>
  <si>
    <t>GCO</t>
  </si>
  <si>
    <t xml:space="preserve">Catalina Cárdenas Martínez </t>
  </si>
  <si>
    <t>20195003339900010E</t>
  </si>
  <si>
    <t>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t>
  </si>
  <si>
    <t>Comunicación estrategica</t>
  </si>
  <si>
    <t>Oficina asesora de comunicaciones</t>
  </si>
  <si>
    <t>Catalina Cárdenas Martínez</t>
  </si>
  <si>
    <t>Modelo Pedagogico</t>
  </si>
  <si>
    <t>Subdirección técnica de métodos educativos y operativa</t>
  </si>
  <si>
    <t>Modelo Pedagogico - convenios</t>
  </si>
  <si>
    <t>Convenios</t>
  </si>
  <si>
    <t>Prestacion de los servicios sociales en el marco del modleo pedagogico institucional</t>
  </si>
  <si>
    <t>Subdireccion para las oportunidades</t>
  </si>
  <si>
    <t>SOP</t>
  </si>
  <si>
    <t>Gerencia estrategias de corresponsabilidad</t>
  </si>
  <si>
    <t>GEC</t>
  </si>
  <si>
    <t xml:space="preserve">Adriana Botero Pinilla </t>
  </si>
  <si>
    <t>Gestion Documental</t>
  </si>
  <si>
    <t>Administración documental</t>
  </si>
  <si>
    <t>Gerencia administrativa</t>
  </si>
  <si>
    <t>GA</t>
  </si>
  <si>
    <t>Mantenimiento de bienes</t>
  </si>
  <si>
    <t>Gestion de adecuacion y mantenimiento de bienes</t>
  </si>
  <si>
    <t>Gerencia Recursos Fisicos</t>
  </si>
  <si>
    <t>GRF</t>
  </si>
  <si>
    <t>Ingrid Carolina Ardila Muñoz</t>
  </si>
  <si>
    <t>PMAI-2019-067</t>
  </si>
  <si>
    <t>2019H58</t>
  </si>
  <si>
    <t>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t>
  </si>
  <si>
    <t>Proyecto: 1104 distrito joven: desarrollo de competencias laborales a jóvenes con derechos vulnerados, vigencia 2018</t>
  </si>
  <si>
    <t>Diseño y adopcion de lineamientos para la prestacion de los servicios en el marco del modelo pedagogico institucional</t>
  </si>
  <si>
    <t>Subdireccion de lineamientos y politicas</t>
  </si>
  <si>
    <t>SLP</t>
  </si>
  <si>
    <t>Gerencia de capacidades y derechos</t>
  </si>
  <si>
    <t>GCD</t>
  </si>
  <si>
    <t>Yuli Cristel Peña</t>
  </si>
  <si>
    <t>PMAI-2020-022</t>
  </si>
  <si>
    <t>2020H43</t>
  </si>
  <si>
    <t>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t>
  </si>
  <si>
    <t>PMAI-2020-023</t>
  </si>
  <si>
    <t>PMAI-2020-025</t>
  </si>
  <si>
    <t>2020H46</t>
  </si>
  <si>
    <t>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t>
  </si>
  <si>
    <t>PMAI-2020-027</t>
  </si>
  <si>
    <t>Auditoría especial al proceso misional modelo
Pedagógico – estrategia baños públicos vigencia 2019</t>
  </si>
  <si>
    <t>Comunicación</t>
  </si>
  <si>
    <t>Mejoramiento de los servicios sociales en el marco del modelo pedagogigo institucional</t>
  </si>
  <si>
    <t xml:space="preserve">baños públicos </t>
  </si>
  <si>
    <t xml:space="preserve"> planeación para la operación</t>
  </si>
  <si>
    <t>PMAI-2020-102</t>
  </si>
  <si>
    <t>2020H91</t>
  </si>
  <si>
    <t xml:space="preserve">10.1 Se observó falta de planeación para la operación de los baños públicos con administración
directa, toda vez que no se evidencian procedimientos documentados que den claridad en relación a los
criterios o protocolos para su atención, como lo son el horario, personal para su apoyo, los relacionado
con el Plan Institucional de Gestión Ambiental, entre otro necesarios para garantizar la adecuada
prestación del servicio, su recaudo efectivo y el cumplimiento de normas para su funcionamiento, lo
que puede afectar su buen funcionamiento, su financiación y el cumplimiento de directrices claras por
parte de los Jóvenes vinculados. </t>
  </si>
  <si>
    <t>VOLUNTARIADO</t>
  </si>
  <si>
    <t>Subdireccion poblacional</t>
  </si>
  <si>
    <t>SP</t>
  </si>
  <si>
    <t>Gerencia operativa</t>
  </si>
  <si>
    <t>GO</t>
  </si>
  <si>
    <t xml:space="preserve">Calidad alimentaria </t>
  </si>
  <si>
    <t>66,0 - 99,9%</t>
  </si>
  <si>
    <t>FECHA DE CIERRE DE LA ACCION</t>
  </si>
  <si>
    <t>STATUS FINAL 2</t>
  </si>
  <si>
    <t>FECHA</t>
  </si>
  <si>
    <t>CUMPLIMIENTO</t>
  </si>
  <si>
    <t>SOPORTES</t>
  </si>
  <si>
    <t>Gestion de desarrollo humano</t>
  </si>
  <si>
    <t>Gestión del  Desarrollo Humano</t>
  </si>
  <si>
    <t>Gerencia de Talento Humano</t>
  </si>
  <si>
    <t>GTH</t>
  </si>
  <si>
    <t>Revision por la direccion</t>
  </si>
  <si>
    <t>2020H49</t>
  </si>
  <si>
    <t xml:space="preserve">"No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
Articulo 16, en referencia a “Cuando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
</t>
  </si>
  <si>
    <t xml:space="preserve">
Presentación del formato ""EVALUACIÓN POR LA DIRECCIÓN DEL SISTEMA DE GESTIÓN DE SEGURIDAD Y SALUD EN EL TRABAJO (SG-SST)"" para realizar la presentación a la Alta Dirección de estado del SGSS"</t>
  </si>
  <si>
    <t>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t>
  </si>
  <si>
    <t> Elaborar y presentar el formato (desarrollo humano)</t>
  </si>
  <si>
    <t>La acción esta vencida, no se observan soportes para la acción establecida.</t>
  </si>
  <si>
    <t>"Se evidencia que la actividad se encuentra vencida.
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La actividad aun se encuentra en ejecución"</t>
  </si>
  <si>
    <t>Pendiente diligenciamiento total del Formato  EVALUACIÓN POR LA DIRECCIÓN DEL SISTEMA DE GESTIÓN DE SEGURIDAD Y SALUD EN EL TRABAJO (SG-SST) Codigo A-GDH-FT-038, como resultado de la presentación en el comité de desempeño instutucional.</t>
  </si>
  <si>
    <t>Se verifica el los soportes adjuntos la cual se evidencia diligenciamiento por parte de seguridad y salud en el trabajo, queda pendiente en el formato el diligenciamiento del analisis de resultados espacio la cual debe ser diligenciado por la Dirección, en el cual selecciona el concepto del resultado, acción vencida.</t>
  </si>
  <si>
    <t>Se evidencia que la actividad se encuentra vencida.
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sin embargo no se encuentra el acta del comite que referencia presentación y diligenciamiento del formato.
La actividad aun se encuentra en ejecución</t>
  </si>
  <si>
    <t xml:space="preserve">Pendiente diligenciamiento total del Formato  EVALUACIÓN POR LA DIRECCIÓN DEL SISTEMA DE GESTIÓN DE SEGURIDAD Y SALUD EN EL TRABAJO (SG-SST) Codigo A-GDH-FT-038, como resultado de la presentación en el comité de desempeño institucional.
Acta de presentación al comité Institucional </t>
  </si>
  <si>
    <t>De las evidencias se observa que el cumplimiento es parcial frente a la acción planteada. No hay analisis de conformidad a concepto de alta dirección.</t>
  </si>
  <si>
    <t>Navis Alberto Florez Leon</t>
  </si>
  <si>
    <r>
      <rPr>
        <sz val="9"/>
        <color rgb="FFFF0000"/>
        <rFont val="Calibri"/>
      </rPr>
      <t xml:space="preserve">
</t>
    </r>
    <r>
      <rPr>
        <b/>
        <sz val="9"/>
        <color rgb="FF000000"/>
        <rFont val="Calibri"/>
      </rPr>
      <t>Segundo Cuatrimestre</t>
    </r>
    <r>
      <rPr>
        <sz val="9"/>
        <color rgb="FF000000"/>
        <rFont val="Calibri"/>
      </rPr>
      <t>: Esta actividad se realizará en el tercer cuatrimestre, teniendo en cuenta que la actividad a ejecutar se ha postegado para ser presentada en el mes de septiembre de 2022. Sin embargo, se actualizó con corte al 31 de agosto la presentación que será expuesta en el Comité Institucional de Gestión y Desempeño para lo cual se envió correo electrónico solicitando la inclusion de la misma en el próximo comité. 
Se solicita dar cierre a la presente acción dado que se ejecuta la actividad propuesta. Por otra parte, es una acción que se venció desde la vigencia 2021 y además ya hay dos nuevas acciones formuladas para la vigencia 2022  Código PMAI-2021-141 y PMAI-2021-142.</t>
    </r>
  </si>
  <si>
    <t xml:space="preserve"> formato A-GDH-FT-038; evaluación por la dirección del sistema de gestión de seguridad y salud en el trabajo </t>
  </si>
  <si>
    <t xml:space="preserve">Formato A-GDH-FT-038 debidamente diligenciado con el análisis por parte de la alta Dirección. </t>
  </si>
  <si>
    <t>Acción vencida desde el 02/08/2021</t>
  </si>
  <si>
    <t>Paula Rocío Luengas León</t>
  </si>
  <si>
    <r>
      <rPr>
        <sz val="9"/>
        <color rgb="FF000000"/>
        <rFont val="Arial"/>
      </rPr>
      <t xml:space="preserve">Avance de actividades:
1. Se realizarán mesas de trabajo con la OAP   para determinar si el actual formato de revisión por la dirección es el adecuado y/o debe modificarse.
También se establecerá quién será el/los profesional/es encargado/s e idóneos para realizar la revisión por la dirección.
2. Mediante Memorando 2021IE2432 el 26/04/2021 se radica ante la Oficina de Control Interno Primer seguimiento al Plan de Mejoramiento Auditoría Interna SG-SST vigencia 2019.
3. Mediante Memorando 2021IE2706 se recibe por parte de la Oficina de Control Interno la Verificación al Primer seguimiento reportado, informando que esta acción  continúa abierta.
09/05/2022 Avance de las actividades:
4. Se diligenció el formato "EVALUACIÓN POR LA DIRECCIÓN DEL SISTEMA DE GESTIÓN DE SEGURIDAD Y SALUD EN EL TRABAJO (SG-SST)" Codigo A-GDH-FT-038,con los soportes de cada uno de los items que conforman el formato anteriormente mencionado para ser presentado y revisado por la alta dirección. 
5. Envío de correo el dia 13-12-2021 a la alta dirección con el fin de presentar el formato "EVALUACIÓN POR LA DIRECCIÓN DEL SISTEMA DE GESTIÓN DE SEGURIDAD Y SALUD EN EL TRABAJO (SG-SST)" Codigo A-GDH-FT-038.
6. Presentacion del formato "EVALUACIÓN POR LA DIRECCIÓN DEL SISTEMA DE GESTIÓN DE SEGURIDAD Y SALUD EN EL TRABAJO (SG-SST)" Codigo A-GDH-FT-038 el día 15-12-2021  a la Asesora de la Dirección Gloria Nancy Jara, para posterior presentación ante el Comité Institucional de gestión y Desempeño.
Se solicita dar cierre a la presente acción dado que se ejecuta la actividad propuesta. Por otra parte, es una acción que se venció desde la vigencia 2021 y además ya hay dos nuevas acciones formuladas para la vigencia 2022  Código PMAI-2021-141 y PMAI-2021-142.
</t>
    </r>
    <r>
      <rPr>
        <b/>
        <sz val="9"/>
        <color rgb="FF000000"/>
        <rFont val="Arial"/>
      </rPr>
      <t xml:space="preserve">TERCER SEGUIMIENTO 2022
</t>
    </r>
    <r>
      <rPr>
        <sz val="9"/>
        <color rgb="FF000000"/>
        <rFont val="Arial"/>
      </rPr>
      <t>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
Estado: La actividad se encuentra finalizada</t>
    </r>
  </si>
  <si>
    <r>
      <rPr>
        <sz val="9"/>
        <color rgb="FF000000"/>
        <rFont val="Arial"/>
      </rPr>
      <t xml:space="preserve">CARPETA N° 1
1. SEGUIMIENTO PLAN DE MEJORAMIENTO S-SEG-FT-011-2 
2. Memorando 2021IE2432 radicado Primer seguimiento.
3. Memorando 2021IE2706 Repuesta OCI Mayo.
PRIMER SEGUIMIENTO PLAN DE MEJORAMIENTO SG-SST 2019 OCI.
CARPETA N° 2
4. Formato "EVALUACIÓN POR LA DIRECCIÓN DEL SISTEMA DE GESTIÓN DE SEGURIDAD Y SALUD EN EL TRABAJO (SG-SST)" Codigo A-GDH-FT-038
5. PDF Correo solicitud  de reunión 13-12-2021 a la alta dirección.
6. Listado de asistencia presentacion formato "EVALUACIÓN POR LA DIRECCIÓN DEL SISTEMA DE GESTIÓN DE SEGURIDAD Y SALUD EN EL TRABAJO (SG-SST)" Codigo A-GDH-FT-038 delegados de la alta dirección. 
CARPETA DE DOCUMENTOS PARA LA REVISIÓN POR LA DIRECCIÓN
Soportes de las evidencias para diligenciar el formato:
Recursos financieros
Evaluación sobre las condicines de salud
Reporte e investigación de accidente
Mecanismos de vigilancia 
Matriz de identificación de peligros
Prevención y controles de riesgos
plan de emergencia y contingencia
indicadores 2021
Planes de mejoramiento
Documentación
Capacitación en seguridad
recursos adicionales
Seguimiento oportuno
Politica y objetivos
Evaluacion Inicial
Plan de trabajo 2021
Documentación
Rendicion de Cuentas
Matriz legal
Contratación y/o adquisición
</t>
    </r>
    <r>
      <rPr>
        <b/>
        <sz val="9"/>
        <color rgb="FF000000"/>
        <rFont val="Arial"/>
      </rPr>
      <t xml:space="preserve">
TERCER SEGUIMIENTO 2022
</t>
    </r>
    <r>
      <rPr>
        <sz val="9"/>
        <color rgb="FF000000"/>
        <rFont val="Arial"/>
      </rPr>
      <t xml:space="preserve">1. Acta de reunión de fecha 28 de septiembre de 2022
2. Formato evaluación por la Alta Dirección del Sistema de Gestión de Seguridad y salud en el Trabajo SG- SST e informe de auditoria
3. Presentación Evaluación SST Alta Dirección </t>
    </r>
  </si>
  <si>
    <t>formato de Evaluación por la dirección del sistema de Gestión de Seguridad y Salud en el trabajo SG-SST - A-GDH-FT-038, diligenciado por la Dirección General.</t>
  </si>
  <si>
    <t>No se evidenció el diligenciamiento del  formato de Evaluación del SG-SST por la Dirección General.</t>
  </si>
  <si>
    <t>Paula Luengas</t>
  </si>
  <si>
    <t>Atencion a la ciudadania</t>
  </si>
  <si>
    <t>SALUD OCUPACIONAL
INFRAESTRUCTURA
ATENCION A LA CIUDADANÍA</t>
  </si>
  <si>
    <t>PMAI-2021-003</t>
  </si>
  <si>
    <t>2021H57</t>
  </si>
  <si>
    <r>
      <rPr>
        <b/>
        <sz val="9"/>
        <rFont val="Arial"/>
        <family val="2"/>
      </rPr>
      <t>HALLAZGO:</t>
    </r>
    <r>
      <rPr>
        <sz val="9"/>
        <rFont val="Arial"/>
        <family val="2"/>
      </rPr>
      <t xml:space="preserve">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t>
    </r>
  </si>
  <si>
    <t xml:space="preserve">Se observan avances en cuanto a los ajustes razonables que se deben implementar en la entidad. Sin embargo no existe la señalización que establece la norma. </t>
  </si>
  <si>
    <t xml:space="preserve">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t>
  </si>
  <si>
    <t xml:space="preserve"> Teniendo en cuenta que los productos de la actividad son un plan de trabajo, la adquisición e instalación de la señalización necesaria en los puntos de atención de la entidad, el avance reportado no evidencia progreso en la actividad planteada.         
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t>
  </si>
  <si>
    <t>Formulación de un plan de trabajo y adquisición e instalación  de la señalización necesaria en los puntos de atención de la entidad. (Desarrollo Humano)</t>
  </si>
  <si>
    <t>La acción se encuentra vencida. No se observan avances de esta.</t>
  </si>
  <si>
    <t>"Se evidencia que la actividad se encuentra vencida.
Se verifica el los soportes adjuntos la cual se evidencia designación de supervisión de la adquisición de la señalitica para sedes de la entidad
La actividad aun se encuentra en ejecución"</t>
  </si>
  <si>
    <t>Pendiente instalación de la Señalitica en las diferentes sedes de la entidad</t>
  </si>
  <si>
    <t>Revisado archivo de evidencias se observa que no hay elementos que permitan establecer que se realizaron las mesas de trabajo con el area de salud ocupacional e infraestructura para la formulación de un plan de trabajo y la adquisición e instalación  de la señalización necesaria en los puntos de atención de la entidad.</t>
  </si>
  <si>
    <t xml:space="preserve">Se evidencia que la actividad se encuentra vencida.
Se verifica los soportes adjuntos, Se evidencia Acta de entrega a la OAP de las 177 señales con lenguaje inclusivo con fecha de 30 de marzo de 2022, para su instalación, sin embargo no se evidencia adjunto el plan de trabajo y adquisición e instalación de la señalización necesaria en los puntos de atención de la entidad, como lo refiere en la actividad formulada
</t>
  </si>
  <si>
    <t>Plan de trabajo y adquisición e instalación  de la señalización necesaria en los puntos de atención de la entidad. (Desarrollo Humano)</t>
  </si>
  <si>
    <t xml:space="preserve">De las evidencias se observa cumplimiento en señalización mas no en planes de trabajo que deben construirse con apoyo de salud ocupacional. </t>
  </si>
  <si>
    <r>
      <t>Segundo Cuatrimestre:</t>
    </r>
    <r>
      <rPr>
        <sz val="9"/>
        <color rgb="FF000000"/>
        <rFont val="Calibri"/>
        <family val="2"/>
        <scheme val="minor"/>
      </rPr>
      <t xml:space="preserve"> Por parte del área de seguridad y salud en el trabajo se realizó la contratación y entrega de la señalética inclusiva a la oficina asesora de Planeación conforme a las reuniones realizadas y los compromisos adquiridos, sin embargo me permito aclarar que el hallazgo inicialmente esta en la oficina de atención al ciudadado quienes son los encargados, en cumplimiento de las funciones del área, de establecer los lineamientos de cumplimiento frente a la normas asociadas a los criterios y los requisitos generales de accesibilidad y señalización al medio físico requerido en los espacios de acceso al ciudadano, en especial, aquellos puntos presenciales destinados a brindar atención al ciudadano, en construcciones nuevas y adecuaciones al entorno ya construido. 
En cuanto a infraestructura y adecuaciónpara para cumplimiento de criterios de accesibilidad, ya no corresponde a la STDH, por cuanto la realización  de obras de adecuación para la accesibilidad es un tema de infraestructura, en el que se deberá hacer estudios de planos y adecuación de cada sede del Instituto. 
Teniendo en cuenta lo anterior se solicita el traslado del hallazgo al área de Atención al Ciudadano, teniendo en cuenta que desde las funciones y obligaciones del área de seguridad y salud en el trabajo no es posible seguir realizando actividades en las que la directa intervención de otra área. </t>
    </r>
  </si>
  <si>
    <t>Documentos contractuales OC80628-2021
Registro fotográfico.</t>
  </si>
  <si>
    <t xml:space="preserve">Formular un plan de acción para la adquisición e instalación  de la señalización como producto de una mesa de trabajo con el área de salud ocupacional e infraestructura.  </t>
  </si>
  <si>
    <t>Acción vencida desde el 01/07/2021.</t>
  </si>
  <si>
    <r>
      <rPr>
        <sz val="9"/>
        <color rgb="FF000000"/>
        <rFont val="Arial"/>
      </rPr>
      <t xml:space="preserve">Avance de actividades:
El 28/05/2021 se realizó reunión con las áreas involucradas para el desarrollo de varias actividades que tienen que ver con este tema.
Se adjunta pantallazo de la reunión, listado de asistencia y  copia del acta de la reunión con los compromisos.
*27/12/2021 para el cumplmiento de esta acción se  suscribió el contrato para la elaboración de señaletica inclusiva para los diferentes sedes de la entidad
*De acuerdo con los compromisos adquiridos por el área de Seguridad y Salud en el Trabajo, mediante acta del 30 de marzo de 2022, se realizo la entrega de 177 señales con lenguaje inclusivo a la contratista Yuly Gómez de la Oficina Asesora de Planeación.  
Se solicita el cierre de la actividad a cargo del Área de SST.
</t>
    </r>
    <r>
      <rPr>
        <b/>
        <sz val="9"/>
        <color rgb="FF000000"/>
        <rFont val="Arial"/>
      </rPr>
      <t xml:space="preserve">
TERCER SEGUIMIENTO 2022
</t>
    </r>
    <r>
      <rPr>
        <sz val="9"/>
        <color rgb="FF000000"/>
        <rFont val="Arial"/>
      </rPr>
      <t xml:space="preserve">Se realizó mesa de trabajo con el área de Seguridad y Salud en el Trabajo para identificar las necesidades de señalética en los puntos de atención. La reunión entre las áreas se llevó a cabo durante la vigencia 2021, a raíz de que este proceso de señalética en los puntos de atención a la ciudadanía se viene gestionando desde el año 2020. En la reunión se identifica la necesidad de la señalética en los puntos y se informa del proceso de contratación para este fin. 
Por parte del área de seguridad y salud en el trabajo se realizó la contratación para la adquisición de señaletica inclusiva, se realizó la entrega de la señalética inclusiva a la Oficina Asesora de Planeación, con el fin de iniciar su instalación en los diferentes puntos de atención a la ciudadanía y en las diferentes Unidades de Protección Integral del IDIPRON. Se reporta la instalación de la señalética en los puntos de atención a la ciudadanía.
Es importante mencionar que el hallazgo también fue identificado en el informe de auditoria de la Veeduria Distrital, el cual ya se encuentra en estado cerrado con el seguimiento presentado en el presente seguimiento. 
Estado: La actividad se encuentra finalizada
</t>
    </r>
  </si>
  <si>
    <r>
      <t xml:space="preserve">*Correo electrónico de convocatoria al a reunión.
*Pantallazo de la reunión
*Registro de asistencia formulación plan de mejoramiento auditoria Veeduria.
*Acta de reunión formulación plan de mejoramiento Auditoria Veeduría 28/05/2021
*27/12/2021 Designación supervisión proceso de compra de señaletica inclusiva para los diferentes sedes de la entidad
* Acta de entrega a la OAP de las 177 señales con lenguaje incluisvo de fecha 30 de marzo 2022
</t>
    </r>
    <r>
      <rPr>
        <b/>
        <sz val="9"/>
        <color rgb="FF000000"/>
        <rFont val="Arial"/>
        <family val="2"/>
      </rPr>
      <t xml:space="preserve">
TERCER SEGUIMIENTO 2022
</t>
    </r>
    <r>
      <rPr>
        <sz val="9"/>
        <color rgb="FF000000"/>
        <rFont val="Arial"/>
        <family val="2"/>
      </rPr>
      <t>1. Acta de reunión y registro de asistencia - Mesa de trabajo formulación plan de mejoramiento auditoría Veeduría. 
2. Acta de reunión entrega señalética inclusiva
3. Fotos de señalética instalada</t>
    </r>
  </si>
  <si>
    <t>Se evidenció acta de fecha 30/03/2022 mediante la cual el área de Seguridad y Salud en el Trabajo realizó la entrega de 177 señales acrílicas con lenguaje inclusivo a la Oficina Asesora de Planeación. Así mismo, se evidenció documento en formato Word en el que a través de imágenes se da cuenta de la instalación de la señalización en las sedes administrativas Calle 61 y Calle 63.</t>
  </si>
  <si>
    <t>Atencion al ciudadano</t>
  </si>
  <si>
    <t>Servicio a la ciudadania</t>
  </si>
  <si>
    <t>Secretaria general</t>
  </si>
  <si>
    <t>PMAI-2021-083</t>
  </si>
  <si>
    <t>2021H112</t>
  </si>
  <si>
    <r>
      <t xml:space="preserve">Observación 11.1 </t>
    </r>
    <r>
      <rPr>
        <sz val="9"/>
        <color rgb="FF000000"/>
        <rFont val="Arial"/>
        <family val="2"/>
      </rPr>
      <t>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t>
    </r>
  </si>
  <si>
    <t xml:space="preserve">La respuesta de las peticiones ciudadanas está a cargo de cada dependencia. </t>
  </si>
  <si>
    <t xml:space="preserve">
Se realizará socialización ante el Comité de Gestión y Desempeño de las dependencias de la entidad que han respondido peticiones fuera de términos</t>
  </si>
  <si>
    <t xml:space="preserve">No se adjuntan soportes
</t>
  </si>
  <si>
    <t>socialización ante el Comité de Gestión y Desempeño de las dependencias de la entidad que han respondido peticiones fuera de términos</t>
  </si>
  <si>
    <t xml:space="preserve">Revisada la información consolidada  en relación con el presente hallazgo no existen evidencias que permitan observar cumplimiento en la atención de peticiones </t>
  </si>
  <si>
    <t>Actividad No. 1 El proceso reporta que no se ha realizado la socialización al comité debido a que no se han presentado respuesta a peticiones fuera de término. Se recomienda al proceso solicitar a Control Interno ajustar la actividad y enfocarla al cumplimiento de las actividades preventivas y creacion de controles para que no se vuelva a repetir las causas</t>
  </si>
  <si>
    <t>Realizar la socialización ante el Comité de Gestión y Desemepeño</t>
  </si>
  <si>
    <t>Revisadas las evidencias se determina que no se allegan elementos que permitan identificar plan de mejora.</t>
  </si>
  <si>
    <r>
      <t xml:space="preserve">Primer seguimiento 2022: 
Avance actividad: </t>
    </r>
    <r>
      <rPr>
        <sz val="9"/>
        <rFont val="Calibri"/>
        <family val="2"/>
        <scheme val="minor"/>
      </rPr>
      <t xml:space="preserve">No se ha realizado socialización ante el Comité de Gestión y Desempeño de las dependencias de la entidad que han respondido peticiones fuera de términos, debido a que durante este cuatrimestre no se han respondido peticiones ciudadanas por fuera de términos, como se puede evidenciar en los correos electrónicos enviados mensualmente a la Oficina de Control Interno Disciplinario. </t>
    </r>
    <r>
      <rPr>
        <b/>
        <sz val="9"/>
        <rFont val="Calibri"/>
        <family val="2"/>
        <scheme val="minor"/>
      </rPr>
      <t xml:space="preserve">
Segundo seguimiento 2022: </t>
    </r>
    <r>
      <rPr>
        <sz val="9"/>
        <rFont val="Calibri"/>
        <family val="2"/>
        <scheme val="minor"/>
      </rPr>
      <t xml:space="preserve">Se realiza solicitud al Subdirector Administrativo el día 9 de septiembre para incluir en la agenda del Comité Institucional de Gestión y Desempeño, el balance de las peticiones ciudadanas respondidas por fuera de términos y las respectivas áreas responsables. 
Estado: La actividad continúa en ejecución </t>
    </r>
  </si>
  <si>
    <r>
      <t xml:space="preserve">Primer seguimiento 2022: 
</t>
    </r>
    <r>
      <rPr>
        <sz val="9"/>
        <rFont val="Calibri"/>
        <family val="2"/>
        <scheme val="minor"/>
      </rPr>
      <t xml:space="preserve">1. Pantallazos de correos electrónicos enviados a la oficina de control interno disciplinarios.
</t>
    </r>
    <r>
      <rPr>
        <b/>
        <sz val="9"/>
        <rFont val="Calibri"/>
        <family val="2"/>
        <scheme val="minor"/>
      </rPr>
      <t xml:space="preserve">
Segundo seguimiento 2022:
</t>
    </r>
    <r>
      <rPr>
        <sz val="9"/>
        <rFont val="Calibri"/>
        <family val="2"/>
        <scheme val="minor"/>
      </rPr>
      <t xml:space="preserve">1. Pantallazo de correo electrónico con la solicitud. </t>
    </r>
  </si>
  <si>
    <t>Realización del Comité Institucional de Gestión y Desempeño en donde se presente la información relacionada con las dependencias de la entidad que han respondido peticiones fuera de términos</t>
  </si>
  <si>
    <t>Revisadas las evidencias aportadas, se estableció que no se ha llevado a cabo la actividad de socialización propuesta, sólo se ha enviado una solicitud al Comité de Desempeño un espacio para la socialización, por tando adherimos a lo manifestado por la Oficina Asesora de Planeación en su seguimiento.</t>
  </si>
  <si>
    <r>
      <rPr>
        <b/>
        <sz val="9"/>
        <color rgb="FF000000"/>
        <rFont val="Calibri"/>
      </rPr>
      <t xml:space="preserve">Primer seguimiento 2022: 
Avance actividad: </t>
    </r>
    <r>
      <rPr>
        <sz val="9"/>
        <color rgb="FF000000"/>
        <rFont val="Calibri"/>
      </rPr>
      <t xml:space="preserve">No se ha realizado socialización ante el Comité de Gestión y Desempeño de las dependencias de la entidad que han respondido peticiones fuera de términos, debido a que durante este cuatrimestre no se han respondido peticiones ciudadanas por fuera de términos, como se puede evidenciar en los correos electrónicos enviados mensualmente a la Oficina de Control Interno Disciplinario. 
</t>
    </r>
    <r>
      <rPr>
        <b/>
        <sz val="9"/>
        <color rgb="FF000000"/>
        <rFont val="Calibri"/>
      </rPr>
      <t xml:space="preserve">Segundo seguimiento 2022: </t>
    </r>
    <r>
      <rPr>
        <sz val="9"/>
        <color rgb="FF000000"/>
        <rFont val="Calibri"/>
      </rPr>
      <t xml:space="preserve">Se realiza solicitud al Subdirector Administrativo el día 9 de septiembre para incluir en la agenda del Comité Institucional de Gestión y Desempeño, el balance de las peticiones ciudadanas respondidas por fuera de términos y las respectivas áreas responsables. 
Estado: La actividad continúa en ejecución 
</t>
    </r>
    <r>
      <rPr>
        <b/>
        <sz val="9"/>
        <color rgb="FF000000"/>
        <rFont val="Calibri"/>
      </rPr>
      <t xml:space="preserve">Tercer seguimiento 2022: </t>
    </r>
    <r>
      <rPr>
        <sz val="9"/>
        <color rgb="FF000000"/>
        <rFont val="Calibri"/>
      </rPr>
      <t>Se realiza socialización ante el Comite Institucional de Gestión y Desempeño de las tipificaciones de las peticiones ciudadanas, tiempos de respuesta y dependencias que respondieron peticiones por fuera de término, dicha socialización fue realizada el 13/10/2022.
Estado: La actividad se encuentra finalizada.</t>
    </r>
  </si>
  <si>
    <r>
      <rPr>
        <b/>
        <sz val="9"/>
        <color rgb="FF000000"/>
        <rFont val="Calibri"/>
      </rPr>
      <t xml:space="preserve">Primer seguimiento 2022: 
</t>
    </r>
    <r>
      <rPr>
        <sz val="9"/>
        <color rgb="FF000000"/>
        <rFont val="Calibri"/>
      </rPr>
      <t xml:space="preserve">1. Pantallazos de correos electrónicos enviados a la oficina de control interno disciplinarios.
</t>
    </r>
    <r>
      <rPr>
        <b/>
        <sz val="9"/>
        <color rgb="FF000000"/>
        <rFont val="Calibri"/>
      </rPr>
      <t xml:space="preserve">
Segundo seguimiento 2022:
</t>
    </r>
    <r>
      <rPr>
        <sz val="9"/>
        <color rgb="FF000000"/>
        <rFont val="Calibri"/>
      </rPr>
      <t xml:space="preserve">1. Pantallazo de correo electrónico con la solicitud. 
</t>
    </r>
    <r>
      <rPr>
        <b/>
        <sz val="9"/>
        <color rgb="FF000000"/>
        <rFont val="Calibri"/>
      </rPr>
      <t xml:space="preserve">Tercer seguimiento 2022:
</t>
    </r>
    <r>
      <rPr>
        <sz val="9"/>
        <color rgb="FF000000"/>
        <rFont val="Calibri"/>
      </rPr>
      <t>1. Acta Comité de Gestión y Desempeño
2. Listado de asistencia Comité de Gestión y Desempeño.</t>
    </r>
  </si>
  <si>
    <t>No tiene tareas pendientes</t>
  </si>
  <si>
    <t>Se evidenció acta de Comité Institucional de gestión y desempeño ampliado de fecha 13/10/2022 y acta de asistencia del mismo, en el cual el área de atención al ciudadano señala que a la fecha no se presentaron peticiones resueltas fuera de término. Se recomienda presentar en Comité las peticiones que fueron resueltas fuera de término en los últimos meses de la vigencia 2022, ya que de acuerdo a lo reportado por el área de servicio a la ciudadanía en la acción PMAI-2022-024 para los meses de octubre y noviembre se presentaron peticiones resueltas fuera de término.</t>
  </si>
  <si>
    <t>Coordinador SST</t>
  </si>
  <si>
    <t>PMAI-2021-137</t>
  </si>
  <si>
    <t>INFORME SEGUIMIENTO ESTÁNDARES MINIMOS DEL SISTEMA DE
GESTIÓN DE SEGURIDAD Y SALUD EN EL TRABAJO SEGÚN RESOLUCIÓN
0312 de 2019 ESTANDARES MINIMOS Y DECRETO 1072 DEL 26 DE
MAYO DE 2015 VIGENCIAS 2020 Y 2021</t>
  </si>
  <si>
    <t>2021H150</t>
  </si>
  <si>
    <t>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t>
  </si>
  <si>
    <t>No todas las comunicaciones requieren ser de doble vía.</t>
  </si>
  <si>
    <t>Hacer seguimiento semestral al Plan de Trabajo del SST para verificar su cumplimiento.</t>
  </si>
  <si>
    <t>Seguimiento al Plan de Trabajo SST</t>
  </si>
  <si>
    <t xml:space="preserve">2 seguimiento en la Ejecución del Plan de Trabajo </t>
  </si>
  <si>
    <t>Dos (2) Actas de Reunión A-GDO-FT-004</t>
  </si>
  <si>
    <t>21/02/2022: Se incluye formulacion al tablero de control</t>
  </si>
  <si>
    <t>En ejecucion</t>
  </si>
  <si>
    <t>Cumplimiento de acciones formuladas</t>
  </si>
  <si>
    <t xml:space="preserve">Se verifica soportes en donde se puede ver avance a al aejcución del plan de trabajo de SST, sin embargo no se evidencia acta de reunión, en donde repose el primer seguimiento de ejecucíon al plan de trabajo del SST, como refiere el producto de entrega del hallazgo.
La actividad aun se encuentra en ejecución </t>
  </si>
  <si>
    <t>Dos actas de reunión en donde este el seguimiento semestral al plan de trabajo del SST verificando su cumplimiento</t>
  </si>
  <si>
    <t>De las evidencias allegadas no se observa cumplimiento total que verifique mejora en la comunicación de las dependencias para implementar SGSST, la acción reporta avance parcial.</t>
  </si>
  <si>
    <r>
      <t>Segundo Cuatrimestre</t>
    </r>
    <r>
      <rPr>
        <sz val="9"/>
        <color rgb="FF000000"/>
        <rFont val="Calibri"/>
        <family val="2"/>
        <scheme val="minor"/>
      </rPr>
      <t>: Por parte del área de seguridad y salud en el trabajo se realizó la entrega del informe correspondiente al primer semestre de 2022, en el cual se encuentra el seguimiento al plan de trabajo de SST.</t>
    </r>
  </si>
  <si>
    <t>Informe de Gestión realizado por el área de seguridad y salud en el trabajo.</t>
  </si>
  <si>
    <t>Una (1) acta de reunión en la que se haga el seguimiento semestral al Plan de Trabajo del SST</t>
  </si>
  <si>
    <t>Acción con tiempo de ejecución hasta el 30/11/2022.</t>
  </si>
  <si>
    <r>
      <rPr>
        <b/>
        <sz val="9"/>
        <color rgb="FF000000"/>
        <rFont val="Arial"/>
      </rPr>
      <t xml:space="preserve">Avance de actividades:
</t>
    </r>
    <r>
      <rPr>
        <sz val="9"/>
        <color rgb="FF000000"/>
        <rFont val="Arial"/>
      </rPr>
      <t xml:space="preserve">En el plan de trabajo de Seguridad y Salud en el Trabajo 2022, se programaron 178 actividades de las cuales sehan ejecutado 50 actividades con corte al mes de abril 2022. La ejecucion total  del Plan de Trabajo con corte al mes de Abril 2022 corresponde al  28, 09%.
Análisis del indicador:
Se ejecuta el indicador al 50%  del primer seguimiento de la ejecución del Plan de Trabajo (1/2)*100=50%.
</t>
    </r>
    <r>
      <rPr>
        <b/>
        <sz val="9"/>
        <color rgb="FF000000"/>
        <rFont val="Arial"/>
      </rPr>
      <t xml:space="preserve">TERCER SEGUIMIENTO 2022
</t>
    </r>
    <r>
      <rPr>
        <sz val="9"/>
        <color rgb="FF000000"/>
        <rFont val="Arial"/>
      </rPr>
      <t>Para el cumplimiento de esta acción el proceso de seguridad y salud en el trabajo realizo reuniones de segumiento del plan de trabajo de seguridad y salud en el trabajo y sus evidencias en las siguientes fechas:
- 17 de agosto de 2022
- 28 de septiembre de 2022 
- 30 de octubre de 2022
- 19 de octubre de 2022
- 20 de diciembre de 2022
Resultado y análisis del indicador: Se realizaron 6 seguimientos al Plan de trabajo del Sistema de Seguridad y Salud en el Trabajo, de dos seguimientos programados, evidenciando que se superó la meta establecida y se reporta un cumplimiento del 100%. 
Estado: La actividad se encuentra finalizada</t>
    </r>
  </si>
  <si>
    <r>
      <t xml:space="preserve">Se adjuntan carpeta con los soportes de las actividades realizadas en el primer trimstre del año 2022, por medio de las carpetas con los nombres de cada actividad. 
Formulación y presentación del plan de trabajo del SGSST
Revisión de la Política e indicadores del SGSST
Definición y aporbación del presupuesto asignado al área
Rendición de cuentas
Jornadas de inducción a servidores y contratistas de la entidad
 Respuesta y seguimiento a los requerimientos tecnicos del SGSST
Formulación de acciones de mejora
Revisión de acciones al Copasst y CCL
Plan de Capacitación
Revisión de los informes sobre condiciones de salud de los servidores de la entidad
Actualización de SVE osteomuscular, visual, auditivo y psicosocial.
Seguimientos a casos de recomendaciones medicas
Jornadas de capacitación en pausas salidables
Seguimientos aplicación bateria de riesgo psicosocial
Seguimiento y acompañamiento casos sospechosos de Covid -19
Acompañamiento emocional
Accidentalidad y estadisticas
Inspecciones planeadas
Entrega de elementos de protección personal y bioseguridad.
Actualización de planos de emergencia e inventario de extintores
Actualización de documentos del área
Envio de comunicaciones.
Plan de trabajo SST VIGENCIA 2022
</t>
    </r>
    <r>
      <rPr>
        <b/>
        <sz val="9"/>
        <color rgb="FF000000"/>
        <rFont val="Arial"/>
        <family val="2"/>
      </rPr>
      <t xml:space="preserve">
TERCER SEGUIMIENTO 2022
</t>
    </r>
    <r>
      <rPr>
        <sz val="9"/>
        <color rgb="FF000000"/>
        <rFont val="Arial"/>
        <family val="2"/>
      </rPr>
      <t>Actas de reunión de las siguientes fechas 
- 17 de agosto de 2022
- 28 de septiembre de 2022 
- 30 de octubre de 2022
- 19 de octubre de 2022
- 20 de diciembre de 2022</t>
    </r>
  </si>
  <si>
    <t>Se observó actas de reunión de fechas: 17/08/2022, 28/09/2022, 19/10/2022 y 20/12/2022, en las que se dejó constancia del seguimiento realizado a las actividades del plan de trabajo del SST para verificar su cumplimiento.</t>
  </si>
  <si>
    <t>Comité Paritario de Seguridad y Salud en el Trabajo COPASST</t>
  </si>
  <si>
    <t>Comité Paritario</t>
  </si>
  <si>
    <t>PMAI-2021-138</t>
  </si>
  <si>
    <t>2021H151</t>
  </si>
  <si>
    <t>No se pudo corroborar las actas mensuales de las vigencias auditadas del comité Paritario para evidenciar el cumplimiento de las funciones de este, por lo anterior se genera un Incumplimiento a la Resolución 0312 de 2019 en el Criterio 1.1.6, el cual enuncia Conformar y garantizar el funcionamiento del Comité Paritario de Seguridad y Salud en el Trabajo - COPASST.</t>
  </si>
  <si>
    <t>Durante el tiempo invertido en capacitación de  los miembros COPASST y modificaciones al acto administrativo no se llevó a cabo la convocatoria de las reuniones mensuales del COPASST.</t>
  </si>
  <si>
    <t>Implementar y dar cumplimiento a la programación de actividades definidas en el acta del 16/12/2021 del COPASST.</t>
  </si>
  <si>
    <t>Reuniones COPASST</t>
  </si>
  <si>
    <t>Número de reuniones realizadas/12 reuniones programadas</t>
  </si>
  <si>
    <t>12 Actas de reunión A-GDO-FT-004
12 Listados de asistencia A-GDH-FT-010</t>
  </si>
  <si>
    <t xml:space="preserve">Se verifica soportes en donde se evidencia acta de reunión y lista de asistencia  correspondientes 31 de enero de 2022, 23 de febrero de 2022, 23 de marzo de 2022 y 26 de abril de 2022, sumando asi 4 reuniones quedando pendientes ocho (8).
La actividad aun se encuentra en ejecución </t>
  </si>
  <si>
    <t xml:space="preserve">8 reuniones evidenciadas en actas de reunión y listas de asistencia </t>
  </si>
  <si>
    <t xml:space="preserve">De las evidencias se puede observar cumpllimiento al deber de reunión mensual del comité paritario para los meses de ener febrero y marzo de 2022 faltando meses subsiguientes. </t>
  </si>
  <si>
    <r>
      <t xml:space="preserve">Segundo Cuatrimestre: </t>
    </r>
    <r>
      <rPr>
        <sz val="9"/>
        <color rgb="FF000000"/>
        <rFont val="Calibri"/>
        <family val="2"/>
      </rPr>
      <t>Se realizaron 4 reuniones mensuales del COPASST, en las siguientes fechas:
1. 24 de mayode 2022
2. 17 de junio de 2022
3. 21 de julio de 2022
4. 30 de agosto de 2022</t>
    </r>
  </si>
  <si>
    <t xml:space="preserve">
Acta de reunión 24 de mayo de 2022
Acta de reunión 17 de junio de 2022
Acta de reunión 21 de julio de 2022
Acta de reunión 30 de agosto de 2022</t>
  </si>
  <si>
    <t>Acción con tiempo de ejecución hasta el 31/12/2022.
La Oficina Asesora de Planeación indicó que la acción se encuentra cumplida, no obstante, verificadas las evidencias, no se identificó el desarrollo de las 12 reuniones, de acuerdo a la  programación de actividades definidas en el acta del 16/12/2021 del COPASST.</t>
  </si>
  <si>
    <r>
      <rPr>
        <b/>
        <sz val="9"/>
        <color rgb="FF000000"/>
        <rFont val="Arial"/>
      </rPr>
      <t xml:space="preserve">Avance de Actividades:
</t>
    </r>
    <r>
      <rPr>
        <sz val="9"/>
        <color rgb="FF000000"/>
        <rFont val="Arial"/>
      </rPr>
      <t xml:space="preserve">Durante la vigencia 2022 se han realizado las siguientes reuniones: 
- 31 de enero de 2022
- 23 de febrero de 2022
- 23 de marzo de 2022
- 26 de abril de 2022
- 24 de mayo de 2022
- 17 de junio de 2022
Análisis del indicador:
De las 12 reuniones programadas en el año, se han realizado 6 entre los meses de enero a mayo, lo que equivale a una ejecución del 50% del indicador
Segundo Cuatrimestre: Se realizaron 4 reuniones mensuales del COPASST, en las siguientes fechas:
1. 21 de julio de 2022
2. 30 de agosto de 2022
Análisis del indicador:
De las 12 reuniones programadas en el año, se han realizado 8 entre los meses de enero a agosto, lo que equivale a una ejecución del 96% del indicador
</t>
    </r>
    <r>
      <rPr>
        <b/>
        <sz val="9"/>
        <color rgb="FF000000"/>
        <rFont val="Arial"/>
      </rPr>
      <t xml:space="preserve">TERCER SEGUIMIENTO 2022
</t>
    </r>
    <r>
      <rPr>
        <sz val="9"/>
        <color rgb="FF000000"/>
        <rFont val="Arial"/>
      </rPr>
      <t>Se realizaron 4 reuniones mensuales del COPASST, en las siguientes fechas:
1. 27 de septiembre de 2022
2. 05 de octubre de 2022 2022
3. 30 de noviembre de 2022
4. 13 de  diciembre de 2022
Resultado y análisis del indicador: De las 12 reuniones programadas en el año, se realizaron las 12, lo que equivale a una ejecución del 100% del indicador
Estado: La actividad se encuentra finalizada</t>
    </r>
  </si>
  <si>
    <r>
      <rPr>
        <sz val="9"/>
        <color rgb="FF000000"/>
        <rFont val="Arial"/>
      </rPr>
      <t xml:space="preserve">Acta de reunión 31 de enero de 2022
Acta de reunión 23 de febrero de 2022
Acta de reunión 23 de marzo de 2022
Acta de reunión 26 de abril de 2022
Acta de reunión 24 de mayo de 2022
Acta de reunión 17 de junio de 2022
SEGUNDO SEGUIMIENTO 2022
Acta de reunión 21 de julio de 2022
Acta de reunión 30 de agosto de 2022
</t>
    </r>
    <r>
      <rPr>
        <b/>
        <sz val="9"/>
        <color rgb="FF000000"/>
        <rFont val="Arial"/>
      </rPr>
      <t xml:space="preserve">
TERCER SEGUIMIENTO 2022
</t>
    </r>
    <r>
      <rPr>
        <sz val="9"/>
        <color rgb="FF000000"/>
        <rFont val="Arial"/>
      </rPr>
      <t>Acta de reunión 27 de septiembre de 2022
Acta de reunión 05 de octubre de 2022 2022
Acta de reunión 30 de noviembre de 2022
Acta de reunión13 de  diciembre de 2022</t>
    </r>
  </si>
  <si>
    <t xml:space="preserve">
Se evidenció el cumplimiento de la acción mediante las 12 actas de reunión del COPASST.</t>
  </si>
  <si>
    <t>PMAI-2021-141</t>
  </si>
  <si>
    <t>INFORME SEGUIMIENTO ESTÁNDARES MINIMOS DEL SISTEMA DE
GESTIÓN DE SEGURIDAD Y SALUD EN EL TRABAJO SEGÚN RESOLUCIÓN
0312 de 2019 ESTANDARES MINIMOS Y DECRETO 1072 DEL 26 DE
MAYO DE 2015 VIGENCIAS 2020 Y 2023</t>
  </si>
  <si>
    <t>2021H154</t>
  </si>
  <si>
    <t>Se corroboró que para la vigencia 2020 y 2021 no se realizó la Revisión anual por parte de la alta dirección como resultado de las auditorías realizadas al SG-SST, por lo tanto se está incumpliendo el Criterio 6.1.3 Revisión anual de la alta dirección de la Resolución 0312 de 2019 el cual enuncia que la alta dirección debe realizar una revisión anual a los resultados de la auditoría como mínimo una (1) vez al año, por parte de la alta dirección, el Sistema de Gestión de SST resultados y el alcance de la auditoría de cumplimiento del Sistema de Gestión de Seguridad y Salud en el Trabajo, de acuerdo con los aspectos señalados en el artículo 2.2.4.6.30., del Decreto 1072 de 2015.</t>
  </si>
  <si>
    <t>La información de entrada para la revisión fue presentada ante la Asesora de la Dirección quien solicitó elaborar una presentación con esta información que continúa en construcción.</t>
  </si>
  <si>
    <t>Realizar la presentación para la revisión de la alta dirección vigencia 2021.</t>
  </si>
  <si>
    <t>Revisión por la dirección</t>
  </si>
  <si>
    <t>Una revisión realizada al SG-SST por parte de la Alta Dirección</t>
  </si>
  <si>
    <t xml:space="preserve">1 Acta A-GDO-FT-004 de Revisión por parte de la Alta Dirección </t>
  </si>
  <si>
    <t>Se verifica soportes, la cual se evidencia presentación enviada al subdirector de Desarrollo Humano para su revisión, sin embargo no se evidencia acta de reunión en donde se evidencie la presentación para la revisión de la alta Dirección</t>
  </si>
  <si>
    <t>Pendiente Acta de reunión de revisión por parte de la alta Dirección</t>
  </si>
  <si>
    <t xml:space="preserve">De las evidencias analizadas, se puede establecer que no se envio presentación final a la alta dirección d ela entidad por lo tanto la accion no fue cumplida. </t>
  </si>
  <si>
    <r>
      <t>Segundo Cuatrimestre</t>
    </r>
    <r>
      <rPr>
        <sz val="9"/>
        <color rgb="FF000000"/>
        <rFont val="Calibri"/>
        <family val="2"/>
      </rPr>
      <t>: Esta actividad se realizará en el tercer cuatrimestre, teniendo en cuenta que la actividad a ejecutar se ha postergado para ser presentada en el mes de septiembre de 2022. Sin embargo, se actualizó con corte al 31 de agosto la presentación que será expuesta en el Comité Institucional de Gestión y Desempeño.</t>
    </r>
  </si>
  <si>
    <t>Presentación actualizada</t>
  </si>
  <si>
    <t>1 Acta A-GDO-FT-004 de Revisión por parte de la Alta Dirección</t>
  </si>
  <si>
    <t>Acción vencida desde el 02/03/2022.</t>
  </si>
  <si>
    <r>
      <rPr>
        <b/>
        <sz val="9"/>
        <color rgb="FF000000"/>
        <rFont val="Arial"/>
      </rPr>
      <t xml:space="preserve">Avance de actividades:
</t>
    </r>
    <r>
      <rPr>
        <sz val="9"/>
        <color rgb="FF000000"/>
        <rFont val="Arial"/>
      </rPr>
      <t xml:space="preserve">El dia 15-03- 2022 se envia correo con la presentacion adjunta para ser revisada por el sudirector de Desarrollo Humano y poder asi ser socializada ante el comite Institucional de Gestion de desempeño.
Analisis del Indicador. 0 % no se ha realizado presentacion a la alta dirección..
</t>
    </r>
    <r>
      <rPr>
        <b/>
        <sz val="9"/>
        <color rgb="FF000000"/>
        <rFont val="Arial"/>
      </rPr>
      <t xml:space="preserve">
TERCER SEGUIMIENTO 2022
</t>
    </r>
    <r>
      <rPr>
        <sz val="9"/>
        <color rgb="FF000000"/>
        <rFont val="Arial"/>
      </rPr>
      <t>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
Estado: La actividad se encuentra finalizada</t>
    </r>
  </si>
  <si>
    <r>
      <t xml:space="preserve">1. 15-03-2022 PDF correo envio presentación al Subdirector 
2. Presentacion Evaluacion alta dirección.
</t>
    </r>
    <r>
      <rPr>
        <b/>
        <sz val="9"/>
        <color rgb="FF000000"/>
        <rFont val="Arial"/>
        <family val="2"/>
      </rPr>
      <t>TERCER SEGUIMIENTO 2022</t>
    </r>
    <r>
      <rPr>
        <sz val="9"/>
        <color rgb="FF000000"/>
        <rFont val="Arial"/>
        <family val="2"/>
      </rPr>
      <t xml:space="preserve">
1. Acta de reunión de fecha 28 de septiembre de 2022
2. Formato evaluación por la Alta Dirección del Sistema de Gestión de Seguridad y salud en el Trabajo SG- SST 
3. Presentación Evaluación SST Alta Dirección </t>
    </r>
  </si>
  <si>
    <t>Se evidenció acta de reunión de fecha 28/09/2022 mediante la cual se realizó la presentación del SST a  la Alta Dirección, por lo que se dio cumplimiento a la acción planteada.</t>
  </si>
  <si>
    <t>PMAI-2021-142</t>
  </si>
  <si>
    <t>INFORME SEGUIMIENTO ESTÁNDARES MINIMOS DEL SISTEMA DE
GESTIÓN DE SEGURIDAD Y SALUD EN EL TRABAJO SEGÚN RESOLUCIÓN
0312 de 2019 ESTANDARES MINIMOS Y DECRETO 1072 DEL 26 DE
MAYO DE 2015 VIGENCIAS 2020 Y 2024</t>
  </si>
  <si>
    <t>2021H155</t>
  </si>
  <si>
    <t>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t>
  </si>
  <si>
    <t>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t>
  </si>
  <si>
    <t>Implementar las acciones de mejora establecidas, derivadas de la revisión por parte de la alta Dirección.</t>
  </si>
  <si>
    <t>Acciones de mejora</t>
  </si>
  <si>
    <t>Número de acciones de mejora implementadas/Número de acciones de mejora establecidas</t>
  </si>
  <si>
    <t>Informe 2022 para la revisión por la Alta Dirección</t>
  </si>
  <si>
    <t xml:space="preserve">Al verificar el proceso no adjunta información de avance
La actividad aun se encuentra en ejecución  </t>
  </si>
  <si>
    <t>Pendiente informe 2022 para la revisión por la Alta Dirección</t>
  </si>
  <si>
    <t>No se allegan evidencias que den cumplimiento de la acción propuesta. Cumplimiento de acciones de mejora segun revisión de alta dirección.</t>
  </si>
  <si>
    <r>
      <t>Segundo Cuatrimestre:</t>
    </r>
    <r>
      <rPr>
        <sz val="9"/>
        <color rgb="FF000000"/>
        <rFont val="Calibri"/>
        <family val="2"/>
        <scheme val="minor"/>
      </rPr>
      <t xml:space="preserve"> Esta actividad se ejecutará una vez se realice la presentación a la Alta Dirección,en la cual se establecerán las acciones de mejora a ejecutar por el área SST.</t>
    </r>
  </si>
  <si>
    <t xml:space="preserve">Implementar acciones de mejora establecidas. </t>
  </si>
  <si>
    <t>Acción con tiempo de ejecución hasta el 01/01/2023.</t>
  </si>
  <si>
    <r>
      <rPr>
        <b/>
        <sz val="9"/>
        <color rgb="FF000000"/>
        <rFont val="Arial"/>
      </rPr>
      <t>Segundo Cuatrimestre:</t>
    </r>
    <r>
      <rPr>
        <sz val="9"/>
        <color rgb="FF000000"/>
        <rFont val="Arial"/>
      </rPr>
      <t xml:space="preserve"> Esta actividad se ejecutará una vez se realice la presentación a la Alta Dirección,en la cual se establecerán las acciones de mejora a ejecutar por el área SST.
</t>
    </r>
    <r>
      <rPr>
        <b/>
        <sz val="9"/>
        <color rgb="FF000000"/>
        <rFont val="Arial"/>
      </rPr>
      <t xml:space="preserve">
TERCER SEGUIMIENTO 2022
</t>
    </r>
    <r>
      <rPr>
        <sz val="9"/>
        <color rgb="FF000000"/>
        <rFont val="Arial"/>
      </rPr>
      <t xml:space="preserve">De acuerdo con el resultado de la presentación realizada en el comité institucional de Gestión y Desempeño de fecha 28 de septiembre de 2022, el proceso de seguridad y salud en el trabajo realizó la formulación de las acciones de mejora en el formato SEGUIMIENTO Y MEJORAMIENTO A LA GESTIÓN  codigo S-SMG-FT-010, este formato se remtió a la Oficina Asesora de Planeación para revsión e inclusión de las acciones en el tablero de control.
Resultado y análisis del indicador: Se realizará la medición del indicador una vez se aprueben las acciones de mejora para ser incluidas en el tablero de control. Estado: La actividad continúa en ejecución </t>
    </r>
  </si>
  <si>
    <r>
      <t xml:space="preserve">No aplica
</t>
    </r>
    <r>
      <rPr>
        <b/>
        <sz val="9"/>
        <color rgb="FF000000"/>
        <rFont val="Arial"/>
        <family val="2"/>
      </rPr>
      <t>TERCER SEGUIMIENTO 2022</t>
    </r>
    <r>
      <rPr>
        <sz val="9"/>
        <color rgb="FF000000"/>
        <rFont val="Arial"/>
        <family val="2"/>
      </rPr>
      <t xml:space="preserve">
1. Formato SEGUIMIENTO Y MEJORAMIENTO A LA GESTIÓN  codigo S-SMG-FT-010
2. Correo electronico con la solicitud de reisión de las acciones de mejora propuestas </t>
    </r>
  </si>
  <si>
    <t>Se evidenció correo electrónico de fecha 21/12/2022 mediante el cual el área de SST remitió a la Oficina Asesora de Planeación el plan de autocontrol, con el fin de que fuera revisado y aprobado y de esta manera hacer el seguimiento a las acciones preventivas formuladas con ocasión a la revisión realizada por la Alta Dirección.</t>
  </si>
  <si>
    <t>Gestión Ambiental</t>
  </si>
  <si>
    <t>Gestión ambiental</t>
  </si>
  <si>
    <t xml:space="preserve"> Plan Institucional de Gestión Ambiental</t>
  </si>
  <si>
    <t>PMAI-2021-144</t>
  </si>
  <si>
    <t>10.2</t>
  </si>
  <si>
    <t>INFORME AUDITORÍA INTERNA DE GESTIÓN
PROCESO DE APOYO
ÁREA GESTIÓN AMBIENTAL</t>
  </si>
  <si>
    <t>2021H157</t>
  </si>
  <si>
    <t>En el análisis de la gestión ambiental en IDIPRON se menciona que los referentes PIGA son los  encargados de liderar, verificar, realizar seguimientos, fortalecer, socializar y sensibilizar los programas, al respecto, no se evidenciaron soportes en los que se comunique por parte del Área de Gestión Ambiental a los referentes de la UPI´s y sedes sobre estas responsabilidades y que asegure que tengan el conocimiento sobre su rol en la gestión ambiental del Instituto; además, estas responsabilidades recaen en el Área de Gestión Ambiental de acuerdo a las funciones descritas en la Resolución interna 067 de 2012 y lo dispuesto en la Resolución 242 de 2014.</t>
  </si>
  <si>
    <t>No están definidos los roles y responsabilidades tanto del área como de los referentes</t>
  </si>
  <si>
    <t xml:space="preserve">
Elaborar un Manual de Operaciones de Gestión Ambiental donde estén definidos los roles y responsabilidades tanto del proceso como de los referentes que hacen parte de los controles operacionales ambientales </t>
  </si>
  <si>
    <t>Manual de Operaciones de Gestión Ambiental</t>
  </si>
  <si>
    <t>Manual de Operaciones de Gestión Ambiental elaborado (1)</t>
  </si>
  <si>
    <t>Manual de Operaciones de Gestión Ambiental IDIPRON</t>
  </si>
  <si>
    <t>Actividad en ejecucion</t>
  </si>
  <si>
    <t>Evidenciar la realización de las actividades propuestas</t>
  </si>
  <si>
    <t>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t>
  </si>
  <si>
    <t>Elaborar un Manual de Operaciones de Gestión Ambiental</t>
  </si>
  <si>
    <t>No presenta evidencias de elaboracion de Manual de Operaciones de Gestión Ambiental</t>
  </si>
  <si>
    <r>
      <t xml:space="preserve">PRIMER SEGUIMIENTO 2022: </t>
    </r>
    <r>
      <rPr>
        <sz val="9"/>
        <color rgb="FF000000"/>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color rgb="FF000000"/>
        <rFont val="Arial"/>
        <family val="2"/>
      </rPr>
      <t xml:space="preserve">
SEGUNDO SEGUIMIENTO 2022: 
</t>
    </r>
    <r>
      <rPr>
        <sz val="9"/>
        <color rgb="FF000000"/>
        <rFont val="Arial"/>
        <family val="2"/>
      </rPr>
      <t>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t>
    </r>
  </si>
  <si>
    <t xml:space="preserve">
</t>
  </si>
  <si>
    <t xml:space="preserve">
Finalizar la elaboración del Manual de Operaciones de Gestión Ambiental .</t>
  </si>
  <si>
    <t>No se reportó avance. La acción se encuentra vencida para el presente seguimiento.</t>
  </si>
  <si>
    <r>
      <t xml:space="preserve">PRIMER SEGUIMIENTO 2022: </t>
    </r>
    <r>
      <rPr>
        <sz val="9"/>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rFont val="Arial"/>
        <family val="2"/>
      </rPr>
      <t xml:space="preserve">
SEGUNDO SEGUIMIENTO 2022: 
</t>
    </r>
    <r>
      <rPr>
        <sz val="9"/>
        <rFont val="Arial"/>
        <family val="2"/>
      </rPr>
      <t xml:space="preserve">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
</t>
    </r>
    <r>
      <rPr>
        <b/>
        <sz val="9"/>
        <rFont val="Arial"/>
        <family val="2"/>
      </rPr>
      <t xml:space="preserve">
TERCER SEGUIMIENTO 2022
</t>
    </r>
    <r>
      <rPr>
        <sz val="9"/>
        <rFont val="Arial"/>
        <family val="2"/>
      </rPr>
      <t>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r>
  </si>
  <si>
    <t>Elaboración del Manual de Operaciones de Gestión Ambiental .</t>
  </si>
  <si>
    <t>No se reportó avance en la ejecución de la acción formulada, la cual se encuentra vencida.</t>
  </si>
  <si>
    <t>PMAI-2021-146</t>
  </si>
  <si>
    <t>10.3</t>
  </si>
  <si>
    <t>2021H158</t>
  </si>
  <si>
    <t>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
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t>
  </si>
  <si>
    <t>El diligenciamiento de formatos no se considera dentro del plan de capacitaciones para el personal nuevo de las UPI</t>
  </si>
  <si>
    <t>Implementar Plan de Capacitaciones del proceso Gestión Ambiental</t>
  </si>
  <si>
    <t>Plan de Capacitaciones del proceso Gestión Ambiental</t>
  </si>
  <si>
    <t>Número de actividades implementadas del Plan de Capacitaciones del  proceso Gestión Ambiental /  Número de actividades programadas del Plan de Capacitaciones del  proceso Gestión Ambiental * 100%</t>
  </si>
  <si>
    <t>Seguimiento Plan de Capacitaciones del  proceso Gestión Ambiental</t>
  </si>
  <si>
    <t>Si bien el proceso en su reporte y de acuerdo con las evidenciasha realizado un 36% de las capacitaciones programadas, la actividad esta enfocada a la implementación de un plan de capacitaciones, en ese sentido se sugiere  adelantar las acciones para formalizar un documentado que establezca el plan de capacitación en temas ambientales y revisar la posibilidad de articularlo al Plan Institucional de Capacitaciones liderado por Desarrollo Humano</t>
  </si>
  <si>
    <t>terminar las capacitaciones programadas</t>
  </si>
  <si>
    <t>Realizar e implementar el Plan de Capacitaciones del proceso Gestión Ambiental</t>
  </si>
  <si>
    <r>
      <rPr>
        <b/>
        <sz val="9"/>
        <color rgb="FF000000"/>
        <rFont val="Arial"/>
      </rPr>
      <t>PRIMER SEGUIMIENTO 2022:</t>
    </r>
    <r>
      <rPr>
        <sz val="9"/>
        <color rgb="FF000000"/>
        <rFont val="Arial"/>
      </rPr>
      <t xml:space="preserve"> Durante el primer trimestre del año se adelantaron las capacitaciones presenciales de los programas de manejo integral de residuos y uso eficiente de la energía en las sedes y unidades de protección integral que se encuentran en funcionamiento del IDIPRON
Resultado indicador: ((35/98)*100= 36%)
Análisis indicador: Se reporta un avance del 36% en el indicador con 35 capacitaciones de 98 programadas en el Plan de Capacitaciones del proceso Gestión Ambiental. 
Estado: La actividad continúa en ejecución 
</t>
    </r>
    <r>
      <rPr>
        <b/>
        <sz val="9"/>
        <color rgb="FF000000"/>
        <rFont val="Arial"/>
      </rPr>
      <t xml:space="preserve">SEGUNDO SEGUIMIENTO 2022: 
</t>
    </r>
    <r>
      <rPr>
        <sz val="9"/>
        <color rgb="FF000000"/>
        <rFont val="Arial"/>
      </rPr>
      <t>Se adelantaron 12 capacitaciones presenciales de los programas de manejo integral de residuos (Residuos Hospitalarios) y uso eficiente del agua en las Unidades de Protección Integral, de las 98 capacitaciones programadas en el PIGA y unidades de protección integral que se encuentran en funcionamiento del IDIPRON
Resultado indicador: ((47/98)*100%)=48%
Análisis indicador: En el primer seguimiento se reportarón 35 capacitaciones y en el presente seguimiento 12 capacitaciones, para un total de 47 capacitaciones realizadas de un total de 98 programadas Por lo tanto se reporta una ejecución del indicador del 48% hasta el segundo seguimiento 2022. 
Estado: La actividad continúa en ejecución</t>
    </r>
  </si>
  <si>
    <r>
      <t xml:space="preserve">PRIMER SEGUIMIENTO 2022: </t>
    </r>
    <r>
      <rPr>
        <sz val="9"/>
        <rFont val="Arial"/>
        <family val="2"/>
      </rPr>
      <t xml:space="preserve">
1. Archivo Excel de Seguimiento Actividades PIGA.
2. Actas de Capacitación Manejo Integral de Residuos 
3. Actas de Capacitación Uso Racional del agua.
</t>
    </r>
  </si>
  <si>
    <t>Realizar las 51 capacitaciones faltantes para completar un total de 97</t>
  </si>
  <si>
    <t>Para el presente seguimiento la acción cuenta con tiempo de ejecución para el cumplimiento.</t>
  </si>
  <si>
    <r>
      <rPr>
        <b/>
        <sz val="9"/>
        <color rgb="FF000000"/>
        <rFont val="Arial"/>
      </rPr>
      <t>PRIMER SEGUIMIENTO 2022:</t>
    </r>
    <r>
      <rPr>
        <sz val="9"/>
        <color rgb="FF000000"/>
        <rFont val="Arial"/>
      </rPr>
      <t xml:space="preserve"> Durante el primer trimestre del año se adelantaron las capacitaciones presenciales de los programas de manejo integral de residuos y uso eficiente de la energía en las sedes y unidades de protección integral que se encuentran en funcionamiento del IDIPRON
Resultado indicador: ((35/98)*100= 36%)
Análisis indicador: Se reporta un avance del 36% en el indicador con 35 capacitaciones de 98 programadas en el Plan de Capacitaciones del proceso Gestión Ambiental. 
Estado: La actividad continúa en ejecución 
</t>
    </r>
    <r>
      <rPr>
        <b/>
        <sz val="9"/>
        <color rgb="FF000000"/>
        <rFont val="Arial"/>
      </rPr>
      <t xml:space="preserve">SEGUNDO SEGUIMIENTO 2022: 
</t>
    </r>
    <r>
      <rPr>
        <sz val="9"/>
        <color rgb="FF000000"/>
        <rFont val="Arial"/>
      </rPr>
      <t xml:space="preserve">Se adelantaron 12 capacitaciones presenciales de los programas de manejo integral de residuos (Residuos Hospitalarios) y uso eficiente del agua en las Unidades de Protección Integral, de las 98 capacitaciones programadas en el PIGA y unidades de protección integral que se encuentran en funcionamiento del IDIPRON
Resultado indicador: ((47/98)*100%)=48%
Análisis indicador: En el primer seguimiento se reportaron 35 capacitaciones y en el presente seguimiento 12 capacitaciones, para un total de 47 capacitaciones realizadas de un total de 98 programadas Por lo tanto se reporta una ejecución del indicador del 48% hasta el segundo seguimiento 2022.
Estado: La actividad continúa en ejecución
</t>
    </r>
    <r>
      <rPr>
        <b/>
        <sz val="9"/>
        <color rgb="FF000000"/>
        <rFont val="Arial"/>
      </rPr>
      <t xml:space="preserve">TERCER SEGUIMIENTO 2022
</t>
    </r>
    <r>
      <rPr>
        <sz val="9"/>
        <color rgb="FF000000"/>
        <rFont val="Arial"/>
      </rPr>
      <t>Se adelantaron 51 capacitaciones presenciales de los programas de manejo integral de residuos, (Residuos Hospitalarios) y uso eficiente del agua y uso eficiente de la energía en las Unidades de Protección Integral y sedes administrativas, de las 98 capacitaciones programadas en el PIGA y unidades de protección integral que se encuentran en funcionamiento del IDIPRON
Resultado y análisis del indicador: ((98/98)*100%)=100%  En el primer seguimiento se reportaron 35 capacitaciones, en el segundo seguimiento 12 capacitaciones y en el presente seguimiento 51, para un total de 98 capacitaciones realizadas de un total de 98 programadas Por lo tanto se reporta una ejecución del indicador del 100% hasta el tercer seguimiento 2022.
Estado de la actividad : La actividad s encuentra finalizada</t>
    </r>
  </si>
  <si>
    <r>
      <rPr>
        <b/>
        <sz val="9"/>
        <color rgb="FF000000"/>
        <rFont val="Arial"/>
      </rPr>
      <t xml:space="preserve">PRIMER SEGUIMIENTO 2022: 
</t>
    </r>
    <r>
      <rPr>
        <sz val="9"/>
        <color rgb="FF000000"/>
        <rFont val="Arial"/>
      </rPr>
      <t xml:space="preserve">1. Archivo Excel de Seguimiento Actividades PIGA.
2. Actas de Capacitación Manejo Integral de Residuos 
3. Actas de Capacitación Uso Racional del agua.
</t>
    </r>
    <r>
      <rPr>
        <b/>
        <sz val="9"/>
        <color rgb="FF000000"/>
        <rFont val="Arial"/>
      </rPr>
      <t xml:space="preserve">
TERCER SEGUIMIENTO 2022
</t>
    </r>
    <r>
      <rPr>
        <sz val="9"/>
        <color rgb="FF000000"/>
        <rFont val="Arial"/>
      </rPr>
      <t>1. Actas de Capacitación Manejo Integral de Residuos 
2.Actas de Capacitación Residuos Hospitalarios
3. Actas de Capacitación Uso Racional del agua.
4, Actas de Capacitación Uso Racional de la Energía.</t>
    </r>
  </si>
  <si>
    <t>Se evidenciaron las actas de las diferentes capacitaciones de uso eficiente de agua, manejo integral de residuos, actas de residuos hospitalarios y uso racional de energía, no obstante no se evidenció el archivo en formato Excel en el que se realizó el seguimiento del PIGA o archivo en el que se pueda verificar el plan y actividades programadas, de manera que se pueda establecer de forma inequívoca el cumplimiento de la acción.</t>
  </si>
  <si>
    <t>PMAI-2021-149</t>
  </si>
  <si>
    <t>10.4</t>
  </si>
  <si>
    <t>2021H159</t>
  </si>
  <si>
    <t>Se observó que uno de los seguimientos al plan de acción que debería haberse presentado del 01 al 31 de enero, se reportó el 12/02/2021, es decir, fuera del plazo establecido; lo mismo ocurrió con cuatro informes elaborados en el formulario electrónico
dispuesto por la SDA,</t>
  </si>
  <si>
    <t>No se cuenta con un documento que establezca el procedimiento para presentar la información</t>
  </si>
  <si>
    <t>Elaborar un Manual de Operaciones de Gestión Ambiental donde se establezca el procedimiento para la presentación de información y la verificación de la publicación efectiva de la misma</t>
  </si>
  <si>
    <t>No hay evidencias de la elaboracion de un Manual de Operaciones de Gestión Ambiental</t>
  </si>
  <si>
    <r>
      <t xml:space="preserve">PRIMER SEGUIMIENTO 2022: </t>
    </r>
    <r>
      <rPr>
        <sz val="9"/>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rFont val="Arial"/>
        <family val="2"/>
      </rPr>
      <t xml:space="preserve">SEGUNDO SEGUIMIENTO 2022: 
</t>
    </r>
    <r>
      <rPr>
        <sz val="9"/>
        <rFont val="Arial"/>
        <family val="2"/>
      </rPr>
      <t>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t>
    </r>
  </si>
  <si>
    <r>
      <t xml:space="preserve">PRIMER SEGUIMIENTO 2022: </t>
    </r>
    <r>
      <rPr>
        <sz val="9"/>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rFont val="Arial"/>
        <family val="2"/>
      </rPr>
      <t xml:space="preserve">SEGUNDO SEGUIMIENTO 2022: 
</t>
    </r>
    <r>
      <rPr>
        <sz val="9"/>
        <rFont val="Arial"/>
        <family val="2"/>
      </rPr>
      <t xml:space="preserve">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
</t>
    </r>
    <r>
      <rPr>
        <b/>
        <sz val="9"/>
        <rFont val="Arial"/>
        <family val="2"/>
      </rPr>
      <t xml:space="preserve">
TERCER SEGUIMIENTO 2022
</t>
    </r>
    <r>
      <rPr>
        <sz val="9"/>
        <rFont val="Arial"/>
        <family val="2"/>
      </rPr>
      <t>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r>
  </si>
  <si>
    <t xml:space="preserve">Política Ambiental </t>
  </si>
  <si>
    <t>PMAI-2021-151</t>
  </si>
  <si>
    <t>11.1</t>
  </si>
  <si>
    <t>2021H161</t>
  </si>
  <si>
    <t>Si bien la Política Ambiental del IDIPRON se encuentra publicada en las carteleras de las UPI´s visitadas, no se observó su divulgación a través de piezas comunicativas, correo institucional u otros medios de difusión masiva al interior del Instituto, en cuanto a la socialización o sensibilización, sólo se observó incluida en una capacitación sobre cambio climático realizada en la UPI Luna Park, pues tampoco se incluyó para esta vigencia
en las jornadas de inducción y reinducción que se realizan desde la Subdirección de Desarrollo Humano. Lo expuesto refleja debilidades en la divulgación y socialización de la política ambiental al no darla a conocer de manera amplia a todos los niveles de la Entidad como guía de acción en el marco de la gestión ambiental, incumpliendo además lo estipulado</t>
  </si>
  <si>
    <t>No se realizó una adecuada y efectiva socialización de la Política Ambiental</t>
  </si>
  <si>
    <t>Socializar la Política de Gestión Ambiental a través de las capacitaciones de los diferentes programas del proceso y por medio de correo electrónico</t>
  </si>
  <si>
    <t>Socialización Política Gestión Ambiental</t>
  </si>
  <si>
    <t xml:space="preserve">Socializaciones Política Gestión Ambiental realizadas / Socializaciones Política Gestión Ambiental programadas (5) </t>
  </si>
  <si>
    <t>Correos electrónicos  de socialización de la Política de Gestión Ambiental</t>
  </si>
  <si>
    <t xml:space="preserve">Se evidencia que el proceso en las capacitaciones adelantadas ha socializado la politica ambiental adoptada en la entidad. no obstante la actividad continúa en ejecución </t>
  </si>
  <si>
    <t>Terminar las capacitaciones programadas</t>
  </si>
  <si>
    <t>Actividad continúa en ejecucion. Falta teminar las capacitaciones programadas y presentar evidencias de la socialización de la informacion por medio de correo electronico.</t>
  </si>
  <si>
    <r>
      <t xml:space="preserve">PRIMER SEGUIMIENTO 2022: </t>
    </r>
    <r>
      <rPr>
        <sz val="9"/>
        <color rgb="FF000000"/>
        <rFont val="Arial"/>
        <family val="2"/>
      </rPr>
      <t xml:space="preserve">Durante el primer trimestre de la vigencia 2022, en las capacitaciones del programa de manejo integral de residuos y uso eficiente de la energía que se realizaron de manera presencial, se socializó la política de gestión ambiental de la entidad.
Resultado indicador:((2/5)*100= 40%)
Análisis indicador:  Se reporta un avance en el indicador del 40% con 2 socializaciones realizadas las capacitaciones del manejo integral de residuos y capacitaciones en el uso eficiente de la energía. 
Estado: La actividad continúa en ejecución
</t>
    </r>
    <r>
      <rPr>
        <b/>
        <sz val="9"/>
        <color rgb="FF000000"/>
        <rFont val="Arial"/>
        <family val="2"/>
      </rPr>
      <t xml:space="preserve">SEGUNDO SEGUIMIENTO 2022: 
</t>
    </r>
    <r>
      <rPr>
        <sz val="9"/>
        <color rgb="FF000000"/>
        <rFont val="Arial"/>
        <family val="2"/>
      </rPr>
      <t>Durante el segundo trimestre del 2022 en las capacitaciones del programa uso eficiente del agua que se realizaron de manera presencial en las diferentes Unidades de Protección Integral, se socializó la Política de Gestión Ambiental de la entidad y los diferentes temas involucrados en la Política. 
Resultado indicador:((14/5)*100= 100%)
Análisis indicador: Se reporta un cumplimiento del indicador del 100%, al realizar 14 socializaciones de la Política de Gestión Ambiental, de 5 socializaciones programadas. 
Estado: La actividad se encuentra finalizada</t>
    </r>
  </si>
  <si>
    <r>
      <t xml:space="preserve">PRIMER SEGUIMIENTO 2022: 
</t>
    </r>
    <r>
      <rPr>
        <sz val="9"/>
        <color rgb="FF000000"/>
        <rFont val="Arial"/>
        <family val="2"/>
      </rPr>
      <t xml:space="preserve">1. Actas de Capacitación - Manejo Integral de Residuos.
2. Actas de Capacitación - Uso Eficiente de la Energía.
</t>
    </r>
    <r>
      <rPr>
        <b/>
        <sz val="9"/>
        <color rgb="FF000000"/>
        <rFont val="Arial"/>
        <family val="2"/>
      </rPr>
      <t xml:space="preserve">SEGUNDO SEGUIMIENTO 2022: 
</t>
    </r>
    <r>
      <rPr>
        <sz val="9"/>
        <color rgb="FF000000"/>
        <rFont val="Arial"/>
        <family val="2"/>
      </rPr>
      <t>1. Actas de Capacitación - Uso Eficiente del Agua que incluye socialización de la Política de Gestión Ambiental</t>
    </r>
  </si>
  <si>
    <t>Adjuntar soportes que permita evidenciar que en las reuniones se socializo la politica de gestión ambiental. Con los soportes adjuntados no s epuede evidenciar que efectivamente se haya socializado</t>
  </si>
  <si>
    <t>A pesar que en el segundo seguimiento realizado por la Oficina Asesora de Planeación se indica que la acción se encuentra finalizada, no se evidenció soporte del número de socializaciones programadas, como tampoco la socialización mediante correos electrónicos, de conformidad con el producto. Se recomienda al proceso realizar las socializaciones de la Política Ambiental mediante correo electrónico, de conformidad con la programación que se haya realizado.</t>
  </si>
  <si>
    <r>
      <rPr>
        <b/>
        <sz val="9"/>
        <color rgb="FF000000"/>
        <rFont val="Arial"/>
      </rPr>
      <t xml:space="preserve">PRIMER SEGUIMIENTO 2022: </t>
    </r>
    <r>
      <rPr>
        <sz val="9"/>
        <color rgb="FF000000"/>
        <rFont val="Arial"/>
      </rPr>
      <t xml:space="preserve">Durante el primer trimestre de la vigencia 2022, en las capacitaciones del programa de manejo integral de residuos y uso eficiente de la energía que se realizaron de manera presencial, se socializó la política de gestión ambiental de la entidad.
Resultado indicador:((2/5)*100= 40%)
Análisis indicador:  Se reporta un avance en el indicador del 40% con 2 socializaciones realizadas las capacitaciones del manejo integral de residuos y capacitaciones en el uso eficiente de la energía. 
Estado: La actividad continúa en ejecución
</t>
    </r>
    <r>
      <rPr>
        <b/>
        <sz val="9"/>
        <color rgb="FF000000"/>
        <rFont val="Arial"/>
      </rPr>
      <t xml:space="preserve">SEGUNDO SEGUIMIENTO 2022: 
</t>
    </r>
    <r>
      <rPr>
        <sz val="9"/>
        <color rgb="FF000000"/>
        <rFont val="Arial"/>
      </rPr>
      <t xml:space="preserve">Durante el segundo trimestre del 2022 en las capacitaciones del programa uso eficiente del agua que se realizaron de manera presencial en las diferentes Unidades de Protección Integral, se socializó la Política de Gestión Ambiental de la entidad y los diferentes temas involucrados en la Política. 
Resultado indicador:((14/5)*100= 100%)
Análisis indicador: Se reporta un cumplimiento del indicador del 100%, al realizar 14 socializaciones de la Política de Gestión Ambiental, de 5 socializaciones programadas. 
Estado: La actividad se encuentra finalizada
</t>
    </r>
    <r>
      <rPr>
        <b/>
        <sz val="9"/>
        <color rgb="FF000000"/>
        <rFont val="Arial"/>
      </rPr>
      <t xml:space="preserve">
</t>
    </r>
    <r>
      <rPr>
        <b/>
        <sz val="8"/>
        <color rgb="FF000000"/>
        <rFont val="Arial"/>
      </rPr>
      <t xml:space="preserve">TERCER SEGUIMIENTO 2022
</t>
    </r>
    <r>
      <rPr>
        <sz val="8"/>
        <color rgb="FF000000"/>
        <rFont val="Arial"/>
      </rPr>
      <t xml:space="preserve">Los programas que hacen parte del Plan Institucional de Gestión Ambiental son: Programa de Manejo Integral de Residuos, Programa de Uso Racional del Agua, Programa de Uso Racional de la Energía Eléctrica y Programa de Prácticas Sostenibles. Por tal motivo los procesos de capacitación que imparte Gestión Ambiental a los funcionarios, contratistas y NNAJ se dirigen a estos cuatro programas y se socializa la política de gestión ambiental de la entidad.
</t>
    </r>
    <r>
      <rPr>
        <sz val="9"/>
        <color rgb="FF000000"/>
        <rFont val="Arial"/>
      </rPr>
      <t xml:space="preserve">
Se presenta una muestra de las capacitaciones realizadas para cada programa y el correo electrónico masivo que permite evidenciar la socialización de la política de gestión ambiental.
Resultado indicador:((5/5)*100= 100%)
Análisis indicador: Se reporta un cumplimiento del indicador del 100%, teniendo encuentra la muestra  de soportes de socialización de la política en cada capacitación de los programas de gestión ambiental más el correo electrónico masivo de socialización de la política de gestión ambiental.
Estado: La actividad se encuentra finalizada.    </t>
    </r>
  </si>
  <si>
    <r>
      <t xml:space="preserve">PRIMER SEGUIMIENTO 2022: </t>
    </r>
    <r>
      <rPr>
        <sz val="9"/>
        <rFont val="Arial"/>
        <family val="2"/>
      </rPr>
      <t xml:space="preserve">
1. Actas de Capacitación - Manejo Integral de Residuos.
2. Actas de Capacitación - Uso Eficiente de la Energía.
</t>
    </r>
    <r>
      <rPr>
        <b/>
        <sz val="9"/>
        <rFont val="Arial"/>
        <family val="2"/>
      </rPr>
      <t xml:space="preserve">SEGUNDO SEGUIMIENTO 2022: </t>
    </r>
    <r>
      <rPr>
        <sz val="9"/>
        <rFont val="Arial"/>
        <family val="2"/>
      </rPr>
      <t xml:space="preserve">
1. Actas de Capacitación - Uso Eficiente del Agua que incluye socialización de la Política </t>
    </r>
    <r>
      <rPr>
        <b/>
        <sz val="9"/>
        <rFont val="Arial"/>
        <family val="2"/>
      </rPr>
      <t xml:space="preserve">de Gestión Ambiental
TERCER SEGUIMIENTO 2022
</t>
    </r>
    <r>
      <rPr>
        <sz val="9"/>
        <rFont val="Arial"/>
        <family val="2"/>
      </rPr>
      <t>1. Actas de Capacitación - Manejo Integral de Residuos.
2. Actas de Capacitación - Uso Eficiente de la Energía.
3. Actas de Capacitación - Uso Eficiente del Agua.
4, Actas de Capacitación - Cambio Climático
5. Correo de Socialización - Política de Gestión Ambiental.</t>
    </r>
  </si>
  <si>
    <t>Se evidenció la socialización de la Política de Gestión Ambiental, a través de correo masivo de fecha 28/12/2022, por lo que se da por cumplida la acción.</t>
  </si>
  <si>
    <t xml:space="preserve"> Gestión Integral Residuos</t>
  </si>
  <si>
    <t>PMAI-2021-152</t>
  </si>
  <si>
    <t>11.2</t>
  </si>
  <si>
    <t>2021H162</t>
  </si>
  <si>
    <t>El Plan de Gestión Integral Residuos A-GAM-MA-002 versión 02 del 06/04/2018, se encuentra desactualizado en lo concerniente al código de colores blanco, negro y verde para la separación de residuos en la fuente, de conformidad con el artículo 4 de la Resolución 2184 de 2019 del Ministerio de Ambiente.</t>
  </si>
  <si>
    <t>Se actualizaron otros documentos y no el  Plan de Gestión Integral Residuos</t>
  </si>
  <si>
    <t>Actualizar el Manual de Gestión Integral Residuos</t>
  </si>
  <si>
    <t>Manual de Gestión Integral Residuos</t>
  </si>
  <si>
    <t xml:space="preserve">Actualización del Manual de Gestión Integral Residuos realizada </t>
  </si>
  <si>
    <t>Manual de Gestión Integral Residuos actualizado</t>
  </si>
  <si>
    <t>No hay evidencias de actualizacion del Manual de Gestión Integral Residuos</t>
  </si>
  <si>
    <t>Finalizar la actualización del Manual de Gestión Integral Residuos</t>
  </si>
  <si>
    <t xml:space="preserve">La acción se encuentra vencida desde el 01/03/2022.
No se reportó avance. </t>
  </si>
  <si>
    <r>
      <t xml:space="preserve">PRIMER SEGUIMIENTO 2022: </t>
    </r>
    <r>
      <rPr>
        <sz val="9"/>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rFont val="Arial"/>
        <family val="2"/>
      </rPr>
      <t xml:space="preserve">
SEGUNDO SEGUIMIENTO 2022: 
</t>
    </r>
    <r>
      <rPr>
        <sz val="9"/>
        <rFont val="Arial"/>
        <family val="2"/>
      </rPr>
      <t xml:space="preserve">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
</t>
    </r>
    <r>
      <rPr>
        <b/>
        <sz val="9"/>
        <rFont val="Arial"/>
        <family val="2"/>
      </rPr>
      <t xml:space="preserve">
TERCER SEGUIMIENTO 2022
</t>
    </r>
    <r>
      <rPr>
        <sz val="9"/>
        <rFont val="Arial"/>
        <family val="2"/>
      </rPr>
      <t>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r>
  </si>
  <si>
    <t>PMAI-2021-153</t>
  </si>
  <si>
    <t>11.3</t>
  </si>
  <si>
    <t>2021H163</t>
  </si>
  <si>
    <t>Se observó en dos de las UPI´s visitadas falencias en la disposición de residuos al interior del cuarto de
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t>
  </si>
  <si>
    <t>No se siguieron los lineamientos establecidos en el Manual de Manejo de Residuos</t>
  </si>
  <si>
    <t>Socializar la actualización del Manual de Gestión Integral Residuos</t>
  </si>
  <si>
    <t>Número de socializaciones del Manual de Gestión Integral Residuos realizadas / Número de socializaciones del Manual de Gestión Integral Residuos programadas (16)*100%</t>
  </si>
  <si>
    <t>Actas de reunión</t>
  </si>
  <si>
    <t>La actividad no ha iniciado</t>
  </si>
  <si>
    <t>realizar la socialización del Manual de Gestión Integral Residuos una vez se haya actualizado.</t>
  </si>
  <si>
    <t>No hay evidencias sobre realizar la socialización del Manual de Gestión Integral Residuos</t>
  </si>
  <si>
    <r>
      <t xml:space="preserve">PRIMER SEGUIMIENTO 2022: </t>
    </r>
    <r>
      <rPr>
        <sz val="9"/>
        <rFont val="Arial"/>
        <family val="2"/>
      </rPr>
      <t xml:space="preserve">La actividad inicia en el mes de julio de 2022, por lo tanto, no se presenta seguimiento. 
</t>
    </r>
    <r>
      <rPr>
        <b/>
        <sz val="9"/>
        <rFont val="Arial"/>
        <family val="2"/>
      </rPr>
      <t xml:space="preserve">
SEGUNDO SEGUIMIENTO 2022: 
</t>
    </r>
    <r>
      <rPr>
        <sz val="9"/>
        <rFont val="Arial"/>
        <family val="2"/>
      </rPr>
      <t>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t>
    </r>
  </si>
  <si>
    <t>Finalizar la actualización del  Manual de Gestión Integral Residuos</t>
  </si>
  <si>
    <t>La acción se encuentra vencida desde el 01/09/2022.  No se reportó avance.</t>
  </si>
  <si>
    <r>
      <rPr>
        <b/>
        <sz val="9"/>
        <color rgb="FF000000"/>
        <rFont val="Arial"/>
      </rPr>
      <t xml:space="preserve">
SEGUNDO SEGUIMIENTO 2022: 
</t>
    </r>
    <r>
      <rPr>
        <sz val="9"/>
        <color rgb="FF000000"/>
        <rFont val="Arial"/>
      </rPr>
      <t xml:space="preserve">Esta actividad no presenta avance de ejecución en el segundo  seguimiento de la vigencia 2022, se presentará avance para el tercer seguimiento.
Resultado indicador: El resultado y análisis del indicador se reportará una vez se concluya la ejecución de la acción.
Estado: la actividad continúa en ejecución
</t>
    </r>
    <r>
      <rPr>
        <b/>
        <sz val="9"/>
        <color rgb="FF000000"/>
        <rFont val="Arial"/>
      </rPr>
      <t xml:space="preserve">
TERCER SEGUIMIENTO 2022
</t>
    </r>
    <r>
      <rPr>
        <sz val="9"/>
        <color rgb="FF000000"/>
        <rFont val="Arial"/>
      </rPr>
      <t>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r>
  </si>
  <si>
    <t xml:space="preserve">Modelo Pedagogico </t>
  </si>
  <si>
    <t>Seguridad y Salud en el Trabajo</t>
  </si>
  <si>
    <t>Emergencia sanitaria</t>
  </si>
  <si>
    <t>PMAI-2022-006</t>
  </si>
  <si>
    <t>8.6</t>
  </si>
  <si>
    <t>AUDITORÍA ESPECIAL: ATENCIÓN DEL SERVICIO PRESTADO A LOS
JÓVENES DE LA UNIDAD DE LA FLORIDA</t>
  </si>
  <si>
    <t>2021H178</t>
  </si>
  <si>
    <t>No se observó alguna ratificación por parte de SO, sobre el cierre de la Unidad y medidas implementadas  para el control de la emergencia sanitaria.</t>
  </si>
  <si>
    <t>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t>
  </si>
  <si>
    <t>Cada vez que se genere un alto contagio en una sede, Unidad de Protección Integral o Convenios, se debe citar de manera extraordinaria al Comité de Bioseguridad para tomar las decisiones al respecto, y desde allí ratificar las decisiones a tomar.</t>
  </si>
  <si>
    <t xml:space="preserve">Reuniones extraordinarias del Comité de Bioseguridad si se presentan altos contagios </t>
  </si>
  <si>
    <t>(N° de reuniones extraordinarias realizadas/N° de unidades/sedes/Convenios reportadas con altos contagios)*100</t>
  </si>
  <si>
    <t xml:space="preserve">Actas </t>
  </si>
  <si>
    <t>Se verifica los soportes y se evidencia seguimiento a los contagios reportados por COVID - 19 , sin embargo no se evidencia actas de reuniones extraordinarias por altos contagios en la entidad, por no sea presentado la situación</t>
  </si>
  <si>
    <t>Actas de  reuniones extraordinarias por altos contagios en la entidad.</t>
  </si>
  <si>
    <t>Se observan de las evidencias seguimiento de contagios, empero si bien existen casos positivos no se realizan comites extraordinarios de bioseguridad.</t>
  </si>
  <si>
    <r>
      <t>Segundo Cuatrimestre:</t>
    </r>
    <r>
      <rPr>
        <sz val="9"/>
        <color rgb="FF000000"/>
        <rFont val="Calibri"/>
        <family val="2"/>
        <scheme val="minor"/>
      </rPr>
      <t xml:space="preserve">  En el presente periodo no se presentó alto contagio en nunguna de las sedes o unidades de protección integral del Instituto, por lo tanto no se citó al Comité de Bioseguridad. Sin embargo, con el fin de prevenir altos contagios en las unidades del IDIPRON se generó por parte de la Subdirección de Desarrollo Humano un Memorando Interno en cuel se establecieron directrices para la prevención del Covid -19 y  enfermedades respiratorias agudas IRA. 
Por lo anterior, se solicita el cierre de esta acción de mejoramiento, teniendo en cuenta que la emergencia sanitaria decretada por el Gobierno Nacional terminó el 30 de junio de 2022. </t>
    </r>
  </si>
  <si>
    <t>-Se anexa el memorando interno con Numero de radicado 2022IE 3489 de fecha 09 de junio de 2022.
-Soporte de comunicación enviada por correo electrónico de fecha  09 de junio de 2022 a todos los funcionarios y contrtistas del IDIPRON.</t>
  </si>
  <si>
    <t xml:space="preserve">Acta (s) de las reuniones extraordinarias del comité de bioseguridad. </t>
  </si>
  <si>
    <t>Acción con tiempo de ejecución hasta el 01/12/2022.</t>
  </si>
  <si>
    <r>
      <rPr>
        <b/>
        <sz val="9"/>
        <color rgb="FF000000"/>
        <rFont val="Arial"/>
      </rPr>
      <t xml:space="preserve">Avance de actividades
</t>
    </r>
    <r>
      <rPr>
        <sz val="9"/>
        <color rgb="FF000000"/>
        <rFont val="Arial"/>
      </rPr>
      <t xml:space="preserve">Durante la vigencia 2022 no se ha presentado un alto contagio de la propagación del virus COVID-19 en  las  Sedes, Unidad de Protección Integral o Convenios, debido a esto no ha sido necesario citar de manera extraordinaria a una reunión. 
Se ha recibido a traves del correo electronico de saludocupacional@idipron.gov.co 99 reportes, de los cuales 52 han resultado positivo, 9 negativos y 38 sospechoso con aislamiento preventivo, dichos casos se han presentado en las diferentes Sedes, Unidad de Protección Integral o Convenios.
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
</t>
    </r>
    <r>
      <rPr>
        <b/>
        <sz val="9"/>
        <color rgb="FF000000"/>
        <rFont val="Arial"/>
      </rPr>
      <t xml:space="preserve">
TERCER SEGUIMIENTO 2022 
</t>
    </r>
    <r>
      <rPr>
        <sz val="9"/>
        <color rgb="FF000000"/>
        <rFont val="Arial"/>
      </rPr>
      <t>Como medida de prevención desde el proceso de seguridad y salud en el trabajo realizó un memorando con medidas de bioseguridad dirigido a los servidores y colaboradores de la entidad; se aclara que a la fecha no se han recibido reportes por contagios de covid - 19 presentados a los servidores o colaboradores de la entidad.
Por lo anterior, se solicita el cierre de esta acción de mejoramiento, teniendo en cuenta que la emergencia sanitaria decretada por el Gobierno Nacional terminó el 30 de junio de 2022.
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t>
    </r>
  </si>
  <si>
    <r>
      <rPr>
        <sz val="9"/>
        <color rgb="FF000000"/>
        <rFont val="Arial"/>
      </rPr>
      <t xml:space="preserve">
Carpetas de enero a mayo que contienen los  correos electronicos recibidos y seguimientos a COVID.
Archivo en excel que contiene conteo de casos reportados COVID 19.
</t>
    </r>
    <r>
      <rPr>
        <b/>
        <sz val="9"/>
        <color rgb="FF000000"/>
        <rFont val="Arial"/>
      </rPr>
      <t xml:space="preserve">
TERCER SEGUIMIENTO 2022
</t>
    </r>
    <r>
      <rPr>
        <sz val="9"/>
        <color rgb="FF000000"/>
        <rFont val="Arial"/>
      </rPr>
      <t>Memorando con medidas de autorpotección 
correo remitido a los servidores y colaboradores de la entidad.</t>
    </r>
  </si>
  <si>
    <t>Actas</t>
  </si>
  <si>
    <t>De conformidad con lo señalado por el proceso no se requirió realizar reuniones extraordinarias, por cuanto no se ha reportado alto nivel de contagio por casos de Infección Respiratoria Aguda (IRA) y COVID 19, sin embargo, dado que el indicador está dado en actas de reunión no es posible tener por cumplida la acción.</t>
  </si>
  <si>
    <t>PMAI-2022-024</t>
  </si>
  <si>
    <t>AUDITORÍA DE SEGUIMIENTO AL PROCESO ATENCIÓN AL CIUDADANO VIGENCIA 1 DE ENERO 2021 AL 30 DE JUNIO DE 2021</t>
  </si>
  <si>
    <t>2021H190</t>
  </si>
  <si>
    <t>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t>
  </si>
  <si>
    <t>La respuesta de las peticiones ciudadanas está a cargo de cada área de la entidad</t>
  </si>
  <si>
    <t>Enviar mensualmente al área de Control Disciplinario Interno, la información de las dependencias que cierran las peticiones fuera de términos con sus respectivos anexos.</t>
  </si>
  <si>
    <t>Reporte de peticiones fuera de términos</t>
  </si>
  <si>
    <t>Reportes enviados a través de correo electrónico (10) con la información de las dependencias que cierran las peticiones fuera de términos con sus respectivos anexos.</t>
  </si>
  <si>
    <t xml:space="preserve">Reportes con la información de las dependencias que cierran las peticiones fuera de términos con sus respectivos anexos. </t>
  </si>
  <si>
    <t>Actividad No. 1 Se evidencia que el proceso ha venido haciendo el segumiento a los tiempos de respuesta a las solicitudes y ha enviado por correo electrónico a la Oficina de Control Interno Disciplinario informando.
Se adjunta como evidencia el envio de los correos a Control Interno, la actividad se encuentra en ejecución</t>
  </si>
  <si>
    <t>Continuar haciendo la revisión y analisis del cumplimiento de los tiempos en la respuesta a las solicitudes</t>
  </si>
  <si>
    <t xml:space="preserve">de las evidencias enviadas se puede observar que hay cumplimiento parcial, aun cuando se invita a que los correos se envien mensualmente para efectos de no dejar meses sin reporte. </t>
  </si>
  <si>
    <r>
      <t xml:space="preserve">Primer seguimiento 2022: 
Avance de la actividad: </t>
    </r>
    <r>
      <rPr>
        <sz val="9"/>
        <rFont val="Calibri"/>
        <family val="2"/>
        <scheme val="minor"/>
      </rPr>
      <t xml:space="preserve">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Resultado y análisis  indicador: Se han enviado 3 correos electrónicos a la oficina de Control Interno Disciplinario con el reporte de las peticiones, con un avance del 30% en el indicador. 
Estado: La actividad continúa en ejecución 
</t>
    </r>
    <r>
      <rPr>
        <b/>
        <sz val="9"/>
        <rFont val="Calibri"/>
        <family val="2"/>
        <scheme val="minor"/>
      </rPr>
      <t xml:space="preserve">Segundo seguimiento 2022: </t>
    </r>
    <r>
      <rPr>
        <sz val="9"/>
        <rFont val="Calibri"/>
        <family val="2"/>
        <scheme val="minor"/>
      </rPr>
      <t xml:space="preserve">Se realiza envió de los correos mensuales a la Oficina de Control Disciplinario Interno los días 09/05/2022, 06/06/2022, 28/07/2022, 12/08/2022 y 07/09/2022 , en donde se informa las dependencias que cerraron por fuera de términos las peticiones ciudadanas de los meses de abril, mayo, junio, julio y agosto. </t>
    </r>
    <r>
      <rPr>
        <b/>
        <sz val="9"/>
        <rFont val="Calibri"/>
        <family val="2"/>
        <scheme val="minor"/>
      </rPr>
      <t xml:space="preserve">
</t>
    </r>
    <r>
      <rPr>
        <sz val="9"/>
        <rFont val="Calibri"/>
        <family val="2"/>
        <scheme val="minor"/>
      </rPr>
      <t xml:space="preserve">Resultado y análisis  indicador: Se han enviado en total 8 correos electrónicos a la oficina de Control Interno Disciplinario con el reporte de las peticiones, con un avance del 80% en el indicador. 
Estado: La actividad continúa en ejecución </t>
    </r>
  </si>
  <si>
    <r>
      <t xml:space="preserve">Primer seguimiento 2022: 
</t>
    </r>
    <r>
      <rPr>
        <sz val="9"/>
        <rFont val="Calibri"/>
        <family val="2"/>
        <scheme val="minor"/>
      </rPr>
      <t>1. Pantallazos de correos electrónicos enviados a la oficina de control interno disciplinarios.</t>
    </r>
    <r>
      <rPr>
        <b/>
        <sz val="9"/>
        <rFont val="Calibri"/>
        <family val="2"/>
        <scheme val="minor"/>
      </rPr>
      <t xml:space="preserve">
Segundo seguimiento 2022:
</t>
    </r>
    <r>
      <rPr>
        <sz val="9"/>
        <rFont val="Calibri"/>
        <family val="2"/>
        <scheme val="minor"/>
      </rPr>
      <t xml:space="preserve">1. Pantallazos de correos electrónicos enviados a la oficina de control interno disciplinario con las peticiones ciudadanas respondidas por fuera de términos. </t>
    </r>
  </si>
  <si>
    <t xml:space="preserve">Realizar el envío de los correos de los meses septiembre - diciembre a la Oficina de Control Disciplinario Interno, relacionando las oficinas que durante el mes cierren las peticiones fuera de término. </t>
  </si>
  <si>
    <t>La acci{on contempla el envío de 11 reportes durante 2022; revisadas la evidencias al corte del 31 de octubre de 2022 se han enviado 6 reportes de los 11</t>
  </si>
  <si>
    <r>
      <rPr>
        <b/>
        <sz val="9"/>
        <color rgb="FF000000"/>
        <rFont val="Calibri"/>
      </rPr>
      <t xml:space="preserve">Primer seguimiento 2022: 
Avance de la actividad: </t>
    </r>
    <r>
      <rPr>
        <sz val="9"/>
        <color rgb="FF000000"/>
        <rFont val="Calibri"/>
      </rPr>
      <t xml:space="preserve">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Resultado y análisis  indicador: Se han enviado 3 correos electrónicos a la oficina de Control Interno Disciplinario con el reporte de las peticiones, con un avance del 30% en el indicador. 
Estado: La actividad continúa en ejecución 
</t>
    </r>
    <r>
      <rPr>
        <b/>
        <sz val="9"/>
        <color rgb="FF000000"/>
        <rFont val="Calibri"/>
      </rPr>
      <t xml:space="preserve">Segundo seguimiento 2022: </t>
    </r>
    <r>
      <rPr>
        <sz val="9"/>
        <color rgb="FF000000"/>
        <rFont val="Calibri"/>
      </rPr>
      <t xml:space="preserve">Se realiza envío de los correos mensuales a la Oficina de Control Disciplinario Interno los días 09/05/2022, 06/06/2022, 28/07/2022, 12/08/2022 y 07/09/2022 , en donde se informa las dependencias que cerraron por fuera de términos las peticiones ciudadanas de los meses de abril, mayo, junio, julio y agosto. 
Resultado y análisis  indicador: Se han enviado en total 8 correos electrónicos a la oficina de Control Interno Disciplinario con el reporte de las peticiones, con un avance del 80% en el indicador. 
Estado: La actividad continúa en ejecución
</t>
    </r>
    <r>
      <rPr>
        <b/>
        <sz val="9"/>
        <color rgb="FF000000"/>
        <rFont val="Calibri"/>
      </rPr>
      <t xml:space="preserve">Tercer seguimiento 2022:
</t>
    </r>
    <r>
      <rPr>
        <sz val="9"/>
        <color rgb="FF000000"/>
        <rFont val="Calibri"/>
      </rPr>
      <t>Se realizó envio de los correos mensuales a la Oficina de Control Disciplinario Interno los días 25/10/2022, 8/11/2022, 6/12/2022 en donde se informa las dependencias que cerraron por fuera de términos las peticiones ciudadanas de los meses de agosto, septiembre, octubre y noviembre.
Resultado y análisis  indicador: Se han enviado en total 11 correos electrónicos a la oficina de Control Disciplinario  Interno con el reporte de las peticiones, con un avance del 100% en el indicador. 
Estado: La actividad se encuentra finalizada</t>
    </r>
  </si>
  <si>
    <r>
      <t xml:space="preserve">Primer seguimiento 2022: 
</t>
    </r>
    <r>
      <rPr>
        <sz val="9"/>
        <rFont val="Calibri"/>
        <family val="2"/>
        <scheme val="minor"/>
      </rPr>
      <t>1. Pantallazos de correos electrónicos enviados a la oficina de control interno disciplinarios.</t>
    </r>
    <r>
      <rPr>
        <b/>
        <sz val="9"/>
        <rFont val="Calibri"/>
        <family val="2"/>
        <scheme val="minor"/>
      </rPr>
      <t xml:space="preserve">
Segundo seguimiento 2022:
</t>
    </r>
    <r>
      <rPr>
        <sz val="9"/>
        <rFont val="Calibri"/>
        <family val="2"/>
        <scheme val="minor"/>
      </rPr>
      <t xml:space="preserve">1. Pantallazos de correos electrónicos enviados a la oficina de control interno disciplinario con las peticiones ciudadanas respondidas por fuera de términos. 
</t>
    </r>
    <r>
      <rPr>
        <b/>
        <sz val="9"/>
        <rFont val="Calibri"/>
        <family val="2"/>
        <scheme val="minor"/>
      </rPr>
      <t xml:space="preserve">
Tercer seguimiento 2022:
</t>
    </r>
    <r>
      <rPr>
        <sz val="9"/>
        <rFont val="Calibri"/>
        <family val="2"/>
        <scheme val="minor"/>
      </rPr>
      <t xml:space="preserve">1. Pantallazos de correos electrónicos enviados a la oficina de Control Disciplinario Interno  con las peticiones ciudadanas respondidas por fuera de términos. </t>
    </r>
  </si>
  <si>
    <t>Se evidenciaron los correos para los meses de septiembre, octubre, noviembre y diciembre, en los que el área de Servicio a la Ciudadanía informa a la Oficina de Control Disciplinario Interno si se respondieron peticiones fuera de término y remite el listado de las peticiones (en los casos que aplica.</t>
  </si>
  <si>
    <t>PMAI-2022-025</t>
  </si>
  <si>
    <t>Realizar capacitaciones sobre el manejo del aplicativo SDQS</t>
  </si>
  <si>
    <t>Capacitaciones manejo SDQS</t>
  </si>
  <si>
    <t>Capacitaciones sobre manejo aplicativo SDQS realizadas / Capacitaciones sobre manejo aplicativo SDQS programadas 2*(100%)</t>
  </si>
  <si>
    <t>Listado de asistencia</t>
  </si>
  <si>
    <t>Se evidencia la realización de una capacitación con lista de asistencia. Se recomienda al proceso adjuntar ademas del listado de asistencia la presentación, acta u otros documentos que evidencien los temas que se eestan capacitando.</t>
  </si>
  <si>
    <t xml:space="preserve">realizar la segunda capacitación </t>
  </si>
  <si>
    <t xml:space="preserve">Se observa de las evidencias que hay avance en las capacitaciones referente a la acción establecida. es necesario que junto con el acta de asistencia se alleguen evidencias del contenido de la capacitación. </t>
  </si>
  <si>
    <r>
      <t xml:space="preserve">Primer seguimiento 2022: 
Avance de la actividad:  </t>
    </r>
    <r>
      <rPr>
        <sz val="9"/>
        <rFont val="Calibri"/>
        <family val="2"/>
        <scheme val="minor"/>
      </rPr>
      <t xml:space="preserve">Se realizó una capacitación sobre el uso del aplicativo SDQS - Bogotá te escucha al personal de la sede Calle 63.
Resultado indicador: ((1/2)*100= 50%)
Análisis indicador: Para el primer seguimiento se reporta un avance del 50%, con una capacitación realizada de dos programadas. 
Estado: La actividad continúa en ejecución 
</t>
    </r>
    <r>
      <rPr>
        <b/>
        <sz val="9"/>
        <rFont val="Calibri"/>
        <family val="2"/>
        <scheme val="minor"/>
      </rPr>
      <t xml:space="preserve">Segundo seguimiento 2022: </t>
    </r>
    <r>
      <rPr>
        <sz val="9"/>
        <rFont val="Calibri"/>
        <family val="2"/>
        <scheme val="minor"/>
      </rPr>
      <t xml:space="preserve">Se realizó capacitación dictada por la Alcaldia Mayor de Bogotá el día 19 de mayo del año en curso. El tema tratado correspondió al procedimiento para la generación de reportes de la plataforma Bogotá te escucha, las capacitaciones dictadas por la Alcaldía Mayor se realizan directamente en la plataforma, por lo cual el soporte es solo el listado de asistencia ya que la información queda almacenada en la plataforma. Se solicitó a la Alcaldía Mayor el contenido de la capacitación, sin embargo es importante señalar que estás capacitaciones se realizan directamente en la plataforma.  
Resultado indicador: ((2/2)*100= 100%)
Análisis indicador: Se reporta un cumplimiento del indicador del 100%, con dos capacitaciones realizadas sobre el manejo del aplicativo SDQS de dos capacitaciones programadas. 
Estado: La actividad se encuentra finalizada. </t>
    </r>
  </si>
  <si>
    <r>
      <t xml:space="preserve">Primer seguimiento 2022: 
</t>
    </r>
    <r>
      <rPr>
        <sz val="9"/>
        <rFont val="Calibri"/>
        <family val="2"/>
        <scheme val="minor"/>
      </rPr>
      <t>1. Registro de asistencia capacitación</t>
    </r>
    <r>
      <rPr>
        <b/>
        <sz val="9"/>
        <rFont val="Calibri"/>
        <family val="2"/>
        <scheme val="minor"/>
      </rPr>
      <t xml:space="preserve">
Segundo seguimiento 2022:
</t>
    </r>
    <r>
      <rPr>
        <sz val="9"/>
        <rFont val="Calibri"/>
        <family val="2"/>
        <scheme val="minor"/>
      </rPr>
      <t xml:space="preserve">1. Registro de asistencia capacitación
2. Correo dirigido a la Alcaldia Mayor de Bogotá con solicitud del contenido de la capacitación. </t>
    </r>
  </si>
  <si>
    <t>El reporte realizado por el proceso y los  soportes adjuntados permiten evidenciar el cumlimiento de la actividad</t>
  </si>
  <si>
    <t>Las evidencias aportadas confirman la realización de una capacitación efectuada, de las dos propuestas</t>
  </si>
  <si>
    <r>
      <rPr>
        <b/>
        <sz val="9"/>
        <color rgb="FF000000"/>
        <rFont val="Calibri"/>
      </rPr>
      <t xml:space="preserve">Primer seguimiento 2022: 
Avance de la actividad:  </t>
    </r>
    <r>
      <rPr>
        <sz val="9"/>
        <color rgb="FF000000"/>
        <rFont val="Calibri"/>
      </rPr>
      <t xml:space="preserve">Se realizó una capacitación sobre el uso del aplicativo SDQS - Bogotá te escucha al personal de la sede Calle 63.
Resultado indicador: ((1/2)*100= 50%)
Análisis indicador: Para el primer seguimiento se reporta un avance del 50%, con una capacitación realizada de dos programadas. 
Estado: La actividad continúa en ejecución 
</t>
    </r>
    <r>
      <rPr>
        <b/>
        <sz val="9"/>
        <color rgb="FF000000"/>
        <rFont val="Calibri"/>
      </rPr>
      <t xml:space="preserve">Segundo seguimiento 2022: </t>
    </r>
    <r>
      <rPr>
        <sz val="9"/>
        <color rgb="FF000000"/>
        <rFont val="Calibri"/>
      </rPr>
      <t xml:space="preserve">Se realizó capacitación dictada por la Alcaldia Mayor de Bogotá el día 19 de mayo del año en curso. El tema tratado correspondió al procedimiento para la generación de reportes de la plataforma Bogotá te escucha, las capacitaciones dictadas por la Alcaldía Mayor se realizan directamente en la plataforma, por lo cual el soporte es solo el listado de asistencia ya que la información queda almacenada en la plataforma. Se solicitó a la Alcaldía Mayor el contenido de la capacitación, sin embargo es importante señalar que estás capacitaciones se realizan directamente en la plataforma.  
Resultado indicador: ((2/2)*100= 100%)
Análisis indicador: Se reporta un cumplimiento del indicador del 100%, con dos capacitaciones realizadas sobre el manejo del aplicativo SDQS de dos capacitaciones programadas. 
Estado: La actividad se encuentra finalizada. 
</t>
    </r>
    <r>
      <rPr>
        <b/>
        <sz val="9"/>
        <color rgb="FF000000"/>
        <rFont val="Calibri"/>
      </rPr>
      <t xml:space="preserve">
Tercer seguimiento 2022:
</t>
    </r>
    <r>
      <rPr>
        <sz val="9"/>
        <color rgb="FF000000"/>
        <rFont val="Calibri"/>
      </rPr>
      <t xml:space="preserve">Al corte del segundo seguimiento ya se habia cumplido la actividad al 100%, de igual forma se sigue fortaleciendo al equipo de Servicio a la Ciudadania en el manejo del aplicativo Bogotá te Escucha, realizando dos (2) capacitaciones los dias 10 y 17 de noviembre
Resultado indicador: ((2/2)*100= 100%)
Análisis indicador: Se reporta un cumplimiento del indicador del 100%, con dos capacitaciones realizadas sobre el manejo del aplicativo SDQS de dos capacitaciones programadas. 
Estado: La actividad se encuentra finalizada. </t>
    </r>
  </si>
  <si>
    <r>
      <t xml:space="preserve">Primer seguimiento 2022: 
</t>
    </r>
    <r>
      <rPr>
        <sz val="9"/>
        <rFont val="Calibri"/>
        <family val="2"/>
        <scheme val="minor"/>
      </rPr>
      <t>1. Registro de asistencia capacitación</t>
    </r>
    <r>
      <rPr>
        <b/>
        <sz val="9"/>
        <rFont val="Calibri"/>
        <family val="2"/>
        <scheme val="minor"/>
      </rPr>
      <t xml:space="preserve">
Segundo seguimiento 2022:
</t>
    </r>
    <r>
      <rPr>
        <sz val="9"/>
        <rFont val="Calibri"/>
        <family val="2"/>
        <scheme val="minor"/>
      </rPr>
      <t xml:space="preserve">1. Registro de asistencia capacitación
2. Correo dirigido a la Alcaldia Mayor de Bogotá con solicitud del contenido de la capacitación. 
</t>
    </r>
    <r>
      <rPr>
        <b/>
        <sz val="9"/>
        <rFont val="Calibri"/>
        <family val="2"/>
        <scheme val="minor"/>
      </rPr>
      <t xml:space="preserve">
Tercer seguimiento 2022:
</t>
    </r>
    <r>
      <rPr>
        <sz val="9"/>
        <rFont val="Calibri"/>
        <family val="2"/>
        <scheme val="minor"/>
      </rPr>
      <t>1. Registros de asistencia a las capacitaciones.</t>
    </r>
  </si>
  <si>
    <t>Para el presente seguimiento se evidenció la capacitación restante a través del registro de asistencia a la capacitación funcional del sistema distrital para la gestión de peticiones ciudadanas de fecha 17/11/2022.</t>
  </si>
  <si>
    <t>buzones de sugerencias</t>
  </si>
  <si>
    <t>PMAI-2022-037</t>
  </si>
  <si>
    <t>10.1</t>
  </si>
  <si>
    <t>AUDITORÍA DE SEGUIMIENTO AL PROCESO ATENCIÓN AL CIUDADANO
II SEMESTRE DE 2021</t>
  </si>
  <si>
    <t>2022H14</t>
  </si>
  <si>
    <t>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t>
  </si>
  <si>
    <t xml:space="preserve">Los buzones de sugerencias y su señalización se encontraban en mal estado por su uso indebido </t>
  </si>
  <si>
    <t>Realizar la instalación de los buzones de sugerencias y su respectiva señalización en las Unidades y Sedes Administrativas</t>
  </si>
  <si>
    <t>Buzones de sugerencias instalados y señalizados</t>
  </si>
  <si>
    <t>Número de buzones de sugerencias instalados y señalizados / Número de buzones de sugerencias para instalar y señalizar (25)*100%</t>
  </si>
  <si>
    <t xml:space="preserve">De las evidencias allegadas no se observa avance en la acción.  </t>
  </si>
  <si>
    <r>
      <rPr>
        <b/>
        <sz val="9"/>
        <color rgb="FF000000"/>
        <rFont val="Calibri"/>
      </rPr>
      <t xml:space="preserve">Segundo seguimiento 2022:
</t>
    </r>
    <r>
      <rPr>
        <sz val="9"/>
        <color rgb="FF000000"/>
        <rFont val="Calibri"/>
      </rPr>
      <t xml:space="preserve">Se realizó la instalación de 20 buzones de sugerencias en diferentes unidades de protección integral el día 25 de enero del 2022, esta labor fue realizada con el acompañamiento del grupo de Cultura Ciudadana quienes a través de una corta obras de teatro daban a conocer su uso y los beneficios de este canal de atención.
Las planillas reportadas soportan que el área de Atención a la Ciudadanía efectivamente realizó la instalación y sensibilización del uso de los buzones de sugerencia, estas planillas están firmadas por el encargado de la unidad avalando el proceso de instalación. 
Resultado indicador: ((20/25)*100= 80%)
Análisis indicador: Se reporta un avance del indicador del 80%, con la instalación de 20 buzones de sugerencias en las diferentes unidades de protección Integral.   
Estado: La actividad continúa en ejecución </t>
    </r>
  </si>
  <si>
    <r>
      <t xml:space="preserve">Segundo seguimiento 2022:
</t>
    </r>
    <r>
      <rPr>
        <sz val="9"/>
        <color rgb="FF000000"/>
        <rFont val="Calibri"/>
        <family val="2"/>
        <scheme val="minor"/>
      </rPr>
      <t xml:space="preserve">1. Registro fotográfico de instalación de buzones de sugerencias en las unidades de protección integral. 
2. Actas de instalación de buzones de sugerencias por unidades de protección integral. </t>
    </r>
    <r>
      <rPr>
        <b/>
        <sz val="9"/>
        <color rgb="FF000000"/>
        <rFont val="Calibri"/>
        <family val="2"/>
        <scheme val="minor"/>
      </rPr>
      <t xml:space="preserve">
</t>
    </r>
    <r>
      <rPr>
        <sz val="9"/>
        <color rgb="FF000000"/>
        <rFont val="Calibri"/>
        <family val="2"/>
        <scheme val="minor"/>
      </rPr>
      <t>3. Planillas instalación y sensibilización buzones de sugerencias.</t>
    </r>
  </si>
  <si>
    <t>Adjuntar evidencia fotografica en donde se pueda identificar en cada una de las unidades, el buzon instalado y la señalización respectiva lo cual aunado a las actas permite evidenciar el cumplimiento de la actividad.</t>
  </si>
  <si>
    <t>las evidencias aportadas por el proceso, muestran un avance importante en el cumplimiento de la acción propuesta, ratificando las afirmaciones hechas por la Oficina Asesora de Planeación en su seguimiento</t>
  </si>
  <si>
    <r>
      <rPr>
        <b/>
        <sz val="9"/>
        <color rgb="FF000000"/>
        <rFont val="Calibri"/>
      </rPr>
      <t xml:space="preserve">Segundo seguimiento 2022:
</t>
    </r>
    <r>
      <rPr>
        <sz val="9"/>
        <color rgb="FF000000"/>
        <rFont val="Calibri"/>
      </rPr>
      <t xml:space="preserve">Se realizó la instalación de 20 buzones de sugerencias en diferentes unidades de protección integral el día 25 de enero del 2022, esta labor fue realizada con el acompañamiento del grupo de Cultura Ciudadana quienes a través de una corta obras de teatro daban a conocer su uso y los beneficios de este canal de atención.
Las planillas reportadas soportan que el área de Atención a la Ciudadanía efectivamente realizó la instalación y sensibilización del uso de los buzones de sugerencia, estas planillas están firmadas por el encargado de la unidad avalando el proceso de instalación. 
Resultado indicador: ((20/25)*100= 80%)
Análisis indicador: Se reporta un avance del indicador del 80%, con la instalación de 20 buzones de sugerencias en las diferentes unidades de protección Integral.   
Estado: La actividad continúa en ejecución 
</t>
    </r>
    <r>
      <rPr>
        <b/>
        <sz val="9"/>
        <color rgb="FF000000"/>
        <rFont val="Calibri"/>
      </rPr>
      <t xml:space="preserve">Tercer seguimiento 2022:
</t>
    </r>
    <r>
      <rPr>
        <sz val="9"/>
        <color rgb="FF000000"/>
        <rFont val="Calibri"/>
      </rPr>
      <t>Se realiza la entrega de los buzones de sugerencias en las unidades que restaban,las cuales eran las unidades del Carmen de Apicalá y el Eden. Se realiza entrega de las fotos de los 25 buzones de sugerencias instalados en las diferentes unidades, de acuerdo con las recomendaciones de la Oficina Asesora de Planeación y Oficina de Control Interno 
Resultado indicador: ((25/25)*100= 100%)
Análisis indicador: Se reporta un avance del indicador del 100%, con la instalación de buzones de sugerencia en todas las unidades del Instituto. 
Estado: La actividad se encuentra finalizada.</t>
    </r>
  </si>
  <si>
    <r>
      <t xml:space="preserve">Segundo seguimiento 2022:
</t>
    </r>
    <r>
      <rPr>
        <sz val="9"/>
        <color rgb="FF000000"/>
        <rFont val="Calibri"/>
        <family val="2"/>
        <scheme val="minor"/>
      </rPr>
      <t xml:space="preserve">1. Registro fotográfico de instalación de buzones de sugerencias en las unidades de protección integral. 
2. Actas de instalación de buzones de sugerencias por unidades de protección integral. </t>
    </r>
    <r>
      <rPr>
        <b/>
        <sz val="9"/>
        <color rgb="FF000000"/>
        <rFont val="Calibri"/>
        <family val="2"/>
        <scheme val="minor"/>
      </rPr>
      <t xml:space="preserve">
</t>
    </r>
    <r>
      <rPr>
        <sz val="9"/>
        <color rgb="FF000000"/>
        <rFont val="Calibri"/>
        <family val="2"/>
        <scheme val="minor"/>
      </rPr>
      <t xml:space="preserve">3. Planillas instalación y sensibilización buzones de sugerencias.
</t>
    </r>
    <r>
      <rPr>
        <b/>
        <sz val="9"/>
        <rFont val="Calibri"/>
        <family val="2"/>
        <scheme val="minor"/>
      </rPr>
      <t>Tercer seguimiento 2022:</t>
    </r>
    <r>
      <rPr>
        <b/>
        <sz val="9"/>
        <color rgb="FFFF0000"/>
        <rFont val="Calibri"/>
        <family val="2"/>
        <scheme val="minor"/>
      </rPr>
      <t xml:space="preserve">
</t>
    </r>
    <r>
      <rPr>
        <sz val="9"/>
        <rFont val="Calibri"/>
        <family val="2"/>
        <scheme val="minor"/>
      </rPr>
      <t>1. Actas de entrega de los buzones
2. Fotos buzones</t>
    </r>
  </si>
  <si>
    <t xml:space="preserve">Se evidenció el registro fotográfico de la instalación  de los 25 buzones de sugerencia, por lo cual se da por cumplida la acción. </t>
  </si>
  <si>
    <t>PMAI-2022-038</t>
  </si>
  <si>
    <t>Actualizar el Manual de Atención a la Ciudadanía A-ACI-MA-001, incluyendo lineamientos sobre el uso y la señalización de los buzones de sugerencias</t>
  </si>
  <si>
    <t xml:space="preserve"> Actualización del Manual de Atención a la Ciudadanía A-ACI-MA-001</t>
  </si>
  <si>
    <t xml:space="preserve"> Actualización del Manual de Atención a la Ciudadanía A-ACI-MA-001 realizada</t>
  </si>
  <si>
    <t xml:space="preserve"> Manual de Atención a la Ciudadanía A-ACI-MA-001 actualizado</t>
  </si>
  <si>
    <t>De las evidencias allegadas no se observa avance de la acción.</t>
  </si>
  <si>
    <r>
      <t xml:space="preserve">Segundo seguimiento 2022:
</t>
    </r>
    <r>
      <rPr>
        <sz val="9"/>
        <color rgb="FF000000"/>
        <rFont val="Calibri"/>
        <family val="2"/>
        <scheme val="minor"/>
      </rPr>
      <t xml:space="preserve">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Estado: La actividad continúa en ejecución </t>
    </r>
  </si>
  <si>
    <t>Oficializar la actualización del Manual de Atención a la Ciudadanía A-ACI-MA-001, incluyendo lineamientos sobre el uso y la señalización de los buzones de sugerencias</t>
  </si>
  <si>
    <t>No se hallaron evidencias del avance de la acción.</t>
  </si>
  <si>
    <r>
      <rPr>
        <b/>
        <sz val="9"/>
        <color rgb="FF000000"/>
        <rFont val="Calibri"/>
      </rPr>
      <t xml:space="preserve">Segundo seguimiento 2022:
</t>
    </r>
    <r>
      <rPr>
        <sz val="9"/>
        <color rgb="FF000000"/>
        <rFont val="Calibri"/>
      </rPr>
      <t xml:space="preserve">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Estado: La actividad continúa en ejecución 
</t>
    </r>
    <r>
      <rPr>
        <b/>
        <sz val="9"/>
        <color rgb="FF000000"/>
        <rFont val="Calibri"/>
      </rPr>
      <t xml:space="preserve">Tercer seguimiento 2022:
</t>
    </r>
    <r>
      <rPr>
        <sz val="9"/>
        <color rgb="FF000000"/>
        <rFont val="Calibri"/>
      </rPr>
      <t xml:space="preserve">Se envió el Manual de Atención a la Ciudadanía al equipo de MIPG el 28/10/2022. Al momento del presente seguimiento no se ha realizado la actualizacion formal del manual, en el mismo se resaltan los canales de atencion y el enfoque en la atencion diferencial de la ciudadania. 
Resultado y análisis del indicador: Se elaboró Manual de Atención a la Ciudadanía para su revisión y oficialización por parte de la Oficina Asesora de Planeación, una vez se cuente con la oficialización se realizará la medición del indicador. 
Estado: La actividad continúa en ejecución </t>
    </r>
  </si>
  <si>
    <r>
      <rPr>
        <b/>
        <sz val="9"/>
        <color rgb="FF000000"/>
        <rFont val="Calibri"/>
      </rPr>
      <t xml:space="preserve">Tercer seguimiento 2022:
</t>
    </r>
    <r>
      <rPr>
        <sz val="9"/>
        <color rgb="FF000000"/>
        <rFont val="Calibri"/>
      </rPr>
      <t xml:space="preserve">1. Correo de solicitud de actualización. </t>
    </r>
  </si>
  <si>
    <t>Aprobar y oficializar el documento y publicarlo en el mapa de procesos y procedimeintos en la pagina web</t>
  </si>
  <si>
    <t>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t>
  </si>
  <si>
    <t>PMAI-2022-041</t>
  </si>
  <si>
    <t>2022H16</t>
  </si>
  <si>
    <t xml:space="preserve">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generando debilidad en los atributos de la calidad de la información, que se predican desde la dimensión 
Información y Comunicación del Modelo Integrado de Planeación y Gestión, además de riesgos de incumplimiento de la normatividad aplicable y posibles sanciones por parte de los entes de control.
</t>
  </si>
  <si>
    <t>No es clara la forma en la que se debe manejar la información de las bases de datos que envía la Secretaría General para ser registrada en la página de la Veeduría</t>
  </si>
  <si>
    <t>Realizar mesa de trabajo con la Secretaría General de la Alcaldía Mayor de Bogotá, para  concertar el manejo de la información de las bases de datos de las PQRS</t>
  </si>
  <si>
    <t>Manejo de la información de las bases de datos</t>
  </si>
  <si>
    <t>Número de mesas de trabajo realizadas / Número de mesas de trabajo programadas 1*(100%)</t>
  </si>
  <si>
    <t>Acta de reunión</t>
  </si>
  <si>
    <t xml:space="preserve">De las evidencias allegadas no se observa avance en la presente acción. </t>
  </si>
  <si>
    <r>
      <t xml:space="preserve">Segundo seguimiento 2022:
</t>
    </r>
    <r>
      <rPr>
        <sz val="9"/>
        <color rgb="FF000000"/>
        <rFont val="Calibri"/>
        <family val="2"/>
        <scheme val="minor"/>
      </rPr>
      <t>El pasado 19 de mayo se asistió a la capacitación realizada por la Secretaria General de la Alcaldia Mayor de Bogotá sobre el módulo de generación de reportes sobre la gestión de la entidad en los procesos de atención a la ciudadanía. 
En dicha capacitación se acuerda al momento de generar los reportes, solo se deben tener en cuenta las peticiones registradas y recibidas para conocer la gestión real de la entidad en los procesos de atención a la ciudadanía, de manera que las cifras reportadas por la entidad y las reportadas por la Alcaldia Mayor coincidan.  
La Alcaldía Mayor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
Esta información quedo plasmada en el procedimiento de atención al ciudadano A-ACI-PR-001 en su condición general No. 36.</t>
    </r>
    <r>
      <rPr>
        <b/>
        <sz val="9"/>
        <color rgb="FF000000"/>
        <rFont val="Calibri"/>
        <family val="2"/>
        <scheme val="minor"/>
      </rPr>
      <t xml:space="preserve">
</t>
    </r>
    <r>
      <rPr>
        <sz val="9"/>
        <color rgb="FF000000"/>
        <rFont val="Calibri"/>
        <family val="2"/>
        <scheme val="minor"/>
      </rPr>
      <t xml:space="preserve">
Resultado indicador: ((1/1)*100= 100%)
Análisis indicador: Se reporta un 100% de cumplimiento en el indicador realizar mesa de trabajo con la Alcaldía Mayor de Bogotá para concertar manejo de la información de las bases de datos de las PQRS. 
Estado: La actividad se encuentra finalizada</t>
    </r>
  </si>
  <si>
    <r>
      <t xml:space="preserve">Segundo seguimiento 2022:
</t>
    </r>
    <r>
      <rPr>
        <sz val="9"/>
        <color rgb="FF000000"/>
        <rFont val="Calibri"/>
        <family val="2"/>
        <scheme val="minor"/>
      </rPr>
      <t>1</t>
    </r>
    <r>
      <rPr>
        <b/>
        <sz val="9"/>
        <color rgb="FF000000"/>
        <rFont val="Calibri"/>
        <family val="2"/>
        <scheme val="minor"/>
      </rPr>
      <t xml:space="preserve">. </t>
    </r>
    <r>
      <rPr>
        <sz val="9"/>
        <color rgb="FF000000"/>
        <rFont val="Calibri"/>
        <family val="2"/>
        <scheme val="minor"/>
      </rPr>
      <t>Listado de asistencia mesa de trabajo 
2. Presentación contenido de la capacitación</t>
    </r>
    <r>
      <rPr>
        <b/>
        <sz val="9"/>
        <color rgb="FF000000"/>
        <rFont val="Calibri"/>
        <family val="2"/>
        <scheme val="minor"/>
      </rPr>
      <t xml:space="preserve">
</t>
    </r>
    <r>
      <rPr>
        <sz val="9"/>
        <color rgb="FF000000"/>
        <rFont val="Calibri"/>
        <family val="2"/>
        <scheme val="minor"/>
      </rPr>
      <t>3. Procedimiento A- ACI-PR-001 "Atención a requerimientos y denuncias ciudadanas a través del aplicativo Bogotá te escucha –SDQS"
4. Pantallazo aprobación y socialización procedimiento  A-ACI-PR-001 "Atención a requerimientos y denuncias ciudadanas a través del aplicativo Bogotá te escucha –SDQS"</t>
    </r>
  </si>
  <si>
    <r>
      <t xml:space="preserve">Aun cuando la acción propuesta es: </t>
    </r>
    <r>
      <rPr>
        <i/>
        <sz val="9"/>
        <color rgb="FF000000"/>
        <rFont val="Calibri"/>
        <family val="2"/>
      </rPr>
      <t xml:space="preserve">"Realizar </t>
    </r>
    <r>
      <rPr>
        <b/>
        <i/>
        <u/>
        <sz val="9"/>
        <color rgb="FF000000"/>
        <rFont val="Calibri"/>
        <family val="2"/>
      </rPr>
      <t>mesa de trabajo</t>
    </r>
    <r>
      <rPr>
        <i/>
        <sz val="9"/>
        <color rgb="FF000000"/>
        <rFont val="Calibri"/>
        <family val="2"/>
      </rPr>
      <t xml:space="preserve"> con la Secretaría General de la Alcaldía Mayor de Bogotá,</t>
    </r>
    <r>
      <rPr>
        <b/>
        <i/>
        <u/>
        <sz val="9"/>
        <color rgb="FF000000"/>
        <rFont val="Calibri"/>
        <family val="2"/>
      </rPr>
      <t xml:space="preserve"> para  concertar</t>
    </r>
    <r>
      <rPr>
        <i/>
        <sz val="9"/>
        <color rgb="FF000000"/>
        <rFont val="Calibri"/>
        <family val="2"/>
      </rPr>
      <t xml:space="preserve"> el manejo de la información de las bases de datos de las PQRS"</t>
    </r>
    <r>
      <rPr>
        <sz val="9"/>
        <color rgb="FF000000"/>
        <rFont val="Calibri"/>
        <family val="2"/>
      </rPr>
      <t>, las evidencias aportadas corresponden a una capacitación y una copia del manual actualizado, evidencias que no corresponden a la acción propuesta.</t>
    </r>
  </si>
  <si>
    <r>
      <rPr>
        <b/>
        <sz val="9"/>
        <color rgb="FF000000"/>
        <rFont val="Calibri"/>
      </rPr>
      <t xml:space="preserve">Segundo seguimiento 2022:
</t>
    </r>
    <r>
      <rPr>
        <sz val="9"/>
        <color rgb="FF000000"/>
        <rFont val="Calibri"/>
      </rPr>
      <t xml:space="preserve">El pasado 19 de mayo se asistió a la capacitación realizada por la Secretaria General de la Alcaldia Mayor de Bogotá sobre el módulo de generación de reportes sobre la gestión de la entidad en los procesos de atención a la ciudadanía. 
En dicha capacitación se acuerda al momento de generar los reportes, solo se deben tener en cuenta las peticiones registradas y recibidas para conocer la gestión real de la entidad en los procesos de atención a la ciudadanía, de manera que las cifras reportadas por la entidad y las reportadas por la Alcaldia Mayor coincidan.  
La Alcaldía Mayor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
Esta información quedo plasmada en el procedimiento de atención al ciudadano A-ACI-PR-001 en su condición general No. 36.
Resultado indicador: ((1/1)*100= 100%)
Análisis indicador: Se reporta un 100% de cumplimiento en el indicador realizar mesa de trabajo con la Alcaldía Mayor de Bogotá para concertar manejo de la información de las bases de datos de las PQRS. 
Estado: La actividad se encuentra finalizada
</t>
    </r>
    <r>
      <rPr>
        <b/>
        <sz val="9"/>
        <color rgb="FF000000"/>
        <rFont val="Calibri"/>
      </rPr>
      <t xml:space="preserve">
Tercer seguimiento 2022:
</t>
    </r>
    <r>
      <rPr>
        <sz val="9"/>
        <color rgb="FF000000"/>
        <rFont val="Calibri"/>
      </rPr>
      <t>La presente actividad tuvo cumplimiento del 100% en el segundo seguimiento, ya que como se mencionó en el anterior seguimiento, la Secretaría General de la Alcaldía Mayor de Bogotá,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
Resultado indicador: ((1/1)*100= 100%)
Análisis indicador: Se reporta un 100% de cumplimiento en el indicador al realizar mesa de trabajo con la Alcaldía Mayor de Bogotá para concertar manejo de la información de las bases de datos de las PQRS. 
Estado: La actividad se encuentra finalizada</t>
    </r>
  </si>
  <si>
    <r>
      <t xml:space="preserve">Segundo seguimiento 2022:
</t>
    </r>
    <r>
      <rPr>
        <sz val="9"/>
        <color rgb="FF000000"/>
        <rFont val="Calibri"/>
        <family val="2"/>
        <scheme val="minor"/>
      </rPr>
      <t>1</t>
    </r>
    <r>
      <rPr>
        <b/>
        <sz val="9"/>
        <color rgb="FF000000"/>
        <rFont val="Calibri"/>
        <family val="2"/>
        <scheme val="minor"/>
      </rPr>
      <t xml:space="preserve">. </t>
    </r>
    <r>
      <rPr>
        <sz val="9"/>
        <color rgb="FF000000"/>
        <rFont val="Calibri"/>
        <family val="2"/>
        <scheme val="minor"/>
      </rPr>
      <t>Listado de asistencia mesa de trabajo 
2. Presentación contenido de la capacitación</t>
    </r>
    <r>
      <rPr>
        <b/>
        <sz val="9"/>
        <color rgb="FF000000"/>
        <rFont val="Calibri"/>
        <family val="2"/>
        <scheme val="minor"/>
      </rPr>
      <t xml:space="preserve">
</t>
    </r>
    <r>
      <rPr>
        <sz val="9"/>
        <color rgb="FF000000"/>
        <rFont val="Calibri"/>
        <family val="2"/>
        <scheme val="minor"/>
      </rPr>
      <t xml:space="preserve">3. Procedimiento A- ACI-PR-001 "Atención a requerimientos y denuncias ciudadanas a través del aplicativo Bogotá te escucha –SDQS"
4. Pantallazo aprobación y socialización procedimiento  A-ACI-PR-001 "Atención a requerimientos y denuncias ciudadanas a través del aplicativo Bogotá te escucha –SDQS"
</t>
    </r>
    <r>
      <rPr>
        <b/>
        <sz val="9"/>
        <color rgb="FF000000"/>
        <rFont val="Calibri"/>
        <family val="2"/>
        <scheme val="minor"/>
      </rPr>
      <t>Tercer seguimiento 2022:</t>
    </r>
    <r>
      <rPr>
        <sz val="9"/>
        <color rgb="FF000000"/>
        <rFont val="Calibri"/>
        <family val="2"/>
        <scheme val="minor"/>
      </rPr>
      <t xml:space="preserve">
1. Listado de asistencia mesa de trabajo 
2. Presentación contenido de la capacitación
3. Procedimiento A- ACI-PR-001 "Atención a requerimientos y denuncias ciudadanas a través del aplicativo Bogotá te escucha –SDQS"
4. Pantallazo aprobación y socialización procedimiento  A-ACI-PR-001 "Atención a requerimientos y denuncias ciudadanas a través del aplicativo Bogotá te escucha –SDQS"</t>
    </r>
  </si>
  <si>
    <t>Se evidenció el registro de asistencia y la presentación de la capacitación funcional del sistemBogotá Te Escucha dada por la Secretaria General de la Alcaldía Mayor de Bogotá del 10/03/2022, en la que se dio a conocer la normatividad y lineamientos del manual para la gestión de peticiones ciudadanas, las funcionalidades para el registro, trámite y cierre de las mismas, login, acceso, restablecimiento de contraseña y manual de usuarios del sistema, por lo que se da por cumplida la acción.</t>
  </si>
  <si>
    <t>Atención al Ciudadano</t>
  </si>
  <si>
    <t>Puntos de atención</t>
  </si>
  <si>
    <t>Plan de mejoramiento Alcaldia mayor de Bogota</t>
  </si>
  <si>
    <t>PMAMB-2022-001</t>
  </si>
  <si>
    <t>1.3</t>
  </si>
  <si>
    <t>Reporte de visita 
Punto de atencion Distrital</t>
  </si>
  <si>
    <t>2022H45</t>
  </si>
  <si>
    <t>No se cuenta con el horario general de atención publicado y visible para los usuarios, incumpliendo esto con el numeral 6 del artículo 8 de la Ley 1437 de 2011</t>
  </si>
  <si>
    <t>Se removió el horario de atención que se encontraba publicado</t>
  </si>
  <si>
    <t xml:space="preserve">Actualizar el Manual de Atención al Ciudadano incluyendo en los protocolos de atención, una nota indicando que en los puntos de atención a la ciudadanía, los horarios de atención al ciudadano, deben estar publicados en un lugar visible </t>
  </si>
  <si>
    <t xml:space="preserve">Actualizar manual de atencion al ciudadano con horarios de atencion </t>
  </si>
  <si>
    <t>(1 Manual de atencion al ciudadano actualizado y oficializado / 1 manual de atencion al ciudadano)*100%</t>
  </si>
  <si>
    <t xml:space="preserve">1 Manual de Atención a la Ciudadanía actualizado, con una nota indicando que en los puntos de atención a la ciudadanía, los horarios de atención al ciudadano, deben estar publicados en un lugar visible </t>
  </si>
  <si>
    <r>
      <t xml:space="preserve">Segundo seguimiento 2022:
</t>
    </r>
    <r>
      <rPr>
        <sz val="9"/>
        <color rgb="FF000000"/>
        <rFont val="Calibri"/>
        <family val="2"/>
        <scheme val="minor"/>
      </rPr>
      <t xml:space="preserve">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t>
    </r>
    <r>
      <rPr>
        <b/>
        <sz val="9"/>
        <color rgb="FF000000"/>
        <rFont val="Calibri"/>
        <family val="2"/>
        <scheme val="minor"/>
      </rPr>
      <t xml:space="preserve">
</t>
    </r>
    <r>
      <rPr>
        <sz val="9"/>
        <color rgb="FF000000"/>
        <rFont val="Calibri"/>
        <family val="2"/>
        <scheme val="minor"/>
      </rPr>
      <t xml:space="preserve">Estado: La actividad continúa en ejecución </t>
    </r>
  </si>
  <si>
    <t xml:space="preserve">Oficializar la actualización del Manual de Atención a la Ciudadanía A-ACI-MA-001, incluyendoen los protocolos de atención, una nota indicando que en los puntos de atención a la ciudadanía, los horarios de atención al ciudadano, deben estar publicados en un lugar visible </t>
  </si>
  <si>
    <t>No se hallaron evidencias de avance en el cumplimiento de la acción propuesta</t>
  </si>
  <si>
    <r>
      <rPr>
        <b/>
        <sz val="9"/>
        <color rgb="FF000000"/>
        <rFont val="Calibri"/>
      </rPr>
      <t xml:space="preserve">Segundo seguimiento 2022:
</t>
    </r>
    <r>
      <rPr>
        <sz val="9"/>
        <color rgb="FF000000"/>
        <rFont val="Calibri"/>
      </rPr>
      <t xml:space="preserve">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Estado: La actividad continúa en ejecución 
</t>
    </r>
    <r>
      <rPr>
        <b/>
        <sz val="9"/>
        <color rgb="FF000000"/>
        <rFont val="Calibri"/>
      </rPr>
      <t xml:space="preserve">Tercer seguimiento 2022:
</t>
    </r>
    <r>
      <rPr>
        <sz val="9"/>
        <color rgb="FF000000"/>
        <rFont val="Calibri"/>
      </rPr>
      <t xml:space="preserve">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Resultado y análisis del indicador: Se elaboró Manual de Atención a la Ciudadanía para su revisión y oficialización por parte de la Oficina Asesora de Planeación, , una vez se cuente con la oficialización se realizará la medición del indicador. 
Estado: La actividad continúa en ejecución 
</t>
    </r>
  </si>
  <si>
    <r>
      <t xml:space="preserve">Tercer seguimiento 2022:
</t>
    </r>
    <r>
      <rPr>
        <sz val="9"/>
        <color rgb="FF000000"/>
        <rFont val="Calibri"/>
        <family val="2"/>
        <scheme val="minor"/>
      </rPr>
      <t xml:space="preserve">1. Correo de solicitud de actualización. </t>
    </r>
  </si>
  <si>
    <t>PMAMB-2022-002</t>
  </si>
  <si>
    <t>2.4</t>
  </si>
  <si>
    <t xml:space="preserve">Actualizar el Manual de Atención al Ciudadano e incluír en los protocolos de atención, una nota indicando que en los puntos de atención a la ciudadanía, los horarios de atención al ciudadano, deben estar publicados en un lugar visible </t>
  </si>
  <si>
    <t xml:space="preserve">Actualizar manual de atencion al ciudadano con una nota indicando que en los puntos de atención a la ciudadanía, los horarios de atención al ciudadano, deben estar publicados en un lugar visible </t>
  </si>
  <si>
    <t xml:space="preserve">Oficializar la actualización del Manual de Atención a la Ciudadanía A-ACI-MA-001, incluyendo en los protocolos de atención, una nota indicando que en los puntos de atención a la ciudadanía, los horarios de atención al ciudadano, deben estar publicados en un lugar visible </t>
  </si>
  <si>
    <t xml:space="preserve">No se halló evidencia del avance en el cumplimiento de la acción propuesta. </t>
  </si>
  <si>
    <r>
      <t xml:space="preserve">Segundo seguimiento 2022:
</t>
    </r>
    <r>
      <rPr>
        <sz val="9"/>
        <color rgb="FF000000"/>
        <rFont val="Calibri"/>
        <family val="2"/>
        <scheme val="minor"/>
      </rPr>
      <t xml:space="preserve">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t>
    </r>
    <r>
      <rPr>
        <b/>
        <sz val="9"/>
        <color rgb="FF000000"/>
        <rFont val="Calibri"/>
        <family val="2"/>
        <scheme val="minor"/>
      </rPr>
      <t xml:space="preserve">
</t>
    </r>
    <r>
      <rPr>
        <sz val="9"/>
        <color rgb="FF000000"/>
        <rFont val="Calibri"/>
        <family val="2"/>
        <scheme val="minor"/>
      </rPr>
      <t xml:space="preserve">Estado: La actividad continúa en ejecución 
</t>
    </r>
    <r>
      <rPr>
        <b/>
        <sz val="9"/>
        <color rgb="FF000000"/>
        <rFont val="Calibri"/>
        <family val="2"/>
        <scheme val="minor"/>
      </rPr>
      <t xml:space="preserve">Tercer seguimiento 2022:
</t>
    </r>
    <r>
      <rPr>
        <sz val="9"/>
        <color rgb="FF000000"/>
        <rFont val="Calibri"/>
        <family val="2"/>
        <scheme val="minor"/>
      </rPr>
      <t xml:space="preserve">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Resultado y análisis del indicador: Se elaboró Manual de Atención a la Ciudadanía para su revisión y oficialización por parte de la Oficina Asesora de Planeación, una vez se cuente con la oficialización se realizará la medición del indicador. 
Estado: La actividad continúa en ejecución </t>
    </r>
  </si>
  <si>
    <t>PMAMB-2022-004</t>
  </si>
  <si>
    <t>4.2</t>
  </si>
  <si>
    <t>2022H47</t>
  </si>
  <si>
    <t>El servidor del área no porta la prenda institucional ni el carnet en lugar visible, incumpliendo esto con lo estipulado en el numeral 3.1.2 del manual de Servicio a la Ciudadanía del Distrito Capital</t>
  </si>
  <si>
    <t>En otras áreas no existe la obligatoriedad de portar la indumentaria institucional y el servidor desconocía que esto lo exige el Manual de Atención al Ciudadano</t>
  </si>
  <si>
    <t>Actualizar el Manual de Atención al Ciudadano incluyendo la firma de un acta de compromiso por cada uno de los servidores que presta sus servicios en los puntos de atención al ciudadano cada vez que se realicen capacitaciones sobre dicho Manual</t>
  </si>
  <si>
    <t>Actualizar manual de atencion al ciudadano con la firma de un acta de compromiso por cada uno de los servidores que presta sus servicios en los puntos de atención al ciudadano cada vez que se realicen capacitaciones sobre dicho Manual</t>
  </si>
  <si>
    <t>1 Manual de Atención a la Ciudadanía actualizado, con una nota indicando la firma de un acta de compromiso por cada uno de los servidores que presta sus servicios en los puntos de atención al ciudadano cada vez que se realicen capacitaciones sobre el Manual de Atención a la Ciudadanía</t>
  </si>
  <si>
    <r>
      <t xml:space="preserve">Segundo seguimiento 2022:
</t>
    </r>
    <r>
      <rPr>
        <sz val="9"/>
        <color rgb="FF000000"/>
        <rFont val="Calibri"/>
        <family val="2"/>
        <scheme val="minor"/>
      </rPr>
      <t xml:space="preserve">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t>
    </r>
  </si>
  <si>
    <t>Oficializar la actualización del Manual de Atención a la Ciudadanía A-ACI-MA-001, incluyendo la firma de un acta de compromiso por cada uno de los servidores que presta sus servicios en los puntos de atención al ciudadano cada vez que se realicen capacitaciones sobre dicho Manual</t>
  </si>
  <si>
    <t>No se hallaron evidencias de avance en el cumplimiento de la acción</t>
  </si>
  <si>
    <r>
      <t xml:space="preserve">Segundo seguimiento 2022:
</t>
    </r>
    <r>
      <rPr>
        <sz val="9"/>
        <color rgb="FF000000"/>
        <rFont val="Calibri"/>
        <family val="2"/>
        <scheme val="minor"/>
      </rPr>
      <t xml:space="preserve">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t>
    </r>
    <r>
      <rPr>
        <b/>
        <sz val="9"/>
        <color rgb="FF000000"/>
        <rFont val="Calibri"/>
        <family val="2"/>
        <scheme val="minor"/>
      </rPr>
      <t xml:space="preserve">
Tercer seguimiento 2022:
</t>
    </r>
    <r>
      <rPr>
        <sz val="9"/>
        <color rgb="FF000000"/>
        <rFont val="Calibri"/>
        <family val="2"/>
        <scheme val="minor"/>
      </rPr>
      <t xml:space="preserve">Se envió el Manual de Atención a la Ciudadanía al equipo de MIPG el 28/10/2022. Al momento del presente seguimiento no se ha realizado la actualizacion formal del manual,  En el mismo se establecen los lineamientos que deben seguir los servidores que atienden a la ciudadanía. 
Resultado y análisis del indicador: Se elaboró Manual de Atención a la Ciudadanía para su revisión y oficialización por parte de la Oficina Asesora de Planeación, una vez se cuente con la oficialización se realizará la medición del indicador. 
Estado: La actividad continúa en ejecución </t>
    </r>
  </si>
  <si>
    <r>
      <t xml:space="preserve">Tercer seguimiento 2022:
</t>
    </r>
    <r>
      <rPr>
        <sz val="9"/>
        <color rgb="FF000000"/>
        <rFont val="Arial"/>
        <family val="2"/>
      </rPr>
      <t>1. Correo de solicitud de actualización.</t>
    </r>
  </si>
  <si>
    <t>PMAMB-2022-005</t>
  </si>
  <si>
    <t>D7</t>
  </si>
  <si>
    <t>2022H48</t>
  </si>
  <si>
    <t>El servidor del área de servicio de atención a la ciudadanía, tiene una hora de almuerzo en la cual no se presta atención, sin embargo, el servidor menciona que su tiempo de almuerzo lo toma en el momento de menor flujo de ciudadanos</t>
  </si>
  <si>
    <t>No se contaba con un horario que informara los intervalos de tiempo en los que se presta atención al ciudadano.</t>
  </si>
  <si>
    <t>Actualizar el Manual de Atención al Ciudadano incluyendo en los protocolos de atención, una nota indicando que en los puntos de atención a la ciudadanía, los horarios de atención al ciudadano, deben contener los intervalos de tiempo en los que no se presta atención</t>
  </si>
  <si>
    <t>Actualizar manual de atencion al ciudadano con una nota indicando que en los puntos de atención a la ciudadanía, los horarios de atención al ciudadano, deben contener los intervalos de tiempo en los que no se presta atención</t>
  </si>
  <si>
    <t>1 Manual de Atención a la Ciudadanía actualizado, con una nota indicando los intervalos de tiempo en los que no se presta atención, en los horarios de atención a la ciudadanía</t>
  </si>
  <si>
    <t>No se hallaron evidencias de avance de la acción</t>
  </si>
  <si>
    <r>
      <t xml:space="preserve">Segundo seguimiento 2022:
</t>
    </r>
    <r>
      <rPr>
        <sz val="9"/>
        <color rgb="FF000000"/>
        <rFont val="Calibri"/>
        <family val="2"/>
        <scheme val="minor"/>
      </rPr>
      <t xml:space="preserve">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t>
    </r>
    <r>
      <rPr>
        <b/>
        <sz val="9"/>
        <color rgb="FF000000"/>
        <rFont val="Calibri"/>
        <family val="2"/>
        <scheme val="minor"/>
      </rPr>
      <t xml:space="preserve">Tercer seguimiento 2022: 
</t>
    </r>
    <r>
      <rPr>
        <sz val="9"/>
        <color rgb="FF000000"/>
        <rFont val="Calibri"/>
        <family val="2"/>
        <scheme val="minor"/>
      </rPr>
      <t xml:space="preserve">Se envió el Manual de Atención a la Ciudadanía al equipo de MIPG el 28/10/2022. Al momento del presente seguimiento no se ha realizado la actualizacion formal del manual, en el mismo se resaltan los horarios de atencion de cada punto de atencion presencial con los intervalos de descanso y de igual manera se señaliza dichos horarios en los puntos de atención. 
Resultado y análisis del indicador: Se elaboró Manual de Atención a la Ciudadanía para su revisión y oficialización por parte de la Oficina Asesora de Planeación, una vez se cuente con la oficialización se realizará la medición del indicador. 
Estado: La actividad continúa en ejecución </t>
    </r>
  </si>
  <si>
    <t>Espiritualidad</t>
  </si>
  <si>
    <t>PMAI-2017-019</t>
  </si>
  <si>
    <t xml:space="preserve">Auditoria de gestión al proceso misional vigencia 2016 </t>
  </si>
  <si>
    <t>2017H01</t>
  </si>
  <si>
    <t>Se observó falta de planeación con respecto al área de Espiritualidad, toda vez que no se evidencian procedimientos documentados que den claridad en relación a las estrategias de intervención</t>
  </si>
  <si>
    <t>La acción no fue cerrada en tanto que  no se evidencian indicadores de gestión en la caracterización del proceso misional, lo que dificulta su aplicación.</t>
  </si>
  <si>
    <t>Diseñar el modelo de atención del Área de Espiritualidad, de acuerdo con la misión y la visión del instituto y las dinámicas de la estrategia y la articulación con las áreas misionales, a fin de realizar una adecuada intervención con los NNAJ</t>
  </si>
  <si>
    <t>Se evidencia avance en la formulación de indicadores y respectiva medición del año 2020, esto como solicitud de cierre de hallazgo descrito en la causa, sin embargo, no se evidencia el diseño del modelo de atención del área de Espiritualidad, actividad completa descrita.
Con indicadores presentados no corresponden a la caracterización.</t>
  </si>
  <si>
    <t>Presentar el diseño de modelo de atención del área de Espiritualidad de acuerdo a la plataforma estratégica. 
Indicadores presentes en la caracterización.</t>
  </si>
  <si>
    <t>Se evidencia la formulación de indicadores, perono el modelo de atención del área de espiritualidad. Acción vencida.</t>
  </si>
  <si>
    <t>No se reporta avance</t>
  </si>
  <si>
    <t>No se evidencio el cumplimiento de la actividad propuesta que establece  el diseño del modelo de atención del Área de Espiritualidad, el cual debe estar de acuerdo con la misión, visión del instituto, las dinámicas de la estrategia y la articulación con las áreas misionales, a fin de realizar una adecuada intervención con los NNAJ. Por otra parte, si bien se tiene evidencia de la medicion de los indicadores en la vigencia 2020, esta actividad no subsana el hallazgo.</t>
  </si>
  <si>
    <t xml:space="preserve">se evidencia manual operativo de espiritualidad con fecha de actualización del 15/10/2021 en el cual se establece la estrategia de atención del área de espiritualidad y el desarrollo de la estrategia en el modelo de atención.
Dentro de la estrategia de atención del área de espiritualidad se postula tres componentes que reúnen diez líneas de acción las cuales en el desarrollo de la estrategia se presenta su articulación con el modelo pedagógico.
Conforme a lo anterior se subsana la causa raíz del hallazgo y se da cumplimiento a la actividad en un 100%
</t>
  </si>
  <si>
    <t>Se observa la actualización del MANUAL OPERATIVOESPIRITUALIDAD M –MES-MA-001 v2, el cual contiene 3 componentes estratégicos enfocados a la espiritualidad.</t>
  </si>
  <si>
    <t>Cerrada en seguimientos anteriores</t>
  </si>
  <si>
    <t xml:space="preserve">Coordinador Convenio Baños públicos SST. </t>
  </si>
  <si>
    <t>PMCB-2018-005</t>
  </si>
  <si>
    <t>3.4</t>
  </si>
  <si>
    <t>2018H01</t>
  </si>
  <si>
    <t>Inobservancia de normas vigentes relacionadas con el sistema de gestión de seguridad y salud en el trabajo en algunos baños administrados por IDIPRON, en el marco del convenio interadministrativo no 093 de 2007 suscrito con la empresa Transmilenio s.a</t>
  </si>
  <si>
    <t>Extintores que se encuentran vencidos  mayor a un (1) mes en lo que respecta a su revisión y cargue.</t>
  </si>
  <si>
    <t xml:space="preserve">Realizar un proceso de verificación tres meses antes de la fecha de vencimiento de los extintores, para alertar de maniera oportuna al área de Seuguridad y Salud en el Trabajo. </t>
  </si>
  <si>
    <t>Número total de extintores verificados / Número de extintores recargados y vigentes * 100</t>
  </si>
  <si>
    <t>ESTADO "INCUMPLIDA" POR LA CB, Se reportó cumplimiento del 100 % en el seguimiento del 22/11/2021 formato F402M de la Contraloría de Bogotá.</t>
  </si>
  <si>
    <t>Accion pendiente por evaluacion por parte de la OCI</t>
  </si>
  <si>
    <t>Cerrada por la CB Auditoria Desempeño 86 PAD 2022.</t>
  </si>
  <si>
    <t>PMPB-2018-001</t>
  </si>
  <si>
    <t>Auditoría Externa Proyecto 1104 vigencia 2018</t>
  </si>
  <si>
    <t>2018H02</t>
  </si>
  <si>
    <t>No cumplen las UPI  Favorita y Santa Lucía con la Minuta (desayuno, medias nueves y almuerzo), Kardex actualizado y estado de fruver.
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t>
  </si>
  <si>
    <t>1. A pesar de que se cuenta con controles  para  la disposición, entradas y salidas, como es:  Kardex, formato para el reporte de producto no conforme A-GDH-FT-114 y formato Control y recepción de materia prima A-GLO-FT-006  no se diligencian de manera correcta o no se diligencia.
2. Debilidades en la rotación de alimentos y seguimiento de inventario.
3. Deficiencias administrativas</t>
  </si>
  <si>
    <t xml:space="preserve">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t>
  </si>
  <si>
    <t>No se cuenta con el número de radicado al momento de la revisión, tampoco se encuentra subido el memorando de radicado.
Si se encuentra planteado como acción para seguimiento es porque aún aparecen sin cerrar.</t>
  </si>
  <si>
    <t>Radicado, memorando.
se deben compartir con la OAP las evidencias entregadas a Control Interno, para dar cumplimiento a este seguimiento.</t>
  </si>
  <si>
    <t xml:space="preserve">NO SE REALIZO SEGUIMIENTO NI SE APORTO EVIDENCIA
</t>
  </si>
  <si>
    <t>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t>
  </si>
  <si>
    <t>Teniendo en cuenta los memorandos enviados a la OCI se evidencia  visitas de acompañamiento a las UPIS para verificar inventario de alimentos y seguimiento a los controles establecidos. Se crea el procedimiento de abastecimiento de alimentos</t>
  </si>
  <si>
    <t>PMPB-2018-007</t>
  </si>
  <si>
    <t>2018H03</t>
  </si>
  <si>
    <t>No cumplen las UPI  Perdomo, Santa Lucía y Servitá con el peso de los alimentos recibidos por el proveedor, el peso de los alimentos antes de la cocción y el uso de la gramera.
No pesan los alimentos en el momento del recibo al proveedor, en la UPI Perdomo se observó que en el pedido de proteína hizo falta 13 kilos de carne molida, en la carne de cerdo sobró 1.81 KG.
No se utiliza la gramera, así mismo se evidenció que solo se utiliza la porcionadora del arroz, debido a que para las demás porciones sería muy dispendioso hacer el pesaje respectivo como es el caso de la papa, plátano, carne molida y en general todos los alimentos.</t>
  </si>
  <si>
    <r>
      <t xml:space="preserve">Recepción de alimentos por el proveedor
1. Incumplimiento del instructivo M-RDE-PR-006 "RECEPCIÓN Y ALMACENAMIENTO
DE ALIMENTOS EN LAS UPIS"
2. No aplicación del  formato Control y recepción de materia prima A-GLO-FT-006 
</t>
    </r>
    <r>
      <rPr>
        <u/>
        <sz val="9"/>
        <rFont val="Arial"/>
        <family val="2"/>
      </rPr>
      <t xml:space="preserve">
</t>
    </r>
    <r>
      <rPr>
        <sz val="9"/>
        <rFont val="Arial"/>
        <family val="2"/>
      </rPr>
      <t xml:space="preserve">
</t>
    </r>
  </si>
  <si>
    <t>Peso de alimentos antes de la cocción:
2. Teniendo en cuenta la minuta patrón y los gramaje establecidos para los grupos de edad realizar el alistamiento de los alimentos pesando los alimentos con base en los pesos brutos establecidos. En el.momento de servido servir las porciones determinadas de peso servido</t>
  </si>
  <si>
    <t>Teniendo en cuenta los memorandos enviados a la OCI se evidencia el manual de vigilancia nutricional y muestra de certificados de calibración parra pesar los  alimentos antes de la cocción y capacitación en el manejo de grameras</t>
  </si>
  <si>
    <t>PMPB-2018-008</t>
  </si>
  <si>
    <t>2018H04</t>
  </si>
  <si>
    <t>Se reitera el hallazgo que se realizó en la veeduría del año 2017, relacionado con personal de cocina que consume alimentos en las UPI.</t>
  </si>
  <si>
    <t>1.  El modelo pedagógico del IDIPRON, implica un ambiente educativo de familia y un nuevo tipo de relaciones basadas en la amistad y el afecto, los cuales son principio y método para nuestro equipo de trabajo  y que hace que se supere el clásico ambiente institucional.
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3. Existen lineamientos para la entrega de alimentos en las UPI que fueron desconocidas por los veedores de la Personería al momento de realizar el seguimiento.</t>
  </si>
  <si>
    <t>Impartir las directrices y acciones para garantizar la eficiencia, eficacia y transparencia de las actividades relacionadas con la entrega de alimento a las UPI</t>
  </si>
  <si>
    <t>No se presenta seguimiento por parte de la STAF ya que afirman esta acción corresponde a Métodos</t>
  </si>
  <si>
    <t>Se realiza reunion el dia 18-02-2022 liderarada por la OAP para la coordinacion del cierre de los hallazgos entre STMEO, STAF y convenios</t>
  </si>
  <si>
    <t xml:space="preserve"> Teniendo en cuenta los memorandos enviados a la OCI se evidencia procedimiento de ABASTECIMIENTO DE ALIMENTOS CENTRO DE ACOPIO  relacionadas con la entrega de alimento a las UPI</t>
  </si>
  <si>
    <t xml:space="preserve">
Subdirección de Métodos - Área Educación</t>
  </si>
  <si>
    <t>SIMI</t>
  </si>
  <si>
    <t>Oficina Asesora de Planeacion</t>
  </si>
  <si>
    <t>PMAI-2018-015</t>
  </si>
  <si>
    <t>2018H05</t>
  </si>
  <si>
    <t>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t>
  </si>
  <si>
    <t>Cambio de administración e implementación del Modelo Pedagógico
Implementación del Modelo de Educación Flexible
Orden de la Alta Dirección frente a no realizar desarrollos en el SIMI actual, todos los desarrollos sobre el SIMI 2.0
Falta de claridad por parte del equipo docente frente a los procedimientos y actividades donde cargar la información</t>
  </si>
  <si>
    <t>Diseñar y desarrollar un plan de trabajo para la construcción y desarrollo del Módudo de Educación en el SIMI</t>
  </si>
  <si>
    <t>Se evidencia formulación plan de trabajo y las actas que comprueban su ejecución.
No se cuenta con memorando de aprobación de la reformulación por parte de Control Interno.</t>
  </si>
  <si>
    <t>Desarrollo Módulo de Educación en el SIMI.
Actas de trabajo de avance.
Memorando de aprobación por parte de Control Interno a la reformulación.</t>
  </si>
  <si>
    <t>19/11(2021</t>
  </si>
  <si>
    <t>El memorando de aprobación a la reformulación fue con Rad No. 2021IE3357 con fecha 30/06/2021</t>
  </si>
  <si>
    <t>"Se observa en los soprtes el correo de operación del segundo ciclo. 
Tambien se observa proyecto nuevo SIMI Educación"</t>
  </si>
  <si>
    <t>Aunque ya se tiene el plan de trabajo es muy importante  que dentro del plan de trabajo se especifique el avance y desarrollo del plan.</t>
  </si>
  <si>
    <t xml:space="preserve">Se observa que si bien, se elaboro un plan de trabajo para la construcción y desarrollo del Módudo de Educación en el SIMI, este aun se encuentra en fase de prueba y desarrollo quedando pendiente seis (6) acividades de doce (12) que tiene el plan, asi mismo, se encuentra debilidades en la formulacion del plan toda vez que no especifica fechas de finalizacion de las actividades, no se especifica el avance y cumplimiento porcentual del desarrollo del mismo. </t>
  </si>
  <si>
    <t xml:space="preserve"> Se  evidencia  documento del plan de educación que relaciona % de avance del plan y fechas de entrega a pruebas.
Es importante tener en cuente  del proceso de desarrollo del SIMI 2.0: Con el fin de desarrollar el nuevo sistema de información misional bajo los principios de eficiencia y eficacia, el proyecto se desarrolla por ciclos, lo que quiere decir que la entidad a través de la Subdirección Técnica de Métodos Educativos y Operativa (SMTEO) prioriza los desarrollos a realizar en el respectivo ciclo, los documenta y posterior la  oficina asesora de planeación (OAP) analiza los desarrollos documentados, la priorización sugerida y se genera un plan de trabajo del ciclo a desarrollar.
A la fecha se han desarrollado dos ciclos del proyecto los cuales abarcan 21 desarrollos y está en proceso de desarrollo el tercer ciclo del proyecto que es conformado por 12 desarrollos, generando a la fecha 33 desarrollos generados o en proceso de implementación. Una vez sean entregadas las restantes solicitudes de desarrollo se realizará la planeación e implementación de los restantes ciclos del proyecto y sus respectivos desarrollos, los cuales contemplan requerimientos de educación y de otros componentes.
Solicitamos el cierre de esta acción debido a que la situacion evidenciada era que no habia un modulo activo de pedagogia, actualmente en el SIMI 2.0 contamos con un módulo asociado a pedagogia,  para el cuales se programarán futuras sesiones de trabajo en el corto plazo con funcionarios y /o contratistas que realizaran cargue de información real de los beneficiarios del instituto.
</t>
  </si>
  <si>
    <t>17 de junio de 2022</t>
  </si>
  <si>
    <t>No se encuentra evidencia en laplataforma en cuanto al cumplimeinto de las acciones</t>
  </si>
  <si>
    <r>
      <t xml:space="preserve">Avance de actividades: 
</t>
    </r>
    <r>
      <rPr>
        <sz val="9"/>
        <color rgb="FF000000"/>
        <rFont val="Calibri"/>
        <family val="2"/>
        <scheme val="minor"/>
      </rPr>
      <t>Se diseño e implementó un plan de trabajo para el modulo de educación en el SIMI 2.0 el cual contempla el desarrollo y operacion de 12 formularios educativos, acorde a lo requererido por el área y validados por la OAP Y la SMEO, este proceso de implementación se realizo desde diciembre del año 2021 hasta agosto de 2022 y es evidencia que el SIMI 2.0 cuenta con un modulo de educación operativo el cual esta en la actualidad en uso de parte de los funcionarios / contratistas de la entidad y complementa sustancialmente la información de tipo académica de los beneficiarios del Instituto.</t>
    </r>
  </si>
  <si>
    <t>Plan de educación que especifica los desarrollos alusivos al área academica implementados en el SIMI 2.0 y su evidencia de la disponibilidad de dichas funcionalidades en el sistema.</t>
  </si>
  <si>
    <t xml:space="preserve">Revisada las evidencias se observa la eleboración del plan de educación en consonancia con lo estimado en la acción. </t>
  </si>
  <si>
    <t>Responsable del Desarrollo de los formularios. 
Subdirección de Métodos - Área Educación</t>
  </si>
  <si>
    <t>Gestion de TICS</t>
  </si>
  <si>
    <t>Oficinas de tecnologias de la información y las comunicaciones</t>
  </si>
  <si>
    <t>OTIC</t>
  </si>
  <si>
    <t>PMAI-2018-016</t>
  </si>
  <si>
    <t>2018H06</t>
  </si>
  <si>
    <t>No existe la parametrización en SIMI de cursos de corta y larga duración, por tanto no es posible diferenciar la gestión del área por cada uno de los programas ni determinar los recursos necesarios para el desarrollo de los mismos.</t>
  </si>
  <si>
    <t>No se tiene actualizada la documentación en el Manual de Procesos y Procedimientos
Orden de la Alta Dirección frente a no realizar desarrollos en el SIMI actual, todos los desarrollos sobre el SIMI 2.0</t>
  </si>
  <si>
    <t>Se evidencia formulación plan de trabajo y las actas que comprueban su ejecución.
No se evidencia Memorando de aprobación por parte de Control Interno a la reformulación.</t>
  </si>
  <si>
    <t>Desarrollo Módulo de Educación en el SIMI, donde se diferencien los cursos de corta y larga duración y su proceso pedagógico.
Actas de trabajo de avance.
Memorando de aprobación por parte de Control Interno a la reformulación.</t>
  </si>
  <si>
    <t>"Se observa en los soprtes el correo de operación del segundo ciclo. 
Tambien se observa proyecto nuevo SIMI Educación
El hallazgo habla tambien de identificar los recursos necesarios para el desarrollo, los cuales no se evidencian en el plan de trabajo "</t>
  </si>
  <si>
    <t>"Aunque ya se tiene el plan de trabajo es muy importante  que dentro del plan de trabajo se especifique el avance y desarrollo del plan.
Especificar en el plan los recursos que se necesitan para lleva a cabo el desarrollo"</t>
  </si>
  <si>
    <t xml:space="preserve">Se observa que se tienen las actas de reunion y soportes de inicio de la segunda fase del plan, pero aun se encuentra en estado de ejecución, no se definen fechas de finalizacion ni seguimientos de avances de cumplimiento. </t>
  </si>
  <si>
    <t>Se evidencia Pantallazo del SIMI 2.0 con parametrización de cursos de corta y larga duración y Documento adicional al plan de educación con la explicación del proceso de desarrollo, el % de avance y fechas asociadas.
Se solicita  el cierre de esta acción debido a que la situacion evidenciada en su momento era que no existe la parametrización en SIMI de cursos de corta y larga duración, actualmente en el SIMI 2.0 contamos con una pametrización para cursos de corta y larga duración en el formulario de "matricula cursos informales formación tecnica talleres", para este formulario se programarán futuras sesiones de trabajo en el corto plazo con funcionarios y /o contratistas que realizaran cargue de información real de los beneficiarios del instituto.</t>
  </si>
  <si>
    <r>
      <t xml:space="preserve">Avance de actividades: 
</t>
    </r>
    <r>
      <rPr>
        <sz val="9"/>
        <color rgb="FF000000"/>
        <rFont val="Calibri"/>
        <family val="2"/>
      </rPr>
      <t xml:space="preserve">
Se diseño e implementó un plan de trabajo para el modulo de educación en el SIMI 2.0 el cual contempla el desarrollo y operacion de 12 formularios educativos, acorde a lo requererido por el área y validados por la OAP Y la SMEO, este proceso de implementación se realizo desde diciembre del año 2021 hasta agosto de 2022 y es evidencia que el SIMI 2.0 cuenta con un modulo de educación operativo el cual esta en la actualidad en uso de parte de los funcionarios - contratistas de la entidad y complementa sustancialmente la información académica de los beneficiarios del Instituto.</t>
    </r>
  </si>
  <si>
    <t>Todos los procesos</t>
  </si>
  <si>
    <t>Todas las subdirecciones y oficinas</t>
  </si>
  <si>
    <t>OAP
OAJ
STAF
STDH
STMEO</t>
  </si>
  <si>
    <t>Servicios administrativos</t>
  </si>
  <si>
    <t>Transporte</t>
  </si>
  <si>
    <t>Gestion de servicios administrativos</t>
  </si>
  <si>
    <t>PMCB-2019-003</t>
  </si>
  <si>
    <t>2019H01</t>
  </si>
  <si>
    <t>Debilidades en la supervisión y ejecución contractual por incoherencia de la información entre el reporte presentado por Terpel y los Boucher entregados al momento del suministro de combustible, en el marco de la Orden de Compra No 31752 de 2018</t>
  </si>
  <si>
    <t>Confusión en la revisión de los baucher por tener la misma fecha, esta información fue suministrada al auditor en el momento de la entrevista técnica sostenida antes del informe preliminar.</t>
  </si>
  <si>
    <t>Realizar revisión trimestral de la carpeta de suministro de combustible, verificando que todos los bauchers se encuentren archivados</t>
  </si>
  <si>
    <t>Acta de revisión / Revisiones proyectadas (4)*100</t>
  </si>
  <si>
    <t xml:space="preserve">De acuerdo con los soportes aportados por el proceso, se evidencia que se ha ejecutado 1 de las 4 revisiones programadas. Por lo anterior, el avance de cumplimiento es de 25%.
Se sugiere priorizar esta actividad ya que la fecha final se encuentra vencida, de lo contrario, solicitar ampliación del plazo. </t>
  </si>
  <si>
    <t>Realizar las 3 revisiones faltantes</t>
  </si>
  <si>
    <t>"Accion reportada como incumplida
Se reporta seguimiento en noviembre de 2021"</t>
  </si>
  <si>
    <t>PENDIENTE POR EVALUACION</t>
  </si>
  <si>
    <t>Pendiente por evaluacion de la OCI</t>
  </si>
  <si>
    <t>PMCB-2019-064</t>
  </si>
  <si>
    <t>2019H02</t>
  </si>
  <si>
    <t>Radicar la certificación final de cumplimiento y los documentos requeridos para realizar el trámite de liquidación del Contrato de Suministro No. 1352 de 2017 por parte de la Oficina compentente</t>
  </si>
  <si>
    <t xml:space="preserve">Liquidación de contrato </t>
  </si>
  <si>
    <t xml:space="preserve">Si bien el proceso informa en el seguimiento que se adjuntaron los documentos requeridos  para  la liquidación del contrato, para este seguimiento solo se pudo evidenciar el acta de liquidación por mutuo acuerdo para el mencionado contrato.
La actividad se encuentra finalizada.
</t>
  </si>
  <si>
    <r>
      <t xml:space="preserve">"Se Evidencia que la actividad se encuentra vencida
Se verifica en los soportes adjuntos Memorando 2019IE11211 - entrega acta de liquidación de mutuo acuerdo: Memorando del supervisor del contrato No. 1352 de 2017, certificación final de cumplimiento del contrato 1352 de 2017, ultimo pago del contrato 1352 de 2017, acta de liquidación de mutuo acuerdo contrato 1352 de 2017, actas de fenecimiento de los años 2018 y 2019, solicitud de liberación de Pasivo Cto. 1352 de 2017 y memorando 2020IE4361 del 2 de julio de 2020.
Se solicia a la OCI el cierre preliminar del Hallazgo, ya que se evidencia que cumple con la actividad propuesta."
</t>
    </r>
    <r>
      <rPr>
        <b/>
        <i/>
        <sz val="9"/>
        <color theme="1"/>
        <rFont val="Calibri"/>
        <family val="2"/>
        <scheme val="minor"/>
      </rPr>
      <t>Accion reportada en primser semestre de 2021</t>
    </r>
  </si>
  <si>
    <t>La actividad se encuentra por evaluación Por la Oficina de Control Interno</t>
  </si>
  <si>
    <t>No aplica ya que el cumplimiento es del 100%</t>
  </si>
  <si>
    <t>PMPB-2019-001</t>
  </si>
  <si>
    <t>PERSONERÍA DE BOGOTÁ Proyecto 1104 "Distrito Jóven"</t>
  </si>
  <si>
    <t>2019H03</t>
  </si>
  <si>
    <t>Acción repetida con la PMPB-2018-001, por lo tanto. Se deja al 100%</t>
  </si>
  <si>
    <t>No hay evidencia que permita verificar que se reforzaron las visitas de acompañamiento periódicas a las UPIS para verificar inventario de alimentos y seguimiento a los controles establecidos</t>
  </si>
  <si>
    <t>PMPB-2019-002</t>
  </si>
  <si>
    <t xml:space="preserve">2.Informar  vía correo electrónico al Economato de los inconvenientes presentados en las entregas de los alimentos por parte del proveedor, el mismo día de ocurrencia, adjuntando formato para el reporte de producto no conforme A-GDH-FT-114.
</t>
  </si>
  <si>
    <t xml:space="preserve"> acción repetida con la PMPB-2018-002, por lo tanto. Se deja al 100%</t>
  </si>
  <si>
    <t>No hay evidencia de correo electrónico al Economato</t>
  </si>
  <si>
    <t>Se revisan los memorandos enviados a la OCI y no se evidencia el cumplimiento de la acción</t>
  </si>
  <si>
    <t> </t>
  </si>
  <si>
    <r>
      <t>Seguimiento anterior</t>
    </r>
    <r>
      <rPr>
        <sz val="9"/>
        <color rgb="FF000000"/>
        <rFont val="Calibri"/>
        <family val="2"/>
        <scheme val="minor"/>
      </rPr>
      <t xml:space="preserve">:
El reporte de seguimiento al plan de mejoramiento fue radicado a la oficina de Control Interno en la vigencia 2019, se anexan memorandos de radicación.
A la fecha no se recibe evaluación de las evidencias.
</t>
    </r>
    <r>
      <rPr>
        <b/>
        <sz val="9"/>
        <color rgb="FF000000"/>
        <rFont val="Calibri"/>
        <family val="2"/>
        <scheme val="minor"/>
      </rPr>
      <t xml:space="preserve">
Segundo Seguimiento: 
Avance de actividades:
</t>
    </r>
    <r>
      <rPr>
        <sz val="9"/>
        <color rgb="FF000000"/>
        <rFont val="Calibri"/>
        <family val="2"/>
        <scheme val="minor"/>
      </rPr>
      <t xml:space="preserve">
En cumplimiento de la acción, desde las Unidades de Protección Integral se informó   vía correo electrónico al Economato de los inconvenientes presentados en las entregas de los alimentos por parte del proveedor,  adjuntando formato para el reporte de producto no conforme A-GDH-FT-114, como se evidencia en los soportes aportados para el cierre de la acción, correspondientes a las vigencias 2019 a 2022, con lo cual se evidencia que la acción se ha sido efectiva y se realizan los reportes el mismo día de la ocurrencia de la novedades en productos no conformes. 
 </t>
    </r>
  </si>
  <si>
    <r>
      <t xml:space="preserve">Conforme a la mesa de trabajo del día 25 de agosto - </t>
    </r>
    <r>
      <rPr>
        <i/>
        <sz val="9"/>
        <color rgb="FF000000"/>
        <rFont val="Calibri"/>
        <family val="2"/>
        <scheme val="minor"/>
      </rPr>
      <t>Clínica Control de daños planes de mejoramiento -STMEO</t>
    </r>
    <r>
      <rPr>
        <sz val="9"/>
        <color rgb="FF000000"/>
        <rFont val="Calibri"/>
        <family val="2"/>
        <scheme val="minor"/>
      </rPr>
      <t xml:space="preserve">, se adjunta captura de los  correos electrónicos remitidos  por las UPI  al economato, informando las novedades de producto no conforme en el respectivo formato.  Como se describen a continuación en muestra consolidada para las vigencias 2022,  2020, 2021.
</t>
    </r>
    <r>
      <rPr>
        <b/>
        <sz val="9"/>
        <color rgb="FF000000"/>
        <rFont val="Calibri"/>
        <family val="2"/>
        <scheme val="minor"/>
      </rPr>
      <t xml:space="preserve">
Vigencia 2022.
</t>
    </r>
    <r>
      <rPr>
        <sz val="9"/>
        <color rgb="FF000000"/>
        <rFont val="Calibri"/>
        <family val="2"/>
        <scheme val="minor"/>
      </rPr>
      <t xml:space="preserve">-Captura correo electrónico del reporte de la UPI Bosa del martes, 22 de febrero de 2022 y formato producto no conforme A-GDH-FT-114 con la novedad reportada
-Captura correo electrónico del Reporte UPI Molinos del martes, 8 de marzo y del jueves, 12 de mayo de 2022  y formato producto no conforme A-GDH-FT-114 con la novedad reportada.
-Captura correo electrónico del reporte de la UPI la Rioja  del  6 de mayo de 2022  y formato producto no conforme A-GDH-FT-114 con la novedad reportada.
-Captura correo electrónico del reporte UPI Santa Lucia- martes, 24 de mayo de 2022  y formato producto no conforme A-GDH-FT-114 con la novedad reportada.
-Captura correo electrónico del reporte UPI Perdomo del 6 de junio de 2022  y formato producto no conforme A-GDH-FT-114 con la novedad reportada.
</t>
    </r>
    <r>
      <rPr>
        <b/>
        <sz val="9"/>
        <color rgb="FF000000"/>
        <rFont val="Calibri"/>
        <family val="2"/>
        <scheme val="minor"/>
      </rPr>
      <t>Vigencia 2021:
-</t>
    </r>
    <r>
      <rPr>
        <sz val="9"/>
        <color rgb="FF000000"/>
        <rFont val="Calibri"/>
        <family val="2"/>
        <scheme val="minor"/>
      </rPr>
      <t xml:space="preserve">Captura correo electrónico del reporte de la UPI Bosa del 29  de septiembre  de 2021 y formato producto no conforme A-GDH-FT-114 con la novedad reportada.
-Captura correo electrónico del reporte UPI Oasis  del 28 de septiembre de 2021 y formato producto no conforme A-GDH-FT-114 con la novedad reportada.
-Captura correo electrónico del reporte UPI Arcadia   del 11 de octubre de 2021 y formato producto no conforme A-GDH-FT-114 con la novedad reportada.
-Captura correo electrónico del reporte UPI Santa Lucia   del 15 de octubre de 2021 y formato producto no conforme A-GDH-FT-114 con la novedad reportada,   del 13 de diciembre de 2021, del 14 de diciembre de 2021, y formatos producto no conforme A-GDH-FT-114 con las novedades reportadas
-Captura correo electrónico del reporte UPI Rioja  del 14 de octubre de 2021 y formato producto no conforme A-GDH-FT-114 con la novedad reportada.
</t>
    </r>
    <r>
      <rPr>
        <b/>
        <sz val="9"/>
        <color rgb="FF000000"/>
        <rFont val="Calibri"/>
        <family val="2"/>
        <scheme val="minor"/>
      </rPr>
      <t>Vigencia 2020:
-</t>
    </r>
    <r>
      <rPr>
        <sz val="9"/>
        <color rgb="FF000000"/>
        <rFont val="Calibri"/>
        <family val="2"/>
        <scheme val="minor"/>
      </rPr>
      <t xml:space="preserve">Captura correo electrónico del reporte UPI Eden  del 9 de marzo de 2020 formato producto no conforme A-GDH-FT-114 con la novedad reportada.
-Captura correo electrónico del reporte UPI Normandía  del 12 de marzo de 2020 y  formato producto no conforme A-GDH-FT-114 con la novedad reportada.
-Captura correo electrónico del reporte UPI  San Francisco  1 de abril de 2020 y formato producto no conforme A-GDH-FT-114 con la novedad reportada.
</t>
    </r>
    <r>
      <rPr>
        <b/>
        <sz val="9"/>
        <color rgb="FF000000"/>
        <rFont val="Calibri"/>
        <family val="2"/>
        <scheme val="minor"/>
      </rPr>
      <t>Vigencia 2019
-</t>
    </r>
    <r>
      <rPr>
        <sz val="9"/>
        <color rgb="FF000000"/>
        <rFont val="Calibri"/>
        <family val="2"/>
        <scheme val="minor"/>
      </rPr>
      <t xml:space="preserve">Captura correo electrónico del reporte UPI la 27  de 11 de septiembre de 2019  y formato producto no conforme A-GDH-FT-114 con la novedad reportada. 
-Captura correo electrónico del reporte UPI la 32  del  26 de septiembre de 2019 y del  16 de marzo de 2019 y formato producto no conforme A-GDH-FT-114 con la novedad reportada.
-Captura correo electrónico del reporte UPI Oasis  de 13 y  30 de diciembre de 2019   y formato producto no conforme A-GDH-FT-114 con la novedad reportada. </t>
    </r>
  </si>
  <si>
    <t>Ninguna</t>
  </si>
  <si>
    <t xml:space="preserve">Revisadas las evidencias se puede corroborar que el procerso adelantó acciones para el cumplimiento de la mejora planteada. se observan acciones para las vigencias 2019 a 2022,  en las cuales hay reportes con novedades de productos no conformes en las diferentes UPI. </t>
  </si>
  <si>
    <t>navis Alberto Florez Leon</t>
  </si>
  <si>
    <t>PMPB-2019-003</t>
  </si>
  <si>
    <t>3. Suplir alimentos de las minutas establecidas por otros disponibles, previa concertación con las nutricionistas del Instituto e informar a las Upis registrando la evidencia en el formato novedades al ciclo de menús M-MSD-FT-020.</t>
  </si>
  <si>
    <t>acción repetida con la PMPB-2018-003, por lo tanto. Se deja al 100%</t>
  </si>
  <si>
    <t xml:space="preserve">No hay evidencia que permita verificar el cumplimiento de la actividad </t>
  </si>
  <si>
    <r>
      <t xml:space="preserve">Seguimiento anterior:
</t>
    </r>
    <r>
      <rPr>
        <sz val="9"/>
        <color rgb="FF000000"/>
        <rFont val="Calibri"/>
        <family val="2"/>
        <scheme val="minor"/>
      </rPr>
      <t xml:space="preserve">
El reporte de seguimiento al plan de mejoramiento fue radicado a la oficina de Control Interno en la vigencia 2019, se anexan memorandos de radicación.
A la fecha no se recibe evaluación de las evidencias.
</t>
    </r>
    <r>
      <rPr>
        <b/>
        <sz val="9"/>
        <color rgb="FF000000"/>
        <rFont val="Calibri"/>
        <family val="2"/>
        <scheme val="minor"/>
      </rPr>
      <t xml:space="preserve">
Segundo Seguimiento: </t>
    </r>
    <r>
      <rPr>
        <sz val="9"/>
        <color rgb="FF000000"/>
        <rFont val="Calibri"/>
        <family val="2"/>
        <scheme val="minor"/>
      </rPr>
      <t xml:space="preserve"> 
</t>
    </r>
    <r>
      <rPr>
        <b/>
        <sz val="9"/>
        <color rgb="FF000000"/>
        <rFont val="Calibri"/>
        <family val="2"/>
        <scheme val="minor"/>
      </rPr>
      <t xml:space="preserve">
Avance de actividades:
</t>
    </r>
    <r>
      <rPr>
        <sz val="9"/>
        <color rgb="FF000000"/>
        <rFont val="Calibri"/>
        <family val="2"/>
        <scheme val="minor"/>
      </rPr>
      <t xml:space="preserve">
En cumplimiento de la acción, desde las Unidades de Protección Integral se suplieron los  alimentos de las minutas establecidas por otros disponibles, previa concertación con las profesionales  nutricionistas del área de salud, y se  registraron dichos cambios en el  en el formato novedades al ciclo de menús M-MSD-FT-020, como se evidencia en los soportes aportados para el cierre de la acción.
 </t>
    </r>
  </si>
  <si>
    <r>
      <t>Conforme a  la mesa de trabajo del día 25 de agosto - C</t>
    </r>
    <r>
      <rPr>
        <i/>
        <sz val="9"/>
        <color rgb="FF000000"/>
        <rFont val="Calibri"/>
        <family val="2"/>
        <scheme val="minor"/>
      </rPr>
      <t xml:space="preserve">linica Control de Daño planes de mejoramiento -STMEO  </t>
    </r>
    <r>
      <rPr>
        <sz val="9"/>
        <color rgb="FF000000"/>
        <rFont val="Calibri"/>
        <family val="2"/>
        <scheme val="minor"/>
      </rPr>
      <t>se aporta Muestra del reporte de cambio de minuta a través del diligenciamiento del formato  novedades al ciclo de menús M-MSD-FT-020 en la UPI Santa Lucía, correspondiente a los meses de enero, febrero, marzo, julio y agosto de 2022.  y de la UPI Conservatorio Javier de Nicolo (Antes UPI Favorita) de los meses enero a agosto vigencia 2022.</t>
    </r>
  </si>
  <si>
    <t>Revisadas las evidencias se puede corroborar que el procerso adelantó acciones para el cumplimiento de la mejora planteada. se observan visita de acompañamiento a las UPI santa lucia y conservatorio.</t>
  </si>
  <si>
    <t>PMPB-2019-004</t>
  </si>
  <si>
    <t>2019H04</t>
  </si>
  <si>
    <t>No cumple la UPI Perdomo con la rotulación de productos.
No cumplen las UPI  Perdomo, Santa Lucía y Servitá con el Manual de buenas prácticas de manufactura.</t>
  </si>
  <si>
    <t>1. Los productos almacenados no se encuentran rotulados.
2. Deficiencias administrativas
3. No aplicación del instructivo de Almacenamiento de alimentos M-RDE-IN-010</t>
  </si>
  <si>
    <t xml:space="preserve">1. Realizar visitas de acompañamiento técnico periódicas a las UPIS para verificar el cumplimiento a la Buenas Prácticas de Manufactura y registrar la evidencia en el formato M-MSD-FT-019 "ACTA 
VISITA DE ACOMPAÑAMIENTO Y ASESORÍA TÉCNICA EN BUENAS PRÁCTICAS DE MANUFACTURA A LOS SERVICIOS DE ALIMENTACIÓN                                                                                                                                                                                                                              </t>
  </si>
  <si>
    <t>acción repetida con la PMPB-2018-004, por lo tanto. Se deja al 100%</t>
  </si>
  <si>
    <t>No hay evidencias donde se pueda determinar visitas de acompañamiento técnico en buenas practicas de manofactura en servicios de alimentación</t>
  </si>
  <si>
    <r>
      <t xml:space="preserve">Seguimiento anterior:
</t>
    </r>
    <r>
      <rPr>
        <sz val="9"/>
        <color rgb="FF000000"/>
        <rFont val="Calibri"/>
        <family val="2"/>
        <scheme val="minor"/>
      </rPr>
      <t xml:space="preserve">
El reporte de seguimiento al plan de mejoramiento fue radicado a la oficina de Control Interno en la vigencia 2019, se anexan memorandos de radicación.
A la fecha no se recibe evaluación de las evidencias.
</t>
    </r>
    <r>
      <rPr>
        <b/>
        <sz val="9"/>
        <color rgb="FF000000"/>
        <rFont val="Calibri"/>
        <family val="2"/>
        <scheme val="minor"/>
      </rPr>
      <t xml:space="preserve">
Segundo Seguimiento: </t>
    </r>
    <r>
      <rPr>
        <sz val="9"/>
        <color rgb="FF000000"/>
        <rFont val="Calibri"/>
        <family val="2"/>
        <scheme val="minor"/>
      </rPr>
      <t xml:space="preserve"> 
</t>
    </r>
    <r>
      <rPr>
        <b/>
        <sz val="9"/>
        <color rgb="FF000000"/>
        <rFont val="Calibri"/>
        <family val="2"/>
        <scheme val="minor"/>
      </rPr>
      <t xml:space="preserve">
Avance de actividades:
</t>
    </r>
    <r>
      <rPr>
        <sz val="9"/>
        <color rgb="FF000000"/>
        <rFont val="Calibri"/>
        <family val="2"/>
        <scheme val="minor"/>
      </rPr>
      <t xml:space="preserve">
En cumplimiento  de la acción formulada,  las profesionales que integran el    componente de calidad alimentaria del área de salud, realizaron  las visitas de acompañamiento técnico para  verificar el  cumplimiento a la Buenas Prácticas de Manufactura en las Unidades de Protección Integral,  y los resultados de las mismas fueron registradas en el formato  VISITA DE ACOMPAÑAMIENTO Y ASESORÍA TÉCNICA EN BUENAS PRÁCTICAS DE MANUFACTURA A LOS SERVICIOS DE ALIMENTACIÓN, conforme la acción Propuesta, dando de esta manera cumplimiento del 100%  a la acción formulada, como se evidencia en los soportes aportados para el cierre de la acción.
 </t>
    </r>
  </si>
  <si>
    <r>
      <t>Conforme a la mesa de trabajo del día 25 de agosto - Clínica Control de Daño planes de mejoramiento -STMEO  se aporta  resultados de las visitas de acompañamiento técnico a las UPI Servita, Perdomo, y Molinos en los  formatos MSD-FT-019 "ACTA  VISITA DE ACOMPAÑAMIENTO Y ASESORÍA TÉCNICA EN BUENAS PRÁCTICAS DE MANUFACTURA A LOS SERVICIOS DE ALIMENTACIÓN, detallados de la siguiente manera:
-</t>
    </r>
    <r>
      <rPr>
        <b/>
        <sz val="9"/>
        <color rgb="FF000000"/>
        <rFont val="Calibri"/>
        <family val="2"/>
        <scheme val="minor"/>
      </rPr>
      <t xml:space="preserve">UPI Perdomo :
</t>
    </r>
    <r>
      <rPr>
        <sz val="9"/>
        <color rgb="FF000000"/>
        <rFont val="Calibri"/>
        <family val="2"/>
        <scheme val="minor"/>
      </rPr>
      <t xml:space="preserve">Visita Técnica BPM UPI Perdomo  07-02-2022
Visita Técnica BPM UPI Perdomo  01-03-2022
Visita Técnica BPM UPI Perdomo  06-04-2022
Visita Técnica BPM UPI Perdomo  06-05-2022
Visita Técnica BPM UPI Perdomo  28-06-2022
Visita Técnica BPM UPI Perdomo  18-07-2022
Visita Técnica  BPM UPI Perdomo 10-08-2022
</t>
    </r>
    <r>
      <rPr>
        <b/>
        <sz val="9"/>
        <color rgb="FF000000"/>
        <rFont val="Calibri"/>
        <family val="2"/>
        <scheme val="minor"/>
      </rPr>
      <t xml:space="preserve">
-UPI Santa Lucia
</t>
    </r>
    <r>
      <rPr>
        <sz val="9"/>
        <color rgb="FF000000"/>
        <rFont val="Calibri"/>
        <family val="2"/>
        <scheme val="minor"/>
      </rPr>
      <t xml:space="preserve">Visita Técnica BPM UPI Santa Lucia 02-02-2022
Visita Técnica BPM UPI Santa Lucia 25-03-2022
Visita Técnica BPM UPI Santa Lucia 04-04-2022
Visita Técnica BPM UPI Santa Lucia 23-06-2022
Visita Técnica BPM UPI Santa Lucia 12-07-2022
Visita Técnica BPM UPI Santa Lucia 12-08-2022
</t>
    </r>
    <r>
      <rPr>
        <b/>
        <sz val="9"/>
        <color rgb="FF000000"/>
        <rFont val="Calibri"/>
        <family val="2"/>
        <scheme val="minor"/>
      </rPr>
      <t xml:space="preserve">
-UPI Servitá
</t>
    </r>
    <r>
      <rPr>
        <sz val="9"/>
        <color rgb="FF000000"/>
        <rFont val="Calibri"/>
        <family val="2"/>
        <scheme val="minor"/>
      </rPr>
      <t>Visita Técnica BPM UPI Servitá 18-02-2022
Visita Técnica BPM UPI Servitá 16-03-2022
Visita Técnica BPM UPI Servitá 19-04-2022
Visita Técnica BPM UPI Servitá 16-05-2022
Visita Técnica BPM UPI Servitá 28-06-2022
Visita Técnica BPM UPI Servitá 15-07-2022
Visita Técnica BPM UPI Servitá 05-08-2022</t>
    </r>
  </si>
  <si>
    <t>Revisadas las evidencias se puede corroborar que el procerso adelantó acciones para el cumplimiento de la mejora planteada. se observan visita de acompañamiento a las UPI servita, santa lucia y perdomo.</t>
  </si>
  <si>
    <t>PMPB-2019-005</t>
  </si>
  <si>
    <t>2. Realizar seguimiento al cumplimiento de  los compromisos generados en las visitas de acompañamiento técnico.</t>
  </si>
  <si>
    <t>acción repetida con la PMPB-2018-005, por lo tanto. Se deja al 100%</t>
  </si>
  <si>
    <t>No hay evidencias donde se pueda determinar visitas de acompañamiento técnico.</t>
  </si>
  <si>
    <r>
      <t xml:space="preserve">Seguimiento anterior:
</t>
    </r>
    <r>
      <rPr>
        <sz val="9"/>
        <color rgb="FF000000"/>
        <rFont val="Calibri"/>
        <family val="2"/>
        <scheme val="minor"/>
      </rPr>
      <t xml:space="preserve">
El reporte de seguimiento al plan de mejoramiento fue radicado a la oficina de Control Interno en la vigencia 2019, se anexan memorandos de radicación.
A la fecha no se recibe evaluación de las evidencias.
</t>
    </r>
    <r>
      <rPr>
        <b/>
        <sz val="9"/>
        <color rgb="FF000000"/>
        <rFont val="Calibri"/>
        <family val="2"/>
        <scheme val="minor"/>
      </rPr>
      <t xml:space="preserve">
Segundo Seguimiento: 
Avance de actividades:
</t>
    </r>
    <r>
      <rPr>
        <sz val="9"/>
        <color rgb="FF000000"/>
        <rFont val="Calibri"/>
        <family val="2"/>
        <scheme val="minor"/>
      </rPr>
      <t xml:space="preserve">
En cumplimiento  de la acción formulada,  las profesionales que integran el    componente de calidad alimentaria del área de salud, realizaron de manera mensual  los seguimientos al cumplimiento de los compromisos generados en las visitas de acompañamiento técnico,  lo cual  garantiza que de manera mensual  que se realice un seguimiento en cada UPI , y que se subsanen o realicen las gestiones para corregir las observaciones detectadas en la visita anterior.
De esta manera,  el seguimiento a los compromisos se ve reflejado  en los porcentajes de cumplimiento del  mes que se realiza la visita  con respecto a la visita del mes anterior,   lo cual se  reporta en formato VISITA DE ACOMPAÑAMIENTO Y ASESORÍA TÉCNICA EN BUENAS PRÁCTICAS DE MANUFACTURA A LOS SERVICIOS DE ALIMENTACIÓN.</t>
    </r>
  </si>
  <si>
    <t xml:space="preserve">Conforme a la mesa de trabajo del día 25 de agosto - Clínica Control de Daño planes de mejoramiento -STMEO  se aporta  evidencia del seguimiento a las  visitas de acompañamiento técnico a las UPI Servita, Perdomo y Santa Lucia, aportando los   MSD-FT-019 "ACTA  VISITA DE ACOMPAÑAMIENTO Y ASESORÍA TÉCNICA EN BUENAS PRÁCTICAS DE MANUFACTURA A LOS SERVICIOS DE ALIMENTACIÓN, INFORME VISITA DE ACOMPAÑAMIENTO Y ASESORIA TECNICA EN BUENAS PRACTICAS DE MANUFACTURA A LOS SERVICIOS DE ALIMENTACIÓN- M-MSD-FT-025 y correos con la remisión del informe a cada UPI, para el primer semestre de la vigencia 2022.
Perdomo:
-UPI Perdomo :
Visita Técnica BPM UPI Perdomo  07-02-2022 
 INFORME VISITA DE ACOMPAÑAMIENTO Y ASESORIA TECNICA EN BUENAS PRACTICAS DE MANUFACTURA A LOS SERVICIOS DE ALIMENTACIÓN- M-MSD-FT-025
-Correo electronico del remitido a la UPI. 
Visita Técnica BPM UPI Perdomo  01-03-2022
Informe INFORME VISITA DE ACOMPAÑAMIENTO Y ASESORIA TECNICA EN BUENAS PRACTICAS DE MANUFACTURA A LOS SERVICIOS DE ALIMENTACIÓN- M-MSD-FT-025
-Correo electronico del remitido a la UPI.
Visita Técnica BPM UPI Perdomo  06-04-2022
Informe INFORME VISITA DE ACOMPAÑAMIENTO Y ASESORIA TECNICA EN BUENAS PRACTICAS DE MANUFACTURA A LOS SERVICIOS DE ALIMENTACIÓN- M-MSD-FT-025
-Correo electronico del remitido a la UPI.
Visita Técnica BPM UPI Perdomo  06-05-2022
Informe INFORME VISITA DE ACOMPAÑAMIENTO Y ASESORIA TECNICA EN BUENAS PRACTICAS DE MANUFACTURA A LOS SERVICIOS DE ALIMENTACIÓN- M-MSD-FT-025
-Correo electronico del remitido a la UPI.
Visita Técnica BPM UPI Perdomo  28-06-2022
Informe INFORME VISITA DE ACOMPAÑAMIENTO Y ASESORIA TECNICA EN BUENAS PRACTICAS DE MANUFACTURA A LOS SERVICIOS DE ALIMENTACIÓN- M-MSD-FT-025
-Correo electronico del remitido a la UPI.
-UPI Santa Lucia
Visita Técnica BPM UPI Santa Lucia 02-02-2022
Informe INFORME VISITA DE ACOMPAÑAMIENTO Y ASESORIA TECNICA EN BUENAS PRACTICAS DE MANUFACTURA A LOS SERVICIOS DE ALIMENTACIÓN- M-MSD-FT-025
-Correo electronico del remitido a la UPI.
Visita Técnica BPM UPI Santa Lucia 25-03-2022
Informe INFORME VISITA DE ACOMPAÑAMIENTO Y ASESORIA TECNICA EN BUENAS PRACTICAS DE MANUFACTURA A LOS SERVICIOS DE ALIMENTACIÓN- M-MSD-FT-025
-Correo electronico del remitido a la UPI.
Visita Técnica BPM UPI Santa Lucia 04-04-2022
Informe INFORME VISITA DE ACOMPAÑAMIENTO Y ASESORIA TECNICA EN BUENAS PRACTICAS DE MANUFACTURA A LOS SERVICIOS DE ALIMENTACIÓN- M-MSD-FT-025
-Correo electronico del remitido a la UPI.
Visita Técnica BPM UPI Santa Lucia 23-06-2022
Informe INFORME VISITA DE ACOMPAÑAMIENTO Y ASESORIA TECNICA EN BUENAS PRACTICAS DE MANUFACTURA A LOS SERVICIOS DE ALIMENTACIÓN- M-MSD-FT-025
-UPI Servitá
Visita Técnica BPM UPI Servitá 18-02-2022
Informe INFORME VISITA DE ACOMPAÑAMIENTO Y ASESORIA TECNICA EN BUENAS PRACTICAS DE MANUFACTURA A LOS SERVICIOS DE ALIMENTACIÓN- M-MSD-FT-025
-Correo electronico del remitido a la UPI.
Visita Técnica BPM UPI Servitá 16-03-2022
Informe INFORME VISITA DE ACOMPAÑAMIENTO Y ASESORIA TECNICA EN BUENAS PRACTICAS DE MANUFACTURA A LOS SERVICIOS DE ALIMENTACIÓN- M-MSD-FT-025
-Correo electronico del remitido a la UPI.
Visita Técnica BPM UPI Servitá 19-04-2022
Informe INFORME VISITA DE ACOMPAÑAMIENTO Y ASESORIA TECNICA EN BUENAS PRACTICAS DE MANUFACTURA A LOS SERVICIOS DE ALIMENTACIÓN- M-MSD-FT-025
-Correo electronico del remitido a la UPI.
Visita Técnica BPM UPI Servitá 16-052022
Informe INFORME VISITA DE ACOMPAÑAMIENTO Y ASESORIA TECNICA EN BUENAS PRACTICAS DE MANUFACTURA A LOS SERVICIOS DE ALIMENTACIÓN- M-MSD-FT-025
-Correo electronico del remitido a la UPI.
Visita Técnica BPM UPI Servitá 28-06-2022
Informe INFORME VISITA DE ACOMPAÑAMIENTO Y ASESORIA TECNICA EN BUENAS PRACTICAS DE MANUFACTURA A LOS SERVICIOS DE ALIMENTACIÓN- M-MSD-FT-025
-Correo electronico del remitido a la UPI.
</t>
  </si>
  <si>
    <t>Seguimiento a los compromisos generados en las visitas de acompañamiento.</t>
  </si>
  <si>
    <t>Revisadas las evidencias se puede corroborar que el procerso adelantó acciones para el cumplimiento de la mejora planteada.</t>
  </si>
  <si>
    <t>PMPB-2019-006</t>
  </si>
  <si>
    <t>2019H05</t>
  </si>
  <si>
    <r>
      <rPr>
        <u/>
        <sz val="9"/>
        <rFont val="Arial"/>
        <family val="2"/>
      </rPr>
      <t>Recepción de alimentos por el proveedor</t>
    </r>
    <r>
      <rPr>
        <sz val="9"/>
        <rFont val="Arial"/>
        <family val="2"/>
      </rPr>
      <t xml:space="preserve">
1. Incumplimiento del instructivo M-RDE-PR-006 "RECEPCIÓN Y ALMACENAMIENTO
DE ALIMENTOS EN LAS UPIS"
2. No aplicación del  formato Control y recepción de materia prima A-GLO-FT-006 
</t>
    </r>
    <r>
      <rPr>
        <u/>
        <sz val="9"/>
        <rFont val="Arial"/>
        <family val="2"/>
      </rPr>
      <t xml:space="preserve">
</t>
    </r>
    <r>
      <rPr>
        <sz val="9"/>
        <rFont val="Arial"/>
        <family val="2"/>
      </rPr>
      <t xml:space="preserve">
</t>
    </r>
  </si>
  <si>
    <t xml:space="preserve">Recepción de alimentos por el proveedor:
1. Reforzar mediante una capacitación a cada una de las UPI el instructivo M-RDE-PR-006 "RECEPCIÓN Y ALMACENAMIENTO
DE ALIMENTOS EN LAS UPIS" y formato Control y recepción de materia prima A-GLO-FT-006 
</t>
  </si>
  <si>
    <t>acción repetida con la PMPB-2018-006, por lo tanto. Se deja al 100%</t>
  </si>
  <si>
    <t>No hay sustento en evidencias que pueda determinar que se realizaron capacitaciones en recibo de alimentos y de materias primas</t>
  </si>
  <si>
    <r>
      <t xml:space="preserve">Seguimiento anterior:
</t>
    </r>
    <r>
      <rPr>
        <sz val="9"/>
        <color rgb="FF000000"/>
        <rFont val="Calibri"/>
        <family val="2"/>
        <scheme val="minor"/>
      </rPr>
      <t xml:space="preserve">
El reporte de seguimiento al plan de mejoramiento fue radicado a la oficina de Control Interno en la vigencia 2019, se anexan memorandos de radicación.
A la fecha no se recibe evaluación de las evidencias.
</t>
    </r>
    <r>
      <rPr>
        <b/>
        <sz val="9"/>
        <color rgb="FF000000"/>
        <rFont val="Calibri"/>
        <family val="2"/>
        <scheme val="minor"/>
      </rPr>
      <t xml:space="preserve">
Segundo Seguimiento: 
Avance de actividades:
</t>
    </r>
    <r>
      <rPr>
        <sz val="9"/>
        <color rgb="FF000000"/>
        <rFont val="Calibri"/>
        <family val="2"/>
        <scheme val="minor"/>
      </rPr>
      <t xml:space="preserve">
Desde el componente de calidad alimentaria, se desarrolló para la vigencia 2022, el plan de capacitación al personal Manipulador de alimentos, y se  desarrollo en el  </t>
    </r>
    <r>
      <rPr>
        <b/>
        <sz val="9"/>
        <color rgb="FF000000"/>
        <rFont val="Calibri"/>
        <family val="2"/>
        <scheme val="minor"/>
      </rPr>
      <t xml:space="preserve">Módulo 1-  Registros en el Servicio Alimentario, </t>
    </r>
    <r>
      <rPr>
        <sz val="9"/>
        <color rgb="FF000000"/>
        <rFont val="Calibri"/>
        <family val="2"/>
        <scheme val="minor"/>
      </rPr>
      <t>La capacitación enfocada a resaltar la importancia  de los registros que se llevan según procedimiento “Recepción, Almacenamiento, Preparación y Distribución de Alimentos M-MSD-PR-004”, dando cumplimento a la normatividad sanitaria vigente, así como del correcto diligenciamiento del formato  Control y recepción de materia prima A-GLO-FT-006 .
El procedimiento “Recepción, Almacenamiento, Preparación y Distribución de Alimentos M-MSD-PR-004, reemplazo el el instructivo M-RDE-PR-006 "RECEPCIÓN Y ALMACENAMIENTO DE ALIMENTOS EN LAS UPIS.</t>
    </r>
  </si>
  <si>
    <t>En evidencia del cumplimiento de la acción se aporta:
Actas de capacitación, lisatdos de asistencia y evlacuón del Modulo 1, correspondiente a las fechas que se relacionan a continuación: 
Capacitación UPI Edén 22062022
Capacitaciòn del  23032022.
Capacitaciòn del- 23032022.
Capacitaciòn del 23032022.
Capacitaciòn del-07042022.
Capacitaciòn del-31032022.
Capacitaciòn del  11052022
Capacitaciòn del 17052022
Capacitación San Francisco 08062022</t>
  </si>
  <si>
    <t>PMPB-2019-007</t>
  </si>
  <si>
    <t>acción repetida con la PMPB-2018-007, por lo tanto. Se deja al 100%</t>
  </si>
  <si>
    <t xml:space="preserve">No hay sustento en evidencias que permitan establecer el cumplimiento de la acción donde se verifique que se intervino en el manejo de pesajes de alimentos. </t>
  </si>
  <si>
    <t>PMPB-2019-008</t>
  </si>
  <si>
    <t>2019H06</t>
  </si>
  <si>
    <t>Observadas las evidencias no se idetifican acciones que concreten el impartir las directrices y acciones para garantizar la eficiencia, eficacia y transparencia de las actividades relacionadas con la entrega de alimento a las UPI</t>
  </si>
  <si>
    <t>PMPB-2019-009</t>
  </si>
  <si>
    <t>2019H07</t>
  </si>
  <si>
    <t>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
No se evidencia plan de contingencia en pro de la formación de los participantes del proyecto.</t>
  </si>
  <si>
    <t xml:space="preserve">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t>
  </si>
  <si>
    <t>Oficializar un documento en el Instituto por parte de Pedagogia que permite dar claridad acerca de las actividades academicas y démas intervenciones de la SE3 en las Unidades de Proteccion Integrales.</t>
  </si>
  <si>
    <t>En los memorandos entregados a la OCI se observa un documento en el Instituto por parte de Pedagogia sobre el proyecto de pedagogia. No obstante, por el tiempo transcurrido, en la pagina web se encuentra publicado la ACTUALIZACIÓN DEL MODELO
PEDAGÓGICO desde el 16/05/22.</t>
  </si>
  <si>
    <t>PMPB-2019-0010</t>
  </si>
  <si>
    <t>2019H08</t>
  </si>
  <si>
    <t xml:space="preserve">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t>
  </si>
  <si>
    <t xml:space="preserve">1. Fallas técnicas en el sistemas de información misional SIMI, lo que afectó la entrega oportuna de la información al ente de control
</t>
  </si>
  <si>
    <t>Solicitar al área de Sociolegal informe periodicos a cerca de los seguimientos  al egreso de los NNAJ, a fin de llevar la información actualizada y prestar de manera oportuna a los entes de control externo cuando se requiera</t>
  </si>
  <si>
    <t>En los memorandos entregados a la OCI se observa evidencia sobre  los seguimientos  al egreso de los NNAJ</t>
  </si>
  <si>
    <t>infraestructura</t>
  </si>
  <si>
    <t>PMPB-2019-0014</t>
  </si>
  <si>
    <t>2019H10</t>
  </si>
  <si>
    <t>“Se observó que los pupitres y salones están deteriorados y abandonados” (página 8)</t>
  </si>
  <si>
    <t xml:space="preserve">No se ha emitido concepto de uso, para la baja de los pupitres deteriorados. </t>
  </si>
  <si>
    <t xml:space="preserve">Solicitar por parte de los  Responsables de Unidad, las bajas de  los pupitres que se encuentran deteriorados en las UPI a la gerencia de recursos para solicitar su baja previo concepto de uso . </t>
  </si>
  <si>
    <t>Número solicitudes  de baja de pupitres  por UPI remitidos a la Gerencia de Recursos.</t>
  </si>
  <si>
    <t xml:space="preserve">Número de  solicitudes  de baja  de pupitres emitido por  UPI  / Número de solicitudes de baja a solicitar </t>
  </si>
  <si>
    <t xml:space="preserve">Conceptos de uso solicitados 
Solicitudes de baja de pupitres por UPI. </t>
  </si>
  <si>
    <t xml:space="preserve">No se presenta seguimiento  </t>
  </si>
  <si>
    <t>"Se Evidencia que la actividad se encuentra vencida
Se revisan los soportes de adjuntos y se evidencia correo enviado desde la STAF solicitando información sobre el hallazgo a la Subdireeción de Métodos 
La actividad aun se encuentra en ejecución."</t>
  </si>
  <si>
    <t>Realizar diagnóstico de necesidades de pupitres para los salones</t>
  </si>
  <si>
    <t>Este accion no presenta avances</t>
  </si>
  <si>
    <t>Se evdencia memorandos radicados 2019IE6222 del 03-07-2019, 2019IE7874 del 28-08-2019, 2019IE10233 del 20-11-2019, 2019IE11233 del 27-12-2019, mediante los cuales la STMEO envia a la OCI reporte y soporte de acciones del plan de mejoramiento de la Informe de Seguimiento Revisión a la Gestión Púbica ejercida por el IDIPRON en el Marco del Proyecto 1106 'Espacios de Integración Social' 1106 - Septiembre 2019,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t>
  </si>
  <si>
    <t xml:space="preserve">Conforme a la evidencia aportada, la cual no se encuentra almacenada en una carpeta con código PMPB 2019-0014 toda vez que la capeta NO se encuentra, se encontró una carpeta llamada acciones personería. 
Ahora bien, para los radicados informados por el área auditada, se indica que, luego de revisar los radicados se observa que no tiene relación con el presente hallazgo, razón por la cual, no es posible cerrar la acción.
</t>
  </si>
  <si>
    <t xml:space="preserve">Seguimiento anterior:
Se presentó solicitud de reformulación de acción , a través de radicado Número 2022IE5305, se adjunta radicado.  </t>
  </si>
  <si>
    <t>sin avance luego de solicitar reformulación de la acción.</t>
  </si>
  <si>
    <t xml:space="preserve">Seguimiento anterior:
Se presentó solicitud de reformulación de acción , a través de radicado Número 2022IE5305, se adjunta radicado.  
TERCER SEGUIMIENTO 2022:
Se solicitó reformulación de acción por parte de la Subdirección Técnica de Métodos educativos y operativa de a través de memorando 2022IE5305 del 12/09/2022 a: solicitar por parte de los responsables de Unidad, las bajas de los pupitres que se encuentran deteriorados en las UPI a la gerencia de recursos para solicitar su baja previo concepto de uso, la cual fue aprobada en página 5, según acta del 7 de diciembre de 2022, por lo anterior se hará reporte para el próximo seguimiento toda vez que se estableció plazo hasta el 11/06/2023.
</t>
  </si>
  <si>
    <t xml:space="preserve">Soportes:
Memorando 2022IE5305 del 12/09/2022
07122022 Acta Ajustes tablero de control- reformulaciones de acciones y fechas
</t>
  </si>
  <si>
    <t>No se presenta avance por parte del proceso</t>
  </si>
  <si>
    <t>En revisión de la información suministrada por el proceso se observa que se solicitó reformulación de acción por parte de la Subdirección Técnica de Métodos educativos y operativa de a través de memorando 2022IE5305 del 12/09/2022 y acta  A-GDO-FT-004 en donde se justifica la reformulación de las acciones.
Se hace necesario formular acciones que eliminen la causa que genero el hallazgo, este análisis debe garantizar  la baja de pupitres por UPI que se encuentran en mal estado y realizar reposición de los mismos.</t>
  </si>
  <si>
    <t>Contextos Pedagogicos</t>
  </si>
  <si>
    <t>PMAI-2019-028</t>
  </si>
  <si>
    <t>2019H43</t>
  </si>
  <si>
    <t>No se cuenta con parámetros claros y tangibles que permitan establecer la ubicación o tránsito de los NNAJ de una etapa a otra dentro del modelo Pedagógico del IDIPRON</t>
  </si>
  <si>
    <t>No existen  indicadores de evolución de los NNAJ, frente a su proceso en el modelo pedagógico del IDIPRON , que permitan establecer   parámetros que indiquen el paso de una etapa del Modelo a otra.</t>
  </si>
  <si>
    <t xml:space="preserve">Formular  y desarrollar mínimo seis indicadores de evolución de los NNAJ desarrollados en el marco del PAIF. </t>
  </si>
  <si>
    <t xml:space="preserve">Número de indicadores de evolución de NNAJ desarrollados . </t>
  </si>
  <si>
    <t>Número de indicadores de evolución de NNAJ  formulados y desarrollados/Número de indicadores de evolución de NNAJ a formular y desarrollar (6)</t>
  </si>
  <si>
    <t xml:space="preserve">Hojas de vida de Seis (6) indicadores de evolución diseñados e integrados a PAIF como Línea Base, con código  y reporte de seguimiento. 
</t>
  </si>
  <si>
    <t>La acción de mejora habla del ajuste de Manuales y no se encuentra el avance en lo presentado.</t>
  </si>
  <si>
    <t>Ajutsar Manuales Operativos de los contextos Pedagógicos</t>
  </si>
  <si>
    <t>Acción vencida. No se aportan evidencias del ajuste a manuales operativos de los Contextos Pedagógicos.</t>
  </si>
  <si>
    <t>No se tiene evidencias de los Manuales Operativos de los contextos Pedagógicos para hacer explicito que las etapas tienen actividades y que el NNAJ puede estar simultáneamente en dos o mas etapas del modelo.</t>
  </si>
  <si>
    <t>Se adjunta Documento interno  ACTUALIZACIÓN MODELO PEDAGOGICO M-MP-DI-001 y se menciona la caracterizacion de metodos, los anteriores documentos no dan cumplimiento a la actividad ya que en la caracterizacion muestra actividades en terminos operativos mas no actividades frente el paso de una etapa a otra de los NNAJ y el Documento interno  ACTUALIZACIÓN MODELO PEDAGOGICO M-MP-DI-001, brinda lineamientos para la actualizacion del modelo pedagogico, por lo tanto no da cumplimiento a la actividad, las anteriores tampoco subsanan la causa identificada o la situacion evidenciada en su momento</t>
  </si>
  <si>
    <t xml:space="preserve">Ajustar Manuales Operativos de los contextos Pedagógicos para hacer explicito que las etapas tienen actividades y que el NNAJ  puede estar simultáneamente en dos o mas etapas del modelo. </t>
  </si>
  <si>
    <t xml:space="preserve">
Se presentó solicitud de reformulación de acción , a través de radicado Número 2022IE 5303- se adjunta memorando .  </t>
  </si>
  <si>
    <t>Si bien, se observa radicado 2022IE5305 solicitando la reformulación de la acción, no se observa avance en la reformulación o en las acciones formuladas</t>
  </si>
  <si>
    <t xml:space="preserve">Carlos Andrés Guerra Jiménez </t>
  </si>
  <si>
    <t>Se presentó solicitud de reformulación de acción , a través de radicado Número 2022IE 5303- se adjunta memorando .  
TERCER SEGUIMIENTO:
Se solicitó reformulación de acción y fecha por parte de la Subdirección Técnica de Métodos educativos y operativa de a través de memorando 2022IE5305 del 12/09/2022 a: Formular y desarrollar mínimo seis indicadores de evolución de los NNAJ desarrollados en el marco del PAIF, la cual es aprobada según acta del 7 de diciembre de 2022, página 2 y 5, con fecha final para cumplimiento de esta acción es el 11/11/2023.</t>
  </si>
  <si>
    <t xml:space="preserve">Soportes Tercer Seguimiento:
RADICADO- 2022IE5305
07122022 Ajustes tablero de control- reformulaciones de acciones y fechas
</t>
  </si>
  <si>
    <t>La actividad no presenta avance, sin embargo aun se encuentra en términos</t>
  </si>
  <si>
    <t>Mediante Acta de fecha 07/12/2022 se acepta la reformulación de la acción de mejora y de la fecha de cumplimiento de la misma, a la fecha no cuenta con avance pero se encuentra en términos.</t>
  </si>
  <si>
    <t>Yaklin Chaparro Salinas</t>
  </si>
  <si>
    <t>PMAI-2019-034</t>
  </si>
  <si>
    <t>2019H44</t>
  </si>
  <si>
    <t xml:space="preserve">No se ha presentado para el cierre de la acción la realización de las transferencias de la documentación sujeto del hallazgo  </t>
  </si>
  <si>
    <t xml:space="preserve">Realizar  la transferencia  de las historias clínicas del hospital del SUR ,  Así como la transferencia de la  documentación del área de salud  de Molinos .  </t>
  </si>
  <si>
    <t xml:space="preserve">Documentación transferida </t>
  </si>
  <si>
    <t xml:space="preserve">Soporte de las transferencias de la documentación del área de salud. 
(Memorando- Acta)  )  </t>
  </si>
  <si>
    <t>Se evidencia el planteamiento de compromisos en las actas, los cuáles correponden a los ajustes de acompañamiento brindado por el área de Gestión Documental.</t>
  </si>
  <si>
    <t>Sguimiento y cumplimiento a compromisos establecidos.</t>
  </si>
  <si>
    <t>Se observa reporte de segumientos y compromisos generados en las visitas de Gestión Documental, pendiente presentar soportes de su cumplimiento.</t>
  </si>
  <si>
    <t>Si bien se oberva que se Realizó el acompañamiento  de gestion documental a las  unidades productoras, no se tiene la evidencia de todos los ajustes realizados, quedando actividades realizar en la vigencia 2021 y 2022</t>
  </si>
  <si>
    <t>No se evidencian soportes de la realizacion de transferencias primarias, como soporte se indica el Oficio radicado 2022IE468, sin embargo al revisar la carpeta digital este no se evidencia</t>
  </si>
  <si>
    <t>Soportes  de los ajustes de acuerdo a las visitas y acompañamiento brindado</t>
  </si>
  <si>
    <t>Mediante radicado 2022IE468 del 5 de enero de 2022, se envia socialización de la relación de transferencias primarias recibidas por el archivo central por parte de las unidades de protección integral y dependencias administrativas. sin embargo no hay mas soportes ue evidencien los ajustes de acuerdo  a la visitas realizadas</t>
  </si>
  <si>
    <t xml:space="preserve">Se presentó solicitud de reformulación de acción , a través de radicado Número 2022IE 5303- se adjunta memorando .  </t>
  </si>
  <si>
    <t>3. Realizar los ajustes de acuerdo a las visitas y acompañamiento brindado</t>
  </si>
  <si>
    <t xml:space="preserve">Se presentó solicitud de reformulación de acción , a través de radicado Número 2022IE 5303- se adjunta memorando .  
TERCER SEGUIMIENTO:
Se solicito reformulación de acción por parte de la Subdirección Técnica de Métodos educativos y operativa de a través de memorando 2022IE5305 del 12/09/2022 a: Presentar para el cierre de la acción, la evidencia de la realización de la transferencia de las historias clínicas del hospital del SUR, Así como la transferencia de la documentación del área de salud de Molinos, la cual es aprobada según acta del 7 de diciembre de 2022, página 3 y 6, con fecha final para cumplimiento de esta acción es el 12/01/2023.
</t>
  </si>
  <si>
    <t>Vencida no se presenta avance</t>
  </si>
  <si>
    <t>Mediante Acta de fecha 07/12/2022 se acepta la reformulación de la acción de mejora y de la fecha de cumplimiento de la misma, a la fecha no cuenta con avance y se encuentra con fecha de vencimiento en enero de 2023</t>
  </si>
  <si>
    <t>Contextos Pedagogico internado
Contextos Pedagogico externado</t>
  </si>
  <si>
    <t>PMAI-2019-042</t>
  </si>
  <si>
    <t>2019H46</t>
  </si>
  <si>
    <t>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t>
  </si>
  <si>
    <t xml:space="preserve">Se identifica debilidades en el   instructivo TRASLADOS Y CAMBIO DE SERVICIO DE LOS NIÑOS, NIÑAS,ADOLESCENTES Y JOVENES M-MEX-IN-002, toda vez que no se encuentra establecido de manera concreta los tiempos  mínimos para realizar el traslado físico de las historias sociales  del NNAJ entre UPI o al archivo misional cuando sea el egreso, lo cual puede ocasionar dificultad en la consulta de la información.    </t>
  </si>
  <si>
    <t xml:space="preserve">Ajustar  y socializar el instructivo TRASLADOS Y CAMBIO DE SERVICIO DE LOS NIÑOS, NIÑAS,ADOLESCENTES Y JOVENES M-MEX-IN-002, para fijar tiempos mínimos para realizar las transferencias documentales de las historias sociales entre unidades y al archivo misional de la entidad. </t>
  </si>
  <si>
    <t xml:space="preserve">Instructivo TRASLADOS Y CAMBIO DE SERVICIO DE LOS NIÑOS, NIÑAS,ADOLESCENTES Y JOVENES M-MEX-IN-002 </t>
  </si>
  <si>
    <t xml:space="preserve">Un Instructivo TRASLADOS Y CAMBIO DE SERVICIO DE LOS NIÑOS, NIÑAS,ADOLESCENTES Y JOVENES M-MEX-IN-002 ajustado y socializado / Un Instructivo TRASLADOS Y CAMBIO DE SERVICIO DE LOS NIÑOS, NIÑAS,ADOLESCENTES Y JOVENES M-MEX-IN-002 ajustado y socializado. </t>
  </si>
  <si>
    <t xml:space="preserve">Instructivo TRASLADOS Y CAMBIO DE SERVICIO DE LOS NIÑOS, NIÑAS,ADOLESCENTES Y JOVENES M-MEX-IN-002 ajustado y socializado mediante memorando o correo electrónico.
Correo de MIPG indicando la oficialización del instructivo.  </t>
  </si>
  <si>
    <t>Si</t>
  </si>
  <si>
    <t>Realizar los seguimientos enunciados en la accion de nejora establecida</t>
  </si>
  <si>
    <t>Acción vencida. 
No se presentan soportes del seguimiento establecido por la Subdirección de Métodos.</t>
  </si>
  <si>
    <t xml:space="preserve">
No se evidecian los soportes del seguimiento establecido por la Subdirección de Métodos.</t>
  </si>
  <si>
    <t>Se evidencia instructivo TRASLADOS Y CAMBIO DE SERVICIO DE NIÑOS, NIÑAS, ADOLESCENTES Y JÓVENES M-MEX-IN-002 en el cual se establecen lineamientos frente los traslados generales o compartidos y cambios de servicio de Niños, Niñas, Adolescentes y Jóvenes entre Contextos Pedagógicos, Área de derecho o servicios del Instituto, estableciendo los criterios que se deben cumplir durante el proceso, sin embargo dentro del mismo no se establecen como se van a realizar los  Seguimientos periódicos por parte de la Subdirección de Métodos a cada una de las UPI,  para que se cumplan las condiciones estipuladas en  el  instructivo en mencion.
Sin embargo en el instructivo COMITÉS MISIONALES M-MEX-IN-003 se establece que el Comité Misional de Contextos Pedagógicos realizara Seguimiento a la gestión en relación con los ingresos, reingresos, traslados, permanencia y egresos de NNAJ, asi mismo se indica que producto del anterior comite se generara un acta Las cuales  deben ser archivadas en la Subdirección Técnica de Métodos</t>
  </si>
  <si>
    <t xml:space="preserve">Seguimientos periódicos por parte de la Subdirección de Métodos a cada una de las UPI,  para que se cumplan las condiciones estipuladas en  el  instructivo 002 TRASLADOS Y CAMBIO DE SERVICIO DE LOS NIÑOS, NIÑAS,ADOLESCENTES Y JOVENES M-MEX-IN-002 </t>
  </si>
  <si>
    <t>Se evidencia instructivo TRASLADOS Y CAMBIO DE SERVICIO DE NIÑOS, NIÑAS, ADOLESCENTES Y JÓVENES M-MEX-IN-002 en el cual se establecen lineamientos frente los traslados generales o compartidos y cambios de servicio de NNAJ entre Contextos Pedagógicos, Área de derecho o servicios del Instituto, estableciendo los criterios que se deben cumplir durante el proceso. Pero no se tiene evidencia de los seguimientos por parte de la Subdirección de Metodos a cada una de las UPIs.</t>
  </si>
  <si>
    <t xml:space="preserve">1. Seguimientos periódicos por parte de la Subdirección de Métodos a cada una de las UPI,  para que se cumplan las condiciones estipuladas en  el  instructivo 002 TRASLADOS Y CAMBIO DE SERVICIO DE LOS NIÑOS, NIÑAS,ADOLESCENTES Y JOVENES M-MEX-IN-002 </t>
  </si>
  <si>
    <t xml:space="preserve">Se presentó solicitud de reformulación de acción , a través de radicado Número 2022IE 5303- se adjunta memorando .  
TERCER SEGUIMIENTO:
Se solicitó reformulación de acción por parte de la Subdirección Técnica de Métodos educativos y operativa de a través de memorando 2022IE5305 del 12/09/2022 a: Ajustar y socializar el instructivo TRASLADOS Y CAMBIO DE SERVICIO DE LOS NIÑOS, NIÑAS, ADOLESCENTES Y JOVENES M MEX-IN-002, para fijar tiempos mínimos para realizar las transferencias documentales de las historias sociales entre unidades y al archivo misional de la entidad, la cual es aprobada según acta del 7 de diciembre de 2022, página 3 y 6, con fecha final para cumplimiento de esta acción es el 11/04/2023.
</t>
  </si>
  <si>
    <t>PMPB-2019-0024</t>
  </si>
  <si>
    <t>Proyecto de inversión 971</t>
  </si>
  <si>
    <t>2019H14</t>
  </si>
  <si>
    <t>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t>
  </si>
  <si>
    <t>No esta evidenciado el tiempo de diligenciamiento  del kardex. 
Existen  debilidades en la oportunidad del diligenciamiento .</t>
  </si>
  <si>
    <t>* Revisar y ajustar el procedimiento ABASTECIMIENTO DE ALIMENTOS CENTRO DE ACOPIO CÓDIGO A-GDH-PR-006 por parte del  Economato donde se especifique los tiempos de diligenciamento del kardex para los servicios de alimentación de las unidades.
* Realizar 10 seguimientos  por parte del Economato frente al diligenciamiento oportuno del Kardex en los Servicios de alimentación de las Unidades de Protección Integral.</t>
  </si>
  <si>
    <t>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t>
  </si>
  <si>
    <t>Teniendo en cuenta los Radicados 2019IE6222,2019IE7874,2019IE10233 y 2019IE11233 enunciados por el proceso como evidencia se pudo validar un soporte suministrado por Submétodos que se realizó el ajuste al procedimiento ABASTECIMIENTO DE ALIMENTOS CENTRO DE ACOPIO M-MSD-PR-007. Vigencia 12122019.
Frente a la segunda acción se observaron 10 seguimientos frente al diligenciamiento oportuno del Kardex en los Servicios de alimentación de las Unidades de Protección Integral.</t>
  </si>
  <si>
    <t>Sulma Esperanza Avendaño Muñoz</t>
  </si>
  <si>
    <t>PMAI-2019-053</t>
  </si>
  <si>
    <t>2019H50</t>
  </si>
  <si>
    <t>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t>
  </si>
  <si>
    <t xml:space="preserve">Se presentan debilidades en el seguimiento a las actividades de voluntariado que se desarrollan en las UPI, dado que no se ha realizado la implementación de la herramienta de seguimiento  que fue diseñada , lo cual puede inferir directamente en el impacto generado por estas actividades en las UPI.  </t>
  </si>
  <si>
    <t>Implementar de la herramienta de seguimiento a las acciones de voluntariado que fue diseñada.</t>
  </si>
  <si>
    <t xml:space="preserve">Una herramienta de seguimiento a las acciones de voluntariado  implementada </t>
  </si>
  <si>
    <t xml:space="preserve">Una herramienta de seguimiento a las acciones de voluntariado  implementada /Una herramienta de seguimiento a las acciones de voluntariado  a implementar </t>
  </si>
  <si>
    <t xml:space="preserve">Diligenciamiento de la  herramienta de seguimiento a las acciones de voluntariado . 
Seguimiento presentado a las UPI, documentado mediante acta. </t>
  </si>
  <si>
    <t xml:space="preserve">Acción vencida. 
No se presentan soportes de avance en la acción.	</t>
  </si>
  <si>
    <t xml:space="preserve">
No se evidencian los soportes de las actividades a realizar </t>
  </si>
  <si>
    <t>No se adjuntan soportes, se indica por parte del proceso "Durante la vigencia 2020 por temas de pandemia  no se realizaron actividades de Voluntariado, y en la vigencia 2021 y 2022,  se realiza la revisión de la operación de la estrategia de voluntariado la cual se encuentra actualmente en estructuración.   Por lo cual la situación  que dio lugar al hallazgo no se presenta actualmente." pese a lo anterior para el cierre de la accion se debe evidenciar que la situacion que se presento en su momento se halla subsanado.</t>
  </si>
  <si>
    <t>Soportes  de que la situacion que se presento en su momento se halla subsanado.</t>
  </si>
  <si>
    <t xml:space="preserve">Formular e implementar una herramienta por parte de la Coordinadora de voluntariado, que permita realizar seguimientos a las  mismas en cada UPI. </t>
  </si>
  <si>
    <t xml:space="preserve">Se presentó solicitud de reformulación de acción , a través de radicado Número 2022IE 5303- se adjunta memorando .  
TERCER SEGUIMIENTO:
Se solicitó reformulación de acción por parte de la Subdirección Técnica de Métodos educativos y operativa de a través de memorando 2022IE5305 del 12/09/2022 a: implementar de la herramienta de seguimiento a las acciones de voluntariado que fue diseñada, la cual es aprobada según acta del 7 de diciembre de 2022, página 3 y 6, con fecha final para cumplimiento de esta acción es el 11/06/2023.
</t>
  </si>
  <si>
    <t>Area Infraestructura</t>
  </si>
  <si>
    <t>PMPB-2019-0026</t>
  </si>
  <si>
    <t xml:space="preserve">
Durante la recepción de los alimentos en el formato correspondiente no se especifica de manera correcta el excedente de las cantidades minimas recibidas
Falta regularidad en la calibración de basculas</t>
  </si>
  <si>
    <t>* Realizar en forma semestral mantenimiento y  calibración de las basculas y grameras.</t>
  </si>
  <si>
    <t xml:space="preserve">Teniendo en cuenta los Radicados 2019IE6222,2019IE7874,2019IE10233 y 2019IE11233 enunciados por el proceso se pudo validar las certificaciones de calibración de las basculas y grameras </t>
  </si>
  <si>
    <t xml:space="preserve">Contexto Pedagogico Territorio </t>
  </si>
  <si>
    <t>PMAI-2019-079</t>
  </si>
  <si>
    <t>2019H67</t>
  </si>
  <si>
    <t xml:space="preserve">Existen NNAJ activos en Territorio con más de 6 meses de inasistencia a procesos, lo que genera una inflación en las cifras de atención del contexto y además representa un uso inadecuado de la herramienta tecnológica SIMI. Lo anterior, es un incumplimiento al procedimiento "Seguimiento a la inasistencia temporal y/o al egreso de AJ de las UPI´S modalidad externado M-MSL-PR-002" del Área Sociolegal en el que se determina el número máximo de inasistencias para egreso y pone en evidencia las debilidades en los seguimientos del equipo psicosocial de Territorio a las inasistencias de los NNAJ.  </t>
  </si>
  <si>
    <t xml:space="preserve">Se presentan debilidades en los lineamientos establecidos en el manual de procesos y procedimientos   para realizar egresos de manera automática en el SIMI, toda vez que por las  dinámicas de atención en territorio  no es necesario  realizar seguimiento a la inasistencia  por lo cual se requiere  oficializar un  documento  para establecer los lineamientos para realizar egresos automáticos por el sistema para los NNAJ que son atendidos en territorio. </t>
  </si>
  <si>
    <t xml:space="preserve">Oficializar documento para  establecer las condiciones para realizar egresos de manera automática en el SIMI para NNAJ sin asistencia en 6 meses. </t>
  </si>
  <si>
    <t xml:space="preserve">Un documento oficializado </t>
  </si>
  <si>
    <t>Un documento oficializado con lineamientos para realizar egresos de manera automática en el SIMI/Un documento a oficializar  con lineamientos para realizar egresos de manera automática en el SIMI</t>
  </si>
  <si>
    <t xml:space="preserve">Un documento oficializado con lineamientos .
Reporte SIMI de egresos realizados de manera automática. 
Correo de MIPG indicando la oficialización del instructivo.   </t>
  </si>
  <si>
    <t>Seguimiento a las inasistencias.</t>
  </si>
  <si>
    <t xml:space="preserve">Se evidencia reporte de egresos automático según instructivo, pendiente soportes de seguimientos con inasistencias inferiores a 180 días.  </t>
  </si>
  <si>
    <t>Se evidencia instructivos egresos generados por el SIMI de forma automática M-MSL-IN-003 cuya finalidad es “Describir las actividades para  que  se  generen  egresos  automáticos  en  el  Sistema  de  Información  Misional,  a  Jóvenes  del Contexto Pedagógico Territorio y de las UPI Oasis I y Oasis II con 180 días de inasistencia, con el fin de agilizar el proceso de legalización del egreso de la población fluctuante atendida por el IDIPRON” si bien se tienen definidas actividades para el presente hallazgo, este instructivo subsana la situación evidenciada en su momento “Existen NNAJ activos en Territorio con más de 6 meses de inasistencia a procesos, lo que genera una inflación en las cifras de atención del contexto y además representa un uso inadecuado de la herramienta tecnológica SIMI. Lo anterior, es un incumplimiento al procedimiento "Seguimiento a la inasistencia temporal y/o al egreso de AJ de las UPI´S modalidad externado M-MSL-PR-002" del Área Sociolegal en el que se determina el número máximo de inasistencias para egreso y pone en evidencia las debilidades en los seguimientos del equipo psicosocial de Territorio a las inasistencias de los NNAJ.”. Conforme a lo anterior se da un cumplimiento del 100%.</t>
  </si>
  <si>
    <t>Se evidencia instructivo egresos generados por el SIMI de forma automática M-MSL-IN-003 cuya finalidad es “Describir las actividades para  que  se  generen  egresos  automáticos  en  el  Sistema  de  Información  Misional,  a  Jóvenes  del Contexto Pedagógico Territorio y de las UPI Oasis I y Oasis II con 180 días de inasistencia, con el fin de agilizar el proceso de legalización del egreso de la población fluctuante atendida por el IDIPRON”. Si bien se realizó este instructivo no se observan soportes de las acciones establecidas para este hallazgo las cuales son:
* Seguimiento a las inasistencias según documento interno Seguimiento y egreso a los NNAJ. 
* Registro de seguimientos previos a la legalizacion del egreso en ficha FOS de SIMI
*Creación del acta de egreso en SIMI y cargue de archivo (Acta 009).</t>
  </si>
  <si>
    <t xml:space="preserve">Se presentó solicitud de reformulación de acción , a través de radicado Número: </t>
  </si>
  <si>
    <t xml:space="preserve"> * Seguimiento a las inasistencias según documento interno Seguimiento y egerso a los NNAJ.  
* Registro de seguimientos previos a la legalizacion del egreso en ficha FOS de SIMI 
*Creación del acta de egreso en SIMI y cargue de archivo (Acta 009)</t>
  </si>
  <si>
    <t>Se observa que se reformulo la acción y estan pendientes las siguientes actividades 
1. Seguimiento a las inasistencias según documento interno Seguimiento y egerso a los NNAJ.  
2. Registro de seguimientos previos a la legalizacion del egreso en ficha FOS de SIMI 
3. Creación del acta de egreso en SIMI y cargue de archivo (Acta 009)</t>
  </si>
  <si>
    <t xml:space="preserve">TERCER SEGUIMIENTO:
Se solicito reformulación de acción por parte de la Subdirección Técnica de Métodos educativos y operativa de a través de memorando 2022IE5305 del 12/09/2022 a: Oficializar documento para establecer las condiciones para realizar egresos de manera automática en el SIMI para NNAJ sin asistencia en 6 meses, la cual es aprobada según acta del 7 de diciembre de 2022, página 3 y 6, con fecha final para cumplimiento de esta acción es el 21/06/2023.
</t>
  </si>
  <si>
    <t xml:space="preserve">No se reporta mayor avance en la ejecución de las acciones, se recomienda avanzar en las acciones formuladas.	</t>
  </si>
  <si>
    <t xml:space="preserve">Carlos Guerra </t>
  </si>
  <si>
    <t>PMPB-2019-0028</t>
  </si>
  <si>
    <t>2019H16</t>
  </si>
  <si>
    <t>En ninguna de las UPI se hace uso de la gramera, se sirven porciones más grandes o más pequeñas de lo estipulado en la minuta patrón.</t>
  </si>
  <si>
    <t>Debilidad en el manejo de la gramera y estandarización de porciones</t>
  </si>
  <si>
    <t xml:space="preserve">* Reforzar mediante capacitación práctica en manejo de grameras y estandarización de porciones por parte del equipo de nutrición.
</t>
  </si>
  <si>
    <t>Teniendo en cuenta los Radicados 2019IE6222,2019IE7874,2019IE10233 y 2019IE11233 enunciados por el proceso, y acuerdo a los soportes analizados se pudo evidenciar cuatro capacitaciones en las unidades Eden, Oasis, Santa Lucia y La Florida.</t>
  </si>
  <si>
    <t>PMPB-2019-0029</t>
  </si>
  <si>
    <t>2019H17</t>
  </si>
  <si>
    <t>Se evidencia que en las unidades de Normandía y en el CAE, consumen los alimentos los facilitadores y los NNAJ, en las unidades restantes, todo el personal que trabaja en la UPI consume los alimentos que son preparados para los NNAJ.</t>
  </si>
  <si>
    <t>falta una directriz frente al consumo de alimentos .</t>
  </si>
  <si>
    <t>* Emitir una adirectriz frente al consumo de alimentos en las Unidades de Proteccion Integral.</t>
  </si>
  <si>
    <t>Teniendo en cuenta los Radicados 2019IE6222,2019IE7874,2019IE10233 y 2019IE11233 enunciados por el proceso, se observó como evidencia la creación de lineamientos para consumo de alimentos en la unidades del Instituto.</t>
  </si>
  <si>
    <t>PMPB-2019-0030</t>
  </si>
  <si>
    <t>2019H18</t>
  </si>
  <si>
    <t>Ninguna UPI cuenta con concepto técnico de bomberos, las unidades Florida, Edén, San Francisco, y Arcadia no poseen concepto higiénico sanitario de la Secretaría de Salud o quien haga sus veces.</t>
  </si>
  <si>
    <t>Falta de concepto igiénico sanitario de la Secretaría de Salud</t>
  </si>
  <si>
    <t xml:space="preserve">1. Hacer la inscripción de los servicios de cocina de las UPI ante la Secretaria de Salud de Bogotá, Cundinamarca y  Tolima. 
 </t>
  </si>
  <si>
    <r>
      <t xml:space="preserve">Seguimiento anterior:
</t>
    </r>
    <r>
      <rPr>
        <sz val="9"/>
        <color rgb="FF000000"/>
        <rFont val="Calibri"/>
        <family val="2"/>
      </rPr>
      <t xml:space="preserve">
El reporte de seguimiento al plan de mejoramiento fue radicado a la oficina de Control Interno en la vigencia 2019, se anexan memorandos de radicación.
A la fecha no se recibe evaluación de las evidencias.
</t>
    </r>
    <r>
      <rPr>
        <b/>
        <sz val="9"/>
        <color rgb="FF000000"/>
        <rFont val="Calibri"/>
        <family val="2"/>
      </rPr>
      <t xml:space="preserve">
Segundo Seguimiento: 
Avance de actividades:
</t>
    </r>
    <r>
      <rPr>
        <sz val="9"/>
        <color rgb="FF000000"/>
        <rFont val="Calibri"/>
        <family val="2"/>
      </rPr>
      <t xml:space="preserve">En cumplimiento de la acción, desde el área de salud, se realizaron las inscripciones de  los servicios de cocina de las UPI  Florida, Edén, San Francisco, y Arcadia ante las Secretarías de Salud de Bogotá, Cundinamarca y  Tolima conforme la ubicación de cada UPI. Dando así cumplimiento al 100% de avance en la acción planteada . </t>
    </r>
  </si>
  <si>
    <t xml:space="preserve">Se aporta evidencia de radicados de solicitud de inscripciones de  los servicios de cocina , para las Unidades de UPI  Florida, Edén, San Francisco, y Arcadia como se detalla a continuación.
-Radicado del 14 de Junio al Hospital Nuestra Señora de las mercedes ESE, solicitando  visita de Inspección Vigilancia y Control sanitario para la UPI Arcadia.
-Radicado del 11 de Julio al Hospital Luis Pasteur  ESE-Melgar , solicitando  visita de Inspección Vigilancia y Control sanitario para la UPI Eden .
-Formulario de inscripción sanitaria   radicado del 20 de febrero de 2020, solicitando  visita de Inspección Vigilancia y Control sanitario para la UPI San Francisco.
-Correo de radicación de  la Secretaría de Salud de Bogotá, del 12 de noviembre de 2019, notificando solicitud de inscripción para la UPI Florida. </t>
  </si>
  <si>
    <t>FLORIDA, EDEN, ARCADIA Y San Francisco, se observa que se solicitaron ante los servicios de salud correspondientes lo permisos requeridos para funcionamiento.</t>
  </si>
  <si>
    <t>Contratación y Adquisiciones</t>
  </si>
  <si>
    <t>PMVD-2019-002</t>
  </si>
  <si>
    <t>2019H20</t>
  </si>
  <si>
    <t xml:space="preserve">2. Impartir instrucciones a la Oficina Jurídica para que en un lapso de tiempo no mayor a tres (3) meses se capacite a los funcionarios y contratistas de la entidad sobre los procedimientos que aplican para los procesos de contratación, así:
001 LICITACIÓN PÚBLICA A-GCO-PR-001 
002 SUBASTA INVERSA A-GCO-PR-002 
003 PLAN ANUAL DE ADQUISICIONES A-GCO-PR-003 
004 CONCURSO DE MÉRITOS ABIERTO A-GCO-PR-004 
005 CONTRATACIÓN DIRECTA ADQUISICIÓN DE BIENES Y SERVICIOS- A-GCO-PR-005 
006 SELECCIÓN ABREVIADA DE MENOR CUANTÍA A-GCO-PR-006 
007 MÍNIMA CUANTÍA A-GCO-PR-007 
008 LIQUIDACIÓN CONTRACTUAL A-GCO-PR-008 
009 ADQUISICIÓN DE INMUEBLES POR CONTRATACIÓN DIRECTA A-GCO-PR-009 
010 EJECUCIÓN CONTRATO FIRMA COMISIONISTA A-GCO-PR-010 
011 CONTRATACIÓN DE FIRMA COMISIONISTA A-GCO-PR-011 
012 CONVENIO INTERADMINISTRATIVO A-GCO-PR-012 
013 CONTRATACIÓN CON ENTIDADES SIN ÁNIMO DE LUCRO Y DE RECONOCIDA IDONEIDAD A-GCO-PR-013 
014 LEGALIZACIÓN Y MODIFICACIÓN CONTRACTUAL A-GCO-PR-014 
015 CONTRATACIÓN DE PRESTACIÓN DE SERVICIOS PROFESIONALES Y DE APOYO A LA GESTIÓN A-GCO-PR-015
016 MANUAL DE CONTRATACIÓN - A-GCO-MA-002, versión 7
017 MANUAL DE SUPERVISIÓN E INTERVENTORÍA - A-GCO-MA-001, versión 7
Una vez se haya cumplido con lo solicitado, la oficina jurídica deberá informar de las acciones adelantadas a la Veeduría Distrital y remitir copia de las evidencias como los listados de asistencia, presentaciones y nombre de los capacitadores.
</t>
  </si>
  <si>
    <t>PENDIENTE FORMULAR PLAN DE MEJORAMIENTO</t>
  </si>
  <si>
    <t>Pendiente reportar acciones que muestren que subsano la situacion identificada</t>
  </si>
  <si>
    <t>Reportar acciones</t>
  </si>
  <si>
    <t>* Si bien el proceso expresa que no cuenta con la información del hallazgo, desde la Oficina de Planeación y la Oficina de Control Interno se les comparte los hallazgos y codigos del mismo donde se pueda consultar.
*A pesar de que el proceso no desribe los avances y soportes, si se adjuntan evidencias a la carpeda del Share Point, por lo cual se recomienda que se describan los soportes en este formato.
* Revisando los soportes se anexan cuatro mesas de trabajo. 
- Acta de capacitación comites estructuradores y estudios previos con anexos
- Buenas practicas en contratación
- Capacitación manual de contratación con anexos
- Capacitaciónes contratación estatal
De acuerdo a los soportes solo un acta de reunión evidencia la socialización de los procedimientos nombrados en el hallazgo.</t>
  </si>
  <si>
    <t>Queda pendiente la socialización de los siguientes documentos por parte de la OAJ a los funcionarios y contratistas:
001 LICITACIÓN PÚBLICA A-GCO-PR-001 
002 SUBASTA INVERSA A-GCO-PR-002 
003 PLAN ANUAL DE ADQUISICIONES A-GCO-PR-003 
004 CONCURSO DE MÉRITOS ABIERTO A-GCO-PR-004 
005 CONTRATACIÓN DIRECTA ADQUISICIÓN DE BIENES Y SERVICIOS- A-GCO-PR-005 
006 SELECCIÓN ABREVIADA DE MENOR CUANTÍA A-GCO-PR-006 
007 MÍNIMA CUANTÍA A-GCO-PR-007 
008 LIQUIDACIÓN CONTRACTUAL A-GCO-PR-008 
009 ADQUISICIÓN DE INMUEBLES POR CONTRATACIÓN DIRECTA A-GCO-PR-009 
010 EJECUCIÓN CONTRATO FIRMA COMISIONISTA A-GCO-PR-010 
011 CONTRATACIÓN DE FIRMA COMISIONISTA A-GCO-PR-011 
012 CONVENIO INTERADMINISTRATIVO A-GCO-PR-012 
013 CONTRATACIÓN CON ENTIDADES SIN ÁNIMO DE LUCRO Y DE RECONOCIDA IDONEIDAD A-GCO-PR-013 
014 LEGALIZACIÓN Y MODIFICACIÓN CONTRACTUAL A-GCO-PR-014 
015 CONTRATACIÓN DE PRESTACIÓN DE SERVICIOS PROFESIONALES Y DE APOYO A LA GESTIÓN A-GCO-PR-015
017 MANUAL DE SUPERVISIÓN E INTERVENTORÍA - A-GCO-MA-001, versión 7</t>
  </si>
  <si>
    <t>De las evidencias no se observa cumplimiento de acción, se anex capacitación en archivistiva y conservación documental y la acción se refiere a procedmiento de cada modalidad de contratación</t>
  </si>
  <si>
    <t xml:space="preserve">El proceso no reporta avance </t>
  </si>
  <si>
    <r>
      <t xml:space="preserve">TERCER SEGUIMIENTO 2022:
</t>
    </r>
    <r>
      <rPr>
        <sz val="9"/>
        <color rgb="FF000000"/>
        <rFont val="Arial"/>
        <family val="2"/>
      </rPr>
      <t>Se solicitó mediante memorando con radicado 2022IE7497 que se elimine la acción toda vez que no se presentó plan de mejoramiento en el 2019, pero la entidad adelantó acciones que responden al hallazgo y se relacionaron con sus respectivas evidencias.</t>
    </r>
  </si>
  <si>
    <r>
      <t xml:space="preserve">TERCER SEGUIMIENTO 2022: </t>
    </r>
    <r>
      <rPr>
        <sz val="9"/>
        <color rgb="FF000000"/>
        <rFont val="Arial"/>
        <family val="2"/>
      </rPr>
      <t>Memorando con radicado 2022IE7497</t>
    </r>
  </si>
  <si>
    <t>PMVD-2019-003</t>
  </si>
  <si>
    <t>2019H21</t>
  </si>
  <si>
    <t xml:space="preserve">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t>
  </si>
  <si>
    <t>* Si bien el proceso expresa que no cuenta con la información del hallazgo, desde la Oficina de Planeación y la Oficina de Control Interno se les comparte los hallazgos y codigos del mismo donde se pueda consultar.
*A pesar de que el proceso no desribe los avances y soportes, si se adjuntan evidencias a la carpeda del Share Point, por lo cual se recomienda que se describan los soportes en este formato.
* Se evidencia que desde la Oficina Asesora Jurídica y Gestión documental se realiza un mesa de trabajo en donde expone los temas relacionados con archivistica y conservación documental a todos los supervisores y apoyos a la supervisión.</t>
  </si>
  <si>
    <t>Queda pendiente enviar las evidencias de esta mesa de trabajo a la Veeduria distrital de acuerdo a lo estiputal en el hallazo</t>
  </si>
  <si>
    <t xml:space="preserve">De las evidencias se observa realización de capacitaciónempero no evidencias de envio a veeduria Distrital. </t>
  </si>
  <si>
    <t>PMVD-2019-005</t>
  </si>
  <si>
    <t>2019H23</t>
  </si>
  <si>
    <t xml:space="preserve">Se adjunta las actas de reunión de Audiencias de asignación de riesgos con fechas del  18 de marzo y 26 de abril del 2021 </t>
  </si>
  <si>
    <t>1.  Se solicita al área desde la OAP que definan las causas y  la fecha final de cumplimiento de la actividad de esta acción. 
2.De acuerdo con las actividades establecidas queda pendiente informar a la Veeduria Distrital las acciones tomadas en los Comités y remitir copia de las mismas.</t>
  </si>
  <si>
    <t>No reportan avances ni evidencias</t>
  </si>
  <si>
    <t xml:space="preserve">* Revisando los soportes suministrados por el proceso, las cuales son dos actas de audiencias de estimación, tipificación y asignación de riesgos y aclaración de pliegos definitivos; con fechas del 18 de marzo y 26 de abril del 2021. </t>
  </si>
  <si>
    <t>De acuerdo con las actividades establecidas queda pendiente informar a la Veeduria Distrital las acciones tomadas en los Comités y remitir copia de las mismas.</t>
  </si>
  <si>
    <t xml:space="preserve">Revisadas las evidencias se observa cumplimiento de la acción participación de jefes o delegados en audiencias de asignación de riesgos. empero no hay envio de informaión a veeduria Distrital.  </t>
  </si>
  <si>
    <t>No hay avances, evidencias no detallan cumplimiento de la acción</t>
  </si>
  <si>
    <r>
      <rPr>
        <b/>
        <sz val="9"/>
        <color rgb="FF000000"/>
        <rFont val="Arial"/>
      </rPr>
      <t xml:space="preserve">TERCER SEGUIMIENTO 2022:
</t>
    </r>
    <r>
      <rPr>
        <sz val="9"/>
        <color rgb="FF000000"/>
        <rFont val="Arial"/>
      </rPr>
      <t>Se solicitó mediante memorando con radicado 2022IE7497 que se elimine la acción toda vez que no se presentó plan de mejoramiento en el 2019, pero la entidad adelantó acciones que responden al hallazgo y se relacionaron con sus respectivas evidencias.</t>
    </r>
  </si>
  <si>
    <r>
      <rPr>
        <b/>
        <sz val="9"/>
        <color rgb="FF000000"/>
        <rFont val="Arial"/>
      </rPr>
      <t xml:space="preserve">TERCER SEGUIMIENTO 2022: </t>
    </r>
    <r>
      <rPr>
        <sz val="9"/>
        <color rgb="FF000000"/>
        <rFont val="Arial"/>
      </rPr>
      <t>Memorando con radicado 2022IE7497</t>
    </r>
  </si>
  <si>
    <t>Se reporta solicitud de eliminación Memorando con radicado 2022IE7497</t>
  </si>
  <si>
    <t xml:space="preserve">Navis Alberto Florez León </t>
  </si>
  <si>
    <t>Adquisiciones y Contratación</t>
  </si>
  <si>
    <t>PMVD-2019-006</t>
  </si>
  <si>
    <t>Se adjuntan Actas de reunión de las capacitaciones realizadas por la OAJ de los meses de septiembre, octubre y noviembre del 2019,  18 de septiembre de 2020, 27 de enero, y 26 de abril de 2021.
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t>
  </si>
  <si>
    <t>1.  Se solicita al área desde la OAP que definan las causas y  la fecha final de cumplimiento de la actividad de esta acción. 
2. Adelantar las capacitaciones de los procedimientos faltantes por socializar o que se hayan actualizado.
3. De acuerdo con las actividades establecidas queda pendiente informar a la Veeduria Distrital y enviar copia de las evidencias como los listados de asistencia, presentaciones y nombre de los capacitadores.</t>
  </si>
  <si>
    <t>* Revisando los soportes se anexan cuatro mesas de trabajo. 
- Acta de capacitación comites estructuradores y estudios previos con anexos
- Buenas practicas en contratación
- Capacitación manual de contratación con anexos
- Capacitaciónes contratación estatal
De acuerdo a los soportes solo un acta de reunión evidencia la socialización de los procedimientos nombrados en el hallazgo.</t>
  </si>
  <si>
    <t xml:space="preserve">De las evidencias se observa cumplimiento parcial en la acción por parte del procedimiento, dado que se realizan capacitaciones empero no hay envio de evidencias a veeduria distrital. se capacita en procedimientos respecto de modalidades de contratación estatal. </t>
  </si>
  <si>
    <t>PMVD-2019-007</t>
  </si>
  <si>
    <t>Se adjunta el acta de reunión de la capacitación "Archivistica y conservación documental" a supervisores y apoyo a la supervisión con fecha del 9 de abril del 2021</t>
  </si>
  <si>
    <t>1.  Se solicita al área desde la OAP que definan las causas y  la fecha final de cumplimiento de la actividad de esta acción. 
2. De acuerdo con las actividades establecidas queda pendiente informar a la Veeduria Distrital y enviar copia de las evidencias como los listados de asistencia, presentaciones y nombre de los capacitadores.</t>
  </si>
  <si>
    <t xml:space="preserve">De las evidencias se observa que la acción se adelantó. se realizaron capacitaciones empero no se envia información a veeduria Distrital. capacitación en archivo documental. </t>
  </si>
  <si>
    <t>Revisadas la evidecias se observa la realización de la capacitación documental pero no se observa que se haya comunicado del avance a la Veeduria Distrital</t>
  </si>
  <si>
    <t>Gestion Juridica</t>
  </si>
  <si>
    <t>Representación judicial y asuntos legales</t>
  </si>
  <si>
    <t>Gestión jurídica</t>
  </si>
  <si>
    <t>Oficina Juridica</t>
  </si>
  <si>
    <t>OJU</t>
  </si>
  <si>
    <t xml:space="preserve">Willington Granados Herrera </t>
  </si>
  <si>
    <t>PMAI-2019-001</t>
  </si>
  <si>
    <t>Gestión jurídica 2019</t>
  </si>
  <si>
    <t>2019H24</t>
  </si>
  <si>
    <t xml:space="preserve">1.-En el proceso de Gestión Jurídica, no se encuentra punto de control en el procedimiento “defensa judicial” y “acción de tutela”.  
2.-En el procedimiento acción de tutela los términos deben ser ajustados.  
3.-De acuerdo con lo esbozado se concluye, que el normograma no está actualizado a la fecha reportada, esto es 15 de agosto de 2019. 
4.-En el SIPROJ WEB se deben adjuntar los autos interlocutorios y de trámite acorde con las anotaciones registradas, anexar la contestación de la demanda y las actas de las audiencias.
5.-En cuanto a las acciones de tutela, en el SIPROJ se debe registrar el auto admisorio, en aras de formar el expediente completo de la acción constitucional.
6.-En las fichas técnicas de conciliación se avizora como tema recurrente el presunto contrato laboral.  
</t>
  </si>
  <si>
    <t>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t>
  </si>
  <si>
    <t xml:space="preserve">Revisión y actualización de los procedimientos de defensa jurídica.
Revisión y actualización del procedimiento de acción de tutela para acotar el tiempo de días a horas promedio 2 horas.
Solicitar por medio de memorando a las respectivas áreas la normatividad actualizada para su publicación de manera trimestral.
Una vez se haga la apertura de los juzgados se revisará los expedientes judiciales y procederá a escanear los documentos que hagan falta para la actualización de los mismos.
Establecimiento de lista de chequeo de las actuaciones de los diferentes procesos.
Informe trimestral del estado de los procesos en el Siproj.
Una vez se haga la apertura de los juzgados se revisará los expedientes judiciales y procederá a escanear los documentos que hagan falta para la actualización de los mismos.
Establecimiento de lista de chequeo de los documentos que den cuenta de las actuaciones  de los diferentes de los abogados de defensa judicial en los diferentes procesos.
Elaboración de la política de prevención de daño antijurídico de contrato realidad y está sujeto a la revisión respectiva.
Socialización  de la política de daño antijurídico de contrato realidad a todos los supervisores de contratos de prestación de servicios en el Idipron 2 veces en el año.
</t>
  </si>
  <si>
    <t>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
2.  EN LA COLUMNA DE AVANCE DE CUMPLIMIENTO HABLAN DE LA SOCIALIZACIÓN DE LA POLÍTICA DEL DAÑO ANTIJURÍDICO PERO NO SE ENCUENTRA SOPORTES EN LA LA CARPETA COMPARTIDA DE SHARE POINT.</t>
  </si>
  <si>
    <t>1. REVISIÓN Y ACTUALIZACIÓN DE LOS PROCEDIMIENTOS DE DEFENSA JURÍDICA.
2. REVISIÓN Y ACTUALIZACIÓN DEL PROCEDIMIENTO DE ACCIÓN DE TUTELA PARA ACOTAR EL TIEMPO DE DÍAS A HORAS PROMEDIO 2 HORAS.
3. SOLICITAR POR MEDIO DE MEMORANDO A LAS RESPECTIVAS ÁREAS LA NORMATIVIDAD ACTUALIZADA PARA SU PUBLICACIÓN DE MANERA TRIMESTRAL.
4. UNA VEZ SE HAGA LA APERTURA DE LOS JUZGADOS SE REVISARÁ LOS EXPEDIENTES JUDICIALES Y PROCEDERÁ A ESCANEAR LOS DOCUMENTOS QUE HAGAN FALTA PARA LA ACTUALIZACIÓN DE LOS MISMOS.
5. ESTABLECIMIENTO DE LISTA DE CHEQUEO DE LOS DOCUMENTOS QUE DEN CUENTA DE LAS ACTUACIONES  DE LOS DIFERENTES DE LOS ABOGADOS DE DEFENSA JUDICIAL EN LOS DIFERENTES PROCESOS.</t>
  </si>
  <si>
    <t xml:space="preserve">Avance parcial </t>
  </si>
  <si>
    <t>No se observar cumplimiento de la acción en lo referente a Socialización  de la política de daño antijurídico de contrato realidad a todos los supervisores de contratos de prestación de servicios en el Idipron 2 veces en el año.</t>
  </si>
  <si>
    <t xml:space="preserve">El proceso formulo 8 actividades a realizar como respuesta a los hallazgos emitidos en la auditoría, sin embargo solamente se esta reportando avances frente a una actividad, de las otras siete actividades no se esta reportando información, es necesario que el proceso reporte los avances que se tienen frente a cada una de las actividades planteadas.
Respecto a la actividad que se esta reportando "Revisión y actualización de los procedimientos de defensa jurídica." el proceso se limita a reporta  que "Se adelantó la actualización de los 5 procedimientos de Defensa jurídica" sin detallar cuales son esos documentos, en que fecha se actualizaron, que información se actualizó en dichos procedimientos. es importante que se profundice en los reportes realizados para que los entes de control o la oficina de control interno tengan la suficiente información para poder determinar que las causas que dieron origen a los hallazgos fueron mitigadas.
Respecto a la actividad "Revisión y actualización del procedimiento de acción de tutela para acotar el tiempo de días a horas promedio 2 horas" si bien se evidencia con los adjuntos que el procedimiento fue actualizado no se menciona si con estas actividades se logró el objetivo de acortar el tiempo promedio. Se sugiere al proceso detallar en el monitoreo el impacto logrado.
</t>
  </si>
  <si>
    <t>Informar y evidenciar que se ajustó el procedimiento de acción de tutela y se logró acortar el tiempo .
Informar y evidenciar que se emitió memorando solicitando  a las respectivas áreas la normatividad actualizada para su publicación de manera trimestral.
Informar y evidenciar que se revisaron los expedientes judiciales y se escanearon los documentos faltantes para actualizar los mismos, una vez se haga la apertura de los juzgados.
Informar y evidenciar que se estableció lista de chequeo de las actuaciones de los diferentes procesos.
Informar y evidenciar que se han elaborado los informes trimestrales del estado de los procesos en el Siproj.
Informar y evidenciar que se elaboracó la política de prevención de daño antijurídico de contrato realidad y que fue socializada a todos los supervisores de contratos de prestación de servicios en el Idipron 2 veces en el año.</t>
  </si>
  <si>
    <t xml:space="preserve"> En las evidencias se puede observar que el proceso procedió a actualizar en lo que se refiere al proceso de acción de tutela el formato A-GDO-FT-003, en lo referente a defensa judicial el formato A-GJU-PR-002 y en respecto a asesoria legal e foramto A-GJU-PR-001. se determinac cumplimiento de la acción </t>
  </si>
  <si>
    <t>2019H25</t>
  </si>
  <si>
    <t xml:space="preserve">7.-El archivo de Gestión Contractual transgrede el artículo 4° de la Ley 594 de 2000 y el artículo 4° del Acuerdo 042 de 2002.
</t>
  </si>
  <si>
    <t>Plan de Reorganización y Revisión del archivo de Gestión Contratcual, realizando trimestralmente reunión de seguimiento.</t>
  </si>
  <si>
    <t>Una vez verificado el plan de mejoramiento y el seguimiento se observa: que el plan inicia el 8 de junio de 2020 y termina el 7 de junio de 2021. 
Se evidencia avance significativo de la acción de la siguiente manera: 
I seguimiento: Por adelantar reunión en el mes de noviembre por reorganización del personal de archivo
II Seguimiento: Se actualizó el PINAR (PLAN INSTITUCIONAL DE ARCHIVO) en el cual se contempla la reorganización y revisión del archivo de gestión contractual el para aprobación del comité de gestión y desempeño del 22 de abril.
Están pendiente aportar las reuniones trimestrales de seguimiento. En consecuencia, el hallazgo permanece con estado: ABIERTO</t>
  </si>
  <si>
    <t>Se observó ue no existen evidenciancias que permitan identificar cumplimiento en la  Reorganización y Revisión del archivo de Gestión Contractual, al cierre de la vigencia 2021</t>
  </si>
  <si>
    <t xml:space="preserve">
*A pesar de que el proceso no desribe los avances y soportes, si se adjuntan evidencias a la carpeda del Share Point, por lo cual se recomienda que se describan los soportes en este formato.
* Desde el proceso se aporta el Plan Institucional de archivo 2021 - 2024, pero no evidencian el plan de reorganización y Revisión del archivo de Gestión Contractual.</t>
  </si>
  <si>
    <t>* Se ebera explicar si desde plan institucional de archivo se realizara el plan de reorganización del archivo de Gestión contractual.
* Se debe adjuntar los soportes de los seguimientos al plan anteriormente mencionado, el seguimiento debe ser trimestral.</t>
  </si>
  <si>
    <t>Se observa en evidencias Plan Institucional de Archivo, empero no se observa de manera concreta seguimiento del procedimiento de archivo para concretar acción por parte del procedimiento.</t>
  </si>
  <si>
    <t>Se solicita que se haga el cierre de la acción toda vez que se ha adelantado el ajuste del manual de contratación incluyendo los requisitos para el primer aportar la garantía ajustada al acta de incio y en el caso de presentar prroogas o adiciones aportar la garantia contractual actualizada, lo cual subsana la situación presentada, de igual forma se crearon las listas e verificación documental las cuales fueron socializadas para mejorar la gestión del expediente contractual, lo anterior adicional a lo planteado con el area de archivo. con lo que se subsana la situación en un 100%</t>
  </si>
  <si>
    <t>Se aporta listas de verifiación documental por modalidad de contratación de bienes y servicios y Manual de contratación donde se encuentran asociadas en el numeral 6.3.1 Formatos del proceso de contratación</t>
  </si>
  <si>
    <t>Si bien se observa que el proceso realizó ajuste del manual de contratación y se obsrrvan formatos de verificación documental, no existe evidencia de reunión de  seguimiento trimestral de conformidad con la acción a realizar, impidiendo que se pueda realizar un análisis certero frente a las mejoras adoptadas por el proceso.</t>
  </si>
  <si>
    <r>
      <rPr>
        <sz val="9"/>
        <color rgb="FF000000"/>
        <rFont val="Arial"/>
      </rPr>
      <t xml:space="preserve">Se solicita que se haga el cierre de la acción toda vez que se ha adelantado el ajuste del manual de contratación incluyendo los requisitos para el primer aportar la garantía ajustada al acta de inició y en el caso de presentar prorrogas o adiciones aportar la garantía contractual actualizada, lo cual subsana la situación presentada, de igual forma se crearon las listas de verificación documental las cuales fueron socializadas para mejorar la gestión del expediente contractual, lo anterior adicional a lo planteado con el área de archivo. con lo que se subsana la situación en un 100%
</t>
    </r>
    <r>
      <rPr>
        <b/>
        <sz val="9"/>
        <color rgb="FF000000"/>
        <rFont val="Arial"/>
      </rPr>
      <t xml:space="preserve">TERCER SEGUIMIENTO 2022
</t>
    </r>
    <r>
      <rPr>
        <sz val="9"/>
        <color rgb="FF000000"/>
        <rFont val="Arial"/>
      </rPr>
      <t xml:space="preserve">Se solicita que se haga el cierre de la acción toda vez que se cumplió con el producto que fue el PINAR y adicional a esto se adelantaron las capacitaciones respectiva en la materia para la vigencia 2021
</t>
    </r>
  </si>
  <si>
    <r>
      <rPr>
        <sz val="9"/>
        <color rgb="FF000000"/>
        <rFont val="Arial"/>
      </rPr>
      <t xml:space="preserve">Se aporta listas de verificación documental por modalidad de contratación de bienes y servicios y Manual de contratación donde se encuentran asociadas en el numeral 6.3.1 Formatos del proceso de contratación
</t>
    </r>
    <r>
      <rPr>
        <b/>
        <sz val="9"/>
        <color rgb="FF000000"/>
        <rFont val="Arial"/>
      </rPr>
      <t xml:space="preserve">
TERCER SEGUIMIENTO 2022
</t>
    </r>
    <r>
      <rPr>
        <sz val="9"/>
        <color rgb="FF000000"/>
        <rFont val="Arial"/>
      </rPr>
      <t xml:space="preserve">* Documento PINAR.
*Actas de capacitación vigencia 2021.
</t>
    </r>
  </si>
  <si>
    <t xml:space="preserve">Revisadas las evidencias asociadas a la acción de revisión y seguimiento trimestral del plan de reorganización y revisión del archivo de Gestión Contractual, se tiene que en el archivo allegado se observan actas de fechas 9-4-21, 28-7-21, 21-5-21, 13-6-22, 11-7-22,. asimismo se aportan listas de verificación documental y versión actualizada del manual de contratación </t>
  </si>
  <si>
    <t>PMAI-2019-006</t>
  </si>
  <si>
    <t>2019H26</t>
  </si>
  <si>
    <t>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t>
  </si>
  <si>
    <t>No se encontraban actualizados los ducumentos  del proceso durante la vigencia, entre ellos la caracterización del proceso donde se  encuntran los indoicaros de gestión</t>
  </si>
  <si>
    <t>El área de comunicaciones realizra la actualización de los  documentos del área entre ellos la caracterización del proceso donde se encuntran los indicadores que permitan medir la gestión del área</t>
  </si>
  <si>
    <t>Se revisa los soportes, donde se observa el Plan de Acción del 2020, Plan Estrategico de  comunicaciones y la Caracterización, en el analisis de los mismo, se evidencia que la Caracterización es del año 2018,siendo asi, la ctividad  no se ha cumplido.
Teniendo en cuenta que la actividad se encuentra vencida, se recomienda al proceso realizar las actividades necesarias para culminar con la acción propuesta</t>
  </si>
  <si>
    <t>actualizar la caracterizacion y los indicadores</t>
  </si>
  <si>
    <t>Se evidencia la actualización de 8 procedimientos</t>
  </si>
  <si>
    <t>Falta la arpobación y publicación de la caracterización.</t>
  </si>
  <si>
    <t xml:space="preserve">Se evidencia avance, pero esta pendiente la aprobación y publicación  de la caracterización </t>
  </si>
  <si>
    <t>*En la carpeta de evidencias del tablero de control no se encuentra los soportes mecionados en el avance. Si bien se adjuntan links de consulta, los documentos deben estar cargados en la carpeta de SharePoint asignada para los soportes del plan demejoramiento de Comunicaciones.
* Se deja el % de avance del seguimiento pasado con fecha del 23/02/2022</t>
  </si>
  <si>
    <t>Adjunar la caracterización de comunicaciones actualizada en la carpe de planes de mejoramiento</t>
  </si>
  <si>
    <t>Se evidencia la actualización de 8 procedimientos, incluida la actualización de la caracterización formato E-COM-CP-001 del 20 de abril de 2022.
https://idipronbgta-my.sharepoint.com/:b:/g/personal/comunicaciones_idipron_gov_co/EaxOKZZB0N9KsHrci3YpQrABDzUmcPx2GwXP8ZQYiUQhVg?e=kbwv5W</t>
  </si>
  <si>
    <t>PMAI-2019-007</t>
  </si>
  <si>
    <t>2019H27</t>
  </si>
  <si>
    <t>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t>
  </si>
  <si>
    <t xml:space="preserve">El área de comunicaciones desatendio los hallazgos realizados en las auditorias y no formulo los planes de mejora pertinentes para subsanar  actualizar los procedimientos y docuemntos internos. </t>
  </si>
  <si>
    <t xml:space="preserve">- Se creará la guía para la formulación del plan de comunicaciones 
- Se creará la guía de administración de la pagina web teniendo en cuenta los requerimientos del marco normativo 
-  </t>
  </si>
  <si>
    <t>Se revisan los soportes de acuerdo con el reporte del proceso, donde se evidencia lo siguiente.
- Los soportes que el proceso adjunto, son del año 2018 y la Auditoria realizada por el área de Control Interno Disciplinario es del año 2019.
- Las actividades formuladas por el proceso tienen como fecha a 30 de junio de 2019, las cuales se encuentran vencidas.
- A la fecha no hay avances de las actividades formuladas por el proceso (Se creará la guía para la formulación del plan de comunicaciones, Se creará la guía de administración de la página web teniendo en cuenta los requerimientos del marco normativo).
Teniendo en cuenta que la actividad se encuentra vencida, se recomienda al proceso realizar las actividades necesarias para culminar con la acción propuesta</t>
  </si>
  <si>
    <t xml:space="preserve">- Crear la guía para la formulación del plan de comunicaciones
- Crear la guía de administración de la pagina web teniendo en cuenta los requerimientos del marco normativo
-  </t>
  </si>
  <si>
    <t>No adjuntan soportes</t>
  </si>
  <si>
    <t>Crear  la guía para la formulación de plan de comunicaciones.</t>
  </si>
  <si>
    <t>No se ha dado cumplimiento de la elaboracion  de la guía para la formulación del plan de comunicaciones y de la guía de administración de la pagina web teniendo en cuenta los requerimientos del marco normativo.</t>
  </si>
  <si>
    <t>*En la carpeta de evidencias del tablero de control no se encuentra los soportes mecionados en el avance. Si bien se adjuntan links de consulta, los documentos deben estar cargados en la carpeta de SharePoint asignada para los soportes del plan demejoramiento de Comunicaciones.
*Es importante que en los avances se describan los ajustes realizados al procedimiento E-COM-PR-002, en donde se apliquen los lineamientos del marco normativo</t>
  </si>
  <si>
    <t>* Adjuntar el procedimiento Publicación portales web - E-COM-PR-002 en la carpeta de evidencias del plan de mejoramiento
* Crear la Guía para la formulación del Plan de comunicaciones</t>
  </si>
  <si>
    <t>Se evidencia el procedimiento publicacion portales WEB. Aprobado codigo E-COM-PR-002 del 18 de noviembre de 2021, publicado en el siguiente link: 
http://intranet.idipron.gov.co/index.php#212-procedimientos 
Sin emabrgo no se ha realizado la acción de crear la Guia para la formulación del Plan de comucicaciones.</t>
  </si>
  <si>
    <t xml:space="preserve">Desde el área de comunicaciones se actualizó y publicó en la intranet, conforme a lo establecido en los lineamientos de MIPG, los documentos internos (Política de comunicaciones vigente desde el 20 de mayo de 2020 y plan estratégico de comunicaciones vigente desde el 18 de marzo del 2020) y los procedimientos asociados al proceso de comunicaciones con vigencia desde el 17 de noviembre del 2021: 
001REALIZACIÓN DE PIEZAS DE COMUNICACIÓN
002 PUBLICACIÓN PORTALES WEB
003 ADMINISTRACIÓN DE REDES 
SOCIALES
004 ELABORACIÓN COMUNICADOS DE 
PRENSA
005 CUBRIMIENTO DE EVENTOS
De otra parte, se actualizó la caracterización de la dependencia que registra una fecha de aprobación del 3 de diciembre de 2021.  Formato E-COM-CP-001 versión 5 con vigencia desde el 29 de abril de 2022. El documento da cuenta de las principales actividades y productos de comunicaciones. 
Así mismo, se adelantó la actualización del Manual Operativo de Comunicaciones E-COM-MA-001 donde se presentan todos los lineamientos de comunicación interna y externa de la entidad. La versión 2 de este manual quedó vigente desde el 2 de agosto de 2022.
Desde el Área de comunicaciones se proyecta en octubre 2022 la guía para la elaboración y formulación del plan de comunicaciones como un manual que entrega los detalles a tener en cuenta para este documento estratégico del proceso de comunicaciones en la entidad. El documento se encuentra en etapa de revisión y aprobación para ser oficializado por parte de la OAP. 
Con la actualización de la documentación asociada al proceso de comunicaciones  y la proyección de la guía para la formulación de plan de comunicaciones se logra cumplir con las acciones establecidas en el plan de mejoramiento y se logra dar respuesta a los hallazgos identificados por el equipo auditor.  </t>
  </si>
  <si>
    <r>
      <t xml:space="preserve">https://idipronbgta-my.sharepoint.com/:b:/g/personal/comunicaciones_idipron_gov_co/EbLyfTFtxu1Ji7yS299ValEBdxaLeCcKicO9RL8XOdwZEw?e=d6tFc5
http://intranet.idipron.gov.co/index.php#212-procedimientos
</t>
    </r>
    <r>
      <rPr>
        <b/>
        <sz val="9"/>
        <color rgb="FF000000"/>
        <rFont val="Calibri"/>
        <family val="2"/>
        <scheme val="minor"/>
      </rPr>
      <t>Borrador guía de elaboración y formulación plan de comunicaciones.</t>
    </r>
  </si>
  <si>
    <t>Crear la guía para la formulación del plan de comunicaciones</t>
  </si>
  <si>
    <t>1. Se evidencia el Plan Estrategico de Comunicaciones 2020 https://idipronbgta-my.sharepoint.com/:b:/g/personal/comunicaciones_idipron_gov_co/EbLyfTFtxu1Ji7yS299ValEBdxaLeCcKicO9RL8XOdwZEw?e=d6tFc5
2.  Se evidencia los procedimientos del proceso de comunicaciones http://intranet.idipron.gov.co/index.php#212-procedimientos
3. No  se observa  que el proceso halla  realizado la acción de crear la Guia para la formulación del Plan de comucicaciones.</t>
  </si>
  <si>
    <t>SERGIO CASTRO</t>
  </si>
  <si>
    <t xml:space="preserve">Desde el Oficina Asesora de Comunicaciones, se elaboró en octubre 2022 el Documento Interno, llamado GUÍA ELABORACIÓN Y/O FORMULACIÓN PLAN DE COMUNICACIONES, como un manual que entrega los detalles a tener en cuenta para este documento estratégico del proceso de comunicaciones en la entidad. El documento fue revisado en mesa de trabajo con planeación y aprobado por la OAP. Actualmente el documento esta creado y oficializado E-COE-DI-003 con vigencia del 30 de diciembre de 2022.
Con la actualización de la documentación asociada al proceso de comunicaciones y la oficialización del Documento Interno GUÍA ELABORACIÓN Y/O FORMULACIÓN PLAN DE COMUNICACIONES para la formulación de plan de comunicaciones se logra cumplir con las acciones establecidas en el plan de mejoramiento y se logra dar respuesta a los hallazgos identificados por el equipo auditor. 
Nota:  La Oficina Asesora de Comunicación, revisó el Manual para la Elaboración de Documentos, por esta razón se decide que el documento que más asemeja a una guía es “El Documento Interno” y no la guía como se estableció en las actividades en el Plan de Mejoramiento. De esta manera, se oficializa un Documento Interno llamada GUÍA ELABORACIÓN Y/O FORMULACIÓN PLAN DE COMUNICACIONES.
</t>
  </si>
  <si>
    <t xml:space="preserve">Documento Interno "GUÍA ELABORACIÓN Y/O FORMULACIÓN PLAN DE COMUNICACIONES". 
Correo de oficialización. </t>
  </si>
  <si>
    <t>Se cuenta con la aprobación y publicación de la Guía elaboración y/o formulación Plan de Comunicaciones con código E-COE-DI-003 de fecha 30/12/2022 y publicado en la Intranet.</t>
  </si>
  <si>
    <t>PMAI-2019-008</t>
  </si>
  <si>
    <t>2019H28</t>
  </si>
  <si>
    <t>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t>
  </si>
  <si>
    <t xml:space="preserve">El área de de comunicaciones ha venido implementando los numerales de la guía pero no se ha establecido un trabajo conjunto con el área de sistemas para su total implementación </t>
  </si>
  <si>
    <t>Se creará una mesa de trabajo con el área de sistemas para definir los parametros de cumplimiento de la resolución 003 y establecer los  compromisos de cada área para su total cumplimeinto</t>
  </si>
  <si>
    <t>20/01/2019</t>
  </si>
  <si>
    <t>Teniendo en cuenta el reporte del proceso, no se evidencia la realización de la mesa de trabajo formulada como actividad de este plan.
La actividad se encuentra vencida, se recomienda al proceso realizar las actividades necesarias para culminar con la acción propuesta</t>
  </si>
  <si>
    <t>LLevar a cabo la mesa de trabajo con el área de sistemas para definir los parametros de cumplimiento de la resolución 003 y establecer los  compromisos de cada área para su total cumplimiento</t>
  </si>
  <si>
    <t>Se evidencia la matriz de información consolidada del Link de transparencia y acceso a la información - Resoolución 1519 de 2021</t>
  </si>
  <si>
    <t>Si bien se adjunta la matriz no se adjunta un plan de trabajo, ademas se debe es realizar un plan de trabajo de la Resolución 003 de 2017</t>
  </si>
  <si>
    <t>No se ha dado cumplimieno de la mesa de trabajo en donde se tratara el tema de Resolucion 003 de 2017.</t>
  </si>
  <si>
    <t>*Es importante que en los avances se describan los ajustes realizados al procedimiento E-COM-PR-002, en donde se apliquen los lineamientos del marco normativo (Resolución 003 de 2017)
*Para el seguimiento a planes de mejoramiento realizado el 23 de febrero del 2022, cómo parte de las observaciones de la OAP se solicito que se realizara un plan de trabajo para el cumplimiento de la Resolución 003 de 2017. Si bien se adjunta una mesa de trabajo en donde se trabajan acciones mejora en cuanto accesibilidad web, no se realizado las mesas de trabajo para el cumplimiento de la Resolución 003 de 2017
*En la carpeta de evidencias del tablero de control no se encuentra los soportes mecionados en el avance. Si bien se adjuntan links de consulta, los documentos deben estar cargados en la carpeta de SharePoint asignada para los soportes del plan demejoramiento de Comunicaciones.</t>
  </si>
  <si>
    <t>Se evidencia que no se ha realiizado la mesa de trabajo  con el área de sistemas en donde se definan los parametros de cumplimiento de la resolución 003 y establecer los  compromisos de cada área para su total cumplimeinto en cuanto a la resolución 003 de 2017</t>
  </si>
  <si>
    <t>Durante el seguimiento a la aplicación de la Guía de Sitios Web para las entidades del Distrito Capital  y demás dispocisiones, se observa que desde 2020 ya se había aplicado el Manual de Imagen de la nueva administración, se hicieron nuevos ajustes de acuerdo con la necesidad de imagen tanto de la entidad, como de la Secretaría de Integración Social y la Alcaldía en la Web institucional. Así mismo, se actualizó y publicó en la intranet el procedimiento de Portales Web para dejar los lineamientos para el diseñó y adecuación de los portales web del Instituto conforme a la norma establecida. El documento registra una fecha de aprobación del 18 de noviembre de 2021.  Formato E-COM-PR-002 versión 4 con vigencia desde la misma fecha.
En conjunto con el área de sistemas se han trabajdo las acciones de mejora y accesibilidad del portal web institucional en temas tales como: Barra de accesibilidad y boton participa.
Frente a la eficiencia administrativa mediante el buen uso de las tecnologías de la información y el fortalecimiento de la estrategia de Gobierno Digital se ha trabajado en conjunto con la OAP y sistemas el plan de adecuación 2022 donde se formularon acciones respecto a los criterios de accesibilidad y usabilidad de la web con el propósito de dar cumplimiento a la norma establecida.  
El 14 de julio se adelantó una mesa de trabajo donde se realizó un seguimiento y revisión al plan de adecuación y se determinó la realización de 3 actividades para dar cumplimiento a las 7 recomendaciones emitidas por el FURAG a cargo de la Oficina de Comunicaciones respecto a la norma de sitios web. Al respecto,  Comunicaciones inició la elaboración del autodiagnóstico de accesibilidad y usabilidad web y la aplicación de la norma.  
Finalmente, desde el área de comunicaciones se convoca a una mesa de trabajo conjunta con el área de sistemas para determinar las responsabilidades y alcances de cada área en el marco de los temas de accesibilidas, usabilidad y administración de la página web institucional en el marco de la norma establecida y vigente.</t>
  </si>
  <si>
    <r>
      <t xml:space="preserve">Acta mesa de trabajo plan de adecuación 
Autodiagnóstico de Accesibilidad y Usabilidad web
Link de documentos y portal web 
http://intranet.idipron.gov.co/index.php#212-procedimientos
https://idipronbgta-my.sharepoint.com/:b:/g/personal/comunicaciones_idipron_gov_co/EVyiO2NGk4xPuTIBqvVyc2ABCLQBWcCngpOb2vg5odwrKg?e=QdAQsE
https://idipronbgta-my.sharepoint.com/:i:/g/personal/comunicaciones_idipron_gov_co/EXwnNs8TrllPu7_ob5uHlBwBsuy9KzZHU7pVEK6-iKACRw?e=Q23Pjm
</t>
    </r>
    <r>
      <rPr>
        <b/>
        <sz val="9"/>
        <color rgb="FF000000"/>
        <rFont val="Calibri"/>
        <family val="2"/>
        <scheme val="minor"/>
      </rPr>
      <t>PDF correo solicitud y respuesta mesa de trabajo programada entre las dos áreas.</t>
    </r>
  </si>
  <si>
    <t>Realizar la mesa de trabajo con el área de sistemas para definir parámetros de cumplimiento de la resolución 003 de 2017</t>
  </si>
  <si>
    <t>Se observa Acta de Revisión del Plan de Adecuación 2022 de la Oficina de Comunicaciones y el Diagnóstico Accesibilidad y Usabilidad Portal Web IDIPRON
No se observa que el proceso de comunicaciones  halla realiizado  mesas de trabajo  con el área de sistemas en donde se definan los parametros de cumplimiento de la resolución 003 de 2017  y establecer los  compromisos de cada área para su total cumplimeinto.</t>
  </si>
  <si>
    <t>Durante el seguimiento se evidenció que el proceso de comunicaciones da cumplimiento a los lineamientos de accesibilidad, usabilidad y datos abiertos establecidos por la Guía de Sitios Web para las entidades del Distrito Capital y otras disposiciones donde el área de comunicaciones realizó un autodiagnostico de cumplimiento de los criterios requeridos por la norma.  Así mismo, el trabajo articulado de comunicaciones con el área de sistemas se evidenció en el marco del plan de adecuación con el reporte del autodiagnóstico TIC.
De otra parte, el 5 de diciembre de 2022 se estableció una mesa de trabajo articulado entre las áreas de sistemas y comunicaciones para hacer seguimiento a los temas relacionados con la página web, el Modelo de Seguridad y Privacidad de la Información –MSPI, accesibilidad web, el seguimiento al cumplimiento de la Resolución 003 de 2017 Guía de Sitios Web para las entidades del Distrito Capital y política de gobierno digital. Las mesas de trabajo quedaron establecidas entre las dos áreas para desarrollar de forma trimestral.</t>
  </si>
  <si>
    <t>PDF Autodiagnóstico de Usabilidad y accesibilidad.
PDF correo del reporte de autodiagnóstico TIC
Acta Mesa de trabajo y articulación sistemas y comunicaciones.
Grabación reunión teams 5 de diciembre 2022</t>
  </si>
  <si>
    <t>En soporte de reunión de fecha 05/12/2022 se evidencia que se articularon las Oficinas de tecnologías de la información y comunicaciones, y en los temas tratados se abordó el cumplimiento de la Resolución 003 de 2017, por la cual se adopta la guía de sitios WEB para las entidades del Distrito Capital, en donde se evidenciaron incumplimientos y se proponen mesas de trabajo trimestrales que les permitan disminuir las brechas con las que se cuenta actualmente frente al cumplimiento de la norma.</t>
  </si>
  <si>
    <t>PMAI-2019-013</t>
  </si>
  <si>
    <t>2019H33</t>
  </si>
  <si>
    <t>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t>
  </si>
  <si>
    <t>Formulacion de plan de mejoramiento</t>
  </si>
  <si>
    <t>Se evidencia el plan de acción de la vigencia 2021 y sus seguimientos</t>
  </si>
  <si>
    <t>Este hallazgo se debera cerrar con la aprobación y publicación de la caracterización de comunicaciones (axctualizada)</t>
  </si>
  <si>
    <t xml:space="preserve">*En la carpeta de evidencias del tablero de control no se encuentra los soportes mecionados en el avance. Si bien se adjuntan links de consulta, los documentos deben estar cargados en la carpeta de SharePoint asignada para los soportes del plan demejoramiento de Comunicaciones.
*En la columna de soportes se debe escribir las eviidencias de la actividad
</t>
  </si>
  <si>
    <t>PMAI-2019-014</t>
  </si>
  <si>
    <t>2019H34</t>
  </si>
  <si>
    <t>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t>
  </si>
  <si>
    <t xml:space="preserve">Por error involuntario, se fechó la Resolución 644 con un mes después (14 de noviembre).  
Con respecto a La Resolución 555 del 8 de octubre con CDP: 2018002850 del 9 de octubre, se pudo identificar la necesidad de solicitar un  CPD adicional que cubriera la resolución, sin observar la fecha de la misma. </t>
  </si>
  <si>
    <t>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Sin embargo es importante indicar que el reporte de la STMEO se realiza al finalizar el seguimiento</t>
  </si>
  <si>
    <t xml:space="preserve">No es visible en el tablero la acción formulada. Tampoco cuenta con indicador, ni meta formulados.
Sin embargo, se observan la certificacion de inexistencia o formato insuficiencia del cargo; certificacion de disponibilidad presupuestal;estudios previos proceso de contratacion, así como la proyección Estímulos de Corresponsabilidad. Se considra que la gestión reportada resuelve la causa del mismo. </t>
  </si>
  <si>
    <t xml:space="preserve">No es claro la acción, la meta y el producto. No obstante, se aportan como evidencias: la certificacion de inexistencia o formato insuficiencia del cargo; certificacion de disponibilidad presupuestal;estudios previos proceso de contratacion, así como la proyección Estímulos de Corresponsabilidad, para superar el hallazgo. </t>
  </si>
  <si>
    <t>PMAI-2019-015</t>
  </si>
  <si>
    <t>2019H35</t>
  </si>
  <si>
    <r>
      <t xml:space="preserve">1.2     El valor a reconocer como estímulo de corresponsabilidad no se evidencia suficientemente justificado, ya que el </t>
    </r>
    <r>
      <rPr>
        <i/>
        <sz val="9"/>
        <rFont val="Arial"/>
        <family val="2"/>
      </rPr>
      <t>Estatuto Orgánico del Instituto</t>
    </r>
    <r>
      <rPr>
        <sz val="9"/>
        <rFont val="Arial"/>
        <family val="2"/>
      </rPr>
      <t xml:space="preserve">, </t>
    </r>
    <r>
      <rPr>
        <i/>
        <sz val="9"/>
        <rFont val="Arial"/>
        <family val="2"/>
      </rPr>
      <t>Resolución 020 de 1986</t>
    </r>
    <r>
      <rPr>
        <sz val="9"/>
        <rFont val="Arial"/>
        <family val="2"/>
      </rPr>
      <t>,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t>
    </r>
  </si>
  <si>
    <t xml:space="preserve">´Debilidad frente a las consideraciones para otorgar el estimulo de corresponsabilidad que se describen en la resolución 025 de 2017.   </t>
  </si>
  <si>
    <t xml:space="preserve">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  </t>
  </si>
  <si>
    <t>No es visible en el tablero la acción formulada, tampoco cuenta con indicador, ni meta formulados. Sin embargo una vez revisado el hallazgo se considra que la gestión reportada resuelve la causa del mismo. 
 De la gestión reoportada se observa que fue derogada la resolución 025 de 2017, mediante la Resolución 002 de 2021 “Por la cual se regulan los Estímulos establecidos en el literal b), Numeral 1 del artículo 6 de la Resolución 20 de 1986 y se dictan otras disposiciones en materia de concesión de estímulos de corresponsabilidad o contratos de prestación de servicios para vinculación a convenios y otras estrategias"</t>
  </si>
  <si>
    <t xml:space="preserve"> Como evidencias se aporta la Resolución 002 de 2021 “Por la cual se regulan los Estímulos establecidos en el literal b), Numeral 1 del artículo 6 de la Resolución 20 de 1986 y se dictan otras disposiciones en materia de concesión de estímulos de corresponsabilidad o contratos de prestación de servicios para vinculación a convenios y otras estrategias"</t>
  </si>
  <si>
    <t>PMAI-2019-018</t>
  </si>
  <si>
    <t>2019H36</t>
  </si>
  <si>
    <t xml:space="preserve">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t>
  </si>
  <si>
    <t xml:space="preserve">Debilidades en el desarrollo del proceso de concesión de estímulos de corresponsabilidad y en la efectividad de los controles establecidos para su cobro efectivo por parte de los Jóvenes </t>
  </si>
  <si>
    <t xml:space="preserve">No es visible en el tablero la acción formulada, tampoco cuenta con indicador, ni meta formulados. Sin embargo una vez revisado el hallazgo se considra que la gestión reportada resuelve la causa del mismo. 
 De la gestión reportada se observa que se actualizó y socializó el procedimiento CONCESIÓN DE ESTÍMULOS DE  CORRESPONSABILIDAD M-MEM-PR-001 Versión 9 del 25 de agosto de 2021, así como la socialización de mismo a través de correo electronico.  </t>
  </si>
  <si>
    <t xml:space="preserve">Se reporta como evidencias la actualización y socialización del procedimiento CONCESIÓN DE ESTÍMULOS DE  CORRESPONSABILIDAD M-MEM-PR-001 Versión 9 del 25 de agosto de 2021. Se concluye que la causa esta subsanada  </t>
  </si>
  <si>
    <t>PMAI-2019-019</t>
  </si>
  <si>
    <t>2019H37</t>
  </si>
  <si>
    <t xml:space="preserve">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t>
  </si>
  <si>
    <t xml:space="preserve">No es visible en el tablero la acción formulada, tampoco cuenta con indicador, ni meta formulados. Sin embargo una vez revisado el hallazgo se considra que la gestión reportada resuelve la causa del mismo.  
 De la gestión reportada se observa que se actualizó y socializó el procedimiento CONCESIÓN DE ESTÍMULOS DE  CORRESPONSABILIDAD M-MEM-PR-001 Versión 9 del 25 de agosto de 2021, así como la socialización de mismo a través de correo electronico.  </t>
  </si>
  <si>
    <t>PMAI-2019-020</t>
  </si>
  <si>
    <t>2019H38</t>
  </si>
  <si>
    <t xml:space="preserve">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t>
  </si>
  <si>
    <t xml:space="preserve">Se realizaron reprogramaciones que superaron los 180 días posteriores al reconocimiento de los estímulos sin evidenciar las motivaciones que dieron lugar a las mismas. </t>
  </si>
  <si>
    <t xml:space="preserve">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    </t>
  </si>
  <si>
    <t>No es visible en el tablero la acción formulada, tampoco cuenta con indicador, ni meta formulados. Sin embargo una vez revisado el hallazgo se considra que la gestión reportada resuelve la causa del mismo. 
 De la gestión reportada se observa la xistebcia de reportes en excel con listas de Jovenes, así mismo se eevidencian las resoluciones con reintegro de los recursos a la Secretaria de Hacienda.</t>
  </si>
  <si>
    <t xml:space="preserve"> Se evidencia la xistebcia de reportes en excel con listas de Jovenes, y  las resoluciones con reintegro de los recursos a la Secretaria de Hacienda. Se subsana el hallazgo</t>
  </si>
  <si>
    <t>PMAI-2019-021</t>
  </si>
  <si>
    <t>2019H39</t>
  </si>
  <si>
    <t>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t>
  </si>
  <si>
    <t>Debilidades en los puntos de control del procedimiento CONCESIÓN DE ESTÍMULO DE
CORRESPONSABILIDAD-M-MEM-PR-001</t>
  </si>
  <si>
    <t xml:space="preserve"> Se considra que la actividad reportada resuelve la causa del hallazgo.   Se evidencia  actualización  y socialización del procedimiento CONCESIÓN DE ESTÍMULOS DE  CORRESPONSABILIDAD M-MEM-PR-001 Versión 9 del 25 de agosto de 2021.  </t>
  </si>
  <si>
    <t>PMAI-2019-025</t>
  </si>
  <si>
    <t>2019H42</t>
  </si>
  <si>
    <t>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t>
  </si>
  <si>
    <t>Se resuelve la causa del hallazgo.
 Se aporta como evidencia la actualización y socialización del procedimiento CONCESIÓN DE ESTÍMULOS DE  CORRESPONSABILIDAD M-MEM-PR-001 Versión 9 del 25 de agosto de 2021.</t>
  </si>
  <si>
    <t>Gestion de inventarios, almacen y economato</t>
  </si>
  <si>
    <t>Gerencia de recursos fisicos</t>
  </si>
  <si>
    <t>PMAI-2019-051</t>
  </si>
  <si>
    <t>2019H48</t>
  </si>
  <si>
    <t>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t>
  </si>
  <si>
    <t>La inadecuada organización dificulta el acceso a los elementos; esto unido a la falta de referenciación de los estantes, cuando los hay, retrasa la ubicación de estos.</t>
  </si>
  <si>
    <t xml:space="preserve">Solicitar al Área de almacén concepto de almacenamiento de elementos y diagnostico de necesidades </t>
  </si>
  <si>
    <t>Acción vencida. 
No se presentan soportes de avance en la acción.</t>
  </si>
  <si>
    <t>Se evidencia actas de visita y revisión espacio de almacenamiento, sin embargo los soportes no son coherentes con la accion ya que la formulada es " Solicitar al Área de almacén concepto de almacenamiento de elementos y diagnostico de necesidades "</t>
  </si>
  <si>
    <t xml:space="preserve">concepto por parte de almacen,  de almacenamiento de elementos y diagnostico de necesidades </t>
  </si>
  <si>
    <t xml:space="preserve">
No se evidencian los soportes de las actividades a realizar indicadas en las acciones fornuladas</t>
  </si>
  <si>
    <r>
      <rPr>
        <b/>
        <sz val="9"/>
        <color rgb="FF000000"/>
        <rFont val="Aria"/>
      </rPr>
      <t>TERCER SEGUIMIENTO 2022:</t>
    </r>
    <r>
      <rPr>
        <sz val="9"/>
        <color rgb="FF000000"/>
        <rFont val="Aria"/>
      </rPr>
      <t xml:space="preserve"> Se solicitará la reformulación de la acción programada para el hallazgo, en el entendido que en el marco del rediseño institucional el hallazgo pasó a la Gerencia de Recursos Físicos y quien raalizó los anteriores seguimientos fue la subdirección de métodos educativos. Es necesario la reformulación ya que actualmente los espacios de almacenamiento y Almacén e Inventarios hacen parte de la Gerencia de Recursos Físicos. </t>
    </r>
  </si>
  <si>
    <t>Sin avance ni evidencias, para este corte esta acción esta vencida</t>
  </si>
  <si>
    <t>Responsable upi oasis</t>
  </si>
  <si>
    <t>Yuri Yesenia Orjuela</t>
  </si>
  <si>
    <t>PMAI-2020-003</t>
  </si>
  <si>
    <t>Auditoria especial a la prestación del servicio en la unidad de Oasis I y II Vigencia 2019-2020</t>
  </si>
  <si>
    <t>2020H31</t>
  </si>
  <si>
    <t xml:space="preserve">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t>
  </si>
  <si>
    <t xml:space="preserve">Se requiere la formulación de una estrategia para garantizar el descanso del personal que presta sus servicios </t>
  </si>
  <si>
    <t>Formular una estrategia para garantizar el descanso de los colaboradores que prestan sus servicios en las UPI Internado</t>
  </si>
  <si>
    <t xml:space="preserve">Estrategia documentada mediante acta </t>
  </si>
  <si>
    <t>Se evidencia la implementación de estrategias que refuerzan la atenión de los jóvenes, por temas de pandemia, no se realizó refuerzo de equip de recurso humano.
No se encuentra diligenciado el seguimiento de manera correcta.</t>
  </si>
  <si>
    <t>Se evidencian soportes, el cód de la acción es PMAI-2020-003. El cód no concuerda con el de las evidencias PMAI-2020-106.</t>
  </si>
  <si>
    <t xml:space="preserve">No se reporta avance </t>
  </si>
  <si>
    <t>En los soportes remitidos se evidencia el número de contrato y distribución de tutores para la operatividad en la UPI Oasis, sin embargo, no se evidencia la distribución o contratación del personal de enfermería para los fines de semana, como se plantea en la acción de mejora.</t>
  </si>
  <si>
    <t>Falta remitir las evidencias del personal de enfemería asignado para los fines de semana.</t>
  </si>
  <si>
    <t>La evidencia aportado, una relación de contratistas, en una hoja de excel, no permite confirmar el reforzamiento de personal nocturno y de fines de semana en la UPI</t>
  </si>
  <si>
    <t xml:space="preserve">Reforzar el equipo del recurso humano que acompaña la operatividad de la UPI, para el desarrollo  de la jornada nocturna y el fin de semana en las  actividades que desarrollan facilitadores y enfermeras.   </t>
  </si>
  <si>
    <t xml:space="preserve">Se presentó solicitud de reformulación de acción , a través de radicado Número 2022IE 5303- se adjunta memorando .  
TERCER SEGUIMIENTO:
Se solicitó reformulación de acción por parte de la Subdirección Técnica de Métodos educativos y operativa de a través de memorando 2022IE5305 del 12/09/2022 a: Formular una estrategia para garantizar el descanso de los colaboradores que prestan sus servicios en las UPI Internado, la cual es aprobada según acta del 7 de diciembre de 2022, página 4 y 6.  
Desde la STMEO se realizaron varias acciones como estrategia para garantizar el descanso de los colaboradores y para disminuir la carga laboral de estos descritas a continuación: 
1. Se hizo traslado de tutores y coordinadores de convivencia para fortalecer el recurso humano de algunas UPIs de internado de acuerdo con las necesidades de cada unidad, para lo cual se envió correo electrónico con directrices a todas las unidades el 24 de mayo de 2022.
2. Envío de correo electrónico por parte de la STMEO a todos los responsables de las UPIs, con directrices de la reorganización de educadores y con directrices especificas para las Upis Internado (Arcadia, Florida, Bosa, Rioja, Oasis, Liberia y la 27 sur) de rotación denominada 3x3, la cual contempla 3 días de trabajo en jornada diurna, 3 días de trabajo en jornada nocturna y 3 días de descanso, el cual fue enviado el 24 de junio de 2022.
3. Se realizó reunión con personal de la UPI Oasis para dar directrices en los turnos y descansos denominada 3X3, la cual contempla 3 días de trabajo en jornada diurna, 3 días de trabajo en jornada nocturna y 3 días de descanso, la cual se realizo el 28 de junio de 2022. 
4. Se hizo traslado de contratista para fortalecer el recurso humano de UPI la Florida de acuerdo con las necesidades de la unidad, para lo cual se envió correo electrónico el 6 de septiembre de 2022.
</t>
  </si>
  <si>
    <t xml:space="preserve">Soportes Tercer Seguimiento:
RADICADO- 2022IE5305
07122022 Ajustes tablero de control- reformulaciones de acciones y fechas
24052022 Evidencia correo enviado desde la STMEO a responsables de las upis de traslado de tutores por necesidades de la Unidades
24062022 Evidencia correo enviado desde la STMEO a responsables de las UPis con reorganización de turnos y educadores
28062022 Acta con personal Upi Oasis con directrices de rotación y descansos
06092022 Evidencia correo enviado desde la STMEO a responsables de UPis para dar respuesta a necesidades de las unidades
</t>
  </si>
  <si>
    <t>Se evidencia la documentación en acta de la estratégia de turnos que busca disminuir las horas de prestación del servicio de cada tutor.
Teniendo en cuenta lo anterior, la acción se encuentra cumplida.</t>
  </si>
  <si>
    <t xml:space="preserve">Luego de la reformulación de la acción se observa un acta detallando los turnos y acciones realizadas en búsqueda de disminuir las horas de prestación del servicio de cada tutor, ahora bien se recomienda realizar seguimientos con el fin de evaluar si la acción propuesta es efectiva en el tiempo. </t>
  </si>
  <si>
    <t>PMAI-2020-005</t>
  </si>
  <si>
    <t>2020H33</t>
  </si>
  <si>
    <t xml:space="preserve">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t>
  </si>
  <si>
    <t xml:space="preserve">Se requiere  la formulación de una estrategia para garantizar el descanso del personal que presta sus servicios </t>
  </si>
  <si>
    <t>No se encuentra diligenciado de manera correcta el seguimiento (soportes)
Se evidencia la elaboración de estrategias,la contratación de personal de enfermería no se pudo evidenciar.</t>
  </si>
  <si>
    <t>Contratos que soporten la información en el seguimiento.</t>
  </si>
  <si>
    <t>Se evidencia elaboración de estrategias, no se puede evidenciar la contratación de  personal de enfermería.</t>
  </si>
  <si>
    <t>En los soportes remitidos se evidencia el número de contrato y  distribución de tutores para la operatividad en la UPI Oasis, sin embargo, no se evidencia la distribución o contratación del personal de enfermería para los fines de semana, como se plantea en la acción de mejora.</t>
  </si>
  <si>
    <t>No se encontro la carpeta de evidencias PMAI-2020-002</t>
  </si>
  <si>
    <t xml:space="preserve">Se presentó solicitud de reformulación de acción , a través de radicado Número 2022IE 5303- se adjunta memorando .  
TERCER SEGUIMIENTO:
Se solicito reformulación de acción por parte de la Subdirección Técnica de Métodos educativos y operativa de a través de memorando 2022IE5305 del 12/09/2022 a: Formular una estrategia para garantizar el descanso de los colaboradores que prestan sus servicios en las UPI Internado, la cual es aprobada según acta del 7 de diciembre de 2022, página 4 y 6.
Avances:
Desde la STMEO se realizaron varias acciones como estrategia para garantizar el descanso de los colaboradores y para disminuir la carga laboral de estos descritas a continuación: 
1. Se hizo traslado de tutores y coordinadores de convivencia para fortalecer el recurso humano de algunas UPIs de internado de acuerdo con las necesidades de cada unidad, para lo cual se envió correo electrónico con directrices a todas las unidades el 24 de mayo de 2022.
2. Envío de correo electrónico por parte de la STMEO a todos los responsables de las UPIs, con directrices de la reorganización de educadores y con directrices específicas para las Upis Internado (Arcadia, Florida, Bosa, Rioja, Oasis, Liberia y la 27 sur) de rotación denominada 3x3, la cual contempla 3 días de trabajo en jornada diurna, 3 días de trabajo en jornada nocturna y 3 días de descanso, el cual fue enviado el 24 de junio de 2022.
3. Se realizó reunión con personal de la UPI Oasis para dar directrices en los turnos y descansos denominada 3X3, la cual contempla 3 días de trabajo en jornada diurna, 3 días de trabajo en jornada nocturna y 3 días de descanso, la cual se realizó el 28 de junio de 2022. 
4. Se hizo traslado de contratista para fortalecer el recurso humano de UPI la Florida de acuerdo con las necesidades de la unidad, para lo cual se envió correo electrónico el 6 de septiembre de 2022.
</t>
  </si>
  <si>
    <t>PMAI-2020-014</t>
  </si>
  <si>
    <t>2020H38</t>
  </si>
  <si>
    <r>
      <t>9.4 Planes de Acción</t>
    </r>
    <r>
      <rPr>
        <sz val="9"/>
        <rFont val="Arial"/>
        <family val="2"/>
      </rPr>
      <t>: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t>
    </r>
  </si>
  <si>
    <t>Se presentan debilidades en el seguimiento al plan de Acción Distrital  orientados al cumplimiento de la Política publica Política pública para la garantía del ejercicio efectivo de los derechos de las personas que hacen parte de los sectores sociales LGBTI Y. de personas con orientaciones sexuales e identidades de género diversas</t>
  </si>
  <si>
    <t xml:space="preserve">Reportar el seguimiento al  plan  de acción  distrital para la implementación de la Política publica Política pública para la garantía del ejercicio efectivo de los derechos de las personas que hacen parte de los sectores sociales LGBTI .y  de personas con orientaciones sexuales e identidades de género diversas., con las acciones que realiza el IDIPRON. </t>
  </si>
  <si>
    <t xml:space="preserve">Un plan de acción formulado </t>
  </si>
  <si>
    <t xml:space="preserve">Un plan de acción formulado y con reporte de seguimiento </t>
  </si>
  <si>
    <t xml:space="preserve">Reporte de seguimiento del plan de acción </t>
  </si>
  <si>
    <t>Se observa borrador de documento de Semaforo, pero la acción propuesta es sobre capacitación de referentes diferenciales.</t>
  </si>
  <si>
    <t>Se evidencia socialización de la guía, más no la implementación de los lineaminetos: 1. la Guía se oficializa el 19 de mayo de 2022, su implementación operativa no es posible por fechas. 2.la implementación debe hacerse a tráves de los referentes por UPI, sin embargo, esta acción de capacitarlos no ha sido efectuada en su totalidad.</t>
  </si>
  <si>
    <t>Soportes que permitan evidenciar de manera clara la implementación operativa a tráves de los referentes por UPI.</t>
  </si>
  <si>
    <t>Las evidencias aportadas no permiten identificar la implenetación de los lineamientos, tal como se prpone en la acción formulada</t>
  </si>
  <si>
    <t xml:space="preserve">Implementar por parte de la Subdirección de Métodos y a través  de los referentes capacitados los LINEAMIENTOS TÉCNICOS PARA LA INCORPORACIÓN DEL ENFOQUE DIFERENCIAL Y DE GÉNERO EN EL MODELO PEDAGÓGICO INSTITUCIONAL en su operatividad.   </t>
  </si>
  <si>
    <t xml:space="preserve">Se presentó solicitud de reformulación de acción , a través de radicado Número 2022IE 5303- se adjunta memorando .  
TERCER SEGUIMIENTO:
 Se solicito reformulación de acción por parte de la Subdirección Técnica de Métodos educativos y operativa de a través de memorando 2022IE5305 del 12/09/2022 a: Reportar el seguimiento al plan de acción distrital para la implementación de la Política pública Política pública para la garantía del ejercicio efectivo de los derechos de las personas que hacen parte de los sectores sociales LGBTI .y de personas con orientaciones sexuales e identidades de género diversas., con las acciones que realiza el IDIPRON, la cual es aprobada según acta del 7 de diciembre de 2022, página 4 y 7, con fecha final para cumplimiento de esta acción es el 11/02/2023.
Avances:
Se realizó reporte trimestral del plan de acción distrital de la Política pública Política pública LGBTI, para lo cual se consolido avance de acciones desarrolladas por los equipos de desarrollo humano, planeación y las subdirecciones misionales, durante los meses de Enero a Septiembre de 2022, el ultimo reporte del plan de acción queda pendiente, dado a que se entrega en el mes de enero de 2023
</t>
  </si>
  <si>
    <t xml:space="preserve">Soportes Tercer Seguimiento:
RADICADO- 2022IE5305
07122022 Ajustes tablero de control- reformulaciones de acciones y fechas
Matriz -Seguimiento 1er Reporte PPLGBTI -2022
Matriz -Seguimiento 2do Reporte PPLGBTI -2022
Matriz -Seguimiento 3er Reporte PPLGBTI -2022 
</t>
  </si>
  <si>
    <t>Se evidencias tres matrices de seguimiento del plan de acción propuesto para la politica pública.
Teniendo en cuenta el indicador, la acción se encuentra cumplida.
No obstante lo anterior, y teniendo en cuenta que la acción menciona que el seguimiento se debe reportar, para terminar la actividad, adjuntar la evidencia del reporte a la entidad responsable</t>
  </si>
  <si>
    <t xml:space="preserve">Se observa las matrices y evidencias de la ejecución de las acciones, tal como se planea en la reformulación de la acción, Se recomienda realizar el reporte señalado, para dar cumplimiento al indicador formulado.	</t>
  </si>
  <si>
    <t xml:space="preserve">Subdirección Técnica de Metodos Educativos y Operativa.-STMEO  
Oficina Asesora de Planeación.  </t>
  </si>
  <si>
    <t>PMAI-2021-004</t>
  </si>
  <si>
    <t>2021H58</t>
  </si>
  <si>
    <t xml:space="preserve">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t>
  </si>
  <si>
    <t xml:space="preserve">A la fecha los indicadores de Gestión las áreas  y contextos Pedagógicos  no han sido codificados , por lo cual se requiere realizar la gestión para su oficialización. </t>
  </si>
  <si>
    <t xml:space="preserve">Remitir a la Oficina Asesora de planeación las formulaciones de las Hojas de vida de los indicadores para solicitar la asignación de los códigos SIGID y oficializarlos.  </t>
  </si>
  <si>
    <t xml:space="preserve">Número de Hojas de vida de indicadores remitidos para codificación.  </t>
  </si>
  <si>
    <t xml:space="preserve">Número de Hojas de vida de indicadores remitidos para codificación/ Número de Hojas de vida de indicadores a remitir   para codificación(4) </t>
  </si>
  <si>
    <t xml:space="preserve">Correo electrónico con la solicitud de codificación de  las hojas de vida de los indicadores 
Hojas de vida de indicadores con código SIGID asignado </t>
  </si>
  <si>
    <t>12-09-2021: Se actualiza tablero de control , se incluye hallazgo nuevo</t>
  </si>
  <si>
    <t>No se observan evidencias</t>
  </si>
  <si>
    <t xml:space="preserve"> NO SE REPORTA AVANCE NI EVIDENCIAS</t>
  </si>
  <si>
    <t>Se realiza implementación y resultados en los informes de gestión, la oficialización de dichos indicadores queda anclada a la caracterización del proceso, la cual se encuentra oficializada.</t>
  </si>
  <si>
    <t xml:space="preserve">Caracterización oficializada, hoja de vida de indicadores codificada </t>
  </si>
  <si>
    <t>Se evidencia que si bien se oficializó la caraterización M-MP-CP-001, el 16 de mayo de 2022. en donde se incluye el formato para verificar  los indicadores. no se soporta la hoja de vida del indicador. Por otra parte, el  Manual para la formulación, Monitoreo y Seguimiento deIndicadores E- PLA- MA 006 no aplicaria sino como guia de accion, toda vez que los indicadores de Gestión estan asociados a la caracterización del proceso, los cuales soportan la Gestión y reposarán en el listado maestro de indicadores E-MEJ- FT- 004.</t>
  </si>
  <si>
    <t xml:space="preserve">Formalizar  e implementar a través documento en el SIGID los indicadores de gestión de las áreas de derecho  y contextos pedagogicos   </t>
  </si>
  <si>
    <t xml:space="preserve">Se presentó solicitud de reformulación de acción , a través de radicado Número 2022IE 5303- se adjunta memorando .  
TERCER SEGUIMIENTO:
Se solicito reformulación de acción por parte de la Subdirección Técnica de Métodos educativos y operativa de a través de memorando 2022IE5305 del 12/09/2022 a: Remitir a la Oficina Asesora de planeación las formulaciones de las Hojas de vida de los indicadores para solicitar la asignación de los códigos SIGID y oficializarlos, la cual es aprobada según acta del 7 de diciembre de 2022, página 4 y 7, con fecha final para cumplimiento de esta acción es el 15/12/2022.  
Avances:
Se remitió a la Oficina Asesora de planeación las formulaciones de las Hojas de vida de los indicadores para asignación de los códigos SIGID y oficialización durante el mes de agosto, para lo cual se enviaron correos con solicitudes de revisión, aprobación y codificación de los días 19, 24, 25, 29 y 30 de agosto de 2022 evidenciada en pantallazos de correos y así mismo se realizó seguimiento a estos indicadores. 
Resultado del indicador:
4 Hojas de vida de indicadores remitidos para codificación/ 4 Hojas de vida de indicadores a remitir para codificación*100=100% 
Análisis del indicador:
Se da cumplimiento del 100% de la acción dado que se remitieron 4 hojas de vida de indicadores conforme al número de hojas de vida a remitir, las cuales fueron codificadas por la Oficina Asesora de Planeación y se presentó seguimiento por parte de la Subdirección. </t>
  </si>
  <si>
    <t xml:space="preserve">Soportes Tercer Seguimiento:
RADICADO- 2022IE5305
07122022 Ajustes tablero de control- reformulaciones de acciones y fechas
Captura correo del 29, 25, 24 y 19 de agosto
Captura correo del 30 de agosto con los indicadores codificados
HV INDICADORES GESTION PRESTACIÓN DE SERVICIOS (PSS) v2 (1)
</t>
  </si>
  <si>
    <t>De acuerdo con el reporte y las evidencias registradas por el proceso, la actividad se encuentra cumplida.</t>
  </si>
  <si>
    <t>Cumple con las hojas de vida de los indicadores de gestión para el proceso según la acción de mejora establecida</t>
  </si>
  <si>
    <t>PMAI-2021-013</t>
  </si>
  <si>
    <t>2021H65</t>
  </si>
  <si>
    <t xml:space="preserve">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
</t>
  </si>
  <si>
    <t xml:space="preserve">Se verifica la oficialización a través de la acaracterización del proceso y la implementación y resultados en los informes de gestión oficial de la entidad. </t>
  </si>
  <si>
    <t>18 de junio de 2022</t>
  </si>
  <si>
    <t xml:space="preserve">Se presentó solicitud de reformulación de acción , a través de radicado Número 2022IE 5303- se adjunta memorando .   </t>
  </si>
  <si>
    <t xml:space="preserve">Formalizar  e implementar a través documento en el SIGID los indicadores de gestión de las áreas de derecho  y contextos pedagogicos. </t>
  </si>
  <si>
    <t xml:space="preserve">Se presentó solicitud de reformulación de acción , a través de radicado Número 2022IE 5303- se adjunta memorando .   
TERCER SEGUIMIENTO:
Se solicitó reformulación de acción por parte de la Subdirección Técnica de Métodos educativos y operativa de a través de memorando 2022IE5305 del 12/09/2022 a: Formular y desarrollar mínimo seis indicadores de evolución de los NNAJ desarrollados en el marco del PAIF, la cual es aprobada según acta del 7 de diciembre de 2022, página 5 y 7, con fecha final para cumplimiento de esta acción es el 11/11/2023.
</t>
  </si>
  <si>
    <t xml:space="preserve">Soportes Tercer seguimiento:
RADICADO- 2022IE5305
07122022 Ajustes tablero de control- reformulaciones de acciones y fechas
</t>
  </si>
  <si>
    <t>Sin avance pero en términos</t>
  </si>
  <si>
    <t>PMAI-2021-021</t>
  </si>
  <si>
    <t>2021H71</t>
  </si>
  <si>
    <t xml:space="preserve">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t>
  </si>
  <si>
    <t>17 DE JUNIO DE 2022</t>
  </si>
  <si>
    <t>Se presentó solicitud de reformulación de acción , a través de radicado Número 2022IE5305.e anexa radicado</t>
  </si>
  <si>
    <t xml:space="preserve">Formalizar e implementar  a través documento en el SIGID los indicadores de gestión de las áreas de derecho  y contextos pedagogicos. </t>
  </si>
  <si>
    <t xml:space="preserve">Se presentó solicitud de reformulación de acción , a través de radicado Número 2022IE5305.e anexa radicado
TERCER SEGUIMIENTO:
Se solicitó reformulación de acción por parte de la Subdirección Técnica de Métodos educativos y operativa de a través de memorando 2022IE5305 del 12/09/2022 a: Remitir a la Oficina Asesora de planeación las formulaciones de las Hojas de vida de los indicadores para solicitar la asignación de los códigos SIGID y oficializarlos, la cual es aprobada según acta del 7 de diciembre de 2022, página 5 y 6, con fecha final para cumplimiento de esta acción es el 15/12/2022. 
Avances:
Se remitió a la Oficina Asesora de planeación las formulaciones de las Hojas de vida de los indicadores para asignación de los códigos SIGID y oficialización durante el mes de agosto, para lo cual se enviaron correos con solicitudes de revisión, aprobación y codificación de los días 19, 24, 25, 29 y 30 de agosto de 2022 evidenciada en pantallazos de correos y así mismo se realizó seguimiento a estos indicadores. 
Resultado del indicador:
4 Hojas de vida de indicadores remitidos para codificación/ 4 Hojas de vida de indicadores a remitir para codificación*100=100% 
Análisis del indicador:
Se da cumplimiento del 100% de la acción dado que se remitieron 4 hojas de vida de indicadores conforme al número de hojas de vida a remitir, las cuales fueron codificadas por la Oficina Asesora de Planeación y se presentó seguimiento por parte de la Subdirección. 
</t>
  </si>
  <si>
    <t>PMAI-2020-012</t>
  </si>
  <si>
    <t>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t>
  </si>
  <si>
    <t xml:space="preserve">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t>
  </si>
  <si>
    <t xml:space="preserve">No se cuenta con el debido diligenciamiento del seguimiento (soportes)
Se evidencia un docuemento borrador, pero no un docuemnto oficializado ni la implementación </t>
  </si>
  <si>
    <t>Oficialización e implementación del documento</t>
  </si>
  <si>
    <t xml:space="preserve">Soportan correos con la retroalimentación desde las áreas al documento formulado por el profesional de Políticas Públicas Poblacionales. </t>
  </si>
  <si>
    <t>Se evidencia la formalización e implementación de lineamientos para sectores sociales LGTBI. Nota: los tiempos de oficialización de la guía  están fuera de la fecha final.</t>
  </si>
  <si>
    <t>se da cumplimiento total a la actividad planteada.</t>
  </si>
  <si>
    <t>El documento aportado como evidencia "GUÍA TÉCNICA PRÁCTICA DE ATENCIÓN SECTORES SOCIALES LGTBI" cumple con la acción propuesta</t>
  </si>
  <si>
    <t>PMAI-2020-013</t>
  </si>
  <si>
    <t xml:space="preserve">Debilidad en el conocimiento e implementación de la normatividad  por parte de los servidores de las Unidades de Protección Integral y trato a los usuarios que hacen parte del sector LGBTI  . </t>
  </si>
  <si>
    <t>Capacitar a un referente por  UPI  por parte de los profesionales de equipo diferencial de la OAP,  en los  LINEAMIENTOS TÉCNICOS PARA LA INCORPORACIÓN DEL ENFOQUE DIFERENCIAL Y DE GÉNERO EN EL MODELO PEDAGÓGICO INSTITUCIONAL, en su operatividad.   .</t>
  </si>
  <si>
    <t>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t>
  </si>
  <si>
    <t>Elaborar y desarrollar un plan de capacitación enfocado en los  lineamientos técnicos para la incorporacion del enfoque diferencial y de género en el modelo pedagógico para los referentes de las UPIS.</t>
  </si>
  <si>
    <t>Se evidencia la capacitación a referentes de las UPI de Oasis, Rioja y Bosa</t>
  </si>
  <si>
    <t>La acción manifiesta capacitación para un referente por UPI, aún quedan faltado, de acuerdo a las evidencias enviadas las démas UPI que operan en la actualidad no recibieron capacitación.</t>
  </si>
  <si>
    <t>Las evidencia aportada por la capacitación de los referentes de las UPI en la GUÍA TÉCNICA PRÁCTICA DE ATENCIÓN SECTORES SOCIALES LGTBI,  cumple con la acción propuesta</t>
  </si>
  <si>
    <t>PMPB-2019-0012</t>
  </si>
  <si>
    <t>2019H09</t>
  </si>
  <si>
    <t xml:space="preserve">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t>
  </si>
  <si>
    <t xml:space="preserve">Falta de consultoria que determine las intervencones necesarias para estabilizacion de edificacion </t>
  </si>
  <si>
    <t xml:space="preserve"> 
Una vez se obtenga el resultado de la consultoria mediante el contrato N° 0563/2018, que se desarrollando actualmente, la Alta Direccion debe definir las acciones de intervencion a realizar.</t>
  </si>
  <si>
    <t xml:space="preserve">
Se adjunta el radicado de la solicitud de prorroga del contrato de consultoría, y los informes de mantenimiento de la UPI La Vega del primer semestre 2020, no obstante lo anterior aun no se ha adelantado la acción formulada.
Se evidencia por parte de la OAP que la actividad se encuentra vencida, es importante realizar las actividades que aseguren su cierre o solicitar una ampliacion de la fecha de la actividad</t>
  </si>
  <si>
    <t>Al termino de la finalización del contrato de consultoría, la Alta Dirección y el proceso de Mantenimiento de bienes definirán las las acciones de intervención pertinentes.</t>
  </si>
  <si>
    <t>"Se Evidencia que la actividad se encuentra vencida
Se revisan los soportes de adjuntos y se evidencia prorroga de la consultoria contrato N° 0563/2018
la actividad aun se encuentra en ejecución "</t>
  </si>
  <si>
    <t>la acción indica “Una vez se obtenga el resultado de la consultoría mediante el contrato N° 0563/2018, que se desarrollando actualmente, la Alta Dirección debe definir las acciones de intervención a realizar."; la acción se encuentra vencida conforme al plan de mejoramiento formulado, sin embargo, se observa prórroga del contrato 0563/2018, hasta el 29 de marzo del 2022.</t>
  </si>
  <si>
    <t>Pendiente que la Alta Direccion debe definir las acciones de intervencion a realizar.</t>
  </si>
  <si>
    <t>En las evidencias aportadas solo se observa dos pantallazos del SECOP, indicando la prórroga del contrato N° 0563/2018, no observa avance alguno en el cumplimiento de la acción formulada. Acción vencida</t>
  </si>
  <si>
    <r>
      <t xml:space="preserve">PRIMER SEGUIMIENTO 2021: 
</t>
    </r>
    <r>
      <rPr>
        <sz val="9"/>
        <color rgb="FF000000"/>
        <rFont val="Arial"/>
        <family val="2"/>
      </rPr>
      <t xml:space="preserve">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se realizaron los mantenimientos preventivos y correctivos a la UPI La Vega en pro de reparar el estado de estas estructuras. 
Estado: La actividad continúa en ejecución 
</t>
    </r>
    <r>
      <rPr>
        <b/>
        <sz val="9"/>
        <color rgb="FF000000"/>
        <rFont val="Arial"/>
        <family val="2"/>
      </rPr>
      <t xml:space="preserve">SEGUNDO SEGUIMIENTO 2021:
</t>
    </r>
    <r>
      <rPr>
        <sz val="9"/>
        <color rgb="FF000000"/>
        <rFont val="Arial"/>
        <family val="2"/>
      </rPr>
      <t xml:space="preserve">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color rgb="FF000000"/>
        <rFont val="Arial"/>
        <family val="2"/>
      </rPr>
      <t xml:space="preserve">PRIMER SEGUIMIENTO 2022: 
</t>
    </r>
    <r>
      <rPr>
        <sz val="9"/>
        <color rgb="FF000000"/>
        <rFont val="Arial"/>
        <family val="2"/>
      </rPr>
      <t xml:space="preserve">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color rgb="FF000000"/>
        <rFont val="Arial"/>
        <family val="2"/>
      </rPr>
      <t xml:space="preserve">SEGUNDO SEGUIMIENTO 2022:
</t>
    </r>
    <r>
      <rPr>
        <sz val="9"/>
        <color rgb="FF000000"/>
        <rFont val="Arial"/>
        <family val="2"/>
      </rPr>
      <t>El contrato 0563/2018 se encuentra suspendido toda vez que se espera que la Curaduria Urbana genere la licencia de construcción y se haga el pago de expensas por parte de IDIPRON. Asimismo, respecto a la UPI La Vega, el contratista solicito a la CAR, prórroga a la Resolución 1077 de intervencin de cauce e individuos arboreos y se esta a la espera que generen la respuesta a dicha solicitud.
Estado: La actividad continúa en ejecución</t>
    </r>
  </si>
  <si>
    <r>
      <t xml:space="preserve">PRIMER SEGUIMIENTO 2021: </t>
    </r>
    <r>
      <rPr>
        <sz val="9"/>
        <color rgb="FF000000"/>
        <rFont val="Arial"/>
        <family val="2"/>
      </rPr>
      <t xml:space="preserve">2021ER207 del 27/01/2021 _ Solicitud de prorroga respuesta comunicado 000-176 de 26 de enero de 2021 por 180 días (interventoría)
Comunicación 00000-175 del 26/01/2021 Consorcio Diseños 2018 _ Argumentación de tiempos para prórroga del contrato de consultoría.
Soporte de aprobación de prórroga SECOP. 
Se adjuntan los informes de actividades de mantenimientos preventivos y correctivos realizados a la UPI La Vega en el primer semestre de 2020. Se anexan 15 informes de actividades.
</t>
    </r>
    <r>
      <rPr>
        <b/>
        <sz val="9"/>
        <color rgb="FF000000"/>
        <rFont val="Arial"/>
        <family val="2"/>
      </rPr>
      <t xml:space="preserve">SEGUNDO SEGUIMIENTO 2021:
</t>
    </r>
    <r>
      <rPr>
        <sz val="9"/>
        <color rgb="FF000000"/>
        <rFont val="Arial"/>
        <family val="2"/>
      </rPr>
      <t xml:space="preserve">Se adjunta documento de prorroga de la consultoría 
</t>
    </r>
    <r>
      <rPr>
        <b/>
        <sz val="9"/>
        <color rgb="FF000000"/>
        <rFont val="Arial"/>
        <family val="2"/>
      </rPr>
      <t xml:space="preserve">PRIMER SEGUIMIENTO 2022: 
</t>
    </r>
    <r>
      <rPr>
        <sz val="9"/>
        <color rgb="FF000000"/>
        <rFont val="Arial"/>
        <family val="2"/>
      </rPr>
      <t xml:space="preserve">Se adjunta documento de prorroga de la consultoría 
</t>
    </r>
    <r>
      <rPr>
        <b/>
        <sz val="9"/>
        <color rgb="FF000000"/>
        <rFont val="Arial"/>
        <family val="2"/>
      </rPr>
      <t xml:space="preserve">SEGUNDO SEGUIMIENTO 2022:
</t>
    </r>
    <r>
      <rPr>
        <sz val="9"/>
        <color rgb="FF000000"/>
        <rFont val="Arial"/>
        <family val="2"/>
      </rPr>
      <t>1. Presentación estado actual del proceso
2. Pantallazo suspensión del contrato SECOP II</t>
    </r>
  </si>
  <si>
    <t xml:space="preserve">Iniciar las intervenciones una vez se genere la licencia de construcción por parte de la curaduría  </t>
  </si>
  <si>
    <r>
      <t xml:space="preserve">Acción vencida desde el 01/11/2020.
Se evidenció presentación en formato Power Point, en la que se concluye que:
</t>
    </r>
    <r>
      <rPr>
        <i/>
        <sz val="9"/>
        <color rgb="FF444444"/>
        <rFont val="Calibri"/>
        <family val="2"/>
      </rPr>
      <t>"Acorde con la anterior información la consultoría solicita una suspensión al contrato de 180 días calendario, en los cuales se podrá reactivar el contrato para entrega de productos tales como: Licencia de Construcción UPI La 27 y Licencia y Autorización de Intervención de cauce de UPI La Vega por parte de la CAR.​
​
Se aclara que el contrato se debe volver a suspender o Prorrogar, entendido que se contaran los tiempos legales que se tome la SDP para la segunda fase del PRM, una vez sea entregada la Licencia de Construcción de UPI La 27 a la entidad y con el aval de Personería Distrital."</t>
    </r>
  </si>
  <si>
    <r>
      <t xml:space="preserve">PRIMER SEGUIMIENTO 2021: 
</t>
    </r>
    <r>
      <rPr>
        <sz val="9"/>
        <color rgb="FF000000"/>
        <rFont val="Arial"/>
        <family val="2"/>
      </rPr>
      <t xml:space="preserve">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se realizaron los mantenimientos preventivos y correctivos a la UPI La Vega en pro de reparar el estado de estas estructuras. 
Estado: La actividad continúa en ejecución 
</t>
    </r>
    <r>
      <rPr>
        <b/>
        <sz val="9"/>
        <color rgb="FF000000"/>
        <rFont val="Arial"/>
        <family val="2"/>
      </rPr>
      <t xml:space="preserve">SEGUNDO SEGUIMIENTO 2021:
</t>
    </r>
    <r>
      <rPr>
        <sz val="9"/>
        <color rgb="FF000000"/>
        <rFont val="Arial"/>
        <family val="2"/>
      </rPr>
      <t xml:space="preserve">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color rgb="FF000000"/>
        <rFont val="Arial"/>
        <family val="2"/>
      </rPr>
      <t xml:space="preserve">PRIMER SEGUIMIENTO 2022: 
</t>
    </r>
    <r>
      <rPr>
        <sz val="9"/>
        <color rgb="FF000000"/>
        <rFont val="Arial"/>
        <family val="2"/>
      </rPr>
      <t xml:space="preserve">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color rgb="FF000000"/>
        <rFont val="Arial"/>
        <family val="2"/>
      </rPr>
      <t xml:space="preserve">SEGUNDO SEGUIMIENTO 2022:
</t>
    </r>
    <r>
      <rPr>
        <sz val="9"/>
        <color rgb="FF000000"/>
        <rFont val="Arial"/>
        <family val="2"/>
      </rPr>
      <t xml:space="preserve">El contrato 0563/2018 se encuentra suspendido toda vez que se espera que la Curaduria Urbana genere la licencia de construcción y se haga el pago de expensas por parte de IDIPRON. Asimismo, respecto a la UPI La Vega, el contratista solicito a la CAR, prórroga a la Resolución 1077 de intervencin de cauce e individuos arboreos y se esta a la espera que generen la respuesta a dicha solicitud.
Estado: La actividad continúa en ejecución
</t>
    </r>
    <r>
      <rPr>
        <b/>
        <sz val="9"/>
        <color rgb="FF000000"/>
        <rFont val="Arial"/>
        <family val="2"/>
      </rPr>
      <t xml:space="preserve">TERCER SEGUIMIENTO 2022:
</t>
    </r>
    <r>
      <rPr>
        <sz val="9"/>
        <color rgb="FF000000"/>
        <rFont val="Arial"/>
        <family val="2"/>
      </rPr>
      <t>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
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Estado: La actividad continúa en ejecución</t>
    </r>
  </si>
  <si>
    <r>
      <t xml:space="preserve">PRIMER SEGUIMIENTO 2021: </t>
    </r>
    <r>
      <rPr>
        <sz val="9"/>
        <rFont val="Arial"/>
        <family val="2"/>
      </rPr>
      <t xml:space="preserve">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durante el primer semestre del año 2020, se realizaron actividades de mantenimiento, con el fin de garantizar condiciones adecuadas para la prestación del servicio.
Estado: La actividad continúa en ejecución 
</t>
    </r>
    <r>
      <rPr>
        <b/>
        <sz val="9"/>
        <rFont val="Arial"/>
        <family val="2"/>
      </rPr>
      <t xml:space="preserve">SEGUNDO SEGUIMIENTO 2021:
</t>
    </r>
    <r>
      <rPr>
        <sz val="9"/>
        <rFont val="Arial"/>
        <family val="2"/>
      </rPr>
      <t xml:space="preserve">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t>
    </r>
    <r>
      <rPr>
        <b/>
        <sz val="9"/>
        <rFont val="Arial"/>
        <family val="2"/>
      </rPr>
      <t xml:space="preserve">PRIMER SEGUIMIENTO 2022: 
</t>
    </r>
    <r>
      <rPr>
        <sz val="9"/>
        <rFont val="Arial"/>
        <family val="2"/>
      </rPr>
      <t xml:space="preserve">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rFont val="Arial"/>
        <family val="2"/>
      </rPr>
      <t xml:space="preserve">SEGUNDO SEGUIMIENTO 2022:
</t>
    </r>
    <r>
      <rPr>
        <sz val="9"/>
        <rFont val="Arial"/>
        <family val="2"/>
      </rPr>
      <t xml:space="preserve">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
Estado: La actividad continúa en ejecución
</t>
    </r>
    <r>
      <rPr>
        <b/>
        <sz val="9"/>
        <rFont val="Arial"/>
        <family val="2"/>
      </rPr>
      <t xml:space="preserve">TERCER SEGUIMIENTO 2022:
</t>
    </r>
    <r>
      <rPr>
        <sz val="9"/>
        <rFont val="Arial"/>
        <family val="2"/>
      </rPr>
      <t>Pantallazo SECOP II suspensión contrato No. 0644-2018</t>
    </r>
  </si>
  <si>
    <t>Una vez se obtenga el resultado de la consultoria mediante el contrato N° 0563/2018, que se desarrollando actualmente, la Alta Direccion debe definir las acciones de intervencion a realizar.</t>
  </si>
  <si>
    <t xml:space="preserve">La evidencia aportada por el proceso, un documento que da cuenta de la suspensión de un contrato de interventoría, no tiene relación directa con la actividad propuesta y no permite validar el cumplimiento de definición de acciones por parte de la alta dirección, dado el tiempo transcurrido se recomienda revisar si es pertinente reformular la acción </t>
  </si>
  <si>
    <t>Franklin Augusto Serrano Rojas</t>
  </si>
  <si>
    <t>PMPB-2019-0013</t>
  </si>
  <si>
    <t>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t>
  </si>
  <si>
    <t>Realizar el mantenimiento correctivo para atender las observaciones generadas.</t>
  </si>
  <si>
    <t xml:space="preserve">
Se adjunta el radicado de la solicitud de prorroga del contrato de consultoría.
Se anexa los informes de  actividades de mantenimientos preventivos y correctivos realizados en la UPI La Vega, en el primer semestre de 2020.
Teniendo en cuenta que en el avance, el proceso menciona que depende de los resultados de la consultoría para la realización del mantenimiento correctivo, la acción no se ha realizado. 
Se evidencia por parte de la OAP que la actividad se encuentra vencida, es importante realizar las actividades que aseguren su cierre o solicitar una ampliacion de la fecha de la actividad</t>
  </si>
  <si>
    <t>"Se Evidencia que la actividad se encuentra vencida
Se revisan los soportes de adjuntos y se evidencia prorroga de la consultoria 
la actividad aun se encuentra en ejecución "</t>
  </si>
  <si>
    <t>En las evidencias, se aporta la prórroga del contrato 0563/2018, ahora bien, en la accion no se establecio un mantenimieto ligado al contrato nombrado, no se observa avance en las acciones de mantenimiento de la UPI  la vega.</t>
  </si>
  <si>
    <r>
      <t xml:space="preserve">PRIMER SEGUIMIENTO 2021: </t>
    </r>
    <r>
      <rPr>
        <sz val="9"/>
        <color rgb="FF000000"/>
        <rFont val="Arial"/>
        <family val="2"/>
      </rPr>
      <t xml:space="preserve">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durante el primer semestre del año 2020, se realizaron actividades de mantenimiento, con el fin de garantizar condiciones adecuadas para la prestación del servicio.
Estado: La actividad continúa en ejecución 
</t>
    </r>
    <r>
      <rPr>
        <b/>
        <sz val="9"/>
        <color rgb="FF000000"/>
        <rFont val="Arial"/>
        <family val="2"/>
      </rPr>
      <t xml:space="preserve">SEGUNDO SEGUIMIENTO 2021:
</t>
    </r>
    <r>
      <rPr>
        <sz val="9"/>
        <color rgb="FF000000"/>
        <rFont val="Arial"/>
        <family val="2"/>
      </rPr>
      <t xml:space="preserve">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t>
    </r>
    <r>
      <rPr>
        <b/>
        <sz val="9"/>
        <color rgb="FF000000"/>
        <rFont val="Arial"/>
        <family val="2"/>
      </rPr>
      <t xml:space="preserve">PRIMER SEGUIMIENTO 2022: 
</t>
    </r>
    <r>
      <rPr>
        <sz val="9"/>
        <color rgb="FF000000"/>
        <rFont val="Arial"/>
        <family val="2"/>
      </rPr>
      <t xml:space="preserve">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color rgb="FF000000"/>
        <rFont val="Arial"/>
        <family val="2"/>
      </rPr>
      <t xml:space="preserve">SEGUNDO SEGUIMIENTO 2022:
</t>
    </r>
    <r>
      <rPr>
        <sz val="9"/>
        <color rgb="FF000000"/>
        <rFont val="Arial"/>
        <family val="2"/>
      </rPr>
      <t>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
Estado: La actividad continúa en ejecución</t>
    </r>
  </si>
  <si>
    <r>
      <t xml:space="preserve">PRIMER SEGUIMIENTO 2021: </t>
    </r>
    <r>
      <rPr>
        <sz val="9"/>
        <rFont val="Arial"/>
        <family val="2"/>
      </rPr>
      <t xml:space="preserve">2021ER207 del 27/01/2021 _ Solicitud de prorroga respuesta comunicado 000-176 de 26 de enero de 2021 por 180 días (interventoría)
Comunicación 00000-175 del 26/01/2021 Consorcio Diseños 2018 _ Argumentación de tiempos para prórroga del contrato de consultoría.
Soporte de aprobación de prórroga SECOP. 
Se adjuntan los informes de actividades de mantenimientos preventivos y correctivos realizados a la UPI La Vega en el primer semestre de 2020. Se anexan 15 informes de actividades.
</t>
    </r>
    <r>
      <rPr>
        <b/>
        <sz val="9"/>
        <rFont val="Arial"/>
        <family val="2"/>
      </rPr>
      <t xml:space="preserve">SEGUNDO SEGUIMIENTO 2021:
</t>
    </r>
    <r>
      <rPr>
        <sz val="9"/>
        <rFont val="Arial"/>
        <family val="2"/>
      </rPr>
      <t xml:space="preserve">Se adjunta documento de prorroga de la consultoría 
</t>
    </r>
    <r>
      <rPr>
        <b/>
        <sz val="9"/>
        <rFont val="Arial"/>
        <family val="2"/>
      </rPr>
      <t xml:space="preserve">PRIMER SEGUIMIENTO 2022: 
</t>
    </r>
    <r>
      <rPr>
        <sz val="9"/>
        <rFont val="Arial"/>
        <family val="2"/>
      </rPr>
      <t xml:space="preserve">Se adjunta documento de prorroga de la consultoría 
</t>
    </r>
    <r>
      <rPr>
        <b/>
        <sz val="9"/>
        <rFont val="Arial"/>
        <family val="2"/>
      </rPr>
      <t xml:space="preserve">SEGUNDO SEGUIMIENTO 2022:
</t>
    </r>
    <r>
      <rPr>
        <sz val="9"/>
        <rFont val="Arial"/>
        <family val="2"/>
      </rPr>
      <t>1. Presentación estado actual del proceso
2. Pantallazo suspensión del contrato SECOP II</t>
    </r>
  </si>
  <si>
    <r>
      <t xml:space="preserve">Acción vencida desde el 01/11/2020.
Se evidenció presentación en formato Power Point, en la que se concluye que:
</t>
    </r>
    <r>
      <rPr>
        <i/>
        <sz val="9"/>
        <color rgb="FF444444"/>
        <rFont val="Calibri"/>
        <family val="2"/>
      </rPr>
      <t>"Acorde con la anterior información la consultoría solicita una suspensión al contrato de 180 días calendario, en los cuales se podrá reactivar el contrato para entrega de productos tales como: Licencia de Construcción UPI La 27 y Licencia y Autorización de Intervención de cauce de UPI La Vega por parte de la CAR.​
​Se aclara que el contrato se debe volver a suspender o Prorrogar, entendido que se contaran los tiempos legales que se tome la SDP para la segunda fase del PRM, una vez sea entregada la Licencia de Construcción de UPI La 27 a la entidad y con el aval de Personería Distrital."</t>
    </r>
  </si>
  <si>
    <r>
      <t xml:space="preserve">PRIMER SEGUIMIENTO 2021: </t>
    </r>
    <r>
      <rPr>
        <sz val="9"/>
        <rFont val="Arial"/>
        <family val="2"/>
      </rPr>
      <t xml:space="preserve">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durante el primer semestre del año 2020, se realizaron actividades de mantenimiento, con el fin de garantizar condiciones adecuadas para la prestación del servicio.
Estado: La actividad continúa en ejecución 
</t>
    </r>
    <r>
      <rPr>
        <b/>
        <sz val="9"/>
        <rFont val="Arial"/>
        <family val="2"/>
      </rPr>
      <t xml:space="preserve">SEGUNDO SEGUIMIENTO 2021:
</t>
    </r>
    <r>
      <rPr>
        <sz val="9"/>
        <rFont val="Arial"/>
        <family val="2"/>
      </rPr>
      <t xml:space="preserve">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t>
    </r>
    <r>
      <rPr>
        <b/>
        <sz val="9"/>
        <rFont val="Arial"/>
        <family val="2"/>
      </rPr>
      <t xml:space="preserve">PRIMER SEGUIMIENTO 2022: 
</t>
    </r>
    <r>
      <rPr>
        <sz val="9"/>
        <rFont val="Arial"/>
        <family val="2"/>
      </rPr>
      <t xml:space="preserve">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rFont val="Arial"/>
        <family val="2"/>
      </rPr>
      <t xml:space="preserve">SEGUNDO SEGUIMIENTO 2022:
</t>
    </r>
    <r>
      <rPr>
        <sz val="9"/>
        <rFont val="Arial"/>
        <family val="2"/>
      </rPr>
      <t xml:space="preserve">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
Estado: La actividad continúa en ejecución
</t>
    </r>
    <r>
      <rPr>
        <b/>
        <sz val="9"/>
        <rFont val="Arial"/>
        <family val="2"/>
      </rPr>
      <t xml:space="preserve">TERCER SEGUIMIENTO 2022:
</t>
    </r>
    <r>
      <rPr>
        <sz val="9"/>
        <rFont val="Arial"/>
        <family val="2"/>
      </rPr>
      <t>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
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Estado: La actividad continúa en ejecución</t>
    </r>
  </si>
  <si>
    <r>
      <t>PRIMER SEGUIMIENTO 2021:</t>
    </r>
    <r>
      <rPr>
        <sz val="9"/>
        <color rgb="FF000000"/>
        <rFont val="Arial"/>
        <family val="2"/>
      </rPr>
      <t xml:space="preserve"> 2021ER207 del 27/01/2021 _ Solicitud de prorroga respuesta comunicado 000-176 de 26 de enero de 2021 por 180 días (interventoría)
Comunicación 00000-175 del 26/01/2021 Consorcio Diseños 2018 _ Argumentación de tiempos para prórroga del contrato de consultoría.
Soporte de aprobación de prórroga SECOP. 
Se adjuntan los informes de actividades de mantenimientos preventivos y correctivos realizados a la UPI La Vega en el primer semestre de 2020. Se anexan 15 informes de actividades.
</t>
    </r>
    <r>
      <rPr>
        <b/>
        <sz val="9"/>
        <color rgb="FF000000"/>
        <rFont val="Arial"/>
        <family val="2"/>
      </rPr>
      <t xml:space="preserve">SEGUNDO SEGUIMIENTO 2021:
</t>
    </r>
    <r>
      <rPr>
        <sz val="9"/>
        <color rgb="FF000000"/>
        <rFont val="Arial"/>
        <family val="2"/>
      </rPr>
      <t xml:space="preserve">Se adjunta documento de prorroga de la consultoría 
</t>
    </r>
    <r>
      <rPr>
        <b/>
        <sz val="9"/>
        <color rgb="FF000000"/>
        <rFont val="Arial"/>
        <family val="2"/>
      </rPr>
      <t xml:space="preserve">PRIMER SEGUIMIENTO 2022: 
</t>
    </r>
    <r>
      <rPr>
        <sz val="9"/>
        <color rgb="FF000000"/>
        <rFont val="Arial"/>
        <family val="2"/>
      </rPr>
      <t xml:space="preserve">Se adjunta documento de prorroga de la consultoría 
</t>
    </r>
    <r>
      <rPr>
        <b/>
        <sz val="9"/>
        <color rgb="FF000000"/>
        <rFont val="Arial"/>
        <family val="2"/>
      </rPr>
      <t xml:space="preserve">
SEGUNDO SEGUIMIENTO 2022:
</t>
    </r>
    <r>
      <rPr>
        <sz val="9"/>
        <color rgb="FF000000"/>
        <rFont val="Arial"/>
        <family val="2"/>
      </rPr>
      <t xml:space="preserve">1. Presentación estado actual del proceso
2. Pantallazo suspensión del contrato SECOP II
</t>
    </r>
    <r>
      <rPr>
        <b/>
        <sz val="9"/>
        <color rgb="FF000000"/>
        <rFont val="Arial"/>
        <family val="2"/>
      </rPr>
      <t xml:space="preserve">TERCER SEGUIMIENTO 2022
</t>
    </r>
    <r>
      <rPr>
        <sz val="9"/>
        <color rgb="FF000000"/>
        <rFont val="Arial"/>
        <family val="2"/>
      </rPr>
      <t>Pantallazo SECOP II suspensión contrato No. 0644-2018</t>
    </r>
  </si>
  <si>
    <t xml:space="preserve">La evidencia aportada por el proceso, un documento que da cuenta de la suspensión de un contrato de interventoría, no tiene relación directa con la actividad propuesta y no permite validar el cumplimiento de los mantenimientos correctivos realizados. Dado el tiempo transcurrido se recomienda revisar si es pertinente reformular la acción </t>
  </si>
  <si>
    <t>PMPB-2019-0017</t>
  </si>
  <si>
    <t>2019H11</t>
  </si>
  <si>
    <t>“Ninguna de las UPI visitadas cuentan con concepto técnico de bomberos, lo cual es reiterativo de acuerdo con las recomendaciones emanadas del informe de la revisión efectuada en junio de 2018.”</t>
  </si>
  <si>
    <t xml:space="preserve">Vestustes de la edificacion y falta de presupuesto para actualizacion  de la infraestructura a cumplimiento de normatividad vigente </t>
  </si>
  <si>
    <t>Establecer contacto con el Cuerpo de Bomberos, para solicitar la visita y determinar las acciones a seguir para la consecucion del concepto tecnico favorable de Bomberos.</t>
  </si>
  <si>
    <t>Se evidencia por parte de la OAP que la actividad se encuentra vencida.
Se adjunta evidencia de los 20 diagnosticos de accesibilidad 2021, la cual sirve como herramienta de valoración del estado actual de las unidades del IDIPRON
Se evidencia por parte de la OAP que la actividad se encuentra vencida, es importante realizar las actividades que saseguren su cierre o solicitar una ampliacion de la fecha de la actividad</t>
  </si>
  <si>
    <t>Consulta de requerimientos y concepto tecnico por parte de Bomberos</t>
  </si>
  <si>
    <t>"Se Evidencia que la actividad se encuentra vencida
Al verificar soportes adjuntos se evidencia 23 diagnosticos de accesibilidad 2021, la cual sirve como herramienta de valoración del estado actual de las unidades del IDIPRON
La actividad aun se encuentra en ejecución."</t>
  </si>
  <si>
    <t>En la evidencia aportada no se observa concepto por parte de bomberos para las unidades</t>
  </si>
  <si>
    <t>Se Evidencia que la actividad se encuentra vencida
No se evidencia concepto técnico favorable del cuerpo de Bomberos, con el fin de darles cumplimiento a al actividad propuesta para el cierre del hallazgo.</t>
  </si>
  <si>
    <t>Pendiente,  concepto tecnico favorable del cuerpo de Bomberos.</t>
  </si>
  <si>
    <t>En la evidencia aportada no se observa concepto por parte de bomberos para las unidades, no observa avance alguno en el cumplimiento de la acción formulada. Acción vencida.</t>
  </si>
  <si>
    <r>
      <t xml:space="preserve">PRIMER SEGUIMIENTO 2021: 
</t>
    </r>
    <r>
      <rPr>
        <sz val="9"/>
        <color rgb="FF000000"/>
        <rFont val="Arial"/>
        <family val="2"/>
      </rPr>
      <t xml:space="preserve">Se realizaron los diagnósticos de las condiciones de accesibilidad de cada uno de los predios, con el fin de conocer el estado actual de cada una de las unidades, para posteriormente solicitar las visitas del cuerpo de Bomberos que se encuentren viables . 
Se revisaran los requerimientos del cuerpo de Bomberos inicialmente para los predios que cuentan con licencia de construcción.
Estado: La actividad continúa en ejecución 
</t>
    </r>
    <r>
      <rPr>
        <b/>
        <sz val="9"/>
        <color rgb="FF000000"/>
        <rFont val="Arial"/>
        <family val="2"/>
      </rPr>
      <t xml:space="preserve">SEGUNDO SEGUIMIENTO 2021:
</t>
    </r>
    <r>
      <rPr>
        <sz val="9"/>
        <color rgb="FF000000"/>
        <rFont val="Arial"/>
        <family val="2"/>
      </rPr>
      <t xml:space="preserve">De acuerdo con los diagnósticos realizados en la vigencia 2021, se tomará en cuenta la información para determinar las acciones a las que haya lugar con el cuerpo de bomberos. 
</t>
    </r>
    <r>
      <rPr>
        <b/>
        <sz val="9"/>
        <color rgb="FF000000"/>
        <rFont val="Arial"/>
        <family val="2"/>
      </rPr>
      <t xml:space="preserve">PRIMER SEGUIMIENTO 2022: 
</t>
    </r>
    <r>
      <rPr>
        <sz val="9"/>
        <color rgb="FF000000"/>
        <rFont val="Arial"/>
        <family val="2"/>
      </rPr>
      <t xml:space="preserve">De acuerdo con los diagnósticos realizados en la vigencia 2021 y actualizados en la vigencia 2022, se tomará en cuenta la información para determinar las acciones a las que haya lugar, está pendiente realizar el contacto con el Cuerpo de Bomberos, lo cual implica realizar primero los mantentenimientos en las diferentes unidades. 
Estado: La actividad continúa en ejecución 
</t>
    </r>
    <r>
      <rPr>
        <b/>
        <sz val="9"/>
        <color rgb="FF000000"/>
        <rFont val="Arial"/>
        <family val="2"/>
      </rPr>
      <t xml:space="preserve">SEGUNDO SEGUIMIENTO 2022:
</t>
    </r>
    <r>
      <rPr>
        <sz val="9"/>
        <color rgb="FF000000"/>
        <rFont val="Arial"/>
        <family val="2"/>
      </rPr>
      <t xml:space="preserve">Se estableció contacto el 06 de julio de 2022 con la Dirección de Bomberos de Bogotá, solicitando el trámite para solicitud de concepto técnico sobre el sistema de emergencias en las Unidades del IDIPRON. Se recibe respuesta el día 18 de julio de 2022 por parte del área de atención al cliente de la Subdirección de Gestión Corporativa UAECOB, quienes hacen mención de los requisitos, costo y acciones a seguir para la consecución del concepto técnico de Bomberos.
Estado: La actividad continúa en ejecución </t>
    </r>
  </si>
  <si>
    <r>
      <t xml:space="preserve">PRIMER SEGUIMIENTO 2021: 
</t>
    </r>
    <r>
      <rPr>
        <sz val="9"/>
        <rFont val="Arial"/>
        <family val="2"/>
      </rPr>
      <t xml:space="preserve">Se adjuntan 23 diagnósticos de accesibilidad 2021, realizados por el Área de Mantenimiento, como herramienta de valoración del estado actual de las unidades del IDIPRON, previa a consulta de requerimientos de Bomberos.
</t>
    </r>
    <r>
      <rPr>
        <b/>
        <sz val="9"/>
        <rFont val="Arial"/>
        <family val="2"/>
      </rPr>
      <t xml:space="preserve">PRIMER SEGUIMIENTO 2022: 
</t>
    </r>
    <r>
      <rPr>
        <sz val="9"/>
        <rFont val="Arial"/>
        <family val="2"/>
      </rPr>
      <t xml:space="preserve">Se adjuntan 23 diagnósticos de accesibilidad realizados por el Área de Mantenimiento, como herramienta de valoración del estado actual de las unidades del IDIPRON, previa a consulta de requerimientos de Bomberos.
</t>
    </r>
    <r>
      <rPr>
        <b/>
        <sz val="9"/>
        <rFont val="Arial"/>
        <family val="2"/>
      </rPr>
      <t xml:space="preserve">SEGUNDO SEGUIMIENTO 2022:
</t>
    </r>
    <r>
      <rPr>
        <sz val="9"/>
        <rFont val="Arial"/>
        <family val="2"/>
      </rPr>
      <t>1.PDF de correo electrónico con solicitud del 06 de julio de 2022.
2. PDF con respuesta por parte de la Dirección de Bomberos de Bogotá del día 18 de julio de 2022</t>
    </r>
  </si>
  <si>
    <t xml:space="preserve">Seguir las indicaciones de Bomberos Bogotá  por para radicar las solicitudes de concepto técnico favorable para cada una de las Unidades de Protección Integral  del IDIPRON </t>
  </si>
  <si>
    <r>
      <t xml:space="preserve">Acción vencida desde el 01/11/2020.
Se evidenció correo electrónico de fecha 06/07/2022, mediante la cual el instituto solicita a la UAE Cuerpo Oficial Bomberos de Bogotá: </t>
    </r>
    <r>
      <rPr>
        <i/>
        <sz val="9"/>
        <color rgb="FF000000"/>
        <rFont val="Calibri"/>
        <family val="2"/>
      </rPr>
      <t xml:space="preserve">"Información respecto a ladocumentación necesaria para iniciar el trámite de peción de concepto técnico por parte del CuerpoOficial de BomberosBogotá mediantevisitao inspección técnica ocular. Adicional a ello, agradezco secomparta información de los costos que implican dicho trámite, teniendo en cuenta que las Unidades oSedes enen caracteríscas específicas (tamaño, ubicación, espacios, uso) que los hacen particulares". 
</t>
    </r>
    <r>
      <rPr>
        <sz val="9"/>
        <color rgb="FF000000"/>
        <rFont val="Calibri"/>
        <family val="2"/>
      </rPr>
      <t xml:space="preserve">Así mismo, se evidenció correo electrónico de fecha 18/07/2022, mediante el cual la UAE Cuerpo Oficial Bomberos de Bogotá da respuesta a la solciitud, indicando el trámite a realizar.
</t>
    </r>
    <r>
      <rPr>
        <i/>
        <sz val="9"/>
        <color rgb="FF000000"/>
        <rFont val="Calibri"/>
        <family val="2"/>
      </rPr>
      <t xml:space="preserve">
</t>
    </r>
  </si>
  <si>
    <r>
      <rPr>
        <b/>
        <sz val="9"/>
        <color rgb="FF000000"/>
        <rFont val="Arial"/>
      </rPr>
      <t xml:space="preserve">PRIMER SEGUIMIENTO 2021: 
</t>
    </r>
    <r>
      <rPr>
        <sz val="9"/>
        <color rgb="FF000000"/>
        <rFont val="Arial"/>
      </rPr>
      <t xml:space="preserve">Se realizaron los diagnósticos de las condiciones de accesibilidad de cada uno de los predios, con el fin de conocer el estado actual de cada una de las unidades, para posteriormente solicitar las visitas del cuerpo de Bomberos que se encuentren viables . 
Se revisaran los requerimientos del cuerpo de Bomberos inicialmente para los predios que cuentan con licencia de construcción.
Estado: La actividad continúa en ejecución 
</t>
    </r>
    <r>
      <rPr>
        <b/>
        <sz val="9"/>
        <color rgb="FF000000"/>
        <rFont val="Arial"/>
      </rPr>
      <t xml:space="preserve">SEGUNDO SEGUIMIENTO 2021:
</t>
    </r>
    <r>
      <rPr>
        <sz val="9"/>
        <color rgb="FF000000"/>
        <rFont val="Arial"/>
      </rPr>
      <t xml:space="preserve">De acuerdo con los diagnósticos realizados en la vigencia 2021, se tomará en cuenta la información para determinar las acciones a las que haya lugar con el cuerpo de bomberos. 
</t>
    </r>
    <r>
      <rPr>
        <b/>
        <sz val="9"/>
        <color rgb="FF000000"/>
        <rFont val="Arial"/>
      </rPr>
      <t xml:space="preserve">PRIMER SEGUIMIENTO 2022: 
</t>
    </r>
    <r>
      <rPr>
        <sz val="9"/>
        <color rgb="FF000000"/>
        <rFont val="Arial"/>
      </rPr>
      <t xml:space="preserve">De acuerdo con los diagnósticos realizados en la vigencia 2021 y actualizados en la vigencia 2022, se tomará en cuenta la información para determinar las acciones a las que haya lugar, está pendiente realizar el contacto con el Cuerpo de Bomberos, lo cual implica realizar primero los mantentenimientos en las diferentes unidades. 
Estado: La actividad continúa en ejecución 
</t>
    </r>
    <r>
      <rPr>
        <b/>
        <sz val="9"/>
        <color rgb="FF000000"/>
        <rFont val="Arial"/>
      </rPr>
      <t xml:space="preserve">SEGUNDO SEGUIMIENTO 2022:
</t>
    </r>
    <r>
      <rPr>
        <sz val="9"/>
        <color rgb="FF000000"/>
        <rFont val="Arial"/>
      </rPr>
      <t xml:space="preserve">Se estableció contacto el 06 de julio de 2022 con la Dirección de Bomberos de Bogotá, solicitando el trámite para solicitud de concepto técnico sobre el sistema de emergencias en las Unidades del IDIPRON. Se recibe respuesta el día 18 de julio de 2022 por parte del área de atención al cliente de la Subdirección de Gestión Corporativa UAECOB, quienes hacen mención de los requisitos, costo y acciones a seguir para la consecución del concepto técnico de Bomberos.
Estado: La actividad continúa en ejecución 
</t>
    </r>
    <r>
      <rPr>
        <b/>
        <sz val="9"/>
        <color rgb="FF000000"/>
        <rFont val="Arial"/>
      </rPr>
      <t xml:space="preserve">TERCER SEGUIMIENTO 2022:
</t>
    </r>
    <r>
      <rPr>
        <sz val="9"/>
        <color rgb="FF000000"/>
        <rFont val="Arial"/>
      </rPr>
      <t xml:space="preserve">Mediante reunión en el área de Mantenimiento de Bienes Muebles e Inmuebles el 15 de septiembre de 2022, se socializa la respuesta de la dirección de bomberos respecto a la solicitud de información para el trámite de visita técnica.
Se determina que debe realizarse una visita por cada profesional a las UPIs asignadas en cuanto al mantenimiento correctivo/preventivo, para establecer el estado en cuanto al sistema de protección contra incendios y de esta manera entender las necesidades de cada establecimiento, lo cual permitirá de ser necesario priorizar, de acuerdo a la disponibilidad presupuestal de la entidad. Toda vez que de acuerdo a la respuesta emitida por la dirección de bomberos del distrito el aporte para la visita técnica de cada predio será de (1) salario mínimo.  
Estado: La actividad se encuentra finalizada </t>
    </r>
  </si>
  <si>
    <r>
      <rPr>
        <b/>
        <sz val="9"/>
        <color rgb="FF000000"/>
        <rFont val="Arial"/>
      </rPr>
      <t xml:space="preserve">PRIMER SEGUIMIENTO 2021: 
</t>
    </r>
    <r>
      <rPr>
        <sz val="9"/>
        <color rgb="FF000000"/>
        <rFont val="Arial"/>
      </rPr>
      <t xml:space="preserve">Se adjuntan 23 diagnósticos de accesibilidad 2021, realizados por el Área de Mantenimiento, como herramienta de valoración del estado actual de las unidades del IDIPRON, previa a consulta de requerimientos de Bomberos.
</t>
    </r>
    <r>
      <rPr>
        <b/>
        <sz val="9"/>
        <color rgb="FF000000"/>
        <rFont val="Arial"/>
      </rPr>
      <t xml:space="preserve">PRIMER SEGUIMIENTO 2022: 
</t>
    </r>
    <r>
      <rPr>
        <sz val="9"/>
        <color rgb="FF000000"/>
        <rFont val="Arial"/>
      </rPr>
      <t xml:space="preserve">Se adjuntan 23 diagnósticos de accesibilidad realizados por el Área de Mantenimiento, como herramienta de valoración del estado actual de las unidades del IDIPRON, previa a consulta de requerimientos de Bomberos.
</t>
    </r>
    <r>
      <rPr>
        <b/>
        <sz val="9"/>
        <color rgb="FF000000"/>
        <rFont val="Arial"/>
      </rPr>
      <t xml:space="preserve">SEGUNDO SEGUIMIENTO 2022:
</t>
    </r>
    <r>
      <rPr>
        <sz val="9"/>
        <color rgb="FF000000"/>
        <rFont val="Arial"/>
      </rPr>
      <t xml:space="preserve">1.PDF de correo electrónico con solicitud del 06 de julio de 2022.
2. PDF con respuesta por parte de la Dirección de Bomberos de Bogotá del día 18 de julio de 2022
</t>
    </r>
    <r>
      <rPr>
        <b/>
        <sz val="9"/>
        <color rgb="FF000000"/>
        <rFont val="Arial"/>
      </rPr>
      <t xml:space="preserve">TERCER SEGUIMIENTO 2022:
</t>
    </r>
    <r>
      <rPr>
        <sz val="9"/>
        <color rgb="FF000000"/>
        <rFont val="Arial"/>
      </rPr>
      <t>1. PDF de correo electrónico con solicitud del 06 de julio de 2022.1. 
2. PDF con respuesta por parte de la Dirección de Bomberos de Bogotá del día 18 de julio de 2022
3. Acta de reunión del 15 de septembre de 2022 del área de mantenimiento de bienes.</t>
    </r>
  </si>
  <si>
    <t>Las evidencias aportadas por el proceso, se evidenció gestión realizada ante la UAE de bomberos, respuesta recibida y acta de reunión del área de mantenimiento, definiendo las actividades a ejecutar para continuar con el trámite de solicitud de concepto</t>
  </si>
  <si>
    <t>PMPB-2019-0018</t>
  </si>
  <si>
    <t>2019H12</t>
  </si>
  <si>
    <t>(…) “El 80% de las UPI visitadas no cuentan con licencia de construcción, lo cual es reiterativo de acuerdo con lo evidenciados en la veeduría, la única UPI que cuenta con este documento es Santa Lucía”</t>
  </si>
  <si>
    <t>Falta de presupuesto para actualizacion  de las licencias corespondientes para la  infraestructura</t>
  </si>
  <si>
    <t>Establecer con la Alta Direccion, las unidades con las cuales se continuara con el proceso de obtencion de licencia.</t>
  </si>
  <si>
    <t>Si bien el proceso adjunta las licencias de construcción de las UPIS Favorita, Bosa, OASIS, Santa Lucia y Perdomo, es importante que se documente si se cumplio con la actividad propuesta que fue "Establecer con la Alta Direccion, las unidades con las cuales se continuara con el proceso de obtencion de licencia." Si se cuenta con evidencia que permita determinar si se estableció con la alta dirección las unidades en las cuales se continuará con el proceso de obtención de licencia con el fin de poder medir y hacer seguimiento al cumplimiento de la actividad.
Se evidencia por parte de la OAP que la actividad se encuentra vencida, es importante realizar las actividades que saseguren su cierre o solicitar una ampliacion de la fecha de la actividad</t>
  </si>
  <si>
    <t>A la espera del resultado de la consultoria para la obtención de las licencias de las Upis de Perdomo, Oasis, San Francisco, la 27.</t>
  </si>
  <si>
    <t>"Se Evidencia que la actividad se encuentra vencida.
Al verificar el proceso no adjunta información de avance."</t>
  </si>
  <si>
    <t>En las evidencias solo se observa 5 licencias de construcción, es importante dar urgente solución a las licencias que faltan -acción vencida</t>
  </si>
  <si>
    <t>Se Evidencia que la actividad se encuentra vencida
Se evidencia acta de reunión del proceso verificando licencias de contrucción a la fehca no se a establecido con la Alta Direccion, las unidades con las cuales se continuara con el proceso de obtencion de licencia.</t>
  </si>
  <si>
    <t>En la evidencia aportada no se observa avance alguno en el cumplimiento de la acción formulada. Acción vencida.</t>
  </si>
  <si>
    <r>
      <t xml:space="preserve">PRIMER SEGUIMIENTO 2021: 
</t>
    </r>
    <r>
      <rPr>
        <sz val="9"/>
        <color rgb="FF000000"/>
        <rFont val="Arial"/>
        <family val="2"/>
      </rPr>
      <t xml:space="preserve">Actualmente se esta adelantando la consultoría para la obtención de licencias de: Perdomo, Oasis, y San Francisco. También UPI La 27. 
Estado: La actividad continúa en ejecución 
</t>
    </r>
    <r>
      <rPr>
        <b/>
        <sz val="9"/>
        <color rgb="FF000000"/>
        <rFont val="Arial"/>
        <family val="2"/>
      </rPr>
      <t xml:space="preserve">SEGUNDO SEGUIMIENTO 2021: </t>
    </r>
    <r>
      <rPr>
        <sz val="9"/>
        <color rgb="FF000000"/>
        <rFont val="Arial"/>
        <family val="2"/>
      </rPr>
      <t xml:space="preserve">Se realizará la consulta con la Dirección del IDIPRON para abordar el tema de las licencias de las Unidades. 
</t>
    </r>
    <r>
      <rPr>
        <b/>
        <sz val="9"/>
        <color rgb="FF000000"/>
        <rFont val="Arial"/>
        <family val="2"/>
      </rPr>
      <t xml:space="preserve">PRIMER SEGUIMIENTO 2022: </t>
    </r>
    <r>
      <rPr>
        <sz val="9"/>
        <color rgb="FF000000"/>
        <rFont val="Arial"/>
        <family val="2"/>
      </rPr>
      <t xml:space="preserve">Se realizó reunión con el responsable del proceso Mantenimiento de Bienes y el equipo para hacer un análisis de las unidades que cuentan con licencia de construcción y las que están en el proceso de obtención. Se concluye que para una nueva priorización se debe contar con el saneamiento legal y jurídico de los predios como la disponibilidad presupuestal y capital humano. El acta de reunión se presentará a la alta dirección para revisión, ajuste y legalización de la misma. 
Estado: La actividad continúa en ejecución 
</t>
    </r>
    <r>
      <rPr>
        <b/>
        <sz val="9"/>
        <color rgb="FF000000"/>
        <rFont val="Arial"/>
        <family val="2"/>
      </rPr>
      <t xml:space="preserve">SEGUNDO SEGUIMIENTO 2022:
</t>
    </r>
    <r>
      <rPr>
        <sz val="9"/>
        <color rgb="FF000000"/>
        <rFont val="Arial"/>
        <family val="2"/>
      </rPr>
      <t xml:space="preserve">Se estableció mediante comité técnico de la STAF el día 08/06/2022, la priorización de las unidades en las cuales se adelantará el trámite de licencias de construcción, previo saneamiento legal del predio y demás documentos que signifiquen un prerrequisito para ello. Se llevará las conclusiones del tema a la alta Dirección. 
Estado: La actividad continúa en ejecución </t>
    </r>
  </si>
  <si>
    <r>
      <t xml:space="preserve">PRIMER SEGUIMIENTO 2021: 
</t>
    </r>
    <r>
      <rPr>
        <sz val="9"/>
        <color rgb="FF000000"/>
        <rFont val="Arial"/>
        <family val="2"/>
      </rPr>
      <t xml:space="preserve">Se adjuntan las licencias de las Unidades del IDIPRON:
UPI Bosa, UPI Conservatorio Javier de Nicoló (La Favorita), UPI Santa Lucia, UPI Oasis, UPI Perdomo
</t>
    </r>
    <r>
      <rPr>
        <b/>
        <sz val="9"/>
        <color rgb="FF000000"/>
        <rFont val="Arial"/>
        <family val="2"/>
      </rPr>
      <t xml:space="preserve">
PRIMER SEGUIMIENTO 2022: 
</t>
    </r>
    <r>
      <rPr>
        <sz val="9"/>
        <color rgb="FF000000"/>
        <rFont val="Arial"/>
        <family val="2"/>
      </rPr>
      <t xml:space="preserve">Acta de reunión 
</t>
    </r>
    <r>
      <rPr>
        <b/>
        <sz val="9"/>
        <color rgb="FF000000"/>
        <rFont val="Arial"/>
        <family val="2"/>
      </rPr>
      <t xml:space="preserve">SEGUNDO SEGUIMIENTO 2022:
</t>
    </r>
    <r>
      <rPr>
        <sz val="9"/>
        <color rgb="FF000000"/>
        <rFont val="Arial"/>
        <family val="2"/>
      </rPr>
      <t>Acta de comité de la STAF</t>
    </r>
  </si>
  <si>
    <t>Desarrollar las actividades necesarias para obtener las licencias de construcción de las UPI 
San Francisco, La vega, Oasis, Perdomo y Bosa las cuales fueron priorizadas en comité  de la STAF</t>
  </si>
  <si>
    <r>
      <t xml:space="preserve">Acción vencida desde el 01/11/2020.
Se evidenció acta de reunión convocada por la STAF, de fecha 08/06/2022, en la que se concluyó: </t>
    </r>
    <r>
      <rPr>
        <i/>
        <sz val="9"/>
        <color rgb="FF000000"/>
        <rFont val="Calibri"/>
        <family val="2"/>
      </rPr>
      <t>"(...)Desde  el  Área de  Mantenimiento  de  Bienes,  se  solicita  la  autorización  para  adelantar  las  gestiones necesarias, para conseguir las licencias de construcción para los predios del IIDPRON que no cuentan con dicho  trámite.  Para  tal  fin  de  priorizan  las  siguientes  unidades  con  el  fin  de  gestionar  el  PRM  como  primer paso para obtener la licencia de construcción:San Francisco, La vega, Oasis, Perdomo y Bosa”.</t>
    </r>
  </si>
  <si>
    <r>
      <rPr>
        <b/>
        <sz val="9"/>
        <color rgb="FF000000"/>
        <rFont val="Arial"/>
      </rPr>
      <t xml:space="preserve">PRIMER SEGUIMIENTO 2021: 
</t>
    </r>
    <r>
      <rPr>
        <sz val="9"/>
        <color rgb="FF000000"/>
        <rFont val="Arial"/>
      </rPr>
      <t xml:space="preserve">Actualmente se esta adelantando la consultoría para la obtención de licencias de: Perdomo, Oasis, y San Francisco. También UPI La 27. 
Estado: La actividad continúa en ejecución 
</t>
    </r>
    <r>
      <rPr>
        <b/>
        <sz val="9"/>
        <color rgb="FF000000"/>
        <rFont val="Arial"/>
      </rPr>
      <t xml:space="preserve">SEGUNDO SEGUIMIENTO 2021: </t>
    </r>
    <r>
      <rPr>
        <sz val="9"/>
        <color rgb="FF000000"/>
        <rFont val="Arial"/>
      </rPr>
      <t xml:space="preserve">Se realizará la consulta con la Dirección del IDIPRON para abordar el tema de las licencias de las Unidades. 
</t>
    </r>
    <r>
      <rPr>
        <b/>
        <sz val="9"/>
        <color rgb="FF000000"/>
        <rFont val="Arial"/>
      </rPr>
      <t xml:space="preserve">PRIMER SEGUIMIENTO 2022: </t>
    </r>
    <r>
      <rPr>
        <sz val="9"/>
        <color rgb="FF000000"/>
        <rFont val="Arial"/>
      </rPr>
      <t xml:space="preserve">Se realizó reunión con el responsable del proceso Mantenimiento de Bienes y el equipo para hacer un análisis de las unidades que cuentan con licencia de construcción y las que están en el proceso de obtención. Se concluye que para una nueva priorización se debe contar con el saneamiento legal y jurídico de los predios como la disponibilidad presupuestal y capital humano. El acta de reunión se presentará a la alta dirección para revisión, ajuste y legalización de la misma. 
Estado: La actividad continúa en ejecución 
</t>
    </r>
    <r>
      <rPr>
        <b/>
        <sz val="9"/>
        <color rgb="FF000000"/>
        <rFont val="Arial"/>
      </rPr>
      <t xml:space="preserve">SEGUNDO SEGUIMIENTO 2022:
</t>
    </r>
    <r>
      <rPr>
        <sz val="9"/>
        <color rgb="FF000000"/>
        <rFont val="Arial"/>
      </rPr>
      <t xml:space="preserve">Se estableció mediante comité técnico de la STAF el día 08/06/2022, la priorización de las unidades en las cuales se adelantará el trámite de licencias de construcción, previo saneamiento legal del predio y demás documentos que signifiquen un prerrequisito para ello. Se llevará las conclusiones del tema a la alta Dirección. 
Estado: La actividad continúa en ejecución 
</t>
    </r>
    <r>
      <rPr>
        <b/>
        <sz val="9"/>
        <color rgb="FF000000"/>
        <rFont val="Arial"/>
      </rPr>
      <t xml:space="preserve">
TERCER SEGUIMIENTO 2022:
</t>
    </r>
    <r>
      <rPr>
        <sz val="9"/>
        <color rgb="FF000000"/>
        <rFont val="Arial"/>
      </rPr>
      <t>No se presenta avance para la acción en este periodo</t>
    </r>
  </si>
  <si>
    <r>
      <rPr>
        <b/>
        <sz val="9"/>
        <color rgb="FF000000"/>
        <rFont val="Arial"/>
      </rPr>
      <t xml:space="preserve">PRIMER SEGUIMIENTO 2021: 
</t>
    </r>
    <r>
      <rPr>
        <sz val="9"/>
        <color rgb="FF000000"/>
        <rFont val="Arial"/>
      </rPr>
      <t xml:space="preserve">Se adjuntan las licencias de las Unidades del IDIPRON:
UPI Bosa, UPI Conservatorio Javier de Nicoló (La Favorita), UPI Santa Lucia, UPI Oasis, UPI Perdomo
</t>
    </r>
    <r>
      <rPr>
        <b/>
        <sz val="9"/>
        <color rgb="FF000000"/>
        <rFont val="Arial"/>
      </rPr>
      <t xml:space="preserve">
PRIMER SEGUIMIENTO 2022: 
</t>
    </r>
    <r>
      <rPr>
        <sz val="9"/>
        <color rgb="FF000000"/>
        <rFont val="Arial"/>
      </rPr>
      <t xml:space="preserve">Acta de reunión 
</t>
    </r>
    <r>
      <rPr>
        <b/>
        <sz val="9"/>
        <color rgb="FF000000"/>
        <rFont val="Arial"/>
      </rPr>
      <t xml:space="preserve">SEGUNDO SEGUIMIENTO 2022:
</t>
    </r>
    <r>
      <rPr>
        <sz val="9"/>
        <color rgb="FF000000"/>
        <rFont val="Arial"/>
      </rPr>
      <t xml:space="preserve">Acta de comité de la STAF
</t>
    </r>
  </si>
  <si>
    <t>El proceso no aportó reporte de avance ni evidencias. Dado el tiempo transcurrido se recomienda revisar si es pertinente reformular la acción</t>
  </si>
  <si>
    <t>x</t>
  </si>
  <si>
    <t>PMPB-2019-0019</t>
  </si>
  <si>
    <t>2019H13</t>
  </si>
  <si>
    <t>(…) “Las instalaciones de la UPI La Vega se encuentra en el mismo estado en la veeduría realizadas en el año 2018, los unicos arreglos que se observaron fueron pintura, muro y la piscina se encuentra en funcionamiento.”</t>
  </si>
  <si>
    <t>Vestustes de la edificacion, clima y falta de mantenimiento en muchos años y fectaciones por moovimientos del terrreno</t>
  </si>
  <si>
    <t>Una vez se obtenga el resultado de la consultoria mediante el contrato N° 0563/2018, que se desarrollando actualmente, la Alta Direccion debe definir las acciones de intervencion a realizar..</t>
  </si>
  <si>
    <t>Se adjunta el radicado de la solicitud de prorroga del contrato de consultoría.
Se anexa los informes de  actividades de mantenimientos preventivos y correctivos realizados en la UPI La Vega, en el primer semestre de 2020.
Se evidencia por parte de la OAP que la actividad se encuentra vencida, es importante realizar las actividades que saseguren su cierre o solicitar una ampliacion de la fecha de la actividad</t>
  </si>
  <si>
    <t>la acción indica “Una vez se obtenga el resultado de la consultoría mediante el contrato N° 0563/2018, que se desarrollando actualmente, la Alta Dirección debe definir las acciones de intervención a realizar."; la acción se encuentra vencida conforme al plan de mejoramiento formulado, sin embargo, se observa prórroga del contrato 0563/2018, hasta el 29 de marzo del 2022</t>
  </si>
  <si>
    <r>
      <t xml:space="preserve">PRIMER SEGUIMIENTO 2021: 
</t>
    </r>
    <r>
      <rPr>
        <sz val="9"/>
        <color rgb="FF000000"/>
        <rFont val="Arial"/>
        <family val="2"/>
      </rPr>
      <t xml:space="preserve">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se realizaron los mantenimientos preventivos y correctivos a la UPI La Vega en pro de reparar el estado de estas estructuras. 
Estado: La actividad continúa en ejecución 
</t>
    </r>
    <r>
      <rPr>
        <b/>
        <sz val="9"/>
        <color rgb="FF000000"/>
        <rFont val="Arial"/>
        <family val="2"/>
      </rPr>
      <t xml:space="preserve">SEGUNDO SEGUIMIENTO 2021:
</t>
    </r>
    <r>
      <rPr>
        <sz val="9"/>
        <color rgb="FF000000"/>
        <rFont val="Arial"/>
        <family val="2"/>
      </rPr>
      <t xml:space="preserve">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t>
    </r>
    <r>
      <rPr>
        <b/>
        <sz val="9"/>
        <color rgb="FF000000"/>
        <rFont val="Arial"/>
        <family val="2"/>
      </rPr>
      <t xml:space="preserve">PRIMER SEGUIMIENTO 2022: 
</t>
    </r>
    <r>
      <rPr>
        <sz val="9"/>
        <color rgb="FF000000"/>
        <rFont val="Arial"/>
        <family val="2"/>
      </rPr>
      <t xml:space="preserve">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color rgb="FF000000"/>
        <rFont val="Arial"/>
        <family val="2"/>
      </rPr>
      <t xml:space="preserve">SEGUNDO SEGUIMIENTO 2022:
</t>
    </r>
    <r>
      <rPr>
        <sz val="9"/>
        <color rgb="FF000000"/>
        <rFont val="Arial"/>
        <family val="2"/>
      </rPr>
      <t>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la Direccion tomara las decisiones pertinentes.
Estado: La actividad continúa en ejecución</t>
    </r>
  </si>
  <si>
    <r>
      <t xml:space="preserve">PRIMER SEGUIMIENTO 2021: 
</t>
    </r>
    <r>
      <rPr>
        <sz val="9"/>
        <rFont val="Arial"/>
        <family val="2"/>
      </rPr>
      <t xml:space="preserve">2021ER207 del 27/01/2021 _ Solicitud de prorroga respuesta comunicado 000-176 de 26 de enero de 2021 por 180 días (interventoría)
Comunicación 00000-175 del 26/01/2021 Consorcio Diseños 2018 _ Argumentación de tiempos para prórroga del contrato de consultoría.
Soporte de aprobación de prórroga SECOP. 
Se adjuntan los informes de actividades de mantenimientos preventivos y correctivos realizados a la UPI La Vega en el primer semestre de 2020. Se anexan 15 informes de actividades.
</t>
    </r>
    <r>
      <rPr>
        <b/>
        <sz val="9"/>
        <rFont val="Arial"/>
        <family val="2"/>
      </rPr>
      <t xml:space="preserve">SEGUNDO SEGUIMIENTO 2021:
</t>
    </r>
    <r>
      <rPr>
        <sz val="9"/>
        <rFont val="Arial"/>
        <family val="2"/>
      </rPr>
      <t xml:space="preserve">Se adjunta documento de prorroga de la consultoría 
</t>
    </r>
    <r>
      <rPr>
        <b/>
        <sz val="9"/>
        <rFont val="Arial"/>
        <family val="2"/>
      </rPr>
      <t xml:space="preserve">PRIMER SEGUIMIENTO 2022: 
</t>
    </r>
    <r>
      <rPr>
        <sz val="9"/>
        <rFont val="Arial"/>
        <family val="2"/>
      </rPr>
      <t xml:space="preserve">Se adjunta documento de prorroga de la consultoría 
</t>
    </r>
    <r>
      <rPr>
        <b/>
        <sz val="9"/>
        <rFont val="Arial"/>
        <family val="2"/>
      </rPr>
      <t xml:space="preserve">SEGUNDO SEGUIMIENTO 2022:
</t>
    </r>
    <r>
      <rPr>
        <sz val="9"/>
        <rFont val="Arial"/>
        <family val="2"/>
      </rPr>
      <t>1. Presentación estado actual del proceso
2. Pantallazo suspensión del contrato SECOP II</t>
    </r>
  </si>
  <si>
    <r>
      <t xml:space="preserve">PRIMER SEGUIMIENTO 2021: 
</t>
    </r>
    <r>
      <rPr>
        <sz val="9"/>
        <color rgb="FF000000"/>
        <rFont val="Arial"/>
        <family val="2"/>
      </rPr>
      <t xml:space="preserve">El contrato de consultoría se encuentra vigente y en ejecución, con fecha de terminación contractual del 31/07/2021.
Se aporta el ultimo documento de solicitud de prorroga y de su legalización en SECOP. Una vez finalice el contrato de consultoría, la Alta Dirección y el equipo de mantenimiento de Bienes definirán las acciones de intervención pertinentes. 
No obstante, se realizaron los mantenimientos preventivos y correctivos a la UPI La Vega en pro de reparar el estado de estas estructuras. 
Estado: La actividad continúa en ejecución 
</t>
    </r>
    <r>
      <rPr>
        <b/>
        <sz val="9"/>
        <color rgb="FF000000"/>
        <rFont val="Arial"/>
        <family val="2"/>
      </rPr>
      <t xml:space="preserve">SEGUNDO SEGUIMIENTO 2021:
</t>
    </r>
    <r>
      <rPr>
        <sz val="9"/>
        <color rgb="FF000000"/>
        <rFont val="Arial"/>
        <family val="2"/>
      </rPr>
      <t xml:space="preserve">El contrato de consultoría se encuentra vigente y en ejecución, con fecha de terminación contractual del 29/03/2022.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t>
    </r>
    <r>
      <rPr>
        <b/>
        <sz val="9"/>
        <color rgb="FF000000"/>
        <rFont val="Arial"/>
        <family val="2"/>
      </rPr>
      <t xml:space="preserve">PRIMER SEGUIMIENTO 2022: 
</t>
    </r>
    <r>
      <rPr>
        <sz val="9"/>
        <color rgb="FF000000"/>
        <rFont val="Arial"/>
        <family val="2"/>
      </rPr>
      <t xml:space="preserve">El contrato de consultoría se encuentra vigente y en ejecución, con fecha de terminación contractual del 29/07/2022.
Se aporta el ultimo documento de solicitud de prorroga y de su legalización en SECOP. Una vez finalice el contrato de consultoría, la Alta Dirección y el equipo de mantenimiento de Bienes definirán las acciones de intervención pertinentes. 
Se solicita ampliación de la fecha debido a que es necesario que se concluya primero la consultoría contratada que dará como resultado el diagnóstico de las actividades necesarias para el mantenimiento correctivo de la unidad.
Estado: La actividad continúa en ejecución
</t>
    </r>
    <r>
      <rPr>
        <b/>
        <sz val="9"/>
        <color rgb="FF000000"/>
        <rFont val="Arial"/>
        <family val="2"/>
      </rPr>
      <t xml:space="preserve">SEGUNDO SEGUIMIENTO 2022:
</t>
    </r>
    <r>
      <rPr>
        <sz val="9"/>
        <color rgb="FF000000"/>
        <rFont val="Arial"/>
        <family val="2"/>
      </rPr>
      <t xml:space="preserve">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la Direccion tomara las decisiones pertinentes.
Estado: La actividad continúa en ejecución
</t>
    </r>
    <r>
      <rPr>
        <b/>
        <sz val="9"/>
        <color rgb="FF000000"/>
        <rFont val="Arial"/>
        <family val="2"/>
      </rPr>
      <t xml:space="preserve">TERCER SEGUIMIENTO 2022:
</t>
    </r>
    <r>
      <rPr>
        <sz val="9"/>
        <color rgb="FF000000"/>
        <rFont val="Arial"/>
        <family val="2"/>
      </rPr>
      <t xml:space="preserve">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
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t>
    </r>
  </si>
  <si>
    <r>
      <t xml:space="preserve">PRIMER SEGUIMIENTO 2021: 
</t>
    </r>
    <r>
      <rPr>
        <sz val="9"/>
        <rFont val="Arial"/>
        <family val="2"/>
      </rPr>
      <t xml:space="preserve">2021ER207 del 27/01/2021 _ Solicitud de prorroga respuesta comunicado 000-176 de 26 de enero de 2021 por 180 días (interventoría)
Comunicación 00000-175 del 26/01/2021 Consorcio Diseños 2018 _ Argumentación de tiempos para prórroga del contrato de consultoría.
Soporte de aprobación de prórroga SECOP. 
Se adjuntan los informes de actividades de mantenimientos preventivos y correctivos realizados a la UPI La Vega en el primer semestre de 2020. Se anexan 15 informes de actividades.
</t>
    </r>
    <r>
      <rPr>
        <b/>
        <sz val="9"/>
        <rFont val="Arial"/>
        <family val="2"/>
      </rPr>
      <t xml:space="preserve">SEGUNDO SEGUIMIENTO 2021:
</t>
    </r>
    <r>
      <rPr>
        <sz val="9"/>
        <rFont val="Arial"/>
        <family val="2"/>
      </rPr>
      <t xml:space="preserve">Se adjunta documento de prorroga de la consultoría 
</t>
    </r>
    <r>
      <rPr>
        <b/>
        <sz val="9"/>
        <rFont val="Arial"/>
        <family val="2"/>
      </rPr>
      <t xml:space="preserve">PRIMER SEGUIMIENTO 2022: 
</t>
    </r>
    <r>
      <rPr>
        <sz val="9"/>
        <rFont val="Arial"/>
        <family val="2"/>
      </rPr>
      <t xml:space="preserve">Se adjunta documento de prorroga de la consultoría 
</t>
    </r>
    <r>
      <rPr>
        <b/>
        <sz val="9"/>
        <rFont val="Arial"/>
        <family val="2"/>
      </rPr>
      <t xml:space="preserve">SEGUNDO SEGUIMIENTO 2022:
</t>
    </r>
    <r>
      <rPr>
        <sz val="9"/>
        <rFont val="Arial"/>
        <family val="2"/>
      </rPr>
      <t xml:space="preserve">1. Presentación estado actual del proceso
2. Pantallazo suspensión del contrato SECOP II
</t>
    </r>
    <r>
      <rPr>
        <b/>
        <sz val="9"/>
        <rFont val="Arial"/>
        <family val="2"/>
      </rPr>
      <t xml:space="preserve">
TERCER SEGUIMIENTO 2022
</t>
    </r>
    <r>
      <rPr>
        <sz val="9"/>
        <rFont val="Arial"/>
        <family val="2"/>
      </rPr>
      <t>Pantallazo SECOP II suspensión contrato No. 0644-2018</t>
    </r>
  </si>
  <si>
    <t>PMAI-2019-037</t>
  </si>
  <si>
    <t>2019H45</t>
  </si>
  <si>
    <t>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t>
  </si>
  <si>
    <t xml:space="preserve">Ausencia de un documento oficializado que defina la entrega de alimentos a servidores que realizan acompañamiento pedagógico en el comedor.   </t>
  </si>
  <si>
    <t xml:space="preserve">Elaboración y oficialización por parte de la Subdirección Técnica de Métodos,  de un documento que defina el lineamiento para  la entrega de alimentos a servidores que realizan acompañamiento en el comedor . </t>
  </si>
  <si>
    <t>Se cuenta con el borrador del istructivo, sin embargo, no se evidencia proceso de oficialización.</t>
  </si>
  <si>
    <t>Instructivo oficializado.</t>
  </si>
  <si>
    <t>Se evidencia construcción instructivo que incluye lineamientos para la entrega de alimentos a servidores. Pendiente oficialización del documento.</t>
  </si>
  <si>
    <t>Se evidencia la elaboración   del documento que define el lineamiento para  la entrega de alimentos a servidores que realizan acompañamiento en el comedor, sin embargo, esta pediente la oficializacion del documento</t>
  </si>
  <si>
    <t xml:space="preserve">Se evidencia instructivo ACCIONES DE PREVENCIÓN CONTRA EL CORONAVIRUS M-MSD-IN-023. , numeral 4.1 DETERMINACIONES GENERALES en el cual se indica la entrega de alimentos en las UPIS, adicionalmente mediante radicado 2022IE5769, se emite Directriz sobre el suministro y consumo de Alimentos en las Unidades de Protección Integral . </t>
  </si>
  <si>
    <t>PMAI-2019-049</t>
  </si>
  <si>
    <t>2019H47</t>
  </si>
  <si>
    <t>No se gestiona adecuadamente el Inventario de elementos de consumo, generando excedentes de elementos almacenados. Se debe observar la Gestión Fiscal, la cual está definida en el artículo 3° de la Ley 610.</t>
  </si>
  <si>
    <t xml:space="preserve">Falencias en los controles, en lo referente a nivel de existencias,  ya que no existe un documento que establezca un lineamiento para el manejo de los espacios de almacenamiento temporal </t>
  </si>
  <si>
    <t xml:space="preserve">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t>
  </si>
  <si>
    <t>Se evidenicia avance en la elaboración del documento, sin embago, no se evidencia proceso de oficialización.</t>
  </si>
  <si>
    <t>oficialización documento</t>
  </si>
  <si>
    <t xml:space="preserve">Se evidencia documento borrador procedimiento para el control de bienes de consumo y consumo controlado. Pendiente aprobación y oficialización.
</t>
  </si>
  <si>
    <t xml:space="preserve">Se evidencia que se tiene el  borrador del procedimiento para el control de bienes de consumo y consumo controlado. pero esta  pendiente aprobación y oficialización.
</t>
  </si>
  <si>
    <t>procediento  GESTIÓN Y CONTROL DE LOS ELEMENTOS DE CONSUMO Y CONSUMO CONTROLADO UBICADOS EN LOS ESPACIOS DE ALMACENAMIENTO TEMPORAL DE LAS UNIDADES DE PROTECCIÓN INTEGRAL M-MIN-PR-003- y en la condición número 1 , se estableció "Los responsables de las Unidades de Protección Integral y Coordinadores/as de los convenios realizarán la solicitud de los bienes de consumo controlado o de consumo, conforme al estándar establecido para cada UPI y a los anexos técnicos de los convenios y/o planeación de las necesidades establecidas en cada convenio, para su ejecución y a las existencias reportadas mensualmente. Estas solicitudes se deberán realizar los últimos cinco (5) días hábiles del mes con el ánimo de contar con ellas la primera semana del mes siguiente".</t>
  </si>
  <si>
    <t xml:space="preserve">Se evidencia que se tiene el   procedimiento para el control de bienes de consumo y consumo controlado. aprobado y oficializado.
</t>
  </si>
  <si>
    <t>PMAI-2019-052</t>
  </si>
  <si>
    <t>2019H49</t>
  </si>
  <si>
    <t>Falta de medidas básicas de seguridad para evitar el riesgo de pérdidas por incendio, ya que los extinguidores no se recargan oportunamente y en algunas ocasiones en los Espacios de Almacenamiento no se observa acceso a ellos.</t>
  </si>
  <si>
    <t>No se formularon acciones para subsanar el hallazgo. Revisar asignación de responsables para la formulación.</t>
  </si>
  <si>
    <t>No es visible en el tablero la acción formulada, tampoco cuenta con indicador, ni meta formulados. Sin embargo una vez revisado el hallazgo se considra que la gestión reportada resuelve la causa del mismo. 
Se observa la verificación de extintores como un control ejecutado a través del formato A-GDH-FT-057, así como correo electronicos con reporte de las necesidad de recarga de extintores remitidos a SST.</t>
  </si>
  <si>
    <t>No se visualizan acciones ni indicador, ni meta formulados para subsanar el hallazgo, como evidencia aportaron un correo exponiendo el proceso de verificación de extintores en los baños públicos y soportan el formato diligenciado inspección de extintores</t>
  </si>
  <si>
    <t>Responsables UPIS</t>
  </si>
  <si>
    <t>PMAI-2019-056</t>
  </si>
  <si>
    <t>2019H53</t>
  </si>
  <si>
    <t>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t>
  </si>
  <si>
    <t>Para algunas unidades el espacio de estantería se encuentra obsoleto y con el tiempo ha presentado deterioros.
Algunos espacios no cuentan con identificación topográfica en la estantería.</t>
  </si>
  <si>
    <t>Realizar un diagnostico del estado actual y de las necesidades de la estantería para archivo en la Entidad.</t>
  </si>
  <si>
    <t>Se evidencia actas en las cuales se aplica el foirmato de inspecciones de instalaciones fisicas y sistemas de almacenamiento en los cuales se revisan las acracteristicas constructivas y de almacenamiento</t>
  </si>
  <si>
    <t>PMAI-2019-059</t>
  </si>
  <si>
    <t>2019H55</t>
  </si>
  <si>
    <t>1. Realizar por parte del área de gestión documental asistencias técnicas en las diferentes Unidades (Servitá, Arcadia, La Florida y Molinos) validando el estado de organización del archivo</t>
  </si>
  <si>
    <t>Se evidencia en el seguimiento la realización de visitas técnias del área e Gestión documental a las UPI Servita, Florida y Molinos y se deja consignada la visita en actas.</t>
  </si>
  <si>
    <t xml:space="preserve">Visita técnia por parte del áre de Gestión Docuemntal a la UPI Arcadia. </t>
  </si>
  <si>
    <t>Acción vencida. Se observan actas de visita a UPI Florida, reprogramación de vista en UPI Molinos, pendiente acta UPI Arcadia, Edén y Liberia.</t>
  </si>
  <si>
    <t>Se observan actas de a las UPI Servita, Florida y Molinos, pendiente acta UPI Arcadia.</t>
  </si>
  <si>
    <t>Se evidencia actas en las cuales el proceso de gestion documental recibe transferencias documentales y visita de revision tecnica de las upis Arcadia,  Florida y molinos.
Adicional a lo anterior se observa acta de visita tecnica por parte de gestion documental a la UPI servita</t>
  </si>
  <si>
    <t>Se observan actas de a las UPI Servita, Florida, Molinos, Arcadia, Eden, Liberia. asi como la evidencia de las tranferencias.</t>
  </si>
  <si>
    <t>PMAI-2019-061</t>
  </si>
  <si>
    <t>Se evidencia actas en las cuales el proceso de gestion documental recibe transferencias documentales y visita de revision tecnica de las upis Arcadia,  Florida y molinos.
Adicional a lo anterior se observa acta de visita tecnica por parte de gestion documental a la UPI servita, sin embargo no se puede evidenciar en los soportes adsjuntos los ajustes realizados conforme a la visita</t>
  </si>
  <si>
    <t>Soportes de los  los ajustes  realizados conforme a las observaciones realizados  en las visitas y acompañamiento brindado por parte de gestion documental en la UPI servita</t>
  </si>
  <si>
    <t>Se evidencias actas de a las UPI Servita, Florida, Molinos, Arcadia, Eden, Liberia. asi como la evidencia de las tranferencias. pero no se encuentra soporte de los ajustes realizados conforme a las observaciones detectadas en las visitas.</t>
  </si>
  <si>
    <r>
      <t xml:space="preserve">Seguimiento anterior:
</t>
    </r>
    <r>
      <rPr>
        <sz val="9"/>
        <color rgb="FF000000"/>
        <rFont val="Calibri"/>
        <family val="2"/>
        <scheme val="minor"/>
      </rPr>
      <t xml:space="preserve">
Por parte del área de gestión documental, se realizaron las visitas técnicas, y en las UPI, se realizaron las ajustes solicitados, en las cuales se observa  que se revisó el archivo  de gestión correspondiente  evidenciando que la documentación se encuentra clasificada y ordenada de acuerdo a la normatividad vigente</t>
    </r>
    <r>
      <rPr>
        <b/>
        <sz val="9"/>
        <color rgb="FF000000"/>
        <rFont val="Calibri"/>
        <family val="2"/>
        <scheme val="minor"/>
      </rPr>
      <t xml:space="preserve">.
Segundo Seguimiento: 
Avance de actividades:
</t>
    </r>
    <r>
      <rPr>
        <sz val="9"/>
        <color rgb="FF000000"/>
        <rFont val="Calibri"/>
        <family val="2"/>
        <scheme val="minor"/>
      </rPr>
      <t xml:space="preserve">
En cumplimiento de la acción formulada,  se desarrollan visitas  técnicas por parte del Área de Gestión documental al estado del archivo,   y por parte  de las Unidades, se realizaron los ajustes  de acuerdo a las visitas de acompañamiento brindado. Dando cumplimiento al 100% de la acción formulada.
Por lo anterior se detallan  las acciones realizadas en las Unidades de Protección Integral  de  Florida, El Edén, Arcadia, Liberia y Molinos, para dar cumplimiento a la acción, como sigue a continuación: 
-Para la Upi Molinos se adelanto  visita el 16 de septiembre de 2021  y  en cumplimiento de los ajustes de la visita, la UPI,  realizó el inventario documental , realizó  el levantamiento de la base de datos de beneficiarios activos   y el listado de egresos y las transferencias de las historias sociales.
Para la UPI Arcadia, se adelanto  visita el 22 de julio  de 2021 y  en cumplimiento de los ajustes de la visita, la UPI,  realizó el inventario documental  y  las transferencias de las historias sociales.
Para la UPI Florida, se adelanto  visita el 12 de agosto de 2021, y  en cumplimiento de los ajustes de la visita, la UPI,  realizó el inventario documental,  las transferencias primarias  al Archivo de la entidad a través de acta del 01-10-2021 y  las transferencias de las historias sociales.
Para la UPI Liberia, se adelantó visita del 8 de Julio de 2021 y  en cumplimiento de los ajustes de la visita, la UPI,  realizó el inventario documental  y  se realizaron  las transferencias primarias bajo acta del  18-08-2021.
 Para la UPI Eden, se adelantó visita del 8 de Julio de 2021 y  en cumplimiento de los ajustes de la visita, la UPI,  realizó el inventario documental, se realizaron  las transferencias primarias bajo acta del  01-10-2021  y se realizó el traslado de las historias sociales a Santa Lucia , Arcadia, Liberia</t>
    </r>
  </si>
  <si>
    <r>
      <t>Para evidenciar la realización de las actividades que dan cumplimiento a la acción formulada se aporta:</t>
    </r>
    <r>
      <rPr>
        <b/>
        <sz val="9"/>
        <color rgb="FF000000"/>
        <rFont val="Calibri"/>
        <family val="2"/>
        <scheme val="minor"/>
      </rPr>
      <t xml:space="preserve">
Para la UPI Molinos:</t>
    </r>
    <r>
      <rPr>
        <sz val="9"/>
        <color rgb="FF000000"/>
        <rFont val="Calibri"/>
        <family val="2"/>
        <scheme val="minor"/>
      </rPr>
      <t xml:space="preserve">
Acta de  visita el 16-09-2021  
Inventario Documental de la UPI
Base Excel - Beneficiarios activos UPI Molinos
Base Excel- Egresos acumulativos.</t>
    </r>
    <r>
      <rPr>
        <sz val="9"/>
        <rFont val="Calibri"/>
        <family val="2"/>
        <scheme val="minor"/>
      </rPr>
      <t xml:space="preserve">
Transferencia historias sociales.</t>
    </r>
    <r>
      <rPr>
        <b/>
        <sz val="9"/>
        <color rgb="FF000000"/>
        <rFont val="Calibri"/>
        <family val="2"/>
        <scheme val="minor"/>
      </rPr>
      <t xml:space="preserve">
Para la UPI Arcadia:</t>
    </r>
    <r>
      <rPr>
        <sz val="9"/>
        <color rgb="FF000000"/>
        <rFont val="Calibri"/>
        <family val="2"/>
        <scheme val="minor"/>
      </rPr>
      <t xml:space="preserve">
Acta de  visita del 22-07-2021 
Inventario Documental de la UPI.</t>
    </r>
    <r>
      <rPr>
        <sz val="9"/>
        <rFont val="Calibri"/>
        <family val="2"/>
        <scheme val="minor"/>
      </rPr>
      <t xml:space="preserve">
Transferencia historias sociales.</t>
    </r>
    <r>
      <rPr>
        <sz val="9"/>
        <color rgb="FFFF0000"/>
        <rFont val="Calibri"/>
        <family val="2"/>
        <scheme val="minor"/>
      </rPr>
      <t xml:space="preserve"> </t>
    </r>
    <r>
      <rPr>
        <sz val="9"/>
        <color rgb="FF000000"/>
        <rFont val="Calibri"/>
        <family val="2"/>
        <scheme val="minor"/>
      </rPr>
      <t xml:space="preserve"> </t>
    </r>
    <r>
      <rPr>
        <b/>
        <sz val="9"/>
        <color rgb="FF000000"/>
        <rFont val="Calibri"/>
        <family val="2"/>
        <scheme val="minor"/>
      </rPr>
      <t xml:space="preserve">
Para la UPI Florida:</t>
    </r>
    <r>
      <rPr>
        <sz val="9"/>
        <color rgb="FF000000"/>
        <rFont val="Calibri"/>
        <family val="2"/>
        <scheme val="minor"/>
      </rPr>
      <t xml:space="preserve">
Acta de  visita del 12 -08- 2021
Inventario documental de la UPI.
Acta de transferencia primarias del 01-10-2021</t>
    </r>
    <r>
      <rPr>
        <sz val="9"/>
        <rFont val="Calibri"/>
        <family val="2"/>
        <scheme val="minor"/>
      </rPr>
      <t xml:space="preserve">
transferencias de las historias sociales.</t>
    </r>
    <r>
      <rPr>
        <b/>
        <sz val="9"/>
        <color rgb="FF000000"/>
        <rFont val="Calibri"/>
        <family val="2"/>
        <scheme val="minor"/>
      </rPr>
      <t xml:space="preserve">
Para la UPI Liberia</t>
    </r>
    <r>
      <rPr>
        <sz val="9"/>
        <color rgb="FF000000"/>
        <rFont val="Calibri"/>
        <family val="2"/>
        <scheme val="minor"/>
      </rPr>
      <t xml:space="preserve">
 Acta de  visita del 8-07- 2021
Inventario documental de la UPI.
Acta de transferencia primarias del 18-08-2021.</t>
    </r>
    <r>
      <rPr>
        <b/>
        <sz val="9"/>
        <color rgb="FF000000"/>
        <rFont val="Calibri"/>
        <family val="2"/>
        <scheme val="minor"/>
      </rPr>
      <t xml:space="preserve">
 Para la UPI Eden</t>
    </r>
    <r>
      <rPr>
        <sz val="9"/>
        <color rgb="FF000000"/>
        <rFont val="Calibri"/>
        <family val="2"/>
        <scheme val="minor"/>
      </rPr>
      <t xml:space="preserve">
Acta de  visita del 8 -07- de 2021
Acta de transferencias  primarias del  01-10-2021.
Inventario Documental
 Transferencias de las historias sociales.</t>
    </r>
  </si>
  <si>
    <t>En la evidencia aportada, se observa las actas de las visitas realizadas por el área de gestión documental en las unidades de Arcadia, Eden, Florida, Liberia y Molinos con dejando en las actas la organización de los archivos digitales y físicos y transferencias documentales</t>
  </si>
  <si>
    <t>PMAI-2019-062</t>
  </si>
  <si>
    <t xml:space="preserve">4. Realizar Seguimiento a la información reportada por Gestión documental y las tareas de cada una de las visitas.  </t>
  </si>
  <si>
    <t>Se evidencia el planteamiento de compromisos en las actas, los cuáles correponden a los ajustes de acompañamiento brindado por el área de Gestión Documental, se debe realizar seguimiento y cierre a los compromisos propuestos.</t>
  </si>
  <si>
    <t>Cierre de compromisos.</t>
  </si>
  <si>
    <t>Pendiente seguimiento al cumplimiento de compromisos producto de las visitas realizadas a las UPIS y reportes de Gestión Documental.</t>
  </si>
  <si>
    <t>Se evidencia el planteamiento de compromisos en las actas, los cuáles correponden a los ajustes de acompañamiento brindado por el área de Gestión Documental, pendiente por realizar seguimiento y cierre a los compromisos propuestos.</t>
  </si>
  <si>
    <t>Se evidencia actas en las cuales el proceso de gestion documental recibe transferencias documentales y visita de revision tecnica de las upis Arcadia,  Florida y molinos.
Adicional a lo anterior se observa acta de visita tecnica por parte de gestion documental a la UPI servita, sin embargo no se puede evidenciar en los soportes  el  Seguimiento por parte de la STMEO  a la información reportada por Gestión documental y las tareas de cada una de las visitas</t>
  </si>
  <si>
    <t>Seguimiento por parte de la STMEO  a la información reportada por Gestión documental y las tareas de cada una de las visitas</t>
  </si>
  <si>
    <t xml:space="preserve">En cumplimiento de la acción formulada,  se desarrolló mesa de trabajo entre la STMEO y el área de Gestión Documental para hacer seguimiento  a los compromisos de las UPI, frente a las visitas realziadas, la cual se documentó  mediante acta  del 15 de noviembre de 2021 .  Dando así cumplimiento al 100% de la acción. </t>
  </si>
  <si>
    <t xml:space="preserve"> En evidencia del cumplimiento de la acción se aporta acta del 15 de noviembre de 2021. </t>
  </si>
  <si>
    <t xml:space="preserve">No se formularon acciones para subsanar el hallazgo. Revisar asignación de responsables para la formulación.	</t>
  </si>
  <si>
    <t xml:space="preserve">Se evidencia Informe de actividades UPI EL EDEN vigencia 2021,  Soporte entrega de botiquin de primeros auxilios UPI El Eden y  Acta instalación señalización informativa y preventiva </t>
  </si>
  <si>
    <t>Pendiente evidenciar que se subsanaron las siguientes situaciones:
1.flotadores
2.detectores de inmersión o alarmas de agua que activen inmediatamente un sistema de alarma provisto de sirena 
3.protección para prevenir entrampamientos, 4.reglamento para su uso
5.personal certificado de rescate salvavidas</t>
  </si>
  <si>
    <t>Hallazgo sin formulación de acción – acción vencida.</t>
  </si>
  <si>
    <t>VENCIDA</t>
  </si>
  <si>
    <r>
      <t xml:space="preserve">PRIMER SEGUIMIENTO 2022: 
</t>
    </r>
    <r>
      <rPr>
        <sz val="9"/>
        <color rgb="FF000000"/>
        <rFont val="Arial"/>
        <family val="2"/>
      </rPr>
      <t xml:space="preserve">En el segundo semestre de la vigencia 2021 se realizan adecuaciones a la infraestructura física de la psicina de la UPI EL EDEN con el fin de mejorar las condiciones de seguridad para su uso.  Se realiza mantenimiento semanal de la piscina en pro de la preservación y cuidado de la infraestructura.
Así mismo, desde el área de Seguridad y Salud en el Trabajo se realiza la entrega del Botiquín de primeros auxilios dispuesto para uso en la piscina en la UPI El Eden. Se realizó la instalación de la señalización informativa y preventiva. 
Estado: El hallazgo se encuentra subsanado de acuerdo con el seguimiento presentado. 
</t>
    </r>
    <r>
      <rPr>
        <b/>
        <sz val="9"/>
        <color rgb="FF000000"/>
        <rFont val="Arial"/>
        <family val="2"/>
      </rPr>
      <t xml:space="preserve">TERCER SEGUIMIENTO 2022:
</t>
    </r>
    <r>
      <rPr>
        <sz val="9"/>
        <color rgb="FF000000"/>
        <rFont val="Arial"/>
        <family val="2"/>
      </rPr>
      <t>El seguimiento del hallazgo se presentó en el primer seguimiento de la vigencia 2022, como se evidencia en los reportes. Se presenta el mismo seguimiento de la siguiente manera: 
En el segundo semestre de la vigencia 2021 se realizan adecuaciones a la infraestructura física de la psicina de la UPI EL EDEN con el fin de mejorar las condiciones de seguridad para su uso.  Se realiza mantenimiento semanal de la piscina en pro de la preservación y cuidado de la infraestructura.
Así mismo, desde el área de Seguridad y Salud en el Trabajo se realiza la entrega del Botiquín de primeros auxilios dispuesto para uso en la piscina en la UPI El Eden. Se realizó la instalación de la señalización informativa y preventiva. 
Estado: El hallazgo se encuentra subsanado de acuerdo con el seguimiento presentado.</t>
    </r>
  </si>
  <si>
    <r>
      <t xml:space="preserve">PRIMER SEGUIMIENTO 2022: 
</t>
    </r>
    <r>
      <rPr>
        <sz val="9"/>
        <rFont val="Arial"/>
        <family val="2"/>
      </rPr>
      <t xml:space="preserve">1. Presentación Informe de actividades UPI EL EDEN vigencia 2021.
2. Soporte entrega de botiquin de primeros auxilios UPI El Eden 
3. Acta instalación señalización informativa y preventiva </t>
    </r>
    <r>
      <rPr>
        <b/>
        <sz val="9"/>
        <rFont val="Arial"/>
        <family val="2"/>
      </rPr>
      <t xml:space="preserve">
TERCER SEGUIMIENTO 2022:
</t>
    </r>
    <r>
      <rPr>
        <sz val="9"/>
        <rFont val="Arial"/>
        <family val="2"/>
      </rPr>
      <t xml:space="preserve">1. Presentación Informe de actividades UPI EL EDEN vigencia 2021.
2. Soporte entrega de botiquin de primeros auxilios UPI El Eden 
3. Acta instalación señalización informativa y preventiva </t>
    </r>
  </si>
  <si>
    <t>Gestion Financiera</t>
  </si>
  <si>
    <t xml:space="preserve">Gestión Financiera </t>
  </si>
  <si>
    <t>Contabilidad</t>
  </si>
  <si>
    <t>Gerencia Financiera</t>
  </si>
  <si>
    <t>GF</t>
  </si>
  <si>
    <t>PMAI-2019-083-3</t>
  </si>
  <si>
    <t>2019H70</t>
  </si>
  <si>
    <t xml:space="preserve">Establecer en las Políticas de
Operación, la forma en que debe
reportar la información el área de
Mantenimiento de Bienes e
Infraestructura, respecto a los valores
de los bienes inmuebles de la entidad
y sus modificaciones </t>
  </si>
  <si>
    <t xml:space="preserve">Actividad 3: Se observan 4 documentos word sobre Polticas de Operación cuentas por cobrar, politicas de deterioro de activos y politicas operativas relacionadas con el deterioro. Se considera que cuenta con un avance, pero debe ser preciso en los oducemntos lo relacionado a  la forma en que debe reportar la información el área de Mantenimiento de Bienes e Infraestructura, respecto a los valores de los bienes inmuebles de la entidad y sus modificaciones  </t>
  </si>
  <si>
    <t xml:space="preserve">Actividad 3: los documentos deben ser formalizados y garantizar que aborden la propuesta central de la acción que se refiere a establecer en las Politicas de Operación la forma en que debe reportar la información el área de Mantenimiento de Bienes e Infraestructura, respecto a los valores de los bienes inmuebles de la entidad y sus modificaciones  </t>
  </si>
  <si>
    <t xml:space="preserve">En la evidencia aportada no es clara la informacion que se reporta del área de Mantenimiento de Bienes e Infraestructura, respecto a los valores de los bienes inmuebles de la entidad y sus modificaciones  </t>
  </si>
  <si>
    <t>De acuerdo a los soportes que adjunta el proceso, se tiene las siguientes observaciones:
* si bien dentro del avance se dice que para el comité realizado el 13 de mayo del 2022 se aprobo el Manual operativo de Políticas Contables, se solicita que se adjunte el acta de reunión de dicho comité en donde conste que el Manual fue aprobado.
* Se adjuntan otras políticas como de estimación del deterioror activos no generadores de efecetivo, Políticas operativas cuenta por cobrar y políticas operativas relacionadas con el efectivo y equivalentes de efectivo, que no se relacionan dentro de los soportes y avances.</t>
  </si>
  <si>
    <t>* Adjuntar el acta de comité realizado el 13 de mayo del 2022 donde conste que se aprueba el manual operativo de Políticas Contabes.
* Ajustar la versión final del Manual a la plantilla de Manual que se encuentra en el Manual de procesos y procedimientos/Procesos estratégicos/ Gestión de mejoramiento/ Formatos
* Aprobación y oficialización del manual.</t>
  </si>
  <si>
    <t>Las evidencias aportadas muestran avances en la construcción del Manua Operativo de Políticas Contables</t>
  </si>
  <si>
    <r>
      <t xml:space="preserve">PRIMER SEGUIMIENTO 2021:
</t>
    </r>
    <r>
      <rPr>
        <sz val="9"/>
        <color rgb="FF000000"/>
        <rFont val="Arial"/>
        <family val="2"/>
      </rPr>
      <t xml:space="preserve">El proceso Gestión Financiera y el equipo MIPG de la STAF, realizarán la formulación del plan de mejoramiento previo análisis del informe final de la auditoria realizada al proceso. 
</t>
    </r>
    <r>
      <rPr>
        <b/>
        <sz val="9"/>
        <color rgb="FF000000"/>
        <rFont val="Arial"/>
        <family val="2"/>
      </rPr>
      <t xml:space="preserve">SEGUNDO SEGUIMIENTO 2021:
</t>
    </r>
    <r>
      <rPr>
        <sz val="9"/>
        <color rgb="FF000000"/>
        <rFont val="Arial"/>
        <family val="2"/>
      </rPr>
      <t xml:space="preserve">Se adelantó el desarrollo de las políticas en el de documento de Políticas de Operación y en su momento, se registrará la descripción adecuada de como deben reportar la información contable y financiera el área de Mantenimiento de Bienes e Infraestructura.
Estado: La actividad continúa en ejecución
</t>
    </r>
    <r>
      <rPr>
        <b/>
        <sz val="9"/>
        <color rgb="FF000000"/>
        <rFont val="Arial"/>
        <family val="2"/>
      </rPr>
      <t xml:space="preserve">PRIMER SEGUIMIENTO 2022: 
</t>
    </r>
    <r>
      <rPr>
        <sz val="9"/>
        <color rgb="FF000000"/>
        <rFont val="Arial"/>
        <family val="2"/>
      </rPr>
      <t xml:space="preserve">En Comité de Sostenibilidad Contable realizado el 15 de marzo de 2022 se presentó el Manual de Políticas Operativas Contables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
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El Manual Operativo de Políticas Contables se incluirá en los documentos del Sistema Integrado de Gestión de la entidad, como acción final para dar cumplimiento total a la actividad formulada. 
Estado: La actividad continúa en ejecución
</t>
    </r>
    <r>
      <rPr>
        <b/>
        <sz val="9"/>
        <color rgb="FF000000"/>
        <rFont val="Arial"/>
        <family val="2"/>
      </rPr>
      <t xml:space="preserve">SEGUNDO SEGUIMIENTO 2022:
</t>
    </r>
    <r>
      <rPr>
        <sz val="9"/>
        <color rgb="FF000000"/>
        <rFont val="Arial"/>
        <family val="2"/>
      </rPr>
      <t xml:space="preserve">Se realizó la inclusión de los lineamientos en que debe reportar la información el área de
Mantenimiento de Bienes e Infraestructura, respecto a los valores de los bienes inmuebles de la entidad del Manual de Políticas Contables y Manual de Políticas Operativas Contables, los cuales fueron aprobados los días 3/01/2022 y 03/08/2022 respectivamente, en los documentos del Sistema Integrado de Gestión de la entidad, el cual fue socializado a través de correo electrónico y se encuentra publicado en la página web de la entidad.
Estado: La actividad se encuentra finalizada </t>
    </r>
  </si>
  <si>
    <r>
      <t xml:space="preserve">SEGUNDO SEGUIMIENTO 2021:
Actividad 3:
</t>
    </r>
    <r>
      <rPr>
        <sz val="9"/>
        <rFont val="Arial"/>
        <family val="2"/>
      </rPr>
      <t xml:space="preserve">Check lista
Políticas contables
</t>
    </r>
    <r>
      <rPr>
        <b/>
        <sz val="9"/>
        <rFont val="Arial"/>
        <family val="2"/>
      </rPr>
      <t xml:space="preserve">PRIMER SEGUIMIENTO 2022: 
</t>
    </r>
    <r>
      <rPr>
        <sz val="9"/>
        <rFont val="Arial"/>
        <family val="2"/>
      </rPr>
      <t>1</t>
    </r>
    <r>
      <rPr>
        <b/>
        <sz val="9"/>
        <rFont val="Arial"/>
        <family val="2"/>
      </rPr>
      <t xml:space="preserve">. </t>
    </r>
    <r>
      <rPr>
        <sz val="9"/>
        <rFont val="Arial"/>
        <family val="2"/>
      </rPr>
      <t>Acta y asistencia del Primer Comité de Sostenibilidad Contable 2022.
2. Citación y listado de Asistencia al Segundo Comité de Sostenibilidad Contable 2022 (no se adjunta el acta por cuanto la misma debe ser aprobada en el siguiente Comité).
3. Manual Operativo de Políticas Contables presentado en Marzo de 2022.
4. Manual Operativo de Políticas Contables aprobado en Mayo de 2022.</t>
    </r>
    <r>
      <rPr>
        <b/>
        <sz val="9"/>
        <rFont val="Arial"/>
        <family val="2"/>
      </rPr>
      <t xml:space="preserve">
SEGUNDO SEGUIMIENTO 2022:
</t>
    </r>
    <r>
      <rPr>
        <sz val="9"/>
        <rFont val="Arial"/>
        <family val="2"/>
      </rPr>
      <t xml:space="preserve">1. Manual de Políticas Contables y Manual de Políticas Operativas Contables, 
2. Correo de socialización
3. Imagen de publicación de página web institucional. </t>
    </r>
  </si>
  <si>
    <t>Se observa  la inclusión de los lineamientos en que debe reportar la información el área de
Mantenimiento de Bienes e Infraestructura, respecto a los valores de los bienes inmuebles de la entidad del Manual de Políticas Contables y Manual de Políticas Operativas Contables.</t>
  </si>
  <si>
    <t>PMAI-2019-087-2</t>
  </si>
  <si>
    <t>2019H71</t>
  </si>
  <si>
    <t xml:space="preserve">Formular el manual de Operación Contable </t>
  </si>
  <si>
    <t>Se evidencia check list  y manual de politicas contables</t>
  </si>
  <si>
    <t>manual de Operación Contable</t>
  </si>
  <si>
    <t>No se evidencia la formulacio del manual de opracion contable.</t>
  </si>
  <si>
    <r>
      <t xml:space="preserve">PRIMER SEGUIMIENTO 2021:
</t>
    </r>
    <r>
      <rPr>
        <sz val="9"/>
        <rFont val="Arial"/>
        <family val="2"/>
      </rPr>
      <t xml:space="preserve">El proceso Gestión Financiera y el equipo MIPG de la STAF, realizarán la formulación del plan de mejoramiento previo análisis del informe final de la auditoria realizada al proceso. 
</t>
    </r>
    <r>
      <rPr>
        <b/>
        <sz val="9"/>
        <rFont val="Arial"/>
        <family val="2"/>
      </rPr>
      <t xml:space="preserve">SEGUNDO SEGUIMIENTO 2021:
</t>
    </r>
    <r>
      <rPr>
        <sz val="9"/>
        <rFont val="Arial"/>
        <family val="2"/>
      </rPr>
      <t xml:space="preserve">Se avanzó en la creación del Manual de Políticas de Operación Contable; realizando el desarrollo de las políticas que constituyen el documento en mención. 
Estado: La actividad continúa en ejecución
</t>
    </r>
    <r>
      <rPr>
        <b/>
        <sz val="9"/>
        <rFont val="Arial"/>
        <family val="2"/>
      </rPr>
      <t xml:space="preserve">PRIMER SEGUIMIENTO 2022: 
</t>
    </r>
    <r>
      <rPr>
        <sz val="9"/>
        <rFont val="Arial"/>
        <family val="2"/>
      </rPr>
      <t xml:space="preserve">En Comité de Sostenibilidad Contable realizado el 15 de marzo de 2022 se presentó el Manual de Políticas Operativas Contables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
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El Manual Operativo de Políticas Contables se incluirá en los documentos del Sistema Integrado de Gestión de la entidad, como acción final para dar cumplimiento total a la actividad formulada. 
Estado: La actividad continúa en ejecución
</t>
    </r>
    <r>
      <rPr>
        <b/>
        <sz val="9"/>
        <rFont val="Arial"/>
        <family val="2"/>
      </rPr>
      <t>SEGUNDO SEGUIMIENTO 2022:</t>
    </r>
    <r>
      <rPr>
        <sz val="9"/>
        <rFont val="Arial"/>
        <family val="2"/>
      </rPr>
      <t xml:space="preserve">
Se realizó la inclusión del Manual de Políticas Operativas Contables como anexo del Manual de Políticas Contables el día 03/08/222 , el cual fue incluido dentro de los documentos del Sistema Integrado de Gestión de la entidad, fue socializado a través de correo electrónico y se encuentra publicado en la página web de la entidad. 
Estado: La actividad se encuentra finalizada
</t>
    </r>
  </si>
  <si>
    <r>
      <t xml:space="preserve">
SEGUNDO SEGUIMIENTO 2021:
</t>
    </r>
    <r>
      <rPr>
        <sz val="9"/>
        <rFont val="Arial"/>
        <family val="2"/>
      </rPr>
      <t xml:space="preserve">Check lista
Políticas contables
PRIMER SEGUIMIENTO 2022: 
1. Acta y asistencia del Primer Comité de Sostenibilidad Contable 2022.
2. Citación y listado de Asistencia al Segundo Comité de Sostenibilidad Contable 2022 (no se adjunta el acta por cuanto la misma debe ser aprobada en el siguiente Comité).
3. Manual Operativo de Políticas Contables presentado en Marzo de 2022.
4. Manual Operativo de Políticas Contables aprobado en Mayo de 2022.
</t>
    </r>
    <r>
      <rPr>
        <b/>
        <sz val="9"/>
        <rFont val="Arial"/>
        <family val="2"/>
      </rPr>
      <t xml:space="preserve">
SEGUNDO SEGUIMIENTO 2022:
</t>
    </r>
    <r>
      <rPr>
        <sz val="9"/>
        <rFont val="Arial"/>
        <family val="2"/>
      </rPr>
      <t xml:space="preserve">1. Manual de Políticas Contables y Manual de Políticas Operativas Contables, 
2. Correo de socialización
3. Imagen de publicación de página web institucional. </t>
    </r>
  </si>
  <si>
    <t xml:space="preserve">Se observa la creacion y publicacion del manual de Operación Contable. </t>
  </si>
  <si>
    <t>PMAI-2019-087-3</t>
  </si>
  <si>
    <t>Actualizar documentos del proceso de Gestion Financiera, de acuerdo a la Actualización del Manual de Politicas Contables y a la Formulación del manual de Operación Contable</t>
  </si>
  <si>
    <t>Actualizacion de documentos del proceso de Gestión Financiera, de acuerdo a la Actualización del Manual de Políticas Contables y a la Formulación del manual de Operación Contable</t>
  </si>
  <si>
    <t xml:space="preserve">
En las evidencias aportadas, no se observa avance en los documentos actualizados de conformidad con la acción propuesta
</t>
  </si>
  <si>
    <r>
      <t xml:space="preserve">PRIMER SEGUIMIENTO 2021:
</t>
    </r>
    <r>
      <rPr>
        <sz val="9"/>
        <color rgb="FF000000"/>
        <rFont val="Arial"/>
        <family val="2"/>
      </rPr>
      <t xml:space="preserve">El proceso Gestión Financiera y el equipo MIPG de la STAF, realizarán la formulación del plan de mejoramiento previo análisis del informe final de la auditoria realizada al proceso. 
</t>
    </r>
    <r>
      <rPr>
        <b/>
        <sz val="9"/>
        <color rgb="FF000000"/>
        <rFont val="Arial"/>
        <family val="2"/>
      </rPr>
      <t xml:space="preserve">SEGUNDO SEGUIMIENTO 2021:
</t>
    </r>
    <r>
      <rPr>
        <sz val="9"/>
        <color rgb="FF000000"/>
        <rFont val="Arial"/>
        <family val="2"/>
      </rPr>
      <t xml:space="preserve">El Manual de Políticas de Operación Contable se encuentra en proceso de formulación, por lo cual, una vez se cuente con el documento formulado y legalizado se procederá a realizar el respectivo análisis de los documentos que por motivo de la modificación de los documentos mencionados son objeto de ajuste y/o actualización.
Estado: La actividad continúa en ejecución
</t>
    </r>
    <r>
      <rPr>
        <b/>
        <sz val="9"/>
        <color rgb="FF000000"/>
        <rFont val="Arial"/>
        <family val="2"/>
      </rPr>
      <t xml:space="preserve">PRIMER SEGUIMIENTO 2022: 
</t>
    </r>
    <r>
      <rPr>
        <sz val="9"/>
        <color rgb="FF000000"/>
        <rFont val="Arial"/>
        <family val="2"/>
      </rPr>
      <t xml:space="preserve">La adopción del Manual de Políticas Contables y la actualización de estas últimas, fue aprobada en el Comité de Sostenibilidad Contable realizado el 21 de octubre de 2021, y este ya se encuentra incorporado en el Sistema Integrado de Gestión del Instituto con el código A-GFI-MA-001.
En cuanto al Manual de Políticas Operativas Contables, en Comité de Sostenibilidad Contable realizado el 15 de marzo de 2022 fue presentado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
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Se realizarán las modificaciones pertinentes a los documentos pertinentes de Gestión Financiera, de acuerdo con la adopción del Manual Operativo de Políticas Contables. 
Estado: La actividad continúa en ejecución
</t>
    </r>
    <r>
      <rPr>
        <b/>
        <sz val="9"/>
        <color rgb="FF000000"/>
        <rFont val="Arial"/>
        <family val="2"/>
      </rPr>
      <t xml:space="preserve">SEGUNDO SEGUIMIENTO 2022:
</t>
    </r>
    <r>
      <rPr>
        <sz val="9"/>
        <color rgb="FF000000"/>
        <rFont val="Arial"/>
        <family val="2"/>
      </rPr>
      <t>Se realizó la inclusión del Manual de Políticas Operativas Contables como anexo del Manual de Políticas Contables el día 03/08/222, el cual fue incluido dentro de los documentos del Sistema Integrado de Gestión de la entidad, fue socializado a través de correo electrónico y se encuentra publicado en la página web de la entidad. Adicional a lo anterior, se realizó la modificación del formato A-GFI-FT-030 Solicitud expedición de certificado de registro presupuestal.
Estado: La actividad se encuentra finalizada</t>
    </r>
  </si>
  <si>
    <r>
      <t xml:space="preserve">
SEGUNDO SEGUIMIENTO 2021:
</t>
    </r>
    <r>
      <rPr>
        <sz val="9"/>
        <color rgb="FF000000"/>
        <rFont val="Arial"/>
        <family val="2"/>
      </rPr>
      <t xml:space="preserve">Check lista
Políticas contables
</t>
    </r>
    <r>
      <rPr>
        <b/>
        <sz val="9"/>
        <color rgb="FF000000"/>
        <rFont val="Arial"/>
        <family val="2"/>
      </rPr>
      <t xml:space="preserve">PRIMER SEGUIMIENTO 2022: 
</t>
    </r>
    <r>
      <rPr>
        <sz val="9"/>
        <color rgb="FF000000"/>
        <rFont val="Arial"/>
        <family val="2"/>
      </rPr>
      <t>1</t>
    </r>
    <r>
      <rPr>
        <b/>
        <sz val="9"/>
        <color rgb="FF000000"/>
        <rFont val="Arial"/>
        <family val="2"/>
      </rPr>
      <t>.</t>
    </r>
    <r>
      <rPr>
        <sz val="9"/>
        <color rgb="FF000000"/>
        <rFont val="Arial"/>
        <family val="2"/>
      </rPr>
      <t xml:space="preserve"> Manual de Políticas Contables con código A-GFI-MA-001.
2. Resolución No. 517 de 2021 mediante la cual se actualizaron las Políticas Contables y se adoptó el Manual.
3. Acta y asistencia del Primer Comité de Sostenibilidad Contable 2022.
4. Citación y listado de Asistencia al Segundo Comité de Sostenibilidad Contable 2022 (no se adjunta el acta por cuanto la misma debe ser aprobada en el siguiente Comité).
5. Manual Operativo de Políticas Contables presentado en Marzo de 2022.
6. Manual Operativo de Políticas Contables aprobado en Mayo de 2022.
</t>
    </r>
    <r>
      <rPr>
        <b/>
        <sz val="9"/>
        <color rgb="FF000000"/>
        <rFont val="Arial"/>
        <family val="2"/>
      </rPr>
      <t xml:space="preserve">SEGUNDO SEGUIMIENTO 2022:
</t>
    </r>
    <r>
      <rPr>
        <sz val="9"/>
        <color rgb="FF000000"/>
        <rFont val="Arial"/>
        <family val="2"/>
      </rPr>
      <t>1. Manual de Políticas Contables y Manual de Políticas Operativas Contables, 
2. Correo de socialización
3. Imagen de publicación de página web institucional. 
4. Formato A-GFI-FT-030 Solicitud expedición de certificado de registro presupuestal.
5. Socialización Formato A-GFI-FT-030</t>
    </r>
  </si>
  <si>
    <t>Actualizacion de la documentacion a partir de la  Actualización del Manual de Políticas Contables y a la Formulación del manual de Operación Contable</t>
  </si>
  <si>
    <t>No se evidencia la actualizacion  de todos los documentos del proceso de Gestion Financiera, de acuerdo a la Actualización del Manual de Politicas Contables y a la Formulación del manual de Operación Contable</t>
  </si>
  <si>
    <t>50%%</t>
  </si>
  <si>
    <r>
      <t xml:space="preserve">PRIMER SEGUIMIENTO 2021:
</t>
    </r>
    <r>
      <rPr>
        <sz val="9"/>
        <rFont val="Arial"/>
        <family val="2"/>
      </rPr>
      <t xml:space="preserve">El proceso Gestión Financiera y el equipo MIPG de la STAF, realizarán la formulación del plan de mejoramiento previo análisis del informe final de la auditoria realizada al proceso. 
</t>
    </r>
    <r>
      <rPr>
        <b/>
        <sz val="9"/>
        <rFont val="Arial"/>
        <family val="2"/>
      </rPr>
      <t xml:space="preserve">SEGUNDO SEGUIMIENTO 2021:
</t>
    </r>
    <r>
      <rPr>
        <sz val="9"/>
        <rFont val="Arial"/>
        <family val="2"/>
      </rPr>
      <t xml:space="preserve">El Manual de Políticas de Operación Contable se encuentra en proceso de formulación, por lo cual, una vez se cuente con el documento formulado y legalizado se procederá a realizar el respectivo análisis de los documentos que por motivo de la modificación de los documentos mencionados son objeto de ajuste y/o actualización.
Estado: La actividad continúa en ejecución
</t>
    </r>
    <r>
      <rPr>
        <b/>
        <sz val="9"/>
        <rFont val="Arial"/>
        <family val="2"/>
      </rPr>
      <t xml:space="preserve">PRIMER SEGUIMIENTO 2022: </t>
    </r>
    <r>
      <rPr>
        <sz val="9"/>
        <rFont val="Arial"/>
        <family val="2"/>
      </rPr>
      <t xml:space="preserve">
La adopción del Manual de Políticas Contables y la actualización de estas últimas, fue aprobada en el Comité de Sostenibilidad Contable realizado el 21 de octubre de 2021, y este ya se encuentra incorporado en el Sistema Integrado de Gestión del Instituto con el código A-GFI-MA-001.
En cuanto al Manual de Políticas Operativas Contables, en Comité de Sostenibilidad Contable realizado el 15 de marzo de 2022 fue presentado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
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Se realizarán las modificaciones pertinentes a los documentos pertinentes de Gestión Financiera, de acuerdo con la adopción del Manual Operativo de Políticas Contables. 
Estado: La actividad continúa en ejecución
</t>
    </r>
    <r>
      <rPr>
        <b/>
        <sz val="9"/>
        <rFont val="Arial"/>
        <family val="2"/>
      </rPr>
      <t xml:space="preserve">SEGUNDO SEGUIMIENTO 2022:
</t>
    </r>
    <r>
      <rPr>
        <sz val="9"/>
        <rFont val="Arial"/>
        <family val="2"/>
      </rPr>
      <t xml:space="preserve">Se realizó la inclusión del Manual de Políticas Operativas Contables como anexo del Manual de Políticas Contables el día 03/08/222, el cual fue incluido dentro de los documentos del Sistema Integrado de Gestión de la entidad, fue socializado a través de correo electrónico y se encuentra publicado en la página web de la entidad. Adicional a lo anterior, se realizó la modificación del formato A-GFI-FT-030 Solicitud expedición de certificado de registro presupuestal.
Estado: La actividad se encuentra finalizada
</t>
    </r>
    <r>
      <rPr>
        <b/>
        <sz val="9"/>
        <rFont val="Arial"/>
        <family val="2"/>
      </rPr>
      <t xml:space="preserve">
TERCER SEGUIMIENTO 2022:
</t>
    </r>
    <r>
      <rPr>
        <sz val="9"/>
        <rFont val="Arial"/>
        <family val="2"/>
      </rPr>
      <t xml:space="preserve">En la creación y actualización del Manual de Políticas Contables y su anexo 1 Manual de Políticas Operativas Contables, se incluyen todos los temas relacionados con el mismo, razón por la cual ningún otro documento correspondiente a la Gerencia Financiera (Procedimientos o Instructivos) requiere actualización a causa del Manual el mención.
Estado: La actividad se encuentra finalizada. </t>
    </r>
  </si>
  <si>
    <r>
      <t xml:space="preserve">SEGUNDO SEGUIMIENTO 2021:
</t>
    </r>
    <r>
      <rPr>
        <sz val="9"/>
        <rFont val="Arial"/>
        <family val="2"/>
      </rPr>
      <t xml:space="preserve">Check lista
Políticas contables
</t>
    </r>
    <r>
      <rPr>
        <b/>
        <sz val="9"/>
        <rFont val="Arial"/>
        <family val="2"/>
      </rPr>
      <t xml:space="preserve">PRIMER SEGUIMIENTO 2022: 
</t>
    </r>
    <r>
      <rPr>
        <sz val="9"/>
        <rFont val="Arial"/>
        <family val="2"/>
      </rPr>
      <t>1</t>
    </r>
    <r>
      <rPr>
        <b/>
        <sz val="9"/>
        <rFont val="Arial"/>
        <family val="2"/>
      </rPr>
      <t>.</t>
    </r>
    <r>
      <rPr>
        <sz val="9"/>
        <rFont val="Arial"/>
        <family val="2"/>
      </rPr>
      <t xml:space="preserve"> Manual de Políticas Contables con código A-GFI-MA-001.
2. Resolución No. 517 de 2021 mediante la cual se actualizaron las Políticas Contables y se adoptó el Manual.
3. Acta y asistencia del Primer Comité de Sostenibilidad Contable 2022.
4. Citación y listado de Asistencia al Segundo Comité de Sostenibilidad Contable 2022 (no se adjunta el acta por cuanto la misma debe ser aprobada en el siguiente Comité).
5. Manual Operativo de Políticas Contables presentado en Marzo de 2022.
6. Manual Operativo de Políticas Contables aprobado en Mayo de 2022.
</t>
    </r>
    <r>
      <rPr>
        <b/>
        <sz val="9"/>
        <rFont val="Arial"/>
        <family val="2"/>
      </rPr>
      <t xml:space="preserve">SEGUNDO SEGUIMIENTO 2022:
</t>
    </r>
    <r>
      <rPr>
        <sz val="9"/>
        <rFont val="Arial"/>
        <family val="2"/>
      </rPr>
      <t xml:space="preserve">1. Manual de Políticas Contables y Manual de Políticas Operativas Contables, 
2. Correo de socialización
3. Imagen de publicación de página web institucional. </t>
    </r>
    <r>
      <rPr>
        <b/>
        <sz val="9"/>
        <rFont val="Arial"/>
        <family val="2"/>
      </rPr>
      <t xml:space="preserve">
</t>
    </r>
    <r>
      <rPr>
        <sz val="9"/>
        <rFont val="Arial"/>
        <family val="2"/>
      </rPr>
      <t xml:space="preserve">4. Formato A-GFI-FT-030 Solicitud expedición de certificado de registro presupuestal.
5. Socialización Formato A-GFI-FT-030
</t>
    </r>
    <r>
      <rPr>
        <b/>
        <sz val="9"/>
        <rFont val="Arial"/>
        <family val="2"/>
      </rPr>
      <t xml:space="preserve">TERCER SEGUIMIENTO 2022:
</t>
    </r>
    <r>
      <rPr>
        <sz val="9"/>
        <rFont val="Arial"/>
        <family val="2"/>
      </rPr>
      <t>Manual de Políticas Contables y su anexo 1 Manual de Políticas Operativas Contables actualizado</t>
    </r>
  </si>
  <si>
    <t>La evidencia aportada por el proceso satisface el cumplimiento de la acción propuesta en el plan de mejoramiento.</t>
  </si>
  <si>
    <t>Tesoreria</t>
  </si>
  <si>
    <t>PMAI-2019-090-1</t>
  </si>
  <si>
    <t>2019H72</t>
  </si>
  <si>
    <r>
      <t xml:space="preserve">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
    </r>
    <r>
      <rPr>
        <u/>
        <sz val="9"/>
        <rFont val="Arial"/>
        <family val="2"/>
      </rPr>
      <t>Todos</t>
    </r>
    <r>
      <rPr>
        <sz val="9"/>
        <rFont val="Arial"/>
        <family val="2"/>
      </rPr>
      <t xml:space="preserve"> los comprobantes de contabilidad serán avalados por el responsable del subproceso de contabilidad”. El incumplimiento de estos requerimientos representa un riesgo para un adecuado control y contraviene la Resolución 193 de 2016, numeral 3.2.3 “Sistema documental”.</t>
    </r>
  </si>
  <si>
    <t>No se realizo oportunamente
mediante acta, la anulacion de
los saltos en la numeracion de
las cuentas por pagar</t>
  </si>
  <si>
    <t xml:space="preserve">1. Realizar seguimiento a la solicitud
de modificacion del
formato"Comprobante de egreso"
</t>
  </si>
  <si>
    <t>Se evidencia nuevo formato de egreso</t>
  </si>
  <si>
    <t>En la evidencia aportada solo se observa un comprobante de egreso, no se evidencia el seguimiento realizado al requerimiento.</t>
  </si>
  <si>
    <t>* Se adjunta el estado del caso en aranda - Mesa de ayuda Sistemas (Caso 4610) en donde se solicita la modificación en el formato de Egresos, el cual ya se encuentra cerrado.
* se adjunta el comprobante de egresos en la plataforma Sysman Web en donde se valida que el caso fue resuelto</t>
  </si>
  <si>
    <t>La evidencia aportada cumple con la acción propuesta</t>
  </si>
  <si>
    <t>PMAI-2019-090-2</t>
  </si>
  <si>
    <t>2. Realizar de forma inmediata el acta
en los casos en que se presente saltos
en la numeracion</t>
  </si>
  <si>
    <t>No se adjuntan soportes</t>
  </si>
  <si>
    <t>acta  en los casos en que se presente saltos en la numeración o soporte de que no se presentaron saltos de numeracion</t>
  </si>
  <si>
    <r>
      <t>No se aportaron evidencias</t>
    </r>
    <r>
      <rPr>
        <sz val="9"/>
        <color theme="1"/>
        <rFont val="Calibri"/>
        <family val="2"/>
        <charset val="1"/>
      </rPr>
      <t>.</t>
    </r>
  </si>
  <si>
    <t>* No se adjuntas soportes a esta actividad ya que no se presentaron saltos en la numeración para el ultimo trimestre del 2021 y el primer cuatrimestre del 2022 por lo cual no fue necesario realizar ningun acta</t>
  </si>
  <si>
    <t>No se presentaron evidencias de avance</t>
  </si>
  <si>
    <r>
      <t xml:space="preserve">PRIMER SEGUIMIENTO 2021:
</t>
    </r>
    <r>
      <rPr>
        <sz val="9"/>
        <color rgb="FF000000"/>
        <rFont val="Arial"/>
        <family val="2"/>
      </rPr>
      <t xml:space="preserve">El proceso Gestión Financiera y el equipo MIPG de la STAF, realizarán la formulación del plan de mejoramiento previo análisis del informe final de la auditoria realizada al proceso. 
</t>
    </r>
    <r>
      <rPr>
        <b/>
        <sz val="9"/>
        <color rgb="FF000000"/>
        <rFont val="Arial"/>
        <family val="2"/>
      </rPr>
      <t>SEGUNDO SEGUIMIENTO 2021:
Actividad 2:</t>
    </r>
    <r>
      <rPr>
        <sz val="9"/>
        <color rgb="FF000000"/>
        <rFont val="Arial"/>
        <family val="2"/>
      </rPr>
      <t xml:space="preserve"> No se elaboró acta, ya que no se presentaron saltos en la numeración
Estado: La actividad se encuentra finalizada
</t>
    </r>
    <r>
      <rPr>
        <b/>
        <sz val="9"/>
        <color rgb="FF000000"/>
        <rFont val="Arial"/>
        <family val="2"/>
      </rPr>
      <t xml:space="preserve">PRIMER SEGUIMIENTO 2022: 
</t>
    </r>
    <r>
      <rPr>
        <sz val="9"/>
        <color rgb="FF000000"/>
        <rFont val="Arial"/>
        <family val="2"/>
      </rPr>
      <t xml:space="preserve">Es pertinente indicar que, la actividad va enfocada a tomar medidas en los casos que se presenten saltos de numeración, no obstante se reporta que, en el último trimestre de la vigencia 2021 y  primer cuatrimestre de la vigencia 2022 no se han presentado saltos en la numeración, por ende no hay lugar a la elaboración de acta alguna. 
</t>
    </r>
    <r>
      <rPr>
        <b/>
        <sz val="9"/>
        <color rgb="FF000000"/>
        <rFont val="Arial"/>
        <family val="2"/>
      </rPr>
      <t xml:space="preserve">SEGUNDO SEGUIMIENTO 2022:
</t>
    </r>
    <r>
      <rPr>
        <sz val="9"/>
        <color rgb="FF000000"/>
        <rFont val="Arial"/>
        <family val="2"/>
      </rPr>
      <t>Se realizó mesa de trabajo el día 31/08/2022 para verificar si en el segundo cutrimestre se presentaron saltos en la numeración de los comprobantes de egreso, en la cual se concluyé que  no se presentaron saltos en la numeración de las cuentas por pagar.
Estado: La actividad se encuentra finalizada</t>
    </r>
  </si>
  <si>
    <r>
      <t xml:space="preserve">
PRIMER SEGUIMIENTO 2022: 
</t>
    </r>
    <r>
      <rPr>
        <sz val="9"/>
        <rFont val="Arial"/>
        <family val="2"/>
      </rPr>
      <t xml:space="preserve">No se adjuntan evidencias en el entendido que, no se han presentado saltos en la numeración.
</t>
    </r>
    <r>
      <rPr>
        <b/>
        <sz val="9"/>
        <rFont val="Arial"/>
        <family val="2"/>
      </rPr>
      <t xml:space="preserve">SEGUNDO SEGUIMIENTO 2022:
</t>
    </r>
    <r>
      <rPr>
        <sz val="9"/>
        <rFont val="Arial"/>
        <family val="2"/>
      </rPr>
      <t>1. Acta de saltos de numeración</t>
    </r>
  </si>
  <si>
    <t> acta
en los casos en que se presente saltos
en la numeración</t>
  </si>
  <si>
    <t>Se aportó como evidencia, por parte del proceso acta de saltos de numeración, por cuatrimestre mayo-agosto de 2022 cumpliendo con la ejecución de la acción propuesta; sin embargo se recomienda cumplir con la acción propuesta en el sentido de elaborar "inmediatamente" el acta cuando se presenten saltos en la numeración ya que un acta cuatrimestral no reviste el caráctes de inmediatez que se propuso en la acción planteada</t>
  </si>
  <si>
    <t>PMAI-2019-092</t>
  </si>
  <si>
    <t>2019H73</t>
  </si>
  <si>
    <t>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t>
  </si>
  <si>
    <t xml:space="preserve">1- Teniendo en cuenta que existe un proceso judicial, la Oficina Asesora Jurídica no ha comunicado de manera oficial el fallo definitivo en el Marco del Convenio 022 entre el IDU - IDIPRON definitivo.
Se desconoce los términos de conciliación.
2-   Los  vehículos  tipo ambulancia no pertenecen al inventario del IDIPRON ni en condición de comodato ni otro tipo de vinculación con la entidad. No se poseen documentos que legalicen la titularidad de estos. </t>
  </si>
  <si>
    <t>Remitir memorando a la Oficina Asesora Jurídica para que informe si se puede llegar o no a la legalización de los bienes que reposan en custodia en la sub _bodega La Favorita dentro del marco del proceso judicial Convenio 022 IDU - IDIPRON 
Mediante memorando de la STAF,  solicitar concepto para la legalización o devolución de los bienes que se encuentran en custodia dentro del marco del convenio 022 de 2009.
El Área de Transportes realizará los trámites necesario ante las entidades correspondientes para el retiro de vehículos que se encuentran en las instalaciones de la UPI La Florida.</t>
  </si>
  <si>
    <t>Se Evidencia que la actividad se encuentra vencida.
Al revisar los soportes de la actividad se evidencia lo siguiente:
Memorando  del 5 de Junio del 2020, solicitud de concepto de a la Oficina Asesora Juridica por elementos que reposan en el almacen segun convenio 022 IDU-IDIPRON
Memorando Respuesta por parte de la Oficina Asesora Juridica el 19 de Agosto de 2020, evidenciando repuesta oficial por parte del IDU en donde manifiesta que es responsabilidad del IDIPRON el tratmiento de los equipos .
Comprobante de ingreso de elementos al inventario del IDIPRON
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
No se evidencia soporte de retiro de las ambulancias del almacen o legalización de las misma.</t>
  </si>
  <si>
    <t>Evidencia de Retiro de ambulancia de las instalaciónes del IDIPRON</t>
  </si>
  <si>
    <t>Se da por completada la acción de los elementos del convenio - IDU, se recomienda con urgencia trámite para identificar solución a las ambulancias</t>
  </si>
  <si>
    <t>"Se Evidencia que la actividad se encuentra vencida.
Se verifica novedad adjunto, lo cual informa la novedad presentada, si embargo aun se encuentra ambulancia en el Instituto por lo cua se mantiene el 90 % de avanza hasta una ves no sean retiradas o legalizadas. ambulacias del almacen  "</t>
  </si>
  <si>
    <t>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Se observa que  aun se tienen los vehiculos "AMBULANCIAS" en el almacen. por tanto continua abierta.</t>
  </si>
  <si>
    <t>Revisar los soportes de la actividad se evidencia lo siguiente:
Memorando  del 5 de Junio del 2Al 020, solicitud de concepto de a la Oficina Asesora Juridica por elementos que reposan en el almacen segun convenio 022 IDU-IDIPRON
Memorando Respuesta por parte de la Oficina Asesora Juridica el 19 de Agosto de 2020, evidenciando repuesta oficial por parte del IDU en donde manifiesta que es responsabilidad del IDIPRON el tratmiento de los equipos .
Comprobante de ingreso de elementos al inventario del IDIPRON
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
Se verifica novedad adjunto, lo cual informa la novedad presentada, si embargo aun se encuentra ambulancia en el Instituto y no han sido retiradas o legalizadas las ambulacias .</t>
  </si>
  <si>
    <t>Evidencia de Retiro o legalización de ambulancia de las instalaciónes del IDIPRON</t>
  </si>
  <si>
    <t>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Tambien se tienen informes de novedades con las ambulancias.. Se observa que  aun se tienen los vehiculos "AMBULANCIAS" en el almacen. por tanto continua abierta.</t>
  </si>
  <si>
    <r>
      <t xml:space="preserve">PRIMER SEGUIMIENTO 2021: 
</t>
    </r>
    <r>
      <rPr>
        <sz val="9"/>
        <color rgb="FF000000"/>
        <rFont val="Arial"/>
        <family val="2"/>
      </rPr>
      <t xml:space="preserve">A y B)  Se remitió memorando de solicitud de concepto a la Oficina Asesora Jurídica   correspondiente a la legalización del convenio 022 IDU - IDIPRON (ingreso a almacén No, 768 de 28 de agosto de 2020), y se recibió el concepto de la Oficina en mención, con lo cual el IDIPRON ingresó los elementos al inventario.
Estado: Las actividades A y B se encuentran finalizadas
C) Se anexa en archivo PDF las actuaciones realizadas por parte del Área de Transportes, con respecto a las ambulancias que se encuentran en las instalaciones de la UPI La Florida. Las ambulancias no son del IDIPRON, por lo tanto no se pueden incluir en el inventario. 
Estado: La actividad se encuentra finalizada
</t>
    </r>
    <r>
      <rPr>
        <b/>
        <sz val="9"/>
        <color rgb="FF000000"/>
        <rFont val="Arial"/>
        <family val="2"/>
      </rPr>
      <t xml:space="preserve">SEGUNDO SEGUIMIENTO 2021: 
</t>
    </r>
    <r>
      <rPr>
        <sz val="9"/>
        <color rgb="FF000000"/>
        <rFont val="Arial"/>
        <family val="2"/>
      </rPr>
      <t xml:space="preserve">Actividad C: En el seguimiento anterior, se evidenciaron las gestiones y trámites que ha realizado la entidad respecto a las ambulancias que se encuentran en la Unidad de Protección Integral la Florida; es importante aclarar que las ambulancias no hacen parte de los inventarios del IDIPRON, por lo tanto, la entidad no puede disponer de ellos para su destinación final, puesto que los vehiculos se encuentran en estado de deterioro. Por otro lado, se presentó una situación con las ambulancias, una de ellas fue incendiada por la comunidad Embera y las otra la tiene en custodia dicha comunidad para guardar sus elementos, se adjunta el informe de la novedad. La entidad se encuentra realizando las averiguaciones y trámites legales correspondientes para esta novedad presentada. Respecto a esta actividad, se evidencian las gestiones que ha realizado la entidad y se reporta la actividad en un 100% de cumplimiento puesto que se insiste en que las ambulancias no hacen parte del inventario del IDIPRON y que el retiro depende de las entidades a las cuales se ha remitido el requerimiento y quienes tienen en su inventario los vehiculos, según el expediente adjuntado en el primer seguimiento. 
Estado: La actividad se encuentra finalizada
</t>
    </r>
    <r>
      <rPr>
        <b/>
        <sz val="9"/>
        <color rgb="FF000000"/>
        <rFont val="Arial"/>
        <family val="2"/>
      </rPr>
      <t xml:space="preserve">PRIMER SEGUIMIENTO 2022: </t>
    </r>
    <r>
      <rPr>
        <sz val="9"/>
        <color rgb="FF000000"/>
        <rFont val="Arial"/>
        <family val="2"/>
      </rPr>
      <t xml:space="preserve">De acuerdo con la evaluación de la Oficina de Control Interno, en la cual indican </t>
    </r>
    <r>
      <rPr>
        <i/>
        <sz val="9"/>
        <color rgb="FF000000"/>
        <rFont val="Arial"/>
        <family val="2"/>
      </rPr>
      <t xml:space="preserve">"Se observa que aun se tienen los vehiculos "AMBULANCIAS" en el almacen", </t>
    </r>
    <r>
      <rPr>
        <sz val="9"/>
        <color rgb="FF000000"/>
        <rFont val="Arial"/>
        <family val="2"/>
      </rPr>
      <t xml:space="preserve">se reitera que las ambulancias no se encuentran en el inventario del IDIPRON, por lo tanto no figuran en los bienes muebles ni se encuentran en custodia del área de Almacén. En el seguimiento presentado se evidencia las gestiones y los trámites con las entidades respectivas. 
</t>
    </r>
    <r>
      <rPr>
        <b/>
        <sz val="9"/>
        <color rgb="FF000000"/>
        <rFont val="Arial"/>
        <family val="2"/>
      </rPr>
      <t xml:space="preserve">SEGUNDO SEGUIMIENTO 2022: </t>
    </r>
    <r>
      <rPr>
        <sz val="9"/>
        <color rgb="FF000000"/>
        <rFont val="Arial"/>
        <family val="2"/>
      </rPr>
      <t xml:space="preserve">De acuerdo con la evaluación de la Oficina de Control Interno, en la cual indican "Se observa que aun se tienen los vehiculos "AMBULANCIAS" en el almacen", se reitera que las ambulancias no se encuentran en el inventario del IDIPRON, por lo tanto no figuran en los bienes muebles ni se encuentran en custodia del área de Almacén. En el seguimiento presentado anteriormente se evidencia las gestiones y los trámites con las entidades respectivas. 
Sin embargo, y con relación a la acción formulada para el presente hallazgo se informa que desde la Oficina Asesora Juridica se han adelantado trámites con las diferentes entitidades y los legítimos propietarios de las ambulancias, para resolver dicha situación de esos vehiculos que se encuentran dentro del predio del IDIPRON. </t>
    </r>
  </si>
  <si>
    <r>
      <t xml:space="preserve">PRIMER SEGUIMIENTO 2021: 
</t>
    </r>
    <r>
      <rPr>
        <sz val="9"/>
        <color rgb="FF000000"/>
        <rFont val="Arial"/>
        <family val="2"/>
      </rPr>
      <t xml:space="preserve">A) y B) Comprobante de ingreso de elementos IDU, Memorando IE3952 - Solicitud de concepto legalización de Bienes a la Oficina Asesora Jurídica, Memorando Memorando IE5877 - Respuesta de la Oficina Asesora Jurídica legalización de Bienes. 
C) Documento pdf trámites realizados por el área de trasporte - ambulancias UPI la Florida
</t>
    </r>
    <r>
      <rPr>
        <b/>
        <sz val="9"/>
        <color rgb="FF000000"/>
        <rFont val="Arial"/>
        <family val="2"/>
      </rPr>
      <t xml:space="preserve">SEGUNDO SEGUIMIENTO 2021:
</t>
    </r>
    <r>
      <rPr>
        <sz val="9"/>
        <color rgb="FF000000"/>
        <rFont val="Arial"/>
        <family val="2"/>
      </rPr>
      <t xml:space="preserve">1. Informe de novedad presentada ambulancia ubicada en la UPI la Florida
</t>
    </r>
    <r>
      <rPr>
        <b/>
        <sz val="9"/>
        <color rgb="FF000000"/>
        <rFont val="Arial"/>
        <family val="2"/>
      </rPr>
      <t xml:space="preserve">SEGUNDO SEGUIMIENTO 2022: 
</t>
    </r>
    <r>
      <rPr>
        <sz val="9"/>
        <color rgb="FF000000"/>
        <rFont val="Arial"/>
        <family val="2"/>
      </rPr>
      <t>1. Oficio Ministerio de Salud 2022EE1959
2. Oficio Subred Integrada de Servicios de Salud Centro Oriente 2022EE2672</t>
    </r>
  </si>
  <si>
    <t>Realizar las gestiones pertienentes para el retiro de las ambulancias de los predios del IDIPRON</t>
  </si>
  <si>
    <t>1. Oficio Ministerio de Salud 2022EE1959 del 8 de julio de 2022
2. Oficio Subred Integrada de Servicios de Salud Centro Oriente 2022EE2672 del 7 de septiembre de 2022, 
Si bien se han realizados los trámites necesarios ante las entidades correspondientes para el retiro de vehículos, estos todavia se encuentran en las instalaciones de la UPI La Florida.</t>
  </si>
  <si>
    <r>
      <t xml:space="preserve">PRIMER SEGUIMIENTO 2021: 
</t>
    </r>
    <r>
      <rPr>
        <sz val="9"/>
        <rFont val="Aria"/>
      </rPr>
      <t xml:space="preserve">A y B)  Se remitió memorando de solicitud de concepto a la Oficina Asesora Jurídica   correspondiente a la legalización del convenio 022 IDU - IDIPRON (ingreso a almacén No, 768 de 28 de agosto de 2020), y se recibió el concepto de la Oficina en mención, con lo cual el IDIPRON ingresó los elementos al inventario.
Estado: Las actividades A y B se encuentran finalizadas
C) Se anexa en archivo PDF las actuaciones realizadas por parte del Área de Transportes, con respecto a las ambulancias que se encuentran en las instalaciones de la UPI La Florida. Las ambulancias no son del IDIPRON, por lo tanto no se pueden incluir en el inventario. 
Estado: La actividad se encuentra finalizada
</t>
    </r>
    <r>
      <rPr>
        <b/>
        <sz val="9"/>
        <rFont val="Aria"/>
      </rPr>
      <t xml:space="preserve">SEGUNDO SEGUIMIENTO 2021: </t>
    </r>
    <r>
      <rPr>
        <sz val="9"/>
        <rFont val="Aria"/>
      </rPr>
      <t xml:space="preserve">
Actividad C: En el seguimiento anterior, se evidenciaron las gestiones y trámites que ha realizado la entidad respecto a las ambulancias que se encuentran en la Unidad de Protección Integral la Florida; es importante aclarar que las ambulancias no hacen parte de los inventarios del IDIPRON, por lo tanto, la entidad no puede disponer de ellos para su destinación final, puesto que los vehículos se encuentran en estado de deterioro. Por otro lado, se presentó una situación con las ambulancias, una de ellas fue incendiada por la comunidad Embera y las otra la tiene en custodia dicha comunidad para guardar sus elementos, se adjunta el informe de la novedad. La entidad se encuentra realizando las averiguaciones y trámites legales correspondientes para esta novedad presentada. Respecto a esta actividad, se evidencian las gestiones que ha realizado la entidad y se reporta la actividad en un 100% de cumplimiento puesto que se insiste en que las ambulancias no hacen parte del inventario del IDIPRON y que el retiro depende de las entidades a las cuales se ha remitido el requerimiento y quienes tienen en su inventario los vehículos, según el expediente adjuntado en el primer seguimiento. 
Estado: La actividad se encuentra finalizada
</t>
    </r>
    <r>
      <rPr>
        <b/>
        <sz val="9"/>
        <rFont val="Aria"/>
      </rPr>
      <t xml:space="preserve">PRIMER SEGUIMIENTO 2022: </t>
    </r>
    <r>
      <rPr>
        <sz val="9"/>
        <rFont val="Aria"/>
      </rPr>
      <t xml:space="preserve">De acuerdo con la evaluación de la Oficina de Control Interno, en la cual indican </t>
    </r>
    <r>
      <rPr>
        <i/>
        <sz val="9"/>
        <rFont val="Aria"/>
      </rPr>
      <t xml:space="preserve">"Se observa que aun se tienen los vehículos "AMBULANCIAS" en el Almacén", </t>
    </r>
    <r>
      <rPr>
        <sz val="9"/>
        <rFont val="Aria"/>
      </rPr>
      <t xml:space="preserve">se reitera que las ambulancias no se encuentran en el inventario del IDIPRON, por lo tanto no figuran en los bienes muebles ni se encuentran en custodia del área de Almacén. En el seguimiento presentado se evidencia las gestiones y los trámites con las entidades respectivas. 
</t>
    </r>
    <r>
      <rPr>
        <b/>
        <sz val="9"/>
        <rFont val="Aria"/>
      </rPr>
      <t xml:space="preserve">SEGUNDO SEGUIMIENTO 2022: </t>
    </r>
    <r>
      <rPr>
        <sz val="9"/>
        <rFont val="Aria"/>
      </rPr>
      <t xml:space="preserve">De acuerdo con la evaluación de la Oficina de Control Interno, en la cual indican "Se observa que aun se tienen los vehículos "AMBULANCIAS" en el almacén", se reitera que las ambulancias no se encuentran en el inventario del IDIPRON, por lo tanto no figuran en los bienes muebles ni se encuentran en custodia del área de Almacén. En el seguimiento presentado anteriormente se evidencia las gestiones y los trámites con las entidades respectivas. 
Sin embargo, y con relación a la acción formulada para el presente hallazgo se informa que desde la Oficina Asesora Jurídica se han adelantado trámites con las diferentes entidades y los legítimos propietarios de las ambulancias, para resolver dicha situación de esos vehículos que se encuentran dentro del predio del IDIPRON. 
</t>
    </r>
    <r>
      <rPr>
        <b/>
        <sz val="9"/>
        <rFont val="Aria"/>
      </rPr>
      <t xml:space="preserve">TERCER SEGUIMIENTO 2022: </t>
    </r>
    <r>
      <rPr>
        <sz val="9"/>
        <rFont val="Aria"/>
      </rPr>
      <t>Una vez reconocido el caso que corresponde a unos vehículos automotores tipo ambulancia que se encuentran en la UPI-LA FLORIDA, se procedió a adelantar la verificación jurídica con respecto a la propiedad de los mismos y la calidad de depositario en la que se encontraba el IDIPRON, concluyendo que no existe ningún acto jurídico vinculante con la Entidad en virtud del cual se justifique su tenencia, y que al parecer dichos automotores habían sido dejados con anterioridad a la fecha en que el DADEP entregó el predio denominado PARQUE LA FLORIDA.
Se enviaron comunicaciones al MINISTERIO DE SALUD Y PROTECCION SOCIAL Y LA SECRETARIA DISTRITAL DE SALUD, quienes informaron que a la fecha se encontraban verificando los archivos documentales requeridos para el saneamiento del parque automotor de dichas Entidades, y de igual manera, como quiera que uno de los vehículos no cuenta con elementos que permitan su identificación plena, se requirió la participación de la POLICIA NACIONAL por intermedio de la Unidad de Automotores -SIJIN, sin que a la fecha de presentación del presente informe de empalme, se haya dado a conocer la experticia correspondiente.
Existen tanto los expedientes físicos como digitales para cada uno de los casos arriba relatados.
El día 21 de noviembre de 2022 mediante oficio No GS-2022-569257 de la Dirección de Investigación Criminal e Interpol se responde la petición mencionada, indicando que una vez adelantada la experticia técnica sobre los dos automotores, uno de ellos no es posible identificarlo por ausencia de guarismos y por el avanzado estado de incineración en el que se encuentra, y se confirma la identificación del segundo rodante el cual se distingue con placas OAJ-6029.</t>
    </r>
  </si>
  <si>
    <r>
      <t xml:space="preserve">PRIMER SEGUIMIENTO 2021: 
</t>
    </r>
    <r>
      <rPr>
        <sz val="9"/>
        <rFont val="Arial"/>
        <family val="2"/>
      </rPr>
      <t xml:space="preserve">A) y B) Comprobante de ingreso de elementos IDU, Memorando IE3952 - Solicitud de concepto legalización de Bienes a la Oficina Asesora Jurídica, Memorando Memorando IE5877 - Respuesta de la Oficina Asesora Jurídica legalización de Bienes. 
C) Documento pdf trámites realizados por el área de trasporte - ambulancias UPI la Florida
</t>
    </r>
    <r>
      <rPr>
        <b/>
        <sz val="9"/>
        <rFont val="Arial"/>
        <family val="2"/>
      </rPr>
      <t xml:space="preserve">SEGUNDO SEGUIMIENTO 2021:
</t>
    </r>
    <r>
      <rPr>
        <sz val="9"/>
        <rFont val="Arial"/>
        <family val="2"/>
      </rPr>
      <t xml:space="preserve">1. Informe de novedad presentada ambulancia ubicada en la UPI la Florida
</t>
    </r>
    <r>
      <rPr>
        <b/>
        <sz val="9"/>
        <rFont val="Arial"/>
        <family val="2"/>
      </rPr>
      <t xml:space="preserve">SEGUNDO SEGUIMIENTO 2022: 
</t>
    </r>
    <r>
      <rPr>
        <sz val="9"/>
        <rFont val="Arial"/>
        <family val="2"/>
      </rPr>
      <t>1. Oficio Ministerio de Salud 2022EE1959
2. Oficio Subred Integrada de Servicios de Salud Centro Oriente 2022EE2672</t>
    </r>
    <r>
      <rPr>
        <b/>
        <sz val="9"/>
        <rFont val="Arial"/>
        <family val="2"/>
      </rPr>
      <t xml:space="preserve">
TERCER SEGUIMIENTO 2022
</t>
    </r>
    <r>
      <rPr>
        <sz val="9"/>
        <rFont val="Arial"/>
        <family val="2"/>
      </rPr>
      <t>1. Gestiones realizadas por la entidad tema ambulancias 
2. Respuesta Ministerio de Defensa Nacional MEGOG - Ambulancias</t>
    </r>
    <r>
      <rPr>
        <b/>
        <sz val="9"/>
        <rFont val="Arial"/>
        <family val="2"/>
      </rPr>
      <t xml:space="preserve"> </t>
    </r>
  </si>
  <si>
    <t>El retiro de los vehiculos en la UPI-LA FLORIDA</t>
  </si>
  <si>
    <t xml:space="preserve">Aunque se cumplieron las actividades de remisión de  memorandos a la Oficina Asesora Jurídica para emitir conceptos sobre la legalización de los bienes que reposan en custodia en la sub _bodega La Favorita dentro del marco del proceso judicial Convenio 022 IDU - IDIPRON, persiste que el retiro de los vehículos de la UPI la florida no se ha producido. Dado el tiempo transcurrido se sugiere revisar si es pertinente reformular la acción </t>
  </si>
  <si>
    <t>PMAI-2019-093</t>
  </si>
  <si>
    <t>2019H74</t>
  </si>
  <si>
    <t xml:space="preserve">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t>
  </si>
  <si>
    <t xml:space="preserve">Para la sub-bodega cra. 32, se presentó falta de diligencia por parte dela Área de infraestructura, ya que se enviarion los correspondientes correos con las solicitudes de mantenimiento, lo cual fue evidenciado por la oficina de Control Interno.
Por otra parte, debido a que el depósito de inservibles no es un predio de propiedad del IDIPRON no se pueden realizar acondicionamientos estructurales.
 </t>
  </si>
  <si>
    <t>Se realizarán los correspondientes requerimientos y el seguimiento para las acciones de mejoramiento en infraestructura, vigilancia y de Salud y Seguridad en el Trabajo, a las siguientes sub_bodegas:
Espacio de almacenamiento de inservibles Av. Cra. 68 con Cll. 13 Costado oriental.
Sub_bodega Cra. 32 
Sub_bodega La Favorita
Sub_bodega San Blas
Sub_bodega La Florida
Ver anexo No. 1</t>
  </si>
  <si>
    <t xml:space="preserve">Se verifican los soportes, se evidencia memorando No. 2021lE2713, del 20 de mayo de 2021 solicitando traslado de responsabilidad del hallazgo al area de Mantenimiento de Bienes, la cual fue dirigido a la oficina de Control Interno.
Se evidencia por parte de la OAP que la actividad se encuentra vencida , es urgente realizar las actividades que aseguren su cierre </t>
  </si>
  <si>
    <t>Pendiente aprobación por parte de la OCI del traslado del Hallazgo al area de Mantenimientos de Bienes.</t>
  </si>
  <si>
    <t>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t>
  </si>
  <si>
    <t>"Se Evidencia que la actividad se encuentra vencida.
Se verifica soportes adjuntos, lo cual se evidencia informe en donde contiene el mantenimiento correctivo en la bodega la favorita y san blass en los espacios de almacenamiento de inservibles"</t>
  </si>
  <si>
    <t>"Pendiente Espacio de almacenamiento de inservibles:
Av. Cra. 68 con Cll. 13 Costado oriental.
Sub_bodega Cra. 32 
Sub_bodega La Florida"</t>
  </si>
  <si>
    <t xml:space="preserve">Se realizaron las acciones de mejoramiento en infraestructura, vigilancia y de Salud y Seguridad en el Trabajo, a las siguientes sub_bodegas:
Sub_bodega La Favorita
Sub_bodega San Blas
Quedando pendiente el Espacio de almacenamiento de inservibles Av. Cra. 68 con Cll. 13 Costado oriental.
Sub_bodega Cra. 32 
Sub_bodega La Florida
</t>
  </si>
  <si>
    <t>Se Evidencia que la actividad se encuentra vencida.
Se verifica soportes adjuntos, lo cual se evidencia informe en donde contiene el mantenimiento correctivo en la Sub_bodega Cra. 32 y en la Sub_bodega La Florida y Av. Cra. 68 con Cll. 13 Costado oriental.
Se evidencia que cumple con la actividad propuesta.</t>
  </si>
  <si>
    <t xml:space="preserve">Se realizaron las acciones de mejoramiento en infraestructura, vigilancia y de Salud y Seguridad en el Trabajo, a las siguientes sub_bodegas:
Sub_bodega La Favorita
Sub_bodega San Blas
y se evidencia el manternimiento correctivo de Espacio de almacenamiento de inservibles Av. Cra. 68 con Cll. 13 Costado oriental.
Sub_bodega Cra. 32 
Sub_bodega La Florida
</t>
  </si>
  <si>
    <t>PMAI-2019-095</t>
  </si>
  <si>
    <t>2019H75</t>
  </si>
  <si>
    <t>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t>
  </si>
  <si>
    <t>Fueron entregados unos elementos de consumo, a personal del Área de Infraestructura sin el correspondiente formato de solicitud, debido a una situación de emergencia que se presento en una las UPI de IDIPRON.</t>
  </si>
  <si>
    <t>Socializar, divulgar y realizar talleres al personal de las sub_bodegas con relación al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Remitir memorandos informativos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Se realizaran mesas de trabajo con el grupo de recursos y las dependencias que solicitan elementos y bienes para reforzar el conocimiento y cumplimiento de los procedimientos antes relacionados.</t>
  </si>
  <si>
    <t>Se Evidencia que la actividad se encuentra vencida.
Verificado soportes adjuntos al hallazgo se evidencia que:
Acta de socialización "Egreso de bienes devolutivos o bienes de consumo controlado o de consumo" A-GLO-PR-004 y los formatos correspondientes como solicitud" realizada el 01 de marzo del 2021. El proceso menciona que la actividad esta vencida, sin embargo solo se evidencia la socialización a los encargados de las sub bodegas de la 32, la florida, perdomo y san blas y en la actividad propuesta se menciona "Socializar, divulgar y realizar talleres al personal de las sub_bodegas" quedando pendiente la socializacion a las demas subbodegas del instituto
Actualizacion del formato A-GLO-FT-005.
No se evidencia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Acta de reunión verificación de procesos de recursos realizada el 29 de Diciembre de 2020, con el proceso de Submetodos</t>
  </si>
  <si>
    <t>Envio de memorando informativo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t>
  </si>
  <si>
    <t>Se presenta un avance significativo de las acciones, no se puede cerrar por la falta de lo memos internos para funcionario y contratistas</t>
  </si>
  <si>
    <t>"Se Evidencia que la actividad se encuentra vencida.
Se verifica los soportes adjunto en donde se evidencia la oficialización de los procedimiento A-GLO-PR-004 el 28 de octubrede 2021, junto con el soporte de correo de oficialización masivo
Se solicia a la OCI el cierre preliminar del Hallazgo, ya que se evidencia que cumple con la actividad propuesta."</t>
  </si>
  <si>
    <t>Pendiente Envio de memorando informativo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t>
  </si>
  <si>
    <t>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
sin embargo esta pendiente las mesas de trabajo con el grupo de recursos y las dependencias que solicitan elementos y bienes para reforzar el conocimiento y cumplimiento de los procedimientos antes relacionados.</t>
  </si>
  <si>
    <t>Revisando los soportes de la actividad se evidencia los siguiente:
memorando informativo con radicado No. 2022IE2242 a todos los funcionarios y contratistas, en donde se explicó el procedimiento "Egreso de bienes devolutivos o bienes de consumo controlado o de consumo" A-GLO-PR-004 y los formatos correspondientes como solicitud, TRASLADO, SALIDA Y ENTREGA DE ELEMENTOS DE CONSUMO, CONSUMO CONTROLADO Y/O DEVOLUTIVOS A-GLO-FT-005. 
Acta de mesas de trabajado con los procesos en un converatorio, proceso administrativo y operativo de Gestión Logistica 
Se evidencia que cumple con la actividad propuesta.</t>
  </si>
  <si>
    <t>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
Por otra parte, tambien se tiene el acta mesa de trabajo conversatorio proceso administrativo y operativo de gestión logistica</t>
  </si>
  <si>
    <t>PMAI-2019-101</t>
  </si>
  <si>
    <t>2019H76</t>
  </si>
  <si>
    <t>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t>
  </si>
  <si>
    <t>La falta de gestión de gerentes y administradores de proyectos / funcionamiento así como los supervisores de los contratos sobre la distribución de dichos elementos.</t>
  </si>
  <si>
    <t>Remitir periódicamente desde el correo institucional del Área de Almacén e Inventarios los saldos en bodega de naturaleza devolutivos, consumo por proyecto y cantidades a los gerentes y administradores de proyectos así como los supervisores de contratos.
Realizar reuniones por medio de herramientas virtuales y/o mesas de trabajo para socializar a las diferentes áreas y administradores de proyectos los saldos de bienes y/o elementos que se encuentran en stock en las diferentes sub_bodegas del Instituto.
Solicitar a las Áreas de Infraestructura y Sistemas la revisión de cada uno de los elementos  que no han tenido rotación y que de acuerdo a la normatividad vigente nos indiquen su disposición final.</t>
  </si>
  <si>
    <t>Se Evidencia que la actividad se encuentra vencida.
Al revisar los soportes adjuntos, se evidencia:
Se evidencian envio de correos por parte del almacen a los administradores de proyectos y a  supervisores de contrato y excel de consumo en los meses de septiembre, noviembre y diciembre del año 2020 y enero, marzo, abril, mayo del año 2021.
Se evidencia acta reunion del 11 de marzo del 2021, para tratar el tema de saldos del almacen responsabilidades bienes y cargos , la cual interviene la subdireccón administrativa (almacen) y la subdireción de metodos. No obstante en la actividad se menciona que "Realizar reuniones por medio de herramientas virtuales y/o mesas de trabajo para socializar a las diferentes áreas y administradores de proyectos los saldos de bienes y/o elementos que se encuentran en stock en las diferentes sub_bodegas del Instituto" como se puede observar en la actividad se habla de las diferentes areas y administradores de proyectos, sin embargo el proceso solo evidencia una mesa de trabajo con la Subdirección de Metodos.
No se encuentra evidencias de solicitud a las areas de infraestructura y sistemas sobre los elementos que no han tenido rotación, el proceso informa que se encuentra en ejecucíon esta actividad.</t>
  </si>
  <si>
    <t>Solicitud a las areas de infraestructura y sistemas sobre los elementos que no han tenido rotación y su disposición final.</t>
  </si>
  <si>
    <t>No se evidencia  solicitud al area de infraestructura y sistemas sobre los elementos que no han tenido rotación, realizar las actividades del PM.</t>
  </si>
  <si>
    <t>"Se Evidencia que la actividad se encuentra vencida.
Se verifica los soportes adjunto en donde se evidencia soporte de actas en donde se socializan el stock disponible, el proceso asministrativo opereativo del proceso Gestión logistica.
Se evidencia  envio de correo s en donde se informa a los  subdirecciones, gerentes y administradores de proyecto, supervisores y apoyos a la supervisión, áreas que cuentan con saldos en bodega.
Se solicia a la OCI el cierre preliminar del Hallazgo, ya que se evidencia que cumple con la actividad propuesta."</t>
  </si>
  <si>
    <t>Se observa que se ha remitido periódicamente desde el correo institucional del Área de Almacén e Inventarios los saldos en bodega de naturaleza devolutivos, consumo por proyecto y cantidades a los gerentes y administradores de proyectos así como los supervisores de contratos.
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
Sin embargo no se tiene evidencia de la solicitud a las Áreas de Infraestructura y Sistemas la revisión de cada uno de los elementos  que no han tenido rotación y que de acuerdo a la normatividad vigente nos indiquen su disposición final.</t>
  </si>
  <si>
    <t xml:space="preserve">Se Evidencia que la actividad se encuentra vencida.
Se verifica los soportes y se evidencia:
Memorando 2020IE5966 corresponde a la solicitud de emisión de conceptos técnicos
Informe de Infraestructura y Sistemas dando respuesta a la solicitud, por bajo o nula rotación
Se evidencia que se cumple la actividad propuesta. </t>
  </si>
  <si>
    <t>Se observa que se ha remitido periódicamente desde el correo institucional del Área de Almacén e Inventarios los saldos en bodega de naturaleza devolutivos, consumo por proyecto y cantidades a los gerentes y administradores de proyectos así como los supervisores de contratos.
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
Tambien se evidencia la respuesta enviada por nfraestructura y Sistemas sobre  la revisión de cada uno de los elementos  que no han tenido rotación y que de acuerdo a la normatividad vigente nos indiquen su disposición final.</t>
  </si>
  <si>
    <t>PMAI-2019-102</t>
  </si>
  <si>
    <t>2019H77</t>
  </si>
  <si>
    <t xml:space="preserve">Indicadores de Gestión: Los Indicadores de Gestión establecidos para el proceso de Gestión Logística, son
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
</t>
  </si>
  <si>
    <t>El área de almacén lleva varios años sin actualizar sus indicadores</t>
  </si>
  <si>
    <t>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t>
  </si>
  <si>
    <t>Se Evidencia que la actividad se encuentra vencida.
Al revisar los soportes adjuntos, se evidencia:
Se evidencia caracterización actualmente publicada y no el borrador de la caracterización que se encuentra en actualización
de igual forma no se evidencia verificación, revisión y monitoreo de los Indicadores del proceso, en cumplimiento de la actividad planteada, el proceso menciona que se encuentra en ejecución la actividad.</t>
  </si>
  <si>
    <t>Verificación y  Monitoreo de los Indicadores del Proceso.</t>
  </si>
  <si>
    <t>No evidencia de la mesa de trabajo con la OAP para revisar los indicadores que establezcan las fortalezas, debilidades, oportunidades y amenazas.</t>
  </si>
  <si>
    <t>Se evidencia caracterizacion ofiicializada</t>
  </si>
  <si>
    <t>Aunque se tiene la carcaterizacion, no evidencia de la mesa de trabajo con la OAP para revisar los indicadores que establezcan las fortalezas, debilidades, oportunidades y amenazas, que establece la actividad de desarrollar para subsanar el hallazgo.</t>
  </si>
  <si>
    <t>Se evidencia actualización de la caracterización, sin embargo no se evidencia soporte de mesa de trabajo con la Oficina Asesora de Planeación,  en donde soporte la revisión de los Indicadores que establezcan fortalezas, debilidades, oportunidades y amenazas, para la toma de decisiones .</t>
  </si>
  <si>
    <t>Soportes de mesa de trabajo de la revisión de los Indicadores con la Oficina Asesora de Planeación</t>
  </si>
  <si>
    <t>Aunque se tiene la carcaterización, no evidencia de la mesa de trabajo con la OAP para revisar los indicadores que establezcan las fortalezas, debilidades, oportunidades y amenazas, que establece la actividad de desarrollar para subsanar el hallazgo.</t>
  </si>
  <si>
    <r>
      <t xml:space="preserve">PRIMER SEGUIMIENTO 2021: 
</t>
    </r>
    <r>
      <rPr>
        <sz val="9"/>
        <rFont val="Arial"/>
        <family val="2"/>
      </rPr>
      <t xml:space="preserve">Desde la vigencia 2021, el proceso de Gestión Logística se encuentra en la actualización de la caracterización con el acompañamiento y asesoría de la Oficina Asesora de Planeación, con esta actualización se formularán los indicadores pertinentes que den cuenta de la gestión del proceso y el cumplimiento del objetivo general del mismo. Se adjunta el borrador de la caracterización, la cual se ha trabajado conjuntamente con el equipo. 
Estado: La actividad continúa en ejecución.
</t>
    </r>
    <r>
      <rPr>
        <b/>
        <sz val="9"/>
        <rFont val="Arial"/>
        <family val="2"/>
      </rPr>
      <t xml:space="preserve">SEGUNDO SEGUIMIENTO 2021: </t>
    </r>
    <r>
      <rPr>
        <sz val="9"/>
        <rFont val="Arial"/>
        <family val="2"/>
      </rPr>
      <t xml:space="preserve">La caracterización se encuentra en revisión del jefe de la Oficina Asesora de Planeación, una vez se apruebe la misma, se realizará mesa de trabajo con la Oficina mencionada para realizar la revisión de los indicadores y definir el seguimiento de los mismos. 
Estado: La actividad continúa en ejecución.
</t>
    </r>
    <r>
      <rPr>
        <b/>
        <sz val="9"/>
        <rFont val="Arial"/>
        <family val="2"/>
      </rPr>
      <t>PRIMER SEGUIMIENTO 2022:</t>
    </r>
    <r>
      <rPr>
        <sz val="9"/>
        <rFont val="Arial"/>
        <family val="2"/>
      </rPr>
      <t xml:space="preserve"> La caracterizacion del proceso correspondiente a Gestión Logistica se actualizó y se encuentra vigente desde el dia 2 de marzo de 2022 versión 4, en la cual se identificaron los indicadores que nos permitan interpretar las fortalezas, debilidades, oportunidades y amenazas, este proceso de actualización se realizó con la asesoría y el acompañamiento de la Oficina Asesora de Planeación. 
Estado: La actividad se encuentra finalizada
</t>
    </r>
    <r>
      <rPr>
        <b/>
        <sz val="9"/>
        <rFont val="Arial"/>
        <family val="2"/>
      </rPr>
      <t xml:space="preserve">SEGUNDO SEGUIMIENTO 2022: </t>
    </r>
    <r>
      <rPr>
        <sz val="9"/>
        <rFont val="Arial"/>
        <family val="2"/>
      </rPr>
      <t>El día 1 de junio de 2022, se llevó a cabo mesa de trabajo "Revisión planes de acción e indicadores estratégicos – Gestión logística" con los enlaces de la Oficina Asesora de Planeación y los delegados del Proceso de Gestión Logística, donde se aprobaron los indicadores estrategicos y de gestión. 
Resultado indicador: ((1/1)*100= 100%)
Análisis indicador: Se reporta un avance del 100% en el indicador con una mesa de trabajo en la que se revisaron los indicadores. 
Estado: La actividad se encuentra finalizada.</t>
    </r>
  </si>
  <si>
    <r>
      <t>PRIMER SEGUIMIENTO 2021:</t>
    </r>
    <r>
      <rPr>
        <sz val="9"/>
        <color rgb="FF000000"/>
        <rFont val="Arial"/>
        <family val="2"/>
      </rPr>
      <t xml:space="preserve"> Caracterización del proceso en versión preliminar. 
</t>
    </r>
    <r>
      <rPr>
        <b/>
        <sz val="9"/>
        <color rgb="FF000000"/>
        <rFont val="Arial"/>
        <family val="2"/>
      </rPr>
      <t xml:space="preserve">PRIMER SEGUIMIENTO 2022: </t>
    </r>
    <r>
      <rPr>
        <sz val="9"/>
        <color rgb="FF000000"/>
        <rFont val="Arial"/>
        <family val="2"/>
      </rPr>
      <t xml:space="preserve">1. Caracterizacion del proceso Gestión Logistica version 4 del 2 de marzo de 2022
</t>
    </r>
    <r>
      <rPr>
        <b/>
        <sz val="9"/>
        <color rgb="FF000000"/>
        <rFont val="Arial"/>
        <family val="2"/>
      </rPr>
      <t xml:space="preserve">SEGUNDO SEGUIMIENTO 2022: </t>
    </r>
    <r>
      <rPr>
        <sz val="9"/>
        <color rgb="FF000000"/>
        <rFont val="Arial"/>
        <family val="2"/>
      </rPr>
      <t xml:space="preserve">1. Acta de reunión de mesa de trabajo del 1 de junio de 2022 en la cual se revisaron los indicadores. </t>
    </r>
  </si>
  <si>
    <t xml:space="preserve"> Se tiene el Acta de reunión de mesa de trabajo del 1 de junio de 2022 en la cual se realizo la revisión planes de acción e indicadores estratégico de Gestión logística</t>
  </si>
  <si>
    <t>PMAI-2019-120</t>
  </si>
  <si>
    <t>2019H78</t>
  </si>
  <si>
    <t>OBSERVACIÓN
*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t>
  </si>
  <si>
    <t>La Entidad depende de una restructuración para ordenar cuyo documento se consolida en la Resolución Interna IDIPRON No. 001 de 2001 en el Art. 10 en el cual se asigna las funciones a la Subdirección Administrativa y Financiera</t>
  </si>
  <si>
    <t>* Adelantar los trámites pertinentes ante las instancias internas de la Entidad para validar la creación del área.</t>
  </si>
  <si>
    <t>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t>
  </si>
  <si>
    <t>Se sugiere realizar una solicitud formal a las áreas involucradas o responsables de la inclusion del proceso al organigrama.</t>
  </si>
  <si>
    <t>Al verificar los soportes se evidencia que el proceso ha trabajado en la acción, pero no se evidencia una solicitud formal para la creación del área.</t>
  </si>
  <si>
    <t>No se adjuntan soportes
Se deja porcentaje de avance del seguimiento anterior</t>
  </si>
  <si>
    <t>Documentos de adopcion de creacion del area</t>
  </si>
  <si>
    <t>Revisadas las evidencias no se observa el cumplimiento de la acción en lo referente a la creación del area y su ubicación en el organigrama de la entidad</t>
  </si>
  <si>
    <t>Teniendo en cuenta que la actividad establecida fue encaminada a realizar los trámites que desde la oficina de Atención a la Ciudadanía puedan realizar con el fin de solicitar la creación del área, se evidencia que el proceso ha realizado el analisis dofa, envió propuesta de funciones y solicitud a la oficina asesora de planeación para que se estudie la posibilidad de creación del área.</t>
  </si>
  <si>
    <t>ninguna</t>
  </si>
  <si>
    <t xml:space="preserve">de las evidencias allegada se observa que se estan adelantando trámites previos a al creación del area requerida. </t>
  </si>
  <si>
    <t>Cerrado Seguimientos anteriores</t>
  </si>
  <si>
    <t>PMA-2019-003</t>
  </si>
  <si>
    <t>2019H79</t>
  </si>
  <si>
    <t>¿Cuenta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
La entidad no tiene implementado FUID en las diferentes fases del ciclo vital del documento sin embargo se actualizó el formato y se armonizó.</t>
  </si>
  <si>
    <t>*Existen debilidades en la cultura archivistica y en el manejo adecuado de los procesos archivísticos al interior del instituto</t>
  </si>
  <si>
    <t xml:space="preserve">*Actualizar FUID Archivo Misional y ajustar FUID en Archivo Central y realizar revisión FUID  Archivos de Gestión para consolidación </t>
  </si>
  <si>
    <t>Se evidencia mediante los archivos FUID de archivo central y archivo misional fue revisado y actualizado, dando un cumplimiento a la actividad propuestas del 100%</t>
  </si>
  <si>
    <t>Se aportan FUID archivo misional y central actualizados. El FUID archivos de gestión está en revisión mediante visitas a UPIS y sedes.
Acción vencida</t>
  </si>
  <si>
    <t>"No presenta avance
continua con el vance del primer semestre vigencia 2021 otorgado por la OCI ""Se aportan FUID archivo misional y central actualizados. El FUID archivos de gestión está en revisión mediante visitas a UPIS y sedes.
Acción vencida"""</t>
  </si>
  <si>
    <t xml:space="preserve"> Se aportan FUID archivo misional y central actualizados. En cuanto al FUID archivos de gestión no se presenta avance, sigue está en revisión mediante visitas a UPIS y sedes.</t>
  </si>
  <si>
    <t>La acción no cuenta con meta e indicador formulados. Sin embargo, dada la accción propuesta, se puede entender como cumplida dado que se observa evidencia de revisión, ajuste  actualización  del FUID Archivo Misional, Archivo Central y Archivos de Gestión para consolidación.
Mencionada acción fue reportada como cumplida en el pprimer seguimiento de 2021 y los soportes cargados  del Inventario Documental fueron elaborados en agosto de 2019.</t>
  </si>
  <si>
    <t>Se observa evidencia de revisión, ajuste  actualización  del FUID Archivo Misional, Archivo Central y Archivos de Gestión para consolidación.
Se cumple la acción</t>
  </si>
  <si>
    <t>PMA-2019-009</t>
  </si>
  <si>
    <t>2019H80</t>
  </si>
  <si>
    <t>¿A partir de los instrumentos archivísticos convalidados por el CDA, la entidad ha realizado transferencias Secundarias a la Dirección Distrital de Archivo de Bogotá en cumplimiento con el Decreto 1515 Articulo 16, compilado en el Decreto 1080 de 2015 Articulo 2.8.10.14?.
Teniendo en cuenta que la entidad se encuentra en proceso de ajustes el inventario documental, aun no han aplicado la TVD y por lo tanto no han efectuado transferencias.</t>
  </si>
  <si>
    <t>La entidad no cumple con los requisitos del marco normativo archivistico para realizar las transferencias secundarias a la Dirección Distrital de Archivo de Bogotá</t>
  </si>
  <si>
    <t>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t>
  </si>
  <si>
    <t xml:space="preserve">Terminar las actividades de TRV
</t>
  </si>
  <si>
    <t xml:space="preserve">Se observan instrumentos archivísticos aprobados y adoptados mediante resoluciones internas, pero no se evidencian las transferencias secundarias.
</t>
  </si>
  <si>
    <t xml:space="preserve">Se reporta Resolución 421 de 2020 y FUID Archivo Central en el primer seguimiento. No hay avance en el segundo seguimiento sobre el ajuste de la ficha de valoración documental. </t>
  </si>
  <si>
    <t xml:space="preserve">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del  100% para cada una de las dos primeras tareas y un 50% para la tercera.
</t>
  </si>
  <si>
    <t>Falta evidencia de Las TVD</t>
  </si>
  <si>
    <t>Se aporta  Fichas  de Valoración Documental y las resoluciones 421 y 422 de 2020 por las cuales se adoptan las Tablas de Valoración Documental y las Tablas de Retención Documental. Así mismo, se observa el FUID revisado y ajustado. No se observan las Tablas de Valoración Documental.</t>
  </si>
  <si>
    <r>
      <t xml:space="preserve">PRIMER SEGUIMIENTO 2021: 
</t>
    </r>
    <r>
      <rPr>
        <sz val="9"/>
        <color rgb="FF000000"/>
        <rFont val="Arial"/>
        <family val="2"/>
      </rPr>
      <t xml:space="preserve">Se ajustaron y convalidaron por el Consejo Distrital de Archivos mediante acta 005 del 30 de julio de 2020 las Tablas de Valoración Documental y Fichas de Valoración Documental; Seguido a esto se recibe concepto favorable de convalidación de las Tablas de Valoración Documental, las cuales se adoptan e implementan en la entidad mediante Resolución 421 del 2020 y se ajustan los Inventarios Documentales de Archivo Central donde se encuentra el Fondo Documental Acumulado.
Estado: La actividad continúa en ejecución
</t>
    </r>
    <r>
      <rPr>
        <b/>
        <sz val="9"/>
        <color rgb="FF000000"/>
        <rFont val="Arial"/>
        <family val="2"/>
      </rPr>
      <t xml:space="preserve">SEGUNDO SEGUIMIENTO 2021: </t>
    </r>
    <r>
      <rPr>
        <sz val="9"/>
        <color rgb="FF000000"/>
        <rFont val="Arial"/>
        <family val="2"/>
      </rPr>
      <t xml:space="preserve">Las actividades planteadas para esta actividad eran ajustar el inventario documental del archivo central y ajustar las fichas y tablas de valoración documental, estas actividades se reportan en el primer seguimiento y se adjunta evidencia, razón por la cual se reporta un 100% de cumplimiento de las actividades, según el seguimiento realizado en el primer seguimiento 2021.
Estado: La actividad se encuentra finalizada
</t>
    </r>
    <r>
      <rPr>
        <b/>
        <sz val="9"/>
        <color rgb="FF000000"/>
        <rFont val="Arial"/>
        <family val="2"/>
      </rPr>
      <t xml:space="preserve">PRIMER SEGUIMIENTO 2022: </t>
    </r>
    <r>
      <rPr>
        <sz val="9"/>
        <color rgb="FF000000"/>
        <rFont val="Arial"/>
        <family val="2"/>
      </rPr>
      <t xml:space="preserve">Se realizó el ajuste del inventario documental de los documentos generados por la entidad. En los reportes anteriores se informó que el inventario del archivo central ya se encontraba al día, adicional a ello se adjunta resolución 421 la cual adopta, aprueba e implementa las Tablas de Valoración Documental, en su momento no se adjuntaron las fichas de valoración documental ya que el procedimiento para que se actualice una Tabla de Retención Documental es en primera instancia realizar las Fichas de Valoración Documental por lo cual se omitió adjuntar estos documentos, procedemos a cargar las Fichas de Valoración Documental sobre las cuales se trabajaron para posteriormente aprobar y adoptar las Tablas de Retención Documental aprobadas mediante la Resolución 422/2019.
Estado: La actividad se encuentra finalizada.
</t>
    </r>
    <r>
      <rPr>
        <b/>
        <sz val="9"/>
        <color rgb="FF000000"/>
        <rFont val="Arial"/>
        <family val="2"/>
      </rPr>
      <t xml:space="preserve">
SEGUNDO SEGUIMIENTO 2022:
</t>
    </r>
    <r>
      <rPr>
        <sz val="9"/>
        <color rgb="FF000000"/>
        <rFont val="Arial"/>
        <family val="2"/>
      </rPr>
      <t>No se relacionan nuevos avances ya que la actividad se encuentra finalizada. Se adjuntan los soportes solicitados por la Oficina de Control Interno para evidenciar el cumplimiento de la actividad.
Estado: La actividad se encuentra finalizada.</t>
    </r>
  </si>
  <si>
    <r>
      <t xml:space="preserve">PRIMER SEGUIMIENTO 2021: 
</t>
    </r>
    <r>
      <rPr>
        <sz val="9"/>
        <color rgb="FF000000"/>
        <rFont val="Arial"/>
        <family val="2"/>
      </rPr>
      <t xml:space="preserve">Resolución 421 de 2020
FUID Archivo Central
</t>
    </r>
    <r>
      <rPr>
        <b/>
        <sz val="9"/>
        <color rgb="FF000000"/>
        <rFont val="Arial"/>
        <family val="2"/>
      </rPr>
      <t xml:space="preserve">
PRIMER SEGUIMIENTO 2022: 
</t>
    </r>
    <r>
      <rPr>
        <sz val="9"/>
        <color rgb="FF000000"/>
        <rFont val="Arial"/>
        <family val="2"/>
      </rPr>
      <t xml:space="preserve">Fichas de Valoración Documental
Resolución 421 de 2020
Resolución 422 - 2019
</t>
    </r>
    <r>
      <rPr>
        <b/>
        <sz val="9"/>
        <color rgb="FF000000"/>
        <rFont val="Arial"/>
        <family val="2"/>
      </rPr>
      <t xml:space="preserve">
SEGUNDO SEGUIMIENTO 2022:
</t>
    </r>
    <r>
      <rPr>
        <sz val="9"/>
        <color rgb="FF000000"/>
        <rFont val="Arial"/>
        <family val="2"/>
      </rPr>
      <t>1. Link de publicación de Tablas de Valoración Documental en transparencia
2. Documentos en excel con las tablas de valoración documental</t>
    </r>
  </si>
  <si>
    <t>NINGUNA</t>
  </si>
  <si>
    <t>Revisada la información que aportó el proceso, se observa lo siguiente:
PRIMER SEGUIMIENTO 2022:
Fichas de Valoración Documental
FUI Archivo Central 2021
Resolución 421 de 2020
Resolución 422 - 2019
SEGUNDO SEGUIMIENTO 2022:
1. Link de publicación de Tablas de Valoración Documental en transparencia
2. Documentos en excel con las tablas de valoración documental
3. Periodos I,II,III,IV,V con el inventario documental
4. 012 CUADRO DE CLASIFICACIÓN Y VALORACIÓN DOCUMENTAL A-GDO-FT-012 P1-P2-P3-P4</t>
  </si>
  <si>
    <t>PMA-2019-010</t>
  </si>
  <si>
    <t>2019H81</t>
  </si>
  <si>
    <t>¿ La entidad  no ha publicado en la página web la información de las transferencias secundarias realizadas a la Dirección Distrital de Archivo e Bogotá, en cumplimiento con el Decreto 1515 de 2013 Articulo 16, compilado en el Decreto 1080 de 2017 Artículo 28.10.14?</t>
  </si>
  <si>
    <t xml:space="preserve">*Ajuste del inventario documental de los documentos producidos por la entidad.
* Ajuste de Fichas de Valoración Documental 
* Ajuste Tablas de Valoración Documental </t>
  </si>
  <si>
    <t>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t>
  </si>
  <si>
    <t>Se sugiere identificar las causas del hallazgo para mitigar la probabilidad de ocurrencia, tambien se sugiere seguir documentando el avance de las actividad que esta en ejecución.
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t>
  </si>
  <si>
    <t>No se evidencian transferencias secundarias y por ende la publicación de información al respecto en la página web del Instituto.
Acción vencida</t>
  </si>
  <si>
    <t xml:space="preserve"> De acuerdo con la actividad igual que en la anterior acción. Se reporta Resolución 421 de 2020 y FUID Archivo Central en el primer seguimiento. No hay avance en el segundo seguimiento sobre el ajuste de la ficha de valoración documental.</t>
  </si>
  <si>
    <t xml:space="preserve">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 2,5/3=83%
</t>
  </si>
  <si>
    <r>
      <t xml:space="preserve">PRIMER SEGUIMIENTO 2021: </t>
    </r>
    <r>
      <rPr>
        <sz val="9"/>
        <color rgb="FF000000"/>
        <rFont val="Arial"/>
        <family val="2"/>
      </rPr>
      <t xml:space="preserve">
Se ajustaron y convalidaron por el Consejo Distrital de Archivos mediante acta 005 del 30 de julio de 2020 las Tablas de Valoración Documental y Fichas de Valoración Documental; Seguido a esto se recibe concepto favorable de convalidación de las Tablas de Valoración Documental, las cuales se adoptan e implementan en la entidad mediante Resolución 421 del 2020 y se ajustan los Inventarios Documentales de Archivo Central donde se encuentra el Fondo Documental Acumulado.
Estado: La actividad continúa en ejecución
</t>
    </r>
    <r>
      <rPr>
        <b/>
        <sz val="9"/>
        <color rgb="FF000000"/>
        <rFont val="Arial"/>
        <family val="2"/>
      </rPr>
      <t xml:space="preserve">SEGUNDO SEGUIMIENTO 2021: </t>
    </r>
    <r>
      <rPr>
        <sz val="9"/>
        <color rgb="FF000000"/>
        <rFont val="Arial"/>
        <family val="2"/>
      </rPr>
      <t xml:space="preserve">Las actividades planteadas para esta actividad eran ajustar el inventario documental del archivo central y ajustar las fichas y tablas de valoración documental, estas actividades se reportan en el primer seguimiento y se adjunta evidencia, razón por la cual se reporta un 100% de cumplimiento de las actividades, según el seguimiento realizado en el primer seguimiento 2021.
Estado: La actividad se encuentra finalizada
</t>
    </r>
    <r>
      <rPr>
        <b/>
        <sz val="9"/>
        <color rgb="FF000000"/>
        <rFont val="Arial"/>
        <family val="2"/>
      </rPr>
      <t xml:space="preserve">PRIMER SEGUIMIENTO 2022: </t>
    </r>
    <r>
      <rPr>
        <sz val="9"/>
        <color rgb="FF000000"/>
        <rFont val="Arial"/>
        <family val="2"/>
      </rPr>
      <t xml:space="preserve">Se realizó el ajuste del inventario documental de los documentos generados por la entidad. En los reportes anteriores se informó que el inventario del archivo central ya se encontraba al día, adicional a ello se adjunta resolución 421 la cual adopta, aprueba e implementa las Tablas de Valoración Documental, en su momento no se adjuntaron las fichas de valoración documental ya que el procedimiento para que se actualice una Tabla de Retención Documental es en primera instancia realizar las Fichas de Valoración Documental por lo cual se omitió adjuntar estos documentos, procedemos a cargar las Fichas de Valoración Documental sobre las cuales se trabajaron para posteriormente aprobar y adoptar las Tablas de Retención Documental aprobadas mediante la Resolución 422/2019.
Estado: La actividad se encuentra finalizada.
</t>
    </r>
    <r>
      <rPr>
        <b/>
        <sz val="9"/>
        <color rgb="FF000000"/>
        <rFont val="Arial"/>
        <family val="2"/>
      </rPr>
      <t>SEGUNDO SEGUIMIENTO 2022:</t>
    </r>
    <r>
      <rPr>
        <sz val="9"/>
        <color rgb="FF000000"/>
        <rFont val="Arial"/>
        <family val="2"/>
      </rPr>
      <t xml:space="preserve">
No se relacionan nuevos avances ya que la actividad se encuentra finalizada. Se adjuntan los soportes solicitados por la Oficina de Control Interno para evidenciar el cumplimiento de la actividad.
Estado: La actividad se encuentra finalizada.</t>
    </r>
  </si>
  <si>
    <r>
      <t xml:space="preserve">PRIMER SEGUIMIENTO 2021: </t>
    </r>
    <r>
      <rPr>
        <sz val="9"/>
        <color rgb="FF000000"/>
        <rFont val="Arial"/>
        <family val="2"/>
      </rPr>
      <t xml:space="preserve">
Resolución 421 de 2020
FUID Archivo Central
</t>
    </r>
    <r>
      <rPr>
        <b/>
        <sz val="9"/>
        <color rgb="FF000000"/>
        <rFont val="Arial"/>
        <family val="2"/>
      </rPr>
      <t xml:space="preserve">PRIMER SEGUIMIENTO 2022: </t>
    </r>
    <r>
      <rPr>
        <sz val="9"/>
        <color rgb="FF000000"/>
        <rFont val="Arial"/>
        <family val="2"/>
      </rPr>
      <t xml:space="preserve">
Fichas de Valoración Documental
Resolución 421 de 2020
Resolución 422 - 2019
</t>
    </r>
    <r>
      <rPr>
        <b/>
        <sz val="9"/>
        <color rgb="FF000000"/>
        <rFont val="Arial"/>
        <family val="2"/>
      </rPr>
      <t xml:space="preserve">
SEGUNDO SEGUIMIENTO 2022:</t>
    </r>
    <r>
      <rPr>
        <sz val="9"/>
        <color rgb="FF000000"/>
        <rFont val="Arial"/>
        <family val="2"/>
      </rPr>
      <t xml:space="preserve">
1. Link de publicación de Tablas de Valoración Documental en transparencia
2. Documentos en excel con las tablas de valoración documental</t>
    </r>
  </si>
  <si>
    <t>Gestion del mejoramiento</t>
  </si>
  <si>
    <t>MIPG</t>
  </si>
  <si>
    <t>Seguimiento y mejoramiento a la Gestion</t>
  </si>
  <si>
    <t>PMCB-2020-005</t>
  </si>
  <si>
    <t>2020H1</t>
  </si>
  <si>
    <t>Realizar la revisión y ajuste de la documentación fortaleciendo la identificación y verificación de los puntos de control</t>
  </si>
  <si>
    <t>No. de documentos actualizados con puntos de control identificados y establecidos / No. de documentos que requieren la actualización</t>
  </si>
  <si>
    <t>Se evidenció la actualización de los documentos mencionados y a traves del Listado Maestro de Documentos se evidenció la actualización de los documentos</t>
  </si>
  <si>
    <t>Culminar la actualización de los documentos y sus puntos de control</t>
  </si>
  <si>
    <t>Accion reportada como incumplida
Se envia seguimiento en noviembre de 2021</t>
  </si>
  <si>
    <t>N.A.</t>
  </si>
  <si>
    <t>Servicios  administrativos</t>
  </si>
  <si>
    <t>PMCB-2020-028</t>
  </si>
  <si>
    <t>2020H2</t>
  </si>
  <si>
    <t xml:space="preserve">Revisión y ajuste del procedimiento "Programación, Apertura y Legalización de Cajas Menores" de acuerdo con los lineamientos establecidos por la Secretaría de Hacienda.
</t>
  </si>
  <si>
    <t>Número de procedimientos revisados y ajustados / Número de procedimientos para revisar y ajustar * 100</t>
  </si>
  <si>
    <t>De acuerdo con la información reportada por el proceso, se evidencia la solicitud del concepto; sin embargo, hace falta la emisión del mismo y el procedimeinto oficializado con los lineamientos de la SDH</t>
  </si>
  <si>
    <t>Concepto emitido por la SDH y el procedimiento oficializado</t>
  </si>
  <si>
    <t>"Se observa existencia de: 
Procedimiento A-GFI-PR-005 ""Programación, Apertura y Legalización de Cajas Menores"" del 4 de noviembre de 2021 (MANIFISETA ESTAR FIRMADO EN ORIGINAL)
Pantallazo de correo de socialización remitido por la Oficina Asesora de Planeación dando a conocer la versión 07 del Procedimiento A-GFI-PR-005 ""Programación, Apertura y Legalización de Cajas Menores"" del 4 de noviembre de 2021 
Concepto Secretaría Distrital de Hacienda - Caja Menor  del 17 de agosto de 2021 Dado lo anterior se evidencia cumplimiento de la actividad conforme a lo propuesto y al indicador establecido, "</t>
  </si>
  <si>
    <t>PMCB-2020-031</t>
  </si>
  <si>
    <t>2020H3</t>
  </si>
  <si>
    <t>Hallazgo Administrativo por inoportunidad en la solicitud de reintegros para la Caja Menor No. 2</t>
  </si>
  <si>
    <t>PMCB-2020-032</t>
  </si>
  <si>
    <t>3.3.2.4</t>
  </si>
  <si>
    <t>2020H4</t>
  </si>
  <si>
    <t>Hallazgo Administrativo por utilizar formatos desactualizados para el registro de información contable de la Caja Menor No. 1</t>
  </si>
  <si>
    <t xml:space="preserve">Revisión  del procedimiento "Programación, Apertura y Legalización de Cajas Menores" para incluir puntos de control que garanticen el uso de las versiones actualizadas de los formatos establecidos
</t>
  </si>
  <si>
    <t>Número de procedimientos revisados y ajustados / Número de procedimientos para revisar y ajustar*100</t>
  </si>
  <si>
    <t>PMCB-2020-033</t>
  </si>
  <si>
    <t>3.3.2.5</t>
  </si>
  <si>
    <t>2020H5</t>
  </si>
  <si>
    <t>Hallazgo Administrativo por omisión de información en los formatos utilizados en Caja Menor No. 1 y establecidos por la entidad, de conformidad con la normatividad vigente</t>
  </si>
  <si>
    <t xml:space="preserve">Revisión  del procedimiento "Programación, Apertura y Legalización de Cajas Menores" para incluir puntos de control que garanticen el completo y correcto diligenciamiento de los formatos establecidos
</t>
  </si>
  <si>
    <t>Es importante que el proceso priorice y efectúe la actividad planeada lo antes prosible, dado que la fecha final para su ejecución ya se encuentra vencida; o de lo contrario, se sugiere solicitar ampliación del plazo.</t>
  </si>
  <si>
    <t>Repotar seguimiento y soporte de la actividad</t>
  </si>
  <si>
    <t xml:space="preserve">Se observa existencia de: 
Procedimiento A-GFI-PR-005 "Programación, Apertura y Legalización de Cajas Menores" del 4 de noviembre de 2021 (MANIFISETA ESTAR FIRMADO EN ORIGINAL)
Pantallazo de correo de socialización remitido por la Oficina Asesora de Planeación dando a conocer la versión 07 del Procedimiento A-GFI-PR-005 "Programación, Apertura y Legalización de Cajas Menores" del 4 de noviembre de 2021 
Concepto Secretaría Distrital de Hacienda - Caja Menor  del 17 de agosto de 2021 Dado lo anterior se evidencia cumplimiento de la actividad conforme a lo propuesto y al indicador establecido, </t>
  </si>
  <si>
    <t>Área de Presupuesto</t>
  </si>
  <si>
    <t>Proyectos</t>
  </si>
  <si>
    <t>PMCB-2020-052</t>
  </si>
  <si>
    <t>2020H6</t>
  </si>
  <si>
    <t>Emitir un lineamiento a través de Circular Interna y socializarlos, sobre el trámite de vigencias futuras para contratos que son indispensables para la continuidad en la prestación de los servicios del IDIPRON</t>
  </si>
  <si>
    <t>Lineamiento Trámite de Vigencias Futuras</t>
  </si>
  <si>
    <t>Se evidencia borrador de la circular</t>
  </si>
  <si>
    <t>Circular oficializada</t>
  </si>
  <si>
    <t xml:space="preserve">Accion reportada en noviembre de 2021
</t>
  </si>
  <si>
    <t>Accion pendiente por evaluacion. Reportada en seguimiento anterior</t>
  </si>
  <si>
    <t>PMCB-2020-067</t>
  </si>
  <si>
    <t>2020H7</t>
  </si>
  <si>
    <t>Hallazgo administrativo por cuanto las facturas presentadas por el contratista que soportan la prestación del servicio y por ende la certificación del supervisor para pago, no detallan el valor unitario ni la cantidad de servicios facturados. Contrato 1719 de 2019.</t>
  </si>
  <si>
    <t xml:space="preserve">Debilidades en las verificaciones de las facturas y su aceptación.  </t>
  </si>
  <si>
    <t>Emitir una circular en la que se establezcan los requisitos para la facturación  de los servicios de transporte, en la que se indique que los mismos deben ser  cuantificados y valorados conforme a lo establecido en la oferta económica.</t>
  </si>
  <si>
    <t xml:space="preserve">Una circular emitida </t>
  </si>
  <si>
    <t xml:space="preserve">De acuerdo con lo reportado por el proceso se evidencia la circular en borrador, sin embargo, no se ha dado su emisión </t>
  </si>
  <si>
    <t xml:space="preserve">Emitir la circular </t>
  </si>
  <si>
    <t>"Se observa la existencia de:
 1. La Circular 23 - Requisitos para la facturación y pago de servicios de transporte contratados por el IDIPRON emitida el 3 de noviembre de 2021. 
2. Pantallazo de socialización de la cicular con fecha del 3 de noviembre."</t>
  </si>
  <si>
    <t xml:space="preserve">Oficina Asesora Juridica </t>
  </si>
  <si>
    <t>PMCB-2020-068</t>
  </si>
  <si>
    <t>2020H8</t>
  </si>
  <si>
    <t xml:space="preserve">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t>
  </si>
  <si>
    <t>Número de contratos de transporte en los que se establece obligación / Número total de contratos de transporte generados en la vigencia *100</t>
  </si>
  <si>
    <t>Se estableció en las minutas  de los contratos de servicio de  transporte, la obligación de discriminar en las facturas los servicios prestados</t>
  </si>
  <si>
    <t xml:space="preserve">Accion reportada en noviembre de 2021
Se incluyen  nuevos  soportes </t>
  </si>
  <si>
    <t>PMCB-2020-083</t>
  </si>
  <si>
    <t>2020H9</t>
  </si>
  <si>
    <t>Realizar revision trimestral de las carpetas contractuales de los contratistas del área de transporte, verificando documentacion y orden de los mismos</t>
  </si>
  <si>
    <t>Revisiones efectuadas / Revisiones a carpetas contractuales programadas (3) *100</t>
  </si>
  <si>
    <t>No se evidencias avances en la actividad programada, se recomienda al proceso llevar a cabo la actividad lo mas pronto posibler pues se encuentra vencida</t>
  </si>
  <si>
    <t>"Accion reportada como incumplida
Reporte realizado en noviembre de 2021"</t>
  </si>
  <si>
    <t>PMCB-2020-085</t>
  </si>
  <si>
    <t>2020H10</t>
  </si>
  <si>
    <t xml:space="preserve">CONVENIOS / OAP / OAJ </t>
  </si>
  <si>
    <t>especialización presupuestal</t>
  </si>
  <si>
    <t>PMCB-2021-017</t>
  </si>
  <si>
    <t>2020H100</t>
  </si>
  <si>
    <t>3.2.10 Hallazgo administrativo con presunta incidencia disciplinaria por inobservancia del principio de especialización presupuestal en el Contrato de Suministro 1158 de 2020</t>
  </si>
  <si>
    <t>No se observaron de manera específica los componentes de los Proyectos de inversión</t>
  </si>
  <si>
    <t>Realizar Mesa de Trabajo conjunta entre los Gerentes -y/o sus representantes- con la Oficina Asesora de Planeación, Oficina Asesora Jurídica y el área Financiera, para aclarar la asignación presupuestal de los Proyectos de Inversión de la Entidad</t>
  </si>
  <si>
    <t>Acta de mesas realizadas</t>
  </si>
  <si>
    <t>Presentar seguimiento</t>
  </si>
  <si>
    <t>Se realizó capacitación por parte de la OAJ sobre archivística y conservación documental, a supervisores y apoyo a la supervisión, el día 9 de abril del 2021. - Se reportó cumplimiento del 100% en la cuenta anual del 2021 a la CB</t>
  </si>
  <si>
    <t>Evaluada y cerrada por la CB en la Aud Regular 90</t>
  </si>
  <si>
    <t xml:space="preserve">STMEO
OAP </t>
  </si>
  <si>
    <t>Planeacion de estrategias</t>
  </si>
  <si>
    <t>PMCB-2021-018</t>
  </si>
  <si>
    <t>3.2.13</t>
  </si>
  <si>
    <t>2020H101</t>
  </si>
  <si>
    <t>3.2.13 Hallazgo administrativo por deficiencias en la planeación de la estrategia “Aliméntate en casa” respecto a la definición de beneficiarios para la entrega de canastas alimentarias.</t>
  </si>
  <si>
    <t xml:space="preserve">La definición de los criterios para la entrega de las canastas alimentarias durante la vigencia 2020 se definió en concordancia con las medidas de aislamiento decretadas por el nivel nacional </t>
  </si>
  <si>
    <t xml:space="preserve">Establecer un punto de control en el Instructivo Aliméntate en casa  para que se defina en acta de reunión los criterios a tener en cuenta para la entrega de cada canasta alimentaria. </t>
  </si>
  <si>
    <t xml:space="preserve">Instructivo ajustado </t>
  </si>
  <si>
    <t>Se evidencia instructivo “lineamiento técnico estrategia “aliméntate en casa”” en el cual en el literal a 4.1.4 FASE DE PROGRAMACIÓN se establece el siguiente punto de control:
“(…) La fase de programación y entrega de las Canastas Alimentarias se compone de las siguientes acciones: a) Se definirá a través de acta de reunión previa a la entrega de las canastas, los criterios que serán usados para seleccionar a los beneficiarios objeto de este apoyo alimentario y a partir del cual se obtendrá el número de canastas a entregar. Con este dato será realizada las programaciones de alimentos, recursos y logística que se requieran para cumplir la actividad. Actividad de Control: *La/el Coordinador de Externados debe garantizar en el desarrollo de la reunión el establecimiento de los criterios para seleccionar a los beneficiarios a los cuales les será entregada la canasta alimentaria(..)”</t>
  </si>
  <si>
    <t>Por medio de correo electrónico y memorando, se solicitó y comunicó al contratista realizar la encuesta de satisfacción de capacitación A-GDH-FT -022. la vigencia solo se presento 3 contratos a personal de capacitaciones.- Se reportó cumplimiento del 100% en la cuenta anual del 2021 a la CB</t>
  </si>
  <si>
    <t>canasta alimentaria</t>
  </si>
  <si>
    <t>PMCB-2021-019</t>
  </si>
  <si>
    <t>3.2.14</t>
  </si>
  <si>
    <t>2020H102</t>
  </si>
  <si>
    <t>3.2.14 Hallazgo administrativo por simultaneidad de seis (6) beneficiarios que recibieron canasta alimentaria durante el mes de abril de 2020 en dos (2) UPI diferentes.</t>
  </si>
  <si>
    <t xml:space="preserve">Para la entrega de  las canastas, no se estableció al inicio de la estrategia un punto de control que permitiera identificar los NNAJ que se encontraban compartidos  con dos UPI . </t>
  </si>
  <si>
    <t xml:space="preserve">Establecer un punto de control en el Instructivo Aliméntate en casa, para validar con el Sistema Misional de Información la base  de datos definitiva  antes de realizar  la entrega de las canastas evitando la duplicidad de beneficiarios.    </t>
  </si>
  <si>
    <t>Se enviaron 3 oficios dirigidos a contratistas solicitando la aplicación del formato encuesta de satisfacción de la capacitación A-GDH-FT-022, la vigencia solo se presento 3 contratos a personal de capacitaciones. - Se reportó cumplimiento del 100% en la cuenta anual del 2021 a la CB</t>
  </si>
  <si>
    <t>Oficina Asesora de Planeación - MIPG
Oficina de Control Interno</t>
  </si>
  <si>
    <t>PMCB-2021-020</t>
  </si>
  <si>
    <t>2020H103</t>
  </si>
  <si>
    <t>3.2.16 Hallazgo administrativo por inconsistencias en la información entregada por IDIPRON respecto a los beneficiarios de canasta alimentaria del mes de noviembre de 2020</t>
  </si>
  <si>
    <t>Debilidad en la respuesta a los requerimientos de órganos de control en términos de integralidad y pertinencia</t>
  </si>
  <si>
    <t>Establecer protocolo de atención a órganos de control</t>
  </si>
  <si>
    <t>Protocolo</t>
  </si>
  <si>
    <t>Se evidenció la elaboración del documento mencionado, sin embargo es neceario que se termine la oficialización y su posterior socialización con todos los procesos de la entidad</t>
  </si>
  <si>
    <t>Se evidencia protocolo con codigo de ofiacializacion</t>
  </si>
  <si>
    <t>El Área de Salud envió memo a la gobernación de Cundinamarca, solicitando visita de inspección y control sanitarios, para la upi San Francisco. La upi vega para la vigencia no estaba en funcionamiento - Se reportó cumplimiento del 100% en la cuenta anual del 2021 a la CB</t>
  </si>
  <si>
    <t xml:space="preserve">STMEO- Contexto Pedagógico Territorio
OAP
</t>
  </si>
  <si>
    <t>Territorio</t>
  </si>
  <si>
    <t>Gerencia Territorio</t>
  </si>
  <si>
    <t>GT</t>
  </si>
  <si>
    <t>PMCB-2021-021</t>
  </si>
  <si>
    <t>3.1.1</t>
  </si>
  <si>
    <t>2020H104</t>
  </si>
  <si>
    <t>3.1.1 Hallazgo administrativo por incumplimiento de las disposiciones contenidas en la Ley 1581 de 2012 en materia de consentimiento previo e informado para el tratamiento de datos personales</t>
  </si>
  <si>
    <t xml:space="preserve">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t>
  </si>
  <si>
    <t>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t>
  </si>
  <si>
    <t xml:space="preserve">Dos  (2) documentos  ajustados e implementados/ dos documentos a ajustar   </t>
  </si>
  <si>
    <t>12-09-2021: Se actualiza tablero de control, se incluyen hallazgos</t>
  </si>
  <si>
    <t>Se evidencia formato ASISTENCIA A ENCUENTRO M-MTE-FT-003 en el que se incluye el tratamiento de datos personales asi como tambien la actualizacion del procedimiento OPERACIÓN AMISTAD, RECORRIDOS Y CONTACTO M-MTE-PR-001</t>
  </si>
  <si>
    <t>Se ajustó el formato asistencia a encuentro m-mte-ft-003 y el procedimiento 001 operación amistad, recorridos y contacto m-mte-pr-001 del STMEO - Se reportó cumplimiento del 100% en la cuenta anual del 2021 a la CB</t>
  </si>
  <si>
    <t>PMCB-2020-087</t>
  </si>
  <si>
    <t>2020H11</t>
  </si>
  <si>
    <t xml:space="preserve"> Area de Tesoreria / Oficina Asesora de Planeaciòn</t>
  </si>
  <si>
    <t>PMCB-2020-094</t>
  </si>
  <si>
    <t>3.1.2</t>
  </si>
  <si>
    <t>2020H12</t>
  </si>
  <si>
    <t>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t>
  </si>
  <si>
    <t>Durante la vigencia 2020, los documentos soporte de los pagos de los contratistas se han entregado de manera tardía por cuanto los mismos se empezaron a recibir inicialmente de manera digital por trabajo en casa</t>
  </si>
  <si>
    <t>Modificar los procedimientos "Cuentas por Pagar" con Código A-GFI-PR-009 y "Ejecución de Pagos" con código A-GFI-PR-013, incluyendo tiempos límite para la entrega de la documentación de los pagos a Tesorería por parte de Contabilidad y de Tesorería a la Oficina Asesora Jurídica</t>
  </si>
  <si>
    <t>No.  de procedimientos actualizados / No. Procedimientos para actualizar (2) *100</t>
  </si>
  <si>
    <t xml:space="preserve">De acuerdo con los soportes aportados por el proceso, se evidencia que se ha avanzado en uno de los dos procedimientos a actualizar, sin embargo, este ya fue retroalimentado por la OAP desde el 30 de mayo. </t>
  </si>
  <si>
    <t>Actualizar los 2 procedimientos establecidos como actividad de mejoramiento</t>
  </si>
  <si>
    <t>"Se observa a existencia de:
1. Procedimiento ""Cuentas por Pagar"" A-GFI-PR-009 emitido el 10/11/2021 y socializado emdiante correo electronica en la misma fecha como consta en el pantallazao. El docuemnto refiere en la descripción al cumplimiento de fechas limites.
2. ""Ejecución de Pagos"" A-GFI-PR-013 emitido el 21/09/2021 con pantallazo de socilización mediante correo electronico de la misma fecha. Se sugiere cierre de la acción por cumplimento de la misma."</t>
  </si>
  <si>
    <t>ESTA ACTIVIDAD SE ENCUENTRA PENDIENTE POR EVALUACIÓN POR PARTE DE LA OFICINA DE CONTROL INTERNO</t>
  </si>
  <si>
    <t>Se realizó la actualización de los procedimientos "Cuentas por Pagar" Código A-GFI-PR-009 y "Ejecución de Pagos" código A-GFI-PR-013, incluyendo tiempos para la entrega de la información a Tesorería - Se reportó cumplimiento del 100% en la cuenta anual del 2021 a la CB</t>
  </si>
  <si>
    <t>Oficina Asesora Juridica/ Tesorería</t>
  </si>
  <si>
    <t>PMCB-2020-095</t>
  </si>
  <si>
    <t>Falta de revision periodica del estado de los expedientes contractuales con el fin de validar y organizar  la informacion que reposa en los mismos</t>
  </si>
  <si>
    <t>Realizar una (1) mesa de trabajo  semestral con la participación de juridica,  tesoreria y la supervision de contratos  de mantenimiento con el fin de validar el estado de los documentos que reposan en cada expediente</t>
  </si>
  <si>
    <t>Mesas de trabajo realizadas para revision de expedientes / Mesas de trabajo programadas para revision de expedientes (2) *100</t>
  </si>
  <si>
    <t>Se adjunta correos electronicos "Revisión expedientes contractuales", po parte del proceso de Mantenimiento de bienes
Teniendo en cuenta que la actividad se vence en el mes de agosto, es importante que las areas responsables de esta actividad, cumplan con las reuniones de revisión semestrales planteadas como acciones de mejora</t>
  </si>
  <si>
    <t>Esta aun pendiente por realizar las dos mesas de trabajo para la revisión de los espdientes</t>
  </si>
  <si>
    <t>"Se Evidencia que la actividad se encuentra vencida
Se revisan los soportes de adjuntos y se evidencia dos actas de reunión en donde se evidencia dos mesas de trabajo  con la participación de jurídica, tesorería y la supervisión de contratos  de mantenimiento con el fin de validar el estado de los documentos
Se solicia a la OCI el cierre preliminar del Hallazgo, ya que se evidencia que cumple con la actividad propuesta. "</t>
  </si>
  <si>
    <t>Se realizó (1) mesas de trabajo semestral. la 1pr se revisaron carpetas contractuales y establecieron acciones para los procesos involucrados, en 2da se detalla la intervención realizada a los contrato - Se reportó cumplimiento del 100% en la cuenta anual del 2021 a la CB</t>
  </si>
  <si>
    <t>Gestiòn documental/Supervisores</t>
  </si>
  <si>
    <t>Contratación</t>
  </si>
  <si>
    <t>PMCB-2020-096</t>
  </si>
  <si>
    <t>Adelantar 1 capacitación semestral en gestión de archivo con el equipo de archivo de la Oficina Asesora Jurídica, supervisores y apoyos a la supervisión</t>
  </si>
  <si>
    <t>No. De capacitaciones en gestión de archivo realizadas/ No. capacitaciones en gestión de archivo programadas (2) *100</t>
  </si>
  <si>
    <t>De acuerdo con la información reportada por el proceso que  adjunta el acta de reunión realizada con gestión documental el dia 9 de abril del 2021.
De acuerdo al denominador del indicador de la acción "No. capacitaciones en gestión de archivo programadas (2) *100" haría falta otra capacitación para cumplir sl 100% con la a actividad</t>
  </si>
  <si>
    <t>Realizar la segunda capacitación en gestión de archivo</t>
  </si>
  <si>
    <t>* Se adjuntan los soportes de las mesas de trabajo sobre Gestión documental (Archivistica y conservación documental) a Supervisiores y apoyo a la gestión a la supervición con fechas del 4 9 de abril y 28 de julio del 2021</t>
  </si>
  <si>
    <t>Se realizo capacitación por parte de la OAJ sobre archivística y conservación documental, a supervisores y apoyo a la supervisión, el día 9 de abril del 2021. - Se reportó cumplimiento del 100% en la cuenta anual del 2021 a la CB</t>
  </si>
  <si>
    <t>PMCB-2020-098</t>
  </si>
  <si>
    <t>3.2.1</t>
  </si>
  <si>
    <t>2020H13</t>
  </si>
  <si>
    <t xml:space="preserve">Hallazgo administrativo por falta de mantenimiento preventivo, limpieza y revisión a los pozos sépticos de la entidad </t>
  </si>
  <si>
    <t>Falta de mantenimiento preventivo, limpieza y revisión periodica a los pozos sépticos de la entidad.</t>
  </si>
  <si>
    <t>Realizar oportunamente  el mantenimiento preventivo, limpieza y revisión a los pozos sépticos de las unidades de la  entidad</t>
  </si>
  <si>
    <t>No. de pozos septicos con mantenimiento preventivo / No. De pozos septicos programados para mantenimiento*100</t>
  </si>
  <si>
    <t xml:space="preserve">De acuerdo con lo reportado por el proceso se evidencia, tanto el contrato como el informe de ejecución de limpieza de los 22 pozos sépticos con los que cuenta la entidad. </t>
  </si>
  <si>
    <t>"Se evidencia minuta de contrato e informe de ejecucion de actividades
Actividad reportada en primer semestre de 2021, pendiente por evaluar"</t>
  </si>
  <si>
    <t xml:space="preserve">Se evidencia que el proceso realizó por parte del proceso el mantenimiento preventivo, limpieza y revisión a los pozos sépticos de las unidades de la  entidad, adjuntando evidencias de su realización </t>
  </si>
  <si>
    <t>Se celebró el contrato 2502/2020 "Servicio de mantenimiento a los pozos sépticos y disposición de residuos..." se presento informe de las unidades intervenidas y recomendación por del proveedor.  - Se reportó cumplimiento del 100% en la cuenta anual del 2021 a la CB</t>
  </si>
  <si>
    <t xml:space="preserve">
Subdirecciòn de metodos/ Area de salud</t>
  </si>
  <si>
    <t>PMCB-2020-099</t>
  </si>
  <si>
    <t>3.2.2</t>
  </si>
  <si>
    <t>2020H14</t>
  </si>
  <si>
    <t>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t>
  </si>
  <si>
    <t>No se reunieron la totalidad de requisitos y condiciones establecidas en la resolucion 2003 de 2014 para  la habilitacion de servicios de salud</t>
  </si>
  <si>
    <t>Presentar a la Secretaría Distrita de Salud - SDS, el alcance y programación de las intervenciones de mejoramiento de las condiciones de infraestructura de las áreas de salud en las unidades del IDIPRON para su ejecuciòn, de conformidad con la resolución 3100 de 2019</t>
  </si>
  <si>
    <t xml:space="preserve">Un (1) programa de intervención de mejoras a las àreas de salud de las Upis </t>
  </si>
  <si>
    <t>1. Se adjunta invitación a la reunión Habilitación de Servicios de Salud - IDIPRON con fecha del 18 de mayo del 2021 con la Secretaría de Salud.
2.  Acta de reunión  de la mesa de trabajo realizada el 24 de marzo del 2021 con el área de Salud del IDIPRON, con el fin de revisar las acciones para la habilitación de servicios de salud
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t>
  </si>
  <si>
    <t>Se encuentra pendiente el programa de intervención de acuerdo a los compromisos con la secretaria de Salud.</t>
  </si>
  <si>
    <t>"Se Evidencia que la actividad se encuentra vencida
Se evidencia programación de Perfil Sanitarios 
Requerimientos de secretaria de salud 
Cronograma de visitas y actas de visitas de perfiles sanitarios 
La actividad aun se encuentra en ejecución.
Se solicia a la OCI el cierre preliminar del Hallazgo, ya que se evidencia que cumple con la actividad propuesta. "</t>
  </si>
  <si>
    <t>Se realizo mesa de trabajo con la SDS para la habilitación de servicios de salud, se presenta cornograma e intervecione en las UPIs se evidencia actas. - Se reportó cumplimiento del 100% en la cuenta anual del 2021 a la CB</t>
  </si>
  <si>
    <t>Subdirección Técnica de Métodos Educativos y Operativa</t>
  </si>
  <si>
    <t>PMCB-2020-100</t>
  </si>
  <si>
    <t>2020H15</t>
  </si>
  <si>
    <t>No se reporta de manera oportuna al Área de Almacén e Inventario el faltante o deterioro de etiquetas por parte de los responsables de inventario de las diferentes dependencias del Instituto.</t>
  </si>
  <si>
    <t>Realizar talleres dirigidos a los responsables  que tienen a cargo inventario en la diferentes sedes del Instituto, con el fin de dar claridad sobre la responsabilidad y manejo de los bienes y la normatividad vigente que aplica.</t>
  </si>
  <si>
    <t>Número de Talleres realizados / Total de talleres programados (5) * 100</t>
  </si>
  <si>
    <t>Se evidencia que en el ultimo seguimiento realizado por la Oficina de Control Interno, indica que las acciones establecidas se encuentran en proceso de ejecución.
Se evidencia en los soportes adjuntos acta y lista de asistencia de taller de socialización sobre aspectos relevantes del procedimietno "egresos de bienes devolutivo o de bienes de consumo controlado o de consumo"  desarrollado el 01 de marzo del 2021, se evidencia que la actividad aun se encuentra en ejecución.
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t>
  </si>
  <si>
    <t>Acta y lista de talleres de asistencia dirigidos a los responsables que tienen a cargo inventario.</t>
  </si>
  <si>
    <t>"Se Evidencia que la actividad se encuentra vencida.
Se verifica los soportes adjunto en donde se evidencia soporte de actas de talleres convocados a los responsables que tienen a cargo los inventarios en las sedes del instituto.
Se solicia a la OCI el cierre preliminar del Hallazgo, ya que se evidencia que cumple con la actividad propuesta."</t>
  </si>
  <si>
    <t>Se hizo talleres a las personas que manejan el inventario y controlan los insumos al en  las UPI y bodegas, y dar claridad de la responsabilidad y manejo de los bienes y la normatividad vigente.-Se reportó cumplimiento del 100% en la cuenta anual del 2021 a la CB</t>
  </si>
  <si>
    <t>PMCB-2020-102</t>
  </si>
  <si>
    <t>3.2.2.2.1</t>
  </si>
  <si>
    <t>2020H16</t>
  </si>
  <si>
    <t>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t>
  </si>
  <si>
    <t>Ausencia de Placa de Inventario (Etiqueta adhesiva que contiene el número consecutivo que permite identificar un elemento)
Debilidades en el informe de toma física de inventarios al no reportarse en el informe final las novedades de los bienes inservibles, no utilizables u obsoletos</t>
  </si>
  <si>
    <t>Realizar la organización y clasificación de los bienes inservibles, obsoletos, ubicados en el depósito de inservibles (calle 13 Av. 68)  para su fácil identificación</t>
  </si>
  <si>
    <t xml:space="preserve">Número de elementos organizados y clasificación / Total de bienes inservibles u obsoletos acopiados en  el deposito de inservibles * 100
</t>
  </si>
  <si>
    <t>Se evidencia que en el ultimo seguimiento realizado por la Oficina de Control Interno, indica que las acciones establecidas se encuentran en proceso de ejecución.
Al verifcar los soportes de evidencia resgistro fotografico de la clasificación y organización de los bienes inservibles, acta de entrega a batallon del ejercicto No. 21 debidamente organizado y clasificado.
se evidencia que la actividad ya se encuetra finalizada se solicita el cierre preliminar por parte de la OCI del hallazgo en mención</t>
  </si>
  <si>
    <t>"En el primer seguimiento se evidencia que las actividades ya fueron cumplidas las activividades formuladas por el proceso, Se  solicita a la OCI el cierre del hallazgo.
De igual forma, la actividad se reportó al 100% de cumplimiento en el marco de la auditoría 89 de la Contraloría de Bogotá - Requerimiento No. 37
Actividad pendiente por evaluar, seguimiento reportado en la vigencia 2021
"</t>
  </si>
  <si>
    <t>Se organizo la bodega de inservibles, se hizo entrega al Ejercito Nacional - Brigada de Infantes 21 en titulo gratuito de los bienes inservibles.-Se reportó cumplimiento del 100% en la cuenta anual del 2021 a la CB</t>
  </si>
  <si>
    <t xml:space="preserve"> Oficina Asesora de Planeación</t>
  </si>
  <si>
    <t>PMCB-2020-103</t>
  </si>
  <si>
    <t>Revisar, ajustar e implementar, el Manual "Manejo y Control Administrativo de los Bienes de Propiedad del IDIPRON" A-GLO-MA-001 y el procedimiento "Control de Bienes en Servicio" A-GLO-PR-009, con el fin de dar claridad frente a la responsabilidad que tienen los servidores con relación de los bienes que tiene a cargo.</t>
  </si>
  <si>
    <t>Número de documentos  actualizados / Número de documentos programados a actualizar (2) * 100</t>
  </si>
  <si>
    <t>Se evidencia que en el ultimo seguimiento realizado por la Oficina de Control Interno, indica que las acciones establecidas se encuentran en proceso de ejecución.
Se verifica soportes, la cual se evidencia caso en Aranda 713 enviado a la Oficina Asesora de Planeaciaón, desde el 1 de junio, la OAP devolvio el documento sin que hasta la fecha el proceso haya realizado los ajustes solicitados.La actividad se encuentra en ejecución.</t>
  </si>
  <si>
    <t>"Se Evidencia que la actividad se encuentra vencida.
Se verifica los soportes adjunto en donde se evidencia la oficialización de los procedimiento A-GLO-PR-009 el 3 de Septiembre de 2021, junto con el soporte de correo de oficialización masivo
 No se evidencia actualización del Manual Manejo y Control Administrativo de los Bienes de Propiedad del IDIPRON A-GLO-MA-001, quedando pendiente"</t>
  </si>
  <si>
    <t xml:space="preserve">Pendiente actualización Manual Manejo y Control Administrativo de los Bienes de Propiedad del IDIPRON A-GLO-MA-001. </t>
  </si>
  <si>
    <t xml:space="preserve">Se Evidencia que la actividad se encuentra vencida.
Se encuentra actualización el Manual de Procedimientos administrativos y Operativos para el manejo y control de los Bienes y muebles y elementos del Idipron versión 04, publicado en la pagina Web del Manual de Procesos y Procedimientos, vigente desde e 20 de abril de 2022 
Se evidencia correo de oficialización y socialización a la entidad
Se evidencia que se cumple la actividad propuesta. 
</t>
  </si>
  <si>
    <t>Se actualizo, ajusto e implemento, EL PROCEDIMIENTO "CONTROL DE BIENES EN SERVICIO" A-GLO-PR-009. en el seguimiento del mes de junio de 2022 se observa la actualización del “MANUAL DE PROCEDIMIENTOS ADMINISTRATIVOS Y OPERATIVOS PARA EL MANEJO Y CONTROL DE LOS BIENESMUEBLES Y ELEMENTOS DEL IDIPRON” vigente desde el 24/02/2022, si bien se da cumplimiento a la actividad, esta se encuentra vencida desde septiembre del  2021.</t>
  </si>
  <si>
    <t>PMCB-2020-104</t>
  </si>
  <si>
    <t xml:space="preserve">Realizar Toma física aleatoria relativas a la identificación (rotulo de identificación), descripción y ubicación de los bienes </t>
  </si>
  <si>
    <t>Tomas Físicas aleatorias realizadas en el año / Total tomas físicas aleatorias programadas (5) *100</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</si>
  <si>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que la actividad aun se encuentra en ejecución.</t>
  </si>
  <si>
    <t>Tres (3) tomas aleatoria para la verificación del replaqueteo, para la finalización de la actividad.</t>
  </si>
  <si>
    <t>"De igual forma, la actividad se reportó al 100% de cumplimiento en el marco de la auditoría 89 de la Contraloría de Bogotá - Requerimiento No. 37
Se solicia a la OCI el cierre preliminar del Hallazgo, ya que se evidencia que cumple con la actividad propuesta."</t>
  </si>
  <si>
    <t>Se realizaron 24 tomas fisicas aleatorias en distintas unidades el instituto.
-Se reportó cumplimiento del 100% en la cuenta anual del 2021 a la CB</t>
  </si>
  <si>
    <t>PMCB-2020-105</t>
  </si>
  <si>
    <t>2020H17</t>
  </si>
  <si>
    <t xml:space="preserve">Incluir en el informe final de toma física de inventarios el listado de bienes inservibles, no utilizables, obsoletos y que requieran reparación con base en la información suministrada por los servidores de las diferentes áreas del Instituto.  </t>
  </si>
  <si>
    <t xml:space="preserve">Informe final de Inventarios </t>
  </si>
  <si>
    <t xml:space="preserve">Se evidencia que en el ultimo seguimiento realizado por la Oficina de Control Interno, indica que las actividades se encuentran en ejecución.
Al verificar el proceso no adjunta información de avance, ya que aun se encuentra en ejecución. </t>
  </si>
  <si>
    <t>Enviar información que soporte el avance a la ejecución de la actividad programada.</t>
  </si>
  <si>
    <t>"Al verfificar soportes, se evidencia que informe final de toma fisica, acta de comité institucional de Gestión y desempeño del 18 de mayo de 2021 acta de entrega de bienes inservibles al ejercito nacionalbatallon infantes No. 21 del 17 de febrero de 2021. 
La actividad se reportó al 100% de cumplimiento en el marco de la auditoría 89 de la Contraloría de Bogotá - Requerimiento No. 37
Se solicia a la OCI el cierre preliminar del Hallazgo, ya que se evidencia que cumple con la actividad propuesta."</t>
  </si>
  <si>
    <t>Se realizó informe inventarios de la vigencia 2020, sin embargo no se observa el listado de bienes inservibles, no utilizables, obsoletos y que requieran reparación.
-Se reportó cumplimiento del 0% en la cuenta anual del 2021 a la CB</t>
  </si>
  <si>
    <r>
      <t xml:space="preserve">PRIMER SEGUIMIENTO 2021: 
</t>
    </r>
    <r>
      <rPr>
        <sz val="9"/>
        <color rgb="FF000000"/>
        <rFont val="Arial"/>
        <family val="2"/>
      </rPr>
      <t xml:space="preserve">Se realizó el Informe final de Inventarios correspondiente a la vigencia 2020, el cual fue aprobado el 18 de mayo de 2021 por el Comité Institucional de Gestión y Desempeño; en el cual se incluyó el listado de bienes inservibles, no utilizables, obsoletos y que requieren reparación.
Estado: La actividad se reporta en un 100% de cumplimiento.
Resultado indicador: Informe final de Inventarios realizado
Análisis indicador: Se realizó el Informe final de Inventarios en el cual se incluyó el listado de bienes inservibles, no utilizables, obsoletos y que requieren reparación.
</t>
    </r>
    <r>
      <rPr>
        <b/>
        <sz val="9"/>
        <color rgb="FF000000"/>
        <rFont val="Arial"/>
        <family val="2"/>
      </rPr>
      <t>SEGUNDO SEGUIMIENTO 2021:</t>
    </r>
    <r>
      <rPr>
        <sz val="9"/>
        <color rgb="FF000000"/>
        <rFont val="Arial"/>
        <family val="2"/>
      </rPr>
      <t xml:space="preserve">  La actividad se reportó al 100% de cumplimiento en el marco de la auditoría 89 de la Contraloría de Bogotá - Requerimiento No. 37
</t>
    </r>
    <r>
      <rPr>
        <b/>
        <sz val="9"/>
        <color rgb="FF000000"/>
        <rFont val="Arial"/>
        <family val="2"/>
      </rPr>
      <t xml:space="preserve">SEGUNDO SEGUIMIENTO 2022: </t>
    </r>
    <r>
      <rPr>
        <sz val="9"/>
        <color rgb="FF000000"/>
        <rFont val="Arial"/>
        <family val="2"/>
      </rPr>
      <t>La actividad se reportó al 100% de cumplimiento en el marco de la auditoría de regularidad No. 90 de la Contraloría de Bogotá - Requerimiento No. 15, en la cual se reportó lo siguiente: 
Se realizó el Informe final de Inventarios correspondiente a la vigencia 2020, el cual fue aprobado el 18 de mayo de 2021 por el Comité Institucional de Gestión y Desempeño; en el cual se incluyó el listado de bienes inservibles, no utilizables, obsoletos y que requieren reparación.
Durante la toma física vigencia 2020, se informó a los responsables de inventario sobre las actividades a realizar para obtener el (los) concepto (s) técnico (s) de aquellos bienes que en su momento el responsable de inventario de la dependencia, junto con el grupo de conteo del área de Almacén e Inventarios, consideraron como posibles inservibles, obsoletos.
Los bienes inservibles, no utilizables, obsoletos con base en la información suministrada por los responsables de inventario, que cuentan con concepto técnico, se encuentran relacionados en la Resolución de baja No. 510 de 2021 (ver adjunto - Resolución de baja No. 510 del 2021)
En informe de toma física de inventarios 2020 se evidencia en las conclusiones, así:
"...Sobre los inservibles y los conceptos técnicos: Se recomienda a los funcionarios solicitar, con base en la observación de los elementos o bienes no utilizados, solicitar el concepto técnico que generan las áreas correspondientes, según el tipo de bien y su aspecto..." (Tomado del informe final toma física 2020 - pág. 115).
adicionalmente, en el informe final de toma física vigencia 2021 se puede evidenciar el listado bienes y/o elementos identificados y relacionados para solicitud, por parte de la dependencia que posee el bien a cargo, del concepto técnico a ser emitido por el área técnica competente, para determinar las condiciones de inservibles, obsoletos o que requieren reparación. (Tomado del informe de Toma física – Informe Final Vigencia 2021 – IDIPRON – Área de Almacén e Inventarios – de la Pág. 109 a la Pág. 136)
Estado: La actividad se reporta en un 100% de cumplimiento.
Resultado indicador: Informe final de Inventarios realizado
Análisis indicador: Se realizó el Informe final de Inventarios en el cual se incluyó el listado de bienes inservibles, no utilizables, obsoletos y que requieren reparación.
La acción fue calificada como cumplida efectiva por parte de la Contraloría de Bogotá en el informe preliminar de la Auditoria de regularidad No. 90</t>
    </r>
  </si>
  <si>
    <r>
      <t xml:space="preserve">PRIMER SEGUIMIENTO 2021:
</t>
    </r>
    <r>
      <rPr>
        <sz val="9"/>
        <rFont val="Arial"/>
        <family val="2"/>
      </rPr>
      <t xml:space="preserve">Informe final de toma física, Acta del Comité Institucional de Gestión y Desempeño el cual se llevó a cabo el día 18 de mayo de 2021. Acta de entrega de bienes inservibles, transferidos bajo la figura de enajenación a título gratuito entre Entidades Estatales - el Instituto para la Protección de la Niñez y la Juventud - IDIPRON y el Ejercito Nacional - Batallón de Infantes No. 21 - Pantano de Vargas - Ministerio de Defensa Nacional, la cual se llevó a cabo el día 17 de febrero de 2021.
</t>
    </r>
    <r>
      <rPr>
        <b/>
        <sz val="9"/>
        <rFont val="Arial"/>
        <family val="2"/>
      </rPr>
      <t xml:space="preserve">
SEGUNDO SEGUIMIENTO 2022: </t>
    </r>
    <r>
      <rPr>
        <sz val="9"/>
        <rFont val="Arial"/>
        <family val="2"/>
      </rPr>
      <t xml:space="preserve">
1. Informe final de toma física vigencia 2020 
2. Acta del Comité Institucional de Gestión y Desempeño el cual se llevó a cabo el día 18 de mayo de 2021. 
3. Resolucion 510 baja de bienes
4. Acta de entrega de bienes inservibles, transferidos bajo la figura de enajenación a título gratuito entre Entidades Estatales - el Instituto para la Protección de la Niñez y la Juventud - IDIPRON y el Ejercito Nacional - Batallón de Infantes No. 21 - Pantano de Vargas - Ministerio de Defensa Nacional, la cual se llevó a cabo el día 17 de febrero de 2021.</t>
    </r>
  </si>
  <si>
    <t>PMCB-2020-115</t>
  </si>
  <si>
    <t>2020H20</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</si>
  <si>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que la actividad aun se encuentra en ejecución.</t>
  </si>
  <si>
    <t>"En el primer seguimiento se evidencia que las actividades ya fueron cumplidas las activividades formuladas por el proceso, Se  solicita a la OCI el cierre del hallazgo.
De igual forma, la actividad se reportó al 100% de cumplimiento en el marco de la auditoría 89 de la Contraloría de Bogotá - Requerimiento No. 37
"</t>
  </si>
  <si>
    <t>Se realizaron 24 tomas fisicas aleatorias en distintas unidades el instituto.-Se reportó cumplimiento del 100% en la cuenta anual del 2021 a la CB</t>
  </si>
  <si>
    <t>PMCB-2020-116</t>
  </si>
  <si>
    <t>3.2.2.5.3</t>
  </si>
  <si>
    <t>2020H21</t>
  </si>
  <si>
    <t>Hallazgo administrativo con presunta incidencia disciplinaria por falta de seguimiento a los compromisos descritos en las actas de Comité de inventarios.</t>
  </si>
  <si>
    <t>Debilidades en el seguimiento a los compromisos adquridos en los comites de inventario y de Gestión y desempeño</t>
  </si>
  <si>
    <t>Realizar de manera oportuna los seguimientos a los compromisos adquiridos en el comité de Gestión y Desempeño en relación a la instalación de etiquetas que identifican los bienes del Instituto</t>
  </si>
  <si>
    <t>Número de compromisos adquiridos mediante acta relacionados con plaqueteo  / Total de seguimiento realizados a las placas instaladas * 100</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</si>
  <si>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t>
  </si>
  <si>
    <t>Pendiente seguimiento al compromiso faltante para realizar finalización de la actividad.</t>
  </si>
  <si>
    <t>"Se Evidencia que la actividad se encuentra vencida.
Se verifica los soportes adjunto en donde se evidencia actas de tomas aleatorias de inventarios realcionadas, cumpliendo con lo formulación de la actividad y el indicador.
Se solicia a la OCI el cierre preliminar del Hallazgo, ya que se evidencia que cumple con la actividad propuesta."</t>
  </si>
  <si>
    <t>De acuerdo a los compromisos adquiridos en el comité de Gestión y Desempeño, se realizaron tomas físicas aleatorias en las diferentes unidades.-Se reportó cumplimiento del 100% en la cuenta anual del 2021 a la CB</t>
  </si>
  <si>
    <t>Área de Almacén e Inventarios</t>
  </si>
  <si>
    <t>Gestion tecnologica y de la información</t>
  </si>
  <si>
    <t>Adriana Botero Pinilla</t>
  </si>
  <si>
    <t>PMCB-2020-118</t>
  </si>
  <si>
    <t>2020H22</t>
  </si>
  <si>
    <t>Desarrollar las actividades definidas en la mesa de trabajo</t>
  </si>
  <si>
    <t>Actividades para definir los lineamientos para el manejo del licenciamiento</t>
  </si>
  <si>
    <t>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t>
  </si>
  <si>
    <t>Continuar la ejecución de la actividad de identificación secuencial, a los activos intangibles del IDIPRON</t>
  </si>
  <si>
    <t>Se evidencia la realización del comité de sostenibilidad contable en donde se analizo la situaciuón y producto de esto se emitió Resolución 517 de 2021 por la cual se actualizan las politicas contables  y se adopta el manual de politicas contables el cual incluye los lineamientos para el manejo de los intangibles en el IDIPRON</t>
  </si>
  <si>
    <t>No aplica,  ya fue reportada como finalizada en los dos anteriores seguimientos</t>
  </si>
  <si>
    <t>Mediante Resolución 517/2021 de aprobó el manual de políticas contables de la entidad, estableciendo allí lineamientos para la los inventarios intangibles.- Se reportó cumplimiento del 100% en la cuenta anual del 2021 a la CB</t>
  </si>
  <si>
    <t>PMCB-2020-120</t>
  </si>
  <si>
    <t>2020H23</t>
  </si>
  <si>
    <t>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t>
  </si>
  <si>
    <t>Falta de herramientas e insumos para la marcación oportuna y adecuada de los bienes de propiedad del Instituto Distrital para la Protección de la Niñez y la Juventud - IDIPRON con ocasión a la suscripción del Contrato de suministro 1758 de 2019</t>
  </si>
  <si>
    <t>Adquirir impresora de etiquetas e insumos para la marcación oportuna y adecuada de los bienes del contrato 1758/19</t>
  </si>
  <si>
    <t>Adquisicón de impresora de etiquetas e insumos</t>
  </si>
  <si>
    <t>Pendiente por evaluacion. Accion reportada en seguimiento anterior</t>
  </si>
  <si>
    <t>Se realizo la compra de la impresora de etiquetas Serial D5J193001165, se hizo la entrega e instalación en el área de almacén calle 63.  - Se reportó cumplimiento del 100% en la cuenta anual del 2021 a la CB</t>
  </si>
  <si>
    <t>PMCB-2020-121</t>
  </si>
  <si>
    <t>Plaquetear los bienes devolutivos y de control administrativo del contrato 1758 de 2019</t>
  </si>
  <si>
    <t>Numero total de bienes plaqueteados del contrato 1758/19  / Total de bienes plaqueteados del contrato 1758 de 2019 (27) *100</t>
  </si>
  <si>
    <t xml:space="preserve">Se evidencia que en el ultimo seguimiento realizado por la Oficina de Control Interno, indica que las actividades se encuentran en ejecución.
Al verificar el proceso no adjunta información de avance o ejecución de la actividad programada, ya que aun se eencuentra en ejecución. </t>
  </si>
  <si>
    <t>"Se Evidencia que la actividad se encuentra vencida.
Se verifica los soportes adjunto en donde se evidencia el ingreso de contrato 2019 - 1758 y registro fotografico 2019 - 1758
Se solicia a la OCI el cierre preliminar del Hallazgo, ya que se evidencia que cumple con la actividad propuesta."</t>
  </si>
  <si>
    <t>Se realizó el ingreso a almacén de 27 bienes del contrato 2019-1758 con los números de ingreso: 116, 585 y 586. Se replaquetearon los bienes del contrato 2019-1758 - Se reportó cumplimiento del 100% en la cuenta anual del 2021 a la CB</t>
  </si>
  <si>
    <t>PMCB-2020-122</t>
  </si>
  <si>
    <t>2020H24</t>
  </si>
  <si>
    <t>Hallazgo Administrativo con incidencia fiscal al efectuar pagos indebidos por valor de $5.250.000 por concepto de estímulo de corresponsabilidad a los jóvenes vinculados a la estrategia Cultura Ciudadana en el marco de la Resolución No. 093 de 2020.</t>
  </si>
  <si>
    <t>Se entregaron las planillas correspondientes a campo, omitiendo aquellas que soportan las asistencias correspondientes a formación en UPI.</t>
  </si>
  <si>
    <t>Realizar el cargue de planillas de campo y de asistencia a Upi en carpeta drive para su posterior verificación.</t>
  </si>
  <si>
    <t>Numero de planillas cargadas en el drive / Numero total planillas generadas * 100</t>
  </si>
  <si>
    <t>Se realiza el cargue de planillas en el drive tal como se menciona en la acción, dando cumplimiento.</t>
  </si>
  <si>
    <t>La acción finaliza en diciembre, por ende, se deb seguir realizando el seguimiento a esta acción y dar cumplimienot del 100%</t>
  </si>
  <si>
    <t>Convenios convocó reuniones internas para revisar los temas generales de convenios, revisando ejecución y presupuesto y para los diferentes procesos. - Se reportó cumplimiento del 100% en la cuenta anual del 2021 a la CB</t>
  </si>
  <si>
    <t>PMCB-2020-123</t>
  </si>
  <si>
    <t>Realizar seguimiento mensual del cargue de planillas en el drive con el fin de verificar su correcto diligenciamiento</t>
  </si>
  <si>
    <t xml:space="preserve">Numero de seguimientos realizados / Numero de seguimientos a realizar (12) *100 </t>
  </si>
  <si>
    <t>Se realiza el seguimiento del cargue de planillas en el drive tal como se menciona en la acción, dando cumplimiento.</t>
  </si>
  <si>
    <t>La acción finaliza en diciembre, por ende, se debe seguir realizando el seguimiento a esta acción y dar cumplimiento del 100%</t>
  </si>
  <si>
    <t>Se evidencia la realización del control para los meses de junio, julio, agosto, septiembre, octubre, noviembre y diciembre y su cargue en el drive. Es importante que esta actividad se convierta en un punto de control del proceso y se siga ejecutand permanentemente.</t>
  </si>
  <si>
    <t>Se realizan comité técnico para revisare los relacionado con plazos, etapas de ejecución y avances del convenio en el marco convenio con la secretaria distrital de ambiente FDL san Cristóbal. - Se reportó cumplimiento del 100% en la cuenta anual del 2021 a la CB</t>
  </si>
  <si>
    <t xml:space="preserve"> Oficina Asesora Jurídica </t>
  </si>
  <si>
    <t>PMCB-2020-124</t>
  </si>
  <si>
    <t>2020H25</t>
  </si>
  <si>
    <t>Hallazgo administrativo por el inadecuado diligenciamiento de los formatos establecidos por el Instituto Distrital para la Protección de la Niñez y la Juventud, que forman parte del expediente del Contrato de Prestación de Servicios No. 0036 de 2019.</t>
  </si>
  <si>
    <t xml:space="preserve">Porque hay debilidades en la revisión de los documentos previo a la firma de los mismos. </t>
  </si>
  <si>
    <t>Realizar comités internos mensuales por parte de la Gerencia del Proyecto de inversión 7726 para revisar la documentacion de los contratos relacionados con convenios</t>
  </si>
  <si>
    <t>Numero de comités internos realizados/ Numero comites programados (12) *100</t>
  </si>
  <si>
    <t>Se evidencia la realización de una reunión de 12 programadas para el año</t>
  </si>
  <si>
    <t xml:space="preserve">11 reuniones y evidencias de las mismas </t>
  </si>
  <si>
    <t>Se evidencian 14 actas de reunion en donde se informan las gestiones realizadas en los convenios en lo cual incluyen los temas relacionados con la contratación dentro de los cuales se revisan documentacion de los mismos.</t>
  </si>
  <si>
    <t>PMCB-2020-125</t>
  </si>
  <si>
    <t>2020H26</t>
  </si>
  <si>
    <t>Hallazgo administrativo con presunta incidencia disciplinaria por el inadecuado manejo de los documentos soporte que reposan en el expediente del Contrato de Prestación de Servicios No. 0036 de 2019.</t>
  </si>
  <si>
    <t>Porque hay debilidades en la revisión de los documentos previo a la firma de los mismos</t>
  </si>
  <si>
    <t>Se ha realizado una reunión de 12 programadas para el año</t>
  </si>
  <si>
    <t xml:space="preserve">12 reuniones y evidencias de las mismas </t>
  </si>
  <si>
    <t>Se realiza cargue de las plantillas al drive de la asistencia de los NNAJ, para la verificación y consolidación total las plantillas. - Se reportó cumplimiento del 100% en la cuenta anual del 2021 a la CB</t>
  </si>
  <si>
    <t>PMCB-2020-126</t>
  </si>
  <si>
    <t>Cargar documentación de los contratos relacionados con los covenios en carpeta drive sobre la informacion remitida al expedinte contractual.</t>
  </si>
  <si>
    <t>Cargue de documentación en carpeta drive</t>
  </si>
  <si>
    <t>Se realiza cargue de información planteada en drive</t>
  </si>
  <si>
    <t>Mediante formato M-MEM-FT-001, se realizó  el seguimiento al las planillas cargas al driver para la consolidación y verificación de la asistencia de los NNJA. - Se reportó cumplimiento del 100% en la cuenta anual del 2021 a la CB</t>
  </si>
  <si>
    <t xml:space="preserve">OAP
</t>
  </si>
  <si>
    <t>Proyecto 7720</t>
  </si>
  <si>
    <t>PMCB-2020-128</t>
  </si>
  <si>
    <t>2020H27</t>
  </si>
  <si>
    <t>La entidad no cuenta con un documento formal  que establezca la manera  de realizar el  seguimiento  financiero de la ejecución de los contratos de comisión y las negociaciones que de este se derivan  en las negociaciones con la BMC</t>
  </si>
  <si>
    <t>Formular y oficializar un documento para establecer los lineamientos que den cuenta de  la forma en la cual se realiza el seguimiento financiero y orden del expediente de las contrataciones que se llevan a cabo  en el escenario de la BMC .</t>
  </si>
  <si>
    <t xml:space="preserve">Un (1) documento con lineamientos   </t>
  </si>
  <si>
    <t>Si bien se cuenta con la acción propuesta no se presenta avance por parte del proceso.</t>
  </si>
  <si>
    <t xml:space="preserve">Presentar seguimiento al plan de mejoramiento </t>
  </si>
  <si>
    <t>No se reporta seguimiento de esta acción por parte de la Subdirección de Métodos</t>
  </si>
  <si>
    <t>Oficina Asesora Jurídica </t>
  </si>
  <si>
    <t>PMCB-2020-131</t>
  </si>
  <si>
    <t>2020H28</t>
  </si>
  <si>
    <t>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t>
  </si>
  <si>
    <t>Numero de comités internos realizados/ Numero de comites programados (12) *100</t>
  </si>
  <si>
    <t>Coordinador de convenios</t>
  </si>
  <si>
    <t>PMCB-2020-132</t>
  </si>
  <si>
    <t>2020H29</t>
  </si>
  <si>
    <t>Hallazgo administrativo en el Contrato de Suministros N° 1776 de 2019, por falta de gestión en la planificación del control de actividades por parte del supervisor, lo que controvierte lo establecido en el Manual del Supervisor.</t>
  </si>
  <si>
    <t xml:space="preserve">Porque no se establecio cronograma en los plazos y etapas de ejecución y entrega de los productos y resultados esperados
 </t>
  </si>
  <si>
    <t xml:space="preserve">Realizar comité técnico para aprobar cronograma con los plazos y etapas de ejecución y entrega de los productos en el marco del convenio con la Secretaria Distrital de Ambiente FDL San Cristobal. </t>
  </si>
  <si>
    <t>Actas de comité suscritas/ Numero de comités técnicos a realizar con seguimiento *100</t>
  </si>
  <si>
    <t xml:space="preserve">Se evidencia el cronograma, sin embargo, no se evidencia la realización de comités técnicos para esta verificación. </t>
  </si>
  <si>
    <t>Actas  de comité</t>
  </si>
  <si>
    <t>"Se evidencia que en el primer seguimiento se adjunto el cronograma mencionado, para el segundo seguimiento se adjuntan tres actas en donde se presentan avances respecto al estado de los convenios deo instituto.
Se evidencia acta del convenio  1295 de 2019 en el cual se aprueba cronograma"</t>
  </si>
  <si>
    <t>PMCB-2020-133</t>
  </si>
  <si>
    <t>PMCB-2020-134</t>
  </si>
  <si>
    <t>2020H30</t>
  </si>
  <si>
    <t>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t>
  </si>
  <si>
    <t>Porque solo se entregaron las planillas correspondientes a campo, omitiendo aquellas que soportan las asistencias correspondientes a formación en UPI.</t>
  </si>
  <si>
    <t>Numero de planillas cargadas en el drive / Total planillas generadas * 100</t>
  </si>
  <si>
    <t>Se evidencia el cargue de planillas de asistencia</t>
  </si>
  <si>
    <t>Se realiza el cargue de la documentación de los contratos de convenios con relación a la parte contractual de cada uno de los contratos. - Se reportó cumplimiento del 100% en la cuenta anual del 2021 a la CB</t>
  </si>
  <si>
    <t>PMCB-2020-135</t>
  </si>
  <si>
    <t>Se verifica el seguimiento al cargue de planillas de asistencia.</t>
  </si>
  <si>
    <t>Quedan faltando los 7 seguimientos planteados.</t>
  </si>
  <si>
    <t>Se formuló y oficializó, dos (2) documentos estableciendo lineamientos para realizar el seguimiento financiero y orden del expediente de las contrataciones que se llevan a cabo en el escenario de la BMC. - Se reportó cumplimiento del 100% en la cuenta anual del 2021 a la CB</t>
  </si>
  <si>
    <t>PMAI-2019-078</t>
  </si>
  <si>
    <t>2019H66</t>
  </si>
  <si>
    <t>Formatos del Contexto Pedagógico Territorio no se encuentran totalmente diligenciados en relación a la falta de firmas que soporten la intervención de los profesionales o a la falta del registro de información propia de cada NNAJ.</t>
  </si>
  <si>
    <t xml:space="preserve">No hay revisión de los documentos por parte de los Cordinadores Zonales y auxiliares Administrativos  en el momento de la entrega de los formatos.
Los facilitadores  y coordinadores zonales no interiorizan la importancia de entregar completo el diligenciamiento de los formatos. 
En algunas oportunidades la población (NNAJ) en situación de vida en calle contactada se encuentra bajo los efectos del consumo de SPA, lo que dificultad la consignación de datos personales completos. </t>
  </si>
  <si>
    <t xml:space="preserve">* Un seguimiento cada dos meses al diligenciamiento de los formatos por parte de la lider SIGID asignada Territorio 1 y Territorio 2
2. Dos capacitaciones (1 por semestre) dirigidas a los facilitadores, en las que se aborde como temática el adecuado diligenciamiento de los formatos
</t>
  </si>
  <si>
    <t>Se evidencias reuniones de seguimiento por parte de la lider SIGID y capacitación al personal.</t>
  </si>
  <si>
    <t>Capacitaciones para siguientes seguimientos</t>
  </si>
  <si>
    <t xml:space="preserve">Acción vencida. Pendiente continuar seguimientos con el periodo establecido y capacitación segundo semestre. </t>
  </si>
  <si>
    <t>Prevención:
1.	Capacitación: Capacitación en diligenciamiento de formato de informe de actividades el día 25-10-2021, capacitación en diligenciamiento de formatos del día 01-09-2021 
2.	Seguimientos: Actas donde se reciben y revisan la documentación de los días 03/06/07/10/13/24/27-09-2021, 15/23/25/29-10-2021, 19/22/26-11-2021, 13/20/30-12-2021
Calle:
1.	Capacitación: Capacitación en diligenciamiento de formatos el día 9/13-9-2021 y 5/27-11-2021, 28/07/2021
2.	Retroalimentación: Actas de reunión en las que se realiza retroalimentación en el diligenciamiento de formatos de los días 06-10-2021
Caminando relajado:
1.	Capacitación: Actas de capacitación en formatos e instructivos del 08-11-2021
2.	Seguimiento: Actas en las que se revisa el diligenciamiento de la documentación 12/07/2021, 04/08/2021,07-09-2021, 20-12-2021</t>
  </si>
  <si>
    <t xml:space="preserve">
Pendiente evidenciar segunda capacitación del equipo caminando relajado en diligenciamiento de formatos y actas de seguimiento del equipo calle en el diligenciamiento de formatos.</t>
  </si>
  <si>
    <t>Se evidenciaron las siguientes actas:
Prevención:
1. Capacitación: Capacitación en diligenciamiento de formato de informe de actividades el día 25-10-2021, capacitación en diligenciamiento de formatos del día 01-09-2021
2. Seguimientos: Actas donde se reciben y revisan la documentación de los días 03/06/07/10/13/24/27-09-2021, 15/23/25/29-10-2021, 19/22/26-11-2021, 13/20/30-12-2021
Calle:
1. Capacitación: Capacitación en diligenciamiento de formatos el día 9/13-9-2021 y 5/27-11-2021, 28/07/2021
2. Retroalimentación: Actas de reunión en las que se realiza retroalimentación en el diligenciamiento de formatos de los días 06-10-2021
Caminando relajado:
1. Capacitación: Actas de capacitación en formatos e instructivos del 08-11-2021
2. Seguimiento: Actas en las que se revisa el diligenciamiento de la documentación 12/07/2021, 04/08/2021,07-09-2021, 20-12-2021
Queda pendiente evidenciar segunda capacitación del equipo caminando relajado en diligenciamiento de formatos y actas de seguimiento del equipo calle en el diligenciamiento de formatos.</t>
  </si>
  <si>
    <r>
      <t xml:space="preserve">Seguimiento anterior: 
</t>
    </r>
    <r>
      <rPr>
        <sz val="9"/>
        <color rgb="FF000000"/>
        <rFont val="Calibri"/>
        <family val="2"/>
      </rPr>
      <t xml:space="preserve">Desde el contexto Pedagógico  de territorio, se realizaron los seguimientos al diligenciamiento de los formatos, toda vez que se realizaron cambios en las personas que integran el grupo de este contexto, principalmente a los referentes zonales y promotores sociales.
De igual manera se realizaron la capaciones teniendo en cuenta los formatos vigentes publicados en el SIGID  a los  referentes zonales y promotores sociales.
</t>
    </r>
    <r>
      <rPr>
        <b/>
        <sz val="9"/>
        <color rgb="FF000000"/>
        <rFont val="Calibri"/>
        <family val="2"/>
      </rPr>
      <t xml:space="preserve">
Segundo Seguimiento: 
Avance de actividades:
</t>
    </r>
    <r>
      <rPr>
        <sz val="9"/>
        <color rgb="FF000000"/>
        <rFont val="Calibri"/>
        <family val="2"/>
      </rPr>
      <t xml:space="preserve">
Para dar cumplimiento al 100% de la acción,  conforme a evaluación del profesional de OCI, en el presente reporte  se evidencia la  segunda capacitación del equipo caminando relajado en diligenciamiento de formatos realizada el  8 de noviembre de 2021 en la cual se realiza la socialización de los formatos y se dan indicaciones  de la aplicación de los instructivos.  Igualmente se realizaron los seguimientos al diligenciamiento de los formatos por parte de la líder Sigid del equipo de trabajo calle , evidenciando en   actas del 28-07-2021, 06-10-2021 y 7-10-2021.</t>
    </r>
  </si>
  <si>
    <t xml:space="preserve">Para evidenciar el cumplimiento de la acción se aporta:
Acta del 08-11-2021 en la que se realiza la segunda capacitación dirigida a los facilitadores, en las que se aborde como temática el adecuado diligenciamiento de los formatos.
Actas del 29-07-2021, 06-10-2021, 07-10-2021, que dan cuenta del seguimiento al diligenciamiento de los formatos por parte del equipo trabajo calle. </t>
  </si>
  <si>
    <t>Se evidencia la  capacitación del equipo caminando relajado en diligenciamiento de formatos realizada el  8 de noviembre de 2021 en la cual se realiza la socialización de los formatos y se dan indicaciones  de la aplicación de los instructivos.  Igualmente se realizaron los seguimientos al diligenciamiento de los formatos por parte de la líder Sigid del equipo de trabajo calle , evidenciando en   actas del 28-07-2021, 06-10-2021 y 7-10-2021.</t>
  </si>
  <si>
    <t>PMAI-2019-080</t>
  </si>
  <si>
    <t>2019H68</t>
  </si>
  <si>
    <t>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t>
  </si>
  <si>
    <t>* Se prioriza la atención al público y otras funciones del ccontexto pedagógico dejando a un lado la labor de archivo.</t>
  </si>
  <si>
    <t xml:space="preserve">* Consolidación del inventario documental
* Tranferencias documentales
* Determinar responsables para la depuración del archivo
* Gestión de capacitaciones frente a conservación de archivo
</t>
  </si>
  <si>
    <t xml:space="preserve">Acción vencida. No se presentan soportes de seguimiento. </t>
  </si>
  <si>
    <t>Se adjunta radicado 2022IE468, mediante el cual se in forma el estado de las transferencias primarias en el 2021, dentro de este se on¿bserva que territorio realiza transferencia documental. Se solicita el cierre del plan toda vez que se subsana la situacion evidenciada.</t>
  </si>
  <si>
    <t>Se observa  radicado 2022IE468, mediante el cual se informa el estado de las transferencias primarias en el 2021, dentro de este se observa que territorio realiza transferencia documental.Pero no se evidencia sobre de capacitaciones frente a la conservación del archivo acción propuesta por el proceso.</t>
  </si>
  <si>
    <r>
      <t xml:space="preserve">Seguimiento anterior: 
</t>
    </r>
    <r>
      <rPr>
        <sz val="9"/>
        <color rgb="FF000000"/>
        <rFont val="Calibri"/>
        <family val="2"/>
        <scheme val="minor"/>
      </rPr>
      <t xml:space="preserve">Respetuosamente, se solicita el cierre de esta acción toda vez   toda vez  durante la vigencia 2021, se realizaron las transferencias primarias del archivo de gestión de territorio   tal como se evidencia en radicado Número 2022IE468, en el cual la subdirección Técnica Administrativa y financiera presenta el informe de transferencias documentales primarias, junto con la cantidad de cajas, carpetas y/o metros lineales transferidos por cada una de las dependencias oficinas productoras, y Unidades de Protección Integral,  resultado de la consolidación del inventario documental, transferencias y de las capacitaciones y acompañamientos realizados por los profesionales del área de Gestión documental.
</t>
    </r>
    <r>
      <rPr>
        <b/>
        <sz val="9"/>
        <color rgb="FF000000"/>
        <rFont val="Calibri"/>
        <family val="2"/>
        <scheme val="minor"/>
      </rPr>
      <t xml:space="preserve">
Segundo Seguimiento: 
Avance de actividades:
Para dar cumplimiento al 100% de la acción,</t>
    </r>
    <r>
      <rPr>
        <sz val="9"/>
        <color rgb="FF000000"/>
        <rFont val="Calibri"/>
        <family val="2"/>
        <scheme val="minor"/>
      </rPr>
      <t xml:space="preserve">  conforme a evaluación del profesional de OCI, en el presente reporte  se evidencia la realización de las capacitaciones frente a la conservación del archivo, conforme a la acción planteada, las cuales se realizaron el día 9 de marzo de 2021 al equipo que maneja el archivo de territorio calle y el día 9 de marzo de 2021 al equipo que maneja el archivo de territorio prevención.</t>
    </r>
  </si>
  <si>
    <t>Para evidenciar el cumplimiento de la acción se aporta:
Acta del 09-03-2021- en la que se realiza entre otras la verificación del estado del archivo y se realiza la capacitación frente a la conservación del mismo, en lo concerniente al archivo de territorio calle.
Acta del 09-03-2021- en la que se realiza entre otras la verificación del estado del archivo y se realiza la capacitación frente a la conservación del mismo, en lo concerniente al archivo de territorio prevención.</t>
  </si>
  <si>
    <t>Se encontro el soporte de las siguientes actividades realizadas, Consolidación del inventario documental
* Tranferencias documentales: Se adjunta memorando radicado 2022IE468 del 5 de enero de 2022 con las tranferencias primarias docuemntales realizadas.
* Determinar responsables para la depuración del archivo
 y gestión de capacitaciones frente a conservación de archivo : se soporta con el Acta del 09-03-2021- en la que se realiza entre otras la verificación del estado del archivo y se realiza la capacitación frente a la conservación del mismo, en lo concerniente al archivo de territorio calle y se tiene el Acta del 09-03-2021- en la que se realiza entre otras la verificación del estado del archivo y se realiza la capacitación frente a la conservación del mismo, en lo concerniente al archivo de territorio prevención.</t>
  </si>
  <si>
    <t>PMAI-2019-082</t>
  </si>
  <si>
    <t>2019H69</t>
  </si>
  <si>
    <t>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t>
  </si>
  <si>
    <t>* Se asumió la transversalidad de los indicadores de las áreas de derecho en los contextos pedagógicos como únicos indicadores de gestión del modelo pedagógico.</t>
  </si>
  <si>
    <t xml:space="preserve">* Construcción de indicadores de gestión propios de contexto pedagógico Territorio. 
*Inclusión de los indicadores del contexto pedagógi Territorio en la caracterización del proceso misional. </t>
  </si>
  <si>
    <t>Se cuenta con la formulación y aplicación de indicadores, queda faltanto la inclusión de estos a la caracterización.</t>
  </si>
  <si>
    <t>Inclusión de indicadores a la caracterización</t>
  </si>
  <si>
    <t>Acción vencida. Se evidencia formulación y medición de indicadores, pendiente su incorporación en la caracterización del proceso Misional.</t>
  </si>
  <si>
    <t>Se evidencia documento HOJA DE VIDA  INDICADORES TERRITORIO y la caracterizacion en esta ultima se incluyen indicadores como mecanismos de medición y seguimiento al modelo pedagogico.</t>
  </si>
  <si>
    <t>Se evidencia documento Hoja de vida indicadores territorio y la caracterizacion donde se enuncia que los indicadores que soportan la gestión se encuentra en el listado de indicadores E-MEJ-FT-004.</t>
  </si>
  <si>
    <t>Sulma esperanza Avendaño Muñoz</t>
  </si>
  <si>
    <t>Área espiritualidad</t>
  </si>
  <si>
    <t>PMAI-2020-001</t>
  </si>
  <si>
    <t xml:space="preserve">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t>
  </si>
  <si>
    <t xml:space="preserve">Los beneficiarios de la UPI OASIS, manifestaron, recibir  un trato inadecuado por parte de los Facilitadores, ya que hace  falta establecer  en un documento que describa el perfil de los facilitadores.     </t>
  </si>
  <si>
    <t xml:space="preserve">Construir  y formalizar un documento por parte del área de Espiritualidad que contenga las  características perfiles y calidades que debe tener un facilitador  en el IDIPRON.   </t>
  </si>
  <si>
    <t>Si bien no se diligencia el espacio de soportes, este se encuentra subido, el borrador del documento que contiene lo lineamientos para los cuidadores y cuidadoras</t>
  </si>
  <si>
    <t>Oficializar el docuemento</t>
  </si>
  <si>
    <t xml:space="preserve">Se evidencia  documento borrador Generalidades de cuidadores- Ras en el Modelo Pedagógico de IDIPRON.  </t>
  </si>
  <si>
    <t>No se reporta avance,  se observa el mismo documento borrador que contiene los lineamientos para los cuidadores y cuidadoras el cual fue presentado en el seguimiento realizado el 19/11/2021</t>
  </si>
  <si>
    <t>Se construye y se oficializa un documento con los lineamientos de las actividades de los tutotes, dando cumplimiento a lo estipulado. Nota: el documento se oficializa en fecha posterior a la fecha final planteada.</t>
  </si>
  <si>
    <t>El documento de Lineamientos, aportado cumple con la acción propuesta</t>
  </si>
  <si>
    <t>PMPB-2019-0025</t>
  </si>
  <si>
    <t xml:space="preserve">*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
</t>
  </si>
  <si>
    <t>Teniendo en cuenta los Radicados 2019IE6222,2019IE7874,2019IE10233 y 2019IE11233 enunciados por el proceso para esta acción no se aportó evidencia.</t>
  </si>
  <si>
    <r>
      <t xml:space="preserve">Seguimiento anterior:
</t>
    </r>
    <r>
      <rPr>
        <sz val="9"/>
        <color rgb="FF000000"/>
        <rFont val="Calibri"/>
        <family val="2"/>
      </rPr>
      <t xml:space="preserve">
El reporte de seguimiento al plan de mejoramiento fue radicado a la oficina de Control Interno en la vigencia 2019, se anexan memorandos de radicación.
A la fecha no se recibe evaluación de las evidencias.
</t>
    </r>
    <r>
      <rPr>
        <b/>
        <sz val="9"/>
        <color rgb="FF000000"/>
        <rFont val="Calibri"/>
        <family val="2"/>
      </rPr>
      <t xml:space="preserve">
Segundo Seguimiento: 
Avance de actividades:
</t>
    </r>
    <r>
      <rPr>
        <sz val="9"/>
        <color rgb="FF000000"/>
        <rFont val="Calibri"/>
        <family val="2"/>
      </rPr>
      <t xml:space="preserve">En cumplimiento de la acción formulada se realizó la revisión y ajuste del procedimiento   RECEPCIÓN ALMACENAMIENTO, PREPARACIÓN Y DISTRIBUCIÓN DE ALIMENTOS EN LAS UPIS, CODIGO M-MSD-PR-004, incluyendo en el mismo,  en el numeral 9 el registro de las cifras no significativas en las remisiones proveedores fruver/carnes y formato M-MSDFT-026, el cual estabelce " Diligenciar en el formato </t>
    </r>
    <r>
      <rPr>
        <i/>
        <sz val="9"/>
        <color rgb="FF000000"/>
        <rFont val="Calibri"/>
        <family val="2"/>
      </rPr>
      <t>“Control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t>
    </r>
    <r>
      <rPr>
        <sz val="9"/>
        <color rgb="FF000000"/>
        <rFont val="Calibri"/>
        <family val="2"/>
      </rPr>
      <t>". Dando así cumplimiento al 100% de la acción.</t>
    </r>
  </si>
  <si>
    <r>
      <t xml:space="preserve">Se aportá procedimiento   RECEPCIÓN ALMACENAMIENTO, PREPARACIÓN Y DISTRIBUCIÓN DE ALIMENTOS EN LAS UPIS, CODIGO M-MSD-PR-004, ver pagina 3, actividad 9, la cual establece : </t>
    </r>
    <r>
      <rPr>
        <i/>
        <sz val="9"/>
        <color rgb="FF000000"/>
        <rFont val="Calibri"/>
        <family val="2"/>
        <scheme val="minor"/>
      </rPr>
      <t>“Control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t>
    </r>
  </si>
  <si>
    <t xml:space="preserve">De las evidencias cargadas por el proceso solo se observa que se comparte el formato para recepción, almacenamiento, preparación y distribución de alimentos en la UPI formato M-MSD- PR-04 V.5 10/11/2021, no estan cargados los formatos A-GLO-FT-005 para efectos de determinar cumplimiento de la acción en lo que respecta a la modificación del procedimiento en relación con la recepción, almacenamiento y demás apsctos de los alimentos. Se observa cumplimiento parcial. </t>
  </si>
  <si>
    <r>
      <t xml:space="preserve">Seguimiento anterior:
</t>
    </r>
    <r>
      <rPr>
        <sz val="9"/>
        <color rgb="FF000000"/>
        <rFont val="Calibri"/>
        <family val="2"/>
        <scheme val="minor"/>
      </rPr>
      <t xml:space="preserve">
El reporte de seguimiento al plan de mejoramiento fue radicado a la oficina de Control Interno en la vigencia 2019, se anexan memorandos de radicación.
A la fecha no se recibe evaluación de las evidencias.
</t>
    </r>
    <r>
      <rPr>
        <b/>
        <sz val="9"/>
        <color rgb="FF000000"/>
        <rFont val="Calibri"/>
        <family val="2"/>
        <scheme val="minor"/>
      </rPr>
      <t xml:space="preserve">
Segundo Seguimiento: 
Avance de actividades:
</t>
    </r>
    <r>
      <rPr>
        <sz val="9"/>
        <color rgb="FF000000"/>
        <rFont val="Calibri"/>
        <family val="2"/>
        <scheme val="minor"/>
      </rPr>
      <t xml:space="preserve">En cumplimiento de la acción formulada se realizó la revisión y ajuste del procedimiento   RECEPCIÓN ALMACENAMIENTO, PREPARACIÓN Y DISTRIBUCIÓN DE ALIMENTOS EN LAS UPIS, CODIGO M-MSD-PR-004, incluyendo en el mismo,  en el numeral 9 el registro de las cifras no significativas en las remisiones proveedores fruver/carnes y formato M-MSDFT-026, el cual estabelce " Diligenciar en el formato </t>
    </r>
    <r>
      <rPr>
        <i/>
        <sz val="9"/>
        <color rgb="FF000000"/>
        <rFont val="Calibri"/>
        <family val="2"/>
        <scheme val="minor"/>
      </rPr>
      <t>“Control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t>
    </r>
    <r>
      <rPr>
        <sz val="9"/>
        <color rgb="FF000000"/>
        <rFont val="Calibri"/>
        <family val="2"/>
        <scheme val="minor"/>
      </rPr>
      <t xml:space="preserve">". Dando así cumplimiento al 100% de la acción.
TERCER SEGUIMIENTO:
Avance de actividades:
Se realizó la revisión y ajuste del procedimiento   RECEPCIÓN ALMACENAMIENTO, PREPARACIÓN Y DISTRIBUCIÓN DE ALIMENTOS EN LAS UPIS, CODIGO M-MSD-PR-004, para lo cual se incluyó en el mismo,  en el numeral 9 el registro de las cifras no significativas en las remisiones proveedores fruver/carnes y formato M-MSDFT-026, el cual establece " Diligenciar en el formato “Control Recepción de Materia Prima M- MSD-FT-026” -  nuevo código por rediseño institucional A-GIAE-FT-020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 con nuevo código por rediseño institucional A-GIAE-FT-003". 
Se da cumplimiento del 100% de la acción dado a que se revisó y ajustó el procedimiento.
</t>
    </r>
  </si>
  <si>
    <r>
      <t xml:space="preserve">Se aportá procedimiento   RECEPCIÓN ALMACENAMIENTO, PREPARACIÓN Y DISTRIBUCIÓN DE ALIMENTOS EN LAS UPIS, CODIGO M-MSD-PR-004, ver pagina 3, actividad 9, la cual establece : </t>
    </r>
    <r>
      <rPr>
        <i/>
        <sz val="9"/>
        <color rgb="FF000000"/>
        <rFont val="Calibri"/>
        <family val="2"/>
        <scheme val="minor"/>
      </rPr>
      <t xml:space="preserve">“Control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
</t>
    </r>
    <r>
      <rPr>
        <sz val="9"/>
        <color rgb="FF000000"/>
        <rFont val="Calibri"/>
        <family val="2"/>
        <scheme val="minor"/>
      </rPr>
      <t xml:space="preserve">Soportes Tercer Seguimiento: 
004 RECEPCIÓN, ALMACENAMIENTO, PREPARACIÓN Y DISTRIBUCIÓN DE ALIMENTOS EN LA UPI M-MSD-PR-004
003 TRASLADO, SALIDA Y ENTREGA DE ELEMENTOS DE CONSUMO A-GIAE-FT-003
020 CONTROL RECEPCIÓN DE MATERIA PRIMA A-GIAE-FT-020
</t>
    </r>
  </si>
  <si>
    <t>se observa el cumplimiento de la revisión y ajuste del procedimiento recepción, almacenamiento, preparación y distribución de alimentos en la upi m-msd-pr-004 y formatos traslado, salida y entrega de elementos de consumo a-giae-ft-003, control recepción de materia prima a-giae-ft-020</t>
  </si>
  <si>
    <t>Área espiritualidad
Área sociolegal
Grupo interno políticas publicas</t>
  </si>
  <si>
    <t>PMAI-2020-002</t>
  </si>
  <si>
    <t xml:space="preserve">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t>
  </si>
  <si>
    <t xml:space="preserve">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t>
  </si>
  <si>
    <t>No se cuenta con el debido diligenciamiento en la casilla de soportes, sin embargo se realiza la subida de soportes,donde se evidencia la implementación de la estategia "cerebro que late" la cual aborda los temas mencionados en la acción</t>
  </si>
  <si>
    <t>Se evidencian soportes, el cód de la acción es PMAI-2020-002 pero con concuerda con el de la evidencias.</t>
  </si>
  <si>
    <t>No se reporta avance,  se observan los soportes de la estrategia "cerebro que late" la cual aborda los temas mencionados en la acción, se evidencia un soporte del marco legal para la protección de la niñez, se sugiere realizar las otras capacitaciones propuestas en la acción.</t>
  </si>
  <si>
    <t>Se verifica la realización de las capacitaciones al personal en los temas mencionados, tanto el año 2020 como en el 2022</t>
  </si>
  <si>
    <t>Las evidencias aportadas cumplen con la actividad de caoacitaciión, propuesta</t>
  </si>
  <si>
    <t xml:space="preserve"> Comunicación y articulación entre  equipos de trabajo</t>
  </si>
  <si>
    <t>PMAI-2020-004</t>
  </si>
  <si>
    <t>2020H32</t>
  </si>
  <si>
    <t xml:space="preserve">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t>
  </si>
  <si>
    <t xml:space="preserve">Falta de directrices claras, que permitan una adecuada comunicación entre las jornadas de atención de la unidad, así como una  herramienta de articulación, que describa las acciones pedagógicas que se realizan en la noche. 
</t>
  </si>
  <si>
    <t xml:space="preserve">Implementar  por parte del ResponsabledeUPI,  una bitácora  en la cual se registren las actuaciones  y situaciones que se generan en la jornada de la noche y fines de semana, reporando a fin de mes las novedades a la Subdirección de Metodos. </t>
  </si>
  <si>
    <t xml:space="preserve">No se encuentra diligenciado de manera correcta el seguimiento (soportes)
Se evidencia la elaboración del formaot y el inicio de la oficialización
</t>
  </si>
  <si>
    <t>Oficialización formato</t>
  </si>
  <si>
    <t>Se observa elaboración del formato, pero queda pendiente la oficialización del formato</t>
  </si>
  <si>
    <t>El resultado de cumplimiento y las evidencias presentadas, muestra un documento oficializado, formato bitacora y la implementación del mismo. Nota: el formato se oficializa en fecha posterior a la fecha final planteada.</t>
  </si>
  <si>
    <t>Las evidencias aportadas confirman la implementación de la bitácora propuesta en la acción formulada</t>
  </si>
  <si>
    <t>PMPB-2019-0027</t>
  </si>
  <si>
    <t>2019H15</t>
  </si>
  <si>
    <t>Se evidencia que no se cumple la minuta patrón excepto la unidad de Normandía, en algunas ocasiones se cambian los productos por falta de existencia en mercancía, por que el producto en proteínas está próximo a vencerse o por sobre maduración</t>
  </si>
  <si>
    <t>No se encuentra documentada la linea técnica frente al componente nutricional relacionado a los intercambios aprobados en las minutas.</t>
  </si>
  <si>
    <t>* Crear  y socializar documento interno por parte del equipo de nutrición donde se especifiquen los lineamientos del componente nutricional de acuerdo a las necesidades de los NNAJ y dinámicas del instituto.
* Realizar en forma mensual  seguimiento por parte de Nutrición   al diligenciamiento oportuno del formato NOVEDADES AL CICLO DE MENUS M-MSD-FT-020.</t>
  </si>
  <si>
    <t>Teniendo en cuenta los Radicados 2019IE6222,2019IE7874,2019IE10233 y 2019IE11233 enunciados por el proceso, se pudo evidenciar la creación VIGILANCIA NUTRICIONAL M-MSD-MA-004 vigente a partir del 18102019 no se observaron evidencias de la socialización. Frente a la segunda acción no fueron aportadas evidencias de los seguimientos mensuales por parte de Nutrición  al diligenciamiento oportuno del formato NOVEDADES AL CICLO DE MENUS M-MSD-FT-020.</t>
  </si>
  <si>
    <r>
      <t xml:space="preserve">Seguimiento anterior:
</t>
    </r>
    <r>
      <rPr>
        <sz val="9"/>
        <color rgb="FF000000"/>
        <rFont val="Calibri"/>
        <family val="2"/>
        <scheme val="minor"/>
      </rPr>
      <t xml:space="preserve">El reporte de seguimiento al plan de mejoramiento fue radicado a la oficina de Control Interno en la vigencia 2019, se anexan memorandos de radicación.
A la fecha no se recibe evaluación de las evidencias.
</t>
    </r>
    <r>
      <rPr>
        <b/>
        <sz val="9"/>
        <color rgb="FF000000"/>
        <rFont val="Calibri"/>
        <family val="2"/>
        <scheme val="minor"/>
      </rPr>
      <t xml:space="preserve">Segundo Seguimiento: 
</t>
    </r>
    <r>
      <rPr>
        <sz val="9"/>
        <color rgb="FF000000"/>
        <rFont val="Calibri"/>
        <family val="2"/>
        <scheme val="minor"/>
      </rPr>
      <t xml:space="preserve">
Avance de actividades:
En cumplimiento de la acción  Crear  y socializar documento interno por parte del equipo de nutrición donde se especifiquen los lineamientos del componente nutricional de acuerdo a las necesidades de los NNAJ y dinámicas del instituto, se formalizó el MANUAL VIGILANCIA NUTRICIONAL-M-MSD-MA-004, y se socializó a través de la entrega de los documentos de nutrición por medio de memorando recibido a la mano por cada Unidad de Protección Integral, dando así cumplimiento al 100% de avance en la acción planteada.
Por otro lado, el equipo de de profesionales de Nutrición, realiza en forma mensual  seguimiento  al diligenciamiento oportuno del formato NOVEDADES AL CICLO DE MENUS M-MSD-FT-020, acción que se desarrolla en el momento de la visita a la UPI cada mes, y que se evidencia con la firma  en el formato NOVEDADES AL CICLO DE MENUS M-MSD-FT-020, el espacio -supervisó  (nutricionista). Aclarando que la firma del formato,  corresponde a la revisión de las aprobaciones de los cambios a la minuta aprobados y realizados duarente el mes. </t>
    </r>
  </si>
  <si>
    <t>Se aportan memorandos recibidos a la mano en las Unidades de Protección Integral en la cuales se hace  la socialización del  MANUAL VIGILANCIA NUTRICIONAL-M-MSD-MA-004 a través de la  entrega de la documentación del componente de nutrición. Muestra de los  cuales se detallan a continuación:
-Memorando recibido a la Mano de la UPI Normandía del 24-4-2020
-Memorando recibido a la Mano de la UPI Bosa  del 24-4-2020
-Memorando recibido a la Mano de la UPI Florida  del 28-4-2020
-Memorando recibido a la Mano de la UPI San francisco  del 28-4-2020
-Memorando recibido a la Mano de la UPI Rioja  del 30-4-2020
-Memorando recibido a la Mano de la UPI Arcadia   del 27-4-2020
-Memorando recibido a la Mano de la UPI Oasis  del 27-4-2020
- Memorando recibido a la Mano de la UPI Liberia  del 29-4-2020
Frente a la evidencia que da cumplimiento a la acción Realizar en forma mensual  seguimiento por parte de Nutrición   al diligenciamiento oportuno del formato NOVEDADES AL CICLO DE MENUS M-MSD-FT-020, se  aporta formato NOVEDADES AL CICLO DE MENUS M-MSD-FT-020, firmado por las profesionales de nutrición , de las Unidades de Internado Arcadia y San Francisco, el cual corresponde a las novedades reportadas durante el primer semestre de la  vigencia 2022.</t>
  </si>
  <si>
    <t>Realizar en forma mensual  seguimiento por parte de Nutrición   al diligenciamiento oportuno del formato NOVEDADES AL CICLO DE MENUS M-MSD-FT-020.</t>
  </si>
  <si>
    <t xml:space="preserve">Las evidencias informan un cumplimiento parcial de la acción. se detalla seguimiento nutricional solo hasta julio de 2022.  </t>
  </si>
  <si>
    <r>
      <t xml:space="preserve">Seguimiento anterior:
El reporte de seguimiento al plan de mejoramiento fue radicado a la oficina de Control Interno en la vigencia 2019, se anexan memorandos de radicación.
A la fecha no se recibe evaluación de las evidencias.
</t>
    </r>
    <r>
      <rPr>
        <b/>
        <sz val="9"/>
        <color rgb="FF000000"/>
        <rFont val="Calibri"/>
        <family val="2"/>
        <scheme val="minor"/>
      </rPr>
      <t xml:space="preserve">Segundo Seguimiento: 
</t>
    </r>
    <r>
      <rPr>
        <sz val="9"/>
        <color rgb="FF000000"/>
        <rFont val="Calibri"/>
        <family val="2"/>
        <scheme val="minor"/>
      </rPr>
      <t xml:space="preserve">
Avance de actividades:
En cumplimiento de la acción  Crear  y socializar documento interno por parte del equipo de nutrición donde se especifiquen los lineamientos del componente nutricional de acuerdo a las necesidades de los NNAJ y dinámicas del instituto, se formalizó el MANUAL VIGILANCIA NUTRICIONAL-M-MSD-MA-004, y se socializó a través de la entrega de los documentos de nutrición por medio de memorando recibido a la mano por cada Unidad de Protección Integral, dando así cumplimiento al 100% de avance en la acción planteada.
Por otro lado, el equipo de de profesionales de Nutrición, realiza en forma mensual  seguimiento  al diligenciamiento oportuno del formato NOVEDADES AL CICLO DE MENUS M-MSD-FT-020, acción que se desarrolla en el momento de la visita a la UPI cada mes, y que se evidencia con la firma  en el formato NOVEDADES AL CICLO DE MENUS M-MSD-FT-020, el espacio -supervisó  (nutricionista). Aclarando que la firma del formato,  corresponde a la revisión de las aprobaciones de los cambios a la minuta aprobados y realizados duarente el mes. 
TERCER SEGUIMIENTO:
Avance de actividades:
Se realizó seguimiento mensual al diligenciamiento del formato NOVEDADES AL CICLO DE MENUS M-MSD-FT-020 por parte de nutrición, durante los meses de agosto a diciembre de 2022, de las Unidades de protección integral Florida, Santa Lucia, la 32, Arcadia, Oasis, Bosa, Servitá, Conservatorio, Molinos, Perdomo, la 27 y San Francisco.
Se da cumplimiento del 100% de la acción dado a que se realizó y evidenció socialización de documentos interno al equipo de nutrición de lineamientos del componente nutricional, y de seguimientos mensuales de formato NOVEDADES AL CICLO DE MENUS M-MSD-FT-020.
</t>
    </r>
  </si>
  <si>
    <t xml:space="preserve">Se aportan memorandos recibidos a la mano en las Unidades de Protección Integral en la cuales se hace  la socialización del  MANUAL VIGILANCIA NUTRICIONAL-M-MSD-MA-004 a través de la  entrega de la documentación del componente de nutrición. Muestra de los  cuales se detallan a continuación:
-Memorando recibido a la Mano de la UPI Normandía del 24-4-2020
-Memorando recibido a la Mano de la UPI Bosa  del 24-4-2020
-Memorando recibido a la Mano de la UPI Florida  del 28-4-2020
-Memorando recibido a la Mano de la UPI San francisco  del 28-4-2020
-Memorando recibido a la Mano de la UPI Rioja  del 30-4-2020
-Memorando recibido a la Mano de la UPI Arcadia   del 27-4-2020
-Memorando recibido a la Mano de la UPI Oasis  del 27-4-2020
- Memorando recibido a la Mano de la UPI Liberia  del 29-4-2020
Frente a la evidencia que da cumplimiento a la acción Realizar en forma mensual  seguimiento por parte de Nutrición   al diligenciamiento oportuno del formato NOVEDADES AL CICLO DE MENUS M-MSD-FT-020, se  aporta formato NOVEDADES AL CICLO DE MENUS M-MSD-FT-020, firmado por las profesionales de nutrición , de las Unidades de Internado Arcadia y San Francisco, el cual corresponde a las novedades reportadas durante el primer semestre de la  vigencia 2022.
Soportes Tercer Seguimiento: 
UPI Florida Novedades Al Ciclo De Menù consolidado agosto a diciembre 2022
UPI Santa Lucia Novedades Al Ciclo De Menù consolidado agosto a diciembre 2022
UPI la 32 Novedades Al Ciclo De Menù consolidado agosto a diciembre 2022
UPI Arcadia Novedades Al Ciclo De Menù consolidado agosto a diciembre 2022
UPI Oasis Novedades Al Ciclo De Menù consolidado agosto a diciembre 2022
UPI Bosa Novedades Al Ciclo De Menù consolidado agosto a diciembre 2022
UPI Servitá Novedades Al Ciclo De Menù consolidado agosto a diciembre 2022
UPI Conservatorio Novedades Al Ciclo De Menù consolidado agosto a diciembre 2022
UPI Molinos Novedades Al Ciclo De Menù consolidado agosto a diciembre 2022
UPI Perdomo Novedades Al Ciclo De Menù consolidado agosto a diciembre 2022
UPI La 27 Novedades Al Ciclo De Menù consolidado agosto a diciembre 2022
UPI San Francisco Novedades Al Ciclo De Menù consolidado agosto a diciembre 2022
</t>
  </si>
  <si>
    <t xml:space="preserve">Se observa el cumplimiento de la acción formulada, evidenció socialización de documentos interno al equipo de nutrición de lineamientos del componente nutricional, y de seguimientos mensuales de formato NOVEDADES AL CICLO DE MENUS M-MSD-FT-020, en 12 unidades de atención.	</t>
  </si>
  <si>
    <t>Area salud</t>
  </si>
  <si>
    <t>PMAI-2020-006</t>
  </si>
  <si>
    <t>2020H34</t>
  </si>
  <si>
    <t xml:space="preserve">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t>
  </si>
  <si>
    <t>Ausencia de auxiliares de enfermería que los asista ante posibles eventos inesperados que puedan afectar su salud durante la jornada de la noche,</t>
  </si>
  <si>
    <t xml:space="preserve">Fortalecer el equipo de auxiliares de enfermería,  para la jornada  noche y fines de semana. </t>
  </si>
  <si>
    <t xml:space="preserve">No se encuentra diligenciado de manera correcta el seguimiento (soportes)
En las evidencias no se encuentran los contratos para la verificación de la contratación de nuevo personal de enfermeria </t>
  </si>
  <si>
    <t>soportes de contratación del nuevo personal de enfemeria</t>
  </si>
  <si>
    <t xml:space="preserve"> No se puede evidenciar la contratación de  personal de enfermería.</t>
  </si>
  <si>
    <t>Las evidencias no soportan la contratación del personal de enfermeria suficiente para la operatividad, corresponde a capacitación de personal en primero auxilios</t>
  </si>
  <si>
    <t>Soportes de contratación de personal de enfermería tal y como se plantea en la acción de mejora</t>
  </si>
  <si>
    <t>Las evidencias aportadas no dan cuenta del fortalecimiento del equipo de enfermería para jornadas nocturnas y de fin de semana</t>
  </si>
  <si>
    <r>
      <t xml:space="preserve">Seguimiento anterior: 
</t>
    </r>
    <r>
      <rPr>
        <sz val="9"/>
        <color rgb="FF000000"/>
        <rFont val="Calibri"/>
        <family val="2"/>
      </rPr>
      <t xml:space="preserve">Se realiza reforzamiento del personal de auxiliares de enfermería para la UPI Oasis al pasar de 2 a 4 auxiliares , lo cual permite establecer el acompañamiento en la noche y fines de semana.
</t>
    </r>
    <r>
      <rPr>
        <b/>
        <sz val="9"/>
        <color rgb="FF000000"/>
        <rFont val="Calibri"/>
        <family val="2"/>
      </rPr>
      <t xml:space="preserve">
Segundo Seguimiento: 
Avance de actividades:
Para dar cumplimiento a la acción propuesta desde la Subdirección de Métodos se</t>
    </r>
    <r>
      <rPr>
        <sz val="9"/>
        <color rgb="FF000000"/>
        <rFont val="Calibri"/>
        <family val="2"/>
      </rPr>
      <t xml:space="preserve">  fortaleció  el equipo de auxiliares de enfermería,  para la jornada  noche y fines de semana, lo cual se ve reflejado en la asignación de 4 auxiliares de enfermería,  para cubrir en turnos rotativos a la población beneficiaria de la UPI, para lo cual se señala que para la auditoria realizada  el servicio de enfermería era prestado por dos enfermeras, con lo cual no se atendía el servicio en los días domingos y jornadas nocturnas, la asignación de dos auxiliares de enfermería, permiten realizar turnos rotativos para atender en la jornada nocturna. 
Para el presente seguimiento  y con el fin de evidenciar el cumplimiento de la acción, se presenta reporte SIMI de las acciones de enfermería, que da cuenta de la asignación de 4 auxiliares de enfermería para la UPI Oasis y de la atención que se realiza los días domingos, para lo cual se envía muestra filtrada del reporte SIMI de  los días:
-15 de febrero de 2022
-20 de febrero de 2022- atención día domingo
-17 de marzo de 2022
-20 de marzo de 2022- atención día domingo
-13 de abril de 2022
-24-04-2022- atención día domingo
-25-05-2022
-8 de mayo de 2022-atención día domingo
-15 de junio de 2022
-19 de junio de 2022- atención día domingo
-19 de julio de 2022
-31 de julio de 2022-atención día domingo
Por otro lado se aclara que  no se adjuntar mintuas de contratos por cuanto los objetos contractuales indican las actividades a realizar, y no son fijos para una u otra UPI.  </t>
    </r>
  </si>
  <si>
    <t xml:space="preserve">Para el presente seguimiento  y con el fin de evidenciar el cumplimiento de la acción, se presenta reporte SIMI de las acciones de enfermería, que da cuenta de la asignación de 4 auxiliares de enfermería para la UPI Oasis y de la atención que se realiza los días domingos, para lo cual se envía muestra filtrada del reporte SIMI de  los días:
-15 de febrero de 2022
-20 de febrero de 2022- atención día domingo
-17 de marzo de 2022
-20 de marzo de 2022- atención día domingo
-13 de abril de 2022
-24-04-2022- atención día domingo
-25-05-2022
-8 de mayo de 2022-atención día domingo
-15 de junio de 2022
-19 de junio de 2022- atención día domingo
-19 de julio de 2022
-31 de julio de 2022-atención día domingo </t>
  </si>
  <si>
    <t>Se observa que el grupo de auxiliares de enfermeria aumento a 4 profesionales, segun el aportado del SIMI.</t>
  </si>
  <si>
    <t>Contexto Pedagogico Externado
 Areas de de servicio</t>
  </si>
  <si>
    <t>PMAI-2020-007</t>
  </si>
  <si>
    <t>2020H35</t>
  </si>
  <si>
    <r>
      <t>9.1 Valoraciones Iniciales Sicosociales</t>
    </r>
    <r>
      <rPr>
        <sz val="9"/>
        <rFont val="Arial"/>
        <family val="2"/>
      </rPr>
      <t xml:space="preserve">: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t>
    </r>
  </si>
  <si>
    <t>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t>
  </si>
  <si>
    <t xml:space="preserve">Realizar una Mesa de trabajo, en la cual se abordé el lineamiento técnico para la atención a habitantes de calle, por parte del Coordinador de Externados con los  líderes de las áreas de derecho  </t>
  </si>
  <si>
    <t>No se encuentra diligenciado de manera correcta el seguimiento (soportes)
La acción nos habla de una mesa de trabajo, no se evidencia la ejecución de esta acción.</t>
  </si>
  <si>
    <t xml:space="preserve">Mesa de trabajo </t>
  </si>
  <si>
    <t>Falta el soporte de la mesa de trabajo</t>
  </si>
  <si>
    <t>Las evidencias muestran la realización de las mesas de trabaj y los productos de estas mesas.</t>
  </si>
  <si>
    <t>Aún cuando las evidencias cumplen con la acción propuesta, no se advierte contundencia de esa acción, para atacar el hallazgo</t>
  </si>
  <si>
    <t>Trabajo recursos</t>
  </si>
  <si>
    <t>PMAI-2019-057</t>
  </si>
  <si>
    <t>2019H54</t>
  </si>
  <si>
    <t>Realizar la solicitud al Área de Almacén e Inventarios para el suministro de la información de las existencias de estantería</t>
  </si>
  <si>
    <t>Se evidemcia actas de vistia y revisión de espacios de al,acenamiento, sin embargo, la acción corresponde a solicitar la existencia de estanteria</t>
  </si>
  <si>
    <t xml:space="preserve">solicitud al área de Almacén e inventarios, información sobre la existencia de estantería </t>
  </si>
  <si>
    <t xml:space="preserve">
No se evidencian los soportes de las actividades a realizar en cuanto a la solicitud al area de almacen sobre ka existencia de estanteria </t>
  </si>
  <si>
    <t xml:space="preserve">Se presentó solicitud de reformulación de acción , a través de radicado Número 2022IE 5303- se adjunta memorando . 
TERCER SEGUIMIENTO 2022:
Se solicitó reformulación de acción la cual no fue aprobada por la Secretaría General evidenciado en página 7 según acta del 7 de diciembre de 2022.  No hay avance en esta acción, por lo anterior se hará reporte para el próximo seguimiento.
 </t>
  </si>
  <si>
    <t>Sin avance ni evidencias aportadas</t>
  </si>
  <si>
    <t>PMAI-2020-010</t>
  </si>
  <si>
    <t>2020H36</t>
  </si>
  <si>
    <r>
      <t xml:space="preserve">9.2 SIMI: </t>
    </r>
    <r>
      <rPr>
        <sz val="9"/>
        <rFont val="Arial"/>
        <family val="2"/>
      </rPr>
      <t xml:space="preserve">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t>
    </r>
  </si>
  <si>
    <t xml:space="preserve">Debilidad en la clasificación de la información según Unidad de atención entre Oasis I (Hombres) y Oasis II (Mujeres y LGBTI), dado que algunos registros de la base presentan como unidad de atención actual tanto Oasis II como Oasis I, </t>
  </si>
  <si>
    <t>Realizar en conjunto con la OAP mesa de trabajo para la unificación de parámetros en la prestación de servicios, presentar propuesta para validación de la STMEO e implementación.</t>
  </si>
  <si>
    <t>No se cuenta con el debido diligenciamiento del seguimiento (soportes)
Se evidencian algunas solicitudes de cambios en el SIMI, sin emabrgo no se evidencia las mesas de trabajo con SIMI - OAP para la parametrización.</t>
  </si>
  <si>
    <t>soportes de parametrización de mesas de trabajo con SIMI.</t>
  </si>
  <si>
    <t>No se observa carpeta de evidencias para esta acción.</t>
  </si>
  <si>
    <t>Se verifica la unificación de criterios SIMI de acuerdo a la revisión  de la base reportada como soporte de la acción.</t>
  </si>
  <si>
    <t>No se encontró evidencia de la realización de la Mesa de Trabajo con la OAP</t>
  </si>
  <si>
    <r>
      <t xml:space="preserve">Seguimiento anterior: 
</t>
    </r>
    <r>
      <rPr>
        <sz val="9"/>
        <color rgb="FF000000"/>
        <rFont val="Calibri"/>
        <family val="2"/>
      </rPr>
      <t xml:space="preserve">Se realizó la unificación de los parámetros de atención en la UPI Oasis, definiendo la atención en Externado, Internado y dormitorio transitorio, para Oasis I y Oasis II.
Se aclara que la parametrizacion se establece conforme al tipo de servicio,  y no en función del genero al cual se presta la atención, pues es una sola ruta de atención con  enfoques diferenciales .
</t>
    </r>
    <r>
      <rPr>
        <b/>
        <sz val="9"/>
        <color rgb="FF000000"/>
        <rFont val="Calibri"/>
        <family val="2"/>
      </rPr>
      <t>Segundo Seguimiento: 
Avance de actividades:
Para dar cumplimiento a la acción, se realizó mesa de trabajo con la Oficina Asesora e Planeación- Soporte SIMI, el responsable de la UPI Oasis, y profesionales de apoyo de la Subdirección de Métodos, para lo cual se realiza la revisión en el</t>
    </r>
    <r>
      <rPr>
        <sz val="9"/>
        <color rgb="FF000000"/>
        <rFont val="Calibri"/>
        <family val="2"/>
      </rPr>
      <t xml:space="preserve">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
Atención en internado, atención en Externado y dormitorio Transitorio, los cuales son independientes de la población hombre o mujer que se atienda tanto en Oasis I como en Oasis II, y se define que tanto OASIS I como Oasis II, manejarán los mismos servicios pero en SIMI, se podrá ver la UPI en la cual recibió la atención.</t>
    </r>
  </si>
  <si>
    <t> Acta del 23 de septiembre de 2020, mesa de trabajo para la unificación de los parámetros de la UPI oasis  II y Oasis II,  en la cual se observa la situación hallada  que refiere  "se presentan otras novedades como registros en los que no es fácil identificar la UPI en la que se encuentra actualmente el joven o la modalidad de atención, dado que relaciona dos o tres en el mismo registro".</t>
  </si>
  <si>
    <t>Se aporta acta de mesa de trabajo entre métodos y simi, para la unificación de parámetros</t>
  </si>
  <si>
    <t>Areas de de servicio</t>
  </si>
  <si>
    <t>PMAI-2020-011</t>
  </si>
  <si>
    <t>2020H37</t>
  </si>
  <si>
    <r>
      <t xml:space="preserve">9.3 Procedimientos: </t>
    </r>
    <r>
      <rPr>
        <sz val="9"/>
        <rFont val="Arial"/>
        <family val="2"/>
      </rPr>
      <t>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t>
    </r>
  </si>
  <si>
    <t>No ha sido oficializado la estrategia denominada Semáforo</t>
  </si>
  <si>
    <t>Oficializar la estrategia Semáforo por  parte del  Coordinador de Externados.</t>
  </si>
  <si>
    <t>No se cuenta con el debido diligenciamiento del seguimiento (soportes)
Se evidencia un docuemnto borrador, pero no un docuemento oficializado y las fechas finales ya estan vencidas.</t>
  </si>
  <si>
    <t>Oficialización docuemento</t>
  </si>
  <si>
    <t xml:space="preserve">Se evidencia el manual, pero no la oficialización </t>
  </si>
  <si>
    <t>Se oficializa el documento interno Semáforo. Nota: el documento es oficializado luego de la fecha final propuesta.</t>
  </si>
  <si>
    <t>Eldocumento aportado como evidencia, Estrategia Semáfoto, no ha sido oficializado, no cuenta con código, versión ni fecha de vigencia</t>
  </si>
  <si>
    <r>
      <t xml:space="preserve">Seguimiento anterior: 
</t>
    </r>
    <r>
      <rPr>
        <sz val="9"/>
        <color rgb="FF000000"/>
        <rFont val="Calibri"/>
        <family val="2"/>
      </rPr>
      <t xml:space="preserve">Desde la Subdirección de Métodos , los responsables de UPI y los Coordinadores de las áreas de servicios, se elaboró y formalizó la  Estrategia Semáforo- Atención a ciudadanos habitantes de calle que desean superar su condición de habitanza en calle.
</t>
    </r>
    <r>
      <rPr>
        <b/>
        <sz val="9"/>
        <color rgb="FF000000"/>
        <rFont val="Calibri"/>
        <family val="2"/>
      </rPr>
      <t xml:space="preserve">
Segundo Seguimiento: 
Avance de actividades:
D</t>
    </r>
    <r>
      <rPr>
        <sz val="9"/>
        <color rgb="FF000000"/>
        <rFont val="Calibri"/>
        <family val="2"/>
      </rPr>
      <t xml:space="preserve">esde la Subdirección de Métodos , los responsables de UPI y los Coordinadores de las áreas de servicios, se elaboró y formalizó  el documento interno   ESTRATEGIA SEMÁFORO - ATENCIÓN A CIUDADANOS HABITANTES DE CALLE QUE DESEAN SUPERAR SU CONDICIÓN DE HABITANZA EN CALLE M-MEX-DI-002 M-MEX-DI-002, el cual fue oficializado el día  19 de  mayo de 2022, por la oficina Asesora de Planeación, a través de correo electrónico. </t>
    </r>
  </si>
  <si>
    <t xml:space="preserve">Para evidenciar el cumplimiento de la acción se aporta:
-Documento Interno  ESTRATEGIA SEMÁFORO - ATENCIÓN A CIUDADANOS HABITANTES DE CALLE QUE DESEAN SUPERAR SU CONDICIÓN DE HABITANZA EN CALLE M-MEX-DI-002 M-MEX-DI-002.
-Captura Correo de oficialización del documento </t>
  </si>
  <si>
    <t xml:space="preserve">Se observa el documento EstrategiaSemáforo-Atención a ciudadanos habitantes de calle que desean superar su condición de habitanzaen calle M-MEX-DI-002, Version 1 </t>
  </si>
  <si>
    <t>PMAI-2019-058</t>
  </si>
  <si>
    <t xml:space="preserve"> Realizar distribución de la estantería que se encuentre en el Almacén e Inventario</t>
  </si>
  <si>
    <t>Se realiza revisión de las actas adjuntas como soporte por parte del proceso y se logra evidenciar que no hubo una distribución de la estantería, tal y como se propuso</t>
  </si>
  <si>
    <t>los soportes que muestren la distribución de la estantería</t>
  </si>
  <si>
    <t>No se tiene evidecia de la Realización de la distribución de la estantería que se encuentre en el Almacén e Inventario</t>
  </si>
  <si>
    <t>Realizar distribución de la estantería que se encuentre en el Almacén e Inventario</t>
  </si>
  <si>
    <t xml:space="preserve">Se presentó solicitud de reformulación de acción , a través de radicado Número 2022IE 5303- se adjunta memorando .  
TERCER SEGUIMIENTO 2022:
Se solicitó reformulación de acción la cual no fue aprobada por la Secretaría General evidenciado en página 8 según acta del 7 de diciembre de 2022. No hay avance en esta acción, por lo anterior se hará reporte para el próximo seguimiento.
</t>
  </si>
  <si>
    <t xml:space="preserve">Sin avance ni evidencias aportadas, considerando el tiempo trascurrido, se recomienda revisar si es pertinente reformular o definir la eliminación de la acción </t>
  </si>
  <si>
    <t>Contexto Pedagogico Externado
Areas de de servicio</t>
  </si>
  <si>
    <t>PMAI-2020-015</t>
  </si>
  <si>
    <t>2020H39</t>
  </si>
  <si>
    <r>
      <t xml:space="preserve">9.5 Funciones del Área: </t>
    </r>
    <r>
      <rPr>
        <sz val="9"/>
        <rFont val="Arial"/>
        <family val="2"/>
      </rPr>
      <t xml:space="preserve">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t>
    </r>
  </si>
  <si>
    <t xml:space="preserve">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t>
  </si>
  <si>
    <t xml:space="preserve">Realizar una Mesa de trabajo con las áreas de derecho del modelo Pedagógico SE(3) ,  en la cual se abordé estrategias de articulación para la atención de la población beneficiaria de la UPI OASIS.
 </t>
  </si>
  <si>
    <t>La evidencia no se ajusta a la propuesta en la actividad</t>
  </si>
  <si>
    <t>No se anexan los soportes, para poder evidenciar el cumplimiento de la acción.</t>
  </si>
  <si>
    <t>Soportes que evidencien el cumplimiento de la acción</t>
  </si>
  <si>
    <t>El contenido del acta de mesa de trabajo, aprtada como evidencia, no guarda relación con lo propuesto en la acción formulada</t>
  </si>
  <si>
    <r>
      <t xml:space="preserve">Seguimiento anterior: 
</t>
    </r>
    <r>
      <rPr>
        <sz val="9"/>
        <color rgb="FF000000"/>
        <rFont val="Calibri"/>
        <family val="2"/>
        <scheme val="minor"/>
      </rPr>
      <t xml:space="preserve">
Desde la Coordinación de Externados se realizaron las mesas técnicas de atención al habitante de calle, a fin de establecer el lineamiento técnico para la atención a habitantes de calle, producto de las mesas, se realizó la construcción de tres documentos.
</t>
    </r>
    <r>
      <rPr>
        <b/>
        <sz val="9"/>
        <color rgb="FF000000"/>
        <rFont val="Calibri"/>
        <family val="2"/>
        <scheme val="minor"/>
      </rPr>
      <t xml:space="preserve">
Segundo Seguimiento: 
Avance de actividades:
</t>
    </r>
    <r>
      <rPr>
        <sz val="9"/>
        <color rgb="FF000000"/>
        <rFont val="Calibri"/>
        <family val="2"/>
        <scheme val="minor"/>
      </rPr>
      <t xml:space="preserve">
Desde la subdirección de Métodos se lideró y desarrollo una mesa de trabajo el día 8 de septiembre de 2021 con las áreas de servicio del Modelo Pedagógico, en la cual se abordaron y definieron  estrategias de articulación para la atención de la población beneficiaria de la UPI OASIS,  los alcances de los servicios por cada una de las áreas  para la atención a la población beneficiaria del servicio externado y la población beneficiaria que desea vincularse a la estrategia semáforo.</t>
    </r>
  </si>
  <si>
    <t xml:space="preserve">Para evidenciar el cumplimiento de la acción se aporta:
Acta y listado de asistencia de la mesa de trabajo realizada el día 8 de septiembre de 2021. </t>
  </si>
  <si>
    <t xml:space="preserve">Revisar evidencias </t>
  </si>
  <si>
    <t>Se aporta acta de mesa de trabajo definida “estrategias de atención para CHC beneficiarios de la upi oasis” en la cual se observa la forma de abordar estrategias de articulación de la población en el OASIS</t>
  </si>
  <si>
    <t>No se evidenció avance ni evidencias para la acción en el sharepoint del tablero de control</t>
  </si>
  <si>
    <t xml:space="preserve">Andrés E. Bejarano B. </t>
  </si>
  <si>
    <t>No presenta avance</t>
  </si>
  <si>
    <t>Soporte de la situacion subsanada</t>
  </si>
  <si>
    <t>Se evidencia que la actividad se encuentra vencida.
Se verifica el los soportes adjuntos la cual se evidencia correo de solicitud a la OAP, referente a la modificación de la resolución 926 de 2019
Se evidencia Correo de respuesta emitido con la Oficina Asesora de Planeación
Se evidencia resolución actualizada con el No. 2015 de 2022 firmada desde el 16 de mayo de 2022.
Se evidencia correo de envio de resolución a la Dirección comunicando dicho contenido.</t>
  </si>
  <si>
    <r>
      <t xml:space="preserve">TERCER SEGUIMIENTO 2022
</t>
    </r>
    <r>
      <rPr>
        <sz val="9"/>
        <color rgb="FF000000"/>
        <rFont val="Arial"/>
        <family val="2"/>
      </rPr>
      <t xml:space="preserve">Se actualiza el procedimiento " Mantenimiento de Equipos" A-MBI-PR-002 con fecha del 04 de octubre de 2022. En el flujograma se establecen los tiempos de respuesta para pedido de materiales (máximo 2 días), y para atención del mantenimiento (máximo 2 días). Adicional a ello se establece la mesa de ayuda (ARANDA) como herramienta para la solicitud de mantenimientos y demás requerimientos correspondientes al procedimiento, en el cual se define un tiempo máximo de respuesta y se encuentra la trazabilidad de la solicitud y de la atención por parte de los encargados del área. 
Estado: El hallazgo se encuentra subsanado de acuerdo con el seguimiento presentado. </t>
    </r>
  </si>
  <si>
    <r>
      <t xml:space="preserve">TERCER SEGUIMIENTO 2022
</t>
    </r>
    <r>
      <rPr>
        <sz val="9"/>
        <color rgb="FF000000"/>
        <rFont val="Arial"/>
        <family val="2"/>
      </rPr>
      <t>1. Documento procedimiento "Mantenimiento de Equipos"</t>
    </r>
    <r>
      <rPr>
        <b/>
        <sz val="9"/>
        <color rgb="FF000000"/>
        <rFont val="Arial"/>
        <family val="2"/>
      </rPr>
      <t xml:space="preserve"> </t>
    </r>
    <r>
      <rPr>
        <sz val="9"/>
        <color rgb="FF000000"/>
        <rFont val="Arial"/>
        <family val="2"/>
      </rPr>
      <t>A-MBI-PR-002
2. Aprobación MIPG procedimiento "Mantenimiento de Equipos" A-MBI-PR-002</t>
    </r>
  </si>
  <si>
    <t>Se publicó el Plan de Acción el cual incluye actividades del P.I.P.C. y se publica antes del 31 de enero de la vigencia.
Se adjuntan pantallazos de la publicacion y formato de plan de accion de formulacion.
Conforme al decreto 612 de 2018 dentro del plan de accion se debe incluir las actividades del plan de accion de participacion ciudadana lo cual se viene realizando desde la vigencia 2020.</t>
  </si>
  <si>
    <r>
      <t xml:space="preserve">TERCER SEGUIMIENTO 2022
</t>
    </r>
    <r>
      <rPr>
        <sz val="9"/>
        <color rgb="FF000000"/>
        <rFont val="Arial"/>
        <family val="2"/>
      </rPr>
      <t xml:space="preserve">Se evidenció que el proceso de contratación No MC-IDIPRON-2019-0030 contiene la oferta económica de la empresa adjudicataria, la cual hace parte del expediente del proceso toda vez que dicho soporte hace parte de la etapa precontractual. (Se anexa reporte pdf de la Oferta).
De igual forma, se encuentra la aceptación de oferta del contrato 1378 que, para efectos de la modalidad de Mínima Cuantía, es el contrato suscrito entre el IDIPRON y la empresa ILAN INGENIERIA; lo anterior se evidencia en el pantallazo del SECOP II y el archivo de la aceptación de la oferta con lo cual se subsana el hallazgo.
Estado: El hallazgo se encuentra subsanado de acuerdo con el seguimiento presentado. </t>
    </r>
  </si>
  <si>
    <r>
      <t xml:space="preserve">TERCER SEGUIMIENTO 2022
</t>
    </r>
    <r>
      <rPr>
        <sz val="9"/>
        <color rgb="FF000000"/>
        <rFont val="Arial"/>
        <family val="2"/>
      </rPr>
      <t>1. Oferta empresa adjudicataria
2. Publicación Contrato ILAN Ingeniería
3. Minuta contrato 1378 - 2019</t>
    </r>
  </si>
  <si>
    <t>Adjuntar el contrato</t>
  </si>
  <si>
    <t>La Oficina Asesora de Planeación no emitió un lineamiento claro frente al cómo se realizaría la revisión por la alta Dirección para la vigencia auditada. 
Sí bien el proceso de manera autonoma diseñó una herramienta que permitiera hacer una revisión del Sistema por parte de la Alta Dirección, su diligenciamiento no se llevó a cabo para la vigencia auditada.</t>
  </si>
  <si>
    <t xml:space="preserve">"Modificación de la Resolución 926 de 2019 del Comité Institucional de Gestión y Desempeño, a fin de citar el Sistema de Seguridad y Salud en el Trabajo 
</t>
  </si>
  <si>
    <t>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t>
  </si>
  <si>
    <t>Modificación de la resolución y aprobación (Desarrollo Humano)</t>
  </si>
  <si>
    <t>"Se evidencia que la actividad se encuentra vencida.
Se verifica el los soportes adjuntos la cual se evidencia correo de solicitud a la OAP, referente a la modificación de la resolución 926 de 2019
La actividad aun se encuentra en ejecución"</t>
  </si>
  <si>
    <t>Pendiente modificación de la Modificación de la Resolución 926 de 2019 del Comité Institucional de Gestión y Desempeño, a fin de citar el Sistema de Seguridad y Salud en el Trabajo</t>
  </si>
  <si>
    <t>La evidencia aportada es la solicitud por medio de correo electronico de la modificación al Comité Institucional de Gestión y Desempeño, a fin de citar el Sistema de Seguridad y Salud en el Trabajo</t>
  </si>
  <si>
    <t>Se observa de las evidencias la expedición de la resolución 251 de 2022. cumple totalidad de la acción.</t>
  </si>
  <si>
    <t>2020H50</t>
  </si>
  <si>
    <t xml:space="preserve">Los planes de acción del Proceso Estratégico Planeación, no fueron publicados en la página web de la Entidad conforme a lo previsto en el artículo 74 de la Ley 1474 de 2011, que indica que su publicación debe efectuarse a 31 de Enero de cada vigencia. </t>
  </si>
  <si>
    <t>1. Porque en la página web solo queda registro de la última fecha de publicación del instrumento sin tener en cuenta el historial de los alcances publicados por la persona encargada de realizar la actividad en la OAP.
2. Porque cuando se realiza la publicación de un alcance, se solicitaba el cambio del instrumento anterior (lo que no permite establecer las fechas correspondientes).
3. Porque es el procedimiento a seguir para la publicación de los respectivos alcances.
4. Porque la solicitud realizada por el responsable de publicación del Plan de Acción de la OAP siguió el conducto regular establecido en el proceso de comunicaciones.
5. Porque en las evidencias del Área de Comunicaciones no da cuenta de ese historial sino del registro del último documento publicado.</t>
  </si>
  <si>
    <t>Definir estrategia para el reporte eficaz de la informacion a cargo de la oficina asesora de planeacion</t>
  </si>
  <si>
    <t>Se evidencia el correo de seguimiento a instacias Distritales y locaes, así como la matriz de seguimiento de instacias Distritales y Locales</t>
  </si>
  <si>
    <t>Revisadas las evidencias no existe elemento que permita establecer que se definió la estrategia para el reporte eficaz de la informacion a cargo de la oficina asesora de planeacion</t>
  </si>
  <si>
    <t>Es importante indicar que no se está evaluado la publicación del plan de acción, se está evaluado la acción formulada "Definir estrategia para el reporte eficaz de la información a cargo de la oficina asesora de planeación", conforme a lo anterior no se evidencia avance de la estrategia para definir el reporte de la información.</t>
  </si>
  <si>
    <r>
      <t xml:space="preserve">Avance de actividades: 
</t>
    </r>
    <r>
      <rPr>
        <sz val="9"/>
        <color rgb="FF000000"/>
        <rFont val="Calibri"/>
        <family val="2"/>
      </rPr>
      <t>La estrategia definida por la Oficina asesora de planeacion para el reporte eficaz de la informacion es el plan de accion de la oficina , dado que en el decreto 612 de 2018 articulo  2.2.22.3.14 se establece que las entidades del Estado, de acuerdo con el ámbito de aplicación del Modelo Integrado de Planeación y Gestión, al Plan de Acción de que trata el artículo 74 de la Ley 1474 de 2011, deberán integrar los planes institucionales y estratégicos que se relacionan a continuación y publicarlo, en su respectiva página web, a más tardar el 31 de enero de cada año. Conforme a lo anterior dentro del plan de accion se incluye el plan institucional de participacion ciudadana para llevar y control y seguimiento del mismo.
Se publicó el Plan de Acción de Planeación, el cual incluye actividades del P.I.P.C, la Estrategia de Rendición de Cuentas, el Plan Anticorrupción y Atención al Ciudadano en el componente de Rendición de Cuentas y se publica antes del 31 de enero de la vigencia. Esta labor se realiza desde la OAP teniendo participación ciudadano solo una parte la cual se consolida desde el equipo de MIPG</t>
    </r>
  </si>
  <si>
    <t>Plan de Acción institucional publicado y evidencia publicación sitio web IDIPRON, Plan Institucion al de Participación Ciudadana, Estrategia Rendición de Cuentas, PAAC.</t>
  </si>
  <si>
    <t xml:space="preserve">de las evidencias se observa cumplimiento de acción respecto a plan de acción y en especifico se observan las consecuentes publicaciones de ley. </t>
  </si>
  <si>
    <t>2020H51</t>
  </si>
  <si>
    <t xml:space="preserve">1.Programar las capacitaciones en materia de participacion ciudadana y rendicion de cuentas que se realizara en la vigencia con el Plan de Capacitaciones.
</t>
  </si>
  <si>
    <t>No se observan evidencias que indiquen o muestren que se programaron capacitaciones en materia de participacion ciudadana y rendicion de cuentas que se realizara en la vigencia con el Plan de Capacitaciones.</t>
  </si>
  <si>
    <t>Se evidencia cronograma de induccion y reinduccion en el que se incluyen capacitaciones de rendicion de cuentas y participacion ciudadana, asi mismo se observan listas de asistencia de las jornadas.</t>
  </si>
  <si>
    <t>En la evidencia aportada se observa cronograma de las capacitaciones y listado de personas que asistieron.</t>
  </si>
  <si>
    <t>PMAI-2020-029-1</t>
  </si>
  <si>
    <t>2020H52</t>
  </si>
  <si>
    <t xml:space="preserve">
2. Realizar la divulgación de los resultados producto de los ejercicios de participacion ciudadana </t>
  </si>
  <si>
    <t xml:space="preserve"> divulgación de los resultados producto de los ejercicios de participacion ciudadana </t>
  </si>
  <si>
    <t>Pieza socialización Política Pública de Participación al interior del Instituto, correo socialización al interior del Instituto (mailing), procedimiento procesos, accciones y actividades grupos de valor, Plan Institucional de Participación Ciudadana.</t>
  </si>
  <si>
    <t xml:space="preserve">En la evidencia entrega, se observa socialización de los resultados de La Política de Participación Ciudadana, socialización que fue realizada por medio de correo electrónico. </t>
  </si>
  <si>
    <t>PMAI-2020-030</t>
  </si>
  <si>
    <t>2020H53</t>
  </si>
  <si>
    <t>Se realiza entrega de evidencia extemporánemante a la vigencia del Plan de Acción sobre el seguimiento a las instancias de coordinación y participación.</t>
  </si>
  <si>
    <t>1.Porque se siguió el procedimiento con relación a la consolidación de información y realización del informe de Instancias locales y distritales.
2. Porque el último seguimiento de las instancias de participacion se realiza con base al corte de 31 de diciembre
3. Porque los referentes tienen plazo de enviar las evidencias de las instancias los tres primeros días hábiles de la fecha de corte.
4. La consolidación de información y elaboración del informe se realiza después de surtir el respectivo procedimiento.
5. Las evidencias dan respuesta a las actividades, pero se realizan posterior al 31 de diciembre, no por incumplimiento sino por el procedimiento establecido.</t>
  </si>
  <si>
    <t>1.Se realizará  la presición de la entrega de los informes, teniendo en cuenta la periodicidad de entrega de evidencias mediante la elaboración de la Estrategia de instancias de coordianción y participación.</t>
  </si>
  <si>
    <t>No presento seguimiento
20-12-2021: Se incluye formulacion al tablero de control</t>
  </si>
  <si>
    <t>Aprobación plan de mejoramiento radicado 2021IE3067 del 11/06/2021. Pendiente presentar avances en próximo seguimiento.
20-12-2021: Se incluye formulacion al tablero de control</t>
  </si>
  <si>
    <t>"Se evidencia procedimiento e instructivo actualizado y publicacion de informes en la pagina web
publicacion de  informes en la pagina web conforme a la periocidad establecida en los links:
https://www.idipron.gov.co/informes-de-rendicion-de-cuentas
https://www.idipron.gov.co/transparencia-y-acceso-la-informaci%C3%B3n-publica-resolucion-1519-mintic-2020   (numeral 6)"</t>
  </si>
  <si>
    <t xml:space="preserve"> Revisadas las evidencias no se observa que haya elementos que permitan identificar que se cumplio con la entrega de los informes, teniendo en cuenta la periodicidad de entrega de evidencias mediante la elaboración de la Estrategia de instancias de coordianción y participación.</t>
  </si>
  <si>
    <t xml:space="preserve">Se adjunta Procedimiento instancias de coordinación y participación E-PLA-PR-002 en el cual en la actividad 19 se establece "Elaborar   y   presentar   Informe(trimestral)con  la  información consolidada   de   las   instancias dirigido  ala  Alta  Dirección  del Instituto." adicionalmente en las condicion 10 del procedimiento se indica "Debe  realizarse  un Informe de  Gestión con periodicidad trimestre acumulado, que permita  la  difusión permanente  del seguimiento a las instancias de coordinación y participación con la información consolidadade las instancias dirigido a la Alta Dirección del Instituto".
Conforme a lo anterior se evidencia que se realiza la precision de entregas de informes dentro del procedimiento
</t>
  </si>
  <si>
    <t>Se observa el Procedimiento instancias de coordinación y participación E-PLA-PR-002 en el cual en la actividad 19 se establece "Elaborar   y   presentar   Informe(trimestral)con la información consolidada   de   las   instancias dirigido a la Dirección del Instituto. Estableciendo así los tiempos de entrega.</t>
  </si>
  <si>
    <t>2020H54</t>
  </si>
  <si>
    <t>El Plan Anual de Participación Ciudadana presenta algunas inconsistencias en la definición de metas, indicadores y acciones.</t>
  </si>
  <si>
    <t xml:space="preserve">1. Porque la meta quedó mal redactada y no guardó la coherencia que se tenía propuesta con los indicadores y las accioense plantadas.
2. Porque se quería realizar la formulación premiliminar del Plan Institucional de Participación Ciudadana y se estableció como meta la Construcción del Plan de Mejoramiento.
3. Porque el premliminar Plan institucional de Participación Ciudadana es resultdo del diagnóstivo y autodiagnóstico que incluyen las acciones de mejoramiento que se deben tener en cuenta para la siguiente vigencia.
4. Porque el Plan Institucional de Participación Ciudadana da respuesta a todas las acciones que se realizan en la respectiva vigencia (contando las acciones de mejoramiento que deban incluirse).
5. Porque anualmente se debe realizar el Plan Institucional de Participación Ciudadana y su seguimeinto y evaluación del proceso. </t>
  </si>
  <si>
    <t xml:space="preserve">1. Relacionar las metas, indicadores y acciones propuestas con el cumplimiento de la Gestión de la Estrategia de Participación.
</t>
  </si>
  <si>
    <t xml:space="preserve">Revisadas las evidencias no se observa que se haya dado cumplimiento al deber de relacionar metas indicadores de la presenta acción. </t>
  </si>
  <si>
    <t>Se adjunta tablero de control el cual contiene los siguientes campos Actividad, formula del indicador, meta, producto, fecha inicio,  fecha final	y fecha de cierre de la actividad</t>
  </si>
  <si>
    <t xml:space="preserve">Se observa tablero de control con la formula del indicador, meta, producto, fecha inicio, fecha final y fecha de cierre de la actividad.	</t>
  </si>
  <si>
    <t>2020H55</t>
  </si>
  <si>
    <t xml:space="preserve">El Plan Anual de Participación Ciudadana no cuenta con el documento que evidencie la consolidación de los resultados de la recopilación de información de los instrumentos utilizados. </t>
  </si>
  <si>
    <t>1. Porque en las acciones se planteo la publicación y divigulación de encuestas.
2. Porque no se planteo una acción que diera cuenta de la recopilación de información de los instrumentos utilizados.
3. Porque las acciones planteadas daban cuenta, de una de las etapas, del proceso de rendición de cuentas y participación ciudadana
4. Porque la etapa hace referencia a la publicación y divulgación de los instrumentos a utilizar en la página web del Instituto.
5. Porque es lineamiento distrital y el Gobierno Nacional en torno a función pública.</t>
  </si>
  <si>
    <t>1. Relacionar específicamente el tipo de evidencias solicitadas en el cumplimientos de las acciones planteadas en los isntrumentos de planeación de la Estrategia de Participación.</t>
  </si>
  <si>
    <t xml:space="preserve">Revisados las evidencias no se observa la recopilación de la información con el fin de cumplir con la acción pendiente. </t>
  </si>
  <si>
    <t>En la vigencia 2022 se actualiza el formato del plan de accion en el cual se deben relacionar productos por cada una de las acciones del plan de accion, y conforme al decreto 612 de 2018 dentro del plan de accion se debe incluir las actividades del plan de accion de participacion ciudadana lo cual se viene realizando desde la vigencia 2020.
Frente a lo anterior es importante tener en cuenta que el plan de accion es el instrumento de planeacion estrategica primordial en la entidad.</t>
  </si>
  <si>
    <t>Se observa formato de formulación y seguimiento del plan de acción para la vigencia 2022.</t>
  </si>
  <si>
    <t>PMAI-2020-032 - 1</t>
  </si>
  <si>
    <t>2020H56</t>
  </si>
  <si>
    <t>La formalización del Plan Anual de Participación Ciudadana se realizó "tardíamente".</t>
  </si>
  <si>
    <t>1.  Porque no se tiene tiempo estipulado para la publicación del Plan Institucional de Participación Ciudadana.
2. Porque la normatividad no da lineamiento sobre el tiempo de publicación.
3. Porque el Plan se "formalizó" mediante la publicación en la página web en meses posteriores al mes de enero.
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
5. Porque el Plan Institucional es articulado al interior del Instituto y no solo del Equipo de Participación Ciudadana.</t>
  </si>
  <si>
    <t>1. Realizar publicación en la página web de la socialización del Plan Anual de Participación Ciudadana en el mes de enero.</t>
  </si>
  <si>
    <t xml:space="preserve">Revisadas las evidencias no se observa que se haya dado cumplimiento a la publicación referida en la preenta acción. </t>
  </si>
  <si>
    <t>Se adjuntas soportes de consulta ciudadana sobre el Plan Institucional de Participación Ciudadana a través de un formulario web; lo anterior con el fin de recoger impresiones y recomendaciones ciudadanas sobre su contenido. Es importante tener en cuenta que en el proceso de consulta se realiza la socializacion.</t>
  </si>
  <si>
    <t>Gestion de mejoramiento</t>
  </si>
  <si>
    <t>Lineamientos y seguimiento a la documentacion del SIG</t>
  </si>
  <si>
    <t>2020H57</t>
  </si>
  <si>
    <t>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t>
  </si>
  <si>
    <t>Porque no se revisado el procedimiento de control de documentos.
Porque no se contaba con los lineamientos para definir el tramite de obsolescencia.
Porque no se contaba con un personal capacitado e idoneo para dar lineamiento sobre procedimiento.</t>
  </si>
  <si>
    <t xml:space="preserve">Ajustar el Procedimiento "Oficialización y Socialización de Documentos – E-MEJ-IN-001”,  revisando e incluyendo las actividades que se deben realizar para la solicitud de obsolescencia. </t>
  </si>
  <si>
    <t>Procedimiento Actualizado</t>
  </si>
  <si>
    <t>Procedimiento oficializado/ (1) Procedimiento</t>
  </si>
  <si>
    <t>1 Procedimiento</t>
  </si>
  <si>
    <t>se evidencia el ajuste realizado al documento y su oficialización</t>
  </si>
  <si>
    <t>El Procedimiento "Oficialización y Socialización de Documentos – E-MEJ-IN-001”,  actualizado, cumple con acción propuesta</t>
  </si>
  <si>
    <t>2020H58</t>
  </si>
  <si>
    <t>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t>
  </si>
  <si>
    <t>Porque las actividades no estan en concordancia con la ejecución del proceso.
Porque no se ha revisado el documento.
Porque no se ha revisado la pertinencia del documento.</t>
  </si>
  <si>
    <t>Verificar pertinencia del documento “Oficialización y Socialización de Documentos – E-MEJ-IN-001"</t>
  </si>
  <si>
    <t>Acta de verificación del instructivo</t>
  </si>
  <si>
    <t>Acta de verificación Instructivo/ (1) Acta</t>
  </si>
  <si>
    <t>1 Acta</t>
  </si>
  <si>
    <t>No se encontró el acta de verificación del documento</t>
  </si>
  <si>
    <r>
      <t xml:space="preserve">Avance de acciones: 
</t>
    </r>
    <r>
      <rPr>
        <sz val="9"/>
        <color rgb="FF000000"/>
        <rFont val="Calibri"/>
        <family val="2"/>
        <scheme val="minor"/>
      </rPr>
      <t xml:space="preserve">
Se llevo a cabo reunión el día 16 de junio de 2022 entre los contratistas  Carolina Ardila quien es la responsable de la administración de la publicación de los documentos y Willington Granados Líder del equipo MIPG, con el fin de revisar la pertinencia del documento nstructivo Oficialización y Socialización de documentos E-MEJ-IN-001.
Producto de la reunión se determino que el instructivo no se encuentra encaminado al proceso que actualmente se realiza al momento de oficializar 
los documentos que forman parte del Sistema Integrado de Gestión; adicionalmente el instructivo no contiene la gestion que se realiza desde el proceso a traves de la herramienta Aranda para la gestion de los documentos.
Por lo anterior se determino que el documento no es pertinente frente a las acciones que en la actualidad se desarrollan para la oficialización de dpocumentos y se determinó  la necesidad de que el documento sea obsolecido toda vez que la informacion que se desarrolla en el mismo ya se encuentra en otros documentos del proceso 
</t>
    </r>
    <r>
      <rPr>
        <b/>
        <sz val="9"/>
        <color rgb="FF000000"/>
        <rFont val="Calibri"/>
        <family val="2"/>
        <scheme val="minor"/>
      </rPr>
      <t xml:space="preserve">Resultado indicador:  
</t>
    </r>
    <r>
      <rPr>
        <sz val="9"/>
        <color rgb="FF000000"/>
        <rFont val="Calibri"/>
        <family val="2"/>
        <scheme val="minor"/>
      </rPr>
      <t xml:space="preserve">Acta de verificación Instructivo del 16/06/202 / (1) Acta = 100%
</t>
    </r>
    <r>
      <rPr>
        <b/>
        <sz val="9"/>
        <color rgb="FF000000"/>
        <rFont val="Calibri"/>
        <family val="2"/>
        <scheme val="minor"/>
      </rPr>
      <t xml:space="preserve">
Análisis indicador:  
</t>
    </r>
    <r>
      <rPr>
        <sz val="9"/>
        <color rgb="FF000000"/>
        <rFont val="Calibri"/>
        <family val="2"/>
        <scheme val="minor"/>
      </rPr>
      <t xml:space="preserve">
Se reporta un cumplimiento del indicador del 100%  ya que se realizo  Revisión y pertinenciade Instructivo Oficialización y Socialización de documentos E-MEJ-IN-00
</t>
    </r>
  </si>
  <si>
    <t>Acta de reunión realizada 16/06/2022, la cual tiene como tema “Revisión y pertinencia de Instructivo Oficialización y Socialización de documentos E-MEJ-IN-001”</t>
  </si>
  <si>
    <t xml:space="preserve">Ninguna </t>
  </si>
  <si>
    <t>Revisada la información que aportó el proceso, se observa lo siguiente:
004 ACTA A-GDO-FT-004 16062022 de reunión realizada 16/06/2022, la cual tiene como tema “Revisión y pertinencia de Instructivo Oficialización y Socialización de documentos E-MEJ-IN-001”, por ende si cumple la acción.</t>
  </si>
  <si>
    <t>PMAI-2020-043</t>
  </si>
  <si>
    <t>2020H59</t>
  </si>
  <si>
    <t>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t>
  </si>
  <si>
    <t>Ausencia de documentos metodológicos que establezcan los lineamientos para la implementación de herramientas de gestión que brinden información para hacer seguimiento y evaluación a la implementación del MIPG</t>
  </si>
  <si>
    <t>Elaborar documentos metodológicos que establezcan los lineamientos necesarios para implementar herramientas de gestión que brinden información al Comité Institucional de Gestión y Desempeño para hacer seguimiento y evaluación a la implementación del MIPG</t>
  </si>
  <si>
    <t>Documentos metodológicos elaborados</t>
  </si>
  <si>
    <t>Numero de documentos metodológicos elaborados / 5 documentos metodológicos (Plan de acción, plan de mejoramiento, riesgos, indicadores, documentos del SIGID)</t>
  </si>
  <si>
    <t>cinco (5) documentos metodológicos elaborados</t>
  </si>
  <si>
    <t>Se evidencia la elaboración de los documentos mencionados en el monitoreo</t>
  </si>
  <si>
    <t xml:space="preserve">Elaborar y adoptar los documentos metodologicos del Plan de Acción </t>
  </si>
  <si>
    <t>Se evidenció la formulación de cuatro (4) de los cinco (5) documentos propuestos para  facilitar el seguimiento y la evalución a la implementación del MIPG.</t>
  </si>
  <si>
    <t>Se evidencia la elaboración y oficialización de 4 de los 5 documentos.</t>
  </si>
  <si>
    <t>terminar y oficializar el documento metodologíco para la formulación y seguimiento de los planes de acción</t>
  </si>
  <si>
    <t>Se presentaron, como evidencia, 4 de los 5 documentos propuestos</t>
  </si>
  <si>
    <t>No presenta avances</t>
  </si>
  <si>
    <t>Pendiente metodologia plan de accion</t>
  </si>
  <si>
    <t>Ejecucion de accion</t>
  </si>
  <si>
    <t>Revisada la información que aportó el proceso, se observa lo siguiente:
Se presentaron, como evidencia, 4 de los 5 documentos propuestos:
1. 002 MANUAL PARA LA ELABORACIÓN DE DOCUMENTOS E-MEJ-MA-002
2. 004 MANUAL PARA LA ADMINISTRACIÓN DE PLANES DE MEJORAMIENTO E-MEJ-MA-004
3. 004 MANUAL PARA LA ADMINISTRACIÓN DEL RIESGO E-PLA-MA-004 publicado Sept 2021
4. 006 MANUAL PARA LA FORMULACIÓN, MONITOREO Y SEGUIMIENTO DE INDICADORES  E-PLA-MA-006
En consecuencia de lo anterior no se reportan avances para este seguimiento, por ende se mantiene el 80% de porcentaje ponderado para esta acción</t>
  </si>
  <si>
    <t>Se construyen lineamientos para la formulación del plan de acción mediante el Manual formulación y seguimiento del plan de acción institucional y documento interno de Instrucciones técnicas para la formulación y monitoreo del plan de acción, en los anteriores documentos se incluye lo relacionado con el plan de actuación y sostenibilidad para para hacer seguimiento a la implementación del MIPG, los anteriores documentos se encuentran en etapa de revisión.</t>
  </si>
  <si>
    <t>Documento word  de manual e instructivo del plan de accion</t>
  </si>
  <si>
    <t>Esta pendiente por oficializar los documentos  de Manual formulación y seguimiento del plan de acción y el docuemnto interno Instrucciones ternicas para la formulación y monitoreo del plan de acción</t>
  </si>
  <si>
    <t xml:space="preserve">Se observa la formulación y seguimiento del plan de acción institucional y documento con las instrucciones técnicas para la formulación y monitoreo del plan de acción, sin embargo estos documentos no se han oficializado. </t>
  </si>
  <si>
    <t xml:space="preserve">Sergio Castro </t>
  </si>
  <si>
    <t>PMAI-2020-044</t>
  </si>
  <si>
    <t>2020H60</t>
  </si>
  <si>
    <t>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t>
  </si>
  <si>
    <t xml:space="preserve">Porque los tiempos no concordaban con la realidad del procesos de tramites de documentos.
Porque no se contaba con lineamiento claros para el tramite.
Porque no se analizado el tiempo real desde el inicio de la solicitud hasta la oficilizacion.
Porque no se contaba con un personal capacitado e idoneo para analizar el tiempo real del tramite
Por qué no se analizado el tiempo real desde el inicio de la solicitud hasta la oficilizacion.
</t>
  </si>
  <si>
    <t xml:space="preserve">Ajustar el Procedimiento "Oficialización y Socialización de Documentos – E-MEJ-IN-001”,  incluyendo el ajuste al analisis de tiempos de tramites de documentos desde la solicitud hasta la oficialización </t>
  </si>
  <si>
    <t>La actividad se encuentra en ejecución</t>
  </si>
  <si>
    <t>Oficializar el documento con los ajustes realizados</t>
  </si>
  <si>
    <t>Actividad terminada</t>
  </si>
  <si>
    <t>No se encontró la carpeta de la acción PMAI-2020-044; sin embargo el documento E-MEJ-IN-001 que fue actualizado para atender otros hallazgos no fue ajustado en lo referente a los tiempos del proceso</t>
  </si>
  <si>
    <r>
      <t xml:space="preserve">Avance de la accion:
</t>
    </r>
    <r>
      <rPr>
        <sz val="9"/>
        <color rgb="FF000000"/>
        <rFont val="Calibri"/>
        <family val="2"/>
        <scheme val="minor"/>
      </rPr>
      <t xml:space="preserve">
Se llevo a cabo reunión el día 16 de junio de 2022 entre los contratistas  Carolina Ardila quien es la responsable de la administración de la publicación de los documentos y Willington Granados Líder del equipo MIPG, con el fin de revisar la pertinencia del documento nstructivo Oficialización y Socialización de documentos E-MEJ-IN-001.
Producto de la reunión se determino que el instructivo no se encuentra encaminado al proceso que actualmente se realiza al momento de oficializar  los documentos que forman parte del Sistema Integrado de Gestión; adicionalmente el instructivo no contiene la gestion que se realiza desde el proceso a traves de la herramienta Aranda para la gestion de los documentos.
Por lo anterior se determino que el documento no es pertinente frente a las acciones que en la actualidad se desarrollan para la oficialización de dpocumentos y se determinó  la necesidad de que el documento sea obsolecido toda vez que la informacion que se desarrolla en el mismo ya se encuentra en otros documentos del proceso 
No obstante lo anterior, se determino  la necesidad de ajustar el documento E-MEJ-MA-002 Manual para la Elaboración de Documentos al cual en el numeral </t>
    </r>
    <r>
      <rPr>
        <b/>
        <sz val="9"/>
        <color rgb="FF000000"/>
        <rFont val="Calibri"/>
        <family val="2"/>
        <scheme val="minor"/>
      </rPr>
      <t xml:space="preserve">10.1. Gestión de documentos que forman parte del SIGID se incluyeron </t>
    </r>
    <r>
      <rPr>
        <sz val="9"/>
        <color rgb="FF000000"/>
        <rFont val="Calibri"/>
        <family val="2"/>
        <scheme val="minor"/>
      </rPr>
      <t xml:space="preserve">lineamientos respecto al numero de  los días máximo para  cada uno de los pasos de creación, modificación y/o actualización de documentos del SIGID.
Así mismo se ajustó en el procedimiento E-MEJ-PR-001 Administración de Documentos SIGID las actividades que se deben seguir para la creación, modificación, actualización u obsolecencia de los documentos del SIGID.
Se realizó el seguimiento el día 21 de junio evidenciando la actualización  y oficializacion de los documentos.
</t>
    </r>
    <r>
      <rPr>
        <b/>
        <sz val="9"/>
        <color rgb="FF000000"/>
        <rFont val="Calibri"/>
        <family val="2"/>
        <scheme val="minor"/>
      </rPr>
      <t xml:space="preserve">Resultado indicador:  
</t>
    </r>
    <r>
      <rPr>
        <sz val="9"/>
        <color rgb="FF000000"/>
        <rFont val="Calibri"/>
        <family val="2"/>
        <scheme val="minor"/>
      </rPr>
      <t xml:space="preserve">
1 manual  (con tiempos de tramites de documentos) y procedimiento actualizado / (1) procedimiento = 100%
</t>
    </r>
    <r>
      <rPr>
        <b/>
        <sz val="9"/>
        <color rgb="FF000000"/>
        <rFont val="Calibri"/>
        <family val="2"/>
        <scheme val="minor"/>
      </rPr>
      <t xml:space="preserve">Análisis indicador:  
</t>
    </r>
    <r>
      <rPr>
        <sz val="9"/>
        <color rgb="FF000000"/>
        <rFont val="Calibri"/>
        <family val="2"/>
        <scheme val="minor"/>
      </rPr>
      <t xml:space="preserve">
Se reporta un cumplimiento del indicador del 100%  ya que se actualizo el  Manual para la Elaboración de Documentos al cual en el numeral 10.1. Gestión de documentos que forman parte del SIGID se incluyeron lineamientos respecto al numero de  los días máximo para  cada uno de los pasos de creación, modificación y/o actualización de documentos del SIGID y asi mismo se actualiza el procedimiento  E-MEJ-PR-001 Administración de Documentos SIGID </t>
    </r>
  </si>
  <si>
    <t>001 ADMINISTRACIÓN DE DOCUMENTOS SIGID E-MEJ-PR-001
002 MANUAL PARA LA ELABORACIÓN DE DOCUMENTOS E-MEJ-MA-002
Acta de reunión realizada 16/06/2022, la cual tiene como tema “Revisión y pertinencia de Instructivo Oficialización y Socialización de documentos E-MEJ-IN-001”</t>
  </si>
  <si>
    <t xml:space="preserve">Revisada la información que aportó el proceso, se observa lo siguiente:
1. 001 ADMINISTRACIÓN DE DOCUMENTOS SIGID E-MEJ-PR-001
2. 002 MANUAL PARA LA ELABORACIÓN DE DOCUMENTOS E-MEJ-MA-002 (8)
3. 004 ACTA A-GDO-FT-004 16062022
4. Oficializacion Manual Elbaoración de Documentos
Analizado estos documentos, se evidencia el ajuste del procedimiento del Instructivo Oficialización y Socialización de documentos E-MEJ-IN-001,  incluyendo el ajuste al analisis de tiempos de tramites de documentos desde la solicitud hasta la oficialización </t>
  </si>
  <si>
    <t>PMAI-2020-045</t>
  </si>
  <si>
    <t>2020H61</t>
  </si>
  <si>
    <t>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t>
  </si>
  <si>
    <t>Falta de revisión periodica de los expedientes contractuales de los contratos de la OAP</t>
  </si>
  <si>
    <t>Realizar revisiones a los expedientes contractuales de la OAP para garantizar que se encuentren completos y ordenados</t>
  </si>
  <si>
    <t>Expedientes contractuales revisados</t>
  </si>
  <si>
    <t># revisiones realizadas a los expedientes de contratos vigentes / Dos revisiones a los expedientes de contratos vigentes</t>
  </si>
  <si>
    <t>Carpetas organizadas.</t>
  </si>
  <si>
    <t>Sin soporte de actividades</t>
  </si>
  <si>
    <t>Soportes de revision de expedientes contrtactuales</t>
  </si>
  <si>
    <t>No se encontraron avances de la actividad propuesta.</t>
  </si>
  <si>
    <t>Se evidencia la revisión realizada y de las carpetas</t>
  </si>
  <si>
    <t>Sólo se aportó una acta de revisión de los expedientes, de dos revisiones propuestas</t>
  </si>
  <si>
    <t>Se realizó la revisión de 41 expedientes contractuales de iggual numero de contratistas de la Oficina Asesora de Planeación, con ocasion de la adicion realizada, verificando que los expedientes virtuales que reposan en el aplicativos SECOP II se encuentren completos inclusive con las evidencias del cumplimiento de las obligaciones contractuales. Producto de esta revisión en el aplicativo secop II todos los expedientes de los contratistas de la Oficina Asesora de Planeación se encuentran completos. En este momento se encuentra pendiente la terminacion y firma de las actas que dan cuenta de las revisiones y ajustes realizados lo cual no se ha podido terminar por que la persona encargada se encuentra sin contrato.</t>
  </si>
  <si>
    <t xml:space="preserve">En el Secop II se pueden consultar los expedientes completos  de los contratistas de la Oficina Asesora de Planeación  </t>
  </si>
  <si>
    <t>terminación y firma de las actas</t>
  </si>
  <si>
    <t>Se observa acta de reunión y asistencia para revisiar   y  organizar  carpetasde  contratos  año  2021  de  losfuncionarios  (as)  o Contratistas que hacen parte de Equipo SIMI de la OAP, sin embargo, se encuentra pendiente la terminacion y firma de las actas que dan cuenta de las revisiones y ajustes realizados.</t>
  </si>
  <si>
    <t xml:space="preserve">TERCER SEGUIMIENTO:
Se realizó la revisión de 41 expedientes contractuales de igual numero de contratistas de la Oficina Asesora de Planeación, con ocasion de la adicion realizada, verificando que los expedientes virtuales que reposan en el aplicativos SECOP II se encuentren completos inclusive con las evidencias del cumplimiento de las obligaciones contractuales. 
Producto de esta revisión en el aplicativo secop II todos los expedientes de los contratistas de la Oficina Asesora de Planeación se encuentran completos. Esta misma revisión se realiza cada vez que se da la terminación de un contrato </t>
  </si>
  <si>
    <t xml:space="preserve">Soportes Tercer Seguimiento:
Se adjunta acta de las revisiones realizadas.
En el Secop II se pueden consultar los expedientes completos  de los contratistas de la Oficina Asesora de Planeación  </t>
  </si>
  <si>
    <t>Se observa acta "004 ACTA A-GDO-FT-004 Revisión expedientes . De acuerdo con lo anterior, y teniendo en cuenta la formula del indicador y la meta propuesta, solo se observa una acta de revisión de los expedientes, de dos revisiones propuestas.</t>
  </si>
  <si>
    <t>PMAI-2020-046</t>
  </si>
  <si>
    <t>2020H62</t>
  </si>
  <si>
    <t>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t>
  </si>
  <si>
    <t>Porque no se revisa el seguimiento de los planes contra las evidencias
 no se han revisado los procedimientos</t>
  </si>
  <si>
    <t>Crear procedimiento que incluya puntos de control para el seguimiento a los planes de mejoramiento</t>
  </si>
  <si>
    <t>Procedimiento creado</t>
  </si>
  <si>
    <t>Procedimiento oficializado/ (1) Un procedimiento a revisar</t>
  </si>
  <si>
    <t>Procedimiento oficializado</t>
  </si>
  <si>
    <t>No se evidenció avance en la formulación de un procedimiento que incluya puntos de control para el seguimiento de los planes de mejoramiento, en su lugar se encontró el Manual para la Administración de Planes de Mejoramiento.</t>
  </si>
  <si>
    <t>El documento aportado cumple con la actividad propuesta</t>
  </si>
  <si>
    <t>PMAI-2020-048-1</t>
  </si>
  <si>
    <t>2020H63</t>
  </si>
  <si>
    <t xml:space="preserve">Por desconocimiento de la circular 001 de 2018 lineamientos planeacion estrategica e institucional
</t>
  </si>
  <si>
    <t>Incluir dentro de los objetivos estrategica el MIPG</t>
  </si>
  <si>
    <t>Objetivo estrategico formalizado</t>
  </si>
  <si>
    <t xml:space="preserve">Objetivo estrategico formalizado/ (1) Un  Objetivo estrategico </t>
  </si>
  <si>
    <t xml:space="preserve">Resolucion </t>
  </si>
  <si>
    <t>Se evidencia la adopción de la plataforma estratégica la cual incluye el objetivo estratégico relacionado con el MIPG</t>
  </si>
  <si>
    <t>Revisadas la evidencias aportadas, no se pudo establecer la inclusión del MIPG en los objetivos estratégicos del IDIPRON.</t>
  </si>
  <si>
    <t>Se evidenció la inclusión del sistema MIPG, como objetivo estratégico, en la matriz de Plataforma Estratégica del IDIPRON</t>
  </si>
  <si>
    <t>PMAI-2020-049</t>
  </si>
  <si>
    <t>2020H64</t>
  </si>
  <si>
    <t>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t>
  </si>
  <si>
    <t xml:space="preserve">No se cuenta con documentos metodologicos que establezcan lineamientos para la formulación y seguimiento de los planes en la entidad 
</t>
  </si>
  <si>
    <t>Elaborar una metodología que permita hacer un seguimiento efectivo al plan de adecuación y sostenibilidad</t>
  </si>
  <si>
    <t>Documento elaborado</t>
  </si>
  <si>
    <t>Documento metodológico elaborado / (1) Documento</t>
  </si>
  <si>
    <t xml:space="preserve"> 1 Documento metodológico elaborado</t>
  </si>
  <si>
    <t>No se evidencia el documento metodológico</t>
  </si>
  <si>
    <t>Metodologia</t>
  </si>
  <si>
    <t>No se evidenció el avance en la elaboración de una Metodología que permita hacer seguimiento efectivo al plan de adecuación y sotenibilidad.</t>
  </si>
  <si>
    <t>No se ha avanzado en la actividad</t>
  </si>
  <si>
    <t>Elaborar el documento metodológico</t>
  </si>
  <si>
    <t>En las evidencias aportadas por el proceso, se observa documento  interno de Instrucciones técnicas para la formulación y monitoreo del plan de acción,  más no se observa de forma explícita la metodología que permita hacer seguimiento efectivo al plan de adecuación y sostenibilidad, así mismo está pendiente la oficialización</t>
  </si>
  <si>
    <t>PMAI-2020-054</t>
  </si>
  <si>
    <t>2020H65</t>
  </si>
  <si>
    <t>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t>
  </si>
  <si>
    <t>Por que no se encuentra actualizado el documento según los lineamientos.
Porque no se ha revisado la pertinencia del documento.
Porque no se contaba con un personal capacitado e idoneo</t>
  </si>
  <si>
    <t>Aún cuando el documento “Oficialización y Socialización de Documentos – E-MEJ-IN-001" cuenta con la definición de un responsable de las actividades, no se evidencia el levantamiento de un acta que confirme que se verificó la pertinencia del documento.</t>
  </si>
  <si>
    <r>
      <t xml:space="preserve">Avance de la accion:
</t>
    </r>
    <r>
      <rPr>
        <sz val="9"/>
        <color rgb="FF000000"/>
        <rFont val="Calibri"/>
        <family val="2"/>
        <scheme val="minor"/>
      </rPr>
      <t xml:space="preserve">
Se llevo a cabo reunión el día 16 de junio de 2022 entre los contratistas  Carolina Ardila quien es la responsable de la administración de la publicación de los documentos y Willington Granados Líder del equipo MIPG, con el fin de revisar la pertinencia del documento nstructivo Oficialización y Socialización de documentos E-MEJ-IN-001.
Producto de la reunión se determino que el instructivo no se encuentra encaminado al proceso que actualmente se realiza al momento de oficializar 
los documentos que forman parte del Sistema Integrado de Gestión; adicionalmente el instructivo no contiene la gestion que se realiza desde el proceso a traves de la herramienta Aranda para la gestion de los documentos.
Por lo anterior se determino que el documento no es pertinente frente a las acciones que en la actualidad se desarrollan para la oficialización de dpocumentos y se determinó  la necesidad de que el documento sea obsolecido toda vez que la informacion que se desarrolla en el mismo ya se encuentra en otros documentos del proceso 
No obstante lo anterior, se determino  la necesidad de ajustar el procedimiento E-MEJ-PR-001 Administración de Documentos SIGID incluyendo  en la condicion general No. 9 la necesidad de asignar las personas necesarias para la aprobación y oficialización de los documentos de sistema, así mismo dentro  de las actividades desarrolladas se establece el responsable de realizar cada actividad.
</t>
    </r>
    <r>
      <rPr>
        <b/>
        <sz val="9"/>
        <color rgb="FF000000"/>
        <rFont val="Calibri"/>
        <family val="2"/>
        <scheme val="minor"/>
      </rPr>
      <t xml:space="preserve">Resultado indicador: 
</t>
    </r>
    <r>
      <rPr>
        <sz val="9"/>
        <color rgb="FF000000"/>
        <rFont val="Calibri"/>
        <family val="2"/>
        <scheme val="minor"/>
      </rPr>
      <t xml:space="preserve">
Acta de verificación Instructivo del 16/06/202 / (1) Acta = 100%
</t>
    </r>
    <r>
      <rPr>
        <b/>
        <sz val="9"/>
        <color rgb="FF000000"/>
        <rFont val="Calibri"/>
        <family val="2"/>
        <scheme val="minor"/>
      </rPr>
      <t xml:space="preserve">Análisis indicador: 
</t>
    </r>
    <r>
      <rPr>
        <sz val="9"/>
        <color rgb="FF000000"/>
        <rFont val="Calibri"/>
        <family val="2"/>
        <scheme val="minor"/>
      </rPr>
      <t xml:space="preserve">
Se reporta un cumplimiento del indicador del 100% ya que se realizó Revisión y pertinencia de Instructivo Oficialización y Socialización de documentos E-MEJ-IN-00
</t>
    </r>
  </si>
  <si>
    <t>Se evidencia un cumplimiento del indicador del 100% ya que se observa el acta 004 ACTA A-GDO-FT-004 16062022 en la cual se realiza la revisión y pertinencia de Instructivo Oficialización y Socialización de documentos E-MEJ-IN-00</t>
  </si>
  <si>
    <t>PMAI-2020-055</t>
  </si>
  <si>
    <t>2020H66</t>
  </si>
  <si>
    <t>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t>
  </si>
  <si>
    <t>Porque no se cuenta con los lineamientos para el repositorio documental.
Porque no se tiene estipulado en el Manual de elaboración de Documento E-MEJ-MA-002 y el procedimiento E-MEJ-PR-001 como condicion general.
Porque no se contaba con un personal capacitado e idoneo.
Porque no se han actualizado los documentos.</t>
  </si>
  <si>
    <t>Ajustar el Manual de elaboración de Documento E-MEJ-MA-002 y el procedimiento E-MEJ-PR-001, dejando anotación del repositorio documental de los documentos "Obsoletos"</t>
  </si>
  <si>
    <t>Procedimiento y Manual revisado</t>
  </si>
  <si>
    <t>Documentos actualizados/(2) Documentos</t>
  </si>
  <si>
    <t>1 Procedimiento
1 Manual</t>
  </si>
  <si>
    <t>No se encontró la carpeta de la acción PMAI-2020-055; sin embargo el documento E-MEJ-IN-001 que fue actualizado para atender otros hallazgos contiene la modificación de los documentos obsoletos, pero el documento E-MEJ-MA-002 no fue actualizado respecto de los documentos obsoletos</t>
  </si>
  <si>
    <r>
      <t xml:space="preserve">Avance de la accion:
</t>
    </r>
    <r>
      <rPr>
        <sz val="9"/>
        <color rgb="FF000000"/>
        <rFont val="Calibri"/>
        <family val="2"/>
        <scheme val="minor"/>
      </rPr>
      <t xml:space="preserve">
Se realizó el ajuste de los documentos E-MEJ-MA-002 Manual para la Elaboración de Documentos y  E-MEJ-PR-001 Administración de Documentos SIGID 
En el E-MEJ-MA-002 Manual para la Elaboración de Documentos se incluyo como una condicion general la necesidad de que la oficina asesora de planeación debe contar con un repositorio documental en donde se pueda verificar versiones anteriores de los documentos del SIGID.
En el  E-MEJ-PR-001 Administración de Documentos SIGID se incluyó la Condicion General No 3 en donde se establece que la oficina de planeación debe contar con un repositorio documental en donde se pueda verificar versiones anteriores del documento. 
El seguimiento fue realizado el 21 de junio de 2022
</t>
    </r>
    <r>
      <rPr>
        <b/>
        <sz val="9"/>
        <color rgb="FF000000"/>
        <rFont val="Calibri"/>
        <family val="2"/>
        <scheme val="minor"/>
      </rPr>
      <t xml:space="preserve">Resultado indicador: 
</t>
    </r>
    <r>
      <rPr>
        <sz val="9"/>
        <color rgb="FF000000"/>
        <rFont val="Calibri"/>
        <family val="2"/>
        <scheme val="minor"/>
      </rPr>
      <t xml:space="preserve">
Documentos E-MEJ-MA-002 Manual para la Elaboración de Documentos y E-MEJ-PR-001 Administración de Documentos SIGID actualizados/ (2) Documentos = 100%
</t>
    </r>
    <r>
      <rPr>
        <b/>
        <sz val="9"/>
        <color rgb="FF000000"/>
        <rFont val="Calibri"/>
        <family val="2"/>
        <scheme val="minor"/>
      </rPr>
      <t xml:space="preserve">Análisis indicador: 
</t>
    </r>
    <r>
      <rPr>
        <sz val="9"/>
        <color rgb="FF000000"/>
        <rFont val="Calibri"/>
        <family val="2"/>
        <scheme val="minor"/>
      </rPr>
      <t xml:space="preserve">
Se reporta un cumplimiento del indicador del 100% ya que Se realizó el ajuste de los documentos E-MEJ-MA-002 Manual para la Elaboración de Documentos y E-MEJ-PR-001 Administración de Documentos SIGID incluyendo el tema del repositorio documental de los documentos
</t>
    </r>
  </si>
  <si>
    <t xml:space="preserve">001 ADMINISTRACIÓN DE DOCUMENTOS SIGID E-MEJ-PR-001
002 MANUAL PARA LA ELABORACIÓN DE DOCUMENTOS E-MEJ-MA-002 
</t>
  </si>
  <si>
    <t>Se observa el ajuste de los documentos:  002 MANUAL PARA LA ELABORACIÓN DE DOCUMENTOS E-MEJ-MA-002 (8) y el procedimiento001 ADMINISTRACIÓN DE DOCUMENTOS SIGID E-MEJ-PR-001, dejando anotación del repositorio documental de los documentos "Obsoletos" en el archivo "Oficializacion Manual Elbaoración de Documentos"</t>
  </si>
  <si>
    <t>PMAI-2020-057</t>
  </si>
  <si>
    <t>2020H67</t>
  </si>
  <si>
    <t>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t>
  </si>
  <si>
    <t>Inexistencia de lineamientos actualizados frente a la necesidad de actualización permanente de los documentos que forman parte del SIGID.</t>
  </si>
  <si>
    <t>Actualizar el documento metodológico que establece los lineamientos para la elaboración de los documentos que forman parte del Manual de Procesos y Procedimientos estableciendo tiempos mínimos de revisión de los documentos que forman parte del SIGID</t>
  </si>
  <si>
    <t>No encontraron evidecias de avance</t>
  </si>
  <si>
    <r>
      <t xml:space="preserve">Avance de la accion:
</t>
    </r>
    <r>
      <rPr>
        <sz val="9"/>
        <color rgb="FF000000"/>
        <rFont val="Calibri"/>
        <family val="2"/>
        <scheme val="minor"/>
      </rPr>
      <t xml:space="preserve">
El equipo MIPG realizó la revisión del documento metodológico E-MEJ-MA-002 Manual para la Elaboración de Documentos en el cual se incluyó en el numeral 1</t>
    </r>
    <r>
      <rPr>
        <b/>
        <sz val="9"/>
        <color rgb="FF000000"/>
        <rFont val="Calibri"/>
        <family val="2"/>
        <scheme val="minor"/>
      </rPr>
      <t xml:space="preserve">0.1 Gestión de documentos que forman parte del SIGID </t>
    </r>
    <r>
      <rPr>
        <sz val="9"/>
        <color rgb="FF000000"/>
        <rFont val="Calibri"/>
        <family val="2"/>
        <scheme val="minor"/>
      </rPr>
      <t xml:space="preserve">lineamientos para hacer mas eficiente la gestión de los documentos del SIGID, estableciendo tiempos máximos para realizar cada uno de los pasos al  momento de Gestionar las solicitudes de Creación, ajuste, actualización u obsolecencia de los documentos del SIGID. Así mismo se establecieron los lineamientos para cuando se excedan los tiempos determinados
Se realiza el seguimiento el 21 de junio de 2022
</t>
    </r>
    <r>
      <rPr>
        <b/>
        <sz val="9"/>
        <color rgb="FF000000"/>
        <rFont val="Calibri"/>
        <family val="2"/>
        <scheme val="minor"/>
      </rPr>
      <t xml:space="preserve">Resultado indicador: 
</t>
    </r>
    <r>
      <rPr>
        <sz val="9"/>
        <color rgb="FF000000"/>
        <rFont val="Calibri"/>
        <family val="2"/>
        <scheme val="minor"/>
      </rPr>
      <t xml:space="preserve">
Documentos E-MEJ-MA-002 Manual para la Elaboración de Documentos  actualizado = 100%
</t>
    </r>
    <r>
      <rPr>
        <b/>
        <sz val="9"/>
        <color rgb="FF000000"/>
        <rFont val="Calibri"/>
        <family val="2"/>
        <scheme val="minor"/>
      </rPr>
      <t xml:space="preserve">Análisis indicador: 
</t>
    </r>
    <r>
      <rPr>
        <sz val="9"/>
        <color rgb="FF000000"/>
        <rFont val="Calibri"/>
        <family val="2"/>
        <scheme val="minor"/>
      </rPr>
      <t xml:space="preserve">
Se reporta un cumplimiento del indicador del 100% ya que Se realizó la actualizacion del documento E-MEJ-MA-002 Manual para la Elaboración de Documentos y E-MEJ-PR-001 Administración de Documentos SIGID  estableciendo tiempos máximos para realizar cada uno de los pasos al  momento de Gestionar las solicitudes de Creación, ajuste, actualización u obsolecencia de los documentos del SIGID.
</t>
    </r>
  </si>
  <si>
    <t xml:space="preserve">002 MANUAL PARA LA ELABORACIÓN DE DOCUMENTOS E-MEJ-MA-002 </t>
  </si>
  <si>
    <t>Revisada la información se observa la actualización del documento metodológico que establece los lineamientos para la elaboración de los documentos que forman parte del Manual de Procesos y Procedimientos estableciendo tiempos mínimos de revisión de los documentos que forman parte del SIGID, también se observa "Oficializacion Manual Elbaoración de Documentos"</t>
  </si>
  <si>
    <t>PMAI-2020-058</t>
  </si>
  <si>
    <t>2020H68</t>
  </si>
  <si>
    <t>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t>
  </si>
  <si>
    <t xml:space="preserve">Porque no se hay lineamientos
Porque no se encuentra establecida un metodologia
Porque no se contaba con un personal capacitado e idoneo
</t>
  </si>
  <si>
    <t>Ajustar Documento Interno Administración de Indicadores E-MEJ-DI-005 y Listado Maestro de Indicadore E-MEJ-FT-004</t>
  </si>
  <si>
    <t>Documento Interno Administración de Indicadores E-MEJ-DI-005, modificado</t>
  </si>
  <si>
    <t>1 Documento Interno
1 Formato</t>
  </si>
  <si>
    <t>Se evidencia Manual para la formulación, monitoreo y seguimiento de Indicadores con fecha 10/02/2022</t>
  </si>
  <si>
    <t>Actualizacion del listado maestro de documentos</t>
  </si>
  <si>
    <t>No se encontró evidencia de ajuste del documento Interno Administración de Indicadores E-MEJ-DI-005 ni de el Listado Maestro de Indicadore E-MEJ-FT-004; sin embargo se aportó como evidencia un nuevo documeto, E-PLA-MA-006 Manual para la Formulación, Monitoreo y Seguimiento de Indicadores</t>
  </si>
  <si>
    <t>PMAI-2020-059</t>
  </si>
  <si>
    <t>2020H69</t>
  </si>
  <si>
    <t>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t>
  </si>
  <si>
    <t>Investigacion</t>
  </si>
  <si>
    <t>Investigaciones</t>
  </si>
  <si>
    <t xml:space="preserve">Gestion del conocimiento y la innovacion </t>
  </si>
  <si>
    <t xml:space="preserve">Adherencia del conocimiento generado por el Área de Investigación </t>
  </si>
  <si>
    <t>PMAI-2020-060</t>
  </si>
  <si>
    <t>2020H70</t>
  </si>
  <si>
    <t>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t>
  </si>
  <si>
    <t xml:space="preserve">
Porque requiere que las diferentes Áreas tomen en cuenta las recomendaciones</t>
  </si>
  <si>
    <t>Presentar mínimo dos resultados de los procesos de investigación en el Comité directivo del Intituto para la toma de decisiones. 
Se entregará el acta como evidencia.</t>
  </si>
  <si>
    <t>Se evidencia listado de asistencia y presentaciones ante cominte directivo del dia 18/09/19
teniendo en cuenta que la activiadad implica presentacion de actas y que se evidencia las presenaciones estan soportadas y de les da un peso del 10% quedandon un 90% por las actas.
Por otra parte, las evidencias adjuntadas por el proceso dan cuenta de presentaciones realizadas en el año 2019, mientras que en el presente año no se evidencian preentaciones realizadas</t>
  </si>
  <si>
    <t>Actas de comité directivo listado de asitencia y presentaciones.</t>
  </si>
  <si>
    <t>Se evidencia la lista de asistencia al comité directivo del 4 de noviembre del 2021</t>
  </si>
  <si>
    <t>Queda pendiente el Acta de reunión del comité, ya que hace parte de la actividad establecida para cerrar el  hallazgo</t>
  </si>
  <si>
    <t>Accion pendiente de cumplimiento</t>
  </si>
  <si>
    <t>Se evidencia acta de comite Directivo numero 16 del 04-11-2021 en el cual se realiza presentacion de los resultados de la investigacion seguridades en conflicto jovenes y justicia en Bogota; asi mismo se realiza presentacion de la documentacion de la experiencia ciudadela de niños y niñas en san francisco y arcadia.</t>
  </si>
  <si>
    <t>Se aportan dos resultados de los procesos de investigación en el Comité directivo del Intituto para la toma de decisiones.
Se entrega acta del 4/11/2021 y asistencia.</t>
  </si>
  <si>
    <t>PMAI-2019-074</t>
  </si>
  <si>
    <t>2019H63</t>
  </si>
  <si>
    <t>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t>
  </si>
  <si>
    <t>Se evidencia formato de acta de inicio en la que se incluye espacio para relacionar la Fecha de inicio ARL</t>
  </si>
  <si>
    <t>Se aporta  formato de acta de inicio ajustado con  la Fecha de inicio ARL</t>
  </si>
  <si>
    <t>Grupo supervisores</t>
  </si>
  <si>
    <t>PMAI-2020-064</t>
  </si>
  <si>
    <t>2020H72</t>
  </si>
  <si>
    <t>A la fecha el convenio Cabalgando se encuentra sin liquidar. En efecto, no se ha dado cumplimiento a la cláusula vigésima
del convenio sobre liquidación ni a lo dispuesto en la Ley 1150 de 2007. En el convenio se estableció como término de
liquidación, cuatro meses</t>
  </si>
  <si>
    <t xml:space="preserve">No se llevo un control adecuado a la ejecución del contrato  </t>
  </si>
  <si>
    <t>Liquidar el contrato</t>
  </si>
  <si>
    <t>No se cuenta con seguimiento reportado por parte de Métodos, la fecha final esta estipulada para abril del 2021, por lo que se debió presemtar avance.</t>
  </si>
  <si>
    <t>Está vencida y sin seguimiento</t>
  </si>
  <si>
    <t>Se da cumplimiento a la acción planteada, se evidencia a tráves de acta entre las partes la liquidación del contrato.</t>
  </si>
  <si>
    <t>Se observa acta de liquidación el cumplimiento a la acción planteada 20171515, se evidencia a tráves de acta terminación del contrato por acuerdo mutuo.</t>
  </si>
  <si>
    <t>PMAI-2020-066</t>
  </si>
  <si>
    <t>2020H73</t>
  </si>
  <si>
    <t>No hay un formato oficial</t>
  </si>
  <si>
    <t xml:space="preserve">
Oficializar el formato de indagaciones externas.
</t>
  </si>
  <si>
    <t>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t>
  </si>
  <si>
    <t>Colocar el parrafo de protección de datos personales y pasar a formalización.</t>
  </si>
  <si>
    <t>ACCIÓN CON AVANCE</t>
  </si>
  <si>
    <t>Adjuntan el formato Procesos de indagación externos. Pero al verificar el formato no se encuentra aprobado y oficializado en pagina web.</t>
  </si>
  <si>
    <t>Aprobar y Oficiliazar el Formato Procesos de indagación externos</t>
  </si>
  <si>
    <t xml:space="preserve"> Está vencida, pendiente de cumplimiento, oficialización del formato indagaciones externas.</t>
  </si>
  <si>
    <t xml:space="preserve">Se evidencia formato ara procesos de indagación externos código E-INV-FT-005  publicado en la pagina web </t>
  </si>
  <si>
    <t>Se observa formato sobre procesos de indagación externos código E-INV-FT-005  publicado en la pagina web desde el 1/3/2022</t>
  </si>
  <si>
    <t>Contexto Pedagogico Externado
Areas de de servicio.</t>
  </si>
  <si>
    <t>PMAI-2020-008</t>
  </si>
  <si>
    <t xml:space="preserve">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t>
  </si>
  <si>
    <t xml:space="preserve"> Definir por parte del Responsable de UPI ,un plan  con la coordinación de Sicosocial donde se establezcan compromisos operativos específicos de atención a habitante de calle acorde a la política distrital.</t>
  </si>
  <si>
    <t xml:space="preserve">mesa de trabajo </t>
  </si>
  <si>
    <t>Las evidencias presentadas, muestras ajustes en el Mnaul de Sicosocial, frente a la atención de habitante de calle, sin embargo, no se evidencia, la participación del responsable de la unidad, como se plantea la acción.</t>
  </si>
  <si>
    <t>soportes de compromisos entre el reponsable y la coordinación de sicosocial</t>
  </si>
  <si>
    <t>La evidencia aportada no corresponde a la acción planteada</t>
  </si>
  <si>
    <r>
      <t xml:space="preserve">Seguimiento anterior: 
</t>
    </r>
    <r>
      <rPr>
        <sz val="9"/>
        <color rgb="FF000000"/>
        <rFont val="Calibri"/>
        <family val="2"/>
      </rPr>
      <t xml:space="preserve">A través de la formalización de la versión 03, del MANUAL OPERATIVO ÁREA SICOSOCIAL-  M-MSS-MA-001, se formalizó  las acciones mínimas de atención  del área al CHC - apartado 3.1 ACCIONES SICOSOCIALES
</t>
    </r>
    <r>
      <rPr>
        <b/>
        <sz val="9"/>
        <color rgb="FF000000"/>
        <rFont val="Calibri"/>
        <family val="2"/>
      </rPr>
      <t xml:space="preserve">
Segundo Seguimiento: 
Avance de actividades:
</t>
    </r>
    <r>
      <rPr>
        <sz val="9"/>
        <color rgb="FF000000"/>
        <rFont val="Calibri"/>
        <family val="2"/>
      </rPr>
      <t xml:space="preserve">
En cumplimiento de la acción formulada, se desarrolló mesa de trabajo el día 25 de agosto de 2021, en la cual establecieron los compromisos  operativos específicos de atención a habitante de calle acorde a la política distrital. Pará lo cual se acordaron las actividades a desarrollar por parte del equipo Psicosocial  y el Responsable de UPI , tanto para los Jóvenes que se benefician del servicio externado en etapa de acogida como de los jóvenes que desean ingresar a la estrategia Semáforo, actividad que se documento a través de formato Acta -A-GDO-FT-004.  </t>
    </r>
  </si>
  <si>
    <t xml:space="preserve">Para evidenciar el cumplimiento de la acción se aporta acta de la mesa de trabajo desarrollada el día 25 de agosto de 2021 y  listado de asistencia firmado por quienes intervinieron. </t>
  </si>
  <si>
    <t xml:space="preserve">Revisada las evidencias aportadas, se encuentra acata en la cual se estable unos compromisos para habitante de calle acorde a la política distrital, sin embargo no se observa un documento oficial con lineamientos claros que perdure en el tiempo y no se pierdan con los posibles cambio de profesionales en la Upi, se recomienda formalizar aquellos compromisos.  </t>
  </si>
  <si>
    <t xml:space="preserve">No se presenta un avance significativo en la acción formula, es importante identificar las posibles falencias para realizar la ejecución de la acción al 100%, esta acción se encuentra vencida. Se recomienda revisar si es pertinente reformular o definir la eliminación de la acción </t>
  </si>
  <si>
    <t>Responsable UPI la Rioja</t>
  </si>
  <si>
    <t>PMAI-2020-071</t>
  </si>
  <si>
    <t>Auditoría  especial a la UPI La Rioja participación jóvenes de la unidad en convenios</t>
  </si>
  <si>
    <t>2020H74</t>
  </si>
  <si>
    <t>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t>
  </si>
  <si>
    <t xml:space="preserve">Falta sensibilización al personal que diligencia los formatos por cuanto , no reconocen la importancia del correcto y completo diligenciamiento de todos los formatos que involucran los procesos misionales. </t>
  </si>
  <si>
    <t xml:space="preserve">Realizar por parte del Responsable de UPI, sensibilización de la importancia  del  diligenciamiento correcto y completo diligenciamiento de los formatos misionales cuando se presente nuevo personal en la UPI. </t>
  </si>
  <si>
    <t>Se esta a la espera de respuesta de la OCI para la aprobación del Plan de Mejoramiento, ya se realizó la primera mesa de trabajo para el planteamiento.</t>
  </si>
  <si>
    <t>Aprobacion plan de mejoramiento</t>
  </si>
  <si>
    <t>Aprobación plan de mejoramiento radicado 2021IE3239. Pendiente soportes de evidencias para este seguimiento.</t>
  </si>
  <si>
    <t>Para este seguimiento no fueron aportadas evidencias, se observaron los documentos: el plan de mejoramiento y el radicado del memorando de aprobación del plan No 2021IE3239 los cuales fueron los mismos documentos que se evidenciaron para el seguimiento del 19/11/2021.</t>
  </si>
  <si>
    <t>Se evidencia a tráves de actas de reunión la sensibilización por parte de la responsable al personal, sobre el adecuado diligenciamiento de los formatos.</t>
  </si>
  <si>
    <t>de LAS eVIDECNIAS SE DETERMINA QUE SE DIO CUMPLIMIENTO A LA ACCIÓN AL INGRESO DE PERSONAL A LA UNIDAD</t>
  </si>
  <si>
    <t>Responsable UPI</t>
  </si>
  <si>
    <t>PMAI-2020-072</t>
  </si>
  <si>
    <t xml:space="preserve">Debilidad por parte de la persona que recibe la documentación para archivo, en cuanto a las revisiones que debe hacer al formato Talleres y Acciones Formativas M-MEX-FT-007 </t>
  </si>
  <si>
    <t xml:space="preserve">Realizar revisiones por parte del responsable de UPI cada dos meses de los formatos y registro en SIMI  de los talleres que se realizan en la UPI . </t>
  </si>
  <si>
    <t>Se da cumplimiento a la acción planteada, se evidencia la revisión por parte de la responsable cada dos meses del adecuado diligenciamiento en el SIMI de los talleres realizados.</t>
  </si>
  <si>
    <t>De las evidencias se observa cumplimiento de la acción.</t>
  </si>
  <si>
    <t>PMAI-2020-009</t>
  </si>
  <si>
    <t xml:space="preserve">Realizar la unificación de servicios en los parametros establecidos en el SIMI, por parte de la Subdirección de Métodos, actualizando la información de los Beneficiarios. </t>
  </si>
  <si>
    <t>Se aporta como evidencia una base de datos, "Reporte de Asistencia Oasis" en Excel, que no permite observar en qué consiste la unificación de servicios</t>
  </si>
  <si>
    <r>
      <t xml:space="preserve">Seguimiento anterior: 
</t>
    </r>
    <r>
      <rPr>
        <sz val="9"/>
        <color rgb="FF000000"/>
        <rFont val="Calibri"/>
        <family val="2"/>
      </rPr>
      <t xml:space="preserve">Se realizó la unificación de los parámetros de atención en la UPI Oasis, definiendo la atención en Externado, Internado y dormitorio transitorio, para Oasis I y Oasis II.
Se aclara que la parametrizacion se establece conforme al tipo de servicio,  y no en función del genero al cual se presta la atención, pues es una sola ruta de atención con  enfoques diferenciales .
</t>
    </r>
    <r>
      <rPr>
        <b/>
        <sz val="9"/>
        <color rgb="FF000000"/>
        <rFont val="Calibri"/>
        <family val="2"/>
      </rPr>
      <t xml:space="preserve">Segundo Seguimiento: 
Avance de actividades:
</t>
    </r>
    <r>
      <rPr>
        <sz val="9"/>
        <color rgb="FF000000"/>
        <rFont val="Calibri"/>
        <family val="2"/>
      </rPr>
      <t xml:space="preserve">
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
A</t>
    </r>
    <r>
      <rPr>
        <b/>
        <sz val="9"/>
        <color rgb="FF000000"/>
        <rFont val="Calibri"/>
        <family val="2"/>
      </rPr>
      <t xml:space="preserve">tención en internado, atención en Externado y dormitorio transitorio, </t>
    </r>
    <r>
      <rPr>
        <sz val="9"/>
        <color rgb="FF000000"/>
        <rFont val="Calibri"/>
        <family val="2"/>
      </rPr>
      <t xml:space="preserve">los cuales son independientes de la población hombre o mujer que se atienda tanto en Oasis I como en Oasis II, y se define que tanto OASIS I como Oasis II, manejarán los mismos servicios pero en SIMI, se podrá ver la UPI en la cual recibió la atención.
Por lo anterior, para evidenciar la implementación  de los parámetros antes mencionados se aporta en el segundo seguimiento Reporte SIMI, de la asistencia registrada durante la vigencia 2021 , a los servicios de atención de  internado, atención en Externado y dormitorio Transitorio en Oasis I y Oasis II, la cual permite identificar el tipo de servicio al que asistió el joven,la modalidad de atención  y la unificación de los parámetros mencionados. </t>
    </r>
  </si>
  <si>
    <r>
      <t xml:space="preserve">Para evidenciar  en cumplimiento de la acción se aporta Reporte SIMI, de la asistencia registrada durante la vigencia 2021 , a los servicios de atención de  internado, atención en Externado y dormitorio transitorio en Oasis I y Oasis II, la cual permite identificar el tipo de servicio al que asistió el joven, y la unificación de los parámetros mencionados.  
-Acta del 23 de septiembre de 2020, mesa de trabajo para la unificación de los parámetros de la UPI oasis  II y Oasis II,  en la cual se observa la situación hallada  que refiere  </t>
    </r>
    <r>
      <rPr>
        <i/>
        <sz val="9"/>
        <color rgb="FF000000"/>
        <rFont val="Calibri"/>
        <family val="2"/>
        <scheme val="minor"/>
      </rPr>
      <t>"se presentan otras novedades como registros en los que no es fácil identificar la UPI en la que se encuentra actualmente el joven o la modalidad de atención, dado que relaciona dos o tres en el mismo registro".</t>
    </r>
  </si>
  <si>
    <t>De acuerdo con el acta, de septiembre del 2020, no se aportó evidencia clara de la unificación en el SIMI, Se recomienda aportar evidencia clara de los reportes del antes y después de la unificación de parámetros.</t>
  </si>
  <si>
    <r>
      <t xml:space="preserve">Seguimiento anterior: 
</t>
    </r>
    <r>
      <rPr>
        <sz val="9"/>
        <color rgb="FF000000"/>
        <rFont val="Calibri"/>
        <family val="2"/>
        <scheme val="minor"/>
      </rPr>
      <t xml:space="preserve">Se realizó la unificación de los parámetros de atención en la UPI Oasis, definiendo la atención en Externado, Internado y dormitorio transitorio, para Oasis I y Oasis II.
Se aclara que la parametrizacion se establece conforme al tipo de servicio,  y no en función del genero al cual se presta la atención, pues es una sola ruta de atención con  enfoques diferenciales .
</t>
    </r>
    <r>
      <rPr>
        <b/>
        <sz val="9"/>
        <color rgb="FF000000"/>
        <rFont val="Calibri"/>
        <family val="2"/>
        <scheme val="minor"/>
      </rPr>
      <t xml:space="preserve">Segundo Seguimiento: 
Avance de actividades:
</t>
    </r>
    <r>
      <rPr>
        <sz val="9"/>
        <color rgb="FF000000"/>
        <rFont val="Calibri"/>
        <family val="2"/>
        <scheme val="minor"/>
      </rPr>
      <t xml:space="preserve">
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
A</t>
    </r>
    <r>
      <rPr>
        <b/>
        <sz val="9"/>
        <color rgb="FF000000"/>
        <rFont val="Calibri"/>
        <family val="2"/>
        <scheme val="minor"/>
      </rPr>
      <t xml:space="preserve">tención en internado, atención en Externado y dormitorio transitorio, </t>
    </r>
    <r>
      <rPr>
        <sz val="9"/>
        <color rgb="FF000000"/>
        <rFont val="Calibri"/>
        <family val="2"/>
        <scheme val="minor"/>
      </rPr>
      <t>los cuales son independientes de la población hombre o mujer que se atienda tanto en Oasis I como en Oasis II, y se define que tanto OASIS I como Oasis II, manejarán los mismos servicios pero en SIMI, se podrá ver la UPI en la cual recibió la atención.
Por lo anterior, para evidenciar la implementación  de los parámetros antes mencionados se aporta en el segundo seguimiento Reporte SIMI, de la asistencia registrada durante la vigencia 2021 , a los servicios de atención de  internado, atención en Externado y dormitorio Transitorio en Oasis I y Oasis II, la cual permite identificar el tipo de servicio al que asistió el joven,la modalidad de atención  y la unificación de los parámetros mencionados. 
TERCER SEGUIMIENTO:
Esta acción no ha podido ser cumplida, por lo anterior será analizada en mesa de trabajo de clínica de daños</t>
    </r>
  </si>
  <si>
    <t>No se reporta avance por parte del proceso</t>
  </si>
  <si>
    <t xml:space="preserve">No se presenta un avance significativo en la acción formula, es importante identificar las posibles falencias para realizar la ejecución de la acción al 100%, esta acción se encuentra vencida.Se recomienda revisar si es pertinente reformular o definir la eliminación de la acción </t>
  </si>
  <si>
    <t>PMAI-2020-074</t>
  </si>
  <si>
    <t>2020H75</t>
  </si>
  <si>
    <t>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t>
  </si>
  <si>
    <t xml:space="preserve">Debilidad en la articulación entre el equipo de la UPI, con el equipo Sicosocial de convenios, ya que no es claro el lineamiento técnico frente  a esta articulación.  </t>
  </si>
  <si>
    <r>
      <t>Ajustar el Procedimiento PERMANENCIA EN ACTIVIDADES DE CORRESPONSABILIDAD  MODALIDAD ESTIMULO- MEM-PR007</t>
    </r>
    <r>
      <rPr>
        <sz val="9"/>
        <color indexed="10"/>
        <rFont val="Arial"/>
        <family val="2"/>
      </rPr>
      <t xml:space="preserve"> </t>
    </r>
    <r>
      <rPr>
        <sz val="9"/>
        <rFont val="Arial"/>
        <family val="2"/>
      </rPr>
      <t xml:space="preserve">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t>
    </r>
  </si>
  <si>
    <t>Aprobaciíon plan de mejoramiento</t>
  </si>
  <si>
    <t>Se evidencia actualizacion y socializacion del procedimiento</t>
  </si>
  <si>
    <t xml:space="preserve">Se observa actualización y socialización del Procedimiento PERMANENCIA EN ACTIVIDADES DE CORRESPONSABILIDAD MODALIDAD ESTÍMULO M-MEM-PR-007, la actualización con fecha de noviembre de 2021 y que contiene actividades de seguimiento como puntos de control y otras aosciadas al comité  misional ampliado, y la socialización del mes de mayo de 2022. Con esto se da por cumplida la acción propuesta. </t>
  </si>
  <si>
    <t xml:space="preserve">Se observa actualización y socialización del Procedimiento PERMANENCIA EN ACTIVIDADES DE CORRESPONSABILIDAD MODALIDAD ESTÍMULO M-MEM-PR-007, y la socialización del mes de mayo de 2022. Con esto se da por cumplida la acción propuesta. </t>
  </si>
  <si>
    <t>PMAI-2020-075</t>
  </si>
  <si>
    <t>2020H76</t>
  </si>
  <si>
    <t xml:space="preserve">Se observó que el formato de los procedimientos se encuentra en la plantilla antigua teniendo en cuenta que se realizó la actualización de ella en el mes de junio del 2020.
</t>
  </si>
  <si>
    <t xml:space="preserve">Dado que el cambio en la vigencia anterior,   se están realizando los ajustes a la documentación del proceso.   </t>
  </si>
  <si>
    <t xml:space="preserve">Actualizar los procedimientos de actividades de corresponsabilidad a la versión Número 6 de 26/06/2020. </t>
  </si>
  <si>
    <t>Se evidencia actualizacion y socializacion de documentacion relacionada con corresponsabilidad</t>
  </si>
  <si>
    <t>Se observa cumplimiento de la acción propuesta al evidenciarse la actualización y socialización de los procedimientos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t>
  </si>
  <si>
    <t>Se observa actualización y socialización de los procedimientos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t>
  </si>
  <si>
    <t>Grupo interno de trabajo contratos</t>
  </si>
  <si>
    <t>PMAI-2020-063</t>
  </si>
  <si>
    <t>2020H71</t>
  </si>
  <si>
    <t xml:space="preserve">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
error de digitación, como se manifestó durante la reunión de cierre de auditoría, el segundo semestre del año 2019 el
convenio se continuó ejecutando sin marco legal, lo que va en contra de la normatividad de contratación estatal.
</t>
  </si>
  <si>
    <t xml:space="preserve">
No se llevo un control adecuado a la ejecución del contrato  </t>
  </si>
  <si>
    <t xml:space="preserve">Formalizar un cuadro de control para relacionar los convenios que se suscriben desde la STMEO.
</t>
  </si>
  <si>
    <t>No se cuenta con seguimiento reportado por parte de Métodos, porque no se han celebrado contratos.</t>
  </si>
  <si>
    <t>Presentar seguimiento al plan de mejoramiento una vez se celebre un contrato</t>
  </si>
  <si>
    <t>Para el cierre de la accion se debe evidenciar que la situacion que se presento en su momento se haya subsanado, ya  que el proceso indica "Dado la inexistencia de la necesidad del cuadro de control, no se anexa evidencia"</t>
  </si>
  <si>
    <t>Soportes de que la situacion que se presento en su momento se haya subsanado</t>
  </si>
  <si>
    <t>No fueron aportadas evidencias para este seguimiento, el proceso manifiesta entregar avance en el proximo seguimiento</t>
  </si>
  <si>
    <r>
      <t xml:space="preserve">Seguimiento anterior: 
</t>
    </r>
    <r>
      <rPr>
        <sz val="9"/>
        <color rgb="FF000000"/>
        <rFont val="Calibri"/>
        <family val="2"/>
      </rPr>
      <t xml:space="preserve">Durante la vigencia 2021, desde la Subdirección de Métodos se suscribió un único convenio   INTERADMINISTRATIVO No. CIA-612-2021, SUSCRITO ENTRE EL IDIPRON Y FONDO DE DESARROLLO LOCAL CIUDAD BOLÍVAR, por  lo cual se hizo innecesario el cuadro de control.
</t>
    </r>
    <r>
      <rPr>
        <b/>
        <sz val="9"/>
        <color rgb="FF000000"/>
        <rFont val="Calibri"/>
        <family val="2"/>
      </rPr>
      <t xml:space="preserve">
Segundo Seguimiento: 
Avance de actividades:
</t>
    </r>
    <r>
      <rPr>
        <sz val="9"/>
        <color rgb="FF000000"/>
        <rFont val="Calibri"/>
        <family val="2"/>
      </rPr>
      <t xml:space="preserve">
El grupo de trabajo interno de la Subdirección de Métodos que se encuentra conformado por las profesionales encargadas de realizar los apoyos a la supervisión de contratos y proyección de los estudios previos para la contratación de bienes y servicios, así como para la suscripción de convenios, formalizó un cuadro de control para relacionar los convenios vigentes que están a cargo de la Subdirección, el cual se presenta para este seguimiento para dar cierre a la acción formulada. </t>
    </r>
  </si>
  <si>
    <t>Para evidenciar el cumplimiento de la acción se aporta:
Cuadro control de los convenios Suscritos de los cuales la supervisión reposa en la STMEO, el cual indica el estado actual de cada convenio.</t>
  </si>
  <si>
    <t>Soportes de formalización</t>
  </si>
  <si>
    <t>Se evidencia el cuadro control de los convenios Suscritos de los cuales la supervisión reposa en la STMEO, el cual indica el estado actual de cada convenio, sin embargo no estan los soportes de la formalización</t>
  </si>
  <si>
    <r>
      <rPr>
        <b/>
        <sz val="9"/>
        <color rgb="FF000000"/>
        <rFont val="Calibri"/>
      </rPr>
      <t xml:space="preserve">Seguimiento anterior: 
</t>
    </r>
    <r>
      <rPr>
        <sz val="9"/>
        <color rgb="FF000000"/>
        <rFont val="Calibri"/>
      </rPr>
      <t xml:space="preserve">Durante la vigencia 2021, desde la Subdirección de Métodos se suscribió un único convenio   INTERADMINISTRATIVO No. CIA-612-2021, SUSCRITO ENTRE EL IDIPRON Y FONDO DE DESARROLLO LOCAL CIUDAD BOLÍVAR, por  lo cual se hizo innecesario el cuadro de control.
</t>
    </r>
    <r>
      <rPr>
        <b/>
        <sz val="9"/>
        <color rgb="FF000000"/>
        <rFont val="Calibri"/>
      </rPr>
      <t xml:space="preserve">
Segundo Seguimiento: 
Avance de actividades:
</t>
    </r>
    <r>
      <rPr>
        <sz val="9"/>
        <color rgb="FF000000"/>
        <rFont val="Calibri"/>
      </rPr>
      <t xml:space="preserve">
El grupo de trabajo interno de la Subdirección de Métodos que se encuentra conformado por las profesionales encargadas de realizar los apoyos a la supervisión de contratos y proyección de los estudios previos para la contratación de bienes y servicios, así como para la suscripción de convenios, formalizó un cuadro de control para relacionar los convenios vigentes que están a cargo de la Subdirección, el cual se presenta para este seguimiento para dar cierre a la acción formulada. 
TERCER SEGUIMIENTO
Se realiza seguimiento de convenios en ejecución y en liquidación del 2022, para lo cual se construye cuadro de control con información detallada de cada convenio que están o en ejecución o en liquidación, durante el 2022 y que estuvieron a cargo de la Subdirección de Métodos hasta el 9 de octubre de 2022. La formalización del cuadro de control no se llevo a cabo dado a priorización de otros documentos por rediseño institucional.
</t>
    </r>
  </si>
  <si>
    <t xml:space="preserve">Para evidenciar el cumplimiento de la acción se aporta:
Cuadro control de los convenios Suscritos de los cuales la supervisión reposa en la STMEO, el cual indica el estado actual de cada convenio.
Soportes Tercer Seguimiento: 
Base en excel con cuadro de control - Convenios en ejecución y en liquidación_22122022
</t>
  </si>
  <si>
    <t>Formalizar el tablero de control y analizar la en el proceso.</t>
  </si>
  <si>
    <t xml:space="preserve">No se reporta mayor avance en la ejecución de las acciones, se recomienda avanzar en las acciones formuladas. </t>
  </si>
  <si>
    <t>PMAI-2020-077</t>
  </si>
  <si>
    <t>2020H78</t>
  </si>
  <si>
    <t xml:space="preserve">Se observó dificultad en la comunicación entre Convenios y el equipo sicosocial para que se genere un proceso más articulado en pro del desarrollo de estrategias para el egreso de los jóvenes.
</t>
  </si>
  <si>
    <r>
      <t>Ajustar el Procedimiento PERMANENCIA EN ACTIVIDADES DE CORRESPONSABILIDAD  MODALIDAD ESTIMULO- MEM-PR007</t>
    </r>
    <r>
      <rPr>
        <sz val="9"/>
        <color indexed="10"/>
        <rFont val="Arial"/>
        <family val="2"/>
      </rPr>
      <t xml:space="preserve"> </t>
    </r>
    <r>
      <rPr>
        <sz val="9"/>
        <rFont val="Arial"/>
        <family val="2"/>
      </rPr>
      <t xml:space="preserve">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t>
    </r>
  </si>
  <si>
    <t>Se observa cumplimiento de la acción propuesta al evidenciarse la actualización y sociialización de los procediminientos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t>
  </si>
  <si>
    <t xml:space="preserve">
Proceso Gestión Documental 
</t>
  </si>
  <si>
    <t>PMAI-2020-070</t>
  </si>
  <si>
    <t xml:space="preserve">Realizar dos capacitaciones al año al personal de la UPI, que diligencia los formatos de talleres en cuanto a la importancia del correcto y completo diligenciamiento de los formatos misionales por parte de Gestión Documental </t>
  </si>
  <si>
    <t>Se realiza soliictud de ajustes de fechas por parte del proceso mediante memorando radicado 2022IE2995 del 11-05-2022, pese a lo anterior no se realiza ajuste dado que en el manual para administracion de planes de mejoramiento se indica "En caso de ser necesario, los líderes de proceso podrán solicitar reprogramación de la fecha para el cumplimiento de una actividad en los siguientes casos, siempre y cuando se solicite con un mes de anticipación al vencimiento de la fecha establecida para su cumplimiento y con la debida justificación", frente a lo anterior la fecha de vencimiento de la presente accion es el 30-05-2022.</t>
  </si>
  <si>
    <t>De las evidencias se observa que el proceso pide prorroga para realizar capcitacionesempero no se formaliza respuesta y cambio de fecha final venció 30 de mayo de 2022.</t>
  </si>
  <si>
    <t xml:space="preserve">Se solicita reformulación de la acción a través de radicado  2022IE5305 en la fecha de cumplimiento por cuanto se realizó una capacitación el día 23 de agosto de 2022. </t>
  </si>
  <si>
    <t>Si bien, se observa radicado solicitando la reformulación de la acción, no se observa avance en la reformulación o capacitaciones propuestas en la acción formulada</t>
  </si>
  <si>
    <t xml:space="preserve">Se solicita reformulación de la acción a través de radicado  2022IE5305 en la fecha de cumplimiento por cuanto se realizó una capacitación el día 23 de agosto de 2022. 
TERCER SEGUIMIENTO 2022:
Se realizaron 2 jornadas de capacitación, para lo cual se programaron y acordaron 2 fechas con la responsable y los profesionales de la Upi Rioja para trabajar sobre la importancia del correcto y completo diligenciamiento de los formatos misionales. Las capacitaciones se realizaron los días 23 de agosto (virtual a través de plataforma teams) y 2 de diciembre de 2022 (presencial en las instalaciones de la Upi Bosa con personal de la Upi Rioja).  Se hace claridad de que el formato de asistencia con link https://forms.office.com/Pages/DesignPageV2.aspx?subpage=design&amp;FormId=XC_YSJTMCUqDg8qzYN-hLizQf_YWKp9FsP1zrDizQMJUNzU3N0wzWjM1OTA3QzZaREExTENaQ1pUTi4u&amp;Token=4d80d734f42e451a9a3209a9ddb94f84 que sustenta capacitación del 23 de agosto de 2022, presenta en fecha de inicio y de finalización, fecha del 30 de agosto de 2022 y del 6 y 13 de septiembre dado a que este link se compartió después de la fecha de realización de la capacitación, para su diligenciamiento.
Resultado del indicador:
2 capacitaciones realizadas los días 23 de agosto de 2022 y 13 de diciembre de 2022/ 2 capacitaciones programadas*100=100%
Análisis del Indicador: 
Se reporta un avance del 100% con 2 capacitaciones realizadas sobre el correcto y completo diligenciamiento de los formatos misionales.
</t>
  </si>
  <si>
    <t xml:space="preserve">Soportes:
Listado Capacitación documentos de archivo UPI LA RIOJA (1-12)- Agosto
Listado de asistencia rioja diciembre formato A-GDO-FT-010
Presentación en power point  Historias Sociales Rioja diciembre
presentación en power point  capacitación documental La Rioja
</t>
  </si>
  <si>
    <t>De acuerdo con el reporte del proceso y las evidencias aportadas, se evidencia el cumplimiento de la acción</t>
  </si>
  <si>
    <t>Se reportaron dos capacitaciones, sin embargo es necesario que se fortalezca la actividad frente al correcto y completo diligenciamiento de los formatos misionales, ya que las capacitaciones efectuadas se enfocaron a la normatividad que se aplica al archivo y al Sistema de Gestión Documental de la entidad y en una medida mínima trataron el tema del correcto y completo diligenciamiento de los formatos misionales.</t>
  </si>
  <si>
    <t xml:space="preserve">Gerencia Proyecto 7726
STMEO 
Oficina Asesora Juridica </t>
  </si>
  <si>
    <t>PMAI-2020-079</t>
  </si>
  <si>
    <t>2020H79</t>
  </si>
  <si>
    <t>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artículo segundo literal f), y las actividades 22 y 24 del procedimiento Postulación y Vinculación a Actividades de Corresponsabilidad M-MEM-PR-003.</t>
  </si>
  <si>
    <t>Debilidad en los puntos  de control  y seguimiento a las actividades que garantizan la transferencia oportuna de folios (acuerdos de corresponsabilidad a las historias sociales de los jóvenes)</t>
  </si>
  <si>
    <t xml:space="preserve">Realizar una mesa de trabajo entre la  Oficina Asesora Jurídica,  el equipo de Convenios y la STMEO para establecer los tiempos de formalización de los acuerdos de corresponsabilidad y revisión de los procedimientos.  </t>
  </si>
  <si>
    <t xml:space="preserve">Se evidencia acta de reunion entre convenios y la STMEO </t>
  </si>
  <si>
    <t xml:space="preserve">Pendiente evidenciar acta de reunion entre convanios, STMEO y juridica para establecer los tiempos de formalización de los acuerdos de corresponsabilidad y revisión de los procedimientos.  </t>
  </si>
  <si>
    <t>Se evidencia acta de mesa de trabajo llevada a cabo en agosto del 2021 con la participación de convenios, lider componente social y lider SIGID. No se observa participación de la OAJ, pero si ser aborda la revisión y actualización de los procedimientos.</t>
  </si>
  <si>
    <t xml:space="preserve">Se evidencia mesa de trabajo entre la  Oficina Asesora Jurídica,  el equipo de Convenios y la STMEO con fecha 10082021 para establecer los tiempos de formalización de los acuerdos de corresponsabilidad y revisión de los procedimientos.  </t>
  </si>
  <si>
    <t xml:space="preserve">STAF- GERENCIA Proyecto 7726-equipo de Convenios </t>
  </si>
  <si>
    <t>PMAI-2020-080</t>
  </si>
  <si>
    <t>2020H80</t>
  </si>
  <si>
    <t xml:space="preserve">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proceso e incumplimiento de los lineamientos establecidos en el Manual para la Elaboración de Documentos código E-MEJ-MA-002, numeral 10.1. Puntos de control.
</t>
  </si>
  <si>
    <t>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t>
  </si>
  <si>
    <t xml:space="preserve">Se observa cumplimiento de la acción propuesta al evidenciarse la actualización y sociialización de los procediminientos de PERMANENCIA EN ACTIVIDADES DE CORRESPONSABILIDAD MODALIDAD ESTÍMULO M-MEM-PR-007; y POSTULACIÓN Y VINCULACIÓN A ACTIVIDADES DE CORRESPONSABILIDAD  M-MEM-PR-003. </t>
  </si>
  <si>
    <t xml:space="preserve">Se observa cumplimiento de la acción propuesta al evidenciarse la actualización y socialización de los procediminientos de Permanencia en actividades en actividades de corresponsabilidad modalidad Estímulo M-MEM-PR-007; y Postulación; y Postulación y vinculación a actividades de corresponsabilidad M-MEM-PR-003. </t>
  </si>
  <si>
    <t>PMAI-2020-081</t>
  </si>
  <si>
    <t>2020H81</t>
  </si>
  <si>
    <t>Se encontraron debilidades en la implementación del procedimiento Postulación y Vinculación a 
actividades de corresponsabilidad M-MEM-PR-003, en la actividad 22 porque no se está realizando una inducción completa a los jóvenes, generando un riesgo en el fortalecimiento de sus competencias en el momento de su egreso.</t>
  </si>
  <si>
    <t xml:space="preserve">No se realizaron las actividades completas de inducción  porque el procedimiento esta desactualizado . </t>
  </si>
  <si>
    <t xml:space="preserve">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t>
  </si>
  <si>
    <t xml:space="preserve">Se observa cumplimiento de la acción propuesta al evidenciarse la actualización y sociialización del  procediminiento POSTULACIÓN Y VINCULACIÓN A ACTIVIDADES DE CORRESPONSABILIDAD  M-MEM-PR-003. </t>
  </si>
  <si>
    <t>cumplimiento</t>
  </si>
  <si>
    <t>PMAI-2020-082</t>
  </si>
  <si>
    <t>2020H82</t>
  </si>
  <si>
    <t>Se identificaron debilidades en el cumplimiento en la realización de las capacitaciones propuestas
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t>
  </si>
  <si>
    <t>Se observa cumplimiento de la acción propuesta al evidenciarse la actualización y sociialización del  procedimiento POSTULACIÓN Y VINCULACIÓN A ACTIVIDADES DE CORRESPONSABILIDAD  M-MEM-PR-003  con fecha del 2 de noviembre de 2021.</t>
  </si>
  <si>
    <t xml:space="preserve">Responsable UPI la Rioja
Coordinador  de Convenios
</t>
  </si>
  <si>
    <t>PMAI-2020-073</t>
  </si>
  <si>
    <t xml:space="preserve">Realizar seguimiento  mensual de manera articulada, entre el/la Coordinador/a de convenios y el /la Responsable de UPI, para garantizar la transferencia oportuna de los documentos que se generan en las actividades de corresponsabilidad  a las historias sociales de cada Joven vinculado. </t>
  </si>
  <si>
    <t>Se verifica la realización del seguimiento, sin embargo, no se evidencia la oportunidad en la transferencia de folios, pues algunos de los referenciados están desde el mes de octubre del año 2021.</t>
  </si>
  <si>
    <t>verificar la oportunidad del seguimiento, ejemplo; correo electrónico de aviso después del seguimiento generando alerta, actas con compromiso de los casos graves, etc.</t>
  </si>
  <si>
    <t>Del contenido de las evidencias no se aprecia cumplimiento de la acción.</t>
  </si>
  <si>
    <t>Accion si avance significativo.</t>
  </si>
  <si>
    <t xml:space="preserve">No presenta avance
TERCER SEGUIMIENTO 
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
Análisis del indicador:
Se reporta un avance en el indicador del 100% dado que se realiza seguimiento mensual de transferencias de historias sociales generadas en las actividades de corresponsabilidad de cada joven vinculado.
</t>
  </si>
  <si>
    <t xml:space="preserve">No presenta avance
Soportes:
CUADRO DE SEGUIMIENTO CONVENIOS CONSOLIDADO 2022
Carpeta consolidada con formatos de transferencias de folios a la historia social de cada convenio
Base de datos en Excel con transferencias recibidas desde el componente social de los convenios con la relación de documentos y numero de folios por mes durante la vigencia 2022
</t>
  </si>
  <si>
    <t>Adjuntar documentos en los que se pueda evidenciar la realización del seguimiento mensual y que permita garantizar que hubo una transferencia oportuna (dentro de los tiempos establecidos) de los documentos a las historiads de cada jóven vinculado</t>
  </si>
  <si>
    <t>Se presenta como soporte un Excel con cuadro de control de fechas de transferencia documental y cuadro con transferencias por convenio y número de folios, sin embargo nos evidencia soporte del seguimiento mensual, ni del recibo  oportuno de dichos documentos en la Historia Social de cada joven vinculado.</t>
  </si>
  <si>
    <t xml:space="preserve">STMEO
Área Economato 
Oficina Asesora de Planeación . </t>
  </si>
  <si>
    <t>Economato</t>
  </si>
  <si>
    <t>Gestion de alimentos</t>
  </si>
  <si>
    <t>PMCB-2021-001</t>
  </si>
  <si>
    <t>2020H93</t>
  </si>
  <si>
    <t>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t>
  </si>
  <si>
    <t>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t>
  </si>
  <si>
    <t xml:space="preserve">Formular e implementar  un documento  en el cual se  establezcan las actividades para hacer el  seguimiento a los pagos a través de la BMC,  aclarando que el número de la remisión no se requiere para la elaboración del comprobante de egreso.  </t>
  </si>
  <si>
    <t xml:space="preserve">Documento formulado e implementado  </t>
  </si>
  <si>
    <t>Se evidencia un documento borrador.</t>
  </si>
  <si>
    <t>Se observa instructivo consolidación de remisiones para facturación de alimentos-M-MSD-IN-021 cuyo objetivo es “Brindar lineamientos sobre la recepción, seguimiento y consolidación del archivo de las remisiones de la entrega de los alimentos por parte de los proveedores, con el fin de realizar el control y consolidación de la información para la entrega de la facturación de los alimentos”</t>
  </si>
  <si>
    <t>Se realizó un (1) instructivo para facturación de alimentos-M-MSD-IN-021. -Se reportó cumplimiento del 100% en la cuenta anual del 2021 a la CB</t>
  </si>
  <si>
    <t>PMCB-2021-002</t>
  </si>
  <si>
    <t>2020H94</t>
  </si>
  <si>
    <t>3.2.3 Hallazgo Administrativo con incidencia fiscal y presunta disciplinaria por diferencias encontradas, entre la cantidad de alimentos según remisiones del proveedor a las UPI y la cantidad de alimentos comprados según los comprobantes de egreso. Por valor de $2.974.581</t>
  </si>
  <si>
    <t xml:space="preserve">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t>
  </si>
  <si>
    <t>Se tiene 2 actas en la cuales se presenta y evalúa la asignación presupuestal de los proyectos de inversión. -Se reportó cumplimiento del 100% en la cuenta anual del 2021 a la CB</t>
  </si>
  <si>
    <t>STMEO
Área Economato</t>
  </si>
  <si>
    <t>PMCB-2021-003</t>
  </si>
  <si>
    <t>2020H95</t>
  </si>
  <si>
    <t>3.2.4 Hallazgo Administrativo por incumplimiento en la cantidad de gramos por ración según servicio (Desayuno, almuerzo, cena) suministrada a los beneficiarios de la UPI (Internado), de conformidad con el gramaje estimado por preparación en los ciclos de menú.</t>
  </si>
  <si>
    <t xml:space="preserve">El cálculo de las coberturas para cada UPI, se realizó haciendo la  sumatoria del número de personas por cada semana,  lo cual arrojó una sobrevaloración de las cantidades del alimentos  a entregar por UPI. </t>
  </si>
  <si>
    <t xml:space="preserve">Formalizar un cuadro de control que de cuenta de la gestión de los alimentos en las Unidades  de Protección Integral   </t>
  </si>
  <si>
    <t xml:space="preserve">Cuadro de control formalizado </t>
  </si>
  <si>
    <t>Se evidencia formato cobertura de programacion semanal - M-MSD-FT-061.</t>
  </si>
  <si>
    <t>Se modifica un (1) instructivo "LINEAMIENTO TÉCNICO ESTRATEGIA “ALIMENTATE EN CASA- M-MSD-IN-024”, Versión 4. numeral 4.1.4, en la condicion  "a"  -Se reportó cumplimiento del 100% en la cuenta anual del 2021 a la CB</t>
  </si>
  <si>
    <t>Oficina Asesora de Planeación - MIPG</t>
  </si>
  <si>
    <t>PMCB-2021-004</t>
  </si>
  <si>
    <t>2020H96</t>
  </si>
  <si>
    <t>3.2.5 Hallazgo administrativo por deficiencias en la gestión documental del expediente contractual, así como en el diligenciamiento de la información que hace parte de los formatos soporte del Contrato de Prestación de Servicios No.526 de 2020.</t>
  </si>
  <si>
    <t>Falta de  socialización sobre la importancia de actualizar procedimientos y documentos en el área de financiera</t>
  </si>
  <si>
    <t>Realizar una capacitación sobre la  importancia de mantener actualizados los procedimientos y documentos que hacen parte del Manual de Procesos</t>
  </si>
  <si>
    <t>Capacitación realizada</t>
  </si>
  <si>
    <t>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t>
  </si>
  <si>
    <t>Realización de la capacitacion con los funcionarios y contratostas del proceso gestion financiera</t>
  </si>
  <si>
    <t>Se evidencia actas de capacitacion en relacion al tema de actualizacion de documentos</t>
  </si>
  <si>
    <t>Se modifica un (1) instructivo "LINEAMIENTO TÉCNICO ESTRATEGIA “ALIMENTATE EN CASA- M-MSD-IN-024”, Versión 4. numeral 4.1.4, en la condicion  "b" - Se reportó cumplimiento del 100% en la cuenta anual del 2021 a la CB</t>
  </si>
  <si>
    <t>SUBDIRECCIÓN TÉCNICA ADMINISTRATIVA Y FINANCIERA - FINANCIERA</t>
  </si>
  <si>
    <t>PMCB-2021-005</t>
  </si>
  <si>
    <t>No ha habido la suficiente socialización sobre la importancia de actualizar procedimientos y documentos en el área de financiera</t>
  </si>
  <si>
    <t>Formalizar los formatos dentro del Manual de Procesos de la entidad</t>
  </si>
  <si>
    <t>Formatos actualizados</t>
  </si>
  <si>
    <t xml:space="preserve"> El proceso reportó la siguiente evidencia: 
1. actualización de los procedimientos:
 Resumen de ingresos CUD A-GFI-FT-005 del 2 de diciembre de 2021.
Planilla entrega de tarjetas prepagadas o SITP"" A-GFI-FT-007 del 18 de noviembre de 2021
Reprogramación PAC A-GFI-FT-019 de 11/10/2021
Todos con evidencia de socialización a través de correos electronicos de la misma fecha. 
</t>
  </si>
  <si>
    <t>Se oficializo protocolo atención a entes de control S-SEG-DI-001- Se reportó cumplimiento del 100% en la cuenta anual del 2021 a la CB</t>
  </si>
  <si>
    <t>Oficina Asesora Jurídica/Oficina asesora de planeación.</t>
  </si>
  <si>
    <t>PMCB-2021-006</t>
  </si>
  <si>
    <t>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t>
  </si>
  <si>
    <t>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t>
  </si>
  <si>
    <t>Formato A-GCO-FT-009 Estudios previos ajustado</t>
  </si>
  <si>
    <t xml:space="preserve">Adjuntan el borrador del Formato Estudios previos prestación de servicios profesionales y/o de apoyo a la gestión -A-GCO-FT-009
</t>
  </si>
  <si>
    <t>Revisión del documento por parte de la OAP y aprobación y socialización por parte de la Oficina Asesora Jurídica.</t>
  </si>
  <si>
    <t>* Se adjunta el Formato Estudios previos Prestación de Servicios Profecionales y/o de apoyo a la gestión - A-GCO-FT-009, Versión17 con fecha de vigencia del 7 de enero del 2022.
Asi mismo se adjunta la verción 15 del formato mencionado anteriormente donde se puede indentificar el ajuste en el numeral 5. Justificación de los factores de selección</t>
  </si>
  <si>
    <t>PMCB-2021-007</t>
  </si>
  <si>
    <t>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t>
  </si>
  <si>
    <t>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t>
  </si>
  <si>
    <t>Envío de medio visual en tres (3) ocasiones</t>
  </si>
  <si>
    <t>No se adjunta videncias de esta acción ya que depende de la aporbación del Formato Estudios previos prestación de servicios profesionales y/o de apoyo a la gestión. - A-GCO-FT-009</t>
  </si>
  <si>
    <t xml:space="preserve">Socializar el Formato Estudios previos prestación de servicios profesionales y/o de apoyo a la gestión. - A-GCO-FT-009, posterior a su publicación en pagina web </t>
  </si>
  <si>
    <t>* Se adjuntan los soportes de las piezas comunicativas que fueron enviadad por la OAJ socializando el ajuste al numeral 5. Justificación de los factores de selección del formato A-GCO-FT-009, en las siguientes fechas:
- 24/06/2021
- 6/07/2021
- 12/07/2021</t>
  </si>
  <si>
    <t>Se realizó la creacion del formato "cobertura de programacion semanal - M-MSD-FT-061". -Se reportó cumplimiento del 100% en la cuenta anual del 2021 a la CB</t>
  </si>
  <si>
    <t xml:space="preserve">STMEO
Supervisor y /o apoyo a la supervisión de contrato </t>
  </si>
  <si>
    <t>PMCB-2021-008</t>
  </si>
  <si>
    <t>2020H97</t>
  </si>
  <si>
    <t>3.2.6 Hallazgo administrativo por deficiencias en la gestión documental del expediente del Contrato de Prestación de Servicios No.1328 de 2020.</t>
  </si>
  <si>
    <t xml:space="preserve">Inobservancia de los documentos que dan cuenta de la ejecución del contrato en el expediente contractual  </t>
  </si>
  <si>
    <t xml:space="preserve">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t>
  </si>
  <si>
    <t>Número de contratos de bienes y servicios suscritos en la vigencia 
Número de contratos revisados trimestralmente (Actas)</t>
  </si>
  <si>
    <t xml:space="preserve">No se reporta seguimiento por parte de Métodos, ya que se encuentra en etapa de estudios previos y aún no se han ejecutado. </t>
  </si>
  <si>
    <t>Revisiones trimestrales al expediente contractual cuando se ejecuten los contratos.</t>
  </si>
  <si>
    <t>No se presenta seguimiento por parte de la subdirección de Métodos</t>
  </si>
  <si>
    <t>seguimiento y soportes</t>
  </si>
  <si>
    <t>Se encuentra vencido y sin avance ni evidencias.</t>
  </si>
  <si>
    <r>
      <t xml:space="preserve">Seguimiento anterior:
No se reportarón acciones
Segundo seguimiento:
Avance de actividades:
</t>
    </r>
    <r>
      <rPr>
        <sz val="9"/>
        <color rgb="FF000000"/>
        <rFont val="Calibri"/>
        <family val="2"/>
        <scheme val="minor"/>
      </rPr>
      <t xml:space="preserve">
Por parte de los apoyos a la supervisión se realizarón las respectivas revisiones a los expedientes contratuales teniendo en cuenta las fechas de inicio de cada contrato, cuya fuente de recursos fue el proyecto 7720, las cuales se realizarón en el archivo de la Oficina Asesora Juridica, actividad que permitió garantizar por parte de la Supervisión  que el expediente contractual contará con todos los soportes de ejecución y que se documento mediante acta.
Resultado indicador: 
 Trece (13) contratos  suscritos en la vigencia a los cuales les aplica seguimiento teniendo en cuenta la fecha de inicio y 13 contratos que cuentan con los seguimientos = 100%
Análisis indicador:
Se da cumplimiento del 100%, dado que,  se realizarón las respectivas revisiones a los expedientes contratuales
"</t>
    </r>
  </si>
  <si>
    <t>Se aporta:
Cuadro de seguimiento a las revisiones de los expedientes contractuales, teniendo en cuenta la fecha de inicio.
Muestra de las revisiones realizadas a los contratos CTO 2229/2021, CTO 1712-2021, CTO 1915-2021, CTO 1945- 2021, CTO 2231-2021,CTO 2232-2021, CTO2 238-2021, CTO 2244-2021</t>
  </si>
  <si>
    <t>PMCB-2021-009</t>
  </si>
  <si>
    <t>Procedimientos revisados y actualizados</t>
  </si>
  <si>
    <t>Se realizó capacitación LINEAMIENTOS DOCUMENTOS SIGID por parte la OAP, en la cual se dio la importancia de la actualización de documentos. - Se reportó cumplimiento del 100% en la cuenta anual del 2021 a la CB</t>
  </si>
  <si>
    <t>Oficina Asesora Jurídica -  Área de Gestión Documental</t>
  </si>
  <si>
    <t>PMCB-2021-010</t>
  </si>
  <si>
    <t>Adelantar una (1) capacitación dirigida a supervisores y apoyos a la supervisión en cuanto a la forma del archivo del expediente contractual.</t>
  </si>
  <si>
    <t>Capacitación en archivo contractual</t>
  </si>
  <si>
    <t>Se adjunta la capacitación realizada por la OAJ sobre archivistica y conservación documental, a supervisores y apoyo a la supervisión, el dpia 9 de abril del 2021
De acuerdo a lo anterior se le solicita a la OCI el cierre preliminar de la acción, ya que cuenta con el 100% de avace de la actividad.</t>
  </si>
  <si>
    <t>* Se adjunta el acta de reunión de la mesa realizada el 9 de abril del 2021 sobre Gestión documental (archivistica y conservación documental) a supervisores y apoyo a la supervisión</t>
  </si>
  <si>
    <t>Se actualizaron los formatos "Resumen de ingresos CUD" A-GFI-FT-005; "Planilla entrega de tarjetas prepagadas o SITP" A-GFI-FT-007 y "Reprogramación PAC" A-GFI-FT-019. - Se reportó cumplimiento del 100% en la cuenta anual del 2021 a la CB</t>
  </si>
  <si>
    <t>PMCB-2021-011</t>
  </si>
  <si>
    <t>2020H98</t>
  </si>
  <si>
    <t>3.2.7 Hallazgo administrativo por debilidades observadas en el diligenciamiento en los formatos requeridos dentro de los procedimientos establecidos por el IDIPRON y que reposan en el expediente del Contrato de Prestación de Servicios No.1328 de 2020.</t>
  </si>
  <si>
    <t>Se ajusto formato A-GCO-FT-009 "estudios previos de los Contratos de Prestación de Servicios Profesionales y/o de Apoyo a la Gestión numeral 5 JUSTIFICACIÓN DE LOS FACTORES DE SELECCIÓN - Se reportó cumplimiento del 100% en la cuenta anual del 2021 a la CB</t>
  </si>
  <si>
    <t>PMCB-2021-012</t>
  </si>
  <si>
    <t> Hallazgo administrativo por debilidades observadas en el diligenciamiento en los formatos requeridos dentro de los procedimientos establecidos por el IDIPRON y que reposan en el expediente del Contrato de Prestación de Servicios No.1328 de 2020. </t>
  </si>
  <si>
    <t>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t>
  </si>
  <si>
    <t>N</t>
  </si>
  <si>
    <t>Fue reportado en el primer seguimiento de la vigencia  2021 como acción finalizada</t>
  </si>
  <si>
    <t>Se hacen 3 envíos visuales de la modificación hecha al formato A-GCO-FT-009, mediante correo electrónico a toda la entidad. -Se reportó cumplimiento del 100% en la cuenta anual del 2021 a la CB</t>
  </si>
  <si>
    <t xml:space="preserve">STMEO
Área Salud </t>
  </si>
  <si>
    <t>Salud</t>
  </si>
  <si>
    <t>condiciones sanitarias</t>
  </si>
  <si>
    <t>PMCB-2021-013</t>
  </si>
  <si>
    <t>2020H99</t>
  </si>
  <si>
    <t>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t>
  </si>
  <si>
    <t xml:space="preserve">
Faltó capacitar el 26% del personal manipulador de alimentos ubicado en las UPI para el año 2020.</t>
  </si>
  <si>
    <t xml:space="preserve">Realizar seguimientos bimestrales  a la implementación del  Plan de capacitación del personal manipulador de alimentos, para garantizar  la capacitación al 100% del personal.    </t>
  </si>
  <si>
    <t>Número de seguimientos realizados  a la implementación del plan de capacitación al personal manipulador de alimentos</t>
  </si>
  <si>
    <t>Se evidencia cronograma con nombres especificos del personal y fechas para verificación del seguimiento bimensual.</t>
  </si>
  <si>
    <t xml:space="preserve">Seguimientos bimensuales del personal faltante </t>
  </si>
  <si>
    <t>Se evidencia cuadro control de capacitaciones y actas de seguimiento de los dias 01-08-2021 y 28-12-2021</t>
  </si>
  <si>
    <t>Se anexan como evidencias: acta del primer seguimiento verificación plan capacitación BPM del 1/8/2022; acta del segundo seguimiento del 28/12/2021; y cuadro con seguimiento.</t>
  </si>
  <si>
    <t xml:space="preserve">Desarrollo Humano
Área Seguridad en el Trabajo
Supervisor del contrato 
 </t>
  </si>
  <si>
    <t>PMCB-2021-014</t>
  </si>
  <si>
    <t xml:space="preserve">No se aplicó el formato ENCUESTA DE SATISFACCIÓN DE LA CAPACITACIÓN A-GDH-FT-022, al personal manipulador de planta, capacitado por un tercero contratado por el IDIPRON. </t>
  </si>
  <si>
    <t xml:space="preserve">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t>
  </si>
  <si>
    <t xml:space="preserve">Comunicación formal enviada al contratista </t>
  </si>
  <si>
    <t xml:space="preserve">Se revisan soportes donde se realiza el analisis dando el cumplimiento a la actividad "Solicitar de manera formal al contratista que presta el servicio médico ocupacional que incluya en las capacitaciones que realice al personal manipulador de alimentos la aplicación del formato  ENCUESTA DE SATISFACCIÓN DE LA CAPACITACIÓN A-GDH-FT-022"            Se revisan soportes, los cuales estan acorde con lo registrado.       </t>
  </si>
  <si>
    <t>Seguimiento reportado en primer trismestre de 2021</t>
  </si>
  <si>
    <t xml:space="preserve">Se revisan soportes donde se realiza el analisis dando el cumplimiento a la actividad "Solicitar de manera formal al contratista que presta el servicio médico ocupacional que incluya en las capacitaciones que realice al personal manipulador de alimentos la aplicación del formato  ENCUESTA DE SATISFACCIÓN DE LA CAPACITACIÓN A-GDH-FT-022"
Se evidencia que cumple con la actividad propuesta. </t>
  </si>
  <si>
    <t>Se realizó la actualización de los procedimientos "Cuentas por Pagar" Código A-GFI-PR-009 y "Ejecución de Pagos" código A-GFI-PR-013, incluyendo tiempos para la entrega de la información a Tesorería. -Se reportó cumplimiento del 100% en la cuenta anual del 2021 a la CB</t>
  </si>
  <si>
    <t>PMCB-2021-015</t>
  </si>
  <si>
    <t xml:space="preserve">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t>
  </si>
  <si>
    <t>Número de contratistas a los cuales se requiere de manera formal la aplicación del formato  ENCUESTA DE SATISFACCIÓN DE LA CAPACITACIÓN A-GDH-FT-022</t>
  </si>
  <si>
    <t>Se evidencia en los soportes la solicitud del supervisor de contrato, el diligenciamiento  de la  ENCUESTA DE SATISFACCIÓN DE LA CAPACITACIÓN A-GDH-FT-022</t>
  </si>
  <si>
    <t xml:space="preserve">STMEO
Área de Salud 
</t>
  </si>
  <si>
    <t>PMCB-2021-016</t>
  </si>
  <si>
    <t xml:space="preserve">En la vigencia  2020 las UPI San Francisco y Vega no cuentan con conceptos sanitarios vigentes, en la vigencia 2021 la UPI vega no se encuentra en funcionamiento. </t>
  </si>
  <si>
    <t xml:space="preserve">Realizar las actividades y gestiones para solicitar la visita de la autoridad competentes a las sedes  que están en funcionamiento y  no tienen concepto Sanitario Vigente.   </t>
  </si>
  <si>
    <t xml:space="preserve">Número de sedes para las cuales se solicita la visita de la autoridad competente </t>
  </si>
  <si>
    <t>Se evidencia la solicitud de la visita d el autoridad compentente a la UPI San Francisco</t>
  </si>
  <si>
    <t>PMCB-2020-108</t>
  </si>
  <si>
    <t>2020H18</t>
  </si>
  <si>
    <t>Realizar mesa de trabajo con la Oficina Asesora Jurídica y la Oficina de Control Interno Disciplinario para definir, si es el caso, las acciones jurídicas o disciplinarias a que halla lugar.</t>
  </si>
  <si>
    <t>Mesas de trabajo realizada / Mesa de trabajo convocada y realizada (1) *100</t>
  </si>
  <si>
    <t>El proceso no reporta avance, la actividad vence en el mes de octubre, se recomienda al proceso iniciar con el desarrollo de las acciones necesarias para dar cumplimiento en la fecha establecida</t>
  </si>
  <si>
    <t>Se observa:1. Acta de reunión correspondiente a mesa de trabajo en cumplimineto de la acción prorpuesta y realiada el 2 de septiembre de 2021.En la mesa de trabajo participaron la Oficina Asesora Juridica y el area de Transportes, por su parte mediante correo electronico se observa justificación al Oficina de control interno disciplinario para no asistir a la misma.Lo anterior evidenia el cumplimiento de la acción propuesto y de manera coherente con el indicador para medir la ejecución de la misma.Adicional a lo propuesto el area aporta una factura que argumentan correspo a la reparación del Microbús Hyundai Starex Panel color verde” Placa de inventario No. 625072</t>
  </si>
  <si>
    <t>Se evidencia acta de la mesa de trabajo, para evaluar las posibles acciones diciplinarias, según correo del 27/08/2021 la OCID, no asistio a la mesa de trabajo. 
-Se reportó cumplimiento del 100% en la cuenta anual del 2021 a la CB</t>
  </si>
  <si>
    <t>PMCB-2020-109</t>
  </si>
  <si>
    <t>Ejecutar la reparación total del bien "microbús Hyundai Starex Panel color verde” Placa No. 625072"</t>
  </si>
  <si>
    <t xml:space="preserve">Microbus Hyundai Starex Panel reparado </t>
  </si>
  <si>
    <t>Reportada como cumplida con el 100% en el primer seguimiento.</t>
  </si>
  <si>
    <t>Se hizo reparación y mantenimiento del vehículo "HYUNDAI STAREX" de conformidad con el contrato prestación de servicios 1332/2020. Se anexa evidencia de las reparación FV y comprobante de contabilidad-Se reportó cumplimiento del 100% en la cuenta anual del 2021 a la CB</t>
  </si>
  <si>
    <t>PMCB-2020-111</t>
  </si>
  <si>
    <t>3.2.2.5.1</t>
  </si>
  <si>
    <t>2020H19</t>
  </si>
  <si>
    <t>Hallazgo Administrativo con presunta incidencia disciplinaria: Por no mantener actualizada la información en el sistema del inventario físico de los bienes de propiedad del IDIPRON</t>
  </si>
  <si>
    <t xml:space="preserve">Debilidades en la verificación, control y seguimiento en la ubicación de los bienes lo que afecta a la gestión de los inventarios y en la generación de reportes </t>
  </si>
  <si>
    <t>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t>
  </si>
  <si>
    <t>Directrices expedidas y socializadas / Total de directrices programas a formular (3) *100</t>
  </si>
  <si>
    <t>Se evidencian memorandos radicados 2021IE4482 del 27-08-2021 y correo de socialización del 27-08-2021; radicado 2021IE4991 del 27-09-2021 y correo de socialización del  27-09-2021; radicado 2021IE4762 del 10-09-2021 y correo de socialización del  13-09-2021</t>
  </si>
  <si>
    <t>Se realizaron 3 directrices expedidas y 3 directrices socializada mediante correo electrónico.- Se reportó cumplimiento del 100% en la cuenta anual del 2021 a la CB</t>
  </si>
  <si>
    <t>PMCB-2020-112</t>
  </si>
  <si>
    <t>Se evidencia que en el ultimo seguimiento realizado por la Oficina de Control Interno, indica que las acciones establecidas se encuentran en proceso de ejecución.
Se verifica los soportes adjuntos, se evidencia socialización del procedimiento de egresos de bienes devolutivos o bienes de consumo controlado  el 1 de marzo de 2021, se evidencia que la actividad aun se encuentra en ejecución.
Se recomienda al proceso detallar en su reporte los nombres de las upis y sedes administrativas a las que pertenecen los asistentees a los talleres con el fin de evidenciar la cobertura de todas las upis y sedes administrativas como lo sugiere la accion de mejora propuesta.</t>
  </si>
  <si>
    <t>Cuatro (4) talleres  para el cumplimiento de la actividad propuesta.</t>
  </si>
  <si>
    <t>"Se Evidencia que la actividad se encuentra vencida.
Se verifica los soportes adjunto en donde se evidencia 26 actas de talleres dirigidas a los responsables de las upis y sedes administrativas, cumpliendo con el indicador propuesto en la actividad formulada. 
Se solicia a la OCI el cierre preliminar del Hallazgo, ya que se evidencia que cumple con la actividad propuesta."</t>
  </si>
  <si>
    <t>PMCB-2020-113</t>
  </si>
  <si>
    <t>Se evidencia que en el ultimo seguimiento realizado por la Oficina de Control Interno, indica que las acciones establecidas se encuentran en proceso de ejecución.
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Queda pendiente actualización del manual  A-GLO-MA-001, se evidencia que la actividad se encuentra en ejecución.</t>
  </si>
  <si>
    <t>oficialización Procedimiento A-GLO-PR-009
Actualización Manual A-GLO-MA-001.</t>
  </si>
  <si>
    <t>Gestión Financiera / Sistemas / OAJ</t>
  </si>
  <si>
    <t>PMCB-2021-022</t>
  </si>
  <si>
    <t>2021H1</t>
  </si>
  <si>
    <t>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t>
  </si>
  <si>
    <t>Porque falta claridad en el alcance de los procedimientos y formatos establecidos por la entidad</t>
  </si>
  <si>
    <t>Realizar mesa de trabajo con la Oficina Asesora Jurídica para definir el alcance y responsabilidades respecto a las obligaciones de los supervisores y el manejo documental de los expedientes</t>
  </si>
  <si>
    <t>No. De actas de mesas de trabajo realizadas/ No. de mesas de trabajo programadas</t>
  </si>
  <si>
    <t>Se evidencia acta  de mesa de trabajo realizado con con las áreas de Gestión Financiera, Administración Documental y la Oficina Asesora Jurídica, con el fin de tratar los temas puntualizados en el hallazgo</t>
  </si>
  <si>
    <t>Se realizó mesa de trabajo para definir el alcance y responsabilidades respecto a las obligaciones de los supervisores y el manejo documental de los expedientes, Se hizo  socialización por correo. - Se reportó cumplimiento del 100% en la cuenta anual del 2021 a la CB</t>
  </si>
  <si>
    <t>PMCB-2021-023</t>
  </si>
  <si>
    <t>Verificar los documentos generados por SYSMAN e identificar y solicitar al área de Sistemas los ajustes requeridos en los mismos</t>
  </si>
  <si>
    <t>No. de documentos verificados / No. de documentos que requieren ser ajustados</t>
  </si>
  <si>
    <t>En cuanto a la acción 2 (PMCB 2021-023) se observó acta con asunto "Identificaciónde formatos y solitudde cambios en el diseño de los comprobantes contables generados por el aplicativo SYSMAN" de mayo de 2020. allí se revisaron el comprobante de cuentas por pagar y comprobantes de contabilidad. Así mismo se observan correos que eveidcnacia la solicitud de ajustes a los formatos y respuesta con numero de radicado e inicio de revisión a las solicitud.Se sugiere cierre de acción ya que se cuenta con evidencia suficiente de ejecución de la misma</t>
  </si>
  <si>
    <t>Acta asunto "Identificación dé formatos y solitudes cambios en el diseño de los comprobantes contables generados por el aplicativo SYSMAN" del mayo de 2020. correos de trazabilidad.  - Se reportó cumplimiento del 100% en la cuenta anual del 2021 a la CB</t>
  </si>
  <si>
    <t>PMCB-2021-024</t>
  </si>
  <si>
    <t>Solicitar al proveedor que se realicen los ajustes a los documentos identificados en el SYSMAN y verificar que éstos se realicen</t>
  </si>
  <si>
    <t>No. de documentos ajustados / No. de documentos que requieren ser ajustados</t>
  </si>
  <si>
    <t>Se evidencia la solicitud realizada a SYSMAN para el ajuste en el formato y se adjunta como evidencia el formato ya corregido.</t>
  </si>
  <si>
    <t>Se realizo  solicitud a SYSMAN de la modificación del formato de egreso, se evidencia nuevo formato. - Se reportó cumplimiento del 100% en la cuenta anual del 2021 a la CB</t>
  </si>
  <si>
    <t>Almacén</t>
  </si>
  <si>
    <t>PMCB-2021-025</t>
  </si>
  <si>
    <t>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t>
  </si>
  <si>
    <t>Correo electrónico</t>
  </si>
  <si>
    <t>"Se verifica los soportes adjuntos en donde se evidencia en envio masivo del correo la cual contiene información de casos en que no se tengan asignados elementos de consumo en el formato certificación de entrega de elementos a cargo del contratista;  especificar en las observaciones que el contratista no tiene asignados elementos de consumo.
Se solicia a la OCI el cierre preliminar del Hallazgo, ya que se evidencia que cumple con la actividad propuesta."</t>
  </si>
  <si>
    <t>Se envía correo a todos los contratistas del instituto en relación del diligenciamiento del formato A-GCO-FT-024 - Se reportó cumplimiento del 100% en la cuenta anual del 2021 a la CB</t>
  </si>
  <si>
    <t>PMCB-2021-026</t>
  </si>
  <si>
    <t xml:space="preserve">Porque de acuerdo al órgano de control la debilidad se presenta en el contenido del formato certificación de entrega de elementos a cargo del contratista
</t>
  </si>
  <si>
    <t xml:space="preserve">Realizar verificación de los expedientes contractuales al terminar los contratos del SIMI </t>
  </si>
  <si>
    <t>Actas de verificación/expedientes contractuales SIMI</t>
  </si>
  <si>
    <t>Se evidencia acta del 21  octubre del 2021, donde se revisan las carpetas contractuales del quipo SIMI junto con la Auxiliar Administrativa de la OAP, de acuerdo con la lista de verificación documental para contratos de prestación de servicios profesionaes - A-GCO-FT-014</t>
  </si>
  <si>
    <t>Se presento con anterioridad evidencia, esta en estado pendiente por evaluación</t>
  </si>
  <si>
    <t>Se realizo capacitación a los contratistas del equipo SIMI con el objetivo de recibir inducción , verificar y organizar carpetas según número de contrato año 2021. se evidencia acta y asistencia. - Se reportó cumplimiento del 100% en la cuenta anual del 2021 a la CB</t>
  </si>
  <si>
    <t>PMCB-2021-027</t>
  </si>
  <si>
    <t>2021H2</t>
  </si>
  <si>
    <t>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t>
  </si>
  <si>
    <t>Porque los procedimientos y formatos se encuentran desactualizados</t>
  </si>
  <si>
    <t>Actualizar y socializar los procedimientos (A-TIC-PR-001) y los formatos establecidos (A-TIC-FT-002); (A-GH-FT-010); (A-TIC.FT.005)</t>
  </si>
  <si>
    <t xml:space="preserve">No.  de procedimientos y formatos actualizados / No. Procedimientos y formatos para actualizar </t>
  </si>
  <si>
    <t>Se evidencia la actualización de los documentos programados y su socialización.</t>
  </si>
  <si>
    <t>Se actualizaron los formatos y procedimientos "A-TIC-PR-001", "A-TIC-FT-002", "EQUIPOA-TIC-FT-005" y "A-GDH-FT-010" - Se reportó cumplimiento del 100% en la cuenta anual del 2021 a la CB</t>
  </si>
  <si>
    <t>Falta de resultados SIMI</t>
  </si>
  <si>
    <t>PMCB-2021-028</t>
  </si>
  <si>
    <t>2021H3</t>
  </si>
  <si>
    <t>3.2.3 Hallazgo administrativo, por cuanto los recursos destinados por la entidad para la suscripción de contratos de prestación de servicios profesionales, cuyo objeto era el desarrollo y actividades del SIMI para la vigencia 2019, no arrojaron un resultado tangible</t>
  </si>
  <si>
    <t>Porque en su momento no se definió un cronograma de proyecto, no se realizaron seguimientos, no se documentaron las modificaciones al sistema así como también los resultados de las pruebas no fueron las esperadas</t>
  </si>
  <si>
    <t>Definir y oficializar  documento de roles y responsabilidades para el cargue de la información en el SIMI</t>
  </si>
  <si>
    <t>Documento de roles y responsabilidades oficializado</t>
  </si>
  <si>
    <t>"Se adjunta el documento ROL Y PERMISOS DE USUARIOS EN EL NUEVO SIMI - E-PLA-DI-006 
Tambien se adjuntan a tas realizadas en el mes de noviembre del 2021"</t>
  </si>
  <si>
    <t>Se verifica el cumplimiento de la oficialización del documento de roles y responsabilidades para el cargue de información, documento oficializado el 04/02/2022 con código E-PLA-DI-006 v01</t>
  </si>
  <si>
    <t>PMCB-2021-029</t>
  </si>
  <si>
    <t>Documentar los cambios y/o modificaciones realizados al SIMI en matriz historial de cambios</t>
  </si>
  <si>
    <t>cambios y/o modificaciones realizadas al SIMI/cambios y/o modificaciones ingresadas a la matriz</t>
  </si>
  <si>
    <t>Se adjunta la Matriz historial de cambios actualizada</t>
  </si>
  <si>
    <t>Se verifica la matriz horizontal en la cual recaudan las modificaciones realizadas al SIMI y su trazabilidad.</t>
  </si>
  <si>
    <t>PMCB-2021-030</t>
  </si>
  <si>
    <t>Definir  e implementar indicadores al proyecto y a la administración  del SIMI</t>
  </si>
  <si>
    <t>Indicadores implementados al proyecto y a la administración del SIMI /indicadores al proyecto y a la administración del SIMI</t>
  </si>
  <si>
    <t>Se evidencia hoja de vida de indicadores y actas de seguimiento a los mismos.</t>
  </si>
  <si>
    <t>Se establecieron indicadores para la administración del SIMI, se tiene seguimiento realizado a cada uno de los indicadores. - Se reportó cumplimiento del 100% en la cuenta anual del 2021 a la CB</t>
  </si>
  <si>
    <t>PMCB-2021-031</t>
  </si>
  <si>
    <t>Realizar seguimientos mensuales a la ejecución del cronograma y presentarlos ante comité institucional de gestión y desempeño</t>
  </si>
  <si>
    <t>Seguimientos mensuales/7 seguimientos</t>
  </si>
  <si>
    <t>"Se adjuntan los 7 seguimientos al proyecto con las siguientes fechas:
- Primer seguimiento 24062021
- Segundo seguimiento 28072021
- Tercer seguimiento 22072021
- Cuarto seguimiento 19082021
- Quinto seguimiento 09092021
- Sexto seguimiento 04102021
- Septimo seguimiento 18112021"</t>
  </si>
  <si>
    <t>Se presento con anterioridad evidencia, esta en estado pendiente por evaluación. Para este seguimiento se incluyen dos nuevas actas de presentación a comité institucional de gestión y desempeño del proyecto donde se presentan avances en el cargue de información en el SIMI 2.0: 10 de febrero y 4 de marzo de 2022.</t>
  </si>
  <si>
    <t>Se recomienda revisar las actas adjuntas, toda vez que no todas cuentan con la lista de asistencia, este registro es importante ya que el representante y el secretario es la misma persona que firma las actas, y así evitar malas interpretaciones por parte del equipo auditor de la CB</t>
  </si>
  <si>
    <r>
      <t xml:space="preserve">Avance de actividades: 
</t>
    </r>
    <r>
      <rPr>
        <sz val="9"/>
        <color rgb="FF000000"/>
        <rFont val="Calibri"/>
        <family val="2"/>
        <scheme val="minor"/>
      </rPr>
      <t xml:space="preserve">
Durante el año 2021 se realizaron 7 seguimientos mensuales a la ejecución del cronograma, dichos seguimientos se presentaron ante el comite institucional de gestión y desempeño en el mes de febrero del año 2022, esta gestión registra la trazabilidad que las directivas del instituto hacen al avance del desarrollo del aplicativo SIMI 2.0 durante el año 2021.  En el mes de marzo de 2022 se presenta ante el comité un seguimiento con una visión mas amplia del proyecto evidenciando los desarrollos en operación, en desarrollo y a desarrollar. (se adjunta presentación). En el comite institucional de gestión y desempeño del mes de mayo (pag 4) se relaciona una linea de tiempo que indica el seguimiento al proyecto y a los tiempos estimados en el levantamiento de requerimientos para los proximos desarrollos del SIMI 2.0.
</t>
    </r>
    <r>
      <rPr>
        <b/>
        <u val="double"/>
        <sz val="9"/>
        <color rgb="FF000000"/>
        <rFont val="Calibri"/>
        <family val="2"/>
        <scheme val="minor"/>
      </rPr>
      <t xml:space="preserve">Resultado indicador:  
</t>
    </r>
    <r>
      <rPr>
        <sz val="9"/>
        <color rgb="FF000000"/>
        <rFont val="Calibri"/>
        <family val="2"/>
        <scheme val="minor"/>
      </rPr>
      <t xml:space="preserve">
7 Seguimientos mensuales/7 seguimientos =100%
</t>
    </r>
    <r>
      <rPr>
        <b/>
        <u val="double"/>
        <sz val="9"/>
        <color rgb="FF000000"/>
        <rFont val="Calibri"/>
        <family val="2"/>
        <scheme val="minor"/>
      </rPr>
      <t xml:space="preserve">Analisis del Indicador: 
</t>
    </r>
    <r>
      <rPr>
        <sz val="9"/>
        <color rgb="FF000000"/>
        <rFont val="Calibri"/>
        <family val="2"/>
        <scheme val="minor"/>
      </rPr>
      <t xml:space="preserve">
se reporta un avance del indicador del 100% , debido a que efectuaron siete seguimientos internos en el año 2021 y se presentaron a comité de marzo de 2022,  adicional continuaron los seguimientos al avannce del proyecto en el presente año, los cuales estan documentados en las actas de febrero, marzo (con presentación power point adjunta) y mayo de 2022. Con dicho avance del indicador queda suficientemente evidenciado el seguimiento institucional al avance en el desarrollo del nuevo aplicativo del instituto.</t>
    </r>
  </si>
  <si>
    <t>Acta #1 de comite institucional de gestión y desempeño del mes de febrero (pag 4- siete seguimientos reportados al comité). Acta #2 de comite institucional de gestión y desempeño del mes de marzo (pag 1) y presentación en power point que soporto dicho apartado del comité.  Acta #3 de comite institucional de gestión y desempeño del mes de mayo (pag 4) se relaciona una linea de tiempo que indica los tiempos estimados en el levantamiento de requerimientos para los proximos desarrollos del SIMI 2.0 .Finalmente se adjuntan las asistencias a comites de las tres actas anteriores.</t>
  </si>
  <si>
    <t>PMCB-2021-032</t>
  </si>
  <si>
    <t>Establecer cronograma para el cargue de información al nuevo SIMI</t>
  </si>
  <si>
    <t>Memorando enviado</t>
  </si>
  <si>
    <t>"Se evidencia los 7 seguimientos al cronograma, un acta de reunión con fecha del 11 de agosto del 2021.
Ademas se adjunta el cronograma de seguimiento cargue de información 2021"</t>
  </si>
  <si>
    <t>Se emitió memorando a los lideres de área misional y responsables de las UPIS, se realizo seguimiento mensual a la información del SIMI. - Se reportó cumplimiento del 100% en la cuenta anual del 2021 a la CB</t>
  </si>
  <si>
    <t>PMCB-2021-033</t>
  </si>
  <si>
    <t>Presentar avance de cargue de información ante comité institucional de gestión y desempeño</t>
  </si>
  <si>
    <t>Seguimientos presentados ante comité institucional de gestión y desempeño/3 seguimientos</t>
  </si>
  <si>
    <t>Soporte de cumplimiento de actividades</t>
  </si>
  <si>
    <t>Se ievidencian  actas de presentación a comité institucional de gestión y desempeño del proyecto donde se presentan avances en el cargue de información en el SIMI 2.0: 
Acta del 10 de febrero en la cual se presentan seguimientos desde abril hasta diciembre de 2021
Acta del 4 de marzo de 2022 se realiza presentacion de avances del SIMI
Analisis del indicador: Se realiza presentaciones de avance de cargue de informacion ante comite lo que genera un cumplimiento del 100%</t>
  </si>
  <si>
    <t>Si bien, se observa dos actas en las cuales se detalla el avance realizado en el simi 2.0, se debe tener en cuenta el indicador formulado, en el cual se indica que son 3 los seguimientos a realizar.</t>
  </si>
  <si>
    <r>
      <t xml:space="preserve">Avance de actividades: 
</t>
    </r>
    <r>
      <rPr>
        <sz val="9"/>
        <color rgb="FF000000"/>
        <rFont val="Calibri"/>
        <family val="2"/>
        <scheme val="minor"/>
      </rPr>
      <t xml:space="preserve">
Se realizó avance del cargue de información en el aplicativo SIMI 2.0 en el comite institucional de gestión y desempeño, esta gestión fue documenada en tres actas que durante los meses de febrero, marzo y mayo del año 2022 registran la trazabilidad que las directivas del instituto hacen al uso misional  del aplicativo SIMI 2.0.
</t>
    </r>
    <r>
      <rPr>
        <b/>
        <u val="double"/>
        <sz val="9"/>
        <color rgb="FF000000"/>
        <rFont val="Calibri"/>
        <family val="2"/>
        <scheme val="minor"/>
      </rPr>
      <t xml:space="preserve">Resultado indicador:  
</t>
    </r>
    <r>
      <rPr>
        <sz val="9"/>
        <color rgb="FF000000"/>
        <rFont val="Calibri"/>
        <family val="2"/>
        <scheme val="minor"/>
      </rPr>
      <t xml:space="preserve">3 Seguimientos presentados ante comité institucional de gestión y desempeño/3 seguimientos = 100%
</t>
    </r>
    <r>
      <rPr>
        <b/>
        <u val="double"/>
        <sz val="9"/>
        <color rgb="FF000000"/>
        <rFont val="Calibri"/>
        <family val="2"/>
        <scheme val="minor"/>
      </rPr>
      <t xml:space="preserve">
Analisis del Indicador: 
</t>
    </r>
    <r>
      <rPr>
        <sz val="9"/>
        <color rgb="FF000000"/>
        <rFont val="Calibri"/>
        <family val="2"/>
        <scheme val="minor"/>
      </rPr>
      <t xml:space="preserve">
Se reporta un avance del indicador del 100% , debido a que efectuaron tres seguimientos de tres solicitados ante el comite institucional de gestión y desempeño, en lo referente al avance en el cargue de información del SIMI 2.0. La anterior gestión quedo documentado en las actas de febrero, marzo (con presentación power point adjunta) y mayo de 2022, adicional se adjunta los registros de asistencia pertinentes. Con dicho avance del indicador queda suficientemente evidenciado el seguimiento institucional al avance en el cargue de información al nuevo aplicativo del instituto.</t>
    </r>
  </si>
  <si>
    <t>Acta #1 de comite institucional de gestión y desempeño mes de febrero (pag 4). Acta #2 de comite institucional de gestión y desempeño del mes de marzo (pag 1) y presentación en power point que soporto dicho apartado del comité.  Acta #3 de comite institucional de gestión y desempeño del mes de mayo (pag 4). Asistencias a comites de las tres actas anteriores.</t>
  </si>
  <si>
    <t>PMCB-2021-034</t>
  </si>
  <si>
    <t>2021H4</t>
  </si>
  <si>
    <t>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t>
  </si>
  <si>
    <t>Realizar mesa de trabajo con la Oficina Asesora Jurídica para definir el alcance y responsabilidades respecto a las obligaciones de los supervisores y del manejo documental de los expedientes</t>
  </si>
  <si>
    <t>No. De actas de mesas de trabajo realizadas/ No. de mesas de trabajo programadas (1)</t>
  </si>
  <si>
    <t>Actividad 1: Se observa evidencia de acta de mesa de trabajo de julio de 2021 con asunto "Definirelalcanceyresponsabilidadesrespectoalasobligacionesdelossupervisoresyelmanejodocumentalde losexpedientes" en la que  las áreas de Gestión Financiera, Administración Documental y la Oficina Asesora Jurídica emitiendo  el concepto del alcance y responsabilidad de los supervisores de contratos. Allí establecieron también realizar la difusión de tips informativos con el fin de socializar los conceptos definidos y las responsabilidades de los supervisores e interventores.Así mismo se observa eviedncia de difusión de los tips identificados.Se da por cumplida la acción, se sugiere el cierre de la misma.</t>
  </si>
  <si>
    <t>PMCB-2021-035</t>
  </si>
  <si>
    <t>Emitir lineamiento sobre el número de días o periodo de pago a incluir dentro del formato de certificación de supervisión</t>
  </si>
  <si>
    <t>Un memorando con lineamientos emitidos</t>
  </si>
  <si>
    <t xml:space="preserve"> 2:Se observa memorando emitido en enero de 2022 con asunto "Lineamiento para el registro del periodo certificado para pago" que indica el número de días o periodo facturado para pago dentro del formato "Certificado de Supervisión e Interventoría", tanto para contratos de prestación de servicios como para los contratos de bienes y servicios. Se da por cumplida la acción y se sugiere cierre de la misma.</t>
  </si>
  <si>
    <t>Se dio un Lineamientos a los supervisores y apoyos a la supervisión en relaciona a los periodos de pago para los contratos de CPS Y proveedores de bienes y servicios. -Se reportó cumplimiento del 100% en la cuenta anual del 2021 a la CB</t>
  </si>
  <si>
    <t>Debilidades en la ejecucion presupuestal</t>
  </si>
  <si>
    <t>PMCB-2021-036</t>
  </si>
  <si>
    <t>2021H5</t>
  </si>
  <si>
    <t>3.2.6 Hallazgo administrativo con presunta incidencia disciplinaria, por inejecución de los recursos comprometidos por la entidad mediante la suscripción del contrato 1146/2020</t>
  </si>
  <si>
    <t>Porque no existen lineamientos claros frente al principio de anualidad en los procesos contractuales</t>
  </si>
  <si>
    <t>Realizar mesa de trabajo con Gestión Financiera y la Oficina Asesora Jurídica para aclarar el principio de anualidad en los procesos contractuales, así como socializar y difundir en la entidad, las conclusiones de la misma</t>
  </si>
  <si>
    <t>"Se evidencia acta de julio de 2021 donde se trata el tema de anualidad, memorando 2021IE6401 mediante el cual se envia a los supervisores y apoyos a la supervision el documento de buenas practicas en contratacion 
Se evidencian actas de capacitacion en los cuales se trata el principio de anualidad"</t>
  </si>
  <si>
    <t>Se realizó una mesa de trabajo para aclarar el principio de anualidad en los procesos contractuales, se socializo y difundió en la entidad, se realizo capacitación de estudios previos.  - Se reportó cumplimiento del 100% en la cuenta anual del 2021 a la CB</t>
  </si>
  <si>
    <t>Oficina Asesora Jurídica / Mantenimiento de Bienes</t>
  </si>
  <si>
    <t>Principio de Planeación</t>
  </si>
  <si>
    <t>PMCB-2021-037</t>
  </si>
  <si>
    <t xml:space="preserve">3.1.3.1 </t>
  </si>
  <si>
    <t>2021H6</t>
  </si>
  <si>
    <t>Hallazgo administrativo por cuanto en los contratos de Consultoría 0536/2018 e interventoría 0644/2018 y Consultoría 1605/2019 e Interventoría 1578/2019, la entidad desatendió la finalidad del Gasto Público y el Principio de Planeación.</t>
  </si>
  <si>
    <t>El Manual de Contratación, no cuenta con lineamientos claros para procesos de contratación de Consultoría e Interventoría</t>
  </si>
  <si>
    <t>Incluir lineamientos frente a la planeación y estructuración de procesos de contratación de Consultoría e Interventoría y Obras  dentro del Manual de Contratación, según la modalidad de contratación que aplique</t>
  </si>
  <si>
    <t>Lineamientos contratación Consultoría e Interventoría</t>
  </si>
  <si>
    <t>Manual de Contratación ajustado</t>
  </si>
  <si>
    <t>* Se adjunta Manua de Contratación - A-GCO-MA-002, versión 9 con vigencia del 17 de diciembre del 2021.
En este Manual se puede observar el numeral 7.1.4.13.1. Análisis del sector relativo al objeto a contratar en casos de procesos de consultoría,
interventoría y obra de construcción, en donde se explican los lineamientos para los procesos de contrataciión de consultoria e interventoria</t>
  </si>
  <si>
    <t>se observa cumplimiento de acción en fomato A-GCO-MA-2022 V 9 de 17 de dic. de 2021</t>
  </si>
  <si>
    <t xml:space="preserve">Seguridad y Salud en el Trabajo -
Desarrollo Humano -
Oficina Asesora Jurídica </t>
  </si>
  <si>
    <t>Administradora de riesgos profesionales</t>
  </si>
  <si>
    <t>PMCB-2021-038</t>
  </si>
  <si>
    <t>2021H7</t>
  </si>
  <si>
    <t>Hallazgo administrativo, por la adquisición y suministro de elementos de
protección personal para el personal de IDIPRON con vinculación contratistas
Contrato 2584/2020</t>
  </si>
  <si>
    <t>Porque se generó un proceso de contratación para adquirir EPP para contratistas y también para los funcionarios de la Entidad.</t>
  </si>
  <si>
    <t xml:space="preserve">
Solicitar por parte del IDIPRON concepto al Ministerio del Trabajo frente al decreto 676 de 2020 y el artículo 4 de dicho decreto que modifica el decreto 1072 de 2015 en el cual indica que los contratantes deben suministrar elementos de protección personal a los contratistas.
</t>
  </si>
  <si>
    <t>Concepto solicitado a MINTRABAJO</t>
  </si>
  <si>
    <t xml:space="preserve">(Número conceptos solicitados a MINTRABAJO / Un concepto a solicitar a MinTrabajo (1))* 100
</t>
  </si>
  <si>
    <t>"Se verifica los soportes adjuntos la cual se evidencia solicitud al misterio de trabajo mediante oficio 2021EE3101 del 18 de noviembre de 2021.
Se solicia a la OCI el cierre preliminar del Hallazgo, ya que se evidencia que cumple con la actividad propuesta."</t>
  </si>
  <si>
    <t>Se verifica los soportes adjuntos la cual se evidencia solicitud al misterio de trabajo mediante oficio 2021EE3101 del 18 de noviembre de 2021.
Se evidencia que cumple con la actividad propuesta.</t>
  </si>
  <si>
    <t>Se observa que se enviaron dos oficios al Ministerio de trabajo, solicitando el concepto, el primero el dia 18 de noviembre de 2021 radicado N. 2021EE3101 y el segundo el dia 8 de febrero de 2022 radicado N. 2022EE386. Analisis del indicador: 2/1 supero la meta en un 50% con cumplimiento del 100%</t>
  </si>
  <si>
    <t xml:space="preserve">Área de Seguridad y Salud en el Trabajo </t>
  </si>
  <si>
    <t>PMCB-2021-039</t>
  </si>
  <si>
    <t>Realizar dos seguimientos por parte del Área de SST a la ARL frente a la solicitud de Elementos de Protección Personal para los colaboradores (funcionarios y contratistas), en el marco de la emergencia sanitaria y registrarlos en Acta A-GDH-FT-004.</t>
  </si>
  <si>
    <t>Seguimiento a la entrega de EPP por parte de la ARL</t>
  </si>
  <si>
    <t>(Número seguimientos realizados/ Dos seguimientos a realizar en el marco de la emergencia sanitaria) x 100</t>
  </si>
  <si>
    <t>Se verifica los soportes adjuntos la cual se evidencia dos seguimientos, acta primer seguimiento con fecha del 30 de diciembre de 2021 y segundo seguimiento mediante acta del 30 de abril de 2022
Se evidencia remision de Entrega de EPP 
Se  evidencia que cumple con la actividad propuesta</t>
  </si>
  <si>
    <t>Se evidencio la realización de los dos seguimientos, se tienen las actas, la primera del 30 de diciembre de 2021 y la segunda del 30 de abril de 2022. con sus respectivas remisiones, analisis del indicador 2/2: 100%</t>
  </si>
  <si>
    <t>PMCB-2021-040</t>
  </si>
  <si>
    <t>2021H8</t>
  </si>
  <si>
    <t>Hallazgo administrativo por faltas al principio de planeación contractual.</t>
  </si>
  <si>
    <t>Incluir lineamientos frente a la   planeación y estructuración de procesos de contratación de Consultoría e Interventoría y Obras, dentro del Manual de Contratación, según la modalidad de contratación que aplique</t>
  </si>
  <si>
    <t>se observa cumplimiento de la acción formato A-GCO-MA-2022 V9  de 17 de diciembre de 2022</t>
  </si>
  <si>
    <t>Incumplimiento de las recomendaciones técnicas realizadas por el contratista</t>
  </si>
  <si>
    <t>PMCB-2021-041</t>
  </si>
  <si>
    <t>2021H9</t>
  </si>
  <si>
    <t>Hallazgo administrativo por el reiterado incumplimiento de las recomendaciones técnicas realizadas por el contratista y los plazos legales establecidos en la Norma Técnica I.S. 020 TANQUES SÉPTICOS en materia de limpieza y mantenimiento de los pozos sépticos de IDIPRON</t>
  </si>
  <si>
    <t>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t>
  </si>
  <si>
    <t xml:space="preserve">Crear la Matriz de aspectos e impactos ambientales, Matriz Legal Ambiental y actualizar el Manual de Saneamiento Básico, en donde se definan las gestiones necesarias para el manejo de los pozos sépticos en las Unidades donde cuenten con este tipo de infraestructura. </t>
  </si>
  <si>
    <t>Documentos creados y /o actualizados para el manejo de pozos sépticos</t>
  </si>
  <si>
    <t>(Número documentos creados y actualizados para manejo de pozos sépticos / Número de documentos requeridos para el manejo de pozos sépticos (3))*100</t>
  </si>
  <si>
    <t xml:space="preserve">Se adjunta acta de reunión de fecha 23/11/2021 en la que se realiza seguimiento  a  las  actividades  establecidas  en  el  plan  de  acción  del  proceso  de  gestión  ambiental  y establecer las fechas de cumplimiento y presentación de los soportes para el IV Trimestre de 2021.
Sin embargo no se evidencia la elaboración de la Matriz de aspectos e impactos ambientales, Matriz Legal Ambiental y actualización del Manual de Saneamiento Básico, en donde se definan las gestiones necesarias para le manejo de los pozos sépticos en las Unidades donde cuenten con este tipo de infraestructura. 
</t>
  </si>
  <si>
    <t>El proceso informa que la actividad no ha presentado avance, sin embargo a la fecha ya han pasado 6 meses de los 8 inicialmente planeados y para este seguimiento se debería haber presentado un avance. Es importante que el proceso tome las medidas necesarias para que en el mes que queda se ejecuten las acciones.</t>
  </si>
  <si>
    <t xml:space="preserve">Crear la Matriz de aspectos e impactos ambientales, Matriz Legal Ambiental y actualizar el Manual de Saneamiento Básico, </t>
  </si>
  <si>
    <t>No se evidencia la elaboración de la Matriz de aspectos e impactos ambientales, Matriz Legal Ambiental y actualización del Manual de Saneamiento Básico.</t>
  </si>
  <si>
    <r>
      <t xml:space="preserve">PRIMER SEGUIMIENTO 2022: </t>
    </r>
    <r>
      <rPr>
        <sz val="9"/>
        <rFont val="Arial"/>
        <family val="2"/>
      </rPr>
      <t xml:space="preserve">Esta actividad no presenta avance de ejecución en el primer trimestre de la vigencia 2022, se espera presentar avance para el segundo trimestre. El área de Gestión Ambiental priorizará está actividad para su cumplimiento en los tiempos programados. 
Resultado y análisis indicador: No se reporta avance en el indicador. 
Estado: La actividad continúa en ejecución 
</t>
    </r>
    <r>
      <rPr>
        <b/>
        <sz val="9"/>
        <rFont val="Arial"/>
        <family val="2"/>
      </rPr>
      <t xml:space="preserve">SEGUNDO SEGUIMIENTO 2022: 
</t>
    </r>
    <r>
      <rPr>
        <sz val="9"/>
        <rFont val="Arial"/>
        <family val="2"/>
      </rPr>
      <t>El día 29 de junio, 29 de julio, 30 de Agosto  del 2022 se remitió la solicitud de creación de la Matriz de aspectos e impactos ambientales, matriz legal y la modificación del manual de saneamiento básico. Los anteriores documentos fueron aprobados y socializados por la Oficina Asesora de Planeación los días 30 de Junio, 5 de Agosto y 7 de septiembre del 2022.
Resultado indicador: ((3/3)*100%)=100%
Análisis indicador: Se crearon y/o actualizaron tres documentos (Matriz de aspectos e impactos ambientales, Matriz Legal Ambiental y Manual de Saneamiento Básico) de un total de tres documentos que se tenían programados para crear y/o actualizar, se reporta un 100% de cumplimiento del indicador
Estado: La actividad se encuentra finalizada</t>
    </r>
  </si>
  <si>
    <r>
      <t xml:space="preserve">SEGUNDO SEGUIMIENTO 2022:
</t>
    </r>
    <r>
      <rPr>
        <sz val="9"/>
        <color theme="1"/>
        <rFont val="Arial"/>
        <family val="2"/>
      </rPr>
      <t>1. A-GAM-MA-001 MANUAL DE SANEAMIENTO BASICO ACTUALIZADO
2. A-GAM-FT-025 MATRIZ DE IDENTIFICAIÓN, EVALUACION Y CONTROL DE ASPECTOS E IMPACTOS AMBIENTALES ADOPTADO
3. A-GAM-FT-026 MATRIZ LEGAL AMBIENTAL ADOPTADO
4. Adopción Documentos Manual de Saneamiento Básico
5. Adopción Documentos Matriz Identificación evaluación y control
6. Adopción Documentos Matriz Legal Ambiental</t>
    </r>
  </si>
  <si>
    <t>De acuerdo con el reporte y los soportes adjuntados, la actividad se encuentra firnalizada</t>
  </si>
  <si>
    <t>PMCB-2021-042</t>
  </si>
  <si>
    <t xml:space="preserve">Realizar el diagnóstico de acuerdo a la matriz de aspectos e impactos ambientales y matriz legal ambiental en las Unidades de Protección Integral de tipo rural. </t>
  </si>
  <si>
    <t xml:space="preserve">Diagnósticos ambientales </t>
  </si>
  <si>
    <t>Número de diagnósticos realizados / Número diagnósticos programados (4)*100</t>
  </si>
  <si>
    <t>Se adjunta acta de reunión de fecha 23/11/2021 en la que se realiza seguimiento  a  las  actividades  establecidas  en  el  plan  de  acción  del  proceso  de  gestión  ambiental  y establecer las fechas de cumplimiento y presentación de los soportes para el IV Trimestre de 2021.
No se evidencia la realización del diagnóstico de acuerdo a la matriz de aspectos e impactos ambientales y matriz legal ambiental en las Unidades de Protección Integral de tipo rural no la realizaciónde la inspección técnica de los pozos sépticos de las Unidades de Protección Integral rurales. 
La actividad continua en ejecución</t>
  </si>
  <si>
    <t xml:space="preserve">Realizar el diagnóstico, una vez se haya creado la matriz de aspectos e impactos ambientales y matriz legal ambiental en las Unidades de Protección Integral de tipo rural. </t>
  </si>
  <si>
    <t xml:space="preserve">No se evidencia la ejecucion del diagnóstico de acuerdo a la matriz de aspectos e impactos ambientales y matriz legal ambiental en las Unidades de Protección Integral de tipo rural. </t>
  </si>
  <si>
    <r>
      <t xml:space="preserve">PRIMER SEGUIMIENTO 2022: </t>
    </r>
    <r>
      <rPr>
        <sz val="9"/>
        <rFont val="Arial"/>
        <family val="2"/>
      </rPr>
      <t xml:space="preserve">La actividad inicia en el mes de julio de 2022, por lo tanto, no se presenta seguimiento. 
</t>
    </r>
    <r>
      <rPr>
        <b/>
        <sz val="9"/>
        <rFont val="Arial"/>
        <family val="2"/>
      </rPr>
      <t xml:space="preserve">SEGUNDO SEGUIMIENTO 2022:  
</t>
    </r>
    <r>
      <rPr>
        <sz val="9"/>
        <rFont val="Arial"/>
        <family val="2"/>
      </rPr>
      <t xml:space="preserve">El día 19 de agosto se realizó reunión en la cual se planificó la ejecución de la implementación del diagnóstico de las matrices de identificación, valoración y control de los aspectos e impactos ambientales en las UPIS Arcadia, San Francisco, El Edén y Carmen de Apicalá. Esta actividad se realizará en el transcurso del mes de septiembre del 2022. 
Resultado indicador: El resultado y análisis del indicador se reportará una vez se concluya la ejecución de la acción.
Estado: la actividad continúa en ejecución
</t>
    </r>
    <r>
      <rPr>
        <b/>
        <sz val="9"/>
        <rFont val="Arial"/>
        <family val="2"/>
      </rPr>
      <t xml:space="preserve">
</t>
    </r>
  </si>
  <si>
    <r>
      <t xml:space="preserve">SEGUNDO SEGUIMIENTO 2022: 
</t>
    </r>
    <r>
      <rPr>
        <sz val="9"/>
        <color theme="1"/>
        <rFont val="Arial"/>
        <family val="2"/>
      </rPr>
      <t>1.</t>
    </r>
    <r>
      <rPr>
        <b/>
        <sz val="9"/>
        <color theme="1"/>
        <rFont val="Arial"/>
        <family val="2"/>
      </rPr>
      <t xml:space="preserve"> </t>
    </r>
    <r>
      <rPr>
        <sz val="9"/>
        <color theme="1"/>
        <rFont val="Arial"/>
        <family val="2"/>
      </rPr>
      <t>Acta de Reunión - Seguimiento Gestión Ambiental VIII - 2022</t>
    </r>
  </si>
  <si>
    <t xml:space="preserve">Realizar 4 diagnósticos
 de acuerdo a la matriz de aspectos e impactos ambientales y matriz legal ambiental en las Unidades de Protección Integral de tipo rural. </t>
  </si>
  <si>
    <t>Las evidencias presentadas no satisfacen el cumplimiento de la acción propuesta</t>
  </si>
  <si>
    <r>
      <t xml:space="preserve">PRIMER SEGUIMIENTO 2022: </t>
    </r>
    <r>
      <rPr>
        <sz val="9"/>
        <rFont val="Arial"/>
        <family val="2"/>
      </rPr>
      <t xml:space="preserve">La actividad inicia en el mes de julio de 2022, por lo tanto, no se presenta seguimiento. 
</t>
    </r>
    <r>
      <rPr>
        <b/>
        <sz val="9"/>
        <rFont val="Arial"/>
        <family val="2"/>
      </rPr>
      <t xml:space="preserve">SEGUNDO SEGUIMIENTO 2022:  
</t>
    </r>
    <r>
      <rPr>
        <sz val="9"/>
        <rFont val="Arial"/>
        <family val="2"/>
      </rPr>
      <t xml:space="preserve">El día 19 de agosto se realizó reunión en la cual se planificó la ejecución de la implementación del diagnóstico de las matrices de identificación, valoración y control de los aspectos e impactos ambientales en las UPIS Arcadia, San Francisco, El Edén y Carmen de Apicalá. Esta actividad se realizará en el transcurso del mes de septiembre del 2022. 
Resultado indicador: El resultado y análisis del indicador se reportará una vez se concluya la ejecución de la acción.
Estado: la actividad continúa en ejecución
</t>
    </r>
    <r>
      <rPr>
        <b/>
        <sz val="9"/>
        <rFont val="Arial"/>
        <family val="2"/>
      </rPr>
      <t xml:space="preserve">TERCER SEGUIMIENTO 2022
</t>
    </r>
    <r>
      <rPr>
        <sz val="9"/>
        <rFont val="Arial"/>
        <family val="2"/>
      </rPr>
      <t>Los días 12, 13 y 22  de septiembre se realizó la visita técnica a las UPIS  San Francisco, El Edén, Carmen de Apicalá y Arcadia, con el objetivo de realizar el diagnóstico de los aspectos e impactos ambientales que se generan por las actividades misionales y administrativas. como evidencia de la ejecución de esta actividad quedaron los 4 formatos A-GAM-FT-025  MATRIZ DE IDENTIFICACIÓN, EVALUACIÓN Y CONTROL DE ASPECTOS E IMPACTOS AMBIENTALE Y 4 INFORMES TECNICOS.</t>
    </r>
    <r>
      <rPr>
        <b/>
        <sz val="9"/>
        <rFont val="Arial"/>
        <family val="2"/>
      </rPr>
      <t xml:space="preserve">   
</t>
    </r>
    <r>
      <rPr>
        <sz val="9"/>
        <rFont val="Arial"/>
        <family val="2"/>
      </rPr>
      <t>Resultado y análisis del indicador: (4/4) 100%. Se realizaron 4 diagnósticos que se encontraban programados, cumpliendo al 100% con la meta formulada. 
Estado de la actividad: La actividad se encuentra finalizada</t>
    </r>
    <r>
      <rPr>
        <b/>
        <sz val="9"/>
        <rFont val="Arial"/>
        <family val="2"/>
      </rPr>
      <t xml:space="preserve">
</t>
    </r>
  </si>
  <si>
    <r>
      <t xml:space="preserve">SEGUNDO SEGUIMIENTO 2022: 
</t>
    </r>
    <r>
      <rPr>
        <sz val="9"/>
        <rFont val="Arial"/>
        <family val="2"/>
      </rPr>
      <t>1.</t>
    </r>
    <r>
      <rPr>
        <b/>
        <sz val="9"/>
        <rFont val="Arial"/>
        <family val="2"/>
      </rPr>
      <t xml:space="preserve"> </t>
    </r>
    <r>
      <rPr>
        <sz val="9"/>
        <rFont val="Arial"/>
        <family val="2"/>
      </rPr>
      <t xml:space="preserve">Acta de Reunión - Seguimiento Gestión Ambiental VIII - 2022
</t>
    </r>
    <r>
      <rPr>
        <b/>
        <sz val="9"/>
        <rFont val="Arial"/>
        <family val="2"/>
      </rPr>
      <t>TERCER SEGUIMIENTO 2022</t>
    </r>
    <r>
      <rPr>
        <sz val="9"/>
        <rFont val="Arial"/>
        <family val="2"/>
      </rPr>
      <t xml:space="preserve">
1, A-GAM-FT-025  MATRIZ DE IDENTIFICACIÓN, EVALUACIÓN Y CONTROL DE ASPECTOS E IMPACTOS AMBIENTALE UPI El Edén, San Francisco, Arcadia y Carmen de Apicalá.
2. Informes Técnicos - Matriz de Aspectos e Impactos Ambientales UPI El Edén, San Francisco, Arcadia y Carmen de Apicalá
</t>
    </r>
  </si>
  <si>
    <t>Realizar el diagnóstico de acuerdo a la matriz de aspectos e impactos ambientales y matriz legal ambiental en las Unidades de Protección Integral de tipo rural.</t>
  </si>
  <si>
    <t>PMCB-2021-043</t>
  </si>
  <si>
    <t xml:space="preserve">Realizar la inspección técnica de los pozos sépticos de las Unidades de Protección Integral rurales. </t>
  </si>
  <si>
    <t xml:space="preserve">Inspección técnica a los pozos sépticos </t>
  </si>
  <si>
    <t>(Número inspecciones técnicas realizadas a los pozos sépticos / Número de inspecciones técnicas programadas a los pozos sépticos (4)) *100</t>
  </si>
  <si>
    <t>Se adjunta acta de reunión de fecha 23/11/2021 en la que se realiza seguimiento  a  las  actividades  establecidas  en  el  plan  de  acción  del  proceso  de  gestión  ambiental  y establecer las fechas de cumplimiento y presentación de los soportes para el IV Trimestre de 2021.
Sin embargo no se evidencia la inspección técnica de los pozos sépticos de las Unidades de Protección Integral rurales. 
La actividad continua en ejecución</t>
  </si>
  <si>
    <t>El proceso informa que la actividad no ha presentado avance, sin embargo a la fecha ya han pasado 3 meses de los 8 inicialmente planeados y para este seguimiento se debería haber presentado un avance. Es importante que el proceso tome las medidas necesarias para que en el mes que queda se ejecuten las acciones.</t>
  </si>
  <si>
    <t xml:space="preserve">No se evidencia  la inspección técnica de los pozos sépticos de las Unidades de Protección Integral rurales. </t>
  </si>
  <si>
    <r>
      <t xml:space="preserve">PRIMER SEGUIMIENTO 2022: </t>
    </r>
    <r>
      <rPr>
        <sz val="9"/>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rFont val="Arial"/>
        <family val="2"/>
      </rPr>
      <t xml:space="preserve">
SEGUNDO SEGUIMIENTO 2022: 
</t>
    </r>
    <r>
      <rPr>
        <sz val="9"/>
        <rFont val="Arial"/>
        <family val="2"/>
      </rPr>
      <t>El día 3 de agosto se publicó el proceso de contratación para el mantenimiento de los pozos sépticos de las UPIS Arcadia, San Francisco, El Edén y Carmen de Apicalá, el cual  se espera esté adjudicado el 15 de septiembre del 2022.
Resultado indicador: El resultado y análisis del indicador se reportará una vez se concluya la ejecución de la acción.
Estado: la actividad continúa en ejecución</t>
    </r>
  </si>
  <si>
    <r>
      <t xml:space="preserve">SEGUNDO SEGUIMIENTO 2022:
</t>
    </r>
    <r>
      <rPr>
        <sz val="9"/>
        <color theme="1"/>
        <rFont val="Arial"/>
        <family val="2"/>
      </rPr>
      <t xml:space="preserve">1. Captura de Pantalla - SECOP II - Proceso de Contratación Mantenimiento de los pozos sépticos en las sedes del Instituto por fuera de Bogotá </t>
    </r>
  </si>
  <si>
    <t>Terminar 4 inspecciónes técnica de los pozos sépticos de las Unidades de Protección Integral rurales.</t>
  </si>
  <si>
    <r>
      <t xml:space="preserve">PRIMER SEGUIMIENTO 2022: </t>
    </r>
    <r>
      <rPr>
        <sz val="9"/>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rFont val="Arial"/>
        <family val="2"/>
      </rPr>
      <t xml:space="preserve">
SEGUNDO SEGUIMIENTO 2022: 
</t>
    </r>
    <r>
      <rPr>
        <sz val="9"/>
        <rFont val="Arial"/>
        <family val="2"/>
      </rPr>
      <t xml:space="preserve">El día 3 de agosto se publicó el proceso de contratación para el mantenimiento de los pozos sépticos de las UPIS Arcadia, San Francisco, El Edén y Carmen de Apicalá, el cual  se espera esté adjudicado el 15 de septiembre del 2022.
Resultado indicador: El resultado y análisis del indicador se reportará una vez se concluya la ejecución de la acción.
Estado: la actividad continúa en ejecución
</t>
    </r>
    <r>
      <rPr>
        <b/>
        <sz val="9"/>
        <rFont val="Arial"/>
        <family val="2"/>
      </rPr>
      <t>TERCER SEGUIMIENTO 2022</t>
    </r>
    <r>
      <rPr>
        <sz val="9"/>
        <rFont val="Arial"/>
        <family val="2"/>
      </rPr>
      <t xml:space="preserve">
Durante los días 27 al 30 de Septiembre y del 3 al 5 de Octubre se realizaron las inspecciones técnicas y los mantenimientos periódicos  a los pozos sépticos de las UPI San Francisco, La Vega, Arcadia, El Edén, Carmen de Apicalá. lo anterior quedó registrado en el informe de resultados del contrato 2263-2022.</t>
    </r>
    <r>
      <rPr>
        <b/>
        <sz val="9"/>
        <rFont val="Arial"/>
        <family val="2"/>
      </rPr>
      <t xml:space="preserve">.
</t>
    </r>
    <r>
      <rPr>
        <sz val="9"/>
        <rFont val="Arial"/>
        <family val="2"/>
      </rPr>
      <t>Resultado y análisis del indicador: (4/4) = 100% Se realizaron 4 inspecciones técnicas a los pozos sépticos de las 4 programadas, cumpliendo al 100% con la meta formulada. 
Estado de la actividad: La actividad se encuentra finalizada</t>
    </r>
  </si>
  <si>
    <r>
      <t xml:space="preserve">SEGUNDO SEGUIMIENTO 2022:
</t>
    </r>
    <r>
      <rPr>
        <sz val="9"/>
        <color rgb="FF000000"/>
        <rFont val="Arial"/>
        <family val="2"/>
      </rPr>
      <t xml:space="preserve">1. Captura de Pantalla - SECOP II - Proceso de Contratación Mantenimiento de los pozos sépticos en las sedes del Instituto por fuera de Bogotá 
</t>
    </r>
    <r>
      <rPr>
        <b/>
        <sz val="9"/>
        <color rgb="FF000000"/>
        <rFont val="Arial"/>
        <family val="2"/>
      </rPr>
      <t>TERCER SEGUIMIENTO 2022</t>
    </r>
    <r>
      <rPr>
        <sz val="9"/>
        <color rgb="FF000000"/>
        <rFont val="Arial"/>
        <family val="2"/>
      </rPr>
      <t xml:space="preserve">
1, Informe de Resultados Contrato 2263-2022.</t>
    </r>
  </si>
  <si>
    <t>STAF- Convenios/
Contabilidad/  Gestión Logística/ G Doctal/ 
OAJ</t>
  </si>
  <si>
    <t>PMCB-2021-044</t>
  </si>
  <si>
    <t>2021H10</t>
  </si>
  <si>
    <t>Hallazgo administrativo por incumplimiento del supervisor del Contrato de Suministro 2039/2020 de las funciones a su cargo.</t>
  </si>
  <si>
    <t xml:space="preserve">Falta de seguimiento y validación de obligaciones establecidas en los procesos de contratación. </t>
  </si>
  <si>
    <t xml:space="preserve">
Capacitar a los supervisores y apoyos a la supervisión del equipo de convenios, en: (I) las diferentes etapas asociadas a los procesos contractuales (II) en la gestión documental, contable, de ingreso y egresos de elementos, asociados a los procesos contractuales. 
</t>
  </si>
  <si>
    <t>Capacitaciones  realizadas</t>
  </si>
  <si>
    <t>(Número capacitaciones realizadas / Número de capacitaciones solicitadas (4))*100</t>
  </si>
  <si>
    <t>"Respecto a la actividad No. 1 se evidencia la realización de dos (2) capacitaciones respecto a las diferentes etapas asociadas a los procesos contractuales dictada por la Oficina Jurídica y  en la gestión documental, contable, de ingreso y egresos de elementos, asociados a los procesos contractuales dictada por el proceso de Gestión Documental
"</t>
  </si>
  <si>
    <t>"Actividad No. 1: Realizar dos capacitaciones adicionales para completr las 4 programadas
"</t>
  </si>
  <si>
    <t>Se observa ejecución de 3 de las 4 capacitaciones planeadas. Las capacitaciones realizadas fueron dirigidas a los supervisores y realizadas en fechas posteriores al 1 de noviembre de 2021. (revisar la feecha de finalización propuesta en el plan, ya que la registrada refiere al año 1900)</t>
  </si>
  <si>
    <t>falta 1 capacitación de las 4 programadas.</t>
  </si>
  <si>
    <t>De acuerdo a los soportes se evidencia 3 capacitaciones realizadas y 4 solicitudes de capacitaciones.</t>
  </si>
  <si>
    <r>
      <t xml:space="preserve">PRIMER SEGUIMIENTO 2021: 
</t>
    </r>
    <r>
      <rPr>
        <sz val="9"/>
        <color rgb="FF000000"/>
        <rFont val="Arial"/>
        <family val="2"/>
      </rPr>
      <t xml:space="preserve">Mediante memorandos radicados a las áreas de Contabilidad, Almacén e Inventarios, Administración Documental y Oficina Asesora Jurídica se solicita capacitación para los supervisores y apoyo a la supervisión con el fin de fortalecer las actividades respecto de los procesos de contratación. En los meses de noviembre y diciembre la Oficina Asesora Jurídica y el área de Almacén e Inventarios realizaron 2 capacitaciones a los supervisores y apoyos a la supervisión del equipo de convenios. 
Estado: La actividad continúa en ejecución.
Resultado indicador: ((2/4) *100= 50%)
Análisis indicador: Se realizaron 2 capacitaciones de 4 solicitadas, con una ejecución del 50 % de avance en lo establecido en el indicador.
</t>
    </r>
    <r>
      <rPr>
        <b/>
        <sz val="9"/>
        <color rgb="FF000000"/>
        <rFont val="Arial"/>
        <family val="2"/>
      </rPr>
      <t xml:space="preserve">
PRIMER SEGUIMIENTO 2022:
</t>
    </r>
    <r>
      <rPr>
        <sz val="9"/>
        <color rgb="FF000000"/>
        <rFont val="Arial"/>
        <family val="2"/>
      </rPr>
      <t xml:space="preserve">Mediante memorandos radicados a las áreas de Contabilidad, Almacén e Inventarios, Gestión Documental y Oficina Asesora Jurídica se solicitaron capacitaciones para los supervisores y apoyos a la supervisión, con el fin de fortalecer las actividades respecto de los procesos de contratación. En el mes de febrero 2022, se realizó capacitación capacitación por parte del área de Gestión Documental.
Se reporta hasta este seguimiento 3 capacitaciones realizadas. 
Resultado indicador: ((3/4) *100= 75%)
Análisis indicador: Se realizaron 3 capacitaciones de 4 solicitadas, con una ejecución del 75 % 
Estado: La actividad continúa en ejecución.
</t>
    </r>
    <r>
      <rPr>
        <b/>
        <sz val="9"/>
        <color rgb="FF000000"/>
        <rFont val="Arial"/>
        <family val="2"/>
      </rPr>
      <t xml:space="preserve">SEGUNDO SEGUIMIENTO 2022: </t>
    </r>
    <r>
      <rPr>
        <sz val="9"/>
        <color rgb="FF000000"/>
        <rFont val="Arial"/>
        <family val="2"/>
      </rPr>
      <t>Se realiza capacitación del área de Contabilidad el día 25/05/2022, de acuerdo con memorando de solicitud de capacitaciones y se desarrolló mediante la plataforma Teams tratando temas de FACTURACIÓN Y CERTIFICACIÓN DE SUPERVISIÓN E INTERVENTORÍA PARA PAGOS. Asistieron a la capacitación los coordinadores y apoyos de los diferentes convenios del proyecto de inversión 7726. 
Resultado indicador: ((4/4) *100= 100%)
Análisis indicador: Se da cumplimiento del 100% de la acción dado que se realizan 4 capacitaciones de las áreas de Contabilidad, Almacén e Inventarios, Gestión Documental y Oficina Asesora Jurídica.
Estado: La actividad se encuentra finalizada</t>
    </r>
  </si>
  <si>
    <r>
      <t xml:space="preserve">PRIMER SEGUIMIENTO 2021: 
</t>
    </r>
    <r>
      <rPr>
        <sz val="9"/>
        <rFont val="Arial"/>
        <family val="2"/>
      </rPr>
      <t xml:space="preserve">Actividad 1: 
*Memorandos solicitudes capacitaciones
*Listado de asistencia capacitaciones realizadas
</t>
    </r>
    <r>
      <rPr>
        <b/>
        <sz val="9"/>
        <rFont val="Arial"/>
        <family val="2"/>
      </rPr>
      <t xml:space="preserve">
PRIMER SEGUIMIENTO 2022:
</t>
    </r>
    <r>
      <rPr>
        <sz val="9"/>
        <rFont val="Arial"/>
        <family val="2"/>
      </rPr>
      <t xml:space="preserve">1. Listado de asistencia capacitación Gestión Documental
</t>
    </r>
    <r>
      <rPr>
        <b/>
        <sz val="9"/>
        <rFont val="Arial"/>
        <family val="2"/>
      </rPr>
      <t xml:space="preserve">
SEGUNDO SEGUIMIENTO 2022: 
</t>
    </r>
    <r>
      <rPr>
        <sz val="9"/>
        <rFont val="Arial"/>
        <family val="2"/>
      </rPr>
      <t xml:space="preserve">1. Acta Capacitación
2. Listado  de asistencia             </t>
    </r>
    <r>
      <rPr>
        <b/>
        <sz val="9"/>
        <rFont val="Arial"/>
        <family val="2"/>
      </rPr>
      <t xml:space="preserve">                   </t>
    </r>
  </si>
  <si>
    <t>STAF - Convenios</t>
  </si>
  <si>
    <t>PMCB-2021-045</t>
  </si>
  <si>
    <t xml:space="preserve">Realizar seguimientos periódicos con los supervisores y/o apoyo a la supervisión para verificar el estado de ejecución de los contratos asociados a la estrategia de convenios. </t>
  </si>
  <si>
    <t xml:space="preserve">Seguimientos de verificación estado de ejecución de los contratos </t>
  </si>
  <si>
    <t>Número de seguimientos realizados / Número de seguimientos programados (3)*100</t>
  </si>
  <si>
    <t>"
Actividad No. 2 se evidencia la realización de una (1) reunion en la que se realiza el seguimeinto al estado "</t>
  </si>
  <si>
    <t>"
Actividad No. 2: Realizar dos reuniones de seguimiento mas para completar las programadas"</t>
  </si>
  <si>
    <t>Se observan actas que evidencian el seguimiento periodico realizado con los supervisores y/o apoyo a la supervisión para verificar el estado de ejecución de los contratos asociados a la estrategia de convenios.  Dichos seguimeintos vienen realizandose desde diciembre de 2021 y a la fecha ascienden a 7, cifra por encima de lo planeado para esta acción. Acción cumplida.</t>
  </si>
  <si>
    <t>Se evidencian 7 actas de seguimientos, superando las actas programadas de acuerdo al indicador.</t>
  </si>
  <si>
    <t>PMCB-2021-046</t>
  </si>
  <si>
    <t xml:space="preserve">Falta de seguimiento y validación de obligaciones establecidas en los procesos de contratación. 
</t>
  </si>
  <si>
    <t>Incluir dentro del Manual o Política de Buenas prácticas en Contratación lineamientos para el seguimiento de las obligaciones específicas establecidas en los contratos suscritos por la entidad</t>
  </si>
  <si>
    <t>Manual o política con lineamiento incluido</t>
  </si>
  <si>
    <t>Un (1) Manual o política con lineamiento incluido</t>
  </si>
  <si>
    <t>* Se evidencia dentro del Manual de Buenas practicas en contratación - A-GCO-MA-003, en el numeral 5.2.6 Lineamientos para el correcto ejercicio de la supervisión e interventoria se dran los lineamientos para el seguimiento de la obligaciones especificas</t>
  </si>
  <si>
    <t>Se observa cumplimiento en las evidencias formato A-GCO-MA-003 V 2 DE 25 DE ABRIL DE 2022</t>
  </si>
  <si>
    <t>Gestión Financiera-Oficina Asesora Jurídica</t>
  </si>
  <si>
    <t>PMCB-2021-047</t>
  </si>
  <si>
    <t xml:space="preserve">3.1.3.8 </t>
  </si>
  <si>
    <t>2021H11</t>
  </si>
  <si>
    <t xml:space="preserve">Hallazgo administrativo por cuanto las facturas presentadas por el contratista en el Contrato de Prestación de Servicios 1433/2020 no contienen la descripción detallada de los servicios prestados, el valor unitario ni la cantidad de servicios facturados. </t>
  </si>
  <si>
    <t>No se ha brindado una capacitación específica de los requisitos que deben cumplir las facturas electrónicas que presentan los contratistas.</t>
  </si>
  <si>
    <t xml:space="preserve">*Emitir lineamientos frente a como se debe realizar la facturación de los procesos contractuales de la entidad. </t>
  </si>
  <si>
    <t>Lineamientos en facturación</t>
  </si>
  <si>
    <t>1 lineamiento emitido en facturación</t>
  </si>
  <si>
    <t xml:space="preserve">Se evidencia memorando de Lineamientos para el registro del periodo certificado para pago. </t>
  </si>
  <si>
    <t>Aun cuando se expidió un memorando a los supervisores y al apoyo a la supervisión, dando instrucciones sobre los cortes mensuales para liquidar los honorarios de prestación de servicios, no se hace referencia a la descripción del servicio, tal y como se propuso en el Plan de mejoramiento, para las facturas electrónicas. Sin embargo las acciones de la siguiente actividad subsanan el hallazgo.</t>
  </si>
  <si>
    <t>Subdireccionadministrativa y financiera</t>
  </si>
  <si>
    <t>PMCB-2021-048</t>
  </si>
  <si>
    <t xml:space="preserve">Socialización de los lineamientos frente a como se debe realizar la facturación de los procesos contractuales de la entidad. </t>
  </si>
  <si>
    <t>Socialización de lineamientos frente a facturación</t>
  </si>
  <si>
    <t>(Número de socializaciones realizadas / Una socialización programada)*100</t>
  </si>
  <si>
    <t>* se evidencia la citación a la socialización de los linemientos, listado de asistencia a la sociliazación y presentación en PP sobre lineamientos de facturación</t>
  </si>
  <si>
    <t>Las evidencias aportadas subsanan el hallazgo y mitigan la probabilidad de una nueva materialización del riesgo</t>
  </si>
  <si>
    <t>Área de Comunicaciones</t>
  </si>
  <si>
    <t>Solicitud  a la Imprenta Distrital de los bienes y servicios contratados</t>
  </si>
  <si>
    <t>PMCB-2021-049</t>
  </si>
  <si>
    <t>2021H12</t>
  </si>
  <si>
    <t>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t>
  </si>
  <si>
    <t>Ausencia de documentos que confirmen que la Entidad cumplió con lo ordenado en el artículo 24 de Decreto 492/19 solicitando a la Imprenta Distrital los bienes y servicios contratados</t>
  </si>
  <si>
    <t>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t>
  </si>
  <si>
    <t>procedimientos modificados</t>
  </si>
  <si>
    <t>Procedimiento y manual modificado/ Procedimiento y manual programado a modificar</t>
  </si>
  <si>
    <t>Se evidencia el procedimiento Realización de piezas comunicativas E-COM-PR-001 con fecha de vigencia del 17-11-2021
Tambien se adjunta el documento Word del Manual operativo comunicaciones E-COM-MA-001</t>
  </si>
  <si>
    <t>Aprobar y oficializar el Manual Operativo de Comunicaciones E-COM-MA-001</t>
  </si>
  <si>
    <t>* En la carpeta de evidencias del tablero de control no se encuentra los soportes mecionados en el avance. Si bien se adjuntan links de consulta, los documentos deben estar cargados en la carpeta de SharePoint asignada para los soportes del plan demejoramiento de Comunicaciones.
* Se adjunta el archivo word del Manual Operativo de Comunicaciones E-COM-MA-001, el cual es un borrado y no el documento oficializado. El Manual Operativo se encuentra en este momento en proceso de revisión para su respectiva oficialización desde el caso en aranda 1548, con estado: Ajustes por dependencia. 
* Se deja el % de avance del seguimiento pasado con fecha del 23/02/2022</t>
  </si>
  <si>
    <t>Aprobar y Oficializar el Manual Operativo de Comunicaciones - E-COM-MA-001</t>
  </si>
  <si>
    <t xml:space="preserve">verificadas las evidencias se observa el documento código E-COM-PR-001 versión 05 de 17 de noviembre de 2021 en cual se indica el deber de comunicar a la imprenta previo a contratar la realización de piezas publicitarias. </t>
  </si>
  <si>
    <t>PMCB-2021-050</t>
  </si>
  <si>
    <t>2021H13</t>
  </si>
  <si>
    <t>Hallazgo administrativo con incidencia fiscal en cuantía de $139.830.255 y presunta disciplinaria porque se identifican diferencias en la entrega de los elementos adquiridos mediante Contrato de Suministro 1014/2020</t>
  </si>
  <si>
    <t xml:space="preserve">El expediente contractual aportado por IDIPRON no contiene los informes de supervisión ni los de ejecución presentados por el contratista
</t>
  </si>
  <si>
    <t>Realizar modificación de formato informe de supervisión de bienes y servicios A-GCO-FT-052, incluyendo la firma del contratista y del supervisor dando fe del cumplimiento de todas las obligaciones especificas</t>
  </si>
  <si>
    <t>Formato informe de Supervisión Bienes y Servicios A-GCO-FT-052 modificado</t>
  </si>
  <si>
    <t>FormatoA-GCO-FT-052 modificado</t>
  </si>
  <si>
    <t>* Se evidencia el Formato Imforme de supervisión contratos de bienes y servicios - A-GCO-FT-052, Versión 2, con vigencia del 16 de marzo del 2022, en donde se puede observar el espacio para la firma del contratista, supervisor y apoyo a la supervisión.</t>
  </si>
  <si>
    <t>Area de comunicaciones</t>
  </si>
  <si>
    <t>PMCB-2021-051</t>
  </si>
  <si>
    <t>2021H14</t>
  </si>
  <si>
    <t>No se proporcionó al Equipo Auditor evidencia de saldo, uso, destinación y/o entrega del total de los artículos adquiridos en el marco del Contrato de Suministro 1014/2020.</t>
  </si>
  <si>
    <t xml:space="preserve">Establecer punto de control para la entrega de elementos del área de comunicaciones </t>
  </si>
  <si>
    <t>Punto de control</t>
  </si>
  <si>
    <t>Punto de control establecido/Punto de control (1)*100</t>
  </si>
  <si>
    <t>En el procedimiento realización de piezas de comunicación se estableció en las condiciones generales Solicitar, en primera instancia, a la Imprenta Distrital la necesidad de la edición, impresión y producción de piezas de comunicación, tales como avisos, folletos, volantes, entre otros, a dos tintas (en blanco y negro) antes de realizar cualquier proceso contractual para realizar piezas de comunicación impresas</t>
  </si>
  <si>
    <t>EL SEGUIMIENTO DE ESTE HALLAZGO YA SE ENVIO A CONTROL INTERNO DESDE EL PASADO SEGUIMIENTO (23/02/2022) Y SE ENCUENTRA PENDIENTE POR EVALUACIÓN</t>
  </si>
  <si>
    <t>LA ACTIVIDAD YA SE ENCUENTRA AL 100%
PENDINTE POR EVALUACIÓN DE LA OCI</t>
  </si>
  <si>
    <t xml:space="preserve">No se identifica con la evidencia allegada elementos que permitan determinar cumplimiento respecto al hallazgo(elementos adquiridos vs. entregados contrato 1014-2020). la evidencia se refiere a un procedimiento de realización de piezas de comunicación. </t>
  </si>
  <si>
    <t xml:space="preserve">Desde el área de comunicaciones se elaboró y oficializó  el procedimiento:  Elaboración y eliminación de elementos de identidad visual E-COM-IN-003 versión 2, documento del 17 de noviembre del 2021 que establece la ruta para la elaboración y eliminación de elementos de identidad visual adquiridos por el IDIPRON. 
El mencionado documento apoya el proceso de comunicaciones y se establece como punto de control para la entrega de elementos adquiridos por el área de comunicaciones permitiendo tener un registro y soporte de mismo. De esta manera se logra mitigar en futuras contrataciones el hallazgo identificado. 
Es preciso señalar que, la acción es preventiva y no correctiva al hallazgo toda vez que el contrato auditado ya fue ejecutado y liquidado y el material adquirido bajo este contrato fue entregado por la anterior administración. 
Actualmente el área de comunicaciones no ha suscrito ningun  contrato de suministro de elementos de identidad visual o producción de material de merchandising por lo que no se puede reportar o entregar evidencias de la aplicación del control mencionado y establecido. 
Desde el área de comunicaciones se adelantó en octubre de 2022 el ajuste al procedimiento Elaboración y eliminación de elementos de identidad visual E-COM-IN-003 donde se establecen los puntos de control y responsables del área respecto a la elaboración, control y eliminación de los elementos visuales institucionales. El documento se encuentra en revisión y aprobación de la OAP para su posterior oficialización.  
Teniendo en cuenta que la acción definida en la actividad del presente plan de mejoramiento consiste en generar un punto de control para la entrega de elementos del área de comunicaciones es preciso indicar que así se cumple al 100% con lo establecido al contar con el documento ya mencionado. </t>
  </si>
  <si>
    <r>
      <t xml:space="preserve">Procedimiento: Elaboración y eliminación de elementos de identidad visual.
https://idipronbgta-my.sharepoint.com/:b:/g/personal/comunicaciones_idipron_gov_co/EZteY11_RixJg45AQ41IpTUBdPnJ9HW-kdGJCM_rq_nmNA?e=6zuJbf
Se adjunta el Plan Anual de Adquisiciones PAA 2021 y 2022 donde se observa que el área de comunicaciones no ha suscrito ningun contrato de suministro de elementos visuales. Así mismo el acta de liquidación del contrato 1014/2020.
</t>
    </r>
    <r>
      <rPr>
        <b/>
        <sz val="9"/>
        <color rgb="FF000000"/>
        <rFont val="Calibri"/>
        <family val="2"/>
        <scheme val="minor"/>
      </rPr>
      <t xml:space="preserve">Se adjunta proyección de procedimiento ajustado versión 3. </t>
    </r>
  </si>
  <si>
    <t>Definir el punto de control en el procedimiento para la entrega de elementos adquiridos por el área de comunicaciones permitiendo tener un registro y soporte del mismo.</t>
  </si>
  <si>
    <t>Gestion Doctal/Mante de Bienes / Servicios Admtivos / Gestion Ambiental / OAJ /  Gestión Financiera</t>
  </si>
  <si>
    <t>PMCB-2021-052</t>
  </si>
  <si>
    <t>2021H15</t>
  </si>
  <si>
    <t>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t>
  </si>
  <si>
    <t>No se realizan revisiones periódicas a los expedientes contractuales de las áreas</t>
  </si>
  <si>
    <t>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t>
  </si>
  <si>
    <t xml:space="preserve">Revisión expedientes contractuales </t>
  </si>
  <si>
    <t>Número de revisiones a las carpetas contractuales  realizadas / Número de revisiones a las carpetas contractuales programadas (3)*100</t>
  </si>
  <si>
    <t>Se observa evidencia de una revisión aleatoria de los expedientes contractuales correspondientes a bienes y servicios, de las áreas de Mantenimiento de Bienes, Servicios Administrativos y Gestión Ambiental.</t>
  </si>
  <si>
    <t>Es necesario realizar las 3 revisiones programadas a todos los procesos implicados. Así mismo se requiere evidenciar que las revisiones realizadas correspondan al 20% de los eexpedientes, tal como lo plantea la acción.</t>
  </si>
  <si>
    <t>Se evidencia una revision aleatoria de los expedientes contratuales para una primera revision programada de tres solicitadas. Falta evidenciar que la muestra revisada corresponda al 20% de los expedientes.</t>
  </si>
  <si>
    <r>
      <rPr>
        <b/>
        <sz val="9"/>
        <color rgb="FF000000"/>
        <rFont val="Arial"/>
      </rPr>
      <t xml:space="preserve">PRIMER SEGUIMIENTO 2022: </t>
    </r>
    <r>
      <rPr>
        <sz val="9"/>
        <color rgb="FF000000"/>
        <rFont val="Arial"/>
      </rPr>
      <t xml:space="preserve">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
Resultado indicador: ((1/3)*100= 33,33%)
Análisis indicador: Se reporta un avance del 33,33% con una revisión realizada de tres revisiones programadas.
Estado: La actividad continúa en ejecución
</t>
    </r>
    <r>
      <rPr>
        <b/>
        <sz val="9"/>
        <color rgb="FF000000"/>
        <rFont val="Arial"/>
      </rPr>
      <t xml:space="preserve">
SEGUNDO SEGUIMIENTO 2022:
</t>
    </r>
    <r>
      <rPr>
        <sz val="9"/>
        <color rgb="FF000000"/>
        <rFont val="Arial"/>
      </rPr>
      <t>El pasado 02 de julio se llevó a cabo la segunda revisión aleatoria de expedientes contractuales de procesos de contratación de bienes y servicios de las áreas establecidas en la actividad. 
(Número total de contratos de bienes y servicios revisados / Número total de contratos de bienes y servicios)
Servicios administrativos: (5/9)
Gestión Ambiental: (8/8)
Mantenimiento de bienes: (5/6)
Resultado del indicador: ((2/3) * 100% )= 66,66% 
Análisis indicador: Se han realizado dos revisiones a expedientes contractuales de 3 programadas, el 24 de febrero y 2 de julio de la presente vigencia con un avance del 66,66%
Estado: La actividad se encuentra en ejecución</t>
    </r>
  </si>
  <si>
    <r>
      <rPr>
        <b/>
        <sz val="9"/>
        <color rgb="FF000000"/>
        <rFont val="Arial"/>
      </rPr>
      <t xml:space="preserve">PRIMER SEGUIMIENTO 2022: 
</t>
    </r>
    <r>
      <rPr>
        <sz val="9"/>
        <color rgb="FF000000"/>
        <rFont val="Arial"/>
      </rPr>
      <t xml:space="preserve">1. Correo electrónico conclusiones de los expedientes revisados 
2. Acta mesa de trabajo
</t>
    </r>
    <r>
      <rPr>
        <b/>
        <sz val="9"/>
        <color rgb="FF000000"/>
        <rFont val="Arial"/>
      </rPr>
      <t xml:space="preserve">
SEGUNDO SEGUIMIENTO 2022:
</t>
    </r>
    <r>
      <rPr>
        <sz val="9"/>
        <color rgb="FF000000"/>
        <rFont val="Arial"/>
      </rPr>
      <t>1. Acta mesa de trabajo revisión expedientes</t>
    </r>
  </si>
  <si>
    <t>Realizar la revisión del total de los expedientes conforme a lo programado.</t>
  </si>
  <si>
    <t>Se observa dentro de la información que aportó el proceso en el primer y segundo seguimiento los siguientes documentos:
1. Correo electrónico conclusiones de los expedientes revisados
2. Acta mesa de trabajo
3. Acta mesa de trabajo revisión expedientes
Analizada la información citada, se observa que  aún no se ha realizado la revisión total de los expedientes (carpetas contractuales) de acuerdo a la programación establecida por el proceso.</t>
  </si>
  <si>
    <r>
      <rPr>
        <b/>
        <sz val="9"/>
        <color rgb="FF000000"/>
        <rFont val="Arial"/>
      </rPr>
      <t xml:space="preserve">PRIMER SEGUIMIENTO 2022: </t>
    </r>
    <r>
      <rPr>
        <sz val="9"/>
        <color rgb="FF000000"/>
        <rFont val="Arial"/>
      </rPr>
      <t xml:space="preserve">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
Resultado indicador: ((1/3)*100= 33,33%)
Análisis indicador: Se reporta un avance del 33,33% con una revisión realizada de tres revisiones programadas.
Estado: La actividad continúa en ejecución
</t>
    </r>
    <r>
      <rPr>
        <b/>
        <sz val="9"/>
        <color rgb="FF000000"/>
        <rFont val="Arial"/>
      </rPr>
      <t xml:space="preserve">
SEGUNDO SEGUIMIENTO 2022:
</t>
    </r>
    <r>
      <rPr>
        <sz val="9"/>
        <color rgb="FF000000"/>
        <rFont val="Arial"/>
      </rPr>
      <t xml:space="preserve">El pasado 02 de julio se llevó a cabo la segunda revisión aleatoria de expedientes contractuales de procesos de contratación de bienes y servicios de las áreas establecidas en la actividad. 
Resultado del indicador: (2/3) * 100% )= 66.66% 
Análisis indicador: Se dio cumpimiento a esta actividad
Estado: La actividad se encuentra en ejecución
</t>
    </r>
    <r>
      <rPr>
        <b/>
        <sz val="9"/>
        <color rgb="FF000000"/>
        <rFont val="Arial"/>
      </rPr>
      <t xml:space="preserve">
TERCER SEGUIMIENTO 2022: 
</t>
    </r>
    <r>
      <rPr>
        <sz val="9"/>
        <color rgb="FF000000"/>
        <rFont val="Arial"/>
      </rPr>
      <t>El dia 28/09/2022 se llevó a cabo la tercera y última revisión aleatoria de expedientes contractuales del proceso de contratación de bienes y servicios de las áreas establecidas en la actividad.
Resultado del indicador: ((3/3) * 100% )= 100%
Análisis indicador: Se realizaron 3 revisiones a expedientes contractuales de 3 revisiones que se encontraban programadas, cumpliendo así con el 100% de la meta que se formuló.
Estado: La actividad se encuentra finalizada</t>
    </r>
  </si>
  <si>
    <r>
      <rPr>
        <b/>
        <sz val="9"/>
        <color rgb="FF000000"/>
        <rFont val="Arial"/>
      </rPr>
      <t xml:space="preserve">PRIMER SEGUIMIENTO 2022: 
</t>
    </r>
    <r>
      <rPr>
        <sz val="9"/>
        <color rgb="FF000000"/>
        <rFont val="Arial"/>
      </rPr>
      <t xml:space="preserve">1. Correo electrónico conclusiones de los expedientes revisados 
2. Acta mesa de trabajo
</t>
    </r>
    <r>
      <rPr>
        <b/>
        <sz val="9"/>
        <color rgb="FF000000"/>
        <rFont val="Arial"/>
      </rPr>
      <t xml:space="preserve">
SEGUNDO SEGUIMIENTO 2022:
</t>
    </r>
    <r>
      <rPr>
        <sz val="9"/>
        <color rgb="FF000000"/>
        <rFont val="Arial"/>
      </rPr>
      <t xml:space="preserve">1. Acta mesa de trabajo revisión expedientes
</t>
    </r>
    <r>
      <rPr>
        <b/>
        <sz val="9"/>
        <color rgb="FF000000"/>
        <rFont val="Arial"/>
      </rPr>
      <t xml:space="preserve">TERCER SEGUIMIENTO 2022
</t>
    </r>
    <r>
      <rPr>
        <sz val="9"/>
        <color rgb="FF000000"/>
        <rFont val="Arial"/>
      </rPr>
      <t xml:space="preserve">1. Acta mesa de trabajo revisión de expedientes.
</t>
    </r>
    <r>
      <rPr>
        <b/>
        <sz val="9"/>
        <color rgb="FF000000"/>
        <rFont val="Arial"/>
      </rPr>
      <t xml:space="preserve">
</t>
    </r>
  </si>
  <si>
    <t xml:space="preserve">No cuenta con tareas pendinetes ya que se han realizado las 3 revisiones programadas a las carpetas contractuales
</t>
  </si>
  <si>
    <t xml:space="preserve">Se evidencia que como soporte de la acción establecida se aporta acta de reunión llevada a cabo el 28 de septiembre de 2022, en la cual se registra la tercera revisión aleatoria de expedientes contractuales del proceso de contratación de bienes y servicios de las áreas establecidas en la actividad. Las acciones establecidas se cumplieron  En este sentido las acciones establecidas se desarrollaron cumpliendo así con la meta que se formuló.  Se sugiere generar mecanismo o incluir evidencia en el que se pueda corroborar que las revisiones realizadas correspondan al 20% de los expedientes, tal como lo plantea la acción.
</t>
  </si>
  <si>
    <t xml:space="preserve">Liz Alexandra Gómez Pulido </t>
  </si>
  <si>
    <t>Servicios Administrativos</t>
  </si>
  <si>
    <t>PMCB-2021-053</t>
  </si>
  <si>
    <t>2021H16</t>
  </si>
  <si>
    <t>Hallazgo administrativo por deficiencias en la planeación del Contrato de Prestación de Servicios No.2137 de 2020.</t>
  </si>
  <si>
    <t>En la planeación inicial del contrato de Prestación de Servicios No.2137 de 2020, no se previeron las mayores cantidades del servicio que surgieron con ocasión a la pandemia por Covid-19</t>
  </si>
  <si>
    <t>Capacitar a los supervisores y/o apoyos a la supervisión del proceso Servicios Administrativos, respecto al Principio de Planeación en la contratación en referencia a  tener en cuenta los consumos históricos para el alcance de los nuevos procesos contractuales</t>
  </si>
  <si>
    <t>Capacitación principio de Planeación en la Contratación</t>
  </si>
  <si>
    <t>Número de capacitaciones realizadas /  Número de capacitaciones solicitadas (1)*100</t>
  </si>
  <si>
    <t>"Se evidencia la solicitud de la capacitación por parte del proceso de Servicios Administrativos a la Oficina Asesora Jurídica enviado el 25 de noviembre y la respuesta de la Oficina Asesora Jurídica, de fecha 26 de noviembre en la que solicita que a finales del mes de enero se reitere la solicitud. No obstante, no se evidencia que la capacitación se haya realizado aun. 
La actividad aun se encuentra en ejecución"</t>
  </si>
  <si>
    <t>Realizar la capacitación</t>
  </si>
  <si>
    <t xml:space="preserve">Se verifican los soportes adjuntos y se evidencia:
Capacitación realizada el 25 de marzo de 2022 a todos los suepervisores mediante acta de reunión.
Se evidencia lista de asistencia y presentación de la capacitación 
Se evidencia que se cumple la actividad propuesta. </t>
  </si>
  <si>
    <t>Se observa que se realizó la capacitación dirigida a servicios administrativos con ocasión al hallazgo 3.1.3.12, la capacitación fue realizada por la oficina jurídica, se aporta acta y materia de la capacitación.</t>
  </si>
  <si>
    <t>Incumplimiento  de cronograma</t>
  </si>
  <si>
    <t>PMCB-2021-054</t>
  </si>
  <si>
    <t>2021H17</t>
  </si>
  <si>
    <t>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t>
  </si>
  <si>
    <t>El Manual de Contratación, no cuenta con lineamientos claros para procesos de contratación de Consultoría e Interventoría y Obra</t>
  </si>
  <si>
    <t>Incluir lineamientos frente a la planeación  y estructuración de procesos de contratación de Consultoría e Interventoría y Obras, dentro del Manual de Contratación, según la modalidad de contratación que aplique</t>
  </si>
  <si>
    <t>se observa en evidencias cumplimiento formato A-GCO-MA-2021 V 9 17 de dic 2021</t>
  </si>
  <si>
    <t>Comprobantes contables</t>
  </si>
  <si>
    <t>PMCB-2021-055</t>
  </si>
  <si>
    <t>2021H18</t>
  </si>
  <si>
    <t>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t>
  </si>
  <si>
    <t>Falta de socialización de la operatividad y funcionamiento de las sedes y/o Unidades de Protección Integral</t>
  </si>
  <si>
    <t>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t>
  </si>
  <si>
    <t xml:space="preserve"> Formato A-GCO-FT-023 con punto de control</t>
  </si>
  <si>
    <t>Formato de REQUERIMIENTOS TÉCNICOS CONTRATACIÓN DE BIENES, PRODUCTOS, OBRAS Y/O SERVICIOS A-GCO-FT-023 actualizado</t>
  </si>
  <si>
    <t>* Se evidencia el Formato Requerimientos técnicos contratación de bienes, productos, obras y/o servicios - A-GCO-FT-023, Versión 3, con vigencia del 19 de abril del 2022, en donde se puede observar en el numeral 2.3.1 la relación de unaidades operativas a intervenir y el lineamiento de que la subdirección de metodos debe suministrar esta información</t>
  </si>
  <si>
    <t>se observa em evidencias cumplimiento de acción formato A-GCO-FT-023 V.3 abril 19 de 2022</t>
  </si>
  <si>
    <t>Servicios Administrativos - Transportes</t>
  </si>
  <si>
    <t>Acciones cumplidas inefectivas</t>
  </si>
  <si>
    <t>PMCB-2021-056</t>
  </si>
  <si>
    <t>2021H19</t>
  </si>
  <si>
    <t>Hallazgo administrativo por cuanto una vez evaluada la evidencia resultado de la ejecución de la acción correctiva #1 Hallazgo 3.2.22 Auditoría de Desempeño Código 98 PAD 2020 fue calificada como cumplida inefectiva</t>
  </si>
  <si>
    <t xml:space="preserve">El punto de control no se estableció de manera clara y con responsables en los documentos del área de transporte </t>
  </si>
  <si>
    <t>Establecer en el procedimiento PARQUE AUTOMOTOR A-SAD-PR-003, una actividad que garantice la verificación de la descripción detallada de las actividades realizadas en el período por parte de los contratistas</t>
  </si>
  <si>
    <t>Procedimiento PARQUE AUTOMOTOR A-SAD-PR-003 ajustado</t>
  </si>
  <si>
    <t xml:space="preserve">Procedimiento ajustado </t>
  </si>
  <si>
    <t>Se evidencia procedimiento actualizado</t>
  </si>
  <si>
    <t xml:space="preserve">Se verifican los soportes adjuntos y se evidencia:
Actualización del procedimiento Administración del Parque automotor en donde se evidencia inclusión de las actividades
Se verifica soporte de oficialización del documento y publicación del mismo.
Se evidencia que se cumple la actividad propuesta. </t>
  </si>
  <si>
    <t>Se observa la actualización y modificación del procedimiento PARQUE AUTOMOTOR A-SAD-PR-003, estableciendo una actividad para garantizar el detalle de las actividades realizadas por los contratistas.</t>
  </si>
  <si>
    <t>PMCB-2021-057</t>
  </si>
  <si>
    <t>Actualizar el formato "INFORME DE ACTIVIDADES A-GCO-FT-002" incluyendo el Visto Bueno del apoyo a la supervisión</t>
  </si>
  <si>
    <t xml:space="preserve">Actualización formato "INFORME DE ACTIVIDADES A-GCO-FT-002" </t>
  </si>
  <si>
    <t>Formato actualizado</t>
  </si>
  <si>
    <t>* Se evidencia el Formato Informe de actividades contrato - A-GCO-FT-002, Versión 7, con vigencia del 16 de marzo del 2022, en donde se puede observar al final del formato que se incluye el espacio para la firma y visto bueno por el apoyo de la supervisión</t>
  </si>
  <si>
    <t>se observa cumplimiento de la acción en formato A-GCO-FT-002 marzo 16 de 2022</t>
  </si>
  <si>
    <t>Gestión Doctal/Mto de Bienes / Servicios Adtivos / Gestión Ambiental / OAJ /  Gestión Financiera</t>
  </si>
  <si>
    <t>PMCB-2021-058</t>
  </si>
  <si>
    <t>2021H20</t>
  </si>
  <si>
    <t>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t>
  </si>
  <si>
    <t>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t>
  </si>
  <si>
    <t>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t>
  </si>
  <si>
    <t>Es necesario realizar las 3 revisisoones programadas a todos los procesos implicados. Así mismo se requiere evidenciar que las revisiones realizadas correspondan al 20% de los eexpedientes, tal como lo plantea la acción.</t>
  </si>
  <si>
    <r>
      <t xml:space="preserve">PRIMER SEGUIMIENTO 2022: 
</t>
    </r>
    <r>
      <rPr>
        <sz val="9"/>
        <rFont val="Arial"/>
        <family val="2"/>
      </rPr>
      <t xml:space="preserve">1. Correo electrónico conclusiones de los expedientes revisados 
2. Acta mesa de trabajo
</t>
    </r>
    <r>
      <rPr>
        <b/>
        <sz val="9"/>
        <rFont val="Arial"/>
        <family val="2"/>
      </rPr>
      <t xml:space="preserve">SEGUNDO SEGUIMIENTO 2022:
</t>
    </r>
    <r>
      <rPr>
        <sz val="9"/>
        <rFont val="Arial"/>
        <family val="2"/>
      </rPr>
      <t>1. Acta mesa de trabajo revisión de expedientes</t>
    </r>
  </si>
  <si>
    <t>Se observa dentro de la información que aportó el proceso en el primer y segundo seguimiento los siguientes documentos:
1. Correo electrónico conclusiones de los expedientes revisados
2. Acta primera revisión a expedientes contractuales
3. Acta segunda revisión a expedientes contractuales
Analizada la información citada, se observa que  aún no se ha realizado la revisión total de los expedientes (carpetas contractuales) de acuerdo a la programación establecida por el proceso.</t>
  </si>
  <si>
    <r>
      <rPr>
        <b/>
        <sz val="9"/>
        <color rgb="FF000000"/>
        <rFont val="Arial"/>
      </rPr>
      <t xml:space="preserve">PRIMER SEGUIMIENTO 2022: </t>
    </r>
    <r>
      <rPr>
        <sz val="9"/>
        <color rgb="FF000000"/>
        <rFont val="Arial"/>
      </rPr>
      <t xml:space="preserve">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
Resultado indicador: ((1/3)*100= 33,33%)
Análisis indicador: Se reporta un avance del 33,33% con una revisión realizada de tres revisiones programadas.
Estado: La actividad continúa en ejecución
</t>
    </r>
    <r>
      <rPr>
        <b/>
        <sz val="9"/>
        <color rgb="FF000000"/>
        <rFont val="Arial"/>
      </rPr>
      <t xml:space="preserve">
SEGUNDO SEGUIMIENTO 2022:
</t>
    </r>
    <r>
      <rPr>
        <sz val="9"/>
        <color rgb="FF000000"/>
        <rFont val="Arial"/>
      </rPr>
      <t xml:space="preserve">El pasado 02 de julio se llevó a cabo la segunda revisión aleatoria de expedientes contractuales de procesos de contratación de bienes y servicios de las áreas establecidas en la actividad. 
Resultado del indicador: ((2/3) * 100% )= 66,66% 
Análisis indicador: Se han realizado dos revisiones a expedientes contractuales de 3 programadas, el 24 de febrero y 2 de julio de la presente vigencia con un avance del 66,66%
Estado: La actividad se encuentra en ejecución
</t>
    </r>
    <r>
      <rPr>
        <b/>
        <sz val="9"/>
        <color rgb="FF000000"/>
        <rFont val="Arial"/>
      </rPr>
      <t xml:space="preserve">
TERCER SEGUIMIENTO 2022
</t>
    </r>
    <r>
      <rPr>
        <sz val="9"/>
        <color rgb="FF000000"/>
        <rFont val="Arial"/>
      </rPr>
      <t>El dia 28/09/2022 se llevó a cabo la tercera y última revisión aleatoria de expedientes contractuales del proceso de contratación de bienes y servicios de las áreas establecidas en la actividad.
Resultado del indicador: ((3/3) * 100% )= 100%
Análisis indicador: Se realizaron 3 revisiones a expedientes contractuales de 3 revisiones que se encontraban programadas, cumpliendo así con el 100% de la meta que se formuló.
Estado: La actividad se encuentra finalizada</t>
    </r>
  </si>
  <si>
    <r>
      <t xml:space="preserve">PRIMER SEGUIMIENTO 2022: 
</t>
    </r>
    <r>
      <rPr>
        <sz val="9"/>
        <rFont val="Arial"/>
        <family val="2"/>
      </rPr>
      <t xml:space="preserve">1. Correo electrónico conclusiones de los expedientes revisados 
2. Acta mesa de trabajo
</t>
    </r>
    <r>
      <rPr>
        <b/>
        <sz val="9"/>
        <rFont val="Arial"/>
        <family val="2"/>
      </rPr>
      <t xml:space="preserve">SEGUNDO SEGUIMIENTO 2022:
</t>
    </r>
    <r>
      <rPr>
        <sz val="9"/>
        <rFont val="Arial"/>
        <family val="2"/>
      </rPr>
      <t xml:space="preserve">1. Acta mesa de trabajo revisión de expedientes
</t>
    </r>
    <r>
      <rPr>
        <b/>
        <sz val="9"/>
        <rFont val="Arial"/>
        <family val="2"/>
      </rPr>
      <t xml:space="preserve">TERCER SEGUIMIENTO 2022:
</t>
    </r>
    <r>
      <rPr>
        <sz val="9"/>
        <rFont val="Arial"/>
        <family val="2"/>
      </rPr>
      <t>1.Acta mesa de trabajo revisión de expedientes.</t>
    </r>
    <r>
      <rPr>
        <b/>
        <sz val="9"/>
        <rFont val="Arial"/>
        <family val="2"/>
      </rPr>
      <t xml:space="preserve">
</t>
    </r>
  </si>
  <si>
    <t xml:space="preserve">No cuenta con tareas pendientes ya que se han realizado las 3 revisiones programadas a las carpetas contractuales
</t>
  </si>
  <si>
    <t xml:space="preserve">Se evidencia que como soporte de la acción establecida se aporta acta de reunión llevada a cabo el 28 de septiembre de 2022, en la cual se registra la tercera revisión aleatoria de expedientes contractuales del proceso de contratación de bienes y servicios de las áreas establecidas en la actividad. Las acciones establecidas se cumplieron  En este sentido las acciones establecidas se desarrollaron cumpliendo así con la meta que se formuló.  
Se sugiere generar mecanismo o incluir evidencia en el que se pueda corroborar que las revisiones realizadas correspondan al 20% de los expedientes, tal como lo plantea la acción
</t>
  </si>
  <si>
    <t>PMCB-2021-059</t>
  </si>
  <si>
    <t>2021H21</t>
  </si>
  <si>
    <t>Hallazgo administrativo por el incumplimiento del principio de efectividad, debido a que los actos realizados para el cumplimiento de las acciones correctivas, no subsanaron la causa de los hallazgos, 3.2.1, 3.2.13 y 3.2.14 de la Auditoría de Desempeño Código 98 respectivamente</t>
  </si>
  <si>
    <t>PMCB-2021-060</t>
  </si>
  <si>
    <t>Se observa cumplimiento de acción formato A-GCO-FT-002 V. 07 de 16 de marzo de 2022</t>
  </si>
  <si>
    <t>PMCB-2021-061</t>
  </si>
  <si>
    <t>2021H22</t>
  </si>
  <si>
    <t xml:space="preserve">Hallazgo administrativo por incumplimiento a los lineamientos de la Secretaría Distrital de Planeación sobre la Formulación de las metas 1 y 3 del Proyecto 7720. </t>
  </si>
  <si>
    <t>Porque la Formulación de las metas 1 y 3 del proyecto de inversión 7720 se proyectó en términos de unidad de medida porcentaje y no magnitudes en número de personas (NNAJ)</t>
  </si>
  <si>
    <t>Solicitar a la Secretaria Distrital de Planeación concepto sobre la formulación de las metas del proyecto de inversión 7720; y si se ratifica su no cumplimiento, proceder a gestionar con DNP y Secretaría Distrital de Planeación las indicaciones por ellos formuladas.</t>
  </si>
  <si>
    <t>Solicitud de concepto</t>
  </si>
  <si>
    <t>No. Conceptos solicitados recibidos/No. De conceptos solicitados*100</t>
  </si>
  <si>
    <t>Se evidencia el concepto tecnico enviado por la Secretaria de Planeación con fecha del 4 de enero del 2022 sobre la Solicitud concepto acerca a la metas del Proyeccto 7720, en ejecución en el IDIPRON</t>
  </si>
  <si>
    <t>Accion pendiente por evaluacion. Reportada en seguimiento anterior.
Producto del concepto solicitado a la Secretaría Distirtal de Planeación se adjunta Borrador de solicitud a DNP y a  Planeación Distrital</t>
  </si>
  <si>
    <t>Si bien, se cuenta con el documento emitido por la SDP, dice “la SDP se abstiene de emitir concepto respecto a si las metas del proyecto 7720 cumplen con los lineamientos establecidos”; lo cual no es una acción efectiva para el hallazgo formulado.</t>
  </si>
  <si>
    <r>
      <t xml:space="preserve">Avance de actividades: 
</t>
    </r>
    <r>
      <rPr>
        <sz val="9"/>
        <color rgb="FF000000"/>
        <rFont val="Calibri"/>
        <family val="2"/>
        <scheme val="minor"/>
      </rPr>
      <t xml:space="preserve">
Se recibieron Dos conceptos Uno a secretaría Distrital de Planeación, el cual  indicó:  </t>
    </r>
    <r>
      <rPr>
        <i/>
        <sz val="9"/>
        <color rgb="FF000000"/>
        <rFont val="Calibri"/>
        <family val="2"/>
        <scheme val="minor"/>
      </rPr>
      <t xml:space="preserve">se abstiene de emitir concepto respecto a si las metas del proyecto
7720 cumplen con los lineamientos establecidos por el “Manual de usuario para la
administración y operación del Banco Distrital de Programas y Proyectos”, Versión 3,
</t>
    </r>
    <r>
      <rPr>
        <sz val="9"/>
        <color rgb="FF000000"/>
        <rFont val="Calibri"/>
        <family val="2"/>
        <scheme val="minor"/>
      </rPr>
      <t xml:space="preserve">y el segundo fue emitido por El Departamento Administrativo de Planeación distrital el cual indicó:   </t>
    </r>
    <r>
      <rPr>
        <i/>
        <sz val="9"/>
        <color rgb="FF000000"/>
        <rFont val="Calibri"/>
        <family val="2"/>
        <scheme val="minor"/>
      </rPr>
      <t xml:space="preserve">Los cuatro indicadores y metas presentados parecen responder a ejercicios de planeación
superiores a la formulación de un proyecto, y su seguimiento combinado con el seguimiento a los
indicadores de producto y de gestión de los proyectos de inversión, permitiría complementar la
información para la toma de decisiones en el logro de los objetivos planteados y en la mejora de las
políticas públicas....
</t>
    </r>
    <r>
      <rPr>
        <b/>
        <i/>
        <u val="double"/>
        <sz val="9"/>
        <color rgb="FF000000"/>
        <rFont val="Calibri"/>
        <family val="2"/>
        <scheme val="minor"/>
      </rPr>
      <t xml:space="preserve">Resultado indicador:  
</t>
    </r>
    <r>
      <rPr>
        <sz val="9"/>
        <color rgb="FF000000"/>
        <rFont val="Calibri"/>
        <family val="2"/>
        <scheme val="minor"/>
      </rPr>
      <t xml:space="preserve">2 conceptos solicitados (secretaría Distrital de Planeación y Departamento Administrativo de Planeación distrital) = 100%
</t>
    </r>
    <r>
      <rPr>
        <b/>
        <i/>
        <u val="double"/>
        <sz val="9"/>
        <color rgb="FF000000"/>
        <rFont val="Calibri"/>
        <family val="2"/>
        <scheme val="minor"/>
      </rPr>
      <t xml:space="preserve">
Analisis del Indicador: 
</t>
    </r>
    <r>
      <rPr>
        <sz val="9"/>
        <color rgb="FF000000"/>
        <rFont val="Calibri"/>
        <family val="2"/>
        <scheme val="minor"/>
      </rPr>
      <t>Se da cum plimiento del 100% de la accion ya que se realizo solicitud de dos conceptos ante la secretaría Distrital de Planeación y Departamento Administrativo de Planeación distrital</t>
    </r>
  </si>
  <si>
    <t>Se anexan los dos conceptos emitidos por las entidades mencionadas</t>
  </si>
  <si>
    <t>Se observa que se realizo solicitud de dos conceptos S2021EE3561,SDP1-2021-125035 Asunto:Solicitud concepto acerca metasProyecto7720,en ejecución IDIPRON ante la secretaría Distrital de Planeación y el 23 de agosto de 2022 asunto: Emitir concepto técnico que determine si las metas del proyecto de Inversión 7720 IDIPRON,cumplen con lineamientos técnicos establecidos para la elaboración metas de proyectos deinversión ante el  Departamento Administrativo de Planeación distrital</t>
  </si>
  <si>
    <t>PMCB-2021-062</t>
  </si>
  <si>
    <t xml:space="preserve">3.2.1.2 </t>
  </si>
  <si>
    <t>2021H23</t>
  </si>
  <si>
    <t>Hallazgo administrativo por inadecuado seguimiento a indicadores de efectividad en la transgrediendo los principios del proceso planeación</t>
  </si>
  <si>
    <t>Porque el seguimiento a los indicadores de efectividad no son analizados y tomados como herramienta aportante en la toma de decisiones de la entidad</t>
  </si>
  <si>
    <t>Realizar la actualización e implementación de la metodología para la construcción, seguimiento y evaluación de los indicadores de la Entidad a la luz de los lineamientos establecidos por el DAFP.</t>
  </si>
  <si>
    <t>Metodología actualizada e implementada</t>
  </si>
  <si>
    <t>Documento metodológico actualizado e implementado/1 Documento Metodológico para actualizar e implementar*100</t>
  </si>
  <si>
    <t>implementacion de metodologia</t>
  </si>
  <si>
    <t>El manual para la formulación, monitoreo y seguimiento de indicadores, presentado como evidencia, subsana el hallazgo y mitiga la probabilidad de una nueva materialización del riesgo.</t>
  </si>
  <si>
    <t>PMCB-2021-063</t>
  </si>
  <si>
    <t>3.2.1.3</t>
  </si>
  <si>
    <t>2021H24</t>
  </si>
  <si>
    <t xml:space="preserve">Hallazgo administrativo por incumplimiento a los principios de planeación al no contar con un Plan Estratégico Institucional aprobado. </t>
  </si>
  <si>
    <t>Porque se encontraba pendiente por actualizar información que era parte del documento del plan estratégico</t>
  </si>
  <si>
    <t>Publicar documento plan estratégico de la entidad</t>
  </si>
  <si>
    <t>Publicación de documento</t>
  </si>
  <si>
    <t>Documento publicado/1 Documento proyectado a publicar</t>
  </si>
  <si>
    <t>Se evidencia correo y formato de solicitud de diagramacion</t>
  </si>
  <si>
    <t>Documento publicado</t>
  </si>
  <si>
    <t>Se evidencia la publicación del documento en la página web del Instituto</t>
  </si>
  <si>
    <t>Las evidencias aportadas y la verificación de la existencia del Plan estatégico en la página web del IDIPRON, subsanan el hallazgo</t>
  </si>
  <si>
    <t>PMCB-2021-064</t>
  </si>
  <si>
    <t>3.2.1.4</t>
  </si>
  <si>
    <t>2021H25</t>
  </si>
  <si>
    <t>Hallazgo administrativo por la inefectividad e Ineficacia de la Acción # 1 del Hallazgo 3.1.1 de la Auditoria de Desempeño Código 105 - PAD 2020.</t>
  </si>
  <si>
    <t>Porque, la proyección de la meta fue sub programada atendiendo  el histórico de atención</t>
  </si>
  <si>
    <t>Construir herramienta metodológica que permita proyectar con una mayor precisión la población que atenderá el IDIPRON</t>
  </si>
  <si>
    <t>Herramienta de proyección metas poblacionales</t>
  </si>
  <si>
    <t>No. De Herramientas construidas/No. De Herramientas proyectadas (1)*100</t>
  </si>
  <si>
    <t>Se adjunta el primer borrador de la proyección de la formula proyección metas proyecto 7720</t>
  </si>
  <si>
    <t>Herramienta proyectada y aprobada</t>
  </si>
  <si>
    <t>Se evidencia borrador en excel</t>
  </si>
  <si>
    <t>herramienta metodológica  en version final que permita proyectar con una mayor precisión la población que atenderá el IDIPRON</t>
  </si>
  <si>
    <t>En la evidencia a portada se observa un archivo en Excel, se recomienda avanzar en las accione propuestas.</t>
  </si>
  <si>
    <r>
      <t xml:space="preserve">Avance de actividades: 
</t>
    </r>
    <r>
      <rPr>
        <sz val="9"/>
        <color rgb="FF000000"/>
        <rFont val="Calibri"/>
        <family val="2"/>
        <scheme val="minor"/>
      </rPr>
      <t xml:space="preserve">
Herramienta de  proyeccción metas Proyecto 7720 a ser establecido en el documento de criterios
</t>
    </r>
    <r>
      <rPr>
        <b/>
        <u val="double"/>
        <sz val="9"/>
        <color rgb="FF000000"/>
        <rFont val="Calibri"/>
        <family val="2"/>
        <scheme val="minor"/>
      </rPr>
      <t xml:space="preserve">Resultado indicador:  
</t>
    </r>
    <r>
      <rPr>
        <sz val="9"/>
        <color rgb="FF000000"/>
        <rFont val="Calibri"/>
        <family val="2"/>
        <scheme val="minor"/>
      </rPr>
      <t xml:space="preserve">1 herramienta construida/1 herramienta proyectada = 100%
</t>
    </r>
    <r>
      <rPr>
        <b/>
        <u val="double"/>
        <sz val="9"/>
        <color rgb="FF000000"/>
        <rFont val="Calibri"/>
        <family val="2"/>
        <scheme val="minor"/>
      </rPr>
      <t xml:space="preserve">
Analisis del Indicador: 
</t>
    </r>
    <r>
      <rPr>
        <sz val="9"/>
        <color rgb="FF000000"/>
        <rFont val="Calibri"/>
        <family val="2"/>
        <scheme val="minor"/>
      </rPr>
      <t xml:space="preserve">Se da cumplimiento del 100% de la accion, ya que se tiene Herramienta de  proyeccción metas Proyecto 7720 </t>
    </r>
  </si>
  <si>
    <t>Se anexa herramienta</t>
  </si>
  <si>
    <t xml:space="preserve">Se observa que se tiene Herramienta de  proyeccción metas Proyecto 7720 </t>
  </si>
  <si>
    <t>Mantenimiento de Bienes</t>
  </si>
  <si>
    <t xml:space="preserve"> Vida útil de la propiedad, planta y equipo</t>
  </si>
  <si>
    <t>PMCB-2021-065</t>
  </si>
  <si>
    <t>2021H26</t>
  </si>
  <si>
    <t>Hallazgo administrativo por omisión de revisión periódica de la vida útil de la propiedad, planta y equipo del IDIPRON</t>
  </si>
  <si>
    <t>Incumplimiento de lo dispuesto en la normatividad vigente afectando el proceso contable en detrimento de la calidad y oportunidad de la información</t>
  </si>
  <si>
    <t>Actualizar el avalúo de bienes inmuebles de la entidad</t>
  </si>
  <si>
    <t>Avalúo</t>
  </si>
  <si>
    <t>Avalúo actualizado</t>
  </si>
  <si>
    <t>El proceso no aporta evidencia de avance en la actividad, dado que inicia en febrero de 2022</t>
  </si>
  <si>
    <t>Pendiente actualizar el avalúo de bienes inmuebles de la entidad</t>
  </si>
  <si>
    <t>El proceso no aporta evidencia de avance en la actividad.
Actividad aun se encuentra en ejecución</t>
  </si>
  <si>
    <t>No se evidencia soporte de la actualización avaluo de bienes inmuebles de la entidad
Analisis del indicador: 0%</t>
  </si>
  <si>
    <r>
      <rPr>
        <b/>
        <sz val="9"/>
        <color rgb="FF000000"/>
        <rFont val="Arial"/>
      </rPr>
      <t xml:space="preserve">PRIMER SEGUIMIENTO 2022: 
</t>
    </r>
    <r>
      <rPr>
        <sz val="9"/>
        <color rgb="FF000000"/>
        <rFont val="Arial"/>
      </rPr>
      <t xml:space="preserve">El equipo se encuentra adelantando las gestiones internas para el desarrollo de la actividad. 
Estado: La actividad continua en ejecución
</t>
    </r>
    <r>
      <rPr>
        <b/>
        <sz val="9"/>
        <color rgb="FF000000"/>
        <rFont val="Arial"/>
      </rPr>
      <t xml:space="preserve">
SEGUNDO SEGUIMIENTO 2022:
</t>
    </r>
    <r>
      <rPr>
        <sz val="9"/>
        <color rgb="FF000000"/>
        <rFont val="Arial"/>
      </rPr>
      <t>Se radicó oficio el día 5 de septiembre de 2022, al Director del Sector de Integración Social de la Contraloría de Bogotá, solicitando modificación y prórroga de la acción.
Resultado y análisis del indicador: La actualización del avalúo se encuentra en proceso, se realizará la medición del indicador una vez culmine el proceso. 
Estado: La actividad continua en ejecución</t>
    </r>
  </si>
  <si>
    <r>
      <t xml:space="preserve">
SEGUNDO SEGUIMIENTO 2022:
</t>
    </r>
    <r>
      <rPr>
        <sz val="9"/>
        <rFont val="Arial"/>
        <family val="2"/>
      </rPr>
      <t>1. Memorando solicitud modificación y prórroga</t>
    </r>
  </si>
  <si>
    <t>Realizar el la actualización del avalúo de bienes inmuebles de la entidad</t>
  </si>
  <si>
    <r>
      <rPr>
        <sz val="9"/>
        <color rgb="FF000000"/>
        <rFont val="Calibri"/>
      </rPr>
      <t xml:space="preserve">Se observa  Memorando solicitud modificación y prórroga </t>
    </r>
    <r>
      <rPr>
        <u/>
        <sz val="9"/>
        <color rgb="FF000000"/>
        <rFont val="Calibri"/>
      </rPr>
      <t>"Oficio 2022EE2687 Solicitud ajuste acción Contraloría"</t>
    </r>
    <r>
      <rPr>
        <sz val="9"/>
        <color rgb="FF000000"/>
        <rFont val="Calibri"/>
      </rPr>
      <t>, donde se propone determinar la realidad juridica y economica de los bienes inmuenles de la entidad, más no  se observa la actualización del avalúo de bienes inmuebles del insitituto.</t>
    </r>
  </si>
  <si>
    <r>
      <rPr>
        <b/>
        <sz val="9"/>
        <color rgb="FF000000"/>
        <rFont val="Arial"/>
      </rPr>
      <t xml:space="preserve">PRIMER SEGUIMIENTO 2022: 
</t>
    </r>
    <r>
      <rPr>
        <sz val="9"/>
        <color rgb="FF000000"/>
        <rFont val="Arial"/>
      </rPr>
      <t xml:space="preserve">El equipo se encuentra adelantando las gestiones internas para el desarrollo de la actividad. 
Estado: La actividad continua en ejecución
</t>
    </r>
    <r>
      <rPr>
        <b/>
        <sz val="9"/>
        <color rgb="FF000000"/>
        <rFont val="Arial"/>
      </rPr>
      <t xml:space="preserve">
SEGUNDO SEGUIMIENTO 2022:
</t>
    </r>
    <r>
      <rPr>
        <sz val="9"/>
        <color rgb="FF000000"/>
        <rFont val="Arial"/>
      </rPr>
      <t xml:space="preserve">Se radicó oficio el día 5 de septiembre de 2022, al Director del Sector de Integración Social de la Contraloría de Bogotá, solicitando modificación y prórroga de la acción.
Resultado y análisis del indicador: La actualización del avalúo se encuentra en proceso, se realizará la medición del indicador una vez culmine el proceso. 
Estado: La actividad continua en ejecución
</t>
    </r>
    <r>
      <rPr>
        <b/>
        <sz val="9"/>
        <color rgb="FF000000"/>
        <rFont val="Arial"/>
      </rPr>
      <t xml:space="preserve">
TERCER SEGUIMIENTO 2022:
</t>
    </r>
    <r>
      <rPr>
        <sz val="9"/>
        <color rgb="FF000000"/>
        <rFont val="Arial"/>
      </rPr>
      <t xml:space="preserve">Se establece con el área de contabilidad la necesidad de realizar el diligenciamiento de una lista de chequeo para determinar el indice de deterioro y la vida util de los predios del IDIPRON, en el cual se encuentra información legal, social y física del predio. La última fecha de actualización de los formatos con la lista de chequeo es de diciembre de 2022 y se envía al área de contabilidad para que dicha información sea cargada en los libros contables de la entidad.
Con el diligenciamiento de la lista de chequeo se identifican los predios que presentan indicios de deterioro: El Cuja, La Vega y el Tuparro, por tal motivo se realiza el avalúo comercial de los predios mencionados anteriormente mediante la metodología indirecta.
En cuanto a los demás predios, se obtienen los boletines catastrales teniendo en cuenta que no presentan indicios de deterioro, dichos documentos son expedidos por la autoridad catastral del distrito UEADC, y dentro de la información que contienen se encuentra el avaluo de la vigencia 2022 y los últimos 5 años.
Con el ánimo de realizar seguimiento al avance de las acciones se realiza reunión en la Gerencia  de Recursos Físicos el día 29 de diciembre de 2022 para hacer un resumen de la normatividad empleada para la ejecución de las actividades descritas y el cumplimiento de cada una de ellas. 
Resultado y análisis del indicador: Se actualizó el avalúo de los bienes inmuebles de la entidad mediante metodología indirecta , cumpliendo la meta propuesta del 100%. 
Estado: La actividad se encuentra finalizada 
</t>
    </r>
  </si>
  <si>
    <r>
      <rPr>
        <b/>
        <sz val="9"/>
        <color rgb="FF000000"/>
        <rFont val="Arial"/>
      </rPr>
      <t xml:space="preserve">SEGUNDO SEGUIMIENTO 2022:
</t>
    </r>
    <r>
      <rPr>
        <sz val="9"/>
        <color rgb="FF000000"/>
        <rFont val="Arial"/>
      </rPr>
      <t xml:space="preserve">1. Memorando solicitud modificación y prórroga
</t>
    </r>
    <r>
      <rPr>
        <b/>
        <sz val="9"/>
        <color rgb="FF000000"/>
        <rFont val="Arial"/>
      </rPr>
      <t xml:space="preserve">TERCER SEGUIMIENTO 2022:
</t>
    </r>
    <r>
      <rPr>
        <sz val="9"/>
        <color rgb="FF000000"/>
        <rFont val="Arial"/>
      </rPr>
      <t xml:space="preserve">1. Check list indicios de deterioro  predios del IDIPRON
2. Avalúo de los predios: El Cuja, La vega y el Tuparro.
3. Boletines catastrales predios IDIPRON 
4. Acta de reunión Gerencia de recursos Físicos
</t>
    </r>
  </si>
  <si>
    <t>En análisis de la información suministrada por el proceso, se evidencia el avalúo de los bienes inmuebles de: EL CUJA, LA VEGA Y EL TUPARRO, a los cuales se les identificaron indicios de deterioro, por tal motivo se realizó el avalúo comercial de los predios mencionados anteriormente mediante la metodología indirecta.
En cuanto a los demás predios, se obtienen los boletines catastrales teniendo en cuenta que no presentan indicios de deterioro, dichos documentos son expedidos por la autoridad catastral del distrito UEADC, y dentro de la información que contienen se encuentra el avaluó de la vigencia 2022 y los últimos 5 años.
Así mismo, se observa que se realizó seguimiento al avance de las acciones en reunión con la Gerencia  de Recursos Físicos el día 29 de diciembre de 2022 para hacer un resumen de la normatividad empleada para la ejecución de las actividades descritas.
El cumplimiento de cada Acción está sustentada la acción con siguientes soportes:
1. Check list indicios de deterioro  predios del IDIPRON
2. Avalúo de los predios: El Cuja, La vega y el Tuparro.
3. Boletines catastrales predios IDIPRON 
4. Acta de reunión Gerencia de recursos Físicos del 29/12/2022.</t>
  </si>
  <si>
    <t>PMCB-2021-066</t>
  </si>
  <si>
    <t>Crear y socializar lineamientos  que faciliten el flujo de información de hechos económicos hacia el área contable, en términos de tiempo, responsabilidad, forma y tipo de información con relación a la propiedad, planta y equipo de bienes inmuebles del IDIPRON.</t>
  </si>
  <si>
    <t xml:space="preserve">Creación y socialización de lineamientos </t>
  </si>
  <si>
    <t>Lineamientos creados y socializados</t>
  </si>
  <si>
    <t>Las evidencias aportadas subsanan el hallazgo en lo correspondiente a la creación de los lineamientos, pero no hay evidencia de su socialización.</t>
  </si>
  <si>
    <r>
      <t xml:space="preserve">PRIMER SEGUIMIENTO 2021: 
</t>
    </r>
    <r>
      <rPr>
        <sz val="9"/>
        <color rgb="FF000000"/>
        <rFont val="Arial"/>
        <family val="2"/>
      </rPr>
      <t xml:space="preserve">Creación y socialización de los lineamientos que faciliten el flujo de información de hechos económicos hacia el área contable; teniendo como documentos referentes para establecer dichos lineamientos el Manual de Políticas Contables, Plan de Sostenibilidad Contable y el Manual de Operativo Contable. De los tres documentos, a la fecha se cuenta en su totalidad con el Manual de Políticas Contables, en el cual, se vinculan algunos de los lineamientos para el reporte de la información al área contable y fue adoptado mediante la Resolución 517 de 2021.
Estado: La actividad continúa en ejecución.
Resultado y análisis del indicador: Se crearon y socializaron los lineamientos del flujo de información contable dentro del Manual de Políticas Contables
</t>
    </r>
    <r>
      <rPr>
        <b/>
        <sz val="9"/>
        <color rgb="FF000000"/>
        <rFont val="Arial"/>
        <family val="2"/>
      </rPr>
      <t xml:space="preserve">PRIMER SEGUIMIENTO 2022: 
</t>
    </r>
    <r>
      <rPr>
        <sz val="9"/>
        <color rgb="FF000000"/>
        <rFont val="Arial"/>
        <family val="2"/>
      </rPr>
      <t xml:space="preserve">El lineamiento del flujo de la información financiera hacia el área de Contabilidad para que sea registrada de manera oportuna, se dio a través de la actualización del Plan de Sostenibilidad Contable, el cual fue aprobado y socializado en el comité de sostenibilidad Contable realizado el 15 de marzo del 2022, y en el que participaron la totalidad de responsables del suministro de la información. 
Sin embargo, y a pesar de haber cumplido con la actividad establecida, la Subdirección emitirá una comunicación interna mediante la cual socializará nuevamente el Plan de Sostenibilidad Contable aprobado.
Estado: La actividad continúa en ejecución.
</t>
    </r>
    <r>
      <rPr>
        <b/>
        <sz val="9"/>
        <color rgb="FF000000"/>
        <rFont val="Arial"/>
        <family val="2"/>
      </rPr>
      <t xml:space="preserve">
SEGUNDO SEGUIMIENTO 2022:
</t>
    </r>
    <r>
      <rPr>
        <sz val="9"/>
        <color rgb="FF000000"/>
        <rFont val="Arial"/>
        <family val="2"/>
      </rPr>
      <t>Mediante correo de fecha 31 de mayo de 2022, la Subdirección Técnica Administrativa y Financiera realizó la socialización de la Circular Interna No. 15 del 27 de mayo de 2022, en la cual se da a conocer el Plan de Sostenibilidad Contable del Instituto., en dicho plan, se establecieron lineamientos  que facilitan el flujo de información de hechos económicos hacia el área contable, en términos de tiempo, responsabilidad, forma y tipo de información con relación a la propiedad, planta y equipo de bienes inmuebles de la entidad.
Resultado y análisis del indicador: Un lineamiento creado = 100%  Lineamiento que facilite el flujo de información de hechos económicos hacia el área contable creado y socializado.
Estado: La actividad se encuentra finalizada</t>
    </r>
  </si>
  <si>
    <r>
      <t xml:space="preserve">PRIMER SEGUIMIENTO 2021: 
</t>
    </r>
    <r>
      <rPr>
        <sz val="9"/>
        <rFont val="Arial"/>
        <family val="2"/>
      </rPr>
      <t>Resolución 517 de 2021 - adopción políticas contables del IDIPRON
Manual de políticas contables del IDIPRON A-GFI-MA-001</t>
    </r>
    <r>
      <rPr>
        <b/>
        <sz val="9"/>
        <rFont val="Arial"/>
        <family val="2"/>
      </rPr>
      <t xml:space="preserve">
PRIMER SEGUIMIENTO 2022: 
</t>
    </r>
    <r>
      <rPr>
        <sz val="9"/>
        <rFont val="Arial"/>
        <family val="2"/>
      </rPr>
      <t xml:space="preserve">1. Acta Primer Comité de Sostenibilidad Contable 2022.
2. Listado de Asistencia del Comité de Sostenibilidad Contable 2022.
3. Plan de Sostenibilidad Contable
</t>
    </r>
    <r>
      <rPr>
        <b/>
        <sz val="9"/>
        <rFont val="Arial"/>
        <family val="2"/>
      </rPr>
      <t xml:space="preserve">
SEGUNDO SEGUIMIENTO 2022:
</t>
    </r>
    <r>
      <rPr>
        <sz val="9"/>
        <rFont val="Arial"/>
        <family val="2"/>
      </rPr>
      <t xml:space="preserve">1. Correo electrónico socializando el Plan de Sostenibilidad Contable. 
2. Circular Interna 015 de 2022. 
3. Plan de Sostenibilidad Contable. 
</t>
    </r>
  </si>
  <si>
    <t>La evidencia aportada por el proces, Plan de Sostenibilidad Contable, satisface el cumplimiento de la acción propuesta</t>
  </si>
  <si>
    <t>PMCB-2021-067</t>
  </si>
  <si>
    <t>2021H27</t>
  </si>
  <si>
    <t>Hallazgo administrativo por falta de revisión del deterioro en Propiedad, Planta y Equipo del IDIPRON.</t>
  </si>
  <si>
    <t>Los criterios respecto al reporte de la vida útil y el valor residual de los bienes muebles, no se encuentran actualizados.</t>
  </si>
  <si>
    <t>Incluir en el informe final de toma física el informe de indicios de deterioro de bienes muebles</t>
  </si>
  <si>
    <t xml:space="preserve">Informe de indicios de deterioro de bienes muebles </t>
  </si>
  <si>
    <t>Informe de indicios de deterioro de bienes muebles incluido en el informe final de toma física</t>
  </si>
  <si>
    <t xml:space="preserve">Al verificar el proceso no adjunta información de avance o ejecución de la actividad programada, ya que aun se encuentra en ejecución. </t>
  </si>
  <si>
    <t xml:space="preserve">Se verifica los soportes adjuntos se observa:
Informe final de toma de inventarios vigencia 2021 en donde se incluye indicios de deterioro de bienes muebles
Se evidencia acta de Comité institucional en donde se presenta el informe.
Se evidencia que se cumple la actividad propuesta. 
</t>
  </si>
  <si>
    <t>Se observa que se dio cumplimiento a la actividad del informe toma fisica de inventarios 2021, y se tiene el acta de reunión del dia 17 de febrero de 2022, del Comite de Gestión y Desempeño en donde se aprobo el Informe de toma fisica 2021.</t>
  </si>
  <si>
    <t>PMCB-2021-068</t>
  </si>
  <si>
    <t>Actualizar la Política Contable de Propiedad, Planta y Equipo</t>
  </si>
  <si>
    <t>Actualización Política Contable</t>
  </si>
  <si>
    <t>Política Contable actualizada</t>
  </si>
  <si>
    <t>Las evidencias aportadas subsanan el hallazgo y mitigan la probabilidad de una nueva materialización del riesgo, sin embargo se recomienda la socialización del documento.</t>
  </si>
  <si>
    <t>Gestión Tecnológica y de la Información</t>
  </si>
  <si>
    <t>PMCB-2021-069</t>
  </si>
  <si>
    <t>2021H28</t>
  </si>
  <si>
    <t>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t>
  </si>
  <si>
    <t>Las acciones formuladas no facilitan el flujo de información de hechos económicos hacia el área contable y otras áreas</t>
  </si>
  <si>
    <t>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t>
  </si>
  <si>
    <t>Conceptos de Baja emitidos</t>
  </si>
  <si>
    <t>Número de conceptos técnicos de baja emitidos / Número de Conceptos técnicos de baja solicitados*100</t>
  </si>
  <si>
    <t>Se evidencia que se han remitido al área de almacén 6 conceptos técnicos de baja de los equipos tecnológicos 
La actividad continua en desarrollo</t>
  </si>
  <si>
    <t xml:space="preserve">Seguir remitiendo  los coneptos técnicos de baja de los equipos </t>
  </si>
  <si>
    <t xml:space="preserve">Se evidencia existencia de conceptos tecnicos emitidos durante el peridodo de la acción. Sin embargo, 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
</t>
  </si>
  <si>
    <t xml:space="preserve">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
</t>
  </si>
  <si>
    <t>Se evidencia que se realizaron un total de 22 Conceptos Tecnicos a diferentes areas y unidades tales como: San blas, Distrito Convenios, La florida, La rioja, OASIS, El perdomo, Planeación, entre otros, en las siguientes fechas; 12 de abril y 27 de abril de 2022. 
Analisis del indicador: No es posible medir el indicador toda vez que no se tiene establecido el numero de cotizaciones a realizar versus las solicitudes. Por tanto se deja en 50% en estado ABIERTO. Hasta que se aporten las solciitudes y asi poder medir el indicador.</t>
  </si>
  <si>
    <r>
      <rPr>
        <b/>
        <sz val="9"/>
        <color rgb="FF000000"/>
        <rFont val="Calibri"/>
      </rPr>
      <t xml:space="preserve">PRIMER SEGUIMIENTO 2021: 
</t>
    </r>
    <r>
      <rPr>
        <sz val="9"/>
        <color rgb="FF000000"/>
        <rFont val="Calibri"/>
      </rPr>
      <t xml:space="preserve">Se llevó a cabo la emisión de seis (6) conceptos técnicos de acuerdo a la actividad 5 del procedimiento MANTENIMIENTO PREVENTIVO DE SOFTWARE Y HARDWARE A-TIC-PR-004 para el mes de noviembre de 2021.
Estado: La actividad continúa en ejecución
Resultado y análisis del indicador: Se realizará la medición del indicador una vez finalice la actividad. 
</t>
    </r>
    <r>
      <rPr>
        <b/>
        <sz val="9"/>
        <color rgb="FF000000"/>
        <rFont val="Calibri"/>
      </rPr>
      <t xml:space="preserve">PRIMER SEGUIMIENTO 2022: </t>
    </r>
    <r>
      <rPr>
        <sz val="9"/>
        <color rgb="FF000000"/>
        <rFont val="Calibri"/>
      </rPr>
      <t xml:space="preserve">Se llevó a cabo la emisión de treinta y dos (32) conceptos técnicos de acuerdo a la actividad 5 del procedimiento MANTENIMIENTO PREVENTIVO DE SOFTWARE Y HARDWARE A-TIC-PR-004 
Resultado y análisis del indicador: Se realizará la medición del indicador una vez finalice la actividad. 
Estado: La actividad continúa en ejecución
</t>
    </r>
    <r>
      <rPr>
        <b/>
        <sz val="9"/>
        <color rgb="FF000000"/>
        <rFont val="Calibri"/>
      </rPr>
      <t xml:space="preserve">SEGUNDO SEGUIMIENTO 2022:
</t>
    </r>
    <r>
      <rPr>
        <sz val="9"/>
        <color rgb="FF000000"/>
        <rFont val="Calibri"/>
      </rPr>
      <t xml:space="preserve">Entre los meses de mayo y julio de 2022 se emitiron seis(6) conceptos técnicos de acuerdo a la actividad 5 del procedimiento MANTENIMIENTO PREVENTIVO DE SOFTWARE Y HARDWARE A-TIC-PR-004 para un total de </t>
    </r>
    <r>
      <rPr>
        <b/>
        <sz val="9"/>
        <color rgb="FF000000"/>
        <rFont val="Calibri"/>
      </rPr>
      <t>44</t>
    </r>
    <r>
      <rPr>
        <sz val="9"/>
        <color rgb="FF000000"/>
        <rFont val="Calibri"/>
      </rPr>
      <t xml:space="preserve"> conceptos técnicos emitidos durante el período del 1 de noviembre de 2021 y el 31 de julio de 2022.
Resultado indicador: ((44/44)*100=100% )
Análisis del indicador: El resultado del indicador es del 100%, ya que se emitieron 44 conceptos técnicos de los equipos tecnológicos que se encontraron obsoletos e inservibles y que fueron solicitados por las diferentes sedes o dependencias, para que posteriormente fueran entregados al área de almacén e inventarios para el respectivo proceso de baja.
Estado: La actividad se encuentra finalizada</t>
    </r>
  </si>
  <si>
    <r>
      <t xml:space="preserve">PRIMER SEGUIMIENTO 2021: </t>
    </r>
    <r>
      <rPr>
        <sz val="9"/>
        <rFont val="Calibri"/>
        <family val="2"/>
        <scheme val="minor"/>
      </rPr>
      <t xml:space="preserve">
Conceptos técnicos emitidos para dar de baja equipos tecnológicos realizados en el mes de noviembre
</t>
    </r>
    <r>
      <rPr>
        <b/>
        <sz val="9"/>
        <rFont val="Calibri"/>
        <family val="2"/>
        <scheme val="minor"/>
      </rPr>
      <t xml:space="preserve">PRIMER SEGUIMIENTO 2022: 
</t>
    </r>
    <r>
      <rPr>
        <sz val="9"/>
        <rFont val="Calibri"/>
        <family val="2"/>
        <scheme val="minor"/>
      </rPr>
      <t xml:space="preserve">Conceptos técnicos de inservibilidad emitidos para dar de baja equipos tecnológicos del 1 de febrero al 30 de abril de 2022. 
</t>
    </r>
    <r>
      <rPr>
        <b/>
        <sz val="9"/>
        <rFont val="Calibri"/>
        <family val="2"/>
        <scheme val="minor"/>
      </rPr>
      <t>SEGUNDO SEGUIMIENTO 2022:</t>
    </r>
    <r>
      <rPr>
        <sz val="9"/>
        <rFont val="Calibri"/>
        <family val="2"/>
        <scheme val="minor"/>
      </rPr>
      <t xml:space="preserve">
Conceptos técnicos emitidos para entregar al área del almacén e inventarios durante todo el período evaluado</t>
    </r>
  </si>
  <si>
    <t>Es necesario evidenciar el  número de Conceptos técnicos de baja solicitados  para poder medir el indicador y establecer el avance de la meta.</t>
  </si>
  <si>
    <t>Se evidencia que  en el primer seguimiento se realizaron un total de 22 Conceptos Tecnicos a diferentes areas y unidades tales, y para el segundo seguimiento se revisaron 24 conceptos tecnicos solicitafos por las diferentes sedes y/o unidades del insitituo de acuerdo a la ejecución de la actividad 5 del procedimiento MANTENIMIENTO PREVENTIVO DE SOFTWARE Y HARDWARE A-TIC-PR-004, sin embargo, no es posible  evidenciar el  número de Conceptos técnicos de baja solicitados  para poder medir el indicador y establecer el avance de la meta.</t>
  </si>
  <si>
    <t>PRIMER SEGUIMIENTO 2021: 
Se llevó a cabo la emisión de seis (6) conceptos técnicos de acuerdo a la actividad 5 del procedimiento MANTENIMIENTO PREVENTIVO DE SOFTWARE Y HARDWARE A-TIC-PR-004 para el mes de noviembre de 2021.
Estado: La actividad continúa en ejecución
Resultado y análisis del indicador: Se realizará la medición del indicador una vez finalice la actividad. 
PRIMER SEGUIMIENTO 2022: Se llevó a cabo la emisión de treinta y dos (32) conceptos técnicos de acuerdo a la actividad 5 del procedimiento MANTENIMIENTO PREVENTIVO DE SOFTWARE Y HARDWARE A-TIC-PR-004 
Resultado y análisis del indicador: Se realizará la medición del indicador una vez finalice la actividad. 
Estado: La actividad continúa en ejecución
SEGUNDO SEGUIMIENTO 2022:
Entre los meses de mayo y julio de 2022 se emitiron seis(6) conceptos técnicos de acuerdo a la actividad 5 del procedimiento MANTENIMIENTO PREVENTIVO DE SOFTWARE Y HARDWARE A-TIC-PR-004 para un total de 44 conceptos técnicos emitidos durante el período del 1 de noviembre de 2021 y el 31 de julio de 2022.
Resultado indicador: ((44/44)*100=100% )
Análisis del indicador: El resultado del indicador es del 100%, ya que se emitieron 44 conceptos técnicos de los equipos tecnológicos que se encontraron obsoletos e inservibles y que fueron solicitados por las diferentes sedes o dependencias, para que posteriormente fueran entregados al área de almacén e inventarios para el respectivo proceso de baja.
Estado: La actividad se encuentra finalizada</t>
  </si>
  <si>
    <t xml:space="preserve">Conceptos técnicos emitidos para entregar al área del almacén e inventarios durante todo el período evaluado
procedimiento MANTENIMIENTO PREVENTIVO DE SOFTWARE Y HARDWARE A-TIC-PR-004 </t>
  </si>
  <si>
    <t>Gestión de TICS emito los conceptos técnicos a los equipos tecnológicos encontrados en estado de obsoletos e inservibles, en desarrollo y cumplimiento de la actividad 5 del procedimiento MANTENIMIENTO PREVENTIVO DE SOFTWARE Y HARDWARE A-TIC-PR-004.
ES IMPORTANTE ANEXAR LAS SOLICITUDES DE BAJA DE EQUIPOS TECNOLOGICOS - CUENTA ANUAL</t>
  </si>
  <si>
    <t>PMCB-2021-070</t>
  </si>
  <si>
    <t>Aprobar el manual de políticas contables de la entidad</t>
  </si>
  <si>
    <t>Aprobación Manual de políticas contables</t>
  </si>
  <si>
    <t>Manual aprobado</t>
  </si>
  <si>
    <t>Se evidencia Resolución 517 de 2021 - Actualización de políticas contables y 001 MANUAL DE POLÍTICAS CONTABLES IDIPRON A-GFI-MA-001</t>
  </si>
  <si>
    <t>Se Aprobación y socialización Manual de políticas contables del IDIPRON A-GFI-MA-001. - Se reportó cumplimiento del 100% en la cuenta anual del 2021 a la CB</t>
  </si>
  <si>
    <t>PMCB-2021-071</t>
  </si>
  <si>
    <t>Socializar el Manual de Políticas Contables</t>
  </si>
  <si>
    <t>Socialización del Manual de Políticas Contables</t>
  </si>
  <si>
    <t>Número de socializaciones realizadas / Número de socializaciones programadas (1)*100</t>
  </si>
  <si>
    <t>Se evidencia correo de socializacion del dia 03-01-2022 mediante el cual se realiza la socializacion del manual de politicas contables</t>
  </si>
  <si>
    <t>La evidencia aportada subsana el hallazgo y corresponde a la actividad propuesta</t>
  </si>
  <si>
    <t>PMCB-2021-072</t>
  </si>
  <si>
    <t>Debilidad de conocimiento en la relevancia por parte de los supervisores y apoyos a la supervisión, de la causación de los hechos económicos que  faciliten el flujo de información de hechos económicos hacia el área contable y otras áreas</t>
  </si>
  <si>
    <t xml:space="preserve">Crear el Manual de Operaciones Contables en el que se indique que  los hechos económicos se deben causar durante el periodo en el cual ocurren
</t>
  </si>
  <si>
    <t>Creación del Manual de Operaciones Contables</t>
  </si>
  <si>
    <t>Manual de Operaciones Contables</t>
  </si>
  <si>
    <t>Manual de Operaciones Contables en el que se indique que  los hechos económicos se deben causar durante el periodo en el cual ocurren</t>
  </si>
  <si>
    <t>El Manual de Operaciones Contables aportado como evidencia no estáoficializado ni publicado</t>
  </si>
  <si>
    <r>
      <t xml:space="preserve">PRIMER SEGUIMIENTO 2021: 
</t>
    </r>
    <r>
      <rPr>
        <sz val="9"/>
        <color rgb="FF000000"/>
        <rFont val="Arial"/>
        <family val="2"/>
      </rPr>
      <t xml:space="preserve">Se avanzó con la creación del Manual de Políticas de Operación Contable; realizando el desarrollo de las políticas que constituyen el documento en mención. 
Estado: La actividad continúa en ejecución
Resultado y análisis del indicador: En el presente seguimiento no se reporta avance en el indicador, toda vez que, el Manual de Operaciones Contables se encuentra en construcción. 
</t>
    </r>
    <r>
      <rPr>
        <b/>
        <sz val="9"/>
        <color rgb="FF000000"/>
        <rFont val="Arial"/>
        <family val="2"/>
      </rPr>
      <t xml:space="preserve">PRIMER SEGUIMIENTO 2022: 
</t>
    </r>
    <r>
      <rPr>
        <sz val="9"/>
        <color rgb="FF000000"/>
        <rFont val="Arial"/>
        <family val="2"/>
      </rPr>
      <t xml:space="preserve">En Comité de Sostenibilidad Contable realizado el 15 de marzo de 2022 se presentó el Manual de Políticas Operativas Contables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
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El Manual Operativo de Políticas Contables se incluirá en los documentos del Sistema Integrado de Gestión de la entidad, como acción final para dar cumplimiento total a la actividad formulada. 
Estado: La actividad continúa en ejecución
</t>
    </r>
    <r>
      <rPr>
        <b/>
        <sz val="9"/>
        <color rgb="FF000000"/>
        <rFont val="Arial"/>
        <family val="2"/>
      </rPr>
      <t xml:space="preserve">
SEGUNDO SEGUIMIENTO 2022:
</t>
    </r>
    <r>
      <rPr>
        <sz val="9"/>
        <color rgb="FF000000"/>
        <rFont val="Arial"/>
        <family val="2"/>
      </rPr>
      <t>Se elaboró el Manual de Políticas Operativas Contables el cual se incluyó como anexo al Manual de Políticas Contables, los cuales fueron aprobados los días 03/08/2022 y 3/01/2022  respectivamente, el Manual fue socializado a través de correo electrónico y se encuentra publicado en la página web de la entidad. 
Resultado y análisis del indicador: Un Manual de Políticas Operativas Contables creado = 100%. Por lo cual se da cumplimiento al indicador formulado. 
Estado: La actividad se encuentra finalizada</t>
    </r>
  </si>
  <si>
    <r>
      <t xml:space="preserve">PRIMER SEGUIMIENTO 2021: 
</t>
    </r>
    <r>
      <rPr>
        <sz val="9"/>
        <rFont val="Arial"/>
        <family val="2"/>
      </rPr>
      <t>Check lista
Políticas contables</t>
    </r>
    <r>
      <rPr>
        <b/>
        <sz val="9"/>
        <rFont val="Arial"/>
        <family val="2"/>
      </rPr>
      <t xml:space="preserve">
PRIMER SEGUIMIENTO 2022: 
</t>
    </r>
    <r>
      <rPr>
        <sz val="9"/>
        <rFont val="Arial"/>
        <family val="2"/>
      </rPr>
      <t>1. Acta y asistencia del Primer Comité de Sostenibilidad Contable 2022.
2. Citación y listado de Asistencia al Segundo Comité de Sostenibilidad Contable 2022 (no se adjunta el acta por cuanto la misma debe ser aprobada en el siguiente Comité).
3. Manual Operativo de Políticas Contables presentado en Marzo de 2022.
4. Manual Operativo de Políticas Contables aprobado en Mayo de 2022.</t>
    </r>
    <r>
      <rPr>
        <b/>
        <sz val="9"/>
        <rFont val="Arial"/>
        <family val="2"/>
      </rPr>
      <t xml:space="preserve">
SEGUNDO SEGUIMIENTO 2022:
</t>
    </r>
    <r>
      <rPr>
        <sz val="9"/>
        <rFont val="Arial"/>
        <family val="2"/>
      </rPr>
      <t xml:space="preserve">1. Manual de Políticas Contables y Manual de Políticas Operativas Contables, 
2. Correo de socialización
3. Imagen de publicación de página web institucional. </t>
    </r>
  </si>
  <si>
    <t>Oficina Asesora Jurídica-  STAF - STMEO</t>
  </si>
  <si>
    <t>PMCB-2021-073</t>
  </si>
  <si>
    <t>2021H29</t>
  </si>
  <si>
    <r>
      <rPr>
        <sz val="9"/>
        <color rgb="FF000000"/>
        <rFont val="Arial"/>
      </rPr>
      <t>Incluir dentro del manual de supervisión lineamiento frente a  "</t>
    </r>
    <r>
      <rPr>
        <i/>
        <sz val="9"/>
        <color rgb="FF000000"/>
        <rFont val="Arial"/>
      </rPr>
      <t>que  los hechos económicos se deben causar durante el periodo en el cual ocurren"</t>
    </r>
    <r>
      <rPr>
        <sz val="9"/>
        <color rgb="FF000000"/>
        <rFont val="Arial"/>
      </rPr>
      <t xml:space="preserve"> </t>
    </r>
  </si>
  <si>
    <t>Manual de supervisión con lineamiento de los hechos económicos</t>
  </si>
  <si>
    <t>Ejecuion de actividades</t>
  </si>
  <si>
    <t>No se observa de las evidencias avance en la acción</t>
  </si>
  <si>
    <t>El proceso no reporta avance de la acción de mejora establecida y vencio el 30/09/2022.</t>
  </si>
  <si>
    <r>
      <rPr>
        <b/>
        <sz val="9"/>
        <color rgb="FF000000"/>
        <rFont val="Arial"/>
      </rPr>
      <t xml:space="preserve">TERCER SEGUIMIENTO 2022:
</t>
    </r>
    <r>
      <rPr>
        <sz val="9"/>
        <color rgb="FF000000"/>
        <rFont val="Arial"/>
      </rPr>
      <t xml:space="preserve">Se actualizó el  MANUAL DE SUPERVISIÓN E INTERVENTORÍA - A-GCO-MA-001  en el cual se incluyeron lineamientos relacionados con la causacion de los hechos economicos, Vr 09 Numeral 5.1.1.3 Funciones relacionadas con los pagos al contratista con vigencia a partir del 28/09/2022, en la pagina 24 del manual al indicar: 
</t>
    </r>
    <r>
      <rPr>
        <i/>
        <sz val="8"/>
        <color rgb="FF000000"/>
        <rFont val="Arial"/>
      </rPr>
      <t xml:space="preserve">" Frente a la causación de los hechos económicosse hace necesario mencionar que las obligaciones del Instituto como agente retenedor son:
•Practicar las retenciones a que haya lugar.
•Declarar ante  las entidades correspondientes  (DIAN y Secretaría  Distrital de  Hacienda) las retenciones practicadas a los contratistas y proveedores.
•Consignar las retenciones practicadas.
•Expedir los certificados de retención.
En  tal  sentido,  la  ejecución  de  las  anteriores  obligaciones  del  Instituto  debe  coincidir  con  la  información reportada ante las entidades recaudadoras de impuestos (DIAN y Secretaría Distrital de Hacienda), por parte de loscontratistas y proveedores.De igual manera, es preciso señalar que la causación del IVA, se da en alguno de los siguientes momentos:
•En las ventas, en la fecha deemisión de la factura o documento equivalente y a falta de éstos, en el momento  de la  entrega,  aunque  se  haya  pactado  reserva  de  dominio,  pacto  de  retroventa  o  condición resolutoria.
•En los retiros a que se refiere el literal b) del artículo No. 421 del Estatuto Tributario, en la fecha del retiro.
•En las  prestaciones  de servicios,  en la  fecha de emisión de la factura  o documento equivalente,  o en la fecha de terminación de los servicios o del pago o abono en cuenta, la que fuere anterior.
•En las importaciones, al tiempo de la nacionalización del bien. En este caso, el impuesto se liquidará y pagará conjuntamente con la liquidación y pago de los derechos de aduana.
De  acuerdo  con  lo  anterior,  el  contratista  o  proveedor  declarará,  ante  las  entidades  correspondientes,  los impuestos  generados  en  sus  facturas  en  un  mes  determinado,  y  en  caso  de  que  el  Instituto  no  registre contablemente ni pague las facturas emitidas por el proveedor en el mismo período, se verá comprometido el IDIPRON en el cumplimiento de sus obligaciones como agente retenedor.  Por esta razón, es importante recordar que las facturas deben tramitarse de manera oportuna y dentro de los plazos establecidos por la Subdirección Técnica Administrativa y Financiera, tanto en el Área de Almacén e Inventarios como en el Área de Contabilidad."
</t>
    </r>
    <r>
      <rPr>
        <sz val="9"/>
        <color rgb="FF000000"/>
        <rFont val="Arial"/>
      </rPr>
      <t xml:space="preserve">
Indicador: Manual de supervisión con lineamiento de los hechos económicos = 100%
Estado: La actividad se encuentra finalizada</t>
    </r>
  </si>
  <si>
    <r>
      <rPr>
        <b/>
        <sz val="9"/>
        <color rgb="FF000000"/>
        <rFont val="Arial"/>
      </rPr>
      <t xml:space="preserve">TERCER SEGUIMIENTO 2022:
</t>
    </r>
    <r>
      <rPr>
        <sz val="9"/>
        <color rgb="FF000000"/>
        <rFont val="Arial"/>
      </rPr>
      <t>1. 001 MANUAL DE SUPERVISIÓN E INTERVENTORÍA - A-GCO-MA-001 Vr 09
2. Correo de oficialización 28/09/2022</t>
    </r>
  </si>
  <si>
    <t>Se actualizó el "MANUAL DE SUPERVISIÓN E INTERVENTORÍA" a versión 09 de fecha 28 de septiembre de 2022 y es socializada vía correo electrónico y publicada en la INTRANET de la entidad, según los soportes suministrados por el proceso, sin embargo no es especifico que se mencione "...que los hechos económicos se deben causar durante el periodo en el cual ocurren", ya que a lo que hace referencia es a cumplir con los términos establecidos por la Subdirección Técnica Administrativa y Financiera - Numeral 5.1.1.3. Funciones relacionadas con los pagos al contratista y que "...en caso de que el Instituto no registre contablemente ni pague las facturas emitidas por el proveedor en el mismo período, se verá comprometido el IDIPRON en el cumplimiento de sus obligaciones como agente retenedor.". Por lo anterior es necesario, aunque se haya actualizado el manual, que se realice retroalimentación a los supervisores con el fin de que se dé cumplimiento a la acción de mejora establecida para tal fin. CUENTA ANUAL</t>
  </si>
  <si>
    <t>Gestión Financiera / Oficina Asesora Jurídica</t>
  </si>
  <si>
    <t>Pasivos exigibles</t>
  </si>
  <si>
    <t>PMCB-2021-074</t>
  </si>
  <si>
    <t>2021H30</t>
  </si>
  <si>
    <t>Hallazgo administrativo por deficiente gestión en la depuración de pasivos exigibles al cierre de la vigencia fiscal 2020.</t>
  </si>
  <si>
    <t>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t>
  </si>
  <si>
    <t>Crear un instructivo para la liberación y/o reconocimiento y pago de pasivos exigibles</t>
  </si>
  <si>
    <t>Instructivo pasivos exigibles</t>
  </si>
  <si>
    <t>Instructivo creado</t>
  </si>
  <si>
    <t>" instructivo para la liberación y/o reconocimiento y pago de pasivos exigibles.
"</t>
  </si>
  <si>
    <t>* Se evidencia la creación del Instructivo para la depuración de pasivos exigibles - A-GFI-IN-011 con versión 1 y vigencia del 29 de abril del 2022.
* Es importante que el correo enviado desde MIPG informando de la oficialización del documento es una divulgación NO una socialización.
La socialización del documento se debe realizar desde el proceso.</t>
  </si>
  <si>
    <t>El Instructivo para la Depuración de Pasivos Exigibles, aportado com oevidencia, subsana el hallazgo y mitiga la probabilidad de materalización del riesgo</t>
  </si>
  <si>
    <t>PMCB-2021-075</t>
  </si>
  <si>
    <t>Realizar seguimiento bimestral a la ejecución de las reservas presupuestales</t>
  </si>
  <si>
    <t>Acta y/o memorando</t>
  </si>
  <si>
    <t>Número de seguimientos realizados / Número de seguimientos programados (4)*100</t>
  </si>
  <si>
    <t>"
 seguimiento bimestral a la ejecución de las reservas presupuestales"</t>
  </si>
  <si>
    <t>* Se evidencia dos seguimientos realizados por el área uno con fecha del 31 de enero del 2022 y el otro con fecha del 28 de marzo del 2022</t>
  </si>
  <si>
    <t>Quedan pendientes dos seguimientos por realizar</t>
  </si>
  <si>
    <t>Se aportan evidencias de dos seguimentos</t>
  </si>
  <si>
    <r>
      <t xml:space="preserve">PRIMER SEGUIMIENTO 2022: </t>
    </r>
    <r>
      <rPr>
        <sz val="9"/>
        <rFont val="Arial"/>
        <family val="2"/>
      </rPr>
      <t xml:space="preserve">
En el primer cuatrimestre se han realizado los siguientes seguimientos a la ejecución de las reservas presupuestales constituidas por el Instituto:
- 2 de febrero seguimiento con los administradores y el gerente de los proyectos de inversión 7726 y 7727, con corte al 31 de enero de 2022 (1 seguimiento).
- 30 de marzo, seguimiento con los administradores y el gerente de los proyectos de inversión 7726 y 7727, con corte al 28 de marzo de 2022 y el 28 de marzo seguimiento con el administrador del proyecto de inversión 7720 (1 seguimiento).
Resultado del indicador: ((2/4)*100=50%)
Análisis del indicador: Se realizaron 2 seguimientos a la ejecución de las reservas presupuestales de 4 programados, con un avance en el indicador del 50%. 
Estado: La actividad continúa en ejecución
</t>
    </r>
    <r>
      <rPr>
        <b/>
        <sz val="9"/>
        <rFont val="Arial"/>
        <family val="2"/>
      </rPr>
      <t>SEGUNDO SEGUIMIENTO 2022:</t>
    </r>
    <r>
      <rPr>
        <sz val="9"/>
        <rFont val="Arial"/>
        <family val="2"/>
      </rPr>
      <t xml:space="preserve">
En el segundo cuatrimestre se han realizado los siguientes seguimientos a la ejecución de las reservas presupuestales constituidas por el Instituto:
- El 04 de mayo de 2022, se realizó el seguimiento a reservas presupuestales de los proyectos de inversión 7720, 7726 y 7727, con corte al 30 de abril de 2022 (3er. seguimiento).
- El 08 de junio de 2022, se realizó seguimiento a reservas presupuestales de los proyectos de inversión 7720, 7726 y 7727, con corte al 07 de junio de 2022 (4to. seguimiento).
Resultado y análisis del indicador: ((4/4)*100%)=100%  Se realizaron cuatro seguimientos que se encontraban programados, a la ejecución de reservas presupuestales, cumpliendo al 100% con el indicador formulado. 
Estado: La actividad se encuentra finalizada</t>
    </r>
  </si>
  <si>
    <r>
      <t xml:space="preserve">PRIMER SEGUIMIENTO 2022: 
</t>
    </r>
    <r>
      <rPr>
        <sz val="9"/>
        <rFont val="Arial"/>
        <family val="2"/>
      </rPr>
      <t xml:space="preserve">1. Correo electrónico de seguimiento e informe de la ejecución de las reservas presupuestales del P.I. 7720.
2. Anexo seguimiento ejecución presupuestal PI 7720
3. Acta del Comité del 2 de febrero, en la cual se realizó el seguimiento a las Reservas Presupuestales constituidas en los proyectos de inversión 7726 y 7727.
4. Acta del Comité del 30 de marzo de 2022, en la cual se realizó  el seguimiento a las Reservas Presupuestales constituidas en los proyectos de inversión 7726 y 7727.
</t>
    </r>
    <r>
      <rPr>
        <b/>
        <sz val="9"/>
        <rFont val="Arial"/>
        <family val="2"/>
      </rPr>
      <t xml:space="preserve">
SEGUNDO SEGUIMIENTO 2022:
</t>
    </r>
    <r>
      <rPr>
        <sz val="9"/>
        <rFont val="Arial"/>
        <family val="2"/>
      </rPr>
      <t>1. Se adjunta acta de comité No, 08 de fecha 04 de mayo de 2022, junto con la planilla de asistencia firmada por los asistentes. 
2. Se adjunta acta de comité No, 11 de fecha 08 de junio de 2022, junto con la planilla de asistencia firmada por los asistentes</t>
    </r>
  </si>
  <si>
    <t>Oficina Asesora Jurídica/Gestión Financiera</t>
  </si>
  <si>
    <t>PMCB-2021-076</t>
  </si>
  <si>
    <t>Incluir en el Manual de buenas prácticas en Contratación los lineamientos para la liberación y/o reconocimiento y pago de pasivos exigibles</t>
  </si>
  <si>
    <t>Documento pasivos exigibles</t>
  </si>
  <si>
    <t>Documento creado</t>
  </si>
  <si>
    <t>* Se evidencia dentro del Manual de Buenas practicas en contratación - A-GCO-MA-003, en el numeral 5.3 Etapa Postcontratual los lineamientos para la liberación y/o reconocimiento y pago de pasivos exigibles.</t>
  </si>
  <si>
    <t>se evidencia cumplimiento de acción en manuel de buenas prácticas A-GCO-MA-003 version 2 de 25 de abril de 2022</t>
  </si>
  <si>
    <t>PMCB-2021-077</t>
  </si>
  <si>
    <t>Socializar el documento de buenas prácticas en Contratación con los lineamientos para la liberación y/o reconocimiento y pago de pasivos exigibles</t>
  </si>
  <si>
    <t>Socialización del documento de buenas prácticas en contratación</t>
  </si>
  <si>
    <t>* Se evidencia acta de reunión sobre la socialización del Manual de buenas practicas en contratación y linemiento sobre pasivos exigibles, realizada el 26 de abril del 2022</t>
  </si>
  <si>
    <t>se evidencia cumplimiento se reporta acta de fecha 29 de abril de 2022. acta A-GDO-FT-004 solicialización de buenas prácticas pasivos xigibles</t>
  </si>
  <si>
    <t xml:space="preserve">Gestion de desarrollo humano
Servicios administrativos
Gestion tecnologica y de la información
Gestion del desarrollo humano
</t>
  </si>
  <si>
    <t>Subdirección técnica administrativa y financiera
Subdirección técnica de desarrollo humano</t>
  </si>
  <si>
    <t>STAF
STDH</t>
  </si>
  <si>
    <t>Supervisor del contrato de dotación</t>
  </si>
  <si>
    <t>Carrera administrativa, bienestar social y capacitación</t>
  </si>
  <si>
    <t>Dotacion</t>
  </si>
  <si>
    <t>PMCB-2021-078</t>
  </si>
  <si>
    <t>2021H31</t>
  </si>
  <si>
    <t>Hallazgo administrativo por incumplimiento de la fecha establecida en el Decreto 1978 de 1989 para la entrega de la primera y la segunda dotación de la vigencia 2021 a los funcionarios que desempeñan funciones administrativas o de conducción</t>
  </si>
  <si>
    <t xml:space="preserve">Porque la solicitud del inicio del proceso no se realizó oportunamente.  </t>
  </si>
  <si>
    <t>Radicar en enero  a la Oficina Asesora Jurídica el proceso de dotación año 2022, adjuntando memorando de solicitud que informe:
1.  Las fechas de entrega de cada una de las dotaciones.
2. Aclarando los tiempos que requiere el proceso una vez adjudicado, los cuales deben ser incluidos para que las fechas se puedan cumplir.
En caso que el proceso de dotación vigencia 2022 se realice en diferentes compras  la radicación sería:
1ra radicación: Enero
2da radicación: Mayo
3ra radicación: Septiembre</t>
  </si>
  <si>
    <t>Entrega oportuna de dotaciones</t>
  </si>
  <si>
    <t># De dotaciones entregadas oportunamente /  (3) dotaciones a entregar</t>
  </si>
  <si>
    <t>Registro A-GDH-FT- 036 "Entrega de dotación de Ley" firmada por los funcionarios</t>
  </si>
  <si>
    <t>03-01-2022:Se incluye formulacion al tablero de control</t>
  </si>
  <si>
    <t xml:space="preserve">Se verifica los soportes adjuntos, la cual se evidencia memorando a la Oficina Asesora Juridica solicitando información de fechas de entrega de dotación y tiempos mediante el memorando 2022IE1113 del 31 de enero de 2022, dandole alcance mediante el memorando 2022IE1165 del 3 de Febrero de 2022.
Se  evidencia primera entrega de dotación a los funcionarios mediante formato A-GDH-FT-036 diligenciado y firmado correctamente por los fucnionarios.
La actividad aun se encuentra en ejecución </t>
  </si>
  <si>
    <t>Pendiente segunda y tercera entrega de Dotación</t>
  </si>
  <si>
    <t>Se realizo la primera entrega formal de dotación para los funcionarios, soportado con la entrega el formato ""A-GDH-FT-036 ENTREGA DOTACIÓN"" con fecha del 30/04/2022; Análisis del indicador: Se realiza la primera entrega de dotación a personal administrativo y conductores de acuerdo a los tiempos legales establecidos por la Resolución 414 de 2014 "" Por la cual se dictan disposiciones para la entrega de dotación de los empleados públicos del IDIPRON"". (1/3)*100=33,33% de ejecución</t>
  </si>
  <si>
    <r>
      <t>Segundo Cuatrimestre:</t>
    </r>
    <r>
      <rPr>
        <sz val="9"/>
        <color rgb="FF000000"/>
        <rFont val="Calibri"/>
        <family val="2"/>
        <scheme val="minor"/>
      </rPr>
      <t xml:space="preserve"> SEGUNDA ENTREGA DE DOTACIÓN VIGENCIA 2022,
El 16/05/2022 se radica ante la Jefe de la OAJ mediante memorando 2022IE3056 la remisión de documentos del proceso de Dotación de funcionarios de planta que desempeñan funciones administrativas y de conducción..
El 16/08/2022 se remitió por correo electrónico la "Citación Entrega Dotación Caballero - Primera Entrega 2022" y "Citación Segunda Entrega de Dotación Funcionarios Administrativos y Conducción", informando los días, horarios, lugar de entrega de la segunda dotación y  relacion del personal.
A partir del mes de agosto se inició la segunda entrega formal de dotación para los funcionarios, se anexa como soporte a la entrega el formato "A-GDH-FT-036 ENTREGA DOTACIÓN" con fecha límite a 30/08/2022,
Análisis del indicador:
- Se realiza la segunda entrega de dotación a personal administrativo y conductores de acuerdo a los tiempos legales establecidos por la Resolución 414 de 2014 " Por la cual se dictan disposiciones para la entrega de dotación de los empleados públicos del IDIPRON". (2/3)*100=66,66% de ejecución,</t>
    </r>
  </si>
  <si>
    <t xml:space="preserve">SOPORTES SEGUNDA ENTREGA:
4. Memorando 2022IE3056 con los siguientes adjuntos:
4.1 Ficha Técnica dotación Hombre
4.2 Ficha Técnica dotación Mujer
4.3 Memorando 2022IE2779 Solicitud de existencias
4.4 Memorando 2022IE2846 Respuesta de existencias
4.5 CDP 1242
4.6 Requerimiento Técnico A-GCO-FT-023
4.7 Solicitud CDP A-GFI-FT-002
4,8 Correo_ "Citación Segunda Entrega de Dotación Funcionarios Administrativos y Conducción"
4,9 Formato A-GDH-FT-036 ENTREGA DOTACIÓN 2RA ENTREGA 
4,10 RESOLUCIÓN 414 DE 2014 (DOTACION IDIPRON)
</t>
  </si>
  <si>
    <t xml:space="preserve">Inlcuir un archivo  de la segunda entrega de dotación a funcionarios. formato A-GDH-FT-036 que no presente error para poder ser leido.  </t>
  </si>
  <si>
    <t>Verificadas las evidencias por parte del proceso, se concluye en los mismos términos en los que la Oficina Asesora de Planeación calificó el avance.</t>
  </si>
  <si>
    <r>
      <rPr>
        <sz val="9"/>
        <color rgb="FF000000"/>
        <rFont val="Arial"/>
      </rPr>
      <t xml:space="preserve">El 31/01/2022 se radica ante la Jefe de la OAJ mediante memorando 2022IE1113 la remisión de documentos del proceso de Dotación de funcionarios de planta que desempeñan funciones administrativas y de conducción.
El 03/02/2022 se radica ante la Jefe de la OAJ mediante memorando 2022IE1165, el alcance al memorando 2022IE1113, informando los tiempos requeridos para la adquisición de los procesos de dotación, con el fin de dar cumplimiento a las fechas de entrega a los funcionarios, de acuerdo a al normatividad vigente. 
PRIMERA ENTREGA DE DOTACIÓN VIGENCIA 2022
El 18/04/2022 se remitió por correo electrónico la "Citación Entrega Dotación Caballero - Primera Entrega 2022" y "Citación Entrega Dotación Dama - Primera Entrega 2022", informando los días, horarios, lugar de entrega de la primera dotación y  relacion del personal.
A partir del mes de abril se inició la primera entrega formal de dotación para los funcionarios, se anexa como soporte a la entrega el formato "A-GDH-FT-036 ENTREGA DOTACIÓN" con fecha límite a 30/04/2022, y se aclara que los dos funcionarios pendiente por recibir la dotación presentan a la fecha las siguientes situaciones administrativas:
1. Berenice Parra Lizarazo: Periodo de vacaciones 
2. Yeisson Orlando Heredia: Permiso sindical
3. Los días 10 y 16 de mayo, se hace entrega de la dotación a los dos funcionarios que estaban pendientes por encontrarse en situación administrativa.
Análisis del indicador:
- Se realiza la primera entrega de dotación a personal administrativo y conductores de acuerdo a los tiempos legales establecidos por la Resolución 414 de 2014 " Por la cual se dictan disposiciones para la entrega de dotación de los empleados públicos del IDIPRON". (1/3)*100=33,33% de ejecución
</t>
    </r>
    <r>
      <rPr>
        <b/>
        <sz val="9"/>
        <color rgb="FF000000"/>
        <rFont val="Arial"/>
      </rPr>
      <t xml:space="preserve">
Segundo Cuatrimestre:</t>
    </r>
    <r>
      <rPr>
        <sz val="9"/>
        <color rgb="FF000000"/>
        <rFont val="Arial"/>
      </rPr>
      <t xml:space="preserve"> SEGUNDA ENTREGA DE DOTACIÓN VIGENCIA 2022,
El 16/05/2022 se radica ante la Jefe de la OAJ mediante memorando 2022IE3056 la remisión de documentos del proceso de Dotación de funcionarios de planta que desempeñan funciones administrativas y de conducción..
El 16/08/2022 se remitió por correo electrónico la "Citación Entrega Dotación Caballero - Primera Entrega 2022" y "Citación Segunda Entrega de Dotación Funcionarios Administrativos y Conducción", informando los días, horarios, lugar de entrega de la segunda dotación y  relacion del personal.
A partir del mes de agosto se inició la segunda entrega formal de dotación para los funcionarios, se anexa como soporte a la entrega el formato "A-GDH-FT-036 ENTREGA DOTACIÓN" con fecha límite a 30/08/2022.
Análisis del indicador:
- Se realiza la segunda entrega de dotación a personal administrativo y conductores de acuerdo a los tiempos legales establecidos por la Resolución 414 de 2014 " Por la cual se dictan disposiciones para la entrega de dotación de los empleados públicos del IDIPRON". (2/3)*100=66,66% de ejecución,
</t>
    </r>
    <r>
      <rPr>
        <b/>
        <sz val="9"/>
        <color rgb="FF000000"/>
        <rFont val="Arial"/>
      </rPr>
      <t xml:space="preserve">TERCER SEGUIMIENTO 2022
</t>
    </r>
    <r>
      <rPr>
        <sz val="9"/>
        <color rgb="FF000000"/>
        <rFont val="Arial"/>
      </rPr>
      <t xml:space="preserve">TERCERA ENTREGA DE DOTACIÓN VIGENCIA 2022.
El 08/09/2022 se radica ante la Jefe de la OAJ mediante memorando 2022IE5239 la remisión de documentos del proceso de Dotación de funcionarios de planta que desempeñan funciones administrativas y de conducción..
El 11/11/2022 se remitió por correo electrónico la "Citación Tercera Entrega de Dotación Funcionarias Administrativas"  y "Entrega de Dotación Funcionarios Administrativos y de Condución", informando los días, horarios, lugar de entrega de la tercera dotación y  relacion del personal.
A partir del mes de diciembre se inició la tercera entrega formal de dotación para los funcionarios, se anexa como soporte a la entrega el formato "A-GDH-FT-036 ENTREGA DOTACIÓN" con fecha límite a 31/12/2022.
Resultado del indicador=  (3/3)*100= 100% 
Análisis del indicador: Se realiza la tercera entrega de dotación a personal administrativo y conductores de acuerdo a los tiempos legales establecidos por la Resolución 414 de 2014 " Por la cual se dictan disposiciones para la entrega de dotación de los empleados públicos del IDIPRON", dando cumplimiento a la meta establecida del 100% 
Estado: La actividad se encuentra finalizada
</t>
    </r>
  </si>
  <si>
    <r>
      <t xml:space="preserve">SOPORTES PRIMERA ENTREGA:
1. Memorando 2022IE1113 con los siguientes adjuntos:
1.1 Ficha Técnica dotación Hombre
1.2 Ficha Técnica dotación Mujer
1.3 Memorando 2022IE681 Solicitud de existencias
1.4 Memorando 2022IE953 Respuesta de existencias
1.5 CDP 765
1.6 Requerimiento Técnico A-GCO-FT-023
1.7 Solicitud CDP A-GFI-FT-002
2. Memorando 2022IE1165
3. Carpeta Primera Entrega de dotación 2022 que contiene:
3.1 Correo_ Citación 1ra Entrega Caballeros
3.2 Correo_ Citación 1ra Entrega Damas
3.3 Formato A-GDH-FT-036 ENTREGA DOTACIÓN 1RA ENTREGA 
3.4 RESOLUCIÓN 414 DE 2014 (DOTACION IDIPRON)
3.5 Formato A-GDH-FT-036 ENTREGA DOTACIÓN 1RA ENTREGA. (Completo)
SOPORTES SEGUNDA ENTREGA:
4. Memorando 2022IE3056 con los siguientes adjuntos:
4.1 Ficha Técnica dotación Hombre
4.2 Ficha Técnica dotación Mujer
4.3 Memorando 2022IE2779 Solicitud de existencias
4.4 Memorando 2022IE2846 Respuesta de existencias
4.5 CDP 1242
4.6 Requerimiento Técnico A-GCO-FT-023
4.7 Solicitud CDP A-GFI-FT-002
4,8 Correo_ "Citación Segunda Entrega de Dotación Funcionarios Administrativos y Conducción"
4,9 Formato A-GDH-FT-036 ENTREGA DOTACIÓN 2RA ENTREGA 
4,10 RESOLUCIÓN 414 DE 2014 (DOTACION IDIPRON)
</t>
    </r>
    <r>
      <rPr>
        <b/>
        <sz val="9"/>
        <color rgb="FF000000"/>
        <rFont val="Arial"/>
        <family val="2"/>
      </rPr>
      <t xml:space="preserve">TERCER SEGUIMIENTO 2022
</t>
    </r>
    <r>
      <rPr>
        <sz val="9"/>
        <color rgb="FF000000"/>
        <rFont val="Arial"/>
        <family val="2"/>
      </rPr>
      <t>SOPORTES TERCERA ENTREGA:
4. Memorando 2022IE5239 con los siguientes adjuntos:
4.1 Ficha Técnica dotación Hombre
4.2 Ficha Técnica dotación Mujer
4.3 Memorando 2022IE4964 Solicitud de existencias
4.4 Memorando 2022IE5181 Respuesta de existencias
4.5 CDP 3136
4.6 Requerimiento Técnico A-GCO-FT-023
4.7 Solicitud CDP A-GFI-FT-002
4.8,1 Correo "Citación tercera entrega damas"
4. 8,2"Citación tercera entrega Administrativos y Conducción"
4. 9 Formato A-GDH-FT-036 ENTREGA DOTACIÓN 2RA ENTREGA 
4.10 RESOLUCIÓN 414 DE 2014 (DOTACION IDIPRON)</t>
    </r>
  </si>
  <si>
    <t xml:space="preserve">En análisis de la información suministrada por el proceso. Se observa que se realizó la tercera entrega de dotación a personal administrativo y conductores de acuerdo a los tiempos legales establecidos por la Resolución 414 de 2014  y se anexa como soporte a la entrega el formato "A-GDH-FT-036 ENTREGA DOTACIÓN
que da evidencia del cumplimiento de la actividad propuesta
</t>
  </si>
  <si>
    <t>Responsable Área de Nómina</t>
  </si>
  <si>
    <t>Nomina y liquidaciones</t>
  </si>
  <si>
    <t>Nomina</t>
  </si>
  <si>
    <t>PMCB-2021-079</t>
  </si>
  <si>
    <t>2021H32</t>
  </si>
  <si>
    <t>Hallazgo administrativo, por diferencias entre los valores de ejecución en el Rubro Factores Salariales Especiales, pago de Prima Técnica, según los soportes de información suministrados por la entidad</t>
  </si>
  <si>
    <t>La información solicitada era muy extensa y no se realizó una verificación de lo enviado contra lo solicitado.</t>
  </si>
  <si>
    <t>Elaborar semestralmente informe sobre las variaciones de las primas técnicas.</t>
  </si>
  <si>
    <t>Informes de variación de primas técnicas</t>
  </si>
  <si>
    <t># De informes presentados/ (2) informes proyectados</t>
  </si>
  <si>
    <t>Memorandos</t>
  </si>
  <si>
    <t xml:space="preserve">Se verifica los soportes adjuntos, Se evidencia primer informe semestral a las variaciones de las primas Técnicas (julio a Diciembre del 2021) enviado al Subdirector, mediante correo electronico y adjunto a el archivo en mención el dia 4 de febrero de 2022
La actividad aun se encuentra en ejecución </t>
  </si>
  <si>
    <t>Pendiente segundo seguimiento semestral a las variaciones de las primas Técnicas.</t>
  </si>
  <si>
    <t>Avance de Actividades:
El 04/02/2022 se remitio mediante corrreo electrónico  a la Subdirección Técnica de Desarrollo Humano del IDIPRON, el primer informe semestral a las variaciones de las primas tecnicas, dicho informe se envío en archivo excel.
Análisis indicador: Se ejecuta el indicador en un 50% mediante el envío del primer informe semestral de variaciones de Prima Técnica al Subdirector. 1/2</t>
  </si>
  <si>
    <r>
      <t xml:space="preserve">Segundo cuatrimestre: </t>
    </r>
    <r>
      <rPr>
        <sz val="9"/>
        <color rgb="FF000000"/>
        <rFont val="Calibri"/>
        <family val="2"/>
        <scheme val="minor"/>
      </rPr>
      <t>El 20/07/2022 se remite mediante corrreo electrónico  al Dr. Carrillo Gomez Hugo Alberto, Subdirector Código 070 Grado 02 (E ),  de la Subdirección Técnica de Desarrollo Humano del IDIPRON, el SEGUNDO INFORME SEMESTRAL A LAS VARIACIONES DE LAS PRIMAS TECNICAS, dicho informe se envía en archivo excel.
Análisis indicador: Se ejecuta el indicador en un 50% mediante el envío del primer informe semestral de variaciones de Prima Técnica al Subdirector.</t>
    </r>
  </si>
  <si>
    <r>
      <t xml:space="preserve">SEGUNDO INFORME VARIACION PRIMAS TECNICAS ENERO -JUNIO 2022
- </t>
    </r>
    <r>
      <rPr>
        <sz val="9"/>
        <color rgb="FFFF0000"/>
        <rFont val="Calibri"/>
        <family val="2"/>
        <scheme val="minor"/>
      </rPr>
      <t>correo enviado al subdirector, con retroalimentación</t>
    </r>
  </si>
  <si>
    <t>El proceso aportó como evidencia dos informes de variaciones de Primas Técnicas, uno por el segundo semestre de 2021 y otro por el primer semestre de 2022, cumpliendo con la acción propuesta</t>
  </si>
  <si>
    <t>Servicios administrativos / Gestión Financiera (Contabilidad)</t>
  </si>
  <si>
    <t>falta de coherencia en la información suministrada</t>
  </si>
  <si>
    <t>PMCB-2021-080</t>
  </si>
  <si>
    <t>2021H33</t>
  </si>
  <si>
    <t>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t>
  </si>
  <si>
    <t>Se manejan dos bases de datos, una base de datos es de ejecución y la otra de seguimiento a las facturas de servicios públicos.</t>
  </si>
  <si>
    <t>Realizar mesas de trabajo trimestralmente entre el proceso Servicios Administrativos y el área de contabilidad, para conciliar la información de las dos bases de datos de seguimiento a los servicios públicos.</t>
  </si>
  <si>
    <t>Conciliaciones de servicios públicos</t>
  </si>
  <si>
    <t>Mesas de trabajo realizadas / Mesas de trabajo programadas (4)*100</t>
  </si>
  <si>
    <t xml:space="preserve">Actas de reunión 
Registro de asistencia </t>
  </si>
  <si>
    <t>Se verifica los soportes y se evidencia:
Acta de reunión del 18 de abril del 2022 con el Proceso Servicios Administrativos y el de Contabilidad, la cual se realiza conciliación de la información de servicos publicos y posteriormente registro en Sysma, el soporte cuenta con lista de asistencia.
Actividad aun se encuentra en ejecución.</t>
  </si>
  <si>
    <t>Pendiente Tres (3) reuniones la cual tenga como fin la conciliación de la información con el area de contabilidad.</t>
  </si>
  <si>
    <t>Se evidencio que el dia 18 de abril de 2022, se realizo´reunión soportada con acta de reunión de revision trimestral servicios publicos 1er trimestre Cod. A-GDO-FT-004.
Analisis del indicador:   De cuatro reuniones se ha realizado solo una. 1/4: 25%</t>
  </si>
  <si>
    <r>
      <t xml:space="preserve">PRIMER SEGUIMIENTO 2022:  
</t>
    </r>
    <r>
      <rPr>
        <sz val="9"/>
        <rFont val="Arial"/>
        <family val="2"/>
      </rPr>
      <t>Se realizó mesa de trabajo entre el proceso Servicios Administrativos y el área de Contabilidad, en la cual se estableció que el encargado de los servicios públicos del área contará con la clave del sistema SYSMAN para realizar la verificación de los pagos efectuados para cotejar la información enviada con el formato de trazabilidad de servicios públicos. Así mismo, se concilió la información de los valores de servicios públicos con la información contable y lo que se registró en el SYMAN del primer trimestre. 
Resultado del indicador:  ((1/4)*100= 25%)
Análisis del indicador: Se realizó una mesa de trabajo de cuatro mesas de trabajo programadas, con un avance en el indicador del 25%
Estado: La actividad se encuentra en ejecución</t>
    </r>
    <r>
      <rPr>
        <b/>
        <sz val="9"/>
        <rFont val="Arial"/>
        <family val="2"/>
      </rPr>
      <t xml:space="preserve">
SEGUNDO SEGUIMIENTO 2022:    
</t>
    </r>
    <r>
      <rPr>
        <sz val="9"/>
        <rFont val="Arial"/>
        <family val="2"/>
      </rPr>
      <t xml:space="preserve">Se realizó mesa de trabajo el día 30 de junio de 2022, con el fin de determinar las acciones correspondientes a mejorar el proceso de conciliación de la información entre las áreas de contabilidad, presupuesto, tesorería y la gestión de servicios administrativos, la cual se concluyó que el encargado de manejo de los servicios públicos privados e impuestos debe adelantar antes mediante la plataforma SYSMAN las consultas de los pagos mientras en las áreas anteriormente mencionadas envía los soportes para evitar cortes en los servicios o cobros como intereses de mora y reconexiones                                                   
Resultado del indicador:  ((2/4)*100= 50%)
Análisis del indicador: Hasta el presente seguimiento se han realizado 2 mesas de trabajo de 4 programadas y un avance en el indicador del 50%
Estado: La actividad continúa en ejecución </t>
    </r>
  </si>
  <si>
    <r>
      <t xml:space="preserve">PRIMER SEGUIMIENTO 2022:  
</t>
    </r>
    <r>
      <rPr>
        <sz val="9"/>
        <rFont val="Arial"/>
        <family val="2"/>
      </rPr>
      <t xml:space="preserve">Acta de reunión y listado de asistencia 
</t>
    </r>
    <r>
      <rPr>
        <b/>
        <sz val="9"/>
        <rFont val="Arial"/>
        <family val="2"/>
      </rPr>
      <t xml:space="preserve">SEGUNDO SEGUIMIENTO 2022:
</t>
    </r>
    <r>
      <rPr>
        <sz val="9"/>
        <rFont val="Arial"/>
        <family val="2"/>
      </rPr>
      <t xml:space="preserve">1. Acta de reunión y listado de asistencia </t>
    </r>
  </si>
  <si>
    <t>Realizar dos mesas de trabajo adicionales a las ya realizadas para conciliar la información de las dos bases de datos de seguimiento a los servicios públicos.</t>
  </si>
  <si>
    <t>Se observa que para el primer seguimiento, el proceso realizo reunión de revision trimestral de servicios públicos primer trimestre y mesas de trabajo con el area de contabilidad, presupuesto y tesoreria para presentar las situaciones de los servicios públicos de la entidad, más no se observa en las concluiones o determinaciones de las reuniones citadas,  procesos para conciliar la información de las dos bases de datos de seguimiento a los servicios públicos.</t>
  </si>
  <si>
    <t>PRIMER SEGUIMIENTO 2022:  
Se realizó mesa de trabajo entre el proceso Servicios Administrativos y el área de Contabilidad, en la cual se estableció que el encargado de los servicios públicos del área contará con la clave del sistema SYSMAN para realizar la verificación de los pagos efectuados para cotejar la información enviada con el formato de trazabilidad de servicios públicos. Así mismo, se concilió la información de los valores de servicios públicos con la información contable y lo que se registró en el SYMAN del primer trimestre. 
Resultado del indicador:  ((1/4)*100= 25%)
Análisis del indicador: Se realizó una mesa de trabajo de cuatro mesas de trabajo programadas, con un avance en el indicador del 25%
Estado: La actividad se encuentra en ejecución
SEGUNDO SEGUIMIENTO 2022:    
Se realizó mesa de trabajo el día 30 de junio de 2022, con el fin de determinar las acciones correspondientes a mejorar el proceso de conciliación de la información entre las áreas de contabilidad, presupuesto, tesorería y la gestión de servicios administrativos, la cual se concluyó que el encargado de manejo de los servicios públicos privados e impuestos debe adelantar antes mediante la plataforma SYSMAN las consultas de los pagos mientras en las áreas anteriormente mencionadas envía los soportes para evitar cortes en los servicios o cobros como intereses de mora y reconexiones                                                   
Resultado del indicador:  ((2/4)*100= 50%)
Análisis del indicador: Hasta el presente seguimiento se han realizado 2 mesas de trabajo de 4 programadas y un avance en el indicador del 50%
Estado: La actividad continúa en ejecución 
TERCER SEGUIMIENTO 2022
Se realizaron dos mesas de trabajo una el día 23 septiembre de 2022 y otra el día 2 de diciembre de 2022 entre la Gerencia Administrativa y la Gerencia Financiera (presupuesto , contabilidad y tesorería),  donde se concluyó que se ha mejorado notablemente el tema de diligenciamiento de las trazabilidades de servicios públicos y en los tiempos de la solicitud del trámite de CDP Y CRP.
Resultado del indicador:  ((4/4)*100= 100%)
Análisis del indicador: Hasta el presente seguimiento se han realizado 4 mesas de trabajo de 4 programadas y un avance en el indicador del 100%
Estado: La actividad se encuentra finalizada</t>
  </si>
  <si>
    <t>PRIMER SEGUIMIENTO 2022:  
Acta de reunión y listado de asistencia 
SEGUNDO SEGUIMIENTO 2022:
1. Acta de reunión y listado de asistencia 
TERCER SEGUIMIENTO 2022: 
1. Acta de reunión y listado de asistencia.
2. Acta de reunión y listado de asistencia.</t>
  </si>
  <si>
    <t>De acuerdo con las evidencias aportadas, la acción se encuentra realizada</t>
  </si>
  <si>
    <t xml:space="preserve">Como evidencia se presentan actas y listados de asistencia de las dos mesas de trabajo que se realizaron el 23 septiembre de 2022 y el 2 de diciembre de 2022 por parte de la Gerencia Administrativa y la Gerencia Financiera (presupuesto, contabilidad y tesorería). Cabe anotar que en el acta de la mesa de trabajo del 23 se septiembre de 2022 no se registrar el proceso o la relación para conciliar la información de las dos bases de datos de seguimiento a los servicios públicos, lo cual si se evidencia en el acta del 2 de diciembre de 2022. Se realizó la acción planteada cumpliendo con la meta establecida. </t>
  </si>
  <si>
    <t>Oficina Asesora Jurídica - Subdirección Técnica de Desarrollo Humano-bienestar y capacitaciones</t>
  </si>
  <si>
    <t>PMCB-2021-081</t>
  </si>
  <si>
    <t>2021H34</t>
  </si>
  <si>
    <t>Hallazgo administrativo por faltas al Artículo 2.2.1.2.1.4.1. del Decreto 1082 de 2015, en la suscripción del contrato 1033 de 2021</t>
  </si>
  <si>
    <t>Porque el artículo 2.2.1.2.1.4.9 del Decreto 1082 de 2015 establece que el acto administrativo no es necesario cuando el contrato a celebrar es de prestación de servicios profesionales y de apoyo a la gestión y este argumento no es válido para la Contraloría.</t>
  </si>
  <si>
    <t>Elaborar una mesa de trabajo Técnica y Jurídica  liderada por la Oficina Asesora Jurídica, para determinar la modalidad de contratación de cara a la Ley de garantías y a las necesidades propias del Área.</t>
  </si>
  <si>
    <t xml:space="preserve">Una mesa de trabajo técnica y jurídica </t>
  </si>
  <si>
    <t>Listado de asistencia A-GDH-FT-010 y Acta A-GDO-FT-004</t>
  </si>
  <si>
    <t>* Se evidencia acta de reunión sobre Definición modalidad de contratación vigencia 2022 para Plan de mejoramiento Bienestar e incentivos, realizada el 9 de febrero del 2022</t>
  </si>
  <si>
    <t>Se observo que el dia 9 de febrero de 2022, se realizo mea de trabajo para la definición modalidad de contratación 2022, para plan de mejormiento bienestar e incentivos y PIC, soportado con acta de reunión A-GDO-FT-004.
Analisis del indicador: 1/1 : 100%</t>
  </si>
  <si>
    <t xml:space="preserve">Responsable Área de Bienestar </t>
  </si>
  <si>
    <t>PMCB-2021-082</t>
  </si>
  <si>
    <t>2021H35</t>
  </si>
  <si>
    <t>Hallazgo administrativo por fallas en los estudios previos artículo 2.2.1.1.1.6.1. del decreto 1082 de 2015 y manual de supervisión e interventoría de la entidad.</t>
  </si>
  <si>
    <t>Porque el Plan de Bienestar contempla actividades con costo que al momento de ser cotizadas en el mercado, se reciben diferentes propuestas de ejecución contempladas a nivel global.</t>
  </si>
  <si>
    <t>Al momento de adelantar las cotizaciones, solicitar que se discriminen los precios requeridos para la ejecución de la actividad con costo contemplados en el Plan de Bienestar e Incentivos.</t>
  </si>
  <si>
    <t>Cotizaciones detalladas</t>
  </si>
  <si>
    <t># De cotizaciones en las que se discriminan los precios en las actividades con costo de bienestar/Total de cotizaciones recibidas de las actividades con costo de bienestar</t>
  </si>
  <si>
    <t xml:space="preserve">Requerimiento de cotizaciones
Cotizaciones recibidas </t>
  </si>
  <si>
    <t xml:space="preserve">Se verifica los soportes adjuntos, Se evidencia tres cotizaciones las cuales discriminan los costos o precios de las actividades del plan de Bienestar e Incentivos de las cajas de compensación Cafam, Compensar y Colsubsidio.
Se evidencia correos de solicitud y envio de contizaciones.
Se evidencia que cumple con la actividad propuesta
</t>
  </si>
  <si>
    <t>Se observa que el dia 7 de febrero de 2022, se enviaron tres correos solicitando corización detallada con catidades y especificaciones para el plan de bienestar e incentivos 2022, a las cajas de compensacion CAFAM, COLSUBISIDO Y COMPENSAR, asi mismo, se tiene soporte de las respuestas de las cajas de compensación.
Analisis del indicador: # De cotizaciones en las que se discriminan los precios en las actividades con costo de bienestar/Total de cotizaciones recibidas de las actividades con costo de bienestar, 3/3. Se observa que el indicador esta mal formulado debe invertirse el numerador por el denominador para que la ponderación de un correcto resutado aqui coincidio porque se recibiron la 3 corizaciones requeridas, pero si solo hubieran llegado 2 el indicador seria 3/2: 150%. lo que seria incorrecto, verificar formulación de indicadores</t>
  </si>
  <si>
    <t>Servicios administrativos / Oficina Asesora Jurídica</t>
  </si>
  <si>
    <t>PMCB-2021-083</t>
  </si>
  <si>
    <t>2021H36</t>
  </si>
  <si>
    <t>Hallazgo administrativo por falta al principio de planeación en el contrato 1494 de 2021</t>
  </si>
  <si>
    <t>En la planeación inicial de la suscripción de los convenios, no se tuvieron en cuenta los consumos históricos para el alcance de los nuevos procesos contractuales.</t>
  </si>
  <si>
    <t>Capacitar a los supervisores y/o apoyos a la supervisión del proceso Servicios Administrativos, respecto al Principio de Planeación que permita tener en cuenta los consumos históricos para el alcance de los nuevos procesos contractuales.</t>
  </si>
  <si>
    <t>Se observo que el dia 25 de marzo de 2022, se realizo capacitación en principio de planeación de contratación.
Analisis del indicador: 1/1 : 100%</t>
  </si>
  <si>
    <t>PMCB-2021-084</t>
  </si>
  <si>
    <t>2021H37</t>
  </si>
  <si>
    <t xml:space="preserve">Hallazgo administrativo por faltas al Artículo 2.2.1.2.1.4.1. del decreto 1082 de 2015, faltas al manual de supervisión e interventoría de la entidad. </t>
  </si>
  <si>
    <t>Una mesa de trabajo técnica y jurídica</t>
  </si>
  <si>
    <t>Se evidencia que el dia 9 de febrero de 2022, soportada con acta de reunión sobre Definición modalidad de contratación vigencia 2022 para Plan de mejoramiento Bienestar e incentivos.
Analisis del indicador.. realizada la capacitación 1/1: 100%</t>
  </si>
  <si>
    <t>STAF- Area sistemas
OAP - MIPG</t>
  </si>
  <si>
    <t>PMVD-2021-001</t>
  </si>
  <si>
    <t>5.8</t>
  </si>
  <si>
    <t>Seguimiento a la meta del Sector Gestión Pública</t>
  </si>
  <si>
    <t>2021H38</t>
  </si>
  <si>
    <t>Monitorear y evaluar la exposición al riesgo relacionadas con tecnología nueva y emergente,
por parte de los cargos que lideran de manera transversal temas estratégicos de gestión (tales como jefe de planeación, financiero, contratación, TI, servicio al ciudadano y líderes de otros sistemas de gestión.</t>
  </si>
  <si>
    <t>La entidad no había identificado por separado los riesgos de seguridad digital</t>
  </si>
  <si>
    <t>Definir la metodología para la identificación de los riesgos de seguridad digital</t>
  </si>
  <si>
    <t>Metodología identificación de  riesgos de seguridad digital</t>
  </si>
  <si>
    <t>Metodología para la identificación de los riesgos de seguridad digital realizada / Metodología para la identificación de los riesgos de seguridad digital programada (1)*100</t>
  </si>
  <si>
    <t>Metodología para la identificación de los riesgos de seguridad digital</t>
  </si>
  <si>
    <t>Actividad finaliza en junio de 2022, se encuentra en estado de ejecución</t>
  </si>
  <si>
    <t xml:space="preserve">Se evidencia la existencia del manual para la administración del riesgo en su versión 6, el cuál contempla la tecnologia y su seguridad dentro de los factores de riesgo y establece lineamientos para la administración de los riesgos de seguridad.
</t>
  </si>
  <si>
    <t>la evidencia aportada presenta errores para abrir los archivos, no es posible evaluar la acción formulada - Acción por vencer</t>
  </si>
  <si>
    <r>
      <t xml:space="preserve">PRIMER SEGUIMIENTO 2022:
</t>
    </r>
    <r>
      <rPr>
        <sz val="9"/>
        <color rgb="FF000000"/>
        <rFont val="Calibri"/>
        <family val="2"/>
        <scheme val="minor"/>
      </rPr>
      <t xml:space="preserve">Se definió la metodología para la identificación de los riesgos de seguridad digital en el  “MANUAL PARA LA ADMINISTRACIÓN DE LOS RIESGOS”, donde se describe el capitulo “LINEAMIENTOS RIESGOS SEGURIDAD DE LA INFORMACIÓN y se adoptan los lineamientos de Función Pública en cuanto a seguridad digital. 
La metodología se trabaja en dos fases: identificación de activos con los procesos para la valoración de activos críticos en la entidad y segunda fase: una vez valorados los activos se procede a aplicar la metodología del MANUAL PARA LA ADMINISTRACION DE LOS RIESGOS.
Resultado indicador: ((1/1)*100= 100%)
Análisis indicador: Se definió la metodología para la identificación de los riesgos de seguridad digital
Estado: La actividad se encuentra finalizada
</t>
    </r>
    <r>
      <rPr>
        <b/>
        <sz val="9"/>
        <color rgb="FF000000"/>
        <rFont val="Calibri"/>
        <family val="2"/>
        <scheme val="minor"/>
      </rPr>
      <t xml:space="preserve">SEGUNDO SEGUIMIENTO 2022:
</t>
    </r>
    <r>
      <rPr>
        <sz val="9"/>
        <color rgb="FF000000"/>
        <rFont val="Calibri"/>
        <family val="2"/>
        <scheme val="minor"/>
      </rPr>
      <t>Esta actividad se cumplió en el primer seguimiento de 2022 de acuerdo a los tiempos establecidos para su ejecución. De acuerdo con la evaluación de la Oficina de Control Interno, se adjuntan nuevamente los soportes, verificando que los mismos se pueden abrir. 
Así mismo, se informa que la implementación de la metodología de identificación de riesgos de seguridad digital, se desarrolló en el primer semestre de la vigencia 2022 mediante mesas de trabajo realizadas con las diferentes áreas de la entidad, para evaluar la clasificación de cada uno de los activos, actualizar la información de los riesgos de seguridad digital y realizar el proceso de levantamiento de activos. Esta implementación se puede evidenciar en las actas de reunión adjuntas.
Estado: La actividad se encuentra finalizada</t>
    </r>
  </si>
  <si>
    <r>
      <t xml:space="preserve">PRIMER SEGUIMIENTO 2022:   
</t>
    </r>
    <r>
      <rPr>
        <sz val="9"/>
        <color rgb="FF000000"/>
        <rFont val="Calibri"/>
        <family val="2"/>
        <scheme val="minor"/>
      </rPr>
      <t xml:space="preserve">1. Manual para la administración de los Riesgos E-PLA-MA-004 que se encuentra publicado la página del IDIPRON.
2. Actas de las reuniones para la identificación de activos - metodología identificación de riesgos.
</t>
    </r>
    <r>
      <rPr>
        <b/>
        <sz val="9"/>
        <color rgb="FF000000"/>
        <rFont val="Calibri"/>
        <family val="2"/>
        <scheme val="minor"/>
      </rPr>
      <t xml:space="preserve">SEGUNDO SEGUIMIENTO 2022:
</t>
    </r>
    <r>
      <rPr>
        <sz val="9"/>
        <rFont val="Calibri"/>
        <family val="2"/>
        <scheme val="minor"/>
      </rPr>
      <t>1. Manual para la administración de los Riesgos E-PLA-MA-004 que se encuentra publicado la página del IDIPRON.
2. Actas de las reuniones para la identificación de activos - metodología identificación de riesgos.</t>
    </r>
  </si>
  <si>
    <t>El proceso debe complementar el monitoreo informando como se ha avanzado en la implementación de lametodología para la admon de riesgos de seguridad, toda vez que la metodología fue aprobada en el 2021 y la actvidad propuesta inicia en el 2022 y no se puede dar cumplimiento a una actividad con evidencias anteriores a su inicio. Por lo tanto debe evidenciar la implementación de la metodología ya definida.</t>
  </si>
  <si>
    <t>Se observa el MANUAL PARA LA ADMINISTRACIÓN DEL RIESGO E-PLA-MA-004 (1), el cual contempla lineamientos generales de seguridad informatica, también se observa actas de reuniones donde se revisan los activos de información del instituto, más no se evidencia una metodología para la identificación de los riesgos de seguridad digital de la entidad, de conformidad a los lineamientos MSPI del MinTIC y las directrices de la Alta Consejería Distrital TIC, en concordancia al cumplimiento de la Politica de Gobierno Digital en su habilitador "Seguridad de la Información"</t>
  </si>
  <si>
    <r>
      <rPr>
        <sz val="9"/>
        <color rgb="FF000000"/>
        <rFont val="Calibri"/>
      </rPr>
      <t xml:space="preserve">SEGUIMIENTO ENERO 2023:
Dentro del Manual para la Administración del Riesgo vigente en la entidad se encuentra el capitulo  1. LINEAMIENTOS RIESGOS SEGURIDAD DE LA INFORMACIÓN (pagina 68). En este aparte se establece la metodología para la  identificacion de los riesgos de segurida ddigital como se puede evidenciar en el numeral 1.2  Identificación del Riesgo (Pag. 70), se determinan los tres riesgos inherente a la Seguridad Digital, se establecen las tablas de amenazas comúnes, amenazas dirigidas por el hombre así como la tabla de vulnerabilidades comunes. Para la valoración del riesgo de seguridad digital se establece en el manual en el punto 1,3 (pág.75) que se aplicará la misma metodología establecida para los riesgos de gestión.
En el numeral 1.4 (pag 76) se establecen los controles asociados a la seguridad de la información 
Para la valoración de los controles de seguridad de la información se establece en el manual en el punto 1,5 (pág.77) que se aplicará la misma metodología establecida para los riesgos de gestión
Finalmente para el manejo de los riesgos (pag 77) se establece que se realizará con la misma metodología establecida en el los numerales numeral 7.4.4 del Manual para la Administración del Riesgo.
Lo anterior se realizó de acuerdo con lo establecido en la Guía para la administración del riesgo y el diseño de controles en entidades públicas - Versión 5 - Diciembre de 2020 del DAFP numeral 5. Lineamientos riesgos de 
seguridad de la información.
Indicador: 1 Metodología para la identificación de los riesgos de seguridad digital realizada / Metodología para la identificación de los riesgos de seguridad digital programada (1)*100 = 100%
</t>
    </r>
    <r>
      <rPr>
        <b/>
        <sz val="9"/>
        <color rgb="FF000000"/>
        <rFont val="Calibri"/>
      </rPr>
      <t xml:space="preserve">Estado: La actividad se encuentra finalizada 
</t>
    </r>
    <r>
      <rPr>
        <sz val="9"/>
        <color rgb="FF000000"/>
        <rFont val="Calibri"/>
      </rPr>
      <t xml:space="preserve">
</t>
    </r>
  </si>
  <si>
    <t>Manual para la Administración del Riesgo IDIPRON
Guía para la administración del riesgo y el diseño de controles en entidades públicas - Versión 5 - Diciembre de 2020 del DAFP</t>
  </si>
  <si>
    <t>Teniendo en cuenta las observaciones de la Oficina de Control Interno, realizadas en el seguimiento anterior y el reporte y soportes adjuntados por el proceso, se econsidera que la actividad se encuentra finalizada</t>
  </si>
  <si>
    <t>Revisada la información que aportó el proceso, se observa la guía general para la administración de riesgos V5, no un instrumento generado por la entidad, también se observa el manual de administración de riesgos del IDIPRON,  se identifica en este una metodología general de riesgos de seguridad de la información, sin embargo es importante mencionar que la identificación de los riesgos y consolidación de mapas de riesgos de seguridad digital aún no se ha ejecutado, por lo que se recomienda dar aplicación a la metodología documentada</t>
  </si>
  <si>
    <t>GESTION DOCUMENTAL</t>
  </si>
  <si>
    <t>PMVD-2021-002</t>
  </si>
  <si>
    <t>Seguimiento a la meta del Sector Gestión Pública)</t>
  </si>
  <si>
    <t>2021H39</t>
  </si>
  <si>
    <t>Realizar el monitoreo y control (con equipos de medición) de las condiciones ambientales, en los sitios donde se conservan los soportes físicos de la gestión de la entidad.</t>
  </si>
  <si>
    <t>No se efectuaba control de las condiciones ambientales de los sitios donde se conservan los soportes físicos de la gestión de la entidad.</t>
  </si>
  <si>
    <t>Realizar reporte mensual de los sistemas de monitoreo y control de las condiciones ambientales de los sitios donde se conserva la documentación de la entidad</t>
  </si>
  <si>
    <t>Reporte de los sistemas de monitoreo y control</t>
  </si>
  <si>
    <t>Reportes de los sistemas de monitoreo y control realizados / Reportes de los sistemas de monitoreo y control programados (12)*100</t>
  </si>
  <si>
    <t xml:space="preserve">Reporte de los sistemas de monitoreo y control </t>
  </si>
  <si>
    <t>Se observa evidencia de los reportes realizados para los meses de febrero, marzo y abril</t>
  </si>
  <si>
    <t>Aportar evidencias de los reportes mensuales de los sistemas de monitoreo y control de las condiciones ambientales de los sitios donde se conserva la documentación de la entidad correspondientes a los mess siguientes.</t>
  </si>
  <si>
    <t>Se presenta reporte mensual de los sistemas de monitoreo y control de las condiciones ambientales de los sitios donde se conserva la documentación de la entidad, la acción está en ejecución hasta 30 de diciembre de 2022</t>
  </si>
  <si>
    <r>
      <t xml:space="preserve">PRIMER SEGUIMIENTO 2022: 
</t>
    </r>
    <r>
      <rPr>
        <sz val="9"/>
        <color rgb="FF000000"/>
        <rFont val="Arial"/>
        <family val="2"/>
      </rPr>
      <t xml:space="preserve">Durante los meses de febrero, marzo y abril, se ha realizado el reporte de los sistemas de Monitoreo ubicados en los diferentes archivos de la entidad subsanando los inconvenientes presentados.
Resultado indicador: ((3/12)*100= 25%)
Análisis indicador: Se han realizado 3 reportes (febrero, marzo y abril) de 12 programados, con un avance del 25%
Estado: La actividad continúa en ejecución. </t>
    </r>
    <r>
      <rPr>
        <b/>
        <sz val="9"/>
        <color rgb="FF000000"/>
        <rFont val="Arial"/>
        <family val="2"/>
      </rPr>
      <t xml:space="preserve">
SEGUNDO SEGUIMIENTO 2022:
</t>
    </r>
    <r>
      <rPr>
        <sz val="9"/>
        <color rgb="FF000000"/>
        <rFont val="Arial"/>
        <family val="2"/>
      </rPr>
      <t>Se continuó realizado el reporte de los sistemas de Monitoreo ubicados en los diferentes archivos de la entidad subsanando los inconvenientes presentados durante los meses de mayo, junio, julio y agosto de la vigencia 2022.
Resultado indicador: ((7/12)*100%)= 58,33%
Análisis indicador: Se han realizado 7 reportes (febrero, marzo, abril, mayo, junio, julio y agosto) de 12 programados, con un avance del 58,33%
Estado: La actividad continúa en ejecución.</t>
    </r>
    <r>
      <rPr>
        <b/>
        <sz val="9"/>
        <color rgb="FF000000"/>
        <rFont val="Arial"/>
        <family val="2"/>
      </rPr>
      <t xml:space="preserve"> </t>
    </r>
  </si>
  <si>
    <r>
      <t xml:space="preserve">PRIMER SEGUIMIENTO 2022: 
</t>
    </r>
    <r>
      <rPr>
        <sz val="9"/>
        <color rgb="FF000000"/>
        <rFont val="Arial"/>
        <family val="2"/>
      </rPr>
      <t xml:space="preserve">Reportes mensuales de los sistemas de monitoreo consolidado
</t>
    </r>
    <r>
      <rPr>
        <b/>
        <sz val="9"/>
        <color rgb="FF000000"/>
        <rFont val="Arial"/>
        <family val="2"/>
      </rPr>
      <t xml:space="preserve">
SEGUNDO SEGUIMIENTO 2022:
</t>
    </r>
    <r>
      <rPr>
        <sz val="9"/>
        <color rgb="FF000000"/>
        <rFont val="Arial"/>
        <family val="2"/>
      </rPr>
      <t>1. Reportes mensuales de los sistemas de monitoreo consolidados con estadisticas y observaciones.</t>
    </r>
  </si>
  <si>
    <t>La acción aun se encuentra en ejecución. Vence el 30 de diciembre</t>
  </si>
  <si>
    <t>En el primer seguimiento se evidencia un los reportes realizados para los meses de febrero, marzo y abril.
En el segundo seguimiento se evidencia reporte de mayo, junio, julio y agosto
Se evidencia un cumplimiento parcial de 58% frente a los reportes mensuales de los sistemas de monitoreo y control de las condiciones ambientales de los sitios donde se conserva la documentación de la entidad.
La acción aun se encuentra en ejecución. Vence el 30 de diciembre.</t>
  </si>
  <si>
    <r>
      <t xml:space="preserve">PRIMER SEGUIMIENTO 2022: 
</t>
    </r>
    <r>
      <rPr>
        <sz val="9"/>
        <color rgb="FF000000"/>
        <rFont val="Arial"/>
        <family val="2"/>
      </rPr>
      <t xml:space="preserve">Durante los meses de febrero, marzo y abril, se ha realizado el reporte de los sistemas de Monitoreo ubicados en los diferentes archivos de la entidad subsanando los inconvenientes presentados.
Resultado indicador: ((3/12)*100= 25%)
Análisis indicador: Se han realizado 3 reportes (febrero, marzo y abril) de 12 programados, con un avance del 25%
Estado: La actividad continúa en ejecución. </t>
    </r>
    <r>
      <rPr>
        <b/>
        <sz val="9"/>
        <color rgb="FF000000"/>
        <rFont val="Arial"/>
        <family val="2"/>
      </rPr>
      <t xml:space="preserve">
SEGUNDO SEGUIMIENTO 2022:
</t>
    </r>
    <r>
      <rPr>
        <sz val="9"/>
        <color rgb="FF000000"/>
        <rFont val="Arial"/>
        <family val="2"/>
      </rPr>
      <t xml:space="preserve">Se continuó realizado el reporte de los sistemas de Monitoreo ubicados en los diferentes archivos de la entidad subsanando los inconvenientes presentados durante los meses de mayo, junio, julio y agosto de la vigencia 2022.
Resultado indicador: ((12/12)*100%)= 100%
Análisis indicador: Se han realizado 11 reportes (febrero, marzo, abril, mayo, junio, julio, agosto, septiembre, octubre, noviembre, diciembre ) de 12 programados, con un avance del 100%
Estado: Se dio cumplimiento del 100% a esta actividad </t>
    </r>
    <r>
      <rPr>
        <b/>
        <sz val="9"/>
        <color rgb="FF000000"/>
        <rFont val="Arial"/>
        <family val="2"/>
      </rPr>
      <t xml:space="preserve">
TERCER SEGUIMIENTO 2022: 
</t>
    </r>
    <r>
      <rPr>
        <sz val="9"/>
        <color rgb="FF000000"/>
        <rFont val="Arial"/>
        <family val="2"/>
      </rPr>
      <t xml:space="preserve">Se continuó realizando el reporte de los sistemas de monitoreo ubicados en los diferentes archivos de la entidad para los meses de septiembre, octubre, noviembre y diciembre de la vigencia 2022.
Resultado indicador: ((12/12)*100%)= 100%
Análisis indicador: Se presentaron los 12 reportes que se encontraban programados, cumpliendo así con la meta formulada del 100%
Estado: La actividad se encuentra finalizada
</t>
    </r>
  </si>
  <si>
    <r>
      <t xml:space="preserve">PRIMER SEGUIMIENTO 2022: 
</t>
    </r>
    <r>
      <rPr>
        <sz val="9"/>
        <color rgb="FF000000"/>
        <rFont val="Arial"/>
        <family val="2"/>
      </rPr>
      <t xml:space="preserve">Reportes mensuales de los sistemas de monitoreo consolidado
</t>
    </r>
    <r>
      <rPr>
        <b/>
        <sz val="9"/>
        <color rgb="FF000000"/>
        <rFont val="Arial"/>
        <family val="2"/>
      </rPr>
      <t xml:space="preserve">
SEGUNDO SEGUIMIENTO 2022:
</t>
    </r>
    <r>
      <rPr>
        <sz val="9"/>
        <color rgb="FF000000"/>
        <rFont val="Arial"/>
        <family val="2"/>
      </rPr>
      <t xml:space="preserve">1. Reportes mensuales de los sistemas de monitoreo consolidados con estadisticas y observaciones.
</t>
    </r>
    <r>
      <rPr>
        <b/>
        <sz val="9"/>
        <color rgb="FF000000"/>
        <rFont val="Arial"/>
        <family val="2"/>
      </rPr>
      <t xml:space="preserve">
TERCER SEGUIMIENTO 2022: 
</t>
    </r>
    <r>
      <rPr>
        <sz val="9"/>
        <color rgb="FF000000"/>
        <rFont val="Arial"/>
        <family val="2"/>
      </rPr>
      <t xml:space="preserve">1. Informe técnico
</t>
    </r>
    <r>
      <rPr>
        <sz val="9"/>
        <rFont val="Arial"/>
        <family val="2"/>
      </rPr>
      <t xml:space="preserve">2. Matriz de seguimiento plan de conservación. </t>
    </r>
  </si>
  <si>
    <t xml:space="preserve">No cuenta con tareas pendientes ya que se han realizado los 12 reportes programados
</t>
  </si>
  <si>
    <t>Se evidencia un cumplimiento  frente a los 12 reportes mensuales de los sistemas de monitoreo y control de las condiciones ambientales de los sitios donde se conserva la documentación de la entidad.</t>
  </si>
  <si>
    <t>PMVD-2021-003</t>
  </si>
  <si>
    <t>2021H40</t>
  </si>
  <si>
    <t xml:space="preserve">Realizar la socialización de la metodología para la identificación de riesgos de seguridad digital </t>
  </si>
  <si>
    <t>Metodología socializada</t>
  </si>
  <si>
    <t>Socialización de metodología realizada / Socialización de metodología programada (1)*100</t>
  </si>
  <si>
    <t xml:space="preserve">Correo electrónico de socialización  de la metodología para la identificación de riesgos de seguridad digital </t>
  </si>
  <si>
    <t>Según lo reportado, aún no se ha realizado la socialización del documento.</t>
  </si>
  <si>
    <t>Pendiente ejecutar la acción planteada</t>
  </si>
  <si>
    <t>No se evidencia socialización de la acción formulada. - acción por vencer</t>
  </si>
  <si>
    <r>
      <t xml:space="preserve">PRIMER SEGUIMIENTO 2022:
</t>
    </r>
    <r>
      <rPr>
        <sz val="9"/>
        <color rgb="FF000000"/>
        <rFont val="Calibri"/>
        <family val="2"/>
        <scheme val="minor"/>
      </rPr>
      <t xml:space="preserve">Se definió la metodología para la identificación de los riesgos de seguridad digital en el  “MANUAL PARA LA ADMINISTRACIÓN DE LOS RIESGOS”, donde se describe el capitulo “LINEAMIENTOS RIESGOS SEGURIDAD DE LA INFORMACIÓN y se adoptan los lineamientos de Función Pública en cuanto a seguridad digital.   Adicional a ello en el primer trimestre del 2022, se realizó reunión con Alta Consejería Tic  "Primer Comité de Seguridad Distrital 2022"  en donde se abordó la preocupación acerca del enfoque de la infraestrura critica para el Distiro, para lo que se acuerda realizar una nueva sesión en el próximo mes.  Por parte de la entidad ya se han realizado encuentros para la identificación de activos de información del proceso de Gestión Tecnológica en donde se evaluaran los puntos presentados en la "Guía para la identificación de infraestructura crítica cibernética de Colombia, primera edición, emitida por el comando conjunto cibernético (CCOC)". Una vez se concerte el manejo de la identificación de infraestructura crítica cibernética con Alta Consejería Tic, se socializará la metodología para la identificación de riesgos de seguridad digital . 
Resultado y análisis del indicador: Se realizará la medición del indicador una vez finalice la actividad. 
Estado: La actividad continúa en ejecución
</t>
    </r>
    <r>
      <rPr>
        <b/>
        <sz val="9"/>
        <color rgb="FF000000"/>
        <rFont val="Calibri"/>
        <family val="2"/>
        <scheme val="minor"/>
      </rPr>
      <t xml:space="preserve">SEGUNDO SEGUIMIENTO 2022:
</t>
    </r>
    <r>
      <rPr>
        <sz val="9"/>
        <color rgb="FF000000"/>
        <rFont val="Calibri"/>
        <family val="2"/>
        <scheme val="minor"/>
      </rPr>
      <t>Se llevó a cabo la socialización de la metodología definida para la identificación de los riesgos de seguridad digital a través de una pieza comunicacional que fue enviada por correo electrónico a toda la entidad desde el área de comunicaciones del IDIPRON el 13/07/2022.
Resultado indicador: ((1/1)*100= 100%)
Análisis indicador: De acuerdo con el resultado del indicador se cumplió al 100% ya que se llevó a cabo la socialización de la metodología definida para la identificación de riesgos de seguridad digital en el IDIPRON.
Estado: La actividad se encuentra finalizada.</t>
    </r>
  </si>
  <si>
    <r>
      <t xml:space="preserve">PRIMER SEGUIMIENTO 2022:   
</t>
    </r>
    <r>
      <rPr>
        <sz val="9"/>
        <color rgb="FF000000"/>
        <rFont val="Calibri"/>
        <family val="2"/>
        <scheme val="minor"/>
      </rPr>
      <t xml:space="preserve">Correo enviado por la alta consejería en donde acuerda citación para la revisión de las infraestructuras críticas distritales.
</t>
    </r>
    <r>
      <rPr>
        <b/>
        <sz val="9"/>
        <color rgb="FF000000"/>
        <rFont val="Calibri"/>
        <family val="2"/>
        <scheme val="minor"/>
      </rPr>
      <t xml:space="preserve">SEGUNDO SEGUIMIENTO 2022:
</t>
    </r>
    <r>
      <rPr>
        <sz val="9"/>
        <color rgb="FF000000"/>
        <rFont val="Calibri"/>
        <family val="2"/>
        <scheme val="minor"/>
      </rPr>
      <t>1. Solicitud de pieza comunicacional al área de comunicaciones
2. Formato solicitud pieza comunicacional
3. Correo electrónico de la socialización realizada por el área de comunicaciones.</t>
    </r>
  </si>
  <si>
    <t>Se observa en el mes de junio de 2022 el envío de una pieza de comunicacion por el correo electronico masivo.
Sin embargo, con el correo enviado no se cumple con lo establecido en el numeral "13.2 Estrategias de socialización de documentos para campos de aplicación general" del "Manual para la Elabroación de Documentos - SMG-MA-002" Versión 11</t>
  </si>
  <si>
    <t xml:space="preserve">Se observa pieza de comunicacion por el correo electronico masivo, archivo " Socializacion de Manual de Riesgos Lineamiento de Seguridad de la Informacion" y FORMATO SOLICITUD DE PIEZA COMUNICACIONAL METODOLOGIA VEEDURIA MES MAYO.
Sin embargo, con el correo enviado no se cumple con lo establecido en el numeral "13.2 Estrategias de socialización de documentos para campos de aplicación general" del "Manual para la Elabroación de Documentos - SMG-MA-002" Versión 11
No se evidencia la socialización de la metodología para la identificación de riesgos de seguridad digital alineada al MSPI que se implementará en el insituto, esta actividad se encuentra vencida. </t>
  </si>
  <si>
    <t>Durante el año 2022 se realizó la socialización del Manual para la Administración del Riesgo por parte de la Oficina Asesora de Planeación, en cada una de las reuniones se socializo a los líderes SIGID que dentro del Manual se encontraban los lineamientos para admiinistrar los riesgos de seguridad de la información y la necesidad de adelantar la identificación de los activos de información.
La actividad se encuentra cumplida.</t>
  </si>
  <si>
    <t>Listas de asistencia 
Presentación realizada.</t>
  </si>
  <si>
    <t>Si bien la OAP adelanto las capacitaciones frente a la Administración del Riesgo y en varias de las capacitaciones representantes de la Oficina de Tics socializaron la metodología de los riesgos de seguridad de la información, el hecho de que a la fecha no se cuente con mapas de riesgos de seguridad de la información demuestra que dichas socializaciones no fueron efectivas, por lo anterior no se puede considerar como cerrada</t>
  </si>
  <si>
    <t>Aunque se aportan soportes de socialización general. No se evidencia que de manera explícita se cumpliera con el fin mismo de la socialización de la metodología para la identificación de riesgos de seguridad digital alineada al MSPI, dado que no se dio aplicación a la metodología</t>
  </si>
  <si>
    <t>PMVD-2021-004</t>
  </si>
  <si>
    <t>2021H41</t>
  </si>
  <si>
    <t>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t>
  </si>
  <si>
    <t xml:space="preserve">Se evidencia la existencia del manual para la administración del riesgo en su versión 6, el cuál contempla la tecnologia y su seguridad dentro de los factores de riesgo y establece lineamientos para la administración de los riesgos de seguridad.
</t>
  </si>
  <si>
    <t>la evidencia aportada presenta errores para abrir los archivos, no es posible evaluar la acción formulada.</t>
  </si>
  <si>
    <r>
      <t xml:space="preserve">PRIMER SEGUIMIENTO 2022:
</t>
    </r>
    <r>
      <rPr>
        <sz val="9"/>
        <color rgb="FF000000"/>
        <rFont val="Calibri"/>
        <family val="2"/>
        <scheme val="minor"/>
      </rPr>
      <t xml:space="preserve">Se definió la metodología para la identificación de los riesgos de seguridad digital en el  “MANUAL PARA LA ADMINISTRACIÓN DE LOS RIESGOS”, donde se describe el capitulo “LINEAMIENTOS RIESGOS SEGURIDAD DE LA INFORMACIÓN y se adoptan los lineamientos de Función Pública en cuanto a seguridad digital. 
La metodología se trabaja en dos fases: identificación de activos con los procesos para la valoración de activos críticos en la entidad y segunda fase: una vez valorados los activos se procede a aplicar la metodología del MANUAL PARA LA ADMINISTRACION DE LOS RIESGOS.
Resultado indicador: ((1/1)*100= 100%)
Análisis indicador: Se definió la metodología para la identificación de los riesgos de seguridad digital
Estado: La actividad se encuentra finalizada
</t>
    </r>
    <r>
      <rPr>
        <b/>
        <sz val="9"/>
        <color rgb="FF000000"/>
        <rFont val="Calibri"/>
        <family val="2"/>
        <scheme val="minor"/>
      </rPr>
      <t xml:space="preserve">SEGUNDO SEGUIMIENTO 2022:
</t>
    </r>
    <r>
      <rPr>
        <sz val="9"/>
        <color rgb="FF000000"/>
        <rFont val="Calibri"/>
        <family val="2"/>
        <scheme val="minor"/>
      </rPr>
      <t>Esta actividad se cumplió en el primer seguimiento de 2022 de acuerdo a los tiempos establecidos para su ejecución. De acuerdo con la evaluación de la Oficina de Control Interno, se adjuntan nuevamente los soportes, verificando que los mismos se pueden abrir. 
Así mismo, se informa que la implementación de la metodología de identificación de riesgos de seguridad digital, se desarrolló en el primer semestre de la vigencia 2022 mediante mesas de trabajo realizadas con las diferentes áreas de la entidad, para evaluar la clasificación de cada uno de los activos, actualizar la información de los riesgos de seguridad digital y realizar el proceso de levantamiento de activos. Esta implementación se puede evidenciar en las actas de reunión adjuntas.
Estado: La actividad se encuentra finalizada</t>
    </r>
  </si>
  <si>
    <t>Se observa lineamientos generales de riesgos de seguriddad de la información en el  004 MANUAL PARA LA ADMINISTRACIÓN DEL RIESGO E-PLA-MA-004 y actas de reuniones de activos de información del insituto.
No se evidencia metodología para la identificación de los riesgos de seguridad digital de conformidad al Modelo de Seguridad y Provacidad de la Información del Instituto, esta actividad se encuentra vencida.</t>
  </si>
  <si>
    <r>
      <t xml:space="preserve">SEGUIMIENTO ENERO 2023:
Dentro del Manual para la Administración del Riesgo vigente en la entidad se encuentra el capitulo  1. LINEAMIENTOS RIESGOS SEGURIDAD DE LA INFORMACIÓN (pagina 68). En este aparte se establece la metodología para la  identificacion de los riesgos de segurida ddigital como se puede evidenciar en el numeral 1.2  Identificación del Riesgo (Pag. 70), se determinan los tres riesgos inherente a la Seguridad Digital, se establecen las tablas de amenazas comúnes, amenazas dirigidas por el hombre así como la tabla de vulnerabilidades comunes. Para la valoración del riesgo de seguridad digital se establece en el manual en el punto 1,3 (pág.75) que se aplicará la misma metodología establecida para los riesgos de gestión.
En el numeral 1.4 (pag 76) se establecen los controles asociados a la seguridad de la información 
Para la valoración de los controles de seguridad de la información se establece en el manual en el punto 1,5 (pág.77) que se aplicará la misma metodología establecida para los riesgos de gestión
Finalmente para el manejo de los riesgos (pag 77) se establece que se realizará con la misma metodología establecida en el los numerales numeral 7.4.4 del Manual para la Administración del Riesgo.
Lo anterior se realizó de acuerdo con lo establecido en la Guía para la administración del riesgo y el diseño de controles en entidades públicas - Versión 5 - Diciembre de 2020 del DAFP numeral 5. Lineamientos riesgos de 
seguridad de la información.
Indicador: 1 Metodología para la identificación de los riesgos de seguridad digital realizada / Metodología para la identificación de los riesgos de seguridad digital programada (1)*100 = 100%
</t>
    </r>
    <r>
      <rPr>
        <b/>
        <sz val="9"/>
        <color rgb="FF000000"/>
        <rFont val="Calibri"/>
        <family val="2"/>
        <scheme val="minor"/>
      </rPr>
      <t xml:space="preserve">Estado: La actividad se encuentra finalizada 
</t>
    </r>
    <r>
      <rPr>
        <sz val="9"/>
        <color rgb="FF000000"/>
        <rFont val="Calibri"/>
        <family val="2"/>
        <scheme val="minor"/>
      </rPr>
      <t xml:space="preserve">
</t>
    </r>
  </si>
  <si>
    <t>Revisada la información que aportó el proceso, se observa la guía general para la administración de riesgos V5, no un instrumento generado por la entidad, también se observa el manual de administración de riesgos del IDIPRON, se identifica en este una metodología general de riesgos de seguridad de la información, sin embargo es importante mencionar que la identificación de los riesgos y consolidación de mapas de riesgos de seguridad digital aún no se ha ejecutado, por lo que se recomienda dar aplicación a la metodología documentada</t>
  </si>
  <si>
    <t>PMVD-2021-005</t>
  </si>
  <si>
    <r>
      <t xml:space="preserve">PRIMER SEGUIMIENTO 2022:
</t>
    </r>
    <r>
      <rPr>
        <sz val="9"/>
        <color rgb="FF000000"/>
        <rFont val="Calibri"/>
        <family val="2"/>
        <scheme val="minor"/>
      </rPr>
      <t xml:space="preserve">Se definió la metodología para la identificación de los riesgos de seguridad digital en el  “MANUAL PARA LA ADMINISTRACIÓN DE LOS RIESGOS”, donde se describe el capitulo “LINEAMIENTOS RIESGOS SEGURIDAD DE LA INFORMACIÓN y se adoptan los lineamientos de Función Pública en cuanto a seguridad digital.   Adicional a ello en el primer trimestre del 2022, se realizó reunión con Alta Consejería Tic  "Primer Comité de Seguridad Distrital 2022"  en donde se abordó la preocupación acerca del enfoque de la infraestrura critica para el Distiro, para lo que se acuerda realizar una nueva sesión en el próximo mes.  Por parte de la entidad ya se han realizado encuentros para la identificación de activos de información del proceso de Gestión Tecnológica en donde se evaluaran los puntos presentados en la "Guía para la identificación de infraestructura crítica cibernética de Colombia, primera edición, emitida por el comando conjunto cibernético (CCOC)". Una vez se concerte el manejo de la identificación de infraestructura crítica cibernética con Alta Consejería Tic, se socializará la metodología para la identificación de riesgos de seguridad digital . 
Resultado y análisis del indicador: Se realizará la medición del indicador una vez finalice la actividad. 
Estado: La actividad continúa en ejecución
</t>
    </r>
    <r>
      <rPr>
        <b/>
        <sz val="9"/>
        <color rgb="FF000000"/>
        <rFont val="Calibri"/>
        <family val="2"/>
        <scheme val="minor"/>
      </rPr>
      <t xml:space="preserve">SEGUNDO SEGUIMIENTO 2022:
</t>
    </r>
    <r>
      <rPr>
        <sz val="9"/>
        <color rgb="FF000000"/>
        <rFont val="Calibri"/>
        <family val="2"/>
        <scheme val="minor"/>
      </rPr>
      <t>Se llevó a cabo la socialización de la metodología definida para la identificación de los riesgos de seguridad digital a través de una pieza comunicacional que fue enviada por correo electrónico a toda la entidad desde el área de comunicaciones del IDIPRON el 13/07/2022.
Resultado indicador: ((1/1)*100= 100%)
Análisis indicador: Se llevó a cabo la socialización de la metodología definida para la identificación de riesgos de seguridad digital en el IDIPRON.
Estado: La actividad se encuentra finalizada.</t>
    </r>
  </si>
  <si>
    <t>OAP - MIPG</t>
  </si>
  <si>
    <t>PMVD-2021-006</t>
  </si>
  <si>
    <t>2021H42</t>
  </si>
  <si>
    <t>Monitorear desde le CICCI, el estado de los riesgos aceptados (apetito por el riesgo), con el fin de identificar cambios sustantivos que afecten el funcionamiento de la entidad.</t>
  </si>
  <si>
    <t>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t>
  </si>
  <si>
    <t>Realizar la implementación de la metodologa para la administración del riesgo  y realizar la presentación de los resultados al CICCI luego de los seguimientos realizados.</t>
  </si>
  <si>
    <t>Presentación de resultados al CICCI</t>
  </si>
  <si>
    <t xml:space="preserve">Numero de presentaciones al CICCI realizadas / 2 presentaciones de resultados del seguimiento a riesgos al CICCI </t>
  </si>
  <si>
    <t>2 actas de reunion del CICCI con la presentación realizada.</t>
  </si>
  <si>
    <t>Se evidencia la formulacion de los mapas de riesgo de corrupción</t>
  </si>
  <si>
    <t>Formular los mapas de riesgo de gestión de los procesos</t>
  </si>
  <si>
    <t>Falta realizar la formulacion del  mapa de riesgos de gestion y sus correspondientes seguimientos , asi como la presentación de los resultados al CICCI luego de los seguimientos realizados.</t>
  </si>
  <si>
    <t xml:space="preserve">Actividad No. 1. Si bien se adjunta acta de reunión con el grupo de SST, el documento no evidencia que se haya desarrollado el tema especifico que era la definición de las necesidades de la señalética.  Se recomienda al proceso que en proximas ocasiones en las actas ese deje explícito el desarrollo  del tema objeto del hallazgo.
Actividad No. 2 No obstante lo anterior, se evidencia la adquisición e  instalacion de la señaletica en los diferentes puntos de la entidad que incluyen los puntos de atención a la ciudadanía </t>
  </si>
  <si>
    <t>No se encontro documento oficial de la metodolología de administración del riesgo, a ser implemetada; las evidencias aportadas fueron unas listas de asistencia a capacitaciones de administración del riesgo y una matriz de riesgos de corrupción dilgenciada, evidencias que no responden al cumplimiento total de la acción.</t>
  </si>
  <si>
    <t>La Metodología para la Adminstración del riesgo fue aprobada en el mes de sepriember de 2021, a partir del mes de diciembre se iniciaron las reuniones con los procesos para la implementación de la metodología. En el mes de mayo, se realizó el primer seguimiento a los mapas de riesgo de corrupción y gestión. Posteriormente se realizó el analisis del informe entregado por la Oficina de Control Interno y se llevaron acabo mesas de trabajo con los procesos para ajustar los mapas de acuerdo con las observaciones de la Oficina de Control Interno.
El 27 de julio se realizó la presentacion de los resultados de la evaluación de la metodología de riesgos al CICCI.</t>
  </si>
  <si>
    <t>Se aporta el Manual para la Administración del Riesgo aprobado en el mes de septiembre de 2021.
Se aportan listas de asistencia de las capacitaciones realizadas a los procesos
Los soportes del seguimiento realizado a los mapas de riesgo de corrupción y de gestión se pueden consultar en el siguiente link:
https://idipronbgta.sharepoint.com/sites/MapadeRiesgosIDIPRON/Documentos%20compartidos/Forms/AllItems.aspx?id=%2Fsites%2FMapadeRiesgosIDIPRON%2FDocumentos%20compartidos%2FRiesgos%202022&amp;viewid=35d52acb%2Defcc%2D48b5%2Dbce3%2D4cf517342942
Acta presentación en el Comité de CICCI</t>
  </si>
  <si>
    <t>Se observa el Manual para la Administración del Riesgo aprobado en el mes de septiembre de 2021, las listas de asistencia de las capacitaciones realizadas a los procesos y los  soportes del seguimiento realizado a los mapas de riesgo de corrupción y de gestión.
Se observa la implementación de la metodologa para la administración del riesgo  y la presentación de los resultados al CICCI luego de los seguimientos realizados.</t>
  </si>
  <si>
    <t>PMVD-2021-007</t>
  </si>
  <si>
    <t>2021H43</t>
  </si>
  <si>
    <t>Realizar seguimiento a los indicadores de gestión y utilizar los resultados para llevar a cabo mejoras a los procesos y procedimientos de la entidad. </t>
  </si>
  <si>
    <t xml:space="preserve">Falta de formulación e implementación de una metodología que establezca los lineamientos frente a la formulación, medición y seguimiento a los indicadores de gestión del IDIPRON </t>
  </si>
  <si>
    <t>Se evidencia la implementación de la metodología, el monitoreo de los mapas de riesgo y su seguimiento.</t>
  </si>
  <si>
    <t>Presentación de los resultados al CICCI</t>
  </si>
  <si>
    <t xml:space="preserve">La Metodología para la Adminstración del riesgo fue aprobada en el mes de sepriember de 2021, a partir del mes de diciembre se iniciaron las reuniones con los procesos para la implementación de la metodología. En el mes de mayo, se realizó el primer seguimiento a los mapas de riesgo de corrupción y gestión. Posteriormente se realizó el analisis del informe entregado por la Oficina de Control Interno y se llevaron acabo mesas de trabajo con los procesos para ajustar los mapas de acuerdo con las observaciones de la Oficina de Control Interno. Los resultados del seguimiento y evaluación realizada, fue presentada al CICCI </t>
  </si>
  <si>
    <t>Se observa el Manual para la Administración del Riesgo aprobado en el mes de septiembre de 2021, las listas de asistencia de las capacitaciones realizadas a los procesos , actas de seguimiento OCI y los  soportes del seguimiento realizado a los mapas de riesgo de corrupción y de gestión.
Se observa la implementación de la metodologa para la administración del riesgo  y  la presentación de los resultados al CICCI luego de los seguimientos realizados.</t>
  </si>
  <si>
    <t>2021H44</t>
  </si>
  <si>
    <t>Fomentar la generación de acciones para apoyar la segunda línea de defensa frente al seguimiento del riesgo, por parte del CICCI.</t>
  </si>
  <si>
    <t>La Metodología para la Adminstración del riesgo fue aprobada en el mes de sepriember de 2021, a partir del mes de diciembre se iniciaron las reuniones con los procesos para la implementación de la metodología. En el mes de mayo, se realizó el primer seguimiento a los mapas de riesgo de corrupción y gestión. Posteriormente se realizó el analisis del informe entregado por la Oficina de Control Interno y se llevaron acabo mesas de trabajo con los procesos para ajustar los mapas de acuerdo con las observaciones de la Oficina de Control Interno.</t>
  </si>
  <si>
    <t>PMVD-2021-009</t>
  </si>
  <si>
    <t>2021H45</t>
  </si>
  <si>
    <t>Aumentar los mecanismos y controles para evitar la materialización de posibles riesgos de corrupción, mediante las acciones de racionalización de trámites y de otros procedimientos administrativos implementados por la entidad.</t>
  </si>
  <si>
    <t>PMVD-2021-010</t>
  </si>
  <si>
    <t>2021H46</t>
  </si>
  <si>
    <t>Incluir el propósito del control y el manejo de las desviaciones del control en los controles definidos por la entidad para mitigar los riesgos de corrupción.</t>
  </si>
  <si>
    <t>GESTIÓN CONTRACTUAL-Oficina de Comunicaciones</t>
  </si>
  <si>
    <t>2021H47</t>
  </si>
  <si>
    <t>1.	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t>
  </si>
  <si>
    <t>No hay claridad en los lineamientos. 
No se socializan los tiempos para subir la documentación a SECOP II.</t>
  </si>
  <si>
    <t>Dar línea a través del envio bimestral (agosto - octubre y diciembre) de medios visuales a todo el IDIPRON haciendo referencia a la actualización del expediente virtual en el SECOP II.</t>
  </si>
  <si>
    <t xml:space="preserve">No. envíos realizados/ 3 envíos programados </t>
  </si>
  <si>
    <t>3 envíos de medio audiovisual a todos los correos institucionales del Instituto.</t>
  </si>
  <si>
    <t>No se encuentran evidencias que permitan establecer el envío de medios audiovisuales al todo el IDIPRON, haciendo referencia a la actualización del expediente virtual en el SECOP II.</t>
  </si>
  <si>
    <t xml:space="preserve">* Se evidencia el envio por correo electronico de la pieza comunicativa "Paso a paso de cómo cargar información del contrato en SECOP II" en las siguiente fechas:
- 13/10/2022
- 17/11/2022 
- 10/12/2022 </t>
  </si>
  <si>
    <t>De las evidencias se observa que el proceso ha establecido instrucciones para el cargue de información en el sistema SECOP.</t>
  </si>
  <si>
    <t>Diseñar un instrumento de comunicación didáctica donde se de claridad a los contratistas del cómo cargar el informe con sus respetivos soportes en el SECOP II y divulgarlo de manera trimestral vía correo electrónico y página Web institucional.</t>
  </si>
  <si>
    <t>1 Instrumento de comunicación didáctica divulgado a todos los correos institucionales del Instituto y en la página Web del Instituto.</t>
  </si>
  <si>
    <t>No se encuetran evidencias que permitan establecer cumplimiento de la accion por ende no hay claridad en los lineamientos, ni observa  socialización de los tiempos para subir la documentación a SECOP II.</t>
  </si>
  <si>
    <t xml:space="preserve">De las evidencias se puede observar punto de control para la publicación de documentos contractuales. en cumplimiento de deber de OAJ. </t>
  </si>
  <si>
    <t>GESTIÓN CONTRACTUAL</t>
  </si>
  <si>
    <t>2021H48</t>
  </si>
  <si>
    <t>"2.	Establecer puntos de control para la verificación de la publicación de los informes de ejecución de los contratos que suscriba el instituto."</t>
  </si>
  <si>
    <t xml:space="preserve">Los contratistas omiten el cargue de los informes de ejecución mensual de los contratos de SECOP II </t>
  </si>
  <si>
    <t xml:space="preserve">Expedir memorando dirigido a los Supervisores y Apoyos a la supervisión donde se indique que es requisito para la aprobación de la respectiva cuenta de cobro que el informe del periodo anterior se encuentre debidamente publicado en el SECOP II en la sección de ejecución. </t>
  </si>
  <si>
    <t>1 Memorando elaborado y divulgado</t>
  </si>
  <si>
    <t>1 Memorando o circular</t>
  </si>
  <si>
    <t>Se observa en las evidencias que no hay sustento documental que permita identificar la expdición del 1 memorando dirigido a suervisores para efectos de cumplir con la presente acción</t>
  </si>
  <si>
    <t xml:space="preserve">* Se evidencia el envio del memorando con fecha del 2 de noviembre del 2021 </t>
  </si>
  <si>
    <t>Se observa de las evidencias que hay cumplimiento de la acción, se evidencia memorando de OAJ. instrucción de publicación de documentos contractuales.</t>
  </si>
  <si>
    <t>PMVD-2021-015</t>
  </si>
  <si>
    <t>2021H49</t>
  </si>
  <si>
    <t>Publicar cápsulas de información aclarando la interpretación correcta de la resolucion de honorarios.</t>
  </si>
  <si>
    <t>Capsula de información/ 3 envíos realizados</t>
  </si>
  <si>
    <t xml:space="preserve">1 cápsula de información bimestral divulgada </t>
  </si>
  <si>
    <t>No se encontró evidencia de Publicación de cápsulas de información aclarando la interpretación correcta de la resolucion de honorarios.</t>
  </si>
  <si>
    <t>* Se evidencia las piezas counicativas sobre la resolución de honorarios con fecha del:
- 21 de abril del 2022
- 27 de abril del 2022
- 4 de mayo del 2022</t>
  </si>
  <si>
    <t>De las evidencias aportadas se observa cumplimiento en la acción. Cumplimiento a tablas de honorarios.</t>
  </si>
  <si>
    <t>PMVD-2021-016</t>
  </si>
  <si>
    <t>2021H50</t>
  </si>
  <si>
    <t>4. Impartir instrucciones a los centros de gestión para que al momento de iniciar los procesos de contratación de personal se verifique con estricto cumplimiento a las normas vigentes, la revisión y verificación de los documentos soporte de los futuros contratistas</t>
  </si>
  <si>
    <t>Faltan más puntos de control para la verificación de documentos</t>
  </si>
  <si>
    <t>Revisión de manera aleatoria del 10% de los expedientes contractuales de los contratos  de prestación de servicios suscritos por la entidad para el primer semestre de 2022</t>
  </si>
  <si>
    <t>(Numero de expedientes revisados de contratos de prestación de servicios suscritos en el primer semestre de 2022/Numero de expedientes  de contratos de prestación de servicios suscritos en el primer semestre de 2022)*100</t>
  </si>
  <si>
    <t>Revisar de manera aleatoria del 10% de los expedientes contractuales de los contratos  de prestación de servicios suscritos por la entidad para el primer semestre de 2022</t>
  </si>
  <si>
    <t>* Verificando la matriz que adjunta el proceso esta cuenta con 56 contrattos de los cuales de realializo la validación a 18 contratos, lo que equivale un 32,1%</t>
  </si>
  <si>
    <t>De las evidencias se observa que el proceso ha establecido puntos de control para validadción de experiencia.</t>
  </si>
  <si>
    <t>2021H51</t>
  </si>
  <si>
    <t>5. Establecer puntos de control previos a la contratación para verificación de las revisiones efectuadas por los centros de gestión a los documentos contractuales.</t>
  </si>
  <si>
    <t>Los documentos de los contratistas vienen con falencias.</t>
  </si>
  <si>
    <t>Revisión por parte del Grupo Precontractual de los documentos y reportar las novedades (observaciones, devoluciones) que se encuentren en la documentación del futuro contratista aportada por cada Proyecto de Inversión.</t>
  </si>
  <si>
    <t>Contratos revisados/ contratos allegados al área precontratuales</t>
  </si>
  <si>
    <t>100% de los contratos</t>
  </si>
  <si>
    <t>No se hallaron evidencias que comprueben la realización de la actividad</t>
  </si>
  <si>
    <t>De las evidencias aportadas no se observa avances en la acción. Puntos de control</t>
  </si>
  <si>
    <t>Mantenimiento de Bienes - Atención a la Ciudadanía</t>
  </si>
  <si>
    <t>2021H52</t>
  </si>
  <si>
    <t>No existen zonas destinadas para la ubicación de personas  usuarias de silla de ruedas, la espera se realiza sobre circulaciones o independiente al área general de la sala, siendo no accesible.</t>
  </si>
  <si>
    <t xml:space="preserve">Establecer zonas de ubicación de personas usuarias de silla de ruedas en el punto principal de atención a la ciudadanía en la Calle 61, en la calle 15 y Distrito joven. </t>
  </si>
  <si>
    <t>"Se Evidencia que la actividad se encuentra vencida
Se verifica los soportes adjuntos en donde se evidencia registro fotografico de mobiliarioa de adecuación en los punto principal de atención a la ciudadanía en la Calle 61, en la calle 15 y Distrito joven. 
Se solicia a la OCI el cierre preliminar del Hallazgo, ya que se evidencia que cumple con la actividad propuesta. "</t>
  </si>
  <si>
    <t>NO existe información para verificar el avance de la acción</t>
  </si>
  <si>
    <t>Se observa evidencia fotográfica de las adecuación mobiliarias de puntos de atención al ciudadano.</t>
  </si>
  <si>
    <t>Mantenimiento de Bienes - Seguridad y Salud en el Trabajo</t>
  </si>
  <si>
    <t>2021H53</t>
  </si>
  <si>
    <t>En algunas dependencias, el ancho de las circulaciones es inadecuado, porque se presentan obstáculos y en otros espacios porque el ancho de libre de paso es de 50 cm.</t>
  </si>
  <si>
    <t>Poco espacio para la circulación entre dependencias en  el punto de atención de atención a la ciudadanía</t>
  </si>
  <si>
    <t>1. Realizar un diagnóstico de las condiciones actuales de accesibilidad y circulación de la sede administrativa calle 63.
2. Realizar una propuesta de las condiciones de accesibilidad requeridas para la sede administrativa calle 63. 
3. Socializar la propuesta de las condiciones de accesibilidad requeridas para la sede administrativa calle 63.</t>
  </si>
  <si>
    <t>Se Evidencia que la actividad se encuentra vencida
Se revisan los soportes de adjuntos y se evidencia correo enviado desde la STAF solicitando información sobre el hallazgo a la Subdireeción de Métodos 
La actividad aun se encuentra en ejecución.</t>
  </si>
  <si>
    <t xml:space="preserve">NO existe información para verificar el avance de la actividad </t>
  </si>
  <si>
    <t>Si bien se observa acta realizando el diagnóstico de la circulación en la calle 63, no se aporta evidencia de las otras dos acciones " 2. Realizar una propuesta de las condiciones de accesibilidad requeridas para la sede administrativa calle 63. 3. Socializar la propuesta de las condiciones de accesibilidad requeridas para la sede administrativa calle 63.”accion vencida.</t>
  </si>
  <si>
    <r>
      <t xml:space="preserve">El avance de la actividad se reportó a la Oficina Asesora de Planeación en el segundo seguimiento de la vigencia 2021. La actividad se reportó como finalizada  y se cargaron las evidencias respectivas, en el siguiente link: 
https://idipronbgta.sharepoint.com/sites/TABLERODECONTROLBRECHAS/Documentos%20compartidos/Forms/AllItems.aspx?ct=1653405877745&amp;or=OWA%2DNT&amp;cid=5ec6632a%2D365b%2D580c%2D87d6%2Db1ddccd7975e&amp;ga=1&amp;id=%2Fsites%2FTABLERODECONTROLBRECHAS%2FDocumentos%20compartidos%2FMONITOREO%2F2021%2FMANTENIMIENTO%20DE%20BIENES%2FSEGUNDO%20SEGUIMIENTO%2FPMVD%2D2021%2D009&amp;viewid=496ad030%2Dd736%2D4b13%2D86cf%2D609d2564219b
</t>
    </r>
    <r>
      <rPr>
        <b/>
        <sz val="9"/>
        <rFont val="Arial"/>
        <family val="2"/>
      </rPr>
      <t xml:space="preserve">
PRIMER SEGUIMIENTO 2022: 
</t>
    </r>
    <r>
      <rPr>
        <sz val="9"/>
        <rFont val="Arial"/>
        <family val="2"/>
      </rPr>
      <t xml:space="preserve">No obstante, y de acuerdo con la evaluación de la Oficina de Control Interno en donde indican "NO existe información para verificar el avance de la actividad" , se reporta en el presente seguimiento la ejecución de la actividad: </t>
    </r>
    <r>
      <rPr>
        <b/>
        <sz val="9"/>
        <rFont val="Arial"/>
        <family val="2"/>
      </rPr>
      <t xml:space="preserve">
</t>
    </r>
    <r>
      <rPr>
        <sz val="9"/>
        <rFont val="Arial"/>
        <family val="2"/>
      </rPr>
      <t xml:space="preserve">1. Se realiza recorrido por la sede calle 63 en coordinación con representante del área de salud ocupacional y el responsable de la unidad y se realiza el diagnóstico de las condiciones actuales de accesibilidad y circulación de esta sede. 
2. Se realiza una propuesta las actividades necesarias para cumplir con lo requerido en la sede Calle 63 para cumplir con las condiciones de accesibilidad y circulación. 
3. Se socializa la propuesta de las condiciones de accesibilidad y circulación mediante el acta de reunión, con los responsables implicados en generar los cambios oportunos. 
Estado: La actividad se encuentra finalizada. 
</t>
    </r>
    <r>
      <rPr>
        <b/>
        <sz val="9"/>
        <rFont val="Arial"/>
        <family val="2"/>
      </rPr>
      <t xml:space="preserve">SEGUNDO SEGUIMIENTO 2022:
</t>
    </r>
    <r>
      <rPr>
        <sz val="9"/>
        <rFont val="Arial"/>
        <family val="2"/>
      </rPr>
      <t xml:space="preserve">Se realizó diagnóstico con las condiciones de accesibilidad de la Sede administrativa calle 63 de acuerdo al formato utilizado por el área de mantenimiento de bienes muebles e inmuebles (reunión el 22 de junio de 2021), se realizó un recorrido por toda la sede para identificar y realizar diagnóstico de las condiciones actuales de accesibilidad y circulación de la sede administrativa calle 63, una vez terminado el recorrido se elaboraron las propuestas de mejora de las condiciones de accesibilidad, se leyó el acta al final de la reunión para socializar las propuestas y compromisos.
Estado: La actividad se encuentra finalizada. </t>
    </r>
  </si>
  <si>
    <r>
      <t xml:space="preserve">PRIMER SEGUIMIENTO 2022: 
</t>
    </r>
    <r>
      <rPr>
        <sz val="9"/>
        <rFont val="Arial"/>
        <family val="2"/>
      </rPr>
      <t>Acta de reunión</t>
    </r>
    <r>
      <rPr>
        <b/>
        <sz val="9"/>
        <rFont val="Arial"/>
        <family val="2"/>
      </rPr>
      <t xml:space="preserve">
SEGUNDO SEGUIMIENTO 2022:
</t>
    </r>
    <r>
      <rPr>
        <sz val="9"/>
        <rFont val="Arial"/>
        <family val="2"/>
      </rPr>
      <t>1. Diagnóstico de las condiciones de accesibilidad de la sede administrativa calle 63
2. Acta de reunión con propuesta de mejora de las condiciones de accesibilidad y socialización de las mismas.</t>
    </r>
  </si>
  <si>
    <t>De acuerdo con la actividad formulada y las evidencias adjuntadas por el proceso la accion se encuentra finalizada</t>
  </si>
  <si>
    <t>Se evidenció documento en formato Word: denominado Diagnóstico de accesibilidad sede calle 63 y acta de reunión en la cual se socializa el diagnóstico de accesibilidad de la sede administrativa de la calle 63, estableciendo los puntos de intervención.</t>
  </si>
  <si>
    <t>2021H54</t>
  </si>
  <si>
    <t>Las circulaciones no cuentan con un ancho de paso adecuado. No se garantizan zonas donde se puedan realizar giros y maniobras por parte de las personas con discapacidad física.</t>
  </si>
  <si>
    <t>Poco espacio para la circulación entre dependencias en la sede de la calle 63</t>
  </si>
  <si>
    <t>Se Evidencia que la actividad se encuentra vencida
Se verifica los soportes adjuntos en donde se evidencia acta de reunión en donde se realiza un diagnostico de las condiciones actuales de accesibilidad, asi mismo se realiza propuesta de requerimientos de calle 63 dando cumplimiento a la accesibilidad y circulación.
Se solicia a la OCI el cierre preliminar del Hallazgo, ya que se evidencia que cumple con la actividad propuesta. 
Mediante acta se socializa a las partes que intervienen entre seguridad y salud en el trabajo y mantenimiento de bienes  
Se solicia a la OCI el cierre preliminar del Hallazgo, ya que se evidencia que cumple con la actividad propuesta.</t>
  </si>
  <si>
    <t>Si bien se observa acta realizando el diagnóstico de la circulación en la calle 63, no se aporta evidencia de las otras dos acciones " 2. Realizar una propuesta de las condiciones de accesibilidad requeridas para la sede administrativa calle 63. 3. Socializar la propuesta de las condiciones de accesibilidad requeridas para la sede administrativa calle 63.” acción vencida.</t>
  </si>
  <si>
    <r>
      <t xml:space="preserve">El avance de la actividad se reportó a la Oficina Asesora de Planeación en el segundo seguimiento de la vigencia 2021. La actividad se reportó como finalizada  y se cargaron las evidencias respectivas, en el siguiente link: 
https://idipronbgta.sharepoint.com/sites/TABLERODECONTROLBRECHAS/Documentos%20compartidos/Forms/AllItems.aspx?ct=1653405877745&amp;or=OWA%2DNT&amp;cid=5ec6632a%2D365b%2D580c%2D87d6%2Db1ddccd7975e&amp;ga=1&amp;id=%2Fsites%2FTABLERODECONTROLBRECHAS%2FDocumentos%20compartidos%2FMONITOREO%2F2021%2FMANTENIMIENTO%20DE%20BIENES%2FSEGUNDO%20SEGUIMIENTO%2FPMVD%2D2021%2D007&amp;viewid=496ad030%2Dd736%2D4b13%2D86cf%2D609d2564219b
</t>
    </r>
    <r>
      <rPr>
        <b/>
        <sz val="9"/>
        <rFont val="Arial"/>
        <family val="2"/>
      </rPr>
      <t xml:space="preserve">
PRIMER SEGUIMIENTO 2022: 
</t>
    </r>
    <r>
      <rPr>
        <sz val="9"/>
        <rFont val="Arial"/>
        <family val="2"/>
      </rPr>
      <t xml:space="preserve">No obstante, y de acuerdo con la evaluación de la Oficina de Control Interno en donde indican "NO existe información para verificar el avance de la actividad" , se reporta en el presente seguimiento la ejecución de la actividad: </t>
    </r>
    <r>
      <rPr>
        <b/>
        <sz val="9"/>
        <rFont val="Arial"/>
        <family val="2"/>
      </rPr>
      <t xml:space="preserve">
</t>
    </r>
    <r>
      <rPr>
        <sz val="9"/>
        <rFont val="Arial"/>
        <family val="2"/>
      </rPr>
      <t xml:space="preserve">1. Se realiza recorrido por la sede calle 63 en coordinación con representante del área de salud ocupacional y el responsable de la unidad y se realiza el diagnóstico de las condiciones actuales de accesibilidad y circulación de esta sede. 
2. Se realiza una propuesta las actividades necesarias para cumplir con lo requerido en la sede Calle 63 para cumplir con las condiciones de accesibilidad y circulación. 
3. Se socializa la propuesta de las condiciones de accesibilidad y circulación mediante el acta de reunión, con los responsables implicados en generar los cambios oportunos. 
Estado: La actividad se encuentra finalizada. 
</t>
    </r>
    <r>
      <rPr>
        <b/>
        <sz val="9"/>
        <rFont val="Arial"/>
        <family val="2"/>
      </rPr>
      <t xml:space="preserve">
SEGUNDO SEGUIMIENTO 2022:
</t>
    </r>
    <r>
      <rPr>
        <sz val="9"/>
        <rFont val="Arial"/>
        <family val="2"/>
      </rPr>
      <t>Se realizó diagnóstico con las condiciones de accesibilidad de la Sede administrativa calle 63 de acuerdo al formato utilizado por el área de mantenimiento de bienes muebles e inmuebles (reunión el 22 de junio de 2021), se realizó un recorrido por toda la sede para identificar y realizar diagnóstico de las condiciones actuales de accesibilidad y circulación de la sede administrativa calle 63, una vez terminado el recorrido se elaboraron las propuestas de mejora de las condiciones de accesibilidad, se leyó el acta al final de la reunión para socializar las propuestas y compromisos.</t>
    </r>
    <r>
      <rPr>
        <b/>
        <sz val="9"/>
        <rFont val="Arial"/>
        <family val="2"/>
      </rPr>
      <t xml:space="preserve">
</t>
    </r>
    <r>
      <rPr>
        <sz val="9"/>
        <rFont val="Arial"/>
        <family val="2"/>
      </rPr>
      <t xml:space="preserve">Estado: La actividad se encuentra finalizada. </t>
    </r>
  </si>
  <si>
    <t>Atención a la Ciudadanía - Seguridad y Salud en el Trabajo</t>
  </si>
  <si>
    <t>2021H55</t>
  </si>
  <si>
    <t>No cuenta con una señalética accesible, ya que el material es reflectivo y la información no se encuentra de manera audible y visual (en sistema braille, lengua de señas, macro carácter y alto relieve).</t>
  </si>
  <si>
    <t xml:space="preserve">La señalética existente en la entidad no es accesible </t>
  </si>
  <si>
    <t xml:space="preserve">1. Realizar una  mesa de trabajo con el Área de Seguridad y Salud en el Trabajo para identificar conjuntamente las necesidades de señalética en los puntos de atención a la ciudadanía. 
2. Realizar la instalación de la señalética accesible en los puntos de atención a la ciudadanía, de acuerdo con las necesidades identificadas y lo señalado en el norma NTC 6047. </t>
  </si>
  <si>
    <t xml:space="preserve">Acta de reunion de coordinacion de mesa de trabajo con el Área de Seguridad y Salud en el Trabajo para identificar conjuntamente las necesidades de señalética en los puntos de atención a la ciudadanía
Registro fotografico de la instalación de la señalética accesible en los puntos de atención a la ciudadanía
</t>
  </si>
  <si>
    <t xml:space="preserve">NO existe información que permita  verificar el avance de la actividad </t>
  </si>
  <si>
    <t>DE las evidencias se observa cumplimiento de la acción planteada con realización de mesa de trabajo y entrega de señalización.</t>
  </si>
  <si>
    <t>PMAI-2021-002</t>
  </si>
  <si>
    <t>2021H56</t>
  </si>
  <si>
    <r>
      <rPr>
        <b/>
        <sz val="9"/>
        <rFont val="Arial"/>
        <family val="2"/>
      </rPr>
      <t>OBSERVACIÓN:</t>
    </r>
    <r>
      <rPr>
        <sz val="9"/>
        <rFont val="Arial"/>
        <family val="2"/>
      </rPr>
      <t xml:space="preserve">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t>
    </r>
  </si>
  <si>
    <t xml:space="preserve">La respuesta de las peticiones ciudadanas está acargo de cada depedencia. Por tal razón, atención a la ciudadanía no puede garantizar el cierre oportuno de las peticiones ciudadanas.  </t>
  </si>
  <si>
    <t>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t>
  </si>
  <si>
    <t xml:space="preserve">N/A </t>
  </si>
  <si>
    <t>La acción esta repetida es igual a la acción asociada con el cód. PMAI-2020017</t>
  </si>
  <si>
    <t>En el primer seguimiento se reporta por parte de la OAP: De acuerdo con los soportes suministrados por el proceso, se evidencia un cumplimiento del 100%, en las actividades propuestas.</t>
  </si>
  <si>
    <t>carpetas primer seguimiento</t>
  </si>
  <si>
    <t>Verificadas las evidencias no se observa que se integren documentos que den cuenta del envio de forma mensual al área de control interno disciplinario de la información de las dependencias de la entidad para identificar peticiones que se resuelven  por fuera de términos. No hay eviedncia de capacitaciones al personal administrativo sobre los términos para dar respuestas según la ley 1755 y las implicaciones según el código único disciplinario.</t>
  </si>
  <si>
    <t xml:space="preserve">Actividad No 1.   Se evidencia que el proceso ha venido realizando el envío de los correos electrónicos al proceso de Control Interno Disciplinario. El proceso ha formalizado esta actividad como uno de los  controles de su mapa de riesgos.                                                                                                                                                                                                                                
Actividad No. 2 Se evidencia que se realizaron las capacitaciones sobre Bogotá Te Escucha </t>
  </si>
  <si>
    <t>revisadas las evidencias se observa que el proceso envió a la Oficina de Control interno Disciplinario el reporte corresponidente a derechos de petición respondidos fuera de términos, mas sin embargo no hay evidencias referidas a capacitaciones en lo que se refiere a cumplimientos de términos en el marco de ley 1755/2015</t>
  </si>
  <si>
    <r>
      <t xml:space="preserve">Primer seguimiento 2022: 
</t>
    </r>
    <r>
      <rPr>
        <sz val="9"/>
        <color rgb="FF000000"/>
        <rFont val="Calibri"/>
        <family val="2"/>
        <scheme val="minor"/>
      </rPr>
      <t xml:space="preserve">Avance actividad: 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Desde la Secretaría General de la Alcaldía Mayor, se realiza capacitación sobre el sistema de peticiones Bogotá te Escucha y la Ley 1757 de 2015 y las implicaciones por contestar peticiones ciudadanas por fuera de términos. 
Estado: La actividad se encuentra finalizada
</t>
    </r>
    <r>
      <rPr>
        <b/>
        <sz val="9"/>
        <color rgb="FF000000"/>
        <rFont val="Calibri"/>
        <family val="2"/>
        <scheme val="minor"/>
      </rPr>
      <t>Segundo seguimiento 2022:</t>
    </r>
    <r>
      <rPr>
        <sz val="9"/>
        <color rgb="FFFF0000"/>
        <rFont val="Calibri"/>
        <family val="2"/>
        <scheme val="minor"/>
      </rPr>
      <t xml:space="preserve">  </t>
    </r>
    <r>
      <rPr>
        <sz val="9"/>
        <color rgb="FF000000"/>
        <rFont val="Calibri"/>
        <family val="2"/>
        <scheme val="minor"/>
      </rPr>
      <t>Se asiste a las jornadas de inducción y reinducción realizadas por la entidad donde se socializan los canales de atención del área de atención a la ciudadanía, los días 31 de mayo y 16 de junio de 2022.  En estas capacitaciones se dictan lineamientos frente a la normatividad de la Ley 1755 de 2015, lo cual se puede evidenciar en el soporte entregado de presentación del contenido dictado en las jornadas de inducción y reinducción. 
Además, se sigue realizando el envió de la información a la oficina de control disciplinario interno las dependencias que cierran por fuera de términos las peticiones ciudadanas.
Estado: La actividad se encuentra finalizada</t>
    </r>
  </si>
  <si>
    <r>
      <t xml:space="preserve">Primer seguimiento 2022: 
</t>
    </r>
    <r>
      <rPr>
        <sz val="9"/>
        <rFont val="Calibri"/>
        <family val="2"/>
        <scheme val="minor"/>
      </rPr>
      <t xml:space="preserve">1. Pantallazos de correos electrónicos enviados a la oficina de control interno disciplinarios.
</t>
    </r>
    <r>
      <rPr>
        <b/>
        <sz val="9"/>
        <rFont val="Calibri"/>
        <family val="2"/>
        <scheme val="minor"/>
      </rPr>
      <t xml:space="preserve">
</t>
    </r>
    <r>
      <rPr>
        <sz val="9"/>
        <rFont val="Calibri"/>
        <family val="2"/>
        <scheme val="minor"/>
      </rPr>
      <t>2. Registro de asistencia - capacitación Ley 1757 de 2015</t>
    </r>
    <r>
      <rPr>
        <b/>
        <sz val="9"/>
        <rFont val="Calibri"/>
        <family val="2"/>
        <scheme val="minor"/>
      </rPr>
      <t xml:space="preserve">
Segundo seguimiento 2022:
</t>
    </r>
    <r>
      <rPr>
        <sz val="9"/>
        <rFont val="Calibri"/>
        <family val="2"/>
        <scheme val="minor"/>
      </rPr>
      <t xml:space="preserve">1. Listados de asistencia jornadas de inducción y reinducción. 
2. Correos a la oficina de control interno disciplinario con las peticiones ciudadanas respondidas por fuera de términos. 
3. Presentación del contenido dictado en las jornadas de inducción y reinducción. </t>
    </r>
  </si>
  <si>
    <t>El reporte realizado por el proceso y los  soportes adjuntados permiten evidenciar el cumlimeinto de la actividad</t>
  </si>
  <si>
    <t>Revisadas la evidencias aportadas, se comprobó que corresponden a las acciones planteadas, como son el reporte de respuestas por fuera de términos y las actividades de capacitación</t>
  </si>
  <si>
    <t xml:space="preserve">Responsable UPI
Coordinadores Áreas de Derecho. </t>
  </si>
  <si>
    <t xml:space="preserve">egreso </t>
  </si>
  <si>
    <t>PMAI-2020-076</t>
  </si>
  <si>
    <t>2020H77</t>
  </si>
  <si>
    <t>Se evidenciaron debilidades en el acompañamiento del equipo sicosocial de la UPI La Rioja por la demanda de actividades administrativas que dificultan realizar el refuerzo y la preparación para el 
egreso de los jóvenes.</t>
  </si>
  <si>
    <t xml:space="preserve">Debilidad  en la preparación del egreso para lo jóvenes,  ya que no es claro el lineamiento técnico frente  a esta actividad en el proceso. </t>
  </si>
  <si>
    <t xml:space="preserve">Diseñar, documentar, oficializar e implementar una estrategia de preparación para el egreso por parte del equipo de las UPI, y las áreas de derecho del modelo pedagógico. </t>
  </si>
  <si>
    <t xml:space="preserve">Teniendo en cuenta que actualmente se está realizando seguimiento a los planes de mejoramiento los cambios que se soliciten se realizaran posterior al seguimiento, es importante tener en cuenta que para este tipo de modificaciones se debe adjuntar el plan de mejoramiento aprobado con el memorando correspondiente, ya que, la formulación del plan en mención no fue liderado por la OAP y por lo tanto no se cuentan con los soportes de formulación.
</t>
  </si>
  <si>
    <t>Ejecutar las acciones</t>
  </si>
  <si>
    <t>Se observa correo solicitado el traslado del hallazgo con fecha del 25de mayo 2022 por parte de la STAF para que el traslado se realice de la UPI a Convenios. No fueron aportadas evidencias para este seguimiento, el proceso manifiesta entregar avance en el proximo seguimiento. La actividad se encuentra en ejecución.</t>
  </si>
  <si>
    <t>Se solicita reformulación en la fecha de cumplimiento por cuanto a través de correo electrónico del 26/08/2022, por parte de la OAP, se recibió correo electrónico que define el traslado de la acción al tablero de control de la STMEO, sin embargo para esta fecha la acción ya se encontraba vencida, de igual manera en seguimiento observado en el tablero de control remitido el día viernes 3 de septiembre se observa concepto del auditor que indica "Se observa correo solicitado el traslado del hallazgo con fecha del 25de mayo 2022 por parte de la STAF para que el traslado se realice de la UPI a Convenios. No fueron aportadas evidencias para este seguimiento, el proceso manifiesta entregar avance en el próximo seguimiento. La actividad se encuentra en ejecución." Por lo anterior , se solicita por favor se amplié la fecha adelantar las acciones formuladas. Se envia memorando  radicado 2022IE5305</t>
  </si>
  <si>
    <t>Si bien, se observa radicado solicitando la reformulación de la acción, no se observa avance en la reformulación o diseño o documento en la estrategia del egreso</t>
  </si>
  <si>
    <t xml:space="preserve">Se solicita reformulación en la fecha de cumplimiento por cuanto a través de correo electrónico del 26/08/2022, por parte de la OAP, se recibió correo electrónico que define el traslado de la acción al tablero de control de la STMEO, sin embargo para esta fecha la acción ya se encontraba vencida, de igual manera en seguimiento observado en el tablero de control remitido el día viernes 3 de septiembre se observa concepto del auditor que indica "Se observa correo solicitado el traslado del hallazgo con fecha del 25de mayo 2022 por parte de la STAF para que el traslado se realice de la UPI a Convenios. No fueron aportadas evidencias para este seguimiento, el proceso manifiesta entregar avance en el próximo seguimiento. La actividad se encuentra en ejecución." Por lo anterior , se solicita por favor se amplié la fecha adelantar las acciones formuladas. Se envia memorando  radicado 2022IE5305
TERCER SEGUIMIENTO:
Se solicitó reformulación de fechas por parte de la Subdirección Técnica de Métodos educativos y operativa de a través de memorando 2022IE5305 del 12/09/2022 a: 15/04/2023, la cual es aprobada según acta del 7 de diciembre de 2022, por lo anterior se hará reporte para el próximo seguimiento toda vez que se estableció plazo hasta el 15/04/2023.
</t>
  </si>
  <si>
    <t>Se observa Acta en la que se reformula y establece una nueva fecha para cumplimiento y cierre de la acción de mejora .</t>
  </si>
  <si>
    <t>Subdirección de Métodos - Área Educación</t>
  </si>
  <si>
    <t xml:space="preserve"> Educación</t>
  </si>
  <si>
    <t>PMAI-2021-005</t>
  </si>
  <si>
    <t>2021H59</t>
  </si>
  <si>
    <t>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t>
  </si>
  <si>
    <t xml:space="preserve">Para el momento en cual fueron creados los documentos no se tuevieron en cueta los aspectos relacionados en la observación </t>
  </si>
  <si>
    <t>Ajsutar por parte del los líderes   de los componentes de las áreas de Sociolegal, Salud  y psicosocial   los procedimientos  e instructivos para inlcuir los puntos de control.</t>
  </si>
  <si>
    <t>Se verifica la actualización y oficialización de puntos de control en procedimientos e instructivos.</t>
  </si>
  <si>
    <t>Se tiene evidencia de la actualización, oficialización y publicación de los procedimientos que incluyen los punto de control.</t>
  </si>
  <si>
    <t xml:space="preserve">Subdirección Técnica de Metodos Educativos y Operativa.-STMEO 
Líder área de Salud    </t>
  </si>
  <si>
    <t>PMAI-2021-006</t>
  </si>
  <si>
    <t>2021H60</t>
  </si>
  <si>
    <t>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t>
  </si>
  <si>
    <t xml:space="preserve">El personal  que atiende los turnos de la noche en los internados no tiene capacitación para atender conductas relacionadas con la asistencia de Primeros Auxilios. </t>
  </si>
  <si>
    <t xml:space="preserve">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t>
  </si>
  <si>
    <t>20-12-2021: Se incluye formulacion al tablero de contro
No se evidencian soportes de avance en la acción. Vencimiento a noviembre de 2021l</t>
  </si>
  <si>
    <t>Se verifica la gestión e implementación de capacitaciones al personal de enfermería.</t>
  </si>
  <si>
    <t>Se tiene evidencia de la capacitación realizada Socializar el acceso al Curso Primer
Respondiente y otros cursos- jornadas
relacionados con las urgencias, emergencias y 
desastres con la referente del Instituto Distrital
para la Protección de la Niñez y la Juventud</t>
  </si>
  <si>
    <t xml:space="preserve">Subdirección Técnica de Metodos Educativos y Operativa.-STMEO 
Líder área de Salud     </t>
  </si>
  <si>
    <t>PMAI-2021-007</t>
  </si>
  <si>
    <t>Falta claridad en el Manual de Salud, e instructivo de enfermería,  para establecer las Unidades de Protección Integral en las cuales se requiere atención 24 horas, por parte de el/la auxiliar de enfermería.</t>
  </si>
  <si>
    <t>Ajustar el Manual de Salud y  el Instructivo de Acciones de Enfermería para establecer las necesidades del Servicio de Enfermería las 24 horas, así como la forma en cual se prestará dicho servicio.</t>
  </si>
  <si>
    <t>se verifica la actualización con las indicaciones planteadas del Manual Operativo del área de salud.</t>
  </si>
  <si>
    <t>Se tiene evidencia de la actualización del Manual Operativo del area de la salud del 19 de mayo de 2022 en donde se establecen las necesidades del Servicio de Enfermería las 24 horas, así como la forma en cual se prestará dicho servicio.</t>
  </si>
  <si>
    <t xml:space="preserve">Subdirección Técnica de Metodos Educativos y Operativa.-STMEO  
Líder del área Psicosocial.   </t>
  </si>
  <si>
    <t>Psicosocial</t>
  </si>
  <si>
    <t>PMAI-2021-008</t>
  </si>
  <si>
    <t>2021H61</t>
  </si>
  <si>
    <r>
      <t>NO CONFORMIDAD:</t>
    </r>
    <r>
      <rPr>
        <sz val="9"/>
        <rFont val="Times New Roman"/>
        <family val="1"/>
      </rPr>
      <t xml:space="preserve">
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t>
    </r>
  </si>
  <si>
    <t>No se realizó la oficialización del Instructivo -Ruta de atención por medicina alternativa.</t>
  </si>
  <si>
    <t xml:space="preserve">Realizar la formalización del documento     RUTA PARA LA ATENCIÓN AL COMPONENTE MITIGACIÓN. </t>
  </si>
  <si>
    <t>se verifica la oficialización de la ruta.</t>
  </si>
  <si>
    <t>Se evidencia que se tiene el documento RUTA oficiializado</t>
  </si>
  <si>
    <t xml:space="preserve">Subdirección Técnica de Metodos Educativos y Operativa.-STMEO  -Área  de salud. 
Oficina Asesora de Planeación.  </t>
  </si>
  <si>
    <t>PMAI-2021-009</t>
  </si>
  <si>
    <t xml:space="preserve">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t>
  </si>
  <si>
    <t xml:space="preserve">Diseñar y desarrollar un plan de trabajo para la construcción y desarrollo en el SIMI
 del  los parametros que permitan evidenciar   seguimientos y controles para medir la disminución del consumo como resultado de las  intervenciones. Ya que actualmente la  infriomación se registra a través de ficha FOS. </t>
  </si>
  <si>
    <t>Se verifica el diseño y desarrollo de pland e trabajo a través de mesas de trabajo y solicitudes de desarrollo, como se plantea en la acción.</t>
  </si>
  <si>
    <t xml:space="preserve">Se evidencia el Diseño y desarrollo para la construcción a traves de seguimientos a las solicitudes, revisión de parametros, socialización de instrructivos y controles para medir la disminución del consumo como resultado de las  intervenciones. </t>
  </si>
  <si>
    <t>PMAI-2021-010</t>
  </si>
  <si>
    <t>2021H62</t>
  </si>
  <si>
    <t>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t>
  </si>
  <si>
    <t xml:space="preserve">Desde la documentación del área no se encuentra establecido un estándar de atención diferenciado para internados, externados y  externado habitante, que establezca los tanto las condiciones de la población como las necesidades de atención diferenciadas . 
2. El IDIPRON no atiende con estándar de ICBF, por lo cual es necesario definir un estándar de atención diferenciado.  
</t>
  </si>
  <si>
    <t>Se ecnuentra pendiente por evaluación de Control Interno</t>
  </si>
  <si>
    <t>Evaluación Control Interno</t>
  </si>
  <si>
    <t>Se evidencia el cierre en el informe de auditoría proceso misional - área sicosocial del 31 de octubre de 2021. 
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
El informe se encuentra publicado en el link https://www.idipron.gov.co/sites/default
/files/docs/transparencia/control-interno/informes/auditorias/2021/Informe-Final-Auditoria-area-Sicosocial-2021.pdf</t>
  </si>
  <si>
    <t xml:space="preserve">Subdirección Técnica de Metodos Educativos y Operativa.-STMEO  -Área Psicosocial  -Area Salud 
Oficina Asesora de Planeación.  </t>
  </si>
  <si>
    <t>PMAI-2021-011</t>
  </si>
  <si>
    <t>2021H63</t>
  </si>
  <si>
    <t xml:space="preserve">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t>
  </si>
  <si>
    <t xml:space="preserve">1.Desde la documentación de las áreas no se encuentra establecido un estándar de atención diferenciado para internados, externados y  externado habitante, que establezca los tanto las condiciones de la población como las necesidades de atención diferenciadas .  
2. La realización  de las valoraciones unicilaes  en los externados depende de la asistencia de los NNAJ
a las UPI, por tanto  las valoraciones se realizan a los beneficiarios que tienen un mínimo de asistencia, lo cual debe ser definido en el Manual Operativo de las áreas.   </t>
  </si>
  <si>
    <t xml:space="preserve">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t>
  </si>
  <si>
    <t>Se evidencia el ajuste en los Manuales Operativos con versiones actualizadas de lo solicitado.</t>
  </si>
  <si>
    <t xml:space="preserve">Se evidencian los ajustes en el manual area sociosocil M-MSS-MA-001 y manual area salud M-MSS-MA-006 </t>
  </si>
  <si>
    <t>Subdirección Técnica de Metodos Educativos y Operativa.-STMEO  
Cordinadores de Areas SE (3)</t>
  </si>
  <si>
    <t>Cordinadores de Areas SE (3)</t>
  </si>
  <si>
    <t>PMAI-2021-012</t>
  </si>
  <si>
    <t>2021H64</t>
  </si>
  <si>
    <t xml:space="preserve">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
</t>
  </si>
  <si>
    <t xml:space="preserve">Debilidades en el seguimiento a la ejeución de los contratatos de prestación de servicios.  </t>
  </si>
  <si>
    <t xml:space="preserve">Realizar revisiones cada dos meses en el SECOP , para verificar el cargue de los documentos correspondientes a cada pago por parte del coordinador de cada área y dejar contancia de la verifcacion realizada a través de  foramto de acta.  </t>
  </si>
  <si>
    <t>Se verifica las revisiones realizadas por los coordinadores de cada área sobre el cague de las evidencias en el SECOP</t>
  </si>
  <si>
    <t xml:space="preserve">Se evidencia que se han realizado las revisiones por parte de los coordinadores del cargue de las cuentas y evidencias en el SECOP. </t>
  </si>
  <si>
    <t xml:space="preserve">
Coordinador  de Convenios
Coordinadora equipo social Convenios </t>
  </si>
  <si>
    <t xml:space="preserve">Responsable UPI la Rioja
Coordinador  de Convenios
Coordinadora equipo social Convenios </t>
  </si>
  <si>
    <t>Gerencia de estrategias de corresponsabilidad</t>
  </si>
  <si>
    <t>PMAI-2020-078</t>
  </si>
  <si>
    <t xml:space="preserve">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t>
  </si>
  <si>
    <t>Los soportes de correos no se encuentran adjuntos como evidencia.</t>
  </si>
  <si>
    <t xml:space="preserve">De las evidencias allegadas no se establece cumplimiento de acción de mejora. </t>
  </si>
  <si>
    <r>
      <rPr>
        <b/>
        <sz val="9"/>
        <color rgb="FF000000"/>
        <rFont val="Calibri"/>
      </rPr>
      <t xml:space="preserve">Seguimiento anterior: 
</t>
    </r>
    <r>
      <rPr>
        <sz val="9"/>
        <color rgb="FF000000"/>
        <rFont val="Calibri"/>
      </rPr>
      <t xml:space="preserve">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t>
    </r>
    <r>
      <rPr>
        <b/>
        <sz val="9"/>
        <color rgb="FF000000"/>
        <rFont val="Calibri"/>
      </rPr>
      <t xml:space="preserve">
Segundo Seguimiento: 
Avance de actividades:
</t>
    </r>
    <r>
      <rPr>
        <sz val="9"/>
        <color rgb="FF000000"/>
        <rFont val="Calibri"/>
      </rPr>
      <t xml:space="preserve">
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t>
    </r>
  </si>
  <si>
    <t xml:space="preserve">Para evidenciar el cumplimiento de la acción se aporta:
-Cuadro de control que se diligencia de manera mensual conforme van ingrsando los jovenes al convenio. </t>
  </si>
  <si>
    <t xml:space="preserve">Seguimiento anterior: 
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Segundo Seguimiento: 
Avance de actividades:
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
TERCER SEGUIMIENTO 
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
Análisis del indicador:
Se reporta un avance en el indicador del 100% dado que se realiza seguimiento mensual de transferencias de historias sociales generadas en las actividades de corresponsabilidad de cada joven vinculado.
</t>
  </si>
  <si>
    <t xml:space="preserve">Para evidenciar el cumplimiento de la acción se aporta:
-Cuadro de control que se diligencia de manera mensual conforme van ingrsando los jovenes al convenio. 
Soportes Tercer seguimiento:
CUADRO DE SEGUIMIENTO CONVENIOS CONSOLIDADO 2022
Carpeta consolidada con formatos de transferencias de folios a la historia social de cada convenio
Base de datos en Excel con transferencias recibidas desde el componente social de los convenios con la relación de documentos y numero de folios por mes durante la vigencia 2022
</t>
  </si>
  <si>
    <t>No se aportan evidencias, 
se deben 
Adjuntar documentos en los que se pueda evidenciar la realización del seguimiento mensual y que permita garantizar que hubo una transferencia oportuna (dentro de los tiempos establecidos) de los documentos a las historiads de cada jóven vinculado</t>
  </si>
  <si>
    <t>Se presenta como soporte un Excel con cuadro de control de fechas de transferencia documental y cuadro con transferencias por convenio y número de folios, sin embargo no existe un soporte de seguimientos mensuales, ni del recibo oportuno de dichos documentos a la Historia Social de cada joven vinculado.</t>
  </si>
  <si>
    <t>PMAI-2021-014</t>
  </si>
  <si>
    <t>2021H66</t>
  </si>
  <si>
    <t xml:space="preserve">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
</t>
  </si>
  <si>
    <t xml:space="preserve">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t>
  </si>
  <si>
    <t xml:space="preserve">STMEO
Responsable área de salud - Líder Componente Seguridad Alimentaria
ÁREA DE INFRAESTRUCTURA </t>
  </si>
  <si>
    <t>Calidad alimentaria 
Area infraestrucrura</t>
  </si>
  <si>
    <t>Mantenimiento y adecuacion UPIS</t>
  </si>
  <si>
    <t>PMAI-2021-015</t>
  </si>
  <si>
    <t>2021H67</t>
  </si>
  <si>
    <t xml:space="preserve">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t>
  </si>
  <si>
    <t xml:space="preserve">Debilidad en la  articulación entre la STMEO y el área de Infraestructura para realizar las mejoras y mantenimiento  de conformidad con lo establecido en la Resolución 2674 de 2013, </t>
  </si>
  <si>
    <t xml:space="preserve">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
Se realizara una visita para diagnostico y una visita  al cumplimiento del cronograma de mejoras propuesto por el Area de infaestructura. </t>
  </si>
  <si>
    <t>Se verifica las visitas y articulación entre Subdirección de Métodos y la STAF (infraestructura) como se plantea en la acción</t>
  </si>
  <si>
    <t>Se tiene evidencia de las actividades realizadas tale como: actas de visita, progrmación de perfiles sanitarios, visita de la secretaria de salud entre otros soportes que dan cumplimiento a la accion propuesta</t>
  </si>
  <si>
    <t>Subdirección Técnica de Metodos Educativos y Operativa.-STMEO 
Líder área  Sicosocial</t>
  </si>
  <si>
    <t>PMAI-2021-017</t>
  </si>
  <si>
    <t>2021H68</t>
  </si>
  <si>
    <t xml:space="preserve">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
</t>
  </si>
  <si>
    <t xml:space="preserve">A la fecha se encuentra pendiente la Oficialización de documento en el cual se estabelcen los criterios e instructivos  de diligenciamientodel PAIF . </t>
  </si>
  <si>
    <t>Oficializar, socializar e implementar  por parte del coordinador del área de sicosocial el  instructivo de diligenciamiento PAIF.</t>
  </si>
  <si>
    <t>20-12-2021: Se incluye formulacion al tablero de control
Se observa construcción instructivo PAIF, se encuentra en proceso de oficialización.</t>
  </si>
  <si>
    <t>Se verifica la oficialización, socialización y aplicabilidad del instructivo mencionado.</t>
  </si>
  <si>
    <t>Se evidencia la oficialización del Instructivo de diligenciamento plan de atención individual y familiar  (M-MSS-IN- 005). Asio como el acta que soporta la socialización del mismo.</t>
  </si>
  <si>
    <t xml:space="preserve">
Subdirección Técnica de Metodos Educativos y Operativa.-STMEO - AREA PSICOSOCIAL 
</t>
  </si>
  <si>
    <t>PMAI-2021-018</t>
  </si>
  <si>
    <t>2021H69</t>
  </si>
  <si>
    <t xml:space="preserve">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t>
  </si>
  <si>
    <t>20-12-2021: Se incluye formulacion al tablero de control
Se avanza en la creación de los formatos del Área Sicosocial en SIMI, pero no en su totalidad</t>
  </si>
  <si>
    <t>Se evidencia correo electronioco de incio de actvidades ene l SIMI</t>
  </si>
  <si>
    <t>Se observa en la evidencia aportada, un correo electrónico en el cual informa de la aprobación del uso del aplicativo SIMI, al igual que informa de las personas capacitadas del área sicosocial; ahora bien, no se aportó evidencia de  los formatos del  área sicosocial  y que esten implementados en su totalidad en el Sistema de Información misional – SIMI.</t>
  </si>
  <si>
    <r>
      <t xml:space="preserve">Avance de actividades: 
</t>
    </r>
    <r>
      <rPr>
        <sz val="9"/>
        <color rgb="FF000000"/>
        <rFont val="Calibri"/>
        <family val="2"/>
      </rPr>
      <t xml:space="preserve">
Se diseñaron, desarrollaron e implementaron los frormularios solicitados por el área sicosocial, los cuales cooresponden a: Ficha de Ingreso, Valoración Psicosocial, Intervención Psicosocial, Consulta Social en Domicilio y Ficha de ingreso ( caminando relajado). DIchos formularios actualmente estan en operacion.</t>
    </r>
  </si>
  <si>
    <t>Acta #1 de comite institucional  de gestión y desempeño (pag 4). Pantallazo del correo de inicio de operaciones el ciclo 1 que contenia los desarrollos correspondientes al area sicosocial. Registro de asistencia a acta de comite institucional.</t>
  </si>
  <si>
    <t xml:space="preserve">Revisadas las evidencias que se allegan en archivos de la OAP se observa la existencia de actas de asistencia y correo electronico donde se enuncian formatos pertienentes que se relacionan con la acción asociada al sistema SIMI. los formatos que se estiman en la acción no son cargados a las evidencias por lo cual no es posible determinar ni su existencia ni sus codigos para efectos de revisarlos en intranet. </t>
  </si>
  <si>
    <t>No se presento avance por parte del proceso para el trimestre.</t>
  </si>
  <si>
    <t xml:space="preserve">No se reporta avance ni se aporta evidencia </t>
  </si>
  <si>
    <t>PMAI-2021-019</t>
  </si>
  <si>
    <t>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t>
  </si>
  <si>
    <t>Se verifica, la revisión desde la estrategia UPI como vamos, del uso del SIMI</t>
  </si>
  <si>
    <t xml:space="preserve">Se evidencia la realizar  por parte del profesional asignado del area de Psicosocial un seguimiento  de algunos meses de manera leatoria a la realización de las diferentes acciones del área a través del SIMI,   sin embargo no se tienen las evidencias de los meses de enero, abril y mayo </t>
  </si>
  <si>
    <r>
      <t>Seguimiento anterior:
Desde el área Sicosocial, se realizan los seguimientos aleatorios al registro de las actividades de los profesionales en el nuevo SIMI, en la estrategia interna de UPI como vamos, con la</t>
    </r>
    <r>
      <rPr>
        <sz val="9"/>
        <color rgb="FF000000"/>
        <rFont val="Calibri"/>
        <family val="2"/>
        <scheme val="minor"/>
      </rPr>
      <t xml:space="preserve">  cual, se verifica de manera mensual el cargue de las acciones y el uso de los formatos que se encuentran desarrollados en el SIMI.
</t>
    </r>
    <r>
      <rPr>
        <b/>
        <sz val="9"/>
        <color rgb="FF000000"/>
        <rFont val="Calibri"/>
        <family val="2"/>
        <scheme val="minor"/>
      </rPr>
      <t xml:space="preserve">
Segundo seguimiento:
Avance de actividades:
</t>
    </r>
    <r>
      <rPr>
        <sz val="9"/>
        <color rgb="FF000000"/>
        <rFont val="Calibri"/>
        <family val="2"/>
        <scheme val="minor"/>
      </rPr>
      <t xml:space="preserve">Desde el área Sicosocial, se realizan los seguimientos aleatorios al registro de las actividades de los profesionales en el nuevo SIMI, en la estrategia interna de UPI como vamos, con la  cual, se verifica de manera mensual el cargue de las acciones y el uso de los formatos que se encuentran desarrollados en el SIMI. Por lo cual para el presente reporte se envía los seguimientos realizados en el mes de abril y mayo, toda vez que en el mes de enero no se desarrolló la estrategia interna de seguimiento </t>
    </r>
    <r>
      <rPr>
        <i/>
        <sz val="9"/>
        <color rgb="FF000000"/>
        <rFont val="Calibri"/>
        <family val="2"/>
        <scheme val="minor"/>
      </rPr>
      <t xml:space="preserve">UPI como vamos </t>
    </r>
    <r>
      <rPr>
        <sz val="9"/>
        <color rgb="FF000000"/>
        <rFont val="Calibri"/>
        <family val="2"/>
        <scheme val="minor"/>
      </rPr>
      <t>, dado las contingencias de contratación que se dieron a raíz de la ley de garantías. Aún cuando la acción finalizó el 1-12-2022, cumpliendo con la evidencia aportada hasta este fecha en el reporte anterior.</t>
    </r>
  </si>
  <si>
    <t xml:space="preserve">Actas de seguimiento en desarrollo de la estrategia Interna UPI como vamos correspondiente a los meses de abril y mayo para cada una de las Unidades de Protección Integral </t>
  </si>
  <si>
    <t>En la evidencia aportada se observa las actas de los seguimientos realizados, se recomienda continuar con esta acción de seguimiento y establecerla como una labor dentro de las funciones del área</t>
  </si>
  <si>
    <t>Subdirección Técnica de Metodos Educativos y Operativa.-Coordinadores de lo contextos pedagogicos internados , externados y Territortio.</t>
  </si>
  <si>
    <t>Contexto pedagogico internado
Contexto pedagogico  externado
Contexto pedagogico  territorio</t>
  </si>
  <si>
    <t xml:space="preserve">Remisiones interinstitucionales </t>
  </si>
  <si>
    <t>PMAI-2021-020</t>
  </si>
  <si>
    <t>2021H70</t>
  </si>
  <si>
    <t xml:space="preserve">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
</t>
  </si>
  <si>
    <t xml:space="preserve">Ausencia de puntos de control en las actividades del Instructivo COMITÉS MISIONALES- M-MEX-IN-003, que indiquen la necesidad de seguimiento a los casos que se presentan en comite y que requeiren remisiones inter e intrainstitucuonales. </t>
  </si>
  <si>
    <t xml:space="preserve">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t>
  </si>
  <si>
    <t>No se presentan evidencias de ajustes al instructivo  COMITÉS MISIONALES M-MEX-IN-003
20-12-2021: Se incluye formulacion al tablero de control</t>
  </si>
  <si>
    <t>Se evidencia la actualización del instructivo y el planteamiento de puntos de control.</t>
  </si>
  <si>
    <t>No se evidencia la actualización del Comite Misional M-MEX-IN-003 Con los soortes de los ajustes realizados</t>
  </si>
  <si>
    <r>
      <t>Primer seguimiento:</t>
    </r>
    <r>
      <rPr>
        <sz val="9"/>
        <color rgb="FF000000"/>
        <rFont val="Calibri"/>
        <family val="2"/>
      </rPr>
      <t xml:space="preserve"> 
Se realizaron los ajustes al instructivo  COMITÉS MISIONALES M-MEX-IN-003, incluyendo los puntos de control para verificar  el  cumplimiento y la ejecución de las actividades y compromisos adquiridos en el Comité frente a los casos de cada NNAJ abordados. los puntos de control se observan en las actividades 4 y 5 de el ITEM- COMITÉ MISIONAL DE UNIDAD Y/O ZONA TERRITORIAL. 
De igual manera y con el ánimo de parametrizar y sistematizar  las remisiones intra e interinstitucionales, se desarrollo en el SIMI el formulario, con el cual se genera un sistema de alerta de reporte de la realización de estas remisiones, el cual a la fecha se encuentra en pruebas.  
</t>
    </r>
    <r>
      <rPr>
        <b/>
        <sz val="9"/>
        <color rgb="FF000000"/>
        <rFont val="Calibri"/>
        <family val="2"/>
      </rPr>
      <t xml:space="preserve">Segundo seguimiento: 
</t>
    </r>
    <r>
      <rPr>
        <sz val="9"/>
        <color rgb="FF000000"/>
        <rFont val="Calibri"/>
        <family val="2"/>
      </rPr>
      <t xml:space="preserve">
De conformidad con la modificación realizada, del 8 de noviembre de 2021, se establecen puntos de control en las actividades de los literales  </t>
    </r>
    <r>
      <rPr>
        <i/>
        <sz val="9"/>
        <color rgb="FF000000"/>
        <rFont val="Calibri"/>
        <family val="2"/>
      </rPr>
      <t>COMITÉ MISIONAL DE UNIDAD Y/O ZONA TERRITORIAL y COMITÉ MISIONAL CONTEXTOS PEDAGÓGICOS / COMITÉ MISIONAL SE3 ,</t>
    </r>
    <r>
      <rPr>
        <sz val="9"/>
        <color rgb="FF000000"/>
        <rFont val="Calibri"/>
        <family val="2"/>
      </rPr>
      <t xml:space="preserve"> del  Instructivo , que corresponden  a puntos de control encaminados al cumplimiento y seguimiento de  la ejecución de las actividades y compromisos adquiridos en el Comité frente a los casos de cada NNAJ abordados. 
A continuación, se señalan los puntos de control establecidos. 
Numeral 4- COMITÉ MISIONAL DE UNIDAD Y/O ZONA TERRITORIAL
Actividad 4: Verificar el cumplimiento y la ejecución de las actividades y compromisos adquiridos en el Comité. Los/as integrantes del comité deben realizar los compromisos que les correspondan en los tiempos establecidos, reportando al Responsable el respectivo cumplimiento. De no resolver el caso de un/a NNAJ en la UPI, presentar el caso al Comité que corresponda.
Actvidad 5- Verificar que la información correspondiente a los casos de NNAJ que sean tratados en el Comité sea cargada al SIMI en un tiempo máximo de tres (3) días hábiles. Registrar la información de
decisiones tomadas frente a las situaciones de cada NNAJ evaluadas por el Comité en la Ficha de  bservación y Seguimiento en el SIMI.
COMITÉ MISIONAL CONTEXTOS PEDAGÓGICOS / COMITÉ MISIONAL SE3
Actividad 5: Actividad 4: Verificar el cumplimiento y la ejecución de las actividades y compromisos adquiridos en el Comité. Los/as integrantes del comité deben realizar los compromisos que les correspondan en los tiempos establecidos, reportando al Responsable el respectivo cumplimiento. De no resolver el caso de un/a NNAJ en la UPI, presentar el caso al Comité que corresponda.
Actvidad 6- Verificar que la información correspondiente a los casos de NNAJ que sean tratados en el Comité sea cargada al SIMI en un tiempo máximo de tres (3) días hábiles. Registrar la información de
decisiones tomadas frente a las situaciones de cada NNAJ evaluadas por el Comité en la Ficha de  observación y Seguimiento en el SIMI.
Las modificaciones a los puntos de control referidos corresponden a la  versión 4 vigente a partir del 8 de noviembre de 2021.
</t>
    </r>
  </si>
  <si>
    <t> En evidencia del cumplimiento de la acción se aporta instructivo  COMITÉS MISIONALES M-MEX-IN-003,versión 4 del 8 de noviembre de 2021, ver pagina 6 y 7. 
Correo de MIPG, oficializando el instructivo , del 8 de noviembre de 2021.</t>
  </si>
  <si>
    <t>Se observa el documento "COMITÉS MISIONALES M-MEX-IN-003" establecido puntos de control.</t>
  </si>
  <si>
    <t>El proceso Indica  El proceso de baños públicos se encuentra en el Proyecto 7726, por tanto las acciones no son desarrolladas por la STMEO 
Sin embargo es importante indicar que el reporte de la STMEO se realiza al finalizar el seguimiento</t>
  </si>
  <si>
    <t>No presenta avance, es importante definir los responsables en la formulacion del plan.</t>
  </si>
  <si>
    <t>No cuenta con reporte de avance en este seguimiento, argumenta el proceso que: "El presente hallazgo pasó a responsabilidad de la Subdirección Financiera el 18/02/2022, por lo tanto, y atendiendo los lineamiento de la OAP donde indican: "en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t>
  </si>
  <si>
    <t>PMAI-2021-022</t>
  </si>
  <si>
    <t>2021H72</t>
  </si>
  <si>
    <t xml:space="preserve">OBSERVACION 10.1 No se evidencia  un procedimiento  para  la disposición  de elementos  tales como tokens  bancarios  o tarjetas  prepagadas   que  ya  no  tengan  utilidad  o  viabilidad. </t>
  </si>
  <si>
    <t>1. No se solicito información a los bancos sobre que hacer en caso de desactivación o vencimiento de los tokens y en el caso de las tarjetas nunca se realizo la devolución al proyecto
2. Se creia que eran desechos electrónicos que no serian recibidos por los bancos y las tarjetas se espero a que la subdirección las solicitara
3. No se ideo un instructivo que diera claridad al interior de la entidad sobre el tratamiento final para estos dispositivos y para las tarjetas que se dejen en custodia por parte de otras áreas</t>
  </si>
  <si>
    <t xml:space="preserve">Crear un Instructivo para indicar la disposición  de elementos  tales como tokens  bancarios  o tarjetas  prepagadas   que  ya  no  tengan  utilidad  o  viabilidad. </t>
  </si>
  <si>
    <t>No se aportan evidencias - Sin avance</t>
  </si>
  <si>
    <t>* Se evidencia la creación del Instructivo Solicitud y devolución de tokens - A-GFI-IN-010 con versión 1 y vigencia del 15 del junio del 2021
* Es importante que el correo enviado desde MIPG informando de la oficialización del documento es una divulgación NO una socialización.
La socialización del documento se debe realizar desde el proceso.</t>
  </si>
  <si>
    <t>El documento aportado como evidencia satisface el cumplimiento de la acción propuesta</t>
  </si>
  <si>
    <t>PMAI-2021-023</t>
  </si>
  <si>
    <t>2021H73</t>
  </si>
  <si>
    <t>OBSERVACION 10.2 Las tarjetas correspondientes al convenio de estímulos de corresponsabilidad  son custodiadas por un funcionario diferente al autorizado</t>
  </si>
  <si>
    <t>1. No hay una carpeta fisica con las autorizaciones de las personas que pueden custodiar las tarjetas
2. Se creia que con el correo electrónico era suficiente soporte
3. No se solicito información directamente a los bancos sobre quienes son los autorizados</t>
  </si>
  <si>
    <t>Modificar procedimiento "Concesion de estimulo de corresponsabilidad" (M-MEM-PR-001)  en que se incluya solicitar a los bancos información sobre quienes son las personas autorizadas para custodiar las tarjetas. Así como crear una carpeta digital en que se archiven dichas autorizaciones</t>
  </si>
  <si>
    <t>* Se evidencia la modificación del Procedimiento consesión de estímulos de corresponsabilidad - M-MEN-PR-001, con versión 9 y vigencia del 25 de agosto del 2021
* Es importante que el correo enviado desde MIPG informando de la oficialización del documento es una divulgación NO una socialización.
La socialización del documento se debe realizar desde el proceso.</t>
  </si>
  <si>
    <t>Las evidencias aportadas cumplen con la acción propuesta</t>
  </si>
  <si>
    <t>Diferencias en los saldos reportados</t>
  </si>
  <si>
    <t>PMAI-2021-025</t>
  </si>
  <si>
    <t>2021H74</t>
  </si>
  <si>
    <t xml:space="preserve">OBSERVACION 10.4 Se evidenciaron debilidades en el reporte interno de información y diferencias en los saldos reportados a entidades externas </t>
  </si>
  <si>
    <t>1. No se organizaron las fechas de entrega para informes anuales y no se definieron las actividades para presentar el informe de SIVICOF
2. Hace falta determinar los tiempos y fechas de entrega de los informes del área y hace falta crear el instructivo del informe
3. No se cuenta con un cronograma que genere las alertas correspondientes a los informes y no se cumple con el instructivo</t>
  </si>
  <si>
    <t>Elaborar un cronograma de alertas correspondientes a los informes del área de Tesorería y socializar el instructivo 001 ELABORACIÓN FORMATO CB-0115 INFORME SOBRE RECURSOS DE TESORERÍA A-GFI-IN-001</t>
  </si>
  <si>
    <t>* Se evidencia la modificación del Instructivo Elaboración formato CB-0115 infrome sobre recursos de tesoreria - A-GFI-IN-001, versión  2 con vigencia del 2 de noviembre del 2021 y el Procedimiento Anual de caja PAC - A-GFI-PR-015 con versión 5 y vigencia del 16 de noviembre del 2021.
* Lista de asistecia a la socialización del instructivo y procedimiento
* Es importante que el correo enviado desde MIPG informando de la oficialización del documento es una divulgación NO una socialización.
La socialización del documento se debe realizar desde el proceso.</t>
  </si>
  <si>
    <t>PMAI-2021-026</t>
  </si>
  <si>
    <t>2021H75</t>
  </si>
  <si>
    <t>OBSERVACION 10.5 Los  valores   tomados   como  referencia   para  establecer   el   cumplimiento   de  los  límites  de concentración  de riesgos en los excedentes del Instituto,  por emisor,  no corresponden  con los saldos de las cuentas bancarias según los extractos</t>
  </si>
  <si>
    <t>1. Aunque existe una resolución sobre el tema, no es clara sobre qué saldos son los que se deben reportar
2. Los saldo se reportan según la interpretación del que envía la información
3. No se ha solicitado a Secretaria de Hacienda que de claridad sobre qué saldos son los que se deben reportar</t>
  </si>
  <si>
    <t>Solicitar concepto a la Secretaria de Hacienda y a la Contraloría que den claridad sobre qué saldos son los que se deben reportar</t>
  </si>
  <si>
    <t>* Se evidencia el correo con la solicitud de información a la Secretaria de Hacienda con su respectiva respuesta; y el memorando enviado a la contraloria con lla solicitud de la información, memorando con fecha del 26 de abril del 2021</t>
  </si>
  <si>
    <t>PMAI-2021-027</t>
  </si>
  <si>
    <t>2021H76</t>
  </si>
  <si>
    <t xml:space="preserve">OBSERVACION 10.6 Se observa  falencias  en requisitos de validación  y en archivo  de soportes  de algunos  formatos comprobantes de egreso, encontrándose  que no se imprimen y archivan las órdenes de pago, vulnerando procedimientos  "EJECUCIÓN  DE PAGOS A-GFI-PR-013" </t>
  </si>
  <si>
    <t>1. Al cambiar de plataforma se hace necesario cambiar de actividades según la adaptabilidad del sistema
2. Las actividades no se documentan de acuerdo a la realidad del área 
3. No se ha actualizado el procedimiento EJECUCION DE PAGOS A-GFI-PR-013</t>
  </si>
  <si>
    <t>Actualizar el procedimiento EJECUCION DE PAGOS A-GFI-PR-013</t>
  </si>
  <si>
    <t>* Se evidencia la modificación del Procedimiento Ejecución de pagos - A-GFI-PR-003, con versión 8 y vigencia del 21 de septiembre del 2021
* Es importante que el correo enviado desde MIPG informando de la oficialización del documento es una divulgación NO una socialización.
La socialización del documento se debe realizar desde el proceso.</t>
  </si>
  <si>
    <r>
      <t xml:space="preserve"> </t>
    </r>
    <r>
      <rPr>
        <sz val="9"/>
        <rFont val="Arial"/>
        <family val="2"/>
      </rPr>
      <t>Servicios Administrativos / Gestión Documental</t>
    </r>
    <r>
      <rPr>
        <sz val="9"/>
        <color indexed="10"/>
        <rFont val="Arial"/>
        <family val="2"/>
      </rPr>
      <t xml:space="preserve"> </t>
    </r>
  </si>
  <si>
    <t>Radicación de facturas</t>
  </si>
  <si>
    <t>PMAI-2021-033</t>
  </si>
  <si>
    <t>2021H77</t>
  </si>
  <si>
    <t xml:space="preserve">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t>
  </si>
  <si>
    <t>1. En el área no tenia se tenía la cultura de radicar todas la comunicaciones
2. No se le indico al auxiliar como debía hacerse el tramite correspondiente
3. No se ha realizado una sensibilización sobre los procedimientos en los que el área interviene.</t>
  </si>
  <si>
    <t>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t>
  </si>
  <si>
    <t xml:space="preserve">Se evidencia que la actividad se encuentra vencida.
Se verifican los soportes adjuntos y se evidencia:
Acta de Reunión del  01 de febrero de 2022 con el Proceso servicio sadministrativos y el area de tesoreria para la actualización de procedimiento, sin embargo a la fecha no se ha actualizado el documento, para darle cumplimiento a la actividad. 
</t>
  </si>
  <si>
    <t xml:space="preserve">Pendiente actualizar y oficializar procedimiento con la inclusión de los tiempos de entrega </t>
  </si>
  <si>
    <t>En la evidencia aportada solo se tiene un acta de trabajo, se recomienda verificar la acción propuesta y darle cumplimiento a la misma.</t>
  </si>
  <si>
    <r>
      <t xml:space="preserve">PRIMER SEGUIMIENTO 2022:  </t>
    </r>
    <r>
      <rPr>
        <sz val="9"/>
        <color rgb="FF000000"/>
        <rFont val="Arial"/>
        <family val="2"/>
      </rPr>
      <t xml:space="preserve">Se realizó mesa de trabajo para modificar el procedimiento Gestión, Control y Pago de Servicios Públicos, Privados e Impuestos (A-SAD-PR-004) en el numeral 3.8 (El área de Tesorería debe enviar el soporte de pago al tercer (3) día hábil siguiente una vez se realice el mismo al correo electrónico serviciosadministrativos@idipron.gov.co, con el fin de evitar suspensiones en la prestación del servicio se debe enviar el giro y el egreso del correspondiente pago.)  para cambiar los tiempos de entrega a un (1) día Hábil. El documento se enviará a la Oficina Asesora de Planeación para la formalización y ser incluido en los documentos del SIG. 
Estado: La actividad se encuentra en ejecución
</t>
    </r>
    <r>
      <rPr>
        <b/>
        <sz val="9"/>
        <color rgb="FF000000"/>
        <rFont val="Arial"/>
        <family val="2"/>
      </rPr>
      <t xml:space="preserve">
SEGUNDO SEGUIMIENTO 2022:
</t>
    </r>
    <r>
      <rPr>
        <sz val="9"/>
        <color rgb="FF000000"/>
        <rFont val="Arial"/>
        <family val="2"/>
      </rPr>
      <t xml:space="preserve">Se realizó modificación del procedimiento de servicios públicos privados e impuestos (A-SAD-PR-004) el día 29/06/2022, en cuanto a los tiempos de entrega así: “Los tiempos establecidos para la entrega de las facturas en formato digital y/o físicas desde el área de Servicios Administrativos al área de Gestión Documental (3 días hábiles contados a partir del momento en que la factura sea recibida por el área de Servicios Administrativos) y el tiempo de entrega desde el área de Gestión Documental a las áreas de Presupuesto, Contabilidad y Tesorería (1 día hábil)”
Estado: La actividad se encuentra finalizada </t>
    </r>
    <r>
      <rPr>
        <b/>
        <sz val="9"/>
        <color rgb="FF000000"/>
        <rFont val="Arial"/>
        <family val="2"/>
      </rPr>
      <t xml:space="preserve">                                                                                                   </t>
    </r>
  </si>
  <si>
    <r>
      <t xml:space="preserve">PRIMER SEGUIMIENTO 2022:  
</t>
    </r>
    <r>
      <rPr>
        <sz val="9"/>
        <rFont val="Arial"/>
        <family val="2"/>
      </rPr>
      <t xml:space="preserve">Acta y listado de asistencia </t>
    </r>
    <r>
      <rPr>
        <b/>
        <sz val="9"/>
        <rFont val="Arial"/>
        <family val="2"/>
      </rPr>
      <t xml:space="preserve">
SEGUNDO SEGUIMIENTO 2022:
</t>
    </r>
    <r>
      <rPr>
        <sz val="9"/>
        <rFont val="Arial"/>
        <family val="2"/>
      </rPr>
      <t>1. procedimiento de servicios públicos privados e impuestos (A-SAD-PR-004)
2. Pantallazo correo de aprobación del  procedimiento de servicios públicos privados e impuestos (A-SAD-PR-004)</t>
    </r>
  </si>
  <si>
    <t>De acuerdo con el reporte y evidencias aportadas por el proceso, la actividad se encuentra cumplida</t>
  </si>
  <si>
    <t>Se evidenció la actualización del procedimiento Gestión, control y pago de servicios públicos, privados e impuestos, identificado con el código A-SAD-PR-004, versión 06 del 09/06/2012, en el que se señalan los tiempos así: “Los tiempos establecidos para la entrega de las facturas en formato digital y/o físicas desde el área de Servicios Administrativos al área de Gestión Documental (3 días hábiles contados a partir del momento en que la factura sea recibida por el área de Servicios Administrativos) y el tiempo de entrega desde el área de Gestión Documental a las áreas de Presupuesto, Contabilidad y Tesorería (1 día hábil)”</t>
  </si>
  <si>
    <t>Líder del área Financiera / Encargado de caja menor</t>
  </si>
  <si>
    <t>Servicios generales</t>
  </si>
  <si>
    <t>PMAI-2021-034</t>
  </si>
  <si>
    <t>2021H78</t>
  </si>
  <si>
    <t>NO CONFORMIDAD 11.3 Se evidencian debilidades en el procedimiento Programación, apertura y legalización de Cajas Menores A-GFI-PR-005 ya que la actividad 9 no se identifica como punto de control.</t>
  </si>
  <si>
    <t>1. En el área no realiza revisión, la revisión la efectúan las áreas de presupuesto y contabilidad
2. El área de contabilidad es la encargada de causar y elaborar el comprobante de cuentas por pagar y el área de presupuesto es quien expide el registro presupuestal por tanto, no se revisa.
3. No se ha realizado no se ha realizado una actualización del procedimiento .</t>
  </si>
  <si>
    <t>Realizar modificación al procedimiento Programación, apertura y legalización de Cajas Menores A-GFI-PR-005</t>
  </si>
  <si>
    <t>* Se evidencia la modificación del Procedimiento Programación, apertura y legalización de cajas menores - A-GFI-PR-005, con versión 7 y vigencia del 4 de noviembre del 2021
* Es importante que el correo enviado desde MIPG informando de la oficialización del documento es una divulgación NO una socialización.
La socialización del documento se debe realizar desde el proceso.</t>
  </si>
  <si>
    <t>PMAI-2021-035</t>
  </si>
  <si>
    <t>2021H79</t>
  </si>
  <si>
    <t>NO CONFORMIDAD 11.4 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t>
  </si>
  <si>
    <t>1. En el área no hay una persona encargada de hacerle seguimiento a la edad de la cartera y generar las alertas
2. No existe un cronograma de seguimiento para las actividades del procedimiento de cobro de cartera
3. El procedimiento no indica la periodicidad en que se debe realizar la verificación de la edad de la cartera y la remisión de la misma.</t>
  </si>
  <si>
    <t>Actualizar el procedimiento "Cobro de cartera" con Código A-GFI-PR-019, indicando la periodicidad en que se debe realizar la verificación de la edad de la cartera y la remisión de la misma.</t>
  </si>
  <si>
    <t>Área de transportes</t>
  </si>
  <si>
    <t>PMAI-2021-038</t>
  </si>
  <si>
    <t>2021H80</t>
  </si>
  <si>
    <t>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t>
  </si>
  <si>
    <t>Situación fortuita en el mes de octubre por traslado de  bienes y servicios entre UPIS</t>
  </si>
  <si>
    <t>Realizar el contrato con la concesión de peajes.</t>
  </si>
  <si>
    <t xml:space="preserve">Actividades en ejecucion </t>
  </si>
  <si>
    <t xml:space="preserve"> contrato con la concesión de peajes</t>
  </si>
  <si>
    <t>No se evidenció avance en el desarrollo de la actividad</t>
  </si>
  <si>
    <t>la carpeta PMAI-2021-038 se encuentra en el repositorio de las evidencias del año 2021, sin embargo, los archivos allí depositados no se dejan a abrir, se recomienda revisar las evidencias aportadas.</t>
  </si>
  <si>
    <r>
      <rPr>
        <b/>
        <sz val="9"/>
        <color rgb="FF000000"/>
        <rFont val="Arial"/>
      </rPr>
      <t xml:space="preserve">PRIMER SEGUIMIENTO 2021: 
</t>
    </r>
    <r>
      <rPr>
        <sz val="9"/>
        <color rgb="FF000000"/>
        <rFont val="Arial"/>
      </rPr>
      <t xml:space="preserve">Mediante memorando No. 2021IE2783 se radicó el plan de mejoramiento a la Oficina de Control Interno, hasta la fecha el proceso  no cuenta con la respuesta de aprobación por parte de la oficina mencionada.
</t>
    </r>
    <r>
      <rPr>
        <b/>
        <sz val="9"/>
        <color rgb="FF000000"/>
        <rFont val="Arial"/>
      </rPr>
      <t xml:space="preserve">SEGUNDO SEGUIMIENTO 2021: </t>
    </r>
    <r>
      <rPr>
        <sz val="9"/>
        <color rgb="FF000000"/>
        <rFont val="Arial"/>
      </rPr>
      <t xml:space="preserve">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t>
    </r>
    <r>
      <rPr>
        <b/>
        <sz val="9"/>
        <color rgb="FF000000"/>
        <rFont val="Arial"/>
      </rPr>
      <t>PRIMER SEGUIMIENTO 2022:</t>
    </r>
    <r>
      <rPr>
        <sz val="9"/>
        <color rgb="FF000000"/>
        <rFont val="Arial"/>
      </rPr>
      <t xml:space="preserve"> Se reitera que el hallazgo y la actividad deben ser retirados del tablero de control, en el entendido que, de acuerdo con lo reportado en los anteriores seguimientos de la vigencia 2021, el plan de mejoramiento de esta auditoría se unificó en uno solo, como se describe a continuación: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t>
    </r>
    <r>
      <rPr>
        <b/>
        <sz val="9"/>
        <color rgb="FF000000"/>
        <rFont val="Arial"/>
      </rPr>
      <t xml:space="preserve">SEGUNDO SEGUIMIENTO 2022: 
</t>
    </r>
    <r>
      <rPr>
        <sz val="9"/>
        <color rgb="FF000000"/>
        <rFont val="Arial"/>
      </rPr>
      <t xml:space="preserve">Se reitera que el hallazgo y la actividad deben ser retirados del tablero de control, en el entendido que, de acuerdo con lo reportado en los anteriores seguimientos de la vigencia 2021 y 2022, el plan de mejoramiento de esta auditoría se unificó en uno solo, como se describe a continuación: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t>
    </r>
  </si>
  <si>
    <r>
      <t xml:space="preserve">PRIMER SEGUIMIENTO 2021: 
</t>
    </r>
    <r>
      <rPr>
        <sz val="9"/>
        <rFont val="Arial"/>
        <family val="2"/>
      </rPr>
      <t xml:space="preserve">Memorando No. 2021IE2783
</t>
    </r>
    <r>
      <rPr>
        <b/>
        <sz val="9"/>
        <rFont val="Arial"/>
        <family val="2"/>
      </rPr>
      <t>SEGUNDO SEGUIMIENTO 2021:</t>
    </r>
    <r>
      <rPr>
        <sz val="9"/>
        <rFont val="Arial"/>
        <family val="2"/>
      </rPr>
      <t xml:space="preserve">
Acta mesa de trabajo - Formulación Plan de Mejoramiento Caja Menor No. 1
Memorando 2021IE4369 - Aprobación Plan de Mejoramiento Caja Menor No. 1
</t>
    </r>
    <r>
      <rPr>
        <b/>
        <sz val="9"/>
        <rFont val="Arial"/>
        <family val="2"/>
      </rPr>
      <t xml:space="preserve">PRIMER SEGUIMIENTO 2022
</t>
    </r>
    <r>
      <rPr>
        <sz val="9"/>
        <rFont val="Arial"/>
        <family val="2"/>
      </rPr>
      <t xml:space="preserve">1. Acta mesa de trabajo - Formulación Plan de Mejoramiento Caja Menor No. 1
2. Memorando 2021IE4369 - Aprobación Plan de Mejoramiento Caja Menor No. 1
</t>
    </r>
    <r>
      <rPr>
        <b/>
        <sz val="9"/>
        <rFont val="Arial"/>
        <family val="2"/>
      </rPr>
      <t>SEGUNDO SEGUIMIENTO 2022:</t>
    </r>
    <r>
      <rPr>
        <sz val="9"/>
        <rFont val="Arial"/>
        <family val="2"/>
      </rPr>
      <t xml:space="preserve"> 
1. Acta mesa de trabajo - Formulación Plan de Mejoramiento Caja Menor No. 1
2. Memorando 2021IE4369 - Aprobación Plan de Mejoramiento Caja Menor No. 1
</t>
    </r>
  </si>
  <si>
    <t>La acción se encuentra vencida desde el 16/08/2021, se indica que el PM se unificó, ¿Quién hace el ajuste?</t>
  </si>
  <si>
    <t>PRIMER SEGUIMIENTO 2021: 
Mediante memorando No. 2021IE2783 se radicó el plan de mejoramiento a la Oficina de Control Interno, hasta la fecha el proceso  no cuenta con la respuesta de aprobación por parte de la oficina mencionada.
SEGUNDO SEGUIMIENTO 2021: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PRIMER SEGUIMIENTO 2022: Se reitera que el hallazgo y la actividad deben ser retirados del tablero de control, en el entendido que, de acuerdo con lo reportado en los anteriores seguimientos de la vigencia 2021, el plan de mejoramiento de esta auditoría se unificó en uno solo, como se describe a continuación: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SEGUNDO SEGUIMIENTO 2022: 
Se reitera que el hallazgo y la actividad deben ser retirados del tablero de control, en el entendido que, de acuerdo con lo reportado en los anteriores seguimientos de la vigencia 2021 y 2022, el plan de mejoramiento de esta auditoría se unificó en uno solo, como se describe a continuación: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"Programación, apertura y legalización de cajas menores". 
TERCER SEGUIMIENTO 2022: 
Se realizó la expedición de Resoluciones a través de las cuales la entidad efectuó la adquisición de tiquetes prepago a las concesiones viales. Se expidieron Resoluciones en razón a que la prestación, operación, funcionamiento, explotación, organización, gestión o construcción total o parcial de las vías nacionales se realizan a través de concesiones y éstas operan de manera temporal, el IDIPRON a través de la expedición de resoluciones adquiere y autoriza el pago de peajes a las diferentes concesiones a nivel nacional y sobre las vías a las cuales tiene acceso el IDIPRON para el cumplimiento de su misionalidad.
Debe indicarse que tanto los contratos como las resoluciones son actos administrativos dotados de facultades administrativas, generadores de derechos y obligaciones.
Estado: La actividad se encuentra finalizada</t>
  </si>
  <si>
    <t>PRIMER SEGUIMIENTO 2021: 
Memorando No. 2021IE2783
SEGUNDO SEGUIMIENTO 2021:
Acta mesa de trabajo - Formulación Plan de Mejoramiento Caja Menor No. 1
Memorando 2021IE4369 - Aprobación Plan de Mejoramiento Caja Menor No. 1
PRIMER SEGUIMIENTO 2022
1. Acta mesa de trabajo - Formulación Plan de Mejoramiento Caja Menor No. 1
2. Memorando 2021IE4369 - Aprobación Plan de Mejoramiento Caja Menor No. 1
SEGUNDO SEGUIMIENTO 2022: 
1. Acta mesa de trabajo - Formulación Plan de Mejoramiento Caja Menor No. 1
2. Memorando 2021IE4369 - Aprobación Plan de Mejoramiento Caja Menor No. 1
TERCER SEGUIMIENTO 2022
1. Acta mesa de trabajo - Formulación Plan de Mejoramiento Caja Menor No. 1
2. Memorando 2021IE4369 - Aprobación Plan de Mejoramiento Caja Menor No. 1
3. Resoluciones adquisición peajes</t>
  </si>
  <si>
    <t>De acuerdo con lo reportado por el proceso, la Oficina Asesora de Planeación realizará la revisión y retiro del hallazgo del plan de mejoramiento del proceso Gestión de Servicios Administrativos.</t>
  </si>
  <si>
    <t xml:space="preserve">En revisión de la información suministrada por el proceso, se observa que se realizó la expedición Resolución 520 de 2022 a través de la cual se autoriza el pago de tiquetes prepago para el pago electrónico de peajes a nivel nacional, y la Resolución 436 de 2022 que autoriza el pago estación Mondoñedo, así mismo el proceso presenta un acta de mesa de trabajo de revisión del plan de mejoramiento caja menor. 
</t>
  </si>
  <si>
    <t>PMAI-2021-040</t>
  </si>
  <si>
    <t>INFORME VISITA DE SEGUIMIENTO AL
CUMPLIMIENTO DE LA NORMATIVA ARCHIVÍSTICA</t>
  </si>
  <si>
    <t>2021H81</t>
  </si>
  <si>
    <t>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t>
  </si>
  <si>
    <t>Obsolescencia en el documento y por tanto, en la planeación estratégica de la gestión documental de la entidad</t>
  </si>
  <si>
    <t>Actualizar, aprobar, adoptar y publicar el Programa de Gestión Documental - PGD, conforme a los procesos archivísticos contemplados</t>
  </si>
  <si>
    <t>Programa de Gestión Documental actualizado, aprobado, adoptado y publicado (1) *100</t>
  </si>
  <si>
    <t>Programa de Gestión Documental actualizado, aprobado, adoptado y publicado</t>
  </si>
  <si>
    <t>NO SE REPORTA AVANCE NI EVIDENCIAS</t>
  </si>
  <si>
    <t xml:space="preserve">Se reporta la existencia de un documento preiminar por parte del area responsable, la acción se encuentra en ejecución. </t>
  </si>
  <si>
    <t xml:space="preserve">Programa de Gestión Documental adoptado y publicado. </t>
  </si>
  <si>
    <t>Se allega el programa de gestión documental en su versión preliminar, falta la publicación. Se encuentra en enejución hasta el 31 de julio de 2022</t>
  </si>
  <si>
    <r>
      <t xml:space="preserve">PRIMER SEGUIMIENTO 2022: 
</t>
    </r>
    <r>
      <rPr>
        <sz val="9"/>
        <color rgb="FF000000"/>
        <rFont val="Arial"/>
        <family val="2"/>
      </rPr>
      <t xml:space="preserve">Se ha realizado la actualización del Programa de Gestión Documental de acuerdo a la normatividad vigente, se encuentra pendiente la adopción del mismo y su publicación. 
Resultado y análisis del Indicador: Se reportará avance del indicador una vez el Programa de Gestión Documental quedé adoptado y publicado. 
Estado: La actividad continúa en ejecución.
</t>
    </r>
    <r>
      <rPr>
        <b/>
        <sz val="9"/>
        <color rgb="FF000000"/>
        <rFont val="Arial"/>
        <family val="2"/>
      </rPr>
      <t xml:space="preserve">
SEGUNDO SEGUIMIENTO 2022:
</t>
    </r>
    <r>
      <rPr>
        <sz val="9"/>
        <color rgb="FF000000"/>
        <rFont val="Arial"/>
        <family val="2"/>
      </rPr>
      <t xml:space="preserve">Se revisó el documento preliminar presentado durante el primer seguimiento. Lo anterior teniendo en cuenta que los profesionales del área de administración documental revisaron el documento, encontrando diferentes falencias en el mismo ya que este no se acoplaba a las nuevas necesidades del instituto y la normatividad vigente. Los profesionales continuan trabajando en el ajuste del documento para su posterior presentación ante la OAP.
Resultado y análisis del Indicador: Se presenta un avance del 20% en la actualización del Programa de Gestión Documental.
Estado: La actividad continúa en ejecución.
</t>
    </r>
  </si>
  <si>
    <r>
      <t xml:space="preserve">PRIMER SEGUIMIENTO 2022: 
</t>
    </r>
    <r>
      <rPr>
        <sz val="9"/>
        <color rgb="FF000000"/>
        <rFont val="Arial"/>
        <family val="2"/>
      </rPr>
      <t xml:space="preserve">Documento preliminar del Programa de Gestión Documental.
</t>
    </r>
    <r>
      <rPr>
        <b/>
        <sz val="9"/>
        <color rgb="FF000000"/>
        <rFont val="Arial"/>
        <family val="2"/>
      </rPr>
      <t xml:space="preserve">SEGUNDO SEGUIMIENTO 2022:
</t>
    </r>
    <r>
      <rPr>
        <sz val="9"/>
        <color rgb="FF000000"/>
        <rFont val="Arial"/>
        <family val="2"/>
      </rPr>
      <t>1. Documento preliminar del Programa de Gestión Documental.</t>
    </r>
  </si>
  <si>
    <t>Falta aprobar, adoptar y publicar el Programa de Gestión Documental - PGD</t>
  </si>
  <si>
    <t>Se observa el Documento preliminar del Programa de Gestión Documental y el Documento con las observaciones.
Falta  aprobar, adoptar y publicar el Programa de Gestión Documental - PGD, conforme a los procesos archivísticos contemplados.
La actividad se encuentra vencida</t>
  </si>
  <si>
    <r>
      <t xml:space="preserve">PRIMER SEGUIMIENTO 2022: 
</t>
    </r>
    <r>
      <rPr>
        <sz val="9"/>
        <color rgb="FF000000"/>
        <rFont val="Arial"/>
        <family val="2"/>
      </rPr>
      <t>Se ha realizado la actualización del Programa de Gestión Documental de acuerdo a la normatividad vigente, se encuentra pendiente la adopción del mismo y su publicación. 
Resultado y análisis del Indicador: Se reportará avance del indicador una vez el Programa de Gestión Documental quedé adoptado y publicado. 
Estado: La actividad continúa en ejecución.</t>
    </r>
    <r>
      <rPr>
        <b/>
        <sz val="9"/>
        <color rgb="FF000000"/>
        <rFont val="Arial"/>
        <family val="2"/>
      </rPr>
      <t xml:space="preserve">
SEGUNDO SEGUIMIENTO 2022:
</t>
    </r>
    <r>
      <rPr>
        <sz val="9"/>
        <color rgb="FF000000"/>
        <rFont val="Arial"/>
        <family val="2"/>
      </rPr>
      <t xml:space="preserve">Se revisó el documento preliminar presentado durante el primer seguimiento. Lo anterior teniendo en cuenta que los profesionales del área de administración documental revisaron el documento, encontrando diferentes falencias en el mismo ya que este no se acoplaba a las nuevas necesidades del instituto y la normatividad vigente. Los profesionales continuan trabajando en el ajuste del documento para su posterior presentación ante la OAP.
Resultado y análisis del Indicador: Se reportará resultado y avance del indicador una vez el Programa de Gestión Documental quedé adoptado y publicado.
Estado: La actividad continúa en ejecución.
</t>
    </r>
    <r>
      <rPr>
        <b/>
        <sz val="9"/>
        <color rgb="FF000000"/>
        <rFont val="Arial"/>
        <family val="2"/>
      </rPr>
      <t>TERCER SEGUIMIENTO 2022</t>
    </r>
    <r>
      <rPr>
        <sz val="9"/>
        <color rgb="FF000000"/>
        <rFont val="Arial"/>
        <family val="2"/>
      </rPr>
      <t>:
Se presentó el programa de gestión documental para una previa revisión, con ajustes por realizar y a su vez fue enviada el dia jueves 22/12/2022 a la Secretaría General.
Resultado y análisis del Indicador: Se reportará resultado y análisis del indicador una vez el Programa de Gestión Documental se encuentre adoptado y publicado.
Estado: La actividad continúa en ejecución.</t>
    </r>
    <r>
      <rPr>
        <b/>
        <sz val="9"/>
        <color rgb="FF000000"/>
        <rFont val="Arial"/>
        <family val="2"/>
      </rPr>
      <t xml:space="preserve">
</t>
    </r>
  </si>
  <si>
    <r>
      <t xml:space="preserve">PRIMER SEGUIMIENTO 2022: 
</t>
    </r>
    <r>
      <rPr>
        <sz val="9"/>
        <color rgb="FF000000"/>
        <rFont val="Arial"/>
        <family val="2"/>
      </rPr>
      <t xml:space="preserve">Documento preliminar del Programa de Gestión Documental.
</t>
    </r>
    <r>
      <rPr>
        <b/>
        <sz val="9"/>
        <color rgb="FF000000"/>
        <rFont val="Arial"/>
        <family val="2"/>
      </rPr>
      <t xml:space="preserve">SEGUNDO SEGUIMIENTO 2022:
</t>
    </r>
    <r>
      <rPr>
        <sz val="9"/>
        <color rgb="FF000000"/>
        <rFont val="Arial"/>
        <family val="2"/>
      </rPr>
      <t xml:space="preserve">1. Documento preliminar del Programa de Gestión Documental.
</t>
    </r>
    <r>
      <rPr>
        <b/>
        <sz val="9"/>
        <color rgb="FF000000"/>
        <rFont val="Arial"/>
        <family val="2"/>
      </rPr>
      <t xml:space="preserve">TERCER SEGUIMIENTO 2022: 
</t>
    </r>
    <r>
      <rPr>
        <sz val="9"/>
        <color rgb="FF000000"/>
        <rFont val="Arial"/>
        <family val="2"/>
      </rPr>
      <t>1. Programa de gestión documental (preliminar)</t>
    </r>
    <r>
      <rPr>
        <b/>
        <sz val="9"/>
        <color rgb="FF000000"/>
        <rFont val="Arial"/>
        <family val="2"/>
      </rPr>
      <t xml:space="preserve">
</t>
    </r>
  </si>
  <si>
    <t>Falta aprobar, adoptar y publicar el Programa de Gestión Documental</t>
  </si>
  <si>
    <t>Se observa documento borrador del Programa de Gestión Documental, quedando pendiente la  aprobación, adopción  y publicación del PGD</t>
  </si>
  <si>
    <t>Gestión Documental / Oficina Asesora de Planeación</t>
  </si>
  <si>
    <t>PMAI-2021-041</t>
  </si>
  <si>
    <t>2021H82</t>
  </si>
  <si>
    <t>Identificar las nuevas tipologías documentales en virtud de lo establecido en la Directiva 003 de fecha 03 de mayo de 2021 emitida por la Secretaría General de la Alcaldía Mayor de Bogotá, acerca de los lineamientos para la protección de los documentos de archivo
relacionados con la emergencia económica, social y ecológica declarada por el Gobierno Nacional, con ocasión del COVID-19.</t>
  </si>
  <si>
    <t>Se deben identificar los documentos que se constituyen en registros con valores secundarios de tipo histórico, cultural , científico e investigativo para el Distrito y la Nación, que deben ser conservados permanentemente y ésta labor no se ha realizado</t>
  </si>
  <si>
    <t xml:space="preserve">Identificar formatos y nuevas tipologías documentales producidas a raíz la emergencia económica, social y ecológica declarada por el Gobierno Nacional, con ocasión del COVID-19, mediante mesa de trabajo con la Oficina Asesora de Planeación </t>
  </si>
  <si>
    <t xml:space="preserve">Formatos y nuevas tipologías documentales </t>
  </si>
  <si>
    <t>Relación de documentos producidos a raíz la emergencia económica, social y ecológica declarada por el Gobierno Nacional, con ocasión del COVID-19 (1) *100</t>
  </si>
  <si>
    <t>Acta de reunión con relación de documentos identificados producidos a raíz la emergencia económica, social y ecológica declarada por el Gobierno Nacional, con ocasión del COVID-19</t>
  </si>
  <si>
    <t>No se observa reporte ni evidencia que demuestre la ejecución de la acción</t>
  </si>
  <si>
    <t>Listado de documentos identificados producidos a raíz la emergencia económica, social y ecológica declarada por el Gobierno Nacional, con ocasión del COVID-19</t>
  </si>
  <si>
    <t xml:space="preserve">Sin avance ni evidencias. En ejecución hasta el 31 de julio de 2022 </t>
  </si>
  <si>
    <r>
      <t xml:space="preserve">PRIMER SEGUIMIENTO 2022: 
</t>
    </r>
    <r>
      <rPr>
        <sz val="9"/>
        <color rgb="FF000000"/>
        <rFont val="Arial"/>
        <family val="2"/>
      </rPr>
      <t>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
Resultado y análisis del Indicador: Se reportará avance del indicador una vez se cuente con el listado de documentos identificados producidos a raíz la emergencia económica, social y ecológica declarada por el Gobierno Nacional, con ocasión del COVID-19
Estado: La actividad continúa en ejecución</t>
    </r>
    <r>
      <rPr>
        <b/>
        <sz val="9"/>
        <color rgb="FF000000"/>
        <rFont val="Arial"/>
        <family val="2"/>
      </rPr>
      <t xml:space="preserve">
SEGUNDO SEGUIMIENTO 2022:
</t>
    </r>
    <r>
      <rPr>
        <sz val="9"/>
        <color rgb="FF000000"/>
        <rFont val="Arial"/>
        <family val="2"/>
      </rPr>
      <t>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t>
    </r>
  </si>
  <si>
    <r>
      <t xml:space="preserve">PRIMER SEGUIMIENTO 2022: 
</t>
    </r>
    <r>
      <rPr>
        <sz val="9"/>
        <color rgb="FF000000"/>
        <rFont val="Arial"/>
        <family val="2"/>
      </rPr>
      <t xml:space="preserve">Encuestas realizadas
</t>
    </r>
    <r>
      <rPr>
        <b/>
        <sz val="9"/>
        <color rgb="FF000000"/>
        <rFont val="Arial"/>
        <family val="2"/>
      </rPr>
      <t xml:space="preserve">SEGUNDO SEGUIMIENTO 2022:
</t>
    </r>
    <r>
      <rPr>
        <sz val="9"/>
        <color rgb="FF000000"/>
        <rFont val="Arial"/>
        <family val="2"/>
      </rPr>
      <t>1. Acta de reunión en la cual se encuentra el reporte con las tipologías documentales creadas en la entidad a raíz del Covid-19</t>
    </r>
  </si>
  <si>
    <t>Se observa acta  con reporte de docuemntos. Sin embargo el proceso manifiesta que se requiere  realizar la formalizacón ante la OAP.</t>
  </si>
  <si>
    <t>Se observa acta de reunión "Mesa  de tra ba jo identifica ción de forma tos crea dos e implementa dos a  pa rtir de la  emergencia  sanitaria  por COVID-19" y encuentas estudio unidad documental con algunos procesos del instituto, si embargo no se Identifican formatos y nuevas tipologías documentales producidas a raíz la emergencia económica, social y ecológica declarada por el Gobierno Nacional, con ocasión del COVID-19.
Sin embargo el proceso manifiesta que se requiere  realizar la formalizacón ante la OAP.  La actividad se encuentra vencida.</t>
  </si>
  <si>
    <r>
      <t xml:space="preserve">PRIMER SEGUIMIENTO 2022: 
</t>
    </r>
    <r>
      <rPr>
        <sz val="9"/>
        <color rgb="FF000000"/>
        <rFont val="Arial"/>
        <family val="2"/>
      </rPr>
      <t>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
Resultado y análisis del Indicador: Se reportará avance del indicador una vez se cuente con el listado de documentos identificados producidos a raíz la emergencia económica, social y ecológica declarada por el Gobierno Nacional, con ocasión del COVID-19
Estado: La actividad continúa en ejecución</t>
    </r>
    <r>
      <rPr>
        <b/>
        <sz val="9"/>
        <color rgb="FF000000"/>
        <rFont val="Arial"/>
        <family val="2"/>
      </rPr>
      <t xml:space="preserve">
SEGUNDO SEGUIMIENTO 2022:
</t>
    </r>
    <r>
      <rPr>
        <sz val="9"/>
        <color rgb="FF000000"/>
        <rFont val="Arial"/>
        <family val="2"/>
      </rPr>
      <t xml:space="preserve">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
</t>
    </r>
    <r>
      <rPr>
        <b/>
        <sz val="9"/>
        <color rgb="FF000000"/>
        <rFont val="Arial"/>
        <family val="2"/>
      </rPr>
      <t xml:space="preserve">
TERCER SEGUIMIENTO 2022: 
</t>
    </r>
    <r>
      <rPr>
        <sz val="9"/>
        <color rgb="FF000000"/>
        <rFont val="Arial"/>
        <family val="2"/>
      </rPr>
      <t>Se debe realizar una nueva identificación de documentos debido a la reestructuración que se realizó en la entidad, ya que algunas dependencias cambiaron de nombre y sufrieron cambios en el organigrama.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t>
    </r>
  </si>
  <si>
    <r>
      <t xml:space="preserve">PRIMER SEGUIMIENTO 2022: 
</t>
    </r>
    <r>
      <rPr>
        <sz val="9"/>
        <color rgb="FF000000"/>
        <rFont val="Arial"/>
        <family val="2"/>
      </rPr>
      <t xml:space="preserve">Encuestas realizadas
</t>
    </r>
    <r>
      <rPr>
        <b/>
        <sz val="9"/>
        <color rgb="FF000000"/>
        <rFont val="Arial"/>
        <family val="2"/>
      </rPr>
      <t xml:space="preserve">SEGUNDO SEGUIMIENTO 2022:
</t>
    </r>
    <r>
      <rPr>
        <sz val="9"/>
        <color rgb="FF000000"/>
        <rFont val="Arial"/>
        <family val="2"/>
      </rPr>
      <t xml:space="preserve">1. Acta de reunión en la cual se encuentra el reporte con las tipologías documentales creadas en la entidad a raíz del Covid-19
</t>
    </r>
    <r>
      <rPr>
        <b/>
        <sz val="9"/>
        <color rgb="FF000000"/>
        <rFont val="Arial"/>
        <family val="2"/>
      </rPr>
      <t xml:space="preserve">TERCER SEGUIMIENTO 2022: 
</t>
    </r>
    <r>
      <rPr>
        <sz val="9"/>
        <color rgb="FF000000"/>
        <rFont val="Arial"/>
        <family val="2"/>
      </rPr>
      <t>Matriz de tabulación de encuestas</t>
    </r>
  </si>
  <si>
    <t xml:space="preserve">Esta pendiente la identificación de los documentos </t>
  </si>
  <si>
    <t>Se observa identificación de tipologías por encuestas, más no se observa acta de reunión con relación de documentos identificados producidos a raíz la emergencia económica, social y ecológica declarada por el Gobierno Nacional, con ocasión del COVID-19</t>
  </si>
  <si>
    <t>PMAI-2021-042</t>
  </si>
  <si>
    <t>2021H83</t>
  </si>
  <si>
    <t>En los soportes allegados por la entidad, no se evidencian transferencias secundarias realizadas durante la vigencia 2020.</t>
  </si>
  <si>
    <t>Para realizar las transferencias secundarias, primero se deben hacer las transferencias primarias y éstas no se habían realizado.</t>
  </si>
  <si>
    <t>Elaborar el Plan de Transferencias Secundarias conforme a los lineamientos establecidos por la Dirección Distrital de Archivo de Bogotá</t>
  </si>
  <si>
    <t>Plan de Transferencias Secundarias formulado</t>
  </si>
  <si>
    <t>Plan de Transferencias Secundarias formulado/ Plan de Transferencias Secundarias programado (1) *100</t>
  </si>
  <si>
    <t>el Plan de Transferencias Secundarias conforme a los lineamientos establecidos por la Dirección Distrital de Archivo de Bogotá</t>
  </si>
  <si>
    <t xml:space="preserve">Sin avance ni evidencias. En ejecución hasta el 15 de diciembre de 2022 </t>
  </si>
  <si>
    <r>
      <t xml:space="preserve">PRIMER SEGUIMIENTO 2022: 
</t>
    </r>
    <r>
      <rPr>
        <sz val="9"/>
        <color rgb="FF000000"/>
        <rFont val="Arial"/>
        <family val="2"/>
      </rPr>
      <t xml:space="preserve">A la fecha no se ha comenzado con la formulación del Plan de Transferencias Secundarias.
Estado: La actividad continúa en ejecución.
</t>
    </r>
    <r>
      <rPr>
        <b/>
        <sz val="9"/>
        <color rgb="FF000000"/>
        <rFont val="Arial"/>
        <family val="2"/>
      </rPr>
      <t xml:space="preserve">SEGUNDO SEGUIMIENTO 2022:
</t>
    </r>
    <r>
      <rPr>
        <sz val="9"/>
        <color rgb="FF000000"/>
        <rFont val="Arial"/>
        <family val="2"/>
      </rPr>
      <t>Los profesionales del área solicitaron el 31/05/2022 al Archivo de Bogotá el procedimiento establecido por ellos para las transferencias secundarias, lo anterior con el fin de establecer el documento de transferencias secundarias del IDIPRON de acuerdo con lo establecido por el Archivo Distrital ya que son ellos quienes finalmente reciben las mismas. Aún no se cuenta con un documento preliminar por parte del área de administración documental.
Resultado y análisis del Indicador: Se reportará resultado y avance del indicador una vez el Plan de Transferencias Secundarias sea oficializado.
Estado: La actividad continúa en ejecución.</t>
    </r>
  </si>
  <si>
    <r>
      <t xml:space="preserve">
SEGUNDO SEGUIMIENTO 2022:
</t>
    </r>
    <r>
      <rPr>
        <sz val="9"/>
        <color rgb="FF000000"/>
        <rFont val="Arial"/>
        <family val="2"/>
      </rPr>
      <t>1. Correo electrónico
2. Procedimiento ingreso transferencias secundarias
3. Formato de inventario analítico</t>
    </r>
  </si>
  <si>
    <t>Falta el Plan de Transferencias Secundarias formulado</t>
  </si>
  <si>
    <t>Se observa los siguientes documentos:
1. Correo electrónico con información de archivo distrital
2. Procedimiento ingreso transferencias secundarias
3. Formato de inventario analítico
Falta el Plan de Transferencias Secundarias formulado</t>
  </si>
  <si>
    <r>
      <t xml:space="preserve">PRIMER SEGUIMIENTO 2022: 
</t>
    </r>
    <r>
      <rPr>
        <sz val="9"/>
        <color rgb="FF000000"/>
        <rFont val="Arial"/>
        <family val="2"/>
      </rPr>
      <t xml:space="preserve">A la fecha no se ha comenzado con la formulación del Plan de Transferencias Secundarias.
Estado: La actividad continúa en ejecución.
</t>
    </r>
    <r>
      <rPr>
        <b/>
        <sz val="9"/>
        <color rgb="FF000000"/>
        <rFont val="Arial"/>
        <family val="2"/>
      </rPr>
      <t xml:space="preserve">SEGUNDO SEGUIMIENTO 2022:
</t>
    </r>
    <r>
      <rPr>
        <sz val="9"/>
        <color rgb="FF000000"/>
        <rFont val="Arial"/>
        <family val="2"/>
      </rPr>
      <t xml:space="preserve">Los profesionales del área solicitaron el 31/05/2022 al Archivo de Bogotá el procedimiento establecido por ellos para las transferencias secundarias, lo anterior con el fin de establecer el documento de transferencias secundarias del IDIPRON de acuerdo con lo establecido por el Archivo Distrital ya que son ellos quienes finalmente reciben las mismas. Aún no se cuenta con un documento preliminar por parte del área de administración documental.
Resultado y análisis del Indicador: Se reportará resultado y avance del indicador una vez el Plan de Transferencias Secundarias sea oficializado.
Estado: La actividad continúa en ejecución.    
</t>
    </r>
    <r>
      <rPr>
        <b/>
        <sz val="9"/>
        <color rgb="FF000000"/>
        <rFont val="Arial"/>
        <family val="2"/>
      </rPr>
      <t xml:space="preserve">
TERCER SEGUIMIENTO 2022: 
</t>
    </r>
    <r>
      <rPr>
        <sz val="9"/>
        <color rgb="FF000000"/>
        <rFont val="Arial"/>
        <family val="2"/>
      </rPr>
      <t xml:space="preserve">Se envió comunicación oficial al archivo de Bogotá el dia 14 de diciembre y se recibió respuesta donde se brindaron los lineamientos para poder iniciar dicho trámite, cabe aclarar que el proceso de gestión documental aún no cuenta con un documento preliminar debido a que se esperaba respuesta para poder socializar y definir cómo se iniciaria este proceso de transferencias secundarias.
Resultado y análisis del Indicador: Se reportará resultado y avance del indicador una vez el Plan de Transferencias Secundarias sea oficializado.
Estado: La actividad continúa en ejecución.    </t>
    </r>
  </si>
  <si>
    <r>
      <rPr>
        <b/>
        <sz val="9"/>
        <color rgb="FF000000"/>
        <rFont val="Arial"/>
      </rPr>
      <t xml:space="preserve">SEGUNDO SEGUIMIENTO 2022:
</t>
    </r>
    <r>
      <rPr>
        <sz val="9"/>
        <color rgb="FF000000"/>
        <rFont val="Arial"/>
      </rPr>
      <t xml:space="preserve">1. Correo electrónico
2. Procedimiento ingreso transferencias secundarias
3. Formato de inventario analítico
</t>
    </r>
    <r>
      <rPr>
        <b/>
        <sz val="9"/>
        <color rgb="FF000000"/>
        <rFont val="Arial"/>
      </rPr>
      <t xml:space="preserve">
TERCER SEGUIMIENTO 2022: 
</t>
    </r>
    <r>
      <rPr>
        <sz val="9"/>
        <color rgb="FF000000"/>
        <rFont val="Arial"/>
      </rPr>
      <t xml:space="preserve">1. Solicitud visita técnica
2. Respuesta del archivo de Bogotá
3. Correo electrónico envío solicitud
</t>
    </r>
    <r>
      <rPr>
        <b/>
        <sz val="9"/>
        <color rgb="FF000000"/>
        <rFont val="Arial"/>
      </rPr>
      <t xml:space="preserve">
</t>
    </r>
  </si>
  <si>
    <t>Queda pendiente formular el Plan de Transferencias Secundarias</t>
  </si>
  <si>
    <t>Se observaron evidencias de solicitud de visita técnica y respuesta recibida, pero no se observa Plan de Transferencias Secundarias formulado</t>
  </si>
  <si>
    <t>PMAI-2021-043</t>
  </si>
  <si>
    <t>2021H84</t>
  </si>
  <si>
    <t>En el enlace https://www.idipron.gov.co/transparencia-y-acceso-a-informacion-publica, se encuentra  el archivo "Inventarios documentales de documentación a eliminar". Durante el desarrollo de la visita,  la entidad manifiesta que los documentos a eliminar corresponden a documentos de apoyo del Área 
de Almacén, y que aún no han surtido proceso de eliminación.</t>
  </si>
  <si>
    <t>No se contaba con Plan de Trabajo de Eliminación Documental</t>
  </si>
  <si>
    <t>Elaborar e implementar el Plan de Trabajo de Eliminación Documental</t>
  </si>
  <si>
    <t>Plan de Trabajo de Eliminación Documental</t>
  </si>
  <si>
    <t>Plan de Trabajo de Eliminación Documental elaborado e implementado (1) *100</t>
  </si>
  <si>
    <t>Plan de Trabajo de Eliminación Documental implementado</t>
  </si>
  <si>
    <t>No se observa evidencia que demuestre la ejecución de la acción</t>
  </si>
  <si>
    <t>Evidencias de elaboración e implementación del Plan de Trabajo de Eliminación Documental</t>
  </si>
  <si>
    <t>Se presenta  el Plan de Trabajo de Eliminación Documental. En ejecución hasta el 15 de diciembre de 2022</t>
  </si>
  <si>
    <r>
      <t xml:space="preserve">PRIMER SEGUIMIENTO 2022: 
</t>
    </r>
    <r>
      <rPr>
        <sz val="9"/>
        <color rgb="FF000000"/>
        <rFont val="Arial"/>
        <family val="2"/>
      </rPr>
      <t xml:space="preserve">Se elaboró el Plan de Trabajo de Eliminación Documental junto con un Cronograma para la Eliminación Documental; dentro de este plan de trabajo se describen una a una las actividades que se deben realizar para una debida eliminación documental y un cronograma donde se establecen los plazos para cada actividad a realizar.
Resultado y análisis del Indicador: Se reportará avance en el indicador una vez el Plan de Trabajo de Eliminación Documental se implemente. 
Estado: La actividad continúa en ejecución.
</t>
    </r>
    <r>
      <rPr>
        <b/>
        <sz val="9"/>
        <color rgb="FF000000"/>
        <rFont val="Arial"/>
        <family val="2"/>
      </rPr>
      <t xml:space="preserve">
SEGUNDO SEGUIMIENTO 2022:
</t>
    </r>
    <r>
      <rPr>
        <sz val="9"/>
        <color rgb="FF000000"/>
        <rFont val="Arial"/>
        <family val="2"/>
      </rPr>
      <t>En el mes de mayo mediante un memorando y apoyado con una pieza comunicacional se realizó difusión masiva por correo electrónico informando acerca del inicio de este proceso, Se difundió plan de trabajo y cronograma para la ejecución de éste. Se recibieron y consolidaron los inventarios documentales hasta el 27 de mayo con el fin de presentarlos ante el Comité Institucional de Gestión y Desempeño. Una vez consolidados todos los inventarios el área de Administración Documental solicitó al área de planeación espacio en el comité para presentar lo mencionado, el comité se realizó el 30 de Junio de la presente vigencia dando visto bueno a la eliminación de los documentos consolidados, una vez recibido el visto bueno se realiza la solicitud al área de comunicaciones de publicar estos inventarios con el fin de seguir el proceso establecido.
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
Resultado indicador: 0,52* 100% = 52%
Análisis Indicador: Para culminar con el Plan de Trabajo establecido por el área de administración documental únicamente hace falta la recolección de la documentación y su eliminación formal soportada mediante acta, razón por la cual se reporta avance del 80% en esta actividad.
Estado: La actividad continúa en ejecución.</t>
    </r>
  </si>
  <si>
    <r>
      <t xml:space="preserve">PRIMER SEGUIMIENTO 2022: 
</t>
    </r>
    <r>
      <rPr>
        <sz val="9"/>
        <color rgb="FF000000"/>
        <rFont val="Arial"/>
        <family val="2"/>
      </rPr>
      <t xml:space="preserve">Plan de trabajo de eliminación documental formulado
</t>
    </r>
    <r>
      <rPr>
        <b/>
        <sz val="9"/>
        <color rgb="FF000000"/>
        <rFont val="Arial"/>
        <family val="2"/>
      </rPr>
      <t>SEGUNDO SEGUIMIENTO 2022:</t>
    </r>
    <r>
      <rPr>
        <sz val="9"/>
        <color rgb="FF000000"/>
        <rFont val="Arial"/>
        <family val="2"/>
      </rPr>
      <t xml:space="preserve">
1. Plan de trabajo y conograma establecido por los profesionales de administración documental
2. Memorando mediante el cual se informa del proceso de eliminación
3. Correo mediante el cual se informa del proceso de eliminación
4. Consolidado de inventarios enviados por las diferentes dependencias y UPIs de la entidad
5. Acta de comité en la cual se aprueba la eliminación de documentos
6. Solicitud y respuesta del área de comunicaciones para la publicación del inventario consolidado
7. Correo masivo mediante el cual se informa de la publicación de los inventarios
8. Acta de reunión con gestión ambiental.</t>
    </r>
  </si>
  <si>
    <t>Falta realizar la recolección de la documentación y su eliminación</t>
  </si>
  <si>
    <t>Se evidencia dentro del segundo seguimiento los siguientes documentos:
1. Plan de trabajo y conograma establecido por los profesionales de administración documental
2. Memorando mediante el cual se informa del proceso de eliminación
3. Correo mediante el cual se informa del proceso de eliminación
4. Consolidado de inventarios enviados por las diferentes dependencias y UPIs de la entidad
5. Acta de comité en la cual se aprueba la eliminación de documentos
6. Solicitud y respuesta del área de comunicaciones para la publicación del inventario consolidado
7. Correo masivo mediante el cual se informa de la publicación de los inventarios
8. Acta de reunión con gestión ambiental.
Por consiguiente , se observa el Plan de Trabajo de Eliminación Documental junto con un Cronograma para la Eliminación Documental Final, faltando realizar la recolección de la documentación y su eliminación.</t>
  </si>
  <si>
    <r>
      <t xml:space="preserve">PRIMER SEGUIMIENTO 2022: 
</t>
    </r>
    <r>
      <rPr>
        <sz val="9"/>
        <color rgb="FF000000"/>
        <rFont val="Arial"/>
        <family val="2"/>
      </rPr>
      <t xml:space="preserve">Se elaboró el Plan de Trabajo de Eliminación Documental junto con un Cronograma para la Eliminación Documental; dentro de este plan de trabajo se describen una a una las actividades que se deben realizar para una debida eliminación documental y un cronograma donde se establecen los plazos para cada actividad a realizar.
Resultado y análisis del Indicador: Se reportará avance en el indicador una vez el Plan de Trabajo de Eliminación Documental se implemente. 
Estado: La actividad continúa en ejecución.
</t>
    </r>
    <r>
      <rPr>
        <b/>
        <sz val="9"/>
        <color rgb="FF000000"/>
        <rFont val="Arial"/>
        <family val="2"/>
      </rPr>
      <t xml:space="preserve">
SEGUNDO SEGUIMIENTO 2022:
</t>
    </r>
    <r>
      <rPr>
        <sz val="9"/>
        <color rgb="FF000000"/>
        <rFont val="Arial"/>
        <family val="2"/>
      </rPr>
      <t xml:space="preserve">En el mes de mayo mediante un memorando y apoyado con una pieza comunicacional se realizó difusión masiva por correo electrónico informando acerca del inicio de este proceso, Se difundió plan de trabajo y cronograma para la ejecución de éste. Se recibieron y consolidaron los inventarios documentales hasta el 27 de mayo con el fin de presentarlos ante el Comité Institucional de Gestión y Desempeño. Una vez consolidados todos los inventarios el área de Administración Documental solicitó al área de planeación espacio en el comité para presentar lo mencionado, el comité se realizó el 30 de Junio de la presente vigencia dando visto bueno a la eliminación de los documentos consolidados, una vez recibido el visto bueno se realiza la solicitud al área de comunicaciones de publicar estos inventarios con el fin de seguir el proceso establecido.
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
Resultado indicador: 0,8* 100% = 80%
Análisis Indicador: Para culminar con el Plan de Trabajo establecido por el área de administración documental únicamente hace falta la recolección de la documentación y su eliminación formal soportada mediante acta, razón por la cual se reporta avance del 80% en esta actividad.
Estado: La actividad continúa en ejecución.
</t>
    </r>
    <r>
      <rPr>
        <b/>
        <sz val="9"/>
        <color rgb="FF000000"/>
        <rFont val="Arial"/>
        <family val="2"/>
      </rPr>
      <t xml:space="preserve">TERCER SEGUIMIENTO 2022: 
</t>
    </r>
    <r>
      <rPr>
        <sz val="9"/>
        <color rgb="FF000000"/>
        <rFont val="Arial"/>
        <family val="2"/>
      </rPr>
      <t xml:space="preserve">Se realizó recolección de material aprovechable con la empresa gestora ACRECIFRONT el dia 16 de noviembre de 2022, se reunieron los representantes de las dependencias involucradas para formalizar la eliminacion documental de expedientes de archivos que cumplieron su tiempo de retención y cuya disposición final asignada por Tablas de Retención Documental del IDIPRON corresponde a eliminación de las series y subseries documentales regsitradas en el formato A-GDO-FT 018 inventario único documental.
Resultado indicador: ((1/1)* 100%) = 100%
Análisis Indicador: Se elaboró e implementó el Plan de Trabajo de Eliminación Documental, cumpliendo así con el 100% de la meta  formulada.
Estado: La actividad se encuentra finalizada
</t>
    </r>
  </si>
  <si>
    <r>
      <rPr>
        <b/>
        <sz val="9"/>
        <color rgb="FF000000"/>
        <rFont val="Arial"/>
      </rPr>
      <t xml:space="preserve">PRIMER SEGUIMIENTO 2022: 
</t>
    </r>
    <r>
      <rPr>
        <sz val="9"/>
        <color rgb="FF000000"/>
        <rFont val="Arial"/>
      </rPr>
      <t xml:space="preserve">Plan de trabajo de eliminación documental formulado
</t>
    </r>
    <r>
      <rPr>
        <b/>
        <sz val="9"/>
        <color rgb="FF000000"/>
        <rFont val="Arial"/>
      </rPr>
      <t xml:space="preserve">SEGUNDO SEGUIMIENTO 2022:
</t>
    </r>
    <r>
      <rPr>
        <sz val="9"/>
        <color rgb="FF000000"/>
        <rFont val="Arial"/>
      </rPr>
      <t xml:space="preserve">1. Plan de trabajo y conograma establecido por los profesionales de administración documental
2. Memorando mediante el cual se informa del proceso de eliminación
3. Correo mediante el cual se informa del proceso de eliminación
4. Consolidado de inventarios enviados por las diferentes dependencias y UPIs de la entidad
5. Acta de comité en la cual se aprueba la eliminación de documentos
6. Solicitud y respuesta del área de comunicaciones para la publicación del inventario consolidado
7. Correo masivo mediante el cual se informa de la publicación de los inventarios
8. Acta de reunión con gestión ambiental.
</t>
    </r>
    <r>
      <rPr>
        <b/>
        <sz val="9"/>
        <color rgb="FF000000"/>
        <rFont val="Arial"/>
      </rPr>
      <t xml:space="preserve">
TERCER SEGUIMIENTO: 
</t>
    </r>
    <r>
      <rPr>
        <sz val="9"/>
        <color rgb="FF000000"/>
        <rFont val="Arial"/>
      </rPr>
      <t>Acta de eliminación documental con registro fótografico.</t>
    </r>
  </si>
  <si>
    <t>No tiene actividades pendientes</t>
  </si>
  <si>
    <t>Teniendo en cuenta los documentos aportados del anterior seguimiento y lo pendiente. Se observa que el proceso aportó acta con la custodia de destrucción y aprovechamiento de material de archivo de la entidad.</t>
  </si>
  <si>
    <t>PMAI-2021-044</t>
  </si>
  <si>
    <t>2021H85</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</si>
  <si>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</si>
  <si>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</si>
  <si>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</si>
  <si>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</si>
  <si>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</si>
  <si>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</si>
  <si>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 xml:space="preserve">Sin avance ni evidencias. En ejecución. </t>
  </si>
  <si>
    <r>
      <t xml:space="preserve">PRIMER SEGUIMIENTO 2022: 
</t>
    </r>
    <r>
      <rPr>
        <sz val="9"/>
        <color rgb="FF000000"/>
        <rFont val="Arial"/>
        <family val="2"/>
      </rPr>
      <t>Se realizaron mesas de trabajo con las diferentes dependencias para identificar nuevas tipologías, adicional a esto el Banco Terminológico no se actualiza si las Tablas de Retención Documental no se actualizan, por lo tanto se está a la espera de la restructuración de la entidad para realizar las actualizaciones pertinentes a los instrumentos archivisticos incluyendo el Banco Terminológico una vez se hayan actualizado las Tablas de Retención Documental.
Estado: La actividad continúa en ejecución.</t>
    </r>
    <r>
      <rPr>
        <b/>
        <sz val="9"/>
        <color rgb="FF000000"/>
        <rFont val="Arial"/>
        <family val="2"/>
      </rPr>
      <t xml:space="preserve">
SEGUNDO SEGUIMIENTO 2022:
</t>
    </r>
    <r>
      <rPr>
        <sz val="9"/>
        <color rgb="FF000000"/>
        <rFont val="Arial"/>
        <family val="2"/>
      </rPr>
      <t xml:space="preserve">Se continuó trabajando en la Actualización de las Tablas de Retención Documental las cuales como se indicó en el seguimiento anterior, se deben tener actualizadas para poder proceder con la actualización de el Banco Terminológico.
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posteriormente poder actualizar al Banco Terminológico acorde a las mismas.
Resultado y análisis del Indicador: Se reportará avance del indicador una vez culminada la oficialización del Banco Terminológico.
Estado: La actividad continúa en ejecución.
</t>
    </r>
  </si>
  <si>
    <r>
      <t xml:space="preserve">
SEGUNDO SEGUIMIENTO 2022:
</t>
    </r>
    <r>
      <rPr>
        <sz val="9"/>
        <color rgb="FF000000"/>
        <rFont val="Arial"/>
        <family val="2"/>
      </rPr>
      <t>1. Actas de visita encuestas</t>
    </r>
  </si>
  <si>
    <t xml:space="preserve">Falta Actualizar y presentar el Banco Terminológico ante el Comité Institucional de Gestión y Desempeño para su aprobación. </t>
  </si>
  <si>
    <t xml:space="preserve">Se observa actas de visita encuentas de verificación de series, subseries y tipologias documentales.
No se observa evidencia que demuestre la ejecución de la acción.
Falta Actualizar y presentar el Banco Terminológico ante el Comité Institucional de Gestión y Desempeño para su aprobación. </t>
  </si>
  <si>
    <r>
      <t xml:space="preserve">PRIMER SEGUIMIENTO 2022: 
</t>
    </r>
    <r>
      <rPr>
        <sz val="9"/>
        <color rgb="FF000000"/>
        <rFont val="Arial"/>
        <family val="2"/>
      </rPr>
      <t>Se realizaron mesas de trabajo con las diferentes dependencias para identificar nuevas tipologías, adicional a esto el Banco Terminológico no se actualiza si las Tablas de Retención Documental no se actualizan, por lo tanto se está a la espera de la restructuración de la entidad para realizar las actualizaciones pertinentes a los instrumentos archivisticos incluyendo el Banco Terminológico una vez se hayan actualizado las Tablas de Retención Documental.
Estado: La actividad continúa en ejecución.</t>
    </r>
    <r>
      <rPr>
        <b/>
        <sz val="9"/>
        <color rgb="FF000000"/>
        <rFont val="Arial"/>
        <family val="2"/>
      </rPr>
      <t xml:space="preserve">
SEGUNDO SEGUIMIENTO 2022:
</t>
    </r>
    <r>
      <rPr>
        <sz val="9"/>
        <color rgb="FF000000"/>
        <rFont val="Arial"/>
        <family val="2"/>
      </rPr>
      <t xml:space="preserve">Se continuó trabajando en la Actualización de las Tablas de Retención Documental las cuales como se indicó en el seguimiento anterior, se deben tener actualizadas para poder proceder con la actualización de el Banco Terminológico.
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posteriormente poder actualizar al Banco Terminológico acorde a las mismas.
Resultado y análisis del Indicador: Se reportará avance del indicador una vez culminada la oficialización del Banco Terminológico.
Estado: La actividad continúa en ejecución.
</t>
    </r>
    <r>
      <rPr>
        <b/>
        <sz val="9"/>
        <color rgb="FF000000"/>
        <rFont val="Arial"/>
        <family val="2"/>
      </rPr>
      <t xml:space="preserve">
TERCER SEGUIMIENTO 2022:
</t>
    </r>
    <r>
      <rPr>
        <sz val="9"/>
        <color rgb="FF000000"/>
        <rFont val="Arial"/>
        <family val="2"/>
      </rPr>
      <t xml:space="preserve">Durante el tercer cuatrimestre los profesionales finalizaron la tabulación para posteriormente realizar las Tablas de Retención Documental y  a su vez poder actualizar el Banco Terminológico acorde a las mismas, teniendo en cuenta que estos tres instrumentos de control deben ser actualizados al mismo tiempo.
Resultado y análisis del Indicador: Se reportará avance del indicador una vez culminada la oficialización del Banco Terminológico.
Estado: La actividad continúa en ejecución.
</t>
    </r>
  </si>
  <si>
    <r>
      <t xml:space="preserve">SEGUNDO SEGUIMIENTO 2022:
</t>
    </r>
    <r>
      <rPr>
        <sz val="9"/>
        <color rgb="FF000000"/>
        <rFont val="Arial"/>
        <family val="2"/>
      </rPr>
      <t xml:space="preserve">1. Actas de visita encuestas
</t>
    </r>
    <r>
      <rPr>
        <b/>
        <sz val="9"/>
        <color rgb="FF000000"/>
        <rFont val="Arial"/>
        <family val="2"/>
      </rPr>
      <t xml:space="preserve">TERCER SEGUIMIENTO 2022:
</t>
    </r>
    <r>
      <rPr>
        <sz val="9"/>
        <color rgb="FF000000"/>
        <rFont val="Arial"/>
        <family val="2"/>
      </rPr>
      <t>1. Cuadro de tabulación</t>
    </r>
  </si>
  <si>
    <t>Esta pendiente actualiar y presentar a Comité el Banco Terminologíco</t>
  </si>
  <si>
    <t xml:space="preserve">Se observa tabulación de encuestas con algunas tipologías, más no se observa evidencia que demuestre la ejecución de la acción.
Falta Actualizar y presentar el Banco Terminológico ante el Comité Institucional de Gestión y Desempeño para su aprobación. </t>
  </si>
  <si>
    <t>PMAI-2021-045</t>
  </si>
  <si>
    <t>Solicitar al área encargada, realizar capacitaciones sobre Gestión Documental</t>
  </si>
  <si>
    <t>Solicitud capacitaciones</t>
  </si>
  <si>
    <t>Solicitud capacitaciones (1) *100</t>
  </si>
  <si>
    <t>Solicitud capacitaciones sobre Gestión Documental</t>
  </si>
  <si>
    <r>
      <t xml:space="preserve">PRIMER SEGUIMIENTO 2022: 
</t>
    </r>
    <r>
      <rPr>
        <sz val="9"/>
        <color rgb="FF000000"/>
        <rFont val="Arial"/>
        <family val="2"/>
      </rPr>
      <t xml:space="preserve">No se ha realizado solicitud al área de capacitaciones ni mesa de trabajo para la inclusión de temas de gestión documental en el PIC. Se realizará en el trancurso del próximo cuatrimestre.
Estado: La actividad continúa en ejecución.
</t>
    </r>
    <r>
      <rPr>
        <b/>
        <sz val="9"/>
        <color rgb="FF000000"/>
        <rFont val="Arial"/>
        <family val="2"/>
      </rPr>
      <t xml:space="preserve">
SEGUNDO SEGUIMIENTO 2022:
</t>
    </r>
    <r>
      <rPr>
        <sz val="9"/>
        <color rgb="FF000000"/>
        <rFont val="Arial"/>
        <family val="2"/>
      </rPr>
      <t xml:space="preserve">Se llevó a cabo una reunión con el área de capacitación con el fin de establecer la necesidad de capacitación del área de gestión documental para diferentes temas, esta reunión se realizó el 19 de mayo de la presente vigencia en la cual se indicó al área que se debía diligenciar el formato A-GDH-FT-028 estableciendo las capacitaciones que el área brindará durante las vigencias y de esta manera poder contar con el apoyo del área de capacitaciones
Resultado y análisis del indicador: ((1/1)*100%)= 100%
Se realiza satisfactoriamente el diligenciamiento del formato A-GDH-FT-028 mediante el cual el área de administración documental solicita al área de capacitación la necesidad de realizar capacitaciones sobre los diferentes procesos que maneja el área.
Estado: La actividad se encuentra finalizada.
</t>
    </r>
  </si>
  <si>
    <r>
      <t xml:space="preserve">
SEGUNDO SEGUIMIENTO 2022:
</t>
    </r>
    <r>
      <rPr>
        <sz val="9"/>
        <color rgb="FF000000"/>
        <rFont val="Arial"/>
        <family val="2"/>
      </rPr>
      <t xml:space="preserve">1. Acta de reunión con el área de capacitaciones.
2. Formato A-GDH-FT-028 diligenciado y enviado al área de capacitaciones.
3. Correo electrónico mediante el cual se envió el formato A-GDH-FT-028 </t>
    </r>
  </si>
  <si>
    <t>Se observa un correo de envío del formato en el que se solicita firma del mismo. Sin embargo no se observa el formato firmado  o docuemnto que de evidencia de la formalización de la solicitud.</t>
  </si>
  <si>
    <t>Se observa reunión de revisión PAE- Administración Documental y el  pantallazo envío formato capacitacion, tambien se observa  formtato PAE ADMINISTRACION DOCUMENTAL, Sin embargo no se observa el formato firmado  o docuemnto que de evidencia de la formalización de la solicitud para realizar capacitaciones sobre Gestión Documental.</t>
  </si>
  <si>
    <r>
      <t xml:space="preserve">PRIMER SEGUIMIENTO 2022: 
</t>
    </r>
    <r>
      <rPr>
        <sz val="9"/>
        <color rgb="FF000000"/>
        <rFont val="Arial"/>
        <family val="2"/>
      </rPr>
      <t>No se ha realizado solicitud al área de capacitaciones ni mesa de trabajo para la inclusión de temas de gestión documental en el PIC. Se realizará en el trancurso del próximo cuatrimestre.
Estado: La actividad continúa en ejecución.</t>
    </r>
    <r>
      <rPr>
        <b/>
        <sz val="9"/>
        <color rgb="FF000000"/>
        <rFont val="Arial"/>
        <family val="2"/>
      </rPr>
      <t xml:space="preserve">
SEGUNDO SEGUIMIENTO 2022:
</t>
    </r>
    <r>
      <rPr>
        <sz val="9"/>
        <color rgb="FF000000"/>
        <rFont val="Arial"/>
        <family val="2"/>
      </rPr>
      <t xml:space="preserve">Se llevó a cabo una reunión con el área de capacitación con el fin de establecer la necesidad de capacitación del área de gestión documental para diferentes temas, esta reunión se realizó el 19 de mayo de la presente vigencia en la cual se indicó al área que se debía diligenciar el formato A-GDH-FT-028 estableciendo las capacitaciones que el área brindará durante las vigencias y de esta manera poder contar con el apoyo del área de capacitaciones
Resultado del indicador: ((1/1)*100%)= 100%
Análisis del indicador: Se realiza satisfactoriamente el diligenciamiento del formato A-GDH-FT-028 mediante el cual el área de administración documental solicita al área de capacitación la necesidad de realizar capacitaciones sobre los diferentes procesos que maneja el área.
Estado: La actividad se encuentra finalizada.
</t>
    </r>
    <r>
      <rPr>
        <b/>
        <sz val="9"/>
        <color rgb="FF000000"/>
        <rFont val="Arial"/>
        <family val="2"/>
      </rPr>
      <t xml:space="preserve">
TERCER SEGUIMIENTO 2022:
</t>
    </r>
    <r>
      <rPr>
        <sz val="9"/>
        <color rgb="FF000000"/>
        <rFont val="Arial"/>
        <family val="2"/>
      </rPr>
      <t>Se cumplió con la solicitud a la Gerencia de Talento Humano sobre las capacitaciones establecidas en el Proyecto de Aprendizaje de Equipo -PAE durante la vigencia 2022.
Resultado y análisis del indicador: ((1/1)*100%)= 100%
Se realiza satisfactoriamente el diligenciamiento del formato A-GDH-FT-028 mediante el cual el área de administración documental solicita al área de capacitación la necesidad de realizar capacitaciones sobre los diferentes procesos que maneja el área.
Estado: La actividad se encuentra finalizada</t>
    </r>
  </si>
  <si>
    <r>
      <t xml:space="preserve">SEGUNDO SEGUIMIENTO 2022:
</t>
    </r>
    <r>
      <rPr>
        <sz val="9"/>
        <color rgb="FF000000"/>
        <rFont val="Arial"/>
        <family val="2"/>
      </rPr>
      <t xml:space="preserve">1. Acta de reunión con el área de capacitaciones.
2. Formato A-GDH-FT-028 diligenciado y enviado al área de capacitaciones.
</t>
    </r>
    <r>
      <rPr>
        <b/>
        <sz val="9"/>
        <color rgb="FF000000"/>
        <rFont val="Arial"/>
        <family val="2"/>
      </rPr>
      <t xml:space="preserve">
TERCER SEGUIMIENTO 2022:
</t>
    </r>
    <r>
      <rPr>
        <sz val="9"/>
        <color rgb="FF000000"/>
        <rFont val="Arial"/>
        <family val="2"/>
      </rPr>
      <t xml:space="preserve">Formato Proyecto de Aprendizaje de Equipo A-GDH-FT-028 </t>
    </r>
  </si>
  <si>
    <t xml:space="preserve">Se observa Formato Proyecto de Aprendizaje de Equipo A-GDH-FT-028 firmado  de acuerdo a las capacitaciones sobre Gestión Documental. </t>
  </si>
  <si>
    <t>PMAI-2021-046</t>
  </si>
  <si>
    <t>2021H86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</si>
  <si>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</si>
  <si>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</si>
  <si>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</si>
  <si>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</si>
  <si>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</si>
  <si>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</si>
  <si>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Se reporta la existencia de tablas de control de acceso, pero de conformidad con el lo reportado por el area estas aun no cumplen con todo lo exigido por la normatividad vigente.</t>
  </si>
  <si>
    <r>
      <t xml:space="preserve">PRIMER SEGUIMIENTO 2022: 
</t>
    </r>
    <r>
      <rPr>
        <sz val="9"/>
        <color rgb="FF000000"/>
        <rFont val="Arial"/>
        <family val="2"/>
      </rPr>
      <t>Las tablas de control de acceso que se encuentran publicadas a la fecha se encuentran actualizadas según la necesidad de la entidad y se adoptan en el documento físico, sin embargo, al no tener un SGDEA estas tablas no se encuentran de acuerdo a la normativa vigente ya que no se tienen incluidos los documentos electrónicos y no se adoptan a este tipo de documento. Por lo anterior no es posible actualizar en este momento las Tablas de Control de Acceso ya que no hay SGDEA en el que pueda adoptarse y si se actualizan en este momento se daría un reproceso más adelante cuando se adquiera el sistema. Por otra parte las Tablas de Control de Acceso no se actualizan si las Tablas de Retención Documental no se actualizan, por lo tanto se está a la espera de la restructuración de la entidad para realizar las actualizaciones pertinentes a los instrumentos archivisticos incluyendo las Tablas de Control de Acceso.
Estado: La actividad continúa en ejecición.</t>
    </r>
    <r>
      <rPr>
        <b/>
        <sz val="9"/>
        <color rgb="FF000000"/>
        <rFont val="Arial"/>
        <family val="2"/>
      </rPr>
      <t xml:space="preserve">
SEGUNDO SEGUIMIENTO 2022:
</t>
    </r>
    <r>
      <rPr>
        <sz val="9"/>
        <color rgb="FF000000"/>
        <rFont val="Arial"/>
        <family val="2"/>
      </rPr>
      <t>Se continuó trabajando en la Actualización de las Tablas de Retención Documental las cuales como se indicó en el seguimiento anterior, se deben tener en acompañamiento de la actualización de las Tablas de Control de Acceso
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enviar conjuntamente las Tablas de Control de Acceso y Tablas de Retención Documental al Archivo Distrital para su aprobación y adopción.
Resultado y análisis del Indicador: Se reportará avance del indicador una vez culminada la oficialización de las Tablas de Control de Acceso
Estado: La actividad continúa en ejecución.</t>
    </r>
  </si>
  <si>
    <r>
      <t xml:space="preserve">SEGUNDO SEGUIMIENTO 2022:
</t>
    </r>
    <r>
      <rPr>
        <sz val="9"/>
        <color rgb="FF000000"/>
        <rFont val="Arial"/>
        <family val="2"/>
      </rPr>
      <t>1. Actas de visita encuestas</t>
    </r>
  </si>
  <si>
    <t xml:space="preserve"> Falta actualizar, aprobar, adoptar y publicar las Tablas de Control de Acceso. </t>
  </si>
  <si>
    <t xml:space="preserve">Se observa actas de visita encuentas de verificación de series, subseries y tipologias documentales.
No se observa evidencia que demuestre la ejecución de la acción.
No se evidencia actualización, aprobación, adopción y publicación de las Tablas de Control de Acceso. </t>
  </si>
  <si>
    <r>
      <rPr>
        <b/>
        <sz val="9"/>
        <color rgb="FF000000"/>
        <rFont val="Arial"/>
      </rPr>
      <t xml:space="preserve">PRIMER SEGUIMIENTO 2022: 
</t>
    </r>
    <r>
      <rPr>
        <sz val="9"/>
        <color rgb="FF000000"/>
        <rFont val="Arial"/>
      </rPr>
      <t xml:space="preserve">Las tablas de control de acceso que se encuentran publicadas a la fecha se encuentran actualizadas según la necesidad de la entidad y se adoptan en el documento físico, sin embargo, al no tener un SGDEA estas tablas no se encuentran de acuerdo a la normativa vigente ya que no se tienen incluidos los documentos electrónicos y no se adoptan a este tipo de documento. Por lo anterior no es posible actualizar en este momento las Tablas de Control de Acceso ya que no hay SGDEA en el que pueda adoptarse y si se actualizan en este momento se daría un reproceso más adelante cuando se adquiera el sistema. Por otra parte las Tablas de Control de Acceso no se actualizan si las Tablas de Retención Documental no se actualizan, por lo tanto se está a la espera de la restructuración de la entidad para realizar las actualizaciones pertinentes a los instrumentos archivisticos incluyendo las Tablas de Control de Acceso.
Estado: La actividad continúa en ejecición.
</t>
    </r>
    <r>
      <rPr>
        <b/>
        <sz val="9"/>
        <color rgb="FF000000"/>
        <rFont val="Arial"/>
      </rPr>
      <t xml:space="preserve">
SEGUNDO SEGUIMIENTO 2022:
</t>
    </r>
    <r>
      <rPr>
        <sz val="9"/>
        <color rgb="FF000000"/>
        <rFont val="Arial"/>
      </rPr>
      <t xml:space="preserve">Se continuó trabajando en la Actualización de las Tablas de Retención Documental las cuales como se indicó en el seguimiento anterior, se deben tener en acompañamiento de la actualización de las Tablas de Control de Acceso
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enviar conjuntamente las Tablas de Control de Acceso y Tablas de Retención Documental al Archivo Distrital para su aprobación y adopción.
Resultado y análisis del Indicador: Se reportará avance del indicador una vez culminada la oficialización de las Tablas de Control de Acceso
Estado: La actividad continúa en ejecución.
</t>
    </r>
    <r>
      <rPr>
        <b/>
        <sz val="9"/>
        <color rgb="FF000000"/>
        <rFont val="Arial"/>
      </rPr>
      <t xml:space="preserve">
TERCER SEGUIMIENTO 2022:
</t>
    </r>
    <r>
      <rPr>
        <sz val="9"/>
        <color rgb="FF000000"/>
        <rFont val="Arial"/>
      </rPr>
      <t>Durante el tercer cuatrimestre los profesionales del área finalizaron la tabulación para posteriormente realizar las Tablas de Retención Documental y  a su vez poder actualizar el Banco Terminológico acorde a las mismas, teniendo en cuenta que estos tres instrumentos de control deben ser actualizados al mismo tiempo.
Resultado y análisis del Indicador: Se reportará avance del indicador una vez culminada la oficialización del Banco Terminológico.
Estado: La actividad continúa en ejecución.</t>
    </r>
  </si>
  <si>
    <r>
      <rPr>
        <b/>
        <sz val="9"/>
        <color rgb="FF000000"/>
        <rFont val="Arial"/>
      </rPr>
      <t xml:space="preserve">SEGUNDO SEGUIMIENTO 2022:
</t>
    </r>
    <r>
      <rPr>
        <sz val="9"/>
        <color rgb="FF000000"/>
        <rFont val="Arial"/>
      </rPr>
      <t xml:space="preserve">1. Actas de visita encuestas
</t>
    </r>
    <r>
      <rPr>
        <b/>
        <sz val="9"/>
        <color rgb="FF000000"/>
        <rFont val="Arial"/>
      </rPr>
      <t xml:space="preserve">TERCER SEGUIMIENTO 2022:
</t>
    </r>
    <r>
      <rPr>
        <sz val="9"/>
        <color rgb="FF000000"/>
        <rFont val="Arial"/>
      </rPr>
      <t>Cuadro de tabulación</t>
    </r>
  </si>
  <si>
    <t>Esta pendiente actualizar, aprobar y publicar las Tablas de Acceso</t>
  </si>
  <si>
    <t>No se aportan las Tablas de Control de Acceso actualizadas, aprobadas, adoptadas y publicadas</t>
  </si>
  <si>
    <t>PMAI-2021-047</t>
  </si>
  <si>
    <t>2021H87</t>
  </si>
  <si>
    <t>Revisar y actualizar el documento, debido a la producción documental electrónica generada por la modalidad de teletrabajo durante la emergencia sanitaria del COVID 19.</t>
  </si>
  <si>
    <t>Se deben identificar los documentos electrónicos que se constituyen en registros con valores secundarios de tipo histórico, cultural , científico e investigativo para el Distrito y la Nación, que deben ser conservados permanentemente y ésta labor no se ha realizado</t>
  </si>
  <si>
    <t xml:space="preserve">Identificar formatos y nuevas tipologías documentales generadas de forma electrónica, producidas a raíz la emergencia económica, social y ecológica declarada por el Gobierno Nacional, con ocasión del COVID-19, mediante mesa de trabajo con la Oficina Asesora de Planeación </t>
  </si>
  <si>
    <t>Formatos y nuevas tipologías documentales generadas de forma electrónica</t>
  </si>
  <si>
    <t>Relación de documentos electrónicos producidos a raíz la emergencia económica, social y ecológica declarada por el Gobierno Nacional, con ocasión del COVID-19 (1) *100</t>
  </si>
  <si>
    <t>Acta de reunión con relación de documentos electrónicos identificados producidos a raíz la emergencia económica, social y ecológica declarada por el Gobierno Nacional, con ocasión del COVID-19</t>
  </si>
  <si>
    <r>
      <t xml:space="preserve">PRIMER SEGUIMIENTO 2022: 
</t>
    </r>
    <r>
      <rPr>
        <sz val="9"/>
        <color rgb="FF000000"/>
        <rFont val="Arial"/>
        <family val="2"/>
      </rPr>
      <t>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
Resultado y análisis del Indicador: Se reportará avance del indicador una vez se cuente con el listado de documentos electrónicos producidos a raíz la emergencia económica, social y ecológica declarada por el Gobierno Nacional, con ocasión del COVID-19
Estado: La actividad continúa en ejecución</t>
    </r>
    <r>
      <rPr>
        <b/>
        <sz val="9"/>
        <color rgb="FF000000"/>
        <rFont val="Arial"/>
        <family val="2"/>
      </rPr>
      <t xml:space="preserve">
SEGUNDO SEGUIMIENTO 2022:
</t>
    </r>
    <r>
      <rPr>
        <sz val="9"/>
        <color rgb="FF000000"/>
        <rFont val="Arial"/>
        <family val="2"/>
      </rPr>
      <t>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t>
    </r>
  </si>
  <si>
    <r>
      <t xml:space="preserve">PRIMER SEGUIMIENTO 2022: 
</t>
    </r>
    <r>
      <rPr>
        <sz val="9"/>
        <color rgb="FF000000"/>
        <rFont val="Arial"/>
        <family val="2"/>
      </rPr>
      <t xml:space="preserve">Encuestas realizadas
</t>
    </r>
    <r>
      <rPr>
        <b/>
        <sz val="9"/>
        <color rgb="FF000000"/>
        <rFont val="Arial"/>
        <family val="2"/>
      </rPr>
      <t>SEGUNDO SEGUIMIENTO 2022:</t>
    </r>
    <r>
      <rPr>
        <sz val="9"/>
        <color rgb="FF000000"/>
        <rFont val="Arial"/>
        <family val="2"/>
      </rPr>
      <t xml:space="preserve">
1.Acta de reunión en la cual se reportan las tipologías documentales creadas en la entidad a raíz del Covid-19</t>
    </r>
  </si>
  <si>
    <t xml:space="preserve">
Se observa acta "Mesa  de tra bajo identificación de formatos creados e implementados a  partir de la  emergencia  sanita ria  por c ovid-19" y encuestas estudio unidad documental de algunas areas del instituto.
No se evidencia formatos y nuevas tipologías documentales generadas de forma electrónica, producidas a raíz la emergencia económica, social y ecológica declarada por el Gobierno Nacional, con ocasión del COVID-19, mediante mesa de trabajo con la Oficina Asesora de Planeación, Sin embargo el proceso manifiesta que se requiere  realizar la formalizacón ante la OAP.
La actividad se encuentra vencida</t>
  </si>
  <si>
    <r>
      <t xml:space="preserve">PRIMER SEGUIMIENTO 2022: 
</t>
    </r>
    <r>
      <rPr>
        <sz val="9"/>
        <color rgb="FF000000"/>
        <rFont val="Arial"/>
        <family val="2"/>
      </rPr>
      <t>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
Resultado y análisis del Indicador: Se reportará avance del indicador una vez se cuente con el listado de documentos electrónicos producidos a raíz la emergencia económica, social y ecológica declarada por el Gobierno Nacional, con ocasión del COVID-19
Estado: La actividad continúa en ejecución</t>
    </r>
    <r>
      <rPr>
        <b/>
        <sz val="9"/>
        <color rgb="FF000000"/>
        <rFont val="Arial"/>
        <family val="2"/>
      </rPr>
      <t xml:space="preserve">
SEGUNDO SEGUIMIENTO 2022:
</t>
    </r>
    <r>
      <rPr>
        <sz val="9"/>
        <color rgb="FF000000"/>
        <rFont val="Arial"/>
        <family val="2"/>
      </rPr>
      <t xml:space="preserve">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
</t>
    </r>
    <r>
      <rPr>
        <b/>
        <sz val="9"/>
        <color rgb="FF000000"/>
        <rFont val="Arial"/>
        <family val="2"/>
      </rPr>
      <t xml:space="preserve">
TERCER SEGUIMIENTO 2022:
Se finalizó el</t>
    </r>
    <r>
      <rPr>
        <sz val="9"/>
        <color rgb="FF000000"/>
        <rFont val="Arial"/>
        <family val="2"/>
      </rPr>
      <t xml:space="preserve"> cuadro de tabulacion final, pero la actividad se retrasó debido a que se realizó la reestructuración de la entidad en cuanto a su organigrama y generación de nueva tipología documental.
Resultado y análisis del indicador: Se realizará la medición del indicador, una vez quede en su versión final la relación de documentos producidos a raíz la emergencia económica, social y ecológica declarada por el Gobierno Nacional, con ocasión del COVID-19
Estado: La actividad continúa en ejecución.</t>
    </r>
  </si>
  <si>
    <r>
      <t xml:space="preserve">PRIMER SEGUIMIENTO 2022: 
</t>
    </r>
    <r>
      <rPr>
        <sz val="9"/>
        <color rgb="FF000000"/>
        <rFont val="Arial"/>
        <family val="2"/>
      </rPr>
      <t xml:space="preserve">Encuestas realizadas
</t>
    </r>
    <r>
      <rPr>
        <b/>
        <sz val="9"/>
        <color rgb="FF000000"/>
        <rFont val="Arial"/>
        <family val="2"/>
      </rPr>
      <t>SEGUNDO SEGUIMIENTO 2022:</t>
    </r>
    <r>
      <rPr>
        <sz val="9"/>
        <color rgb="FF000000"/>
        <rFont val="Arial"/>
        <family val="2"/>
      </rPr>
      <t xml:space="preserve">
1.Acta de reunión en la cual se reportan las tipologías documentales creadas en la entidad a raíz del Covid-19
</t>
    </r>
    <r>
      <rPr>
        <b/>
        <sz val="9"/>
        <color rgb="FF000000"/>
        <rFont val="Arial"/>
        <family val="2"/>
      </rPr>
      <t xml:space="preserve">TERCER SEGUIMIENTO 2022: 
</t>
    </r>
    <r>
      <rPr>
        <sz val="9"/>
        <color rgb="FF000000"/>
        <rFont val="Arial"/>
        <family val="2"/>
      </rPr>
      <t>Cuadro de tabulación</t>
    </r>
  </si>
  <si>
    <t>No se observa acta de reunión con relación de documentos electrónicos identificados producidos a raíz la emergencia económica, social y ecológica declarada por el Gobierno Nacional, con ocasión del COVID-19</t>
  </si>
  <si>
    <t>PMAI-2021-048</t>
  </si>
  <si>
    <t>2021H88</t>
  </si>
  <si>
    <t>Implementar el modelo en el Sistema de Gestión de Documentos Electrónicos de Archivo (SGDEA), con el fin de que el SGDEA cumpla con los procesos de la gestión documental y garantice entre otras cosas la preservación a largo plazo de la información producida por la entidad.</t>
  </si>
  <si>
    <t>No se cuenta con un sistema de información que implemente las funcionalidades de un Sistema para Gestión de Documentos Electrónicos de Archivo</t>
  </si>
  <si>
    <t>Establecer un mapa de ruta para llevar a cabo el proyecto del SGDEA, en el que se incluya la implementación del Modelo de Requisitos</t>
  </si>
  <si>
    <t>Mapa de ruta SGDEA</t>
  </si>
  <si>
    <t>Mapa de ruta para la implementación del Sistema de Gestión de Documentos Electrónicos de Archivo (SGDEA) (1) *100</t>
  </si>
  <si>
    <t>Mapa de ruta para llevar a cabo el proyecto del SGDEA, en el que se incluya la implementación del Modelo de Requisitos</t>
  </si>
  <si>
    <t>No se observa reporte ni evidencia que demuestre la eJecución de la acción</t>
  </si>
  <si>
    <t>mapa de ruta para llevar a cabo el proyecto del SGDEA, en el que se incluya la implementación del Modelo de Requisitos</t>
  </si>
  <si>
    <t>Se aporta los documentos y el Mapa de ruta para la implementación del Sistema de Gestión de Documentos Electrónicos de Archivo. En ejecución.</t>
  </si>
  <si>
    <t>PMAI-2021-049</t>
  </si>
  <si>
    <t>2021H89</t>
  </si>
  <si>
    <t>Continuar con la actualización de los procedimientos que se encuentran pendientes, contemplando además los procedimientos de preservación y valoración de documentos.</t>
  </si>
  <si>
    <t>Los procedimientos no reflejan la realidad del área</t>
  </si>
  <si>
    <t>Revisar y actualizar los procedimientos que hacen parte del proceso de Gestión Documental</t>
  </si>
  <si>
    <t>Mesas de trabajo para revisión de procedimientos que hacen parte del proceso Gestión Documental (3) *100</t>
  </si>
  <si>
    <t>Acta de revisión de procedimientos</t>
  </si>
  <si>
    <r>
      <t xml:space="preserve">PRIMER SEGUIMIENTO 2022: 
</t>
    </r>
    <r>
      <rPr>
        <sz val="9"/>
        <color rgb="FF000000"/>
        <rFont val="Arial"/>
        <family val="2"/>
      </rPr>
      <t>La oficina asesora de planeación cerró desde el mes de febrero la plataforma Aranda con el fin de despejar y dar trámite a los documentos que se encontraban allí pendientes de revisión y oficialización. El área de administración documental contaba con varios casos en Aranda de documentos entre manuales, procedimientos, instructivos y formatos que estaban pendiente por revisión y oficialización, una vez terminada esta contingencia, se realizarán los ajustes pertinentes para que todos los documentos reflejen la realidad del proceso, cuenten con la normatividad vigente y evitar documentos innecesarios. 
Resultado y análisis del indicador: No se reporta avance en el indicador. 
Estado: La actividad continúa en ejecución</t>
    </r>
    <r>
      <rPr>
        <b/>
        <sz val="9"/>
        <color rgb="FF000000"/>
        <rFont val="Arial"/>
        <family val="2"/>
      </rPr>
      <t xml:space="preserve">
SEGUNDO SEGUIMIENTO 2022:
</t>
    </r>
    <r>
      <rPr>
        <sz val="9"/>
        <color rgb="FF000000"/>
        <rFont val="Arial"/>
        <family val="2"/>
      </rPr>
      <t>Se realizó reunión el 11/07/2022, para revisar los procedimientos del área, dado que aún no se ha realizado la reestructuración de la entidad, se está a la espera de la misma para identificar los procedimientos que deben ser actualizados.
Resultado del indicador: ((1/3)*100%) = 33.33%
Análisis del indicador: Se reporta un avance del indicador del 33,33% al realizar una mesa de trabajo para revisión de procedimientos del área, de 3 mesas programadas. 
Estado: La actividad continúa en ejecución.</t>
    </r>
  </si>
  <si>
    <r>
      <t xml:space="preserve">
SEGUNDO SEGUIMIENTO 2022:
</t>
    </r>
    <r>
      <rPr>
        <sz val="9"/>
        <color rgb="FF000000"/>
        <rFont val="Arial"/>
        <family val="2"/>
      </rPr>
      <t>1. Acta de reunión revisión documentos del proceso</t>
    </r>
  </si>
  <si>
    <t>Faltan los procedimientos revisados y actualizados. Esto aún cuando la formula del indicador y el producto refieren a las actas de mesa de trabajo para la revisión.  Se considera que la acción se puede dar por cumplida no con las actas sino con los procedimientos actualizados y formalizados dada la formulación de la misa.</t>
  </si>
  <si>
    <t>Se observa acta "Revisión ProcedimientosAdministraciónDocumental",
Sin embargo, en las conclusiones del acata se indica que falta revisar y actualizar los procedimientos ( Administración  de  las  Comunicaciones  Oficiales , Reconstrucción de expedientes, Digitalización) que hacen parte del proceso de Gestión Documental.</t>
  </si>
  <si>
    <r>
      <rPr>
        <b/>
        <sz val="9"/>
        <color rgb="FF000000"/>
        <rFont val="Arial"/>
      </rPr>
      <t xml:space="preserve">PRIMER SEGUIMIENTO 2022: 
</t>
    </r>
    <r>
      <rPr>
        <sz val="9"/>
        <color rgb="FF000000"/>
        <rFont val="Arial"/>
      </rPr>
      <t xml:space="preserve">La oficina asesora de planeación cerró desde el mes de febrero la plataforma Aranda con el fin de despejar y dar trámite a los documentos que se encontraban allí pendientes de revisión y oficialización. El área de administración documental contaba con varios casos en Aranda de documentos entre manuales, procedimientos, instructivos y formatos que estaban pendiente por revisión y oficialización, una vez terminada esta contingencia, se realizarán los ajustes pertinentes para que todos los documentos reflejen la realidad del proceso, cuenten con la normatividad vigente y evitar documentos innecesarios. 
Resultado y análisis del indicador: No se reporta avance en el indicador. 
Estado: La actividad continúa en ejecución
</t>
    </r>
    <r>
      <rPr>
        <b/>
        <sz val="9"/>
        <color rgb="FF000000"/>
        <rFont val="Arial"/>
      </rPr>
      <t xml:space="preserve">
SEGUNDO SEGUIMIENTO 2022:
</t>
    </r>
    <r>
      <rPr>
        <sz val="9"/>
        <color rgb="FF000000"/>
        <rFont val="Arial"/>
      </rPr>
      <t xml:space="preserve">Se realizó reunión el 11/07/2022, para revisar los procedimientos del área, dado que aún no se ha realizado la reestructuración de la entidad, se está a la espera de la misma para identificar los procedimientos que deben ser actualizados.
Resultado del indicador: ((1/3)*100%) = 33.33%
Análisis del indicador: Se reporta un avance del indicador del 33,33% al realizar una mesa de trabajo para revisión de procedimientos del área, de 3 mesas programadas. 
Estado: La actividad continúa en ejecución.
</t>
    </r>
    <r>
      <rPr>
        <b/>
        <sz val="9"/>
        <color rgb="FF000000"/>
        <rFont val="Arial"/>
      </rPr>
      <t xml:space="preserve">
TERCER SEGUIMIENTO 2022:
</t>
    </r>
    <r>
      <rPr>
        <sz val="9"/>
        <color rgb="FF000000"/>
        <rFont val="Arial"/>
      </rPr>
      <t>Se realizó reunión en la cual se determinó la actualización de los siguientes documentos:
- Programa de gestión documental
- Politica de gestión documental
- Manual operativo para la gestión documental
- Creación de Política de documento eléctronico( documento preliminar pendiente por recibir los ajustes a los que haya lugar)
- Administración de las comunicaciones oficiales (memorando, oficio) 
- Procedimiento A-GDO-PR-004 Digitalización
Resultado del indicador: Se reportará una vez sean actualizados los procedimientos identificados
Análisis del indicador: Se reportará una vez sean actualizados los procedimientos identificados
Estado: La actividad continúa en ejecución.</t>
    </r>
  </si>
  <si>
    <r>
      <rPr>
        <b/>
        <sz val="9"/>
        <color rgb="FF000000"/>
        <rFont val="Arial"/>
      </rPr>
      <t xml:space="preserve">SEGUNDO SEGUIMIENTO 2022:
</t>
    </r>
    <r>
      <rPr>
        <sz val="9"/>
        <color rgb="FF000000"/>
        <rFont val="Arial"/>
      </rPr>
      <t xml:space="preserve">1. Acta de reunión revisión documentos del proceso
</t>
    </r>
    <r>
      <rPr>
        <b/>
        <sz val="9"/>
        <color rgb="FF000000"/>
        <rFont val="Arial"/>
      </rPr>
      <t xml:space="preserve">TERCER SEGUIMIENTO 2022:
</t>
    </r>
    <r>
      <rPr>
        <sz val="9"/>
        <color rgb="FF000000"/>
        <rFont val="Arial"/>
      </rPr>
      <t>1. Programa de gestión documental
2. Politica de gestión documental
3. Manual operativo para la gestión documental
4. Política de documento eléctronico 
5. Administración de las comunicaciones oficiales (memorando, oficio)
6. Acta revisión documentos
7. Acta revisión documentos</t>
    </r>
  </si>
  <si>
    <t>Queda pendiente realizar una mesa de trabajo de acuerdo a lo programado en el indicador</t>
  </si>
  <si>
    <t>No se observa soporte de una mesa de trabajo pendiente, que permitan revisar y actualizar los procedimientos que hacen parte del proceso de Gestión Documental</t>
  </si>
  <si>
    <t>PMAI-2021-050</t>
  </si>
  <si>
    <t>2021H90</t>
  </si>
  <si>
    <t>Definir estrategias para la gestión y organización de los documentos electrónicos producidos en el marco de la emergencia sanitaria COVID 19, como lo sugiere la guía; 
http://archivobogota.secretariageneral.gov.co/sites/default/files/documentacion_x0002_archivo/0_Gu%C3%ADa%20Documento%20Electr%C3%B3nico%202020.pd</t>
  </si>
  <si>
    <t>No se había implementado la guía del Archivo Distrital</t>
  </si>
  <si>
    <t>Elaborar mapa de ruta para la implementación del SGDEA con las estrategias para la gestión y organización de los documentos electrónicos</t>
  </si>
  <si>
    <t>Mapa de ruta para la implementación del SGDEA con las estrategias para la gestión y organización de los documentos electrónicos (1)*100</t>
  </si>
  <si>
    <t>Mapa de ruta para la implementación del SGDEA con las estrategias para la gestión y organización de los documentos electrónicos</t>
  </si>
  <si>
    <t>Se observa la existencia de los documentos mapa de ruta para la implementación de SGDEA.</t>
  </si>
  <si>
    <t>PMAI-2021-051</t>
  </si>
  <si>
    <t>2021H91</t>
  </si>
  <si>
    <t xml:space="preserve"> La producción documental electrónica, se puede producir y/o capturarse en cualquier formato electrónico, por lo anterior, se debe asegurar que se trate de formatos sin obsolescencia 
tecnológica o que estén en desuso. Dado lo anterior es importante implementar estrategias de Preservación Digital a Largo Plazo.</t>
  </si>
  <si>
    <t>No se implementó el Plan de Preservación Digital</t>
  </si>
  <si>
    <t xml:space="preserve"> Elaborar mapa de ruta para la implementación del SGDEA con la estrategia 3 del Plan de Preservación Digital</t>
  </si>
  <si>
    <t>Mapa de ruta para la implementación del SGDEA con la estrategia del Plan de Preservación Digital e implementarla (1)*100</t>
  </si>
  <si>
    <t>Mapa de ruta para la implementación del SGDEA con la estrategia del Plan de Preservación Digital implementada</t>
  </si>
  <si>
    <r>
      <t xml:space="preserve">PRIMER SEGUIMIENTO 2022: 
</t>
    </r>
    <r>
      <rPr>
        <sz val="9"/>
        <rFont val="Arial"/>
        <family val="2"/>
      </rPr>
      <t>Se estableció el mapa de ruta para la implementación del Sistema de Gestión de Documentos Electrónicos de Archivo, con la estrategia 3 del Plan de Preservación Digital
Análisis del indicador: Se cuenta con el mapa de ruta
Resultado y análisis del Indicador: Se estableció un mapa de ruta para la implementación del Sistema de Gestión de Documentos Electrónicos de Archivo (SGDEA)
Estado: La actividad se encuentra finalizada.</t>
    </r>
    <r>
      <rPr>
        <b/>
        <sz val="9"/>
        <rFont val="Arial"/>
        <family val="2"/>
      </rPr>
      <t xml:space="preserve">
SEGUNDO SEGUIMIENTO 2022:
</t>
    </r>
    <r>
      <rPr>
        <sz val="9"/>
        <rFont val="Arial"/>
        <family val="2"/>
      </rPr>
      <t>Se estableció el mapa de ruta para la implementación del Sistema de Gestión de Documentos Electrónicos de Archivo, con la estrategia 3 del Plan de Preservación Digital. Esta información será la etapa preliminar para el SGDEA, en lo cual se aclara que el sistema no se va a adquirir en la presente vigencia por tema de recursos presupuestales. 
Resultado y análisis de indicador: Mapa de ruta para la implementación del SGDEA con la estrategia del Plan de Preservación Digital creada, reportando un 100% de cumplimiento del indicador. 
Estado: La actividad encuentra finalizada.</t>
    </r>
  </si>
  <si>
    <r>
      <t xml:space="preserve">PRIMER SEGUIMIENTO 2022: 
</t>
    </r>
    <r>
      <rPr>
        <sz val="9"/>
        <color rgb="FF000000"/>
        <rFont val="Arial"/>
        <family val="2"/>
      </rPr>
      <t xml:space="preserve">Documentos mapa de ruta para la implementación de SGDEA.
</t>
    </r>
    <r>
      <rPr>
        <b/>
        <sz val="9"/>
        <color rgb="FF000000"/>
        <rFont val="Arial"/>
        <family val="2"/>
      </rPr>
      <t xml:space="preserve">SEGUNDO SEGUIMIENTO 2022:
</t>
    </r>
    <r>
      <rPr>
        <sz val="9"/>
        <color rgb="FF000000"/>
        <rFont val="Arial"/>
        <family val="2"/>
      </rPr>
      <t>1. Documentos mapa de ruta para la implementación de SGDEA.</t>
    </r>
  </si>
  <si>
    <t xml:space="preserve"> </t>
  </si>
  <si>
    <t>Se observa documentos mapa de ruta para la implementación del SGDEA con la estrategia 3 del Plan de Preservación Digital</t>
  </si>
  <si>
    <t>PMAI-2021-052</t>
  </si>
  <si>
    <t>2021H92</t>
  </si>
  <si>
    <t>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t>
  </si>
  <si>
    <t>La información se consolida en el informe general presentado por la STAF</t>
  </si>
  <si>
    <t>Realizar solicitud a la Oficina Asesora de Planeación para la inclusión de la información correspondiente al área de Gestión Documental dentro del Informe de Rendición de cuentas.</t>
  </si>
  <si>
    <t>Solicitud inclusión de información en Informe Rendición de Cuentas</t>
  </si>
  <si>
    <t>Solicitud realizada / Solicitud programada (1) *100</t>
  </si>
  <si>
    <t>Comunicación en la que se solicita a la Oficina Asesora de Planeación la inclusión de la  información correspondiente al área de Gestión Documental dentro del Informe de Rendición de cuentas.</t>
  </si>
  <si>
    <r>
      <t xml:space="preserve">PRIMER SEGUIMIENTO 2022: 
</t>
    </r>
    <r>
      <rPr>
        <sz val="9"/>
        <color rgb="FF000000"/>
        <rFont val="Arial"/>
        <family val="2"/>
      </rPr>
      <t xml:space="preserve">No se ha realizado la solicitud a la Oficina Asesora de Planeación.Se realizará en el transcurso del segundo cuatrimestre. 
Estado: La actividad continúa en ejecución
</t>
    </r>
    <r>
      <rPr>
        <b/>
        <sz val="9"/>
        <color rgb="FF000000"/>
        <rFont val="Arial"/>
        <family val="2"/>
      </rPr>
      <t xml:space="preserve">SEGUNDO SEGUIMIENTO 2022:
</t>
    </r>
    <r>
      <rPr>
        <sz val="9"/>
        <color rgb="FF000000"/>
        <rFont val="Arial"/>
        <family val="2"/>
      </rPr>
      <t>Aún no se presentan avances para esta actividad.
Resultados y análisis de indicador: Se reportará avance del indicador una vez realizada la solicitud al área de planeación
Estado: La actividad se encuentra en ejecución.</t>
    </r>
  </si>
  <si>
    <r>
      <t xml:space="preserve">SEGUNDO SEGUIMIENTO 2022:
</t>
    </r>
    <r>
      <rPr>
        <sz val="9"/>
        <color rgb="FF000000"/>
        <rFont val="Arial"/>
        <family val="2"/>
      </rPr>
      <t>No se reporta avance en éste período</t>
    </r>
  </si>
  <si>
    <t>Falta realizar solicitud a la Oficina Asesora de Planeación para la inclusión de la información correspondiente al área de Gestión Documental dentro del Informe de Rendición de cuentas.</t>
  </si>
  <si>
    <r>
      <t xml:space="preserve">PRIMER SEGUIMIENTO 2022: 
</t>
    </r>
    <r>
      <rPr>
        <sz val="9"/>
        <rFont val="Arial"/>
        <family val="2"/>
      </rPr>
      <t xml:space="preserve">No se ha realizado la solicitud a la Oficina Asesora de Planeación.Se realizará en el transcurso del segundo cuatrimestre. 
Estado: La actividad continúa en ejecución
</t>
    </r>
    <r>
      <rPr>
        <b/>
        <sz val="9"/>
        <rFont val="Arial"/>
        <family val="2"/>
      </rPr>
      <t xml:space="preserve">SEGUNDO SEGUIMIENTO 2022:
</t>
    </r>
    <r>
      <rPr>
        <sz val="9"/>
        <rFont val="Arial"/>
        <family val="2"/>
      </rPr>
      <t xml:space="preserve">Aún no se presentan avances para esta actividad.
Resultados y análisis de indicador: Se reportará avance del indicador una vez realizada la solicitud al área de planeación
Estado: La actividad se encuentra en ejecución.
</t>
    </r>
    <r>
      <rPr>
        <b/>
        <sz val="9"/>
        <rFont val="Arial"/>
        <family val="2"/>
      </rPr>
      <t xml:space="preserve">TERCER SEGUIMIENTO 2022:
</t>
    </r>
    <r>
      <rPr>
        <sz val="9"/>
        <rFont val="Arial"/>
        <family val="2"/>
      </rPr>
      <t>Se realizó la solicitud de mesa de trabajo a la Oficina Asesora de Planeación, dicha mesa se realizó el 13/12/2022 para que se tuviese en cuenta la inclusión de la información correspondiente al área de gestion documental dentro del informe de rendición de cuentas
Resultado del indicador: ((1/1)*100%=100%
Análisis del indicador: Se realizó la solicitud de mesa de trabajo para que se tuviese en cuenta la inclusión de la información correspondiente al área de gestion documental dentro del informe de rendición de cuentas que se encontraba programada.
Estado: La actividad se encuentra en ejecución.</t>
    </r>
  </si>
  <si>
    <r>
      <t xml:space="preserve">SEGUNDO SEGUIMIENTO 2022:
</t>
    </r>
    <r>
      <rPr>
        <sz val="9"/>
        <color rgb="FF000000"/>
        <rFont val="Arial"/>
        <family val="2"/>
      </rPr>
      <t xml:space="preserve">No se reporta avance en éste período
</t>
    </r>
    <r>
      <rPr>
        <b/>
        <sz val="9"/>
        <color rgb="FF000000"/>
        <rFont val="Arial"/>
        <family val="2"/>
      </rPr>
      <t xml:space="preserve">TERCER SEGUIMIENTO 2022:
</t>
    </r>
    <r>
      <rPr>
        <sz val="9"/>
        <color rgb="FF000000"/>
        <rFont val="Arial"/>
        <family val="2"/>
      </rPr>
      <t xml:space="preserve">1. Solicitud por correo institucional a la OAP.
</t>
    </r>
    <r>
      <rPr>
        <b/>
        <sz val="9"/>
        <color rgb="FF000000"/>
        <rFont val="Arial"/>
        <family val="2"/>
      </rPr>
      <t xml:space="preserve">
</t>
    </r>
  </si>
  <si>
    <t>Se observa correo con la solicitud a la Oficina Asesora de Planeación, frente  la inclusión de la  información correspondiente al área de Gestión Documental dentro del Informe de Rendición de cuentas.</t>
  </si>
  <si>
    <t>PMAI-2021-053</t>
  </si>
  <si>
    <t>Realizar mesa de trabajo con la STAF en la cual se solicite incluir en los informes de gestión el ítem asociado con la gestión documental</t>
  </si>
  <si>
    <t>Mesa de trabajo</t>
  </si>
  <si>
    <t>Mesa de trabajo realizada / Mesa de Trabajo programada (1) *100</t>
  </si>
  <si>
    <t>Acta de reunión en la que se solicita a la STAF la inclusión de la  información correspondiente al área de Gestión Documental dentro del Informe de Gestión.</t>
  </si>
  <si>
    <r>
      <t xml:space="preserve">PRIMER SEGUIMIENTO 2022: 
</t>
    </r>
    <r>
      <rPr>
        <sz val="9"/>
        <color rgb="FF000000"/>
        <rFont val="Arial"/>
        <family val="2"/>
      </rPr>
      <t xml:space="preserve">No se ha realizado la mesa de trabajo con la STAF. Se realizará en el transcurso del segundo cuatrimestre. 
Estado: La actividad continúa en ejecución
</t>
    </r>
    <r>
      <rPr>
        <b/>
        <sz val="9"/>
        <color rgb="FF000000"/>
        <rFont val="Arial"/>
        <family val="2"/>
      </rPr>
      <t xml:space="preserve">
SEGUNDO SEGUIMIENTO 2022:</t>
    </r>
    <r>
      <rPr>
        <sz val="9"/>
        <color rgb="FF000000"/>
        <rFont val="Arial"/>
        <family val="2"/>
      </rPr>
      <t xml:space="preserve">
Aún no se presentan avances para esta actividad.
Resultados y análisis de indicador: Se reportará avance del indicador una vez realizada la mesa de trabajo con STAF
Estado: La actividad se encuentra en ejecución.</t>
    </r>
  </si>
  <si>
    <t>Falta realizar mesa de trabajo con la STAF en la cual se solicite incluir en los informes de gestión el ítem asociado con la gestión documental</t>
  </si>
  <si>
    <r>
      <t xml:space="preserve">PRIMER SEGUIMIENTO 2022: 
</t>
    </r>
    <r>
      <rPr>
        <sz val="9"/>
        <color rgb="FF000000"/>
        <rFont val="Arial"/>
        <family val="2"/>
      </rPr>
      <t xml:space="preserve">No se ha realizado la mesa de trabajo con la STAF. Se realizará en el transcurso del segundo cuatrimestre. 
Estado: La actividad continúa en ejecución
</t>
    </r>
    <r>
      <rPr>
        <b/>
        <sz val="9"/>
        <color rgb="FF000000"/>
        <rFont val="Arial"/>
        <family val="2"/>
      </rPr>
      <t xml:space="preserve">
SEGUNDO SEGUIMIENTO 2022:</t>
    </r>
    <r>
      <rPr>
        <sz val="9"/>
        <color rgb="FF000000"/>
        <rFont val="Arial"/>
        <family val="2"/>
      </rPr>
      <t xml:space="preserve">
Aún no se presentan avances para esta actividad.
Resultados y análisis de indicador: Se reportará avance del indicador una vez realizada la mesa de trabajo con STAF
Estado: La actividad se encuentra en ejecución.
</t>
    </r>
    <r>
      <rPr>
        <b/>
        <sz val="9"/>
        <color rgb="FF000000"/>
        <rFont val="Arial"/>
        <family val="2"/>
      </rPr>
      <t>TERCER SEGUIMIENTO 2022:
El día 13/12/2022, se</t>
    </r>
    <r>
      <rPr>
        <sz val="9"/>
        <rFont val="Arial"/>
        <family val="2"/>
      </rPr>
      <t xml:space="preserve"> realizó mesa de trabajo con la Secretaria General (antigua STAF) en la cual se solicitó la inclusión de la  información correspondiente al área de Gestión Documental dentro del Informe de Gestión.
Resultado del indicador: ((1/1)*100%)=100%
Análisis del indicador: Se realizó la mesa de trabajo con la Secretaría General que se encontraba programada, cumpliendo así con la meta del 100% que se formuló.
Estado: La actividad se encuentra finalizada</t>
    </r>
  </si>
  <si>
    <r>
      <t xml:space="preserve">SEGUNDO SEGUIMIENTO 2022:
</t>
    </r>
    <r>
      <rPr>
        <sz val="9"/>
        <rFont val="Arial"/>
        <family val="2"/>
      </rPr>
      <t xml:space="preserve">No se reporta avance en éste período
</t>
    </r>
    <r>
      <rPr>
        <b/>
        <sz val="9"/>
        <rFont val="Arial"/>
        <family val="2"/>
      </rPr>
      <t xml:space="preserve">
TERCER SEGUIMIENTO 2022:
</t>
    </r>
    <r>
      <rPr>
        <sz val="9"/>
        <rFont val="Arial"/>
        <family val="2"/>
      </rPr>
      <t>1. Acta de reunión con la Secretaría General</t>
    </r>
    <r>
      <rPr>
        <b/>
        <sz val="9"/>
        <rFont val="Arial"/>
        <family val="2"/>
      </rPr>
      <t xml:space="preserve">
</t>
    </r>
  </si>
  <si>
    <t>Se observa acta con mesa de trabajo para inclusión de la información del proceso gestión documental al informe de  rendición de cuentas presentado por planeación</t>
  </si>
  <si>
    <t>PMAI-2021-054</t>
  </si>
  <si>
    <t>2021H93</t>
  </si>
  <si>
    <t>Implementación del Plan de Conservación Documental: Detectores de humo</t>
  </si>
  <si>
    <t>No se había identificado con claridad el área que debía realizar la adquisición de los detectores de humo</t>
  </si>
  <si>
    <t>Solicitar al área de Seguridad y Salud en el Trabajo la adquisición de detectores de humo para el archivo central y misional</t>
  </si>
  <si>
    <t>Memorando solicitud instalación detectores de humo</t>
  </si>
  <si>
    <t>Memorando instalación detectores de humo realizado / Memorando solicitud detectores de humo programado (1) *100</t>
  </si>
  <si>
    <t>Memorando</t>
  </si>
  <si>
    <t>Se observa la existencia del memorando de solicitud y reiteración. Con lo anterior y dada la manera en que está formulada la acción se pude dar por cumplida. Sin embargo, se sugiere aportar evidencias que demuestren una gestión efectiva para lograr la instalación de los detectores de humo.</t>
  </si>
  <si>
    <t xml:space="preserve">De acuerdo con la acción, se anexa  memorando de solicitud y reiteración de  instalación detectores de humo. </t>
  </si>
  <si>
    <t>Gestión Financiera / Gerentes y Administradores de
Proyectos  / Oficina Asesora Jurídica</t>
  </si>
  <si>
    <t>Ejecución Presupuesto</t>
  </si>
  <si>
    <t>PMAI-2021-055</t>
  </si>
  <si>
    <t>9.1</t>
  </si>
  <si>
    <t>AUDITORÍA REGULAR DE GESTIÓN – PROCESO DE
GESTIÓN FINANCIERA</t>
  </si>
  <si>
    <t>2021H94</t>
  </si>
  <si>
    <t>Se pudo verificar que la Entidad en la vigencia 2020 no ejecutó la totalidad del presupuesto proyectado en ingresos y gastos bajo el contexto de la entrega real de bienes y servicios en términos anuales.</t>
  </si>
  <si>
    <t xml:space="preserve"> Algunos Convenios fueron suspendidos y otros fueron prorrogados dificultando la ejecución y gestión presupuestal de los mismos</t>
  </si>
  <si>
    <t>Realizar mesa de trabajo trimestral para el seguimiento a la ejecución presupuestal a cargo de los gerentes y administradores de
proyectos</t>
  </si>
  <si>
    <t>Seguimiento a la ejecución presupuestal</t>
  </si>
  <si>
    <t>No se evidencio las capetas en drive. si embargo, las acciones se encuentran dentro de los tiempos establecidos de ejecución.</t>
  </si>
  <si>
    <t>* Se adjunta las actas de reunión de las mesas de trabajo realizadas en las siguientes fechas:
- 2 de febrero del 2022
- 30 de marzo del 2022</t>
  </si>
  <si>
    <t>Quedan pendientes por realizar 2 mesas de trabajo</t>
  </si>
  <si>
    <t>las actas portadas evidencian el avance de la actividad</t>
  </si>
  <si>
    <r>
      <t xml:space="preserve">PRIMER SEGUIMIENTO 2022: </t>
    </r>
    <r>
      <rPr>
        <sz val="9"/>
        <rFont val="Arial"/>
        <family val="2"/>
      </rPr>
      <t xml:space="preserve">
En el primer cuatrimestre se han realizado los siguientes seguimientos a la ejecución presupuestal del Instituto:
- 2 de febrero seguimiento con los administradores y el gerente de los proyectos de inversión 7726 y 7727, con corte al 31 de enero de 2022 (1 seguimiento).
- 30 de marzo, seguimiento con los administradores y el gerente de los proyectos de inversión 7726 y 7727, con corte al 28 de marzo de 2022 y el 28 de marzo seguimiento con el administrador del proyecto de inversión 7720 (1 seguimiento).
Resultado del indicador: ((2/4)*100=50%)
Análisis del indicador: Se realizaron 2 mesas de trabajo para el seguimiento a la ejecución presupuestal de 4 programadas, con un avance en el indicador del 50%. 
Estado: La actividad continúa en ejecución
</t>
    </r>
    <r>
      <rPr>
        <b/>
        <sz val="9"/>
        <rFont val="Arial"/>
        <family val="2"/>
      </rPr>
      <t>SEGUNDO SEGUIMIENTO 2022:</t>
    </r>
    <r>
      <rPr>
        <sz val="9"/>
        <rFont val="Arial"/>
        <family val="2"/>
      </rPr>
      <t xml:space="preserve">
En el segundo cuatrimestre se han realizado los siguientes seguimientos a la ejecución de las reservas presupuestales constituidas por el Instituto:
- El 04 de mayo de 2022, se realizó el seguimiento a reservas presupuestales de los proyectos de inversión 7720, 7726 y 7727, con corte al 30 de abril de 2022 (3er. seguimiento).
- El 08 de junio de 2022, se realizó seguimiento a reservas presupuestales de los proyectos de inversión 7720, 7726 y 7727, con corte al 07 de junio de 2022 (4to. seguimiento).
</t>
    </r>
    <r>
      <rPr>
        <b/>
        <sz val="9"/>
        <rFont val="Arial"/>
        <family val="2"/>
      </rPr>
      <t xml:space="preserve">
</t>
    </r>
    <r>
      <rPr>
        <sz val="9"/>
        <rFont val="Arial"/>
        <family val="2"/>
      </rPr>
      <t>Resultado y análisis del indicador: ((4/4)*100%)=100%  Se realizaron cuatro mesas de trabajo que se encontraban programadas, para efectuar seguimiento a la ejecución presupuestal, cumpliendo al 100% con el indicador formulado. 
Estado: La actividad se encuentra finalizada</t>
    </r>
  </si>
  <si>
    <r>
      <t xml:space="preserve">PRIMER SEGUIMIENTO 2022: 
</t>
    </r>
    <r>
      <rPr>
        <sz val="9"/>
        <rFont val="Arial"/>
        <family val="2"/>
      </rPr>
      <t xml:space="preserve">1. Correo electrónico de seguimiento e informe de la ejecución de las reservas presupuestales del P.I. 7720.
2. Anexo seguimiento ejecución presupuestal PI 7720
3. Acta del Comité del 2 de febrero, en la cual se realizó el seguimiento a las Reservas Presupuestales constituidas en los proyectos de inversión 7726 y 7727.
4. Acta del Comité del 30 de marzo de 2022, en la cual se realizó  el seguimiento a las Reservas Presupuestales constituidas en los proyectos de inversión 7726 y 7727.
</t>
    </r>
    <r>
      <rPr>
        <b/>
        <sz val="9"/>
        <rFont val="Arial"/>
        <family val="2"/>
      </rPr>
      <t xml:space="preserve">
SEGUNDO SEGUIMIENTO 2022:
</t>
    </r>
    <r>
      <rPr>
        <sz val="9"/>
        <rFont val="Arial"/>
        <family val="2"/>
      </rPr>
      <t>1. Se adjunta acta de comité No, 08 de fecha 04 de mayo de 2022, junto con la planilla de asistencia firmada por los asistentes. 
2. Se adjunta acta de comité No, 11 de fecha 08 de junio de 2022, junto con la planilla de asistencia firmada por los asistentes</t>
    </r>
  </si>
  <si>
    <t>Se aportaron, por parte del proceso dos (2) actas de mesa de trabajo para el seguimiento a la ejecución presupuestal, de cuatro (4) mesas propuestas</t>
  </si>
  <si>
    <r>
      <t xml:space="preserve">PRIMER SEGUIMIENTO 2022: </t>
    </r>
    <r>
      <rPr>
        <sz val="9"/>
        <rFont val="Arial"/>
        <family val="2"/>
      </rPr>
      <t xml:space="preserve">
En el primer cuatrimestre se han realizado los siguientes seguimientos a la ejecución presupuestal del Instituto:
- 2 de febrero seguimiento con los administradores y el gerente de los proyectos de inversión 7726 y 7727, con corte al 31 de enero de 2022 (1 seguimiento).
- 30 de marzo, seguimiento con los administradores y el gerente de los proyectos de inversión 7726 y 7727, con corte al 28 de marzo de 2022 y el 28 de marzo seguimiento con el administrador del proyecto de inversión 7720 (1 seguimiento).
Resultado del indicador: ((2/4)*100=50%)
Análisis del indicador: Se realizaron 2 mesas de trabajo para el seguimiento a la ejecución presupuestal de 4 programadas, con un avance en el indicador del 50%. 
Estado: La actividad continúa en ejecución
</t>
    </r>
    <r>
      <rPr>
        <b/>
        <sz val="9"/>
        <rFont val="Arial"/>
        <family val="2"/>
      </rPr>
      <t>SEGUNDO SEGUIMIENTO 2022:</t>
    </r>
    <r>
      <rPr>
        <sz val="9"/>
        <rFont val="Arial"/>
        <family val="2"/>
      </rPr>
      <t xml:space="preserve">
En el segundo cuatrimestre se han realizado los siguientes seguimientos a la ejecución de las reservas presupuestales constituidas por el Instituto:
- El 04 de mayo de 2022, se realizó el seguimiento a reservas presupuestales de los proyectos de inversión 7720, 7726 y 7727, con corte al 30 de abril de 2022 (3er. seguimiento).
- El 08 de junio de 2022, se realizó seguimiento a reservas presupuestales de los proyectos de inversión 7720, 7726 y 7727, con corte al 07 de junio de 2022 (4to. seguimiento).
</t>
    </r>
    <r>
      <rPr>
        <b/>
        <sz val="9"/>
        <rFont val="Arial"/>
        <family val="2"/>
      </rPr>
      <t xml:space="preserve">
</t>
    </r>
    <r>
      <rPr>
        <sz val="9"/>
        <rFont val="Arial"/>
        <family val="2"/>
      </rPr>
      <t xml:space="preserve">Resultado y análisis del indicador: ((4/4)*100%)=100%  Se realizaron cuatro mesas de trabajo que se encontraban programadas, para efectuar seguimiento a la ejecución presupuestal, cumpliendo al 100% con el indicador formulado. 
Estado: La actividad se encuentra finalizada
</t>
    </r>
    <r>
      <rPr>
        <b/>
        <sz val="9"/>
        <rFont val="Arial"/>
        <family val="2"/>
      </rPr>
      <t xml:space="preserve">TERCER SEGUIMIENTO 2022
</t>
    </r>
    <r>
      <rPr>
        <sz val="9"/>
        <rFont val="Arial"/>
        <family val="2"/>
      </rPr>
      <t>En los anteriores seguimientos se aportan 4 actas correspondientes a comités de la STAF de reuniones llevadas a cabo los días 02 de febrero, 30 de marzo, 04 de mayo y 08 de junio de la presente vigencia. Durante estas reuniones, como se puede evidenciar en las actas, se realizan seguimientos a  la ejecución presupuesto del instituto. 
Resultado del indicador: ((4/4)*100%) = 100%
Análisis del indicador: Se realizaron un total de 4 mesas de trabajo de 4 programados cumpliendo así el 100% del indicador formulado.
Estado: La actividad se encuentra finalizada</t>
    </r>
  </si>
  <si>
    <r>
      <rPr>
        <b/>
        <sz val="9"/>
        <color rgb="FF000000"/>
        <rFont val="Arial"/>
      </rPr>
      <t xml:space="preserve">PRIMER SEGUIMIENTO 2022: 
</t>
    </r>
    <r>
      <rPr>
        <sz val="9"/>
        <color rgb="FF000000"/>
        <rFont val="Arial"/>
      </rPr>
      <t xml:space="preserve">1. Correo electrónico de seguimiento e informe de la ejecución de las reservas presupuestales del P.I. 7720.
2. Anexo seguimiento ejecución presupuestal PI 7720
3. Acta del Comité del 2 de febrero, en la cual se realizó el seguimiento a las Reservas Presupuestales constituidas en los proyectos de inversión 7726 y 7727.
4. Acta del Comité del 30 de marzo de 2022, en la cual se realizó  el seguimiento a las Reservas Presupuestales constituidas en los proyectos de inversión 7726 y 7727.
</t>
    </r>
    <r>
      <rPr>
        <b/>
        <sz val="9"/>
        <color rgb="FF000000"/>
        <rFont val="Arial"/>
      </rPr>
      <t xml:space="preserve">
SEGUNDO SEGUIMIENTO 2022:
</t>
    </r>
    <r>
      <rPr>
        <sz val="9"/>
        <color rgb="FF000000"/>
        <rFont val="Arial"/>
      </rPr>
      <t xml:space="preserve">1. Se adjunta acta de comité No, 08 de fecha 04 de mayo de 2022, junto con la planilla de asistencia firmada por los asistentes. 
2. Se adjunta acta de comité No, 11 de fecha 08 de junio de 2022, junto con la planilla de asistencia firmada por los asistentes
</t>
    </r>
    <r>
      <rPr>
        <b/>
        <sz val="9"/>
        <color rgb="FF000000"/>
        <rFont val="Arial"/>
      </rPr>
      <t xml:space="preserve">
TERCER SEGUIMIENTO 2022:
</t>
    </r>
    <r>
      <rPr>
        <sz val="9"/>
        <color rgb="FF000000"/>
        <rFont val="Arial"/>
      </rPr>
      <t>Se adjuntan nuevamente las actas de comité mediante las cuales se realiza seguimiento a ejecución presupuestal llevadas a cabo los días 02 de febrero, 30 de marzo, 04 de mayo y 08 de junio de la presente vigencia</t>
    </r>
  </si>
  <si>
    <t>Realizar o anexar la mesa de trabajo realizada para el ultimo trimestre (sep-oct-Nov)</t>
  </si>
  <si>
    <t>Aun cuando el proceso aporta cuatro actas de mesa de trabajo, por los meses de febrero, marzo, mayo y junio de 2022, estas reuniones no son trimestrales como se propuso en la acción planteada, quedando pendiente aportar los soportes de julio a noviembre de 2022</t>
  </si>
  <si>
    <t>Gestión Financiera / Gerentes y Administradores de
Proyectos  / Oficina Asesora Jurídica / Oficina Asesora de Planeación</t>
  </si>
  <si>
    <t>PMAI-2021-056</t>
  </si>
  <si>
    <t>Realizar mesa de trabajo 
Formulacion Plan de Adquisiciones de tal forma que para septiembre de 2022 se garantize una ejecucion presupuestal del 85% (Recursos Distrito)</t>
  </si>
  <si>
    <t>Formulacion Plan de Adquisiciones</t>
  </si>
  <si>
    <t>Mesas de trabajo realizadas / Mesas de trabajo programadas (3)*100</t>
  </si>
  <si>
    <t>No se evidencio las capetas en drive. la accion se encuentra vencida</t>
  </si>
  <si>
    <t>* Se evidencia que se ha realizado solo una mesa de trabajo de las tres que se encuentran programadas. Mesa de trabajo con fecha del 18 de agosto del 2021</t>
  </si>
  <si>
    <t>El acta aportada como evidencia tiene más de tres meses (18-Ago-21) d0e nterioridad a la fecha de inicio de la acción (01-Dic-21)</t>
  </si>
  <si>
    <r>
      <t xml:space="preserve">PRIMER SEGUIMIENTO 2022: 
</t>
    </r>
    <r>
      <rPr>
        <sz val="9"/>
        <color rgb="FF000000"/>
        <rFont val="Arial"/>
        <family val="2"/>
      </rPr>
      <t xml:space="preserve">Si bien el proceso de Gestión Financiera no es el responsable de la formulación del Plan Anual de Adquisiciones por parte de los proyectos de inversión y del responsable del presupuesto de funcionamiento, desde el proceso sí se recalcó la obligatoriedad de formular el mismo de tal manera que la ejecución presupuestal de los recursos Distrito, estuviera por lo menos en un 85% de ejecución al 30 de septiembre de 2022.
Resultado del indicador: ((1/3)*100=33,33%)
Análisis del indicador: Se realizó 1 mesas de trabajo en la que se recalcó que para septiembre de 2022 se garantize una ejecución presupuestal del 85% (Recursos Distrito), de 3 mesas de trabajo programadas, con un avance en el indicador del 33,33%. 
Estado: La actividad continúa en ejecución
</t>
    </r>
    <r>
      <rPr>
        <b/>
        <sz val="9"/>
        <color rgb="FF000000"/>
        <rFont val="Arial"/>
        <family val="2"/>
      </rPr>
      <t xml:space="preserve">
SEGUNDO SEGUIMIENTO 2022: 
</t>
    </r>
    <r>
      <rPr>
        <sz val="9"/>
        <color rgb="FF000000"/>
        <rFont val="Arial"/>
        <family val="2"/>
      </rPr>
      <t xml:space="preserve">Se realiza mesa de trabajo el día 07/01/2022 para revisar la formulación del Plan de Adquisiciones de la vigencia 2022, el Comité Asesor de Contracción aprueba dicha formulación y se inicia con la ejecución de lo proyectado.  
Con el fin de hacer seguimiento al plan de adquisiciones y la ejecución del mismo, se realiza mesa de trabajo el día 04/05/2022 para revisar la ejecución del presupuesto, en donde se revisan los Recursos Distrito. Con corte a esta mesa de trabajo la ejecución del presupuesto de Recursos Distrito es del 51%. 
Se realiza mesa de trabajo el día 8 de junio de 2022, para revisar la ejecución del presupuesto, en donde se verifican los Recursos Distrito. Con corte a esta mesa de trabajo la ejecuón del presupuesto de Recursos Distrito es del 58%. 
Es pertinente aclarar que el proceso Gestión Financiera no puede garantizar la ejecución total del presupuesto asignado a cada fuente de recursos, en el entendido que esto depende de las gestiones que realicen los supervisores y apoyos a la supervisión para tramitar las cuentas de cobro de bienes y servicios y contratos de prestación de servicio; así mismo, la ejecución de los recursos está sujeta al desarrollo como tal de cada contrato, en los cuales se puede presentar prórrogas, suspensiones y demás situaciones imprevistas. 
Resultado del indicador: ((3/3)*100=100%)
Análisis del indicador: Se realizaron las 3 mesas de trabajo para la revisión de la ejecución del PAA, que se encontraban programadas, reportando un cumplimiento del indicador del 100%. 
Si bien el indicador arroja un cumplimiento del 100% desde la OAP se califica la accion en 68,2 ya que  la accion en su momento que se definio es garantizar una ejecución presupuestal del 85%
</t>
    </r>
  </si>
  <si>
    <r>
      <t xml:space="preserve">PRIMER SEGUIMIENTO 2022:
</t>
    </r>
    <r>
      <rPr>
        <sz val="9"/>
        <rFont val="Arial"/>
        <family val="2"/>
      </rPr>
      <t>Acta de Comité de la Subdirección Técnica Administrativa y Financiera</t>
    </r>
    <r>
      <rPr>
        <b/>
        <sz val="9"/>
        <rFont val="Arial"/>
        <family val="2"/>
      </rPr>
      <t xml:space="preserve"> </t>
    </r>
    <r>
      <rPr>
        <sz val="9"/>
        <rFont val="Arial"/>
        <family val="2"/>
      </rPr>
      <t>del 2021</t>
    </r>
    <r>
      <rPr>
        <b/>
        <sz val="9"/>
        <rFont val="Arial"/>
        <family val="2"/>
      </rPr>
      <t xml:space="preserve">
SEGUNDO SEGUIMIENTO 2022:
</t>
    </r>
    <r>
      <rPr>
        <sz val="9"/>
        <rFont val="Arial"/>
        <family val="2"/>
      </rPr>
      <t>1. Se adjunta Acta de Comité Asesor de Contratación, en el cual se realiza formulación del PAA
2. Se adjunta acta de comité No, 08 de fecha 04 de mayo de 2022, junto con la planilla de asistencia firmada por los asistentes. 
3. Se adjunta acta de comité No, 11 de fecha 08 de junio de 2022, junto con la planilla de asistencia firmada por los asistentes</t>
    </r>
  </si>
  <si>
    <t> Acta o soporte donde se evidencie ejecución presupuestal del 85%</t>
  </si>
  <si>
    <t>Se evidenció la existencia de tres (3) actas de reunión del Comité Asesor de Contratación para hacer seguimiento al Plan Anual de Adquisiciones y a la ejecución presupuestal, cumpliendo con la acción propuesta</t>
  </si>
  <si>
    <t>Gestión Financiera - Presupuesto / Gestion Tecnologias dela Informacion</t>
  </si>
  <si>
    <t>PMAI-2021-057</t>
  </si>
  <si>
    <t>9.2</t>
  </si>
  <si>
    <t>2021H95</t>
  </si>
  <si>
    <t>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t>
  </si>
  <si>
    <t xml:space="preserve">Existe limitación en el número de caracteres del objeto de la disponibilidad </t>
  </si>
  <si>
    <t>Realizar seguimiento bimensual a la ampliación del número de caracteres para el objeto de disponibilidad en la creación del aplicativo SYSMAN WEB módulo de presupuesto</t>
  </si>
  <si>
    <t>Seguimiento módulo presupuesto SYSMAN WEB</t>
  </si>
  <si>
    <t>Seguimientos realizados / Seguimientos programados  (3)*100</t>
  </si>
  <si>
    <t>Informe de seguimiento</t>
  </si>
  <si>
    <t>* Se evidencia correos enviado por el area de presupuesto al área de sistemas con el seguimiento a los caracteres permitidos en el aplicativo Sysman Web, con fechas del 16 de marzo y 9 de mayo del 2022.
Tambien se encuentra un correo con la respues de sistemas con fecha del 17 de mayo del 2022</t>
  </si>
  <si>
    <t>Queda pendiente un seguimiento por realizar</t>
  </si>
  <si>
    <t>Las evidencias aportadas cumplen con la acción propuesta, quedando ampliado a 2.500 caracteres el campo de "Objeto del Contrato" en Sysman</t>
  </si>
  <si>
    <t>Gestión Financiera - Presupuesto</t>
  </si>
  <si>
    <t>PMAI-2021-058</t>
  </si>
  <si>
    <t>9.3</t>
  </si>
  <si>
    <t>2021H96</t>
  </si>
  <si>
    <t xml:space="preserve">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
flujograma del procedimiento. </t>
  </si>
  <si>
    <t>Se presentó error de digitación en el diagrama</t>
  </si>
  <si>
    <t>Revisar y actualizar (si es el caso) los procedimientos que hacen parte del proceso Gestión Financiera área de Presupuesto</t>
  </si>
  <si>
    <t>Revisión y actualización de procedimientos</t>
  </si>
  <si>
    <t>Revisiones realizadas / revisiones programadas (1) *100</t>
  </si>
  <si>
    <t>Acta de reunión y procedimientos oficializados (si se requiere)</t>
  </si>
  <si>
    <t>* Se adjunta acta de reunión con fecha del 11 de enero del 2022, en donde se especifica que los siguientes procedimiento fueron actualizados:
- Expedición disponibles presupuestales - A-GFI- PR-001
- Expedición de registros presupuestales - A-GFI-PR-002
- Cierre presupuestal - A-GFI-PR-003
- Informe de Ejecución presupuestal de ingresos y gastos - A-GFI-PR-004
- Creación y actualización de terceros - A-GFI-PR-018</t>
  </si>
  <si>
    <t>El documento con el diagrama de flujo acorregido, aportado como evidencia, cumple con la actividad propuesta</t>
  </si>
  <si>
    <t>PMAI-2021-059</t>
  </si>
  <si>
    <t>9.4</t>
  </si>
  <si>
    <t>2021H97</t>
  </si>
  <si>
    <t>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
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
información se captura en los aplicativos SYSMAN y BOGDATA, y no en PREDIS ya que no está vigente.</t>
  </si>
  <si>
    <t>No se tenían los procedimientos actualizados</t>
  </si>
  <si>
    <t>Gestión Financiera - Presupuesto / Oficina Asesora Jurídica / Oficina Asesora de Planeación</t>
  </si>
  <si>
    <t>PMAI-2021-060</t>
  </si>
  <si>
    <t>2021H98</t>
  </si>
  <si>
    <t>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t>
  </si>
  <si>
    <t>Se consideró que bastaba con la Ley de Presupuesto ya que ésta contempla la constitución de reservas</t>
  </si>
  <si>
    <t>Realizar mesa de trabajo con la Oficina Asesora Jurídica y la Oficina Asesora de Planeación para formular lineamientos de Constitución de Reservas</t>
  </si>
  <si>
    <t>Lineamientos de Constitución de Reservas</t>
  </si>
  <si>
    <t>Mesa de trabajo realizada / Mesa de trabajo programada (1)*100</t>
  </si>
  <si>
    <t xml:space="preserve">Acta de reunión </t>
  </si>
  <si>
    <t>No se encontraron evidencias de avance de la acción propuesta</t>
  </si>
  <si>
    <r>
      <t xml:space="preserve">PRIMER SEGUIMIENTO 2022: </t>
    </r>
    <r>
      <rPr>
        <sz val="9"/>
        <rFont val="Arial"/>
        <family val="2"/>
      </rPr>
      <t xml:space="preserve">La actividad se realizará el próximo mes, por lo tanto, no se presenta seguimiento 
</t>
    </r>
    <r>
      <rPr>
        <b/>
        <sz val="9"/>
        <rFont val="Arial"/>
        <family val="2"/>
      </rPr>
      <t xml:space="preserve">SEGUNDO SEGUIMIENTO 2022: 
</t>
    </r>
    <r>
      <rPr>
        <sz val="9"/>
        <rFont val="Arial"/>
        <family val="2"/>
      </rPr>
      <t>Se realizó mesa de trabajo conjuntamente con la Oficina Asesora Jurídica, Gestión Financiera y la Oficina Asesora de Planeación, en la cual se revisaron los lineamientos de constitución de reservas.
Resultado y análisis del indicador: ((1/1)*100%)=100%  - Se realizó la mesa trabajo que se encontraba programada, en la cual se revisaron los lineamientos de constitución de reservas, cumpliendo al 100% con el indicador formulado. 
Estado: La actividad se encuentra finalizada</t>
    </r>
  </si>
  <si>
    <r>
      <t xml:space="preserve">SEGUNDO SEGUIMIENTO 2022:
</t>
    </r>
    <r>
      <rPr>
        <sz val="9"/>
        <rFont val="Arial"/>
        <family val="2"/>
      </rPr>
      <t>1. Acta de reunión constitución de reservas</t>
    </r>
  </si>
  <si>
    <t>La evidencia aportada por el proceso correponde con el cumplimiento de la acción propuesta</t>
  </si>
  <si>
    <t>PMAI-2021-061</t>
  </si>
  <si>
    <t>2021H99</t>
  </si>
  <si>
    <t>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
9 del procedimiento. Lo correcto que debe quedar en el procedimiento, es que la verificación en el SECOP II sea previa a la emisión del CRP.</t>
  </si>
  <si>
    <t>Los documentos aportados como evidencia, dancumplimiento a la acción propuesta</t>
  </si>
  <si>
    <t>PMAI-2021-062</t>
  </si>
  <si>
    <t>2021H100</t>
  </si>
  <si>
    <t>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t>
  </si>
  <si>
    <t>Los documentos aportados como evidencia, dan cumplimiento a la acción propuesta</t>
  </si>
  <si>
    <t>SERVICIOS ADMINISTRATIVOS - TRANSPORTES</t>
  </si>
  <si>
    <t>PMAI-2021-063</t>
  </si>
  <si>
    <t>PROCESO DE APOYO SERVICIOS ADMINISTRATIVOS –TRANSPORTES Y SERVICIOS PÚBLICOS</t>
  </si>
  <si>
    <t>2021H101</t>
  </si>
  <si>
    <t>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</si>
  <si>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Mediante el formato, se llevaba el control de horas laboradas por los funcionarios (conductores) de planta.</t>
  </si>
  <si>
    <t>Realizar seguimiento diario del recorrido y consumo de combustible de cada vehículo</t>
  </si>
  <si>
    <t>Matriz de recorridos y consumo de combustible</t>
  </si>
  <si>
    <t>Matriz de recorridos y consumo de combustible realizada / Matriz de recorridos y consumo de combustible programada (1)</t>
  </si>
  <si>
    <t>Matriz</t>
  </si>
  <si>
    <t xml:space="preserve">Se verifica los soportes y  se evidencia que:
se encuentra las matrices de recorridos del mes de enero, febrero, marzo y abril, en donde se le realiza seguimiento a los recorridos y al combustible de cada no de los vehiculo.
Se evidencia que se cumple la actividad propuesta. </t>
  </si>
  <si>
    <t>En la evidencia aportada se observa seguimiento para en los meses de enero, febrero, marzo y abril. se recomienda continuar con este control de combustible.</t>
  </si>
  <si>
    <t>PMAI-2021-064</t>
  </si>
  <si>
    <t>2021H102</t>
  </si>
  <si>
    <t>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
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</si>
  <si>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Ausencia de punto de control frente a las planillas de recorridos VS  Consumo de combustible.</t>
  </si>
  <si>
    <t>Realizar control y verificación del consumo de combustible reportado mediante váucher Vs. el consumo reportado por la aplicación de Terpel, mediante el formato "Control de recorridos" (A-SAD-FT-009)</t>
  </si>
  <si>
    <t>Consumo combustible</t>
  </si>
  <si>
    <t>Consumo de combustible reportado mediante váucher Vs. Consumo reportado por la aplicación de Terpel</t>
  </si>
  <si>
    <t>Consumo de combustible por vehículo</t>
  </si>
  <si>
    <t>Pendiente modificar el procedimiento "GESTIÓN, CONTROL Y PAGO DE SERVICIOS PÚBLICOS, PRIVADOS E IMPUESTOS A-SAD-PR-004"</t>
  </si>
  <si>
    <t>En la evidencia aportada se observa un acta del año 2022, se recomienda revisar la acción formulada y dar cumplimiento a la misma, actividad vencida.</t>
  </si>
  <si>
    <r>
      <t xml:space="preserve">PRIMER SEGUIMIENTO 2022:  </t>
    </r>
    <r>
      <rPr>
        <sz val="9"/>
        <color rgb="FF000000"/>
        <rFont val="Arial"/>
        <family val="2"/>
      </rPr>
      <t xml:space="preserve">Se realizó mesa de trabajo para modificar el procedimiento Gestión, Control y Pago de Servicios Públicos, Privados e Impuestos (A-SAD-PR-004) en el numeral 3.8 (El área de Tesorería debe enviar el soporte de pago al tercer (3) día hábil siguiente una vez se realice el mismo al correo electrónico serviciosadministrativos@idipron.gov.co, con el fin de evitar suspensiones en la prestación del servicio se debe enviar el giro y el egreso del correspondiente pago.)  para cambiar los tiempos de entrega a un (1) día Hábil. El documento se enviará a la Oficina Asesora de Planeación para la formalización y ser incluido en los documentos del SIG. 
Estado: La actividad se encuentra en ejecución
</t>
    </r>
    <r>
      <rPr>
        <b/>
        <sz val="9"/>
        <color rgb="FF000000"/>
        <rFont val="Arial"/>
        <family val="2"/>
      </rPr>
      <t xml:space="preserve">
SEGUNDO SEGUIMIENTO 2022: 
</t>
    </r>
    <r>
      <rPr>
        <sz val="9"/>
        <color rgb="FF000000"/>
        <rFont val="Arial"/>
        <family val="2"/>
      </rPr>
      <t>Se realizó mensualmente la verificación del consumo de combustible de cada vehículo mediante el formato  "Control de recorridos"  A-SAD-FT-009, lo que permite validar cuántos kilómetros se recorren por cada galón consumido. Se realiza el control por lo reportado en el aplicativo Terpel. 
Dicha verificación se encuentra consolidada en la matriz de excel llamada “Consumo de Combustible por Vehículo”.
Resultado del indicador: (1/1)*100%)=100%
Análisis del indicador: Se realizó verificación del consumo de combustible de cada vehículo desde el primero de diciembre de 2021 al 30 de abril de 2022, del consumo reportado mediante váucher ves el consumo reportado por la aplicación Terpel.
Estado: La actividad se encuentra finalizada</t>
    </r>
  </si>
  <si>
    <r>
      <t xml:space="preserve">PRIMER SEGUIMIENTO 2022:  
</t>
    </r>
    <r>
      <rPr>
        <sz val="9"/>
        <color rgb="FF000000"/>
        <rFont val="Arial"/>
        <family val="2"/>
      </rPr>
      <t xml:space="preserve">Acta y listado de asistencia 
</t>
    </r>
    <r>
      <rPr>
        <b/>
        <sz val="9"/>
        <color rgb="FF000000"/>
        <rFont val="Arial"/>
        <family val="2"/>
      </rPr>
      <t xml:space="preserve">
SEGUNDO SEGUIMIENTO 2022: 
</t>
    </r>
    <r>
      <rPr>
        <sz val="9"/>
        <color rgb="FF000000"/>
        <rFont val="Arial"/>
        <family val="2"/>
      </rPr>
      <t>1. Planillas recorridos
2. Consumo de combustible diciembre  2021
3. Consumo de combustible enero a abril  2022
4. Reportes Terpel</t>
    </r>
  </si>
  <si>
    <t>Se evidenció el diligenciamiento del formato: Control de recorridos"  A-SAD-FT-009 correspondientes a los meses: diciembre 2021 y enero a abril de 2022 , en el que se registra el consumo de combustible de cada vehículo, lo que permite validar cuántos kilómetros se recorren por cada galón consumido, Se realiza el control por lo reportado en el aplicativo Terpel. 
Así mismo, se evidenció matriz e formato Excel denominada: “Consumo de Combustible por Vehículo”, en la que se consolida el control y verificación del consumo de combustible reportado mediante váucher Vs. el consumo reportado por la aplicación de Terpel.</t>
  </si>
  <si>
    <t>SERVICIOS ADMINISTRATIVOS</t>
  </si>
  <si>
    <t>PMAI-2021-065</t>
  </si>
  <si>
    <t>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
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</si>
  <si>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Falta de articulación en los criterios para la entrega de soportes y facturas</t>
  </si>
  <si>
    <t>Realizar modificación al procedimiento "GESTIÓN, CONTROL Y PAGO DE SERVICIOS
PÚBLICOS, PRIVADOS E IMPUESTOS A-SAD-PR-004"</t>
  </si>
  <si>
    <t>PROCEDIMIENTO</t>
  </si>
  <si>
    <t>Modificación procedimiento realizada / Modificación procedimiento programada</t>
  </si>
  <si>
    <t>PROCEDIMIENTO ACTUALIZADO</t>
  </si>
  <si>
    <t xml:space="preserve">Se evidencia que la actividad se encuentra vencida.
Se verifican los soportes adjuntos y se evidencia:
Acta de Reunión del  01 de febrero de 2022 con el Proceso servicio sadministrativos y el area de tesoreria para la actualización de procedimiento, sin embargo a la fecha no se ha actualizado el documento, para darle cumplimiento a la actividad. 
</t>
  </si>
  <si>
    <t>En la evidencia aportada se observa un acta del año 2022, se recomienda revisar la acción formulada y dar cumplimiento a la misma, actividad cerca del vencimiento.</t>
  </si>
  <si>
    <r>
      <t xml:space="preserve">PRIMER SEGUIMIENTO 2022:  </t>
    </r>
    <r>
      <rPr>
        <sz val="9"/>
        <color rgb="FF000000"/>
        <rFont val="Arial"/>
        <family val="2"/>
      </rPr>
      <t xml:space="preserve">Se realizó mesa de trabajo para modificar el procedimiento Gestión, Control y Pago de Servicios Públicos, Privados e Impuestos (A-SAD-PR-004) en el numeral 3.8 (El área de Tesorería debe enviar el soporte de pago al tercer (3) día hábil siguiente una vez se realice el mismo al correo electrónico serviciosadministrativos@idipron.gov.co, con el fin de evitar suspensiones en la prestación del servicio se debe enviar el giro y el egreso del correspondiente pago.)  para cambiar los tiempos de entrega a un (1) día Hábil. El documento se enviará a la Oficina Asesora de Planeación para la formalización y ser incluido en los documentos del SIG. 
Estado: La actividad se encuentra en ejecución
</t>
    </r>
    <r>
      <rPr>
        <b/>
        <sz val="9"/>
        <color rgb="FF000000"/>
        <rFont val="Arial"/>
        <family val="2"/>
      </rPr>
      <t xml:space="preserve">
SEGUNDO SEGUIMIENTO 2022: 
</t>
    </r>
    <r>
      <rPr>
        <sz val="9"/>
        <color rgb="FF000000"/>
        <rFont val="Arial"/>
        <family val="2"/>
      </rPr>
      <t>Se realizó la modificación del procedimiento de servicios públicos privados e impuestos (A-SAD-PR-004) el día 29/06/2022, en el numeral 3.6 el cual quedó de la siguiente manera “Es responsabilidad de los encargados en cada una de las etapas del proceso de pago de las facturas, desde el proceso inicial en Gestión Documental, Servicios Administrativos, Presupuesto, Contabilidad y su etapa final en el área de Tesorería, garantizar el pago oportuno de las mismas de igual manera cada área es responsable de manejar los tiempos que sean necesarios para culminar cada actividad para no generar reprocesos dentro de cada área.” De igual manera el numeral 3.7 quedando así “el funcionario y/o servidor público encargado de la gestión general y control de pago de las facturas debe estar atento/a la trazabilidad durante todas las etapas del proceso, para lo cual el encargado del tramite de los servicios públicos privados e impuestos de la gestión de servicios administrativos ya tiene la accesibilidad a la plataforma SYSMAN para realizar la conciliación directamente. 
Resultado del indicador: (1/1)*100%)=100%
Análisis del indicador: Se realizó modificación al procedimiento, de una modificación que se encontraba programada, reportando el 100% de cumplimiento del indicador. 
Estado: La actividad se encuentra finalizada</t>
    </r>
  </si>
  <si>
    <r>
      <t xml:space="preserve">PRIMER SEGUIMIENTO 2022:  
Acta y listado de asistencia 
SEGUNDO SEGUIMIENTO 2022: 
</t>
    </r>
    <r>
      <rPr>
        <sz val="9"/>
        <color rgb="FF000000"/>
        <rFont val="Arial"/>
        <family val="2"/>
      </rPr>
      <t>1. Procedimiento de servicios públicos privados e impuestos (A-SAD-PR-004)
2. Pantallazo correo de aprobación del  procedimiento de servicios públicos privados e impuestos (A-SAD-PR-004)</t>
    </r>
  </si>
  <si>
    <t>¿No veo el numeral 3.6 en el procedimiento.</t>
  </si>
  <si>
    <t>Demoras en los reportes de información</t>
  </si>
  <si>
    <t>PMAI-2021-068</t>
  </si>
  <si>
    <t>2021H103</t>
  </si>
  <si>
    <t>1.1.27 - 8.2. Las dificultades para el análisis de información?</t>
  </si>
  <si>
    <t>Demoras por parte de las áreas proveedoras de información, en la remisión de la misma.</t>
  </si>
  <si>
    <t>Actualizar Plan de Sostenibilidad Contable (estableciendo las fechas en las que las áreas deben entregar la información a Contabilidad)</t>
  </si>
  <si>
    <t>aprobacion</t>
  </si>
  <si>
    <t>Se evidenció la existencia del documento de formulación del Pan de Sostenibilidad Comntable del IDIPRON, pero se evidenció su formalización.</t>
  </si>
  <si>
    <t>* Se adjunta el acta de reunión y lista de asistencia del comité de sostenibilidad contable con fecha del 13 de marzo del 2022. En el punto numero 3 del acta se evidencia la apobación del Plan de Sostenibilidad Contable</t>
  </si>
  <si>
    <t>Aún cuando la redacción del hallazgo no es clara, los documentos aportados como evidencia, dan cumplimiento a la acción propuesta</t>
  </si>
  <si>
    <t>PMAI-2021-069</t>
  </si>
  <si>
    <t>2021H104</t>
  </si>
  <si>
    <t>1.1.33 - 10.2. Existen mecanismos para verificar el cumplimiento de estas directrices, procedimientos, instrucciones o lineamientos?</t>
  </si>
  <si>
    <t>Los compromisos adquiridos por las áreas no contables no son atendidos oportunamente</t>
  </si>
  <si>
    <t>PMAI-2021-071</t>
  </si>
  <si>
    <t>2021H105</t>
  </si>
  <si>
    <t>1.2.1.1.1 - 11. Se observan debilidades en la oportunidad y calidad de los datos remitidos por las dependencias proveedoras de información de relevancia financiera</t>
  </si>
  <si>
    <t>Gastos</t>
  </si>
  <si>
    <t>PMAI-2021-072</t>
  </si>
  <si>
    <t>2021H106</t>
  </si>
  <si>
    <t>1.2.1.3.1 - 16. Se evidencia gastos de arriendos registrados en meses posteriores a los meses en que se realizó la prestación del servicio o adquisición de los bienes.</t>
  </si>
  <si>
    <t>No se ejerció el suficiente control a la ejecución de los contratos</t>
  </si>
  <si>
    <t>Realizar un cronograma mediante el cual se monitorea la trazabilidad de la fecha de recepción de los documentos de pago</t>
  </si>
  <si>
    <t>Se evidencia matriz SEGUIMIENTO CONTOL DE PAGOS CONTRATOS DE ARRENDAMIENTOS</t>
  </si>
  <si>
    <t>El documento aportado como evidencia no cumple con la características de un cronograma, ya que debería contemplar, por lo menos, la programación del año 2022 y sólo muestra actividades de octubre y noviembre de 2021.</t>
  </si>
  <si>
    <t xml:space="preserve">Se evidencia cronograma de control de pagos de arrendamiento para la vigencia 2022.
Se evidencia que se cumple la actividad propuesta. </t>
  </si>
  <si>
    <t>En la evidencia aportada se observa cronograma de control de pagos de arrendamiento para la vigencia 2022.</t>
  </si>
  <si>
    <t>PMAI-2021-073</t>
  </si>
  <si>
    <t>2021H107</t>
  </si>
  <si>
    <t>1.2.1.3.2 - 16.1. Se evidencia gastos de arriendos registrados en meses posteriores a los meses en que se realizó la prestación del servicio o adquisición de los bienes.</t>
  </si>
  <si>
    <t>Realizar un cronograma mediante el cual se monitoreara la trazabilidad de la fecha de recepción de los documentos de pago</t>
  </si>
  <si>
    <t xml:space="preserve">Almacén y Mantenimiento de Bienes </t>
  </si>
  <si>
    <t>PMAI-2021-074</t>
  </si>
  <si>
    <t>2021H108</t>
  </si>
  <si>
    <t>1.2.2.3 - 22.2. La depreciación y vida útil de la propiedad planta y equipo, no cuenta con unos tiempos de revisión periódica.</t>
  </si>
  <si>
    <t>Mediante la política contable del deterioro del valor de los activos no generadores de efectivo, establece que la revisión del deterioro se realizará como mínimo una vez al año</t>
  </si>
  <si>
    <t>Revision periodica del estado de la propiedad planta y equipo (bienes muebles e inmuebles) de acuerdo a la Resolucion 001 de 2019 y lo que se establezca en las politicas contables, e informar el resultado al area de contabilidad para que se realicen los registros a que haya lugar</t>
  </si>
  <si>
    <t>"Se verifica los soportes adjuntos en donde se evidencia resolución 517 de 2021 y creación del Manual de Políticas Contables del Instituto Distrital Para la Protección de la Niñez y la Juventud - IDIPRON A-GFI-MA-001
la actividad aun se encuentra en ejecución"</t>
  </si>
  <si>
    <t>Pendiente revisión periódica del estado de la propiedad planta y equipo según lo establecido en la políticas contables, e informar el resultado al área de contabilidad para que se realicen los registros a que haya lugar</t>
  </si>
  <si>
    <t>La evidencia aportada es el Manual de Políticas Contables y la Resolución 517 de 2021  de adopción de la Política, pero dado que la actividad refiere: "Revisión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 y dado que el Manual de Política Contable, establece: "El método de depreciación, la vida útil y el valor residual serán revisados, como mínimo, al término de cada periodo contable...", lo que esperaría es el documento que evidencie esa revisión al término de cada vigencia y particularmente, en este caso,  la vigencia 2021.</t>
  </si>
  <si>
    <t xml:space="preserve">Se verifica los soportes adjuntos se observa:
Actualización  del manual de Politicas contables a partir del 3 de enero de 2021
Informe final de toma fisica de inventario vigencia 2021 en donde se incluye indicios de deterioro de bienes muebles.
Se evidencia envio de información al area contable con las novedades de la vigencia presentadas para su actualización
Se evidencia que se cumple la actividad propuesta. </t>
  </si>
  <si>
    <t>Se evidencia el manual de politicas contables, La Resolución 517 actualización de las politicas contables, asi como el informe de la toma fisica de inventario vigencia 2021, el cual fue remitido a Contabilidad con la información del almacen. Por lo anterior se cumple la actividad establecida.</t>
  </si>
  <si>
    <t>cálculo de deterioro sobre los bienes</t>
  </si>
  <si>
    <t>PMAI-2021-075</t>
  </si>
  <si>
    <t>2021H109</t>
  </si>
  <si>
    <t>1.2.2.4 - 22.3. Para el periodo 2020 no se realizo cálculo de deterioro sobre los bienes.</t>
  </si>
  <si>
    <t>PMAI-2021-078</t>
  </si>
  <si>
    <t>2021H110</t>
  </si>
  <si>
    <t>1.2.3.1.9 - 26.1. No se hallaron indicadores de gestión del área contable.</t>
  </si>
  <si>
    <t>La entidad requiere medir la gestion de los procesos y definir la metodología de formulación de los indicadores</t>
  </si>
  <si>
    <t>Formular los indicadores de gestión una vez la OAP defina y socialice la metodologia para hacerlo</t>
  </si>
  <si>
    <t>Sin avance</t>
  </si>
  <si>
    <t>Formular los indicadores de gestión una vez la OAP defina y socialice la metodología para hacerlo</t>
  </si>
  <si>
    <t>No se evidencia avance de la actividad</t>
  </si>
  <si>
    <t>* No se evidencia soportes a esta actividad
* informan que estan a la espera a la socialización de la metodología y mesas de trabajo para la formulación de indicadores</t>
  </si>
  <si>
    <t>Formulación de indicadores</t>
  </si>
  <si>
    <r>
      <t xml:space="preserve">PRIMER SEGUIMIENTO 2021: </t>
    </r>
    <r>
      <rPr>
        <sz val="9"/>
        <rFont val="Arial"/>
        <family val="2"/>
      </rPr>
      <t xml:space="preserve">
A la fecha, la oficina asesora de planeación no ha definido ni socializado la metodología para la formulación de indicadores de gestión. Por lo cual, no se registra avance para dicha formulación. Así mismo, la caracterización del proceso se encuentra en proceso de aprobación por parte de la Oficina Asesora de Planeación.
Estado: La actividad continúa en ejecución.
</t>
    </r>
    <r>
      <rPr>
        <b/>
        <sz val="9"/>
        <rFont val="Arial"/>
        <family val="2"/>
      </rPr>
      <t xml:space="preserve">PRIMER SEGUIMIENTO 2022: </t>
    </r>
    <r>
      <rPr>
        <sz val="9"/>
        <rFont val="Arial"/>
        <family val="2"/>
      </rPr>
      <t xml:space="preserve">A la fecha, la oficina asesora de planeación no ha definido ni socializado la metodología para la formulación de indicadores de gestión. Por lo cual, no se registra avance para dicha formulación. Así mismo, la caracterización del proceso se encuentra en proceso de aprobación por parte de la Oficina Asesora de Planeación.
Estado: La actividad continúa en ejecución.
</t>
    </r>
    <r>
      <rPr>
        <b/>
        <sz val="9"/>
        <rFont val="Arial"/>
        <family val="2"/>
      </rPr>
      <t xml:space="preserve">SEGUNDO SEGUIMIENTO 2022:
</t>
    </r>
    <r>
      <rPr>
        <sz val="9"/>
        <rFont val="Arial"/>
        <family val="2"/>
      </rPr>
      <t xml:space="preserve">Se realizó la formulación de los indicadores por parte de los procesos de contabilidad, presupuesto y tesorería, los cuales fueron formulados conjuntamente con la Oficina Asesora de Planeación en mesa de trabajo del 06/06/2022
Estado: La actividad se encuentra finalizada
</t>
    </r>
  </si>
  <si>
    <r>
      <t xml:space="preserve">SEGUNDO SEGUIMIENTO 2022:
</t>
    </r>
    <r>
      <rPr>
        <sz val="9"/>
        <color rgb="FF000000"/>
        <rFont val="Arial"/>
        <family val="2"/>
      </rPr>
      <t>1. Hoja de vida de indicadores de Gestión
2. Acta de reunión formulación indicadores de Gestión
3. Aprobación Plan de Acción e Indicadores Gestión Financiera</t>
    </r>
  </si>
  <si>
    <t xml:space="preserve">Se evidencio el documento de creación del indicador para la medición de la plataforma estrategica, cumpliendo con acción propursta       </t>
  </si>
  <si>
    <t>PMAI-2021-079-2</t>
  </si>
  <si>
    <t>2021H111</t>
  </si>
  <si>
    <t xml:space="preserve">
2. Solicitar a través del Diagnóstico de Necesidades de Aprendizaje Organizacional -DNAO las temáticas de capacitación requeridas para el año 2022 en temas contables y normativos.</t>
  </si>
  <si>
    <t>Diagnóstico de Necesidades de Aprendizaje Organizacional -DNAO las temáticas de capacitación requeridas para el año 2022 en temas contables y normativos.</t>
  </si>
  <si>
    <t>No se encontro evidencia delavance de la actividad.</t>
  </si>
  <si>
    <t>* Se evidencia el correo electronico enviado por la STAF con la tématicas sugeridas para capacitación del área contable, para que se incluyan en el Plan Integral de Capacitación - PIC, con fecha del 19 de mayo del 2022</t>
  </si>
  <si>
    <t>PMAI-2021-080-2</t>
  </si>
  <si>
    <t>PMAI-2021-081</t>
  </si>
  <si>
    <r>
      <t xml:space="preserve">Atención a la ciudadanía enviará de forma mensual al área de control interno disciplinario la información de las dependencias que cierran por fuera de términos las peticiones. </t>
    </r>
    <r>
      <rPr>
        <sz val="9"/>
        <rFont val="Arial"/>
        <family val="2"/>
      </rPr>
      <t>Incluir como política dentro del procedimiento de "Atención a requerimientos y denuncias ciudadanas a través del aplicativo Bogotá te Escucha - SDQS".</t>
    </r>
  </si>
  <si>
    <t>Se evidencian correos enviados a control interno disciplinario</t>
  </si>
  <si>
    <t xml:space="preserve">No se observan evidencias que permitan establecer el cumplimiento de la presente acción </t>
  </si>
  <si>
    <t>Actividad No 1.   Se evidencia que el proceso ha venido realizando el envío de los correos electrónicos al proceso de Control Interno Disciplinario. El proceso ha formalizado esta actividad como uno de los  controles de su mapa de riesgos.
Actividad No. 2 Se evidencia la inclusión del lineamiento en el procedimiento  "Atención a requerimientos y denuncias ciudadanas a través del aplicativo Bogotá te Escucha - SDQS" A-ACI-PR-001"</t>
  </si>
  <si>
    <t xml:space="preserve">Se observa de las evidencias que las dependencias daban respuesta en tiempo a las peticiones, empero el reporte a la OCID no se hizo mensualmente no se encuentra el reporte del mes de noviembre de 2021 durante el mes de diciembre de esa vigencia. </t>
  </si>
  <si>
    <r>
      <t xml:space="preserve">Primer seguimiento 2022: 
</t>
    </r>
    <r>
      <rPr>
        <sz val="9"/>
        <rFont val="Calibri"/>
        <family val="2"/>
        <scheme val="minor"/>
      </rPr>
      <t>Avance actividad: 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En el procedimiento  "Atención a requerimientos y denuncias ciudadanas a través del aplicativo Bogotá te Escucha - SDQS" A-ACI-PR-001", se incluyó la condición general No. 28, donde se establece que se debe enviar un correo electrónico de forma mensual a la oficia de control interno disciplinario informando las
dependencias que contestaron por fuera de términos las peticiones ciudadanas.
Estado: La actividad se encuentra finalizada</t>
    </r>
    <r>
      <rPr>
        <b/>
        <sz val="9"/>
        <rFont val="Calibri"/>
        <family val="2"/>
        <scheme val="minor"/>
      </rPr>
      <t xml:space="preserve">
Segundo seguimiento 2022: </t>
    </r>
    <r>
      <rPr>
        <sz val="9"/>
        <rFont val="Calibri"/>
        <family val="2"/>
        <scheme val="minor"/>
      </rPr>
      <t xml:space="preserve">Se realiza envió de los correos mensuales a la Oficina de Control Disciplinario Interno los días 09/05/2022, 06/06/2022, 28/07/2022, 12/08/2022 y 07/09/2022 , en donde se informa las dependencias que cerraron por fuera de términos las peticiones ciudadanas de los meses de abril, mayo, junio, julio y agosto.  Se evidencia en los correos enviados a la oficina de Control Interno Disciplinario se presentaron 2 peticiones ciudadanas respondidas por fuera de términos. </t>
    </r>
    <r>
      <rPr>
        <b/>
        <sz val="9"/>
        <rFont val="Calibri"/>
        <family val="2"/>
        <scheme val="minor"/>
      </rPr>
      <t xml:space="preserve">
</t>
    </r>
    <r>
      <rPr>
        <sz val="9"/>
        <rFont val="Calibri"/>
        <family val="2"/>
        <scheme val="minor"/>
      </rPr>
      <t>De acuerdo con la evaluación de la Oficina de Control Interno</t>
    </r>
    <r>
      <rPr>
        <i/>
        <sz val="9"/>
        <rFont val="Calibri"/>
        <family val="2"/>
        <scheme val="minor"/>
      </rPr>
      <t xml:space="preserve"> "...empero el reporte a la OCID no se hizo mensualmente no se encuentra el reporte del mes de noviembre de 2021 durante el mes de diciembre de esa vigencia"</t>
    </r>
    <r>
      <rPr>
        <sz val="9"/>
        <rFont val="Calibri"/>
        <family val="2"/>
        <scheme val="minor"/>
      </rPr>
      <t>, se informa que se adjunta al presente seguimiento la evidencia del correo electrónico enviado a la oficina de control interno disciplinarios el día 21/12/2022 con las peticiones respondidas fuera de términos correspondiente al mes de noviembre de 2021.
Estado: La actividad se encuentra finalizada</t>
    </r>
  </si>
  <si>
    <r>
      <t xml:space="preserve">Primer seguimiento 2022: 
</t>
    </r>
    <r>
      <rPr>
        <sz val="9"/>
        <rFont val="Calibri"/>
        <family val="2"/>
        <scheme val="minor"/>
      </rPr>
      <t xml:space="preserve">1. Pantallazos de correos electrónicos enviados a la oficina de control interno disciplinarios.
2. Procedimiento  "Atención a requerimientos y denuncias ciudadanas a través del aplicativo Bogotá te Escucha - SDQS" A-ACI-PR-001"
</t>
    </r>
    <r>
      <rPr>
        <b/>
        <sz val="9"/>
        <rFont val="Calibri"/>
        <family val="2"/>
        <scheme val="minor"/>
      </rPr>
      <t xml:space="preserve">
Segundo seguimiento 2022:
</t>
    </r>
    <r>
      <rPr>
        <sz val="9"/>
        <rFont val="Calibri"/>
        <family val="2"/>
        <scheme val="minor"/>
      </rPr>
      <t>1. Pantallazos de correos electrónicos enviados a la oficina de control interno disciplinarios.
2. Pantallazo de correo electrónico enviado a la oficina de control interno disciplinarios con las peticiones respondidas fuera de términos correspondiente al mes de noviembre de 2021.</t>
    </r>
  </si>
  <si>
    <t>Revisadas la evidencias aportadas, se considera que se ha cumplido con la acción; sin embargo se recomienda continuar con los repotes mensuales, pues aun cuando la acción inicia el 1 de septiembre de 2021 y finaliza el 15 de diciembre de 2021, sólo se han enviado, al corte de 31 de octubre de 2022, reportes de los meses marzo a agosto de 2022</t>
  </si>
  <si>
    <t>PMAI-2021-082</t>
  </si>
  <si>
    <t xml:space="preserve">
Así mismo realizará capacitaciones al personal administrativo sobre los términos para dar respuestas según la ley 1755 y las implicaciones según el código único disciplinario.</t>
  </si>
  <si>
    <t xml:space="preserve">
Se evidencian listados de asistencia de capacitaciones</t>
  </si>
  <si>
    <t>Revisados las evidencias no se encuentra información que permita considerar el cumplimiento de compromisos para identificar el cumplimiento de la presente acción</t>
  </si>
  <si>
    <t>Actividad No. 2 Se evidencia que se realizaron las capacitaciones sobre Bogotá Te Escucha</t>
  </si>
  <si>
    <t>DE las evidencias allegadas se determina el cumplimiento de plan con la realización de capacitaciones.</t>
  </si>
  <si>
    <t>Participación Ciudadana</t>
  </si>
  <si>
    <t>PMAI-2021-086</t>
  </si>
  <si>
    <t xml:space="preserve">INFORME FINAL AUDITORÍA PARTICIPACIÓN CIUDADANA
 PRIMER SEMESTRE 2021
</t>
  </si>
  <si>
    <t>2021H113</t>
  </si>
  <si>
    <t>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t>
  </si>
  <si>
    <t>1. No se han identificado los enlaces de suministro de información en las áreas y dependencias del Instituto.
Revisar el analisi de causas</t>
  </si>
  <si>
    <t>Realizar una reunión con las áreas y dependencias del Instituto que tienen a su cargo suministrar información para Rendición de Cuentas con el fin de  definir los enlaces y los actores encargados de esta gestión ante la OAP.</t>
  </si>
  <si>
    <t>Reuniones realizadas</t>
  </si>
  <si>
    <t>Reuniones realizadas/(1) Una  Reunion convocada</t>
  </si>
  <si>
    <t>1. Acta de reunión con enlaces y actores definidos
2. Listado de asistencis
3. Correo a jefes de áreas y dependencias con compromisos</t>
  </si>
  <si>
    <t>Se realiza capacitación con los enlaces institucionales de las áreas para el proceso de Rendición de Cuentas en su etapa de publicación de la información previa a la ciudadanía (informe de metas de la vigencia anterior).
Análisis del indicador: el día 8 de febrero se realizó reunión con delegados de las áreas para asignar responsabilidades en cuanto al envío de la información previa de Rendición de Cuentas. Se cumple al 100%</t>
  </si>
  <si>
    <t xml:space="preserve">Se observa acta de la capacitación con los distintos actores de las áreas y la participación de la oficina de control "Capacitación proceso de Rendición de Cuentas enlaces áreas IDIPRON". </t>
  </si>
  <si>
    <t>PMAI-2021-087</t>
  </si>
  <si>
    <t>2021H114</t>
  </si>
  <si>
    <t>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t>
  </si>
  <si>
    <t>1. Falta de socialización a los grupos de valor de la Estrategia de Rendición de Cuentas.</t>
  </si>
  <si>
    <t xml:space="preserve">Socializar la estrategia de rendicion de cuentas 2022 </t>
  </si>
  <si>
    <t>Socializacion realizada</t>
  </si>
  <si>
    <t>Socializacion realizada/Socializaciones programadas</t>
  </si>
  <si>
    <t xml:space="preserve">1. Pieza comunicativa que invite a conocer la estrategia a los grupos de valor.
2. Correos
3.Listas de asistencia y/o formulario web
</t>
  </si>
  <si>
    <t>Se realiza consulta ciudadana para la Estrategia de Rendición de Cuentas con el fin de recopilar impresiones y recomendaciones frente al contenido del documento.
Análisis del indicador: el documento Estrategia Integral de Rendición de Cuentas IDIPRON 2022 se lleva a consulta ciudadana mediante la creación de pieza comunicactiva y su difusión en el sitio web del Instituto y un formulario web. Se cumple al 100%</t>
  </si>
  <si>
    <t>Se observa el cumplimiento de la acción " Socializar la estrategia de rendición de cuentas 2022 "</t>
  </si>
  <si>
    <t>PMAI-2021-088</t>
  </si>
  <si>
    <t>2021H115</t>
  </si>
  <si>
    <t>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t>
  </si>
  <si>
    <t>1.  No se tiene definido una herramienta o instrumento interno que soporte  la medicion de metas e indicadores</t>
  </si>
  <si>
    <t>Implementar tablero de control para la medicion de metas e indicadores para la  Estrategia de Rendición de Cuentas 2022</t>
  </si>
  <si>
    <t>Tablero de control implementado</t>
  </si>
  <si>
    <t>Seguimiento a las actividades y/o acciones de la Estrategia de Rendición de Cuentas 2022/ (1) Seguimiento programado</t>
  </si>
  <si>
    <t xml:space="preserve">1. Tablero de control con el seguimiento
1. Informe de seguimeinto
</t>
  </si>
  <si>
    <t xml:space="preserve">Se realiza tablero de control de la Estrategia de Rendición de Cuentas 2022 para evidenciar cada una de las actividades a realizar durante esta vigencia.
Análisis del indicador: se realiza tablero de control que le hace seguimiento a cada una de las actividades planteadas en la Estretagia de Rendición de Cuentas IDIPRON 2022. </t>
  </si>
  <si>
    <t>Informe de seguimeinto</t>
  </si>
  <si>
    <t>Se observa la creacion de un tabalero de control en relacion con la rendicion de cuentas para la vigencia 2022</t>
  </si>
  <si>
    <t>PMAI-2021-089</t>
  </si>
  <si>
    <t>2021H116</t>
  </si>
  <si>
    <t>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t>
  </si>
  <si>
    <t>1. Falta de inclusión de temas sobre los ODS en la Estretageia de Rendición de Cuentas.</t>
  </si>
  <si>
    <t>Incluir en la Estrategia de Rendición de Cuentas las actividades que den cuenta de la inclusion de garantía de derechos desde los Objetivos de Desarrollo Sostenible que trabaja el Instituto desde su misionalidad.</t>
  </si>
  <si>
    <t>Estrategia de rendicion de cuentas con temas incluidos</t>
  </si>
  <si>
    <t>Estrategia de rendicion de cuentas publicada con temas incluidos/(1) Estrategia de rendicion de cuentas</t>
  </si>
  <si>
    <t>1. Estrategia de Rendición de Cuentas 2022 
2. Informe publico previo de rendicion de cuentas</t>
  </si>
  <si>
    <t>Se incluye la información de garantía de Derechos en la Estrategia de Rendición de Cuentas 2022 y en el informe público previo de rendición para la ciudadanía.
Análisis del indicador: dentro del informe público previo de Rendición de Cuentas a la ciudadanía, que se publica 30 días antes de la audiencia pública, se genera la información sobre garantía de derechos para la vigencia 2021. Se cumple al 100%</t>
  </si>
  <si>
    <t>Se observa en el documento "ESTRATEGIA INTEGRAL DERENDICIÓNDECUENTAS 2022" en el cual se evidencia la busqueda de integracion de objetivos con relacion a la ODS.</t>
  </si>
  <si>
    <t>PMAI-2021-090</t>
  </si>
  <si>
    <t>2021H117</t>
  </si>
  <si>
    <t>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t>
  </si>
  <si>
    <t>1. Faltó envío de la información sobre contratación y gestión contractual.
2. Faltó profundizar el tema de impactos de la gestión.</t>
  </si>
  <si>
    <t>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t>
  </si>
  <si>
    <t>Estrategia publicada</t>
  </si>
  <si>
    <t>Informe público previo de Rendición de Cuentas para 2022 publicado con temas incluidos/(1) Un Informe público previo de Rendición de Cuentas</t>
  </si>
  <si>
    <t>1. Informe público (previo)de Rendición de Cuentas 2022</t>
  </si>
  <si>
    <t>Se incluye la información de Contratación (Procesos contractuales y Gestión Contractual) y el Impacto de la gestión especificamente en los cambios concretos que ha presentado la población objeto de la misionalidad del IDIPRON en el informe públio previo paa la ciudadanía.
Análisis del indicador: dentro del informe público previo de Rendición de Cuentas a la ciudadanía, que se publica 30 días antes de la audiencia pública, se anexa la información correspondiente a la contratación en el Instituto (procesos y gestión contractual proporcionado por la Oficina Asesora Jurídica para la vigencia 2021. Se cumple al 100%</t>
  </si>
  <si>
    <t>Se observa la relación de los procesos contractuales a corte 31/12/2021.</t>
  </si>
  <si>
    <t>PMAI-2021-091</t>
  </si>
  <si>
    <t>2021H118</t>
  </si>
  <si>
    <t>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t>
  </si>
  <si>
    <t>1. Falta de tener en cuenta a los grupos de valor para la validación de la Estrategia de Rendición de Cuentas.</t>
  </si>
  <si>
    <t>Validar la Estrategia de Rendición de Cuentas 2022 con los grupos de valor del Instituto.</t>
  </si>
  <si>
    <t>Estrategia validada</t>
  </si>
  <si>
    <t xml:space="preserve">Instrumento de validacion aplicado/(1) Un ejercicio de validacion de la estrategia de rendion de cuentas </t>
  </si>
  <si>
    <t>1. Estrategia de Rendición de Cuentas 2022 
2. Formulario web
3.Pieza comunicativa</t>
  </si>
  <si>
    <t>Se valida la Estrategia de Rendición de Cuentas con los grupos de 
valor del Instituto a través de una consulta ciudadana (pieza comunicativa, formulario web) socializada en el sitio web del Instituto y redes sociales.
Análisis del indicador: el documento Estrategia Integral de Rendición de Cuentas IDIPRON 2022 se lleva a consulta ciudadana mediante la creación de pieza comunicactiva y su difusión en el sitio web del Instituto y un formulario web. Se cumple al 100%</t>
  </si>
  <si>
    <t>Se observa la realización de consulta ciudadana mediante la creación de pieza comunicativa y su difusión en el sitio web del Instituto y un formulario web.</t>
  </si>
  <si>
    <t>PMAI-2021-092</t>
  </si>
  <si>
    <t>11.4</t>
  </si>
  <si>
    <t>2021H119</t>
  </si>
  <si>
    <t>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t>
  </si>
  <si>
    <t>1.No se incluyo de manera especifica en la estrategia de rendicion de cuentas el tema de petición de cuentas y los posibles canales</t>
  </si>
  <si>
    <t>Incluir en la estrategia de rendicion de cuentas de manera especifica el tema de petición de cuentas y los posibles canales</t>
  </si>
  <si>
    <t>1. Estrategia de Rendición de Cuentas 2022.</t>
  </si>
  <si>
    <t>Se incluye el tema de Petición de Cuentas en la Estrategia de Rendición de Cuentas.
Análisis del indicador: en el documento Estrategia Integral de Rendición de Cuentas IDIPRON 2022 se incluyen los temas de petición de cuentas ciudadanas. Se cumple al 100%</t>
  </si>
  <si>
    <t>Se observa la inclusión del tema de petición dirigidas al instituto en la vigencia 2021.</t>
  </si>
  <si>
    <t>Líder Área psicosocial 
Equipo Sicosocial</t>
  </si>
  <si>
    <t>Plan  de  Atención  Individual  y  Familiar  (PAIF)</t>
  </si>
  <si>
    <t>PMAI-2021-093</t>
  </si>
  <si>
    <t>INFORME DE AUDITORÍA 
PROCESO MISIONAL - ÁREA SICOSOCIAL 
VIGENCIA 2021 - PERIODO AUDITADO 2020</t>
  </si>
  <si>
    <t>2021H120</t>
  </si>
  <si>
    <t xml:space="preserve">10.1. El  Plan  de  Atención  Individual  y  Familiar  (PAIF)  no  se  evidencia  con  una  estructura  estandarizada,  este criterio  es  diferente  en  cada  una  de  las  unidades  visitadas,  lo  que  conlleva  a  que  al  ser  trasladado  un NNAJ de una unidad a otra no se retome su proceso y se omita información relevante asociada a la situación encontrada o  situación deseada.   </t>
  </si>
  <si>
    <t xml:space="preserve">  Porqué no cuenta con un instructivo de diligenciamiento</t>
  </si>
  <si>
    <t xml:space="preserve">Realizar  la socialización por parte del líder del área psicosocial en los procesos de inducción y reinducccuòn a los profesionales  el  instructivo de diligenciamiento Plan de atención individual y familiar M-MSS-IN-005, e implementar  por parte de los profesionales  del área el instructivo </t>
  </si>
  <si>
    <t xml:space="preserve">Instructivo socializado e implementado </t>
  </si>
  <si>
    <t>Un (1)Instructivo socializado e implementado</t>
  </si>
  <si>
    <t xml:space="preserve">*Acta de socialización del instructivo en las jornadas de inducción y reinducccuòn.  
*Reporte SIMI, de la implementación del instructivo.  </t>
  </si>
  <si>
    <t>04-01-2022: Se incluye formulacion al tablero de control</t>
  </si>
  <si>
    <t>Se evidencia socialización de instructivo PAIF.</t>
  </si>
  <si>
    <t>Fueron aportadas las actas de la socialización del Instructivo PAIF</t>
  </si>
  <si>
    <t xml:space="preserve">STMEO 
Lideres de áreas del modelo Pedagógico </t>
  </si>
  <si>
    <t>PMAI-2021-094</t>
  </si>
  <si>
    <t>2021H121</t>
  </si>
  <si>
    <t>10.2.  Aunque  se  evidenciaron  las  acciones  que  desarrolla  el  Área  Sicosocial  en  relación  con  la  postulación  a  actividades de corresponsabilidad, no se observó con claridad que las actividades de preparación y evaluación de competencias  y  habilidades  sociales  se  encuentren  documentadas  en  procedimientos  o  documentos  internos,  lo 
que limita identificar aspectos como tiempos de ejecución, contenidos temáticos y responsables entre otros, que  determinen criterios de referencia</t>
  </si>
  <si>
    <t xml:space="preserve"> No se había identificado la necesidad de documentar el proceso. </t>
  </si>
  <si>
    <t xml:space="preserve">Formular e implementar documento que formalice las actividades, tiempos, contenidos temáticos  y responsables del proceso de postulación a actividades de responsabilidad. </t>
  </si>
  <si>
    <t xml:space="preserve">Un (1) documento oficializado e implementado </t>
  </si>
  <si>
    <t xml:space="preserve">Documento oficializado
Acta de socialización del documento
Reporte SIMI  de la implementación de la estrategia. </t>
  </si>
  <si>
    <t>Se evidencia la creación, oficialización  e implementación del Manual que da lineamiento sobre la estrategia SEMILLEROS</t>
  </si>
  <si>
    <t>Como evidencia aportaron el Manual para el desarrollo de la estrategia de semilleros</t>
  </si>
  <si>
    <t xml:space="preserve">Líder área psicosocial </t>
  </si>
  <si>
    <t>Acciones de seguimiento por parte de la misional</t>
  </si>
  <si>
    <t>PMAI-2021-095</t>
  </si>
  <si>
    <t>2021H122</t>
  </si>
  <si>
    <t xml:space="preserve">10.3. En las consultas  realizadas  en el SIMI  no se observó con precisión las  acciones de seguimiento por parte del equipo psicosocial de la UPI en los aspectos relacionados con el desarrollo de las actividades de  corresponsabilidad,  pues  la  información  de  acompañamientos  y  seguimientos  evidenciados  en  la  Ficha  de  Observación  y  Seguimiento  –FOS-  se  encuentra  registrada  por  el  equipo  de  convenios,  por  lo  que  tampoco  es claro si existe un mecanismo para el seguimiento articulado entre el proceso que lleva el/la joven en la UPI y el  proceso adelantado en la AC, que genere un concepto integral respecto a su evolución. </t>
  </si>
  <si>
    <t>No se encuentra definido en los manuales de procesos y procedimientos la realización de seguimientos  por parte del área de psicosocial .</t>
  </si>
  <si>
    <t xml:space="preserve">Ajustar el manual del área sicosocial para incluir la realización de mínimo un seguimiento durante el tiempo de vinculación a actividades de corresponsabilidad y realizar seguimientos aleatorios a  la implementación de la acción. </t>
  </si>
  <si>
    <t xml:space="preserve"> Manual de sicosocial ajustado </t>
  </si>
  <si>
    <t xml:space="preserve">Un (1) manual de sicosocial ajustado </t>
  </si>
  <si>
    <t>*Manual ajustado
*Verificación aleatoria en los espacios de UPI como vamos documentada a través de acta, del seguimiento realizado  a los jóvenes  que se encuentran en AC. (reporte SIMI)</t>
  </si>
  <si>
    <t>Realizar la actividad</t>
  </si>
  <si>
    <t>No fueron aportadas evidencias para este seguimiento, el proceso manifiesta entregar avance en el proximo seguimiento.</t>
  </si>
  <si>
    <r>
      <t xml:space="preserve">Avance de actividades:
</t>
    </r>
    <r>
      <rPr>
        <sz val="9"/>
        <color rgb="FF000000"/>
        <rFont val="Calibri"/>
        <family val="2"/>
      </rPr>
      <t xml:space="preserve">
Desde el Área Psicosocial, se ajustó el Manual operativo y se incluyó en el numeral </t>
    </r>
    <r>
      <rPr>
        <i/>
        <sz val="9"/>
        <color rgb="FF000000"/>
        <rFont val="Calibri"/>
        <family val="2"/>
      </rPr>
      <t xml:space="preserve"> 5.1.13 Talleres y acciones formativas y/o grupos focales dirigidos a NNAJ (página 13), </t>
    </r>
    <r>
      <rPr>
        <sz val="9"/>
        <color rgb="FF000000"/>
        <rFont val="Calibri"/>
        <family val="2"/>
      </rPr>
      <t xml:space="preserve">una nota que indica: Nota 1: </t>
    </r>
    <r>
      <rPr>
        <b/>
        <sz val="9"/>
        <color rgb="FF000000"/>
        <rFont val="Calibri"/>
        <family val="2"/>
      </rPr>
      <t>P</t>
    </r>
    <r>
      <rPr>
        <b/>
        <i/>
        <sz val="9"/>
        <color rgb="FF000000"/>
        <rFont val="Calibri"/>
        <family val="2"/>
      </rPr>
      <t xml:space="preserve">ara el caso de los/las jóvenes que se encuentren vinculados en actividades de corresponsabilidad, el equipo sicosocial realizará como acción de seguimiento a su proceso un taller, como mínimo, durante el periodo de vinculación, esta acción se debe realizar por cada convenio interadministrativo en el que participe el/la joven.
</t>
    </r>
    <r>
      <rPr>
        <sz val="9"/>
        <color rgb="FF000000"/>
        <rFont val="Calibri"/>
        <family val="2"/>
      </rPr>
      <t xml:space="preserve">
</t>
    </r>
    <r>
      <rPr>
        <b/>
        <sz val="9"/>
        <color rgb="FF000000"/>
        <rFont val="Calibri"/>
        <family val="2"/>
      </rPr>
      <t xml:space="preserve">Resultado indicador: 
</t>
    </r>
    <r>
      <rPr>
        <sz val="9"/>
        <color rgb="FF000000"/>
        <rFont val="Calibri"/>
        <family val="2"/>
      </rPr>
      <t xml:space="preserve">
Un (1) manual de sicosocial ajustado =100%
</t>
    </r>
    <r>
      <rPr>
        <b/>
        <sz val="9"/>
        <color rgb="FF000000"/>
        <rFont val="Calibri"/>
        <family val="2"/>
      </rPr>
      <t xml:space="preserve"> 
Análisis indicador: 
</t>
    </r>
    <r>
      <rPr>
        <sz val="9"/>
        <color rgb="FF000000"/>
        <rFont val="Calibri"/>
        <family val="2"/>
      </rPr>
      <t xml:space="preserve">
Se da cumplimiento del 100% de la acción dado que se realizan el ajuste en el Manual de Psicosocial, conforme a la acción formulada, descrita en el literal avance de actividades.</t>
    </r>
  </si>
  <si>
    <t>Para evidenciar el cumplimiento de la acción se aporta: MANUAL OPERATIVO ÁREA SICOSOCIAL- M-MSS-MA-001, ver página 13, numeral 5.1.13 Talleres y acciones formativas y/o grupos focales dirigidos a NNAJ (página 13),  Nota 1.</t>
  </si>
  <si>
    <t xml:space="preserve">Acta de seguimiento como lo planteo el proceso enel producto </t>
  </si>
  <si>
    <r>
      <t xml:space="preserve">Se evidencia que se tiene MANUAL OPERATIVO ÁREA SICOSOCIAL- M-MSS-MA-001, ver página 13, numeral 5.1.13 Talleres y acciones formativas y/o grupos focales dirigidos a NNAJ, y tambien se encontraron 2 actas soporte en los espacios de UPI </t>
    </r>
    <r>
      <rPr>
        <b/>
        <sz val="9"/>
        <color rgb="FF000000"/>
        <rFont val="Calibri"/>
        <family val="2"/>
      </rPr>
      <t>como vamos</t>
    </r>
    <r>
      <rPr>
        <sz val="9"/>
        <color rgb="FF000000"/>
        <rFont val="Calibri"/>
        <family val="2"/>
      </rPr>
      <t xml:space="preserve"> MOLINOS Y BOSA documentada a través de acta, del seguimiento realizado  a los jóvenes  que se encuentran en AC. (reporte SIMI).</t>
    </r>
  </si>
  <si>
    <t xml:space="preserve">Coordinación externados 
Lideres de áreas del modelo Pedagógico
Territorio 
</t>
  </si>
  <si>
    <t>PMAI-2021-096</t>
  </si>
  <si>
    <t>2021H123</t>
  </si>
  <si>
    <t>10.4. A pesar de que se pudo establecer la claridad operativa que se tiene por parte de  los equipos psicosociales sobre el proceso de ingreso a Externado, no se evidenció que  el Área Sicosocial cuente con un procedimiento o documento interno que dé lineamientos frente a las actividades, responsables, registros, controles y tiempos, que orienten el desarrollo de este proceso y prevengan el posible incumplimiento de las actividades por  desconocimiento o falta de oportunidad en las mismas</t>
  </si>
  <si>
    <t xml:space="preserve">No se encuentran documentadas las actividades para realizar el proceso de ingreso a externados </t>
  </si>
  <si>
    <t xml:space="preserve">Formular y socializar   por parte de la Coordinador  de contexto pedagógico externados un documento que formalice las actividades, tiempos,  y responsables del proceso de ingreso a externados. </t>
  </si>
  <si>
    <t xml:space="preserve">Documento oficializado  y socializado </t>
  </si>
  <si>
    <t xml:space="preserve">Un (1) documento oficializado  y socializado </t>
  </si>
  <si>
    <t xml:space="preserve">*Documento oficializado
*Acta de socialización del documento con los equipos de territorio,   de las Unidades de Protección Integral y coordinadores de área.  </t>
  </si>
  <si>
    <r>
      <t>Avance de actividades:</t>
    </r>
    <r>
      <rPr>
        <sz val="9"/>
        <rFont val="Calibri"/>
        <family val="2"/>
        <scheme val="minor"/>
      </rPr>
      <t xml:space="preserve">
Se realizó mesa de trabajo el día 2 de junio de 2019 con el área sicosocial y el equipo de territorio para definir las actividades  a seguir para dar cumplimiento a la acción formulada, para lo cual se definió que se realizaría la modificación a los  documentos:
OPERACIÓN AMISTAD PARA INGRESOS NO PRIORITARIOS DE NNAJ.
Ajustar a partir de las actividades 19 y 20 las actividades previas al ingreso a externados, incluir acciones sicosociales – Entrega documento ajustado .
INGRESO JÓVENES EN SITUACIÓN DE VIDA EN CALLE- Ajustar a partir de las actividades 19 y 20 las actividades previas al ingreso a externados, incluir acciones sicosociales si las hay. Entrega documento ajustado. 
Por lo anterior se presenta como avance para el segundo seguimiento acta del 2 de junio de 2022, proyectando en el próximo seguimiento reportar las modificaciones a los documentos propuestos.</t>
    </r>
  </si>
  <si>
    <t xml:space="preserve">Se aporta:
Acta del 02-06-2022 y listado de asistencia. </t>
  </si>
  <si>
    <t xml:space="preserve">Soportes que se describen en el monitoreo por parte del proceso </t>
  </si>
  <si>
    <t xml:space="preserve">Se tiene el Acta del 02-06-2022 y listado de asistencia. sin embargo no se encontro la formulación y socialización  por parte de la Coordinador  de contexto pedagógico externados un documento que formalice las actividades, tiempos,  y responsables del proceso de ingreso a externados. </t>
  </si>
  <si>
    <t>Avance de actividades:
Se realizó mesa de trabajo el día 2 de junio de 2019 con el área sicosocial y el equipo de territorio para definir las actividades  a seguir para dar cumplimiento a la acción formulada, para lo cual se definió que se realizaría la modificación a los  documentos:
OPERACIÓN AMISTAD PARA INGRESOS NO PRIORITARIOS DE NNAJ.
Ajustar a partir de las actividades 19 y 20 las actividades previas al ingreso a externados, incluir acciones sicosociales – Entrega documento ajustado .
INGRESO JÓVENES EN SITUACIÓN DE VIDA EN CALLE- Ajustar a partir de las actividades 19 y 20 las actividades previas al ingreso a externados, incluir acciones sicosociales si las hay. Entrega documento ajustado. 
Por lo anterior se presenta como avance para el segundo seguimiento acta del 2 de junio de 2022, proyectando en el próximo seguimiento reportar las modificaciones a los documentos propuestos.
TERCER SEGUIMIENTO:
No se presentan avances dado a que por rediseño no se ha priorizado este documento.</t>
  </si>
  <si>
    <t>PMAI-2021-097</t>
  </si>
  <si>
    <t>10.5</t>
  </si>
  <si>
    <t>2021H124</t>
  </si>
  <si>
    <t>11.1. Consulta social en domicilio
En  el  seguimiento  realizado  a  las  consultas  realizadas  en  SIMI  se  observó  incumplimiento  en  el  seguimiento  o actualización de la Consulta Social en domicilio de acuerdo  al Manual Operativo Área Sicosocial M-MSS-MA- 001 ítem 3.1.1., la actualización debe realizarse anualmente o cuando el equipo sicosocial  identifique amenaza,  vulneración  y/o  inobservancia,  siendo  este  un  instrumento  para  identificar  condiciones  de  vulnerabilidad,  factores protectores y de riesgo en los contextos sociales entre otros.</t>
  </si>
  <si>
    <t xml:space="preserve">El manual operativo del área de salud,  carece del establecimiento de  una herramienta de seguimiento que permita identificar y alertar las actualizaciones de la realización de la CSD.   </t>
  </si>
  <si>
    <t xml:space="preserve">Ajustar el manual operativo del área de Sicosocial, para oficializar el indicador de Consulta Social en domicilio, y realizar el seguimiento del mismo por parte del Líder del área. </t>
  </si>
  <si>
    <t xml:space="preserve"> manual de sicosocial ajustado </t>
  </si>
  <si>
    <t xml:space="preserve">1 manual de sicosocial ajustado </t>
  </si>
  <si>
    <t xml:space="preserve">*Manual ajustado
*Seguimiento al indicador formulado. </t>
  </si>
  <si>
    <r>
      <t xml:space="preserve">Avance de actividades:
Segundo seguimiento
</t>
    </r>
    <r>
      <rPr>
        <sz val="9"/>
        <color rgb="FF000000"/>
        <rFont val="Calibri"/>
        <family val="2"/>
      </rPr>
      <t xml:space="preserve"> Desde el Área Psicosocial, se  ajusto el Manual operativo y se incluyó el numeral </t>
    </r>
    <r>
      <rPr>
        <i/>
        <sz val="9"/>
        <color rgb="FF000000"/>
        <rFont val="Calibri"/>
        <family val="2"/>
      </rPr>
      <t xml:space="preserve"> 5.1.2. Indicador de gestión – Consulta social en domicilio; página (7) , </t>
    </r>
    <r>
      <rPr>
        <sz val="9"/>
        <color rgb="FF000000"/>
        <rFont val="Calibri"/>
        <family val="2"/>
      </rPr>
      <t xml:space="preserve">en el cual   se describe la aplicación.
Se  realizó seguimiento al indicador a través de la hoja de vida formulada para tal fin, la cual se presenta como evidencia de la implementación del indicador.  toda vez que se encuentra pendiente el reporte SIMI con corte a agosto. 
</t>
    </r>
    <r>
      <rPr>
        <b/>
        <sz val="9"/>
        <color rgb="FF000000"/>
        <rFont val="Calibri"/>
        <family val="2"/>
      </rPr>
      <t xml:space="preserve">
Resultado indicador: 
</t>
    </r>
    <r>
      <rPr>
        <sz val="9"/>
        <color rgb="FF000000"/>
        <rFont val="Calibri"/>
        <family val="2"/>
      </rPr>
      <t xml:space="preserve">
Un (1) manual de sicosocial ajustado =100%
</t>
    </r>
    <r>
      <rPr>
        <b/>
        <sz val="9"/>
        <color rgb="FF000000"/>
        <rFont val="Calibri"/>
        <family val="2"/>
      </rPr>
      <t xml:space="preserve"> 
Análisis indicador: 
</t>
    </r>
    <r>
      <rPr>
        <sz val="9"/>
        <color rgb="FF000000"/>
        <rFont val="Calibri"/>
        <family val="2"/>
      </rPr>
      <t xml:space="preserve">
 Se da cumplimiento del 100% de la acción dado que se realiza el ajuste en el Manual de Psicosocial, conforme a la acción formulada.</t>
    </r>
  </si>
  <si>
    <t xml:space="preserve">Para evidenciar el cumplimiento de la acción se aporta:
MANUAL OPERATIVO ÁREA SICOSOCIAL- M-MSS-MA-001, ver pagina 7, numeral  5.1.2. Indicador de gestión – Consulta social en domicilio.
-Hoja de vida  del indicador con seguimiento a Julio. </t>
  </si>
  <si>
    <t xml:space="preserve">Se evidencia que se tiene MANUAL OPERATIVO ÁREA SICOSOCIAL- M-MSS-MA-001, Y se adjunta la Hoja de vida  del indicador con seguimiento a Julio. </t>
  </si>
  <si>
    <t>Valoraciones</t>
  </si>
  <si>
    <t>PMAI-2021-098</t>
  </si>
  <si>
    <t>10.6</t>
  </si>
  <si>
    <t>2021H125</t>
  </si>
  <si>
    <t>11.2. Valoraciones iniciales  
Existen debilidades en las valoraciones iniciales que se realiza en el Área de Psicosocial a los NNAJ del Instituto 
debido  a  que  no  se  hacen  de  manera  oportuna,  evidenciando  falta  de  gestión,  seguimiento  y  control  en  estos 
diagnósticos,  se  realizan  diferentes  intervenciones  sin  estos  conceptos  técnicos,  requisitos  necesarios  para realizar  los  tratamientos  de  acuerdo  con  situaciones  específicas  en  el  momento  del  ingreso  generando  un incumplimiento al Manual operativo área Sicosocial ítem 3.15 y el procedimiento ingreso de NNA a unidad es de 
protección integral de internado M-MIN-PR-002</t>
  </si>
  <si>
    <t xml:space="preserve">El manual operativo del área de sicosocial,  carece del establecimiento de  una herramienta de seguimiento que permita identificar y alertar de la realización de las valoraciones psicosociales.   </t>
  </si>
  <si>
    <t xml:space="preserve">Ajustar el manual operativo del área de Sicosocial, para oficializar el indicador de valoraciones psicosociales., y realizar el seguimiento del mismo por parte del Líder del área. </t>
  </si>
  <si>
    <t xml:space="preserve">Manual ajustado
Seguimiento al indicador formulado. </t>
  </si>
  <si>
    <r>
      <t xml:space="preserve">Avance de actividades:
</t>
    </r>
    <r>
      <rPr>
        <sz val="9"/>
        <color rgb="FF000000"/>
        <rFont val="Calibri"/>
        <family val="2"/>
      </rPr>
      <t xml:space="preserve">
 Desde el Área Psicosocial, se  ajusto el Manual operativo y se incluyó el numeral </t>
    </r>
    <r>
      <rPr>
        <i/>
        <sz val="9"/>
        <color rgb="FF000000"/>
        <rFont val="Calibri"/>
        <family val="2"/>
      </rPr>
      <t xml:space="preserve"> 5.1.2. Indicador de gestión – Consulta social en domicilio; página (7), </t>
    </r>
    <r>
      <rPr>
        <sz val="9"/>
        <color rgb="FF000000"/>
        <rFont val="Calibri"/>
        <family val="2"/>
      </rPr>
      <t xml:space="preserve">en el cual se describe la aplicación del indicador. 
Se  realizó seguimiento al indicador a través de la hoja de vida formulada para tal fin, la cual se presenta como evidencia de la implementación del indicador.
</t>
    </r>
    <r>
      <rPr>
        <b/>
        <sz val="9"/>
        <color rgb="FF000000"/>
        <rFont val="Calibri"/>
        <family val="2"/>
      </rPr>
      <t xml:space="preserve">
Resultado indicador: 
</t>
    </r>
    <r>
      <rPr>
        <sz val="9"/>
        <color rgb="FF000000"/>
        <rFont val="Calibri"/>
        <family val="2"/>
      </rPr>
      <t xml:space="preserve">
Un (1) manual de sicosocial ajustado =100%
</t>
    </r>
    <r>
      <rPr>
        <b/>
        <sz val="9"/>
        <color rgb="FF000000"/>
        <rFont val="Calibri"/>
        <family val="2"/>
      </rPr>
      <t xml:space="preserve"> 
Análisis indicador: 
</t>
    </r>
    <r>
      <rPr>
        <sz val="9"/>
        <color rgb="FF000000"/>
        <rFont val="Calibri"/>
        <family val="2"/>
      </rPr>
      <t xml:space="preserve">
Se da cumplimiento del 100% de la acción dado que se realizan el ajuste en el Manual de Psicosocial, conforme a la acción formulada, descrita en el literal avance de actividades. </t>
    </r>
  </si>
  <si>
    <t>PMAI-2021-099</t>
  </si>
  <si>
    <t>10.7</t>
  </si>
  <si>
    <t>2021H126</t>
  </si>
  <si>
    <t>Se observa falencias en el diligenciamiento de la valoración del riesgo por consumo de SPA y el  seguimiento a  la  Valoración  del  riesgo  por  Consumo  de  SPA  (VESPA)  de  acuerdo  con  el  Manual  Operativo  Área  Sicosocial  M-MSS-MA-001 el ítem 3.1.6, Valoración del riesgo por consumo SPA esta debe realizarse cada tres (3) meses, 
y se evidenció que en algunos casos se ha realizado cada seis (6) meses o más.</t>
  </si>
  <si>
    <t xml:space="preserve"> carece del establecimiento de  una herramienta de seguimiento que permita identificar de la realización de las valoraciones psicosociales.    </t>
  </si>
  <si>
    <t xml:space="preserve">Ajustar el manual operativo del área de Sicosocial, para oficializar el indicador de valoración y seguimiento al VESPA y realizar el seguimiento del mismo por parte del Líder del área. </t>
  </si>
  <si>
    <r>
      <t xml:space="preserve">Avance de actividades:
</t>
    </r>
    <r>
      <rPr>
        <sz val="9"/>
        <color rgb="FF000000"/>
        <rFont val="Calibri"/>
        <family val="2"/>
        <scheme val="minor"/>
      </rPr>
      <t>Segundo seguimiento
 Desde el Área Psicosocial, se  ajusto el Manual operativo y se incluyó el numeral  5.1.6 Instrumento de Tamizaje Por Consumo De Spa  página (9) , en el cual   se describe la aplicación.
Se  realizó seguimiento al indicador a través de la hoja de vida formulada para tal fin, la cual se presenta como evidencia de la implementación del indicador con corte a julio, toda vez que se encuentra pendiente el reporte SIMI con corte a agosto. Para este seguimiento se presenta seguimiento al VESPA, toda vez que el instrumento de tamizaje DASC, se encuetra en pruebas para su implementación, y se fija la importancia de realizar el tamizaje por consumo de SPA, con el intsrumneto que actualmente se encuentra desarrollado. 
Resultado indicador: 
Un (1) manual de sicosocial ajustado =100%
Análisis indicador: 
 Se da cumplimiento del 100% de la acción dado que se realiza el ajuste en el Manual de Psicosocial, conforme a la acción formulada.</t>
    </r>
  </si>
  <si>
    <t xml:space="preserve">Para evidenciar el cumplimiento de la acción se aporta:
MANUAL OPERATIVO ÁREA SICOSOCIAL- M-MSS-MA-001, ver pagina 8, numeral 5.1.6 Instrumento de Tamizaje Por Consumo De Spa  página (9)
-Hoja de vida  del indicador de aplicación de VESPA y seguimiento a VESPA  con corte  a Julio. </t>
  </si>
  <si>
    <t>Argumentación en la descripción del monitoreo o avance.</t>
  </si>
  <si>
    <t>Egreso</t>
  </si>
  <si>
    <t>PMAI-2021-100</t>
  </si>
  <si>
    <t>10.8</t>
  </si>
  <si>
    <t>2021H127</t>
  </si>
  <si>
    <t>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situaciones como la falta de actualización de las fichas de ingreso afecta las acciones posteriores de seguimiento al egreso y en los demás casos, la confiabilidad de la información registrada.</t>
  </si>
  <si>
    <t xml:space="preserve">no se ha realizado socialización del documento interno Seguimiento  a  la  Inasistencia Temporal  y/o  al  Egreso  de  NNAJ  –  M-MSL-DI-002  y se requiere de un tiempo para desarrollar  la curva de aprendizaje. </t>
  </si>
  <si>
    <t xml:space="preserve">Socialización  por  parte del líder del área psicosocial  con los profesionales del área el documento interno Seguimiento  a  la  Inasistencia Temporal  y/o  al  Egreso  de  NNAJ  –  M-MSL-DI-002 , en las jornadas de inducción y reinducccuòn </t>
  </si>
  <si>
    <t xml:space="preserve">Socialización del documento </t>
  </si>
  <si>
    <t xml:space="preserve">Un documento socializado </t>
  </si>
  <si>
    <t xml:space="preserve">*Acta de socialización del documento interno  en las jornadas de inducción y reinducccuòn.  </t>
  </si>
  <si>
    <r>
      <t xml:space="preserve">Segundo seguimiento
Avance de actividades:
</t>
    </r>
    <r>
      <rPr>
        <sz val="9"/>
        <color rgb="FF000000"/>
        <rFont val="Calibri"/>
        <family val="2"/>
        <scheme val="minor"/>
      </rPr>
      <t xml:space="preserve">
Conforme a la acción planteada se desarrolló por parte de la Coordinación del área la  jornada de inducción y re inducción a un total   de 92 profesionales, la cual se llevo a cabo  los días  23 y 24 de mayo, 24 de junio y 5 de julio,  y se realizó se realizó la socialización del documento interno -  Seguimiento a la inasistencia temporal y/o al egreso de NNAJ M-MSL-DI-002, así como las generalidades del modelo pedagógico, documentación, actualización y oficialización manual de procesos y procedimientos del área, mapas de riesgo, indicadores de gestión, registro de información en SiMI entre otros.
</t>
    </r>
    <r>
      <rPr>
        <b/>
        <sz val="9"/>
        <color rgb="FF000000"/>
        <rFont val="Calibri"/>
        <family val="2"/>
        <scheme val="minor"/>
      </rPr>
      <t xml:space="preserve">
Resultado indicador:</t>
    </r>
    <r>
      <rPr>
        <sz val="9"/>
        <color rgb="FF000000"/>
        <rFont val="Calibri"/>
        <family val="2"/>
        <scheme val="minor"/>
      </rPr>
      <t xml:space="preserve"> 
Un documento socializado  =100%
</t>
    </r>
    <r>
      <rPr>
        <b/>
        <sz val="9"/>
        <color rgb="FF000000"/>
        <rFont val="Calibri"/>
        <family val="2"/>
        <scheme val="minor"/>
      </rPr>
      <t xml:space="preserve"> 
Análisis indicador: 
</t>
    </r>
    <r>
      <rPr>
        <sz val="9"/>
        <color rgb="FF000000"/>
        <rFont val="Calibri"/>
        <family val="2"/>
        <scheme val="minor"/>
      </rPr>
      <t xml:space="preserve">
 Se da cumplimiento del 100% de la acción toda vez se realizó la socialización  del documento interno Seguimiento  a  la  Inasistencia Temporal– M-MSL-DI-002 con los 92 profesionales que integran el área psicosocial, en la jornada de inducción y re inducción.</t>
    </r>
  </si>
  <si>
    <t xml:space="preserve">Para evidenciar el cumplimiento de la acción se aporta:
Acta- PROCESO DE INDUCCION ÁREA SICOSOCIAL- del 23 y 24/05/2022  y listado de asistencia. </t>
  </si>
  <si>
    <t>Se evidencia el Acta- PROCESO DE INDUCCION ÁREA SICOSOCIAL- del 23 y 24/05/2022  y listado de asistencia, sin embargo esta pendiente Socialización  por  parte del líder del área psicosocial  con los profesionales del área el documento interno Seguimiento  a  la  Inasistencia Temporal  y/o  al  Egreso  de  NNAJ  –  M-MSL-DI-002 , en las jornadas de inducción y reinducción</t>
  </si>
  <si>
    <r>
      <t xml:space="preserve">Segundo seguimiento
Avance de actividades:
Conforme a la acción planteada se desarrolló por parte de la Coordinación del área la  jornada de inducción y re inducción a un total   de 92 profesionales, la cual se llevo a cabo  los días  23 y 24 de mayo, 24 de junio y 5 de julio,  y se realizó se realizó la socialización del documento interno -  Seguimiento a la inasistencia temporal y/o al egreso de NNAJ M-MSL-DI-002, así como las generalidades del modelo pedagógico, documentación, actualización y oficialización manual de procesos y procedimientos del área, mapas de riesgo, indicadores de gestión, registro de información en SiMI entre otros.
</t>
    </r>
    <r>
      <rPr>
        <b/>
        <sz val="9"/>
        <color rgb="FF000000"/>
        <rFont val="Calibri"/>
        <family val="2"/>
        <scheme val="minor"/>
      </rPr>
      <t xml:space="preserve">
Resultado indicador:</t>
    </r>
    <r>
      <rPr>
        <sz val="9"/>
        <color rgb="FF000000"/>
        <rFont val="Calibri"/>
        <family val="2"/>
        <scheme val="minor"/>
      </rPr>
      <t xml:space="preserve"> 
Un documento socializado  =100%
</t>
    </r>
    <r>
      <rPr>
        <b/>
        <sz val="9"/>
        <color rgb="FF000000"/>
        <rFont val="Calibri"/>
        <family val="2"/>
        <scheme val="minor"/>
      </rPr>
      <t xml:space="preserve"> 
Análisis indicador: 
</t>
    </r>
    <r>
      <rPr>
        <sz val="9"/>
        <color rgb="FF000000"/>
        <rFont val="Calibri"/>
        <family val="2"/>
        <scheme val="minor"/>
      </rPr>
      <t xml:space="preserve">
 Se da cumplimiento del 100% de la acción toda vez se realizó la socialización  del documento interno Seguimiento  a  la  Inasistencia Temporal– M-MSL-DI-002 con los 92 profesionales que integran el área psicosocial, en la jornada de inducción y re inducción.
TERCER SEGUIMIENTO:
Se realizó 3 jornadas de inducción y reinducción por parte de la líder del área psicosocial con los profesionales del área, el documento interno Seguimiento a la Inasistencia Temporal y/o al Egreso de NNAJ – M-MSL-DI-002, las cuales fueron desarrollada los días 8, 9 y 11 de noviembre de 2022, la cual evidencia acción en la página 11 del acta.
Resultado del indicador:
1 documento socializado/ 1 documento programado*100=100%
Análisis del indicador:
Se da cumplimiento al 100% de la acción, dado a que se realizan 3 jornadas de inducción y reinducción por parte de la líder del área psicosocial el documento interno Seguimiento a la Inasistencia Temporal y/o al Egreso de NNAJ – M-MSL-DI-002.
</t>
    </r>
  </si>
  <si>
    <t xml:space="preserve">Para evidenciar el cumplimiento de la acción se aporta:
Acta- PROCESO DE INDUCCION ÁREA SICOSOCIAL- del 23 y 24/05/2022  y listado de asistencia. 
Soportes Tercer Seguimiento: 
8,9 y 11 DE NOVIEMBRE 2022 - ACTA INDUCCCION Y REINDUCCION SICOSOCIAL
</t>
  </si>
  <si>
    <t xml:space="preserve">Se observa en el tercer seguimiento un acta denominada proceso de inducción área sicosocial de los días 23 y 24 de mayo del 202, así mismo actas de los días 8,9 y 11 de noviembre 2022 - acta inducción y reinducción sicosocial y se observa también las listas de asistencia.	</t>
  </si>
  <si>
    <t>PMAI-2021-101</t>
  </si>
  <si>
    <t xml:space="preserve">no se ha realizado socialización del documento interno Seguimiento  a  la  Inasistencia Temporal  y/o  al  Egreso  de  NNAJ  –  M-MSL-DI-002 </t>
  </si>
  <si>
    <t>Incluir en el desarrollo de "UPI COMO VAMOS", la revisión aleatoria de los egresos realizados en el SIMI (mes vencido) , conforme al numero de egresos mensuales, estableciendo el porcentaje de la muestra aleatoria según corresponda .</t>
  </si>
  <si>
    <t xml:space="preserve">Revisiones aleatorias realizadas </t>
  </si>
  <si>
    <t xml:space="preserve">verificación del cumplimento de los requisitos para formalizar los egresos /número de egresos a verificar conforme a muestra aleatoria por UPI. </t>
  </si>
  <si>
    <t xml:space="preserve">Verificación del cumplimiento de los requisitos de formalización del egreso, documentado en acta por UPI. </t>
  </si>
  <si>
    <r>
      <t>Segundo seguimiento:
Avance de actividades</t>
    </r>
    <r>
      <rPr>
        <sz val="9"/>
        <color rgb="FF000000"/>
        <rFont val="Calibri"/>
        <family val="2"/>
      </rPr>
      <t xml:space="preserve">:
Desde el área psicosocial y en desarrollo de la estrategia de interna de gestión UPI COMO VAMOS, se estableció el porcentaje de egresos a verificar de manera aleatoria, teniendo en cuenta los reportados por la UPI y se elaboró por parte del Área un tablero de control que da cuenta del número de egresos verificados de cada UPI, con respecto a la muestra aleatoria seleccionada.
</t>
    </r>
    <r>
      <rPr>
        <b/>
        <sz val="9"/>
        <color rgb="FF000000"/>
        <rFont val="Calibri"/>
        <family val="2"/>
      </rPr>
      <t xml:space="preserve">
 Resultado indicador: 
</t>
    </r>
    <r>
      <rPr>
        <sz val="9"/>
        <color rgb="FF000000"/>
        <rFont val="Calibri"/>
        <family val="2"/>
      </rPr>
      <t>Avance del  indicador: verificación 117  egresos del cumplimiento de los requisitos para formalizar los egresos / 117 de egresos a verificar conforme a muestra aleatoria por UPI.
  Resultado indicador = cumplimiento del 100% para el primer trimestre toda vez que se realizó la verificación de los egresos conforme a las muestras aleatorias establecidas para cada UPI .</t>
    </r>
  </si>
  <si>
    <t xml:space="preserve">Para evidenciar el cumplimiento de la acción se aporta:
-Tabla control de los egresos verificados  por UPI que describe el numero de egresos verificado por UPI, conforme a muestra establecida.
Actas de reunión de la estrategia interna  UPI como vamos donde verifica la realización de la acción de verificación del cumplimiento de los requisitos de formalización del egreso.
Mes Febrero:
Acta del 11/03/2022 UPI Arcadia
Acta del 15/03/2022 UPI Belén
 Acta 13/03/2022 UPI Bosa
 Acta 19/03/2022 UPI Conservatorio
 Acta 11/03/2022 UPI Florida
 Acta 11/03/2022 UPI La 27 externado
 Acta 17/03/2022 UPI La 27 internado
 Acta 14/03/2022 UPI La 32
 Acta 15/03/2022 UPI Liberia
 Acta 16/03/2022 UPI Molinos
 Acta 15/03/2022 UPI Perdomo
 Acta 17/03/2022 UPI La Rioja
 Acta 10/03/2022 UPI San Francisco
 Acta 17/03/2022 UPI Santa Lucia
 Acta 18/03/2022 UPI Servita.
Mes Marzo:
Acta del 19/04/2022 UPI Arcadia
 Acta del 12/04/2022 UPI Belén
 Acta 20/04/2022 UPI Bosa
 Acta 14/04/2022 UPI Conservatorio
 Acta 21/04/2022 UPI Florida
 Acta 11/04/2022 UPI La 27 externado
 Acta 11/04/2022 UPI La 27 internado
 Acta 10/04/2022 UPI La 32
 Acta 19/04/2022 UPI Liberia
 Acta 11/04/2022 UPI Molinos
 Acta 18/04/2022 UPI Perdomo
 Acta 19/04/2022 UPI La Rioja
 Acta 20/04/2022 UPI San Francisco
 Acta 12/04/2022 UPI Santa Lucia
 Acta 19/04/2022 UPI Servita.
Para el mes de enero de 2022, no se efectuó UPI como vamos por las contingencias de contratación generadas por ley de garantías.  </t>
  </si>
  <si>
    <t xml:space="preserve">Se evidenias las Actas de reunión de la estrategia interna  UPI como vamos donde verifica la realización de la acción de verificación del cumplimiento de los requisitos de formalización del egreso, asi: Acta del 11/03/2022 UPI Arcadia
Acta del 15/03/2022 UPI Belén
 Acta 13/03/2022 UPI Bosa
 Acta 19/03/2022 UPI Conservatorio
 Acta 11/03/2022 UPI Florida
 Acta 11/03/2022 UPI La 27 externado
 Acta 17/03/2022 UPI La 27 internado
 Acta 14/03/2022 UPI La 32
 Acta 15/03/2022 UPI Liberia
 Acta 16/03/2022 UPI Molinos
 Acta 15/03/2022 UPI Perdomo
 Acta 17/03/2022 UPI La Rioja
 Acta 10/03/2022 UPI San Francisco
 Acta 17/03/2022 UPI Santa Lucia
 Acta 18/03/2022 UPI Servita.
Mes Marzo:
Acta del 19/04/2022 UPI Arcadia
 Acta del 12/04/2022 UPI Belén
 Acta 20/04/2022 UPI Bosa
 Acta 14/04/2022 UPI Conservatorio
 Acta 21/04/2022 UPI Florida
 Acta 11/04/2022 UPI La 27 externado
 Acta 11/04/2022 UPI La 27 internado
 Acta 10/04/2022 UPI La 32
 Acta 19/04/2022 UPI Liberia
 Acta 11/04/2022 UPI Molinos
 Acta 18/04/2022 UPI Perdomo
 Acta 19/04/2022 UPI La Rioja
 Acta 20/04/2022 UPI San Francisco
 Acta 12/04/2022 UPI Santa Lucia
 Acta 19/04/2022 UPI Servita.
y tambien se tiene el seguimiento de egresos en tabla de excel. </t>
  </si>
  <si>
    <t xml:space="preserve">STMEO
Líder área psicosocial 
líder del área de salud </t>
  </si>
  <si>
    <t>PMAI-2021-102</t>
  </si>
  <si>
    <t>10.9</t>
  </si>
  <si>
    <t>2021H128</t>
  </si>
  <si>
    <t>A partir del segundo semestre de la vigencia 2020, el Área Sicosocial dejó de contar con el servicio de psicología especializada, pues no se mantuvo la contratación de profesionales en esta disciplina, es decir, que la atención de los  NNAJ  que  presentan  situaciones  asociadas  a  diagnósticos  psiquiátricos  y/o  con  conductas  no  funcionales  o adaptativas  dentro  de  las  UPI ́s  se  dejaron  de  atender  bajo  los  criterios  señalados  en  el  Manual  Operativo  del Área  M-MSS-MA-001,  vigente  para  el  2020,  desplazando  su  atención  en  los  servicios  de  salud  de  la  Subred  gestionados  a  través  del  Área  de  Salud  del  Instituto.  Es  importante  reconsiderar  la  pertinencia  de  contar  con profesionales idóneos en psicología especializada que favorezcan la oportunidad en la atención e intervención de los NNAJ que lo requieran y con los que se pueda trabajar un plan de atención orientado desde esta especialidad, articulado con las acciones que desarrollan los equipos psicosociales de las UPI ́s.</t>
  </si>
  <si>
    <t>Se encuentra en construcción la propuesta de documento que establece la línea técnica para  atender situaciones de casos clínicos.</t>
  </si>
  <si>
    <t>Estructurar   y oficializar  un documento que incluya las acciones  para atender situaciones de casos clínicos.</t>
  </si>
  <si>
    <t xml:space="preserve">Documento oficializado  </t>
  </si>
  <si>
    <t xml:space="preserve">Un Documento oficializado  </t>
  </si>
  <si>
    <t>Documento oficializado
Acta de socialización del documento</t>
  </si>
  <si>
    <r>
      <t xml:space="preserve">Segundo seguimiento:
Avance de actividades:
</t>
    </r>
    <r>
      <rPr>
        <sz val="9"/>
        <color rgb="FF000000"/>
        <rFont val="Calibri"/>
        <family val="2"/>
        <scheme val="minor"/>
      </rPr>
      <t xml:space="preserve">
Desde el área psicosocial y el área de salud del modelo pedagógico se ha estructurado   un documento que incluye las acciones  para atender situaciones de casos clínicos, el cual se presenta su avance, pues el mismo se encuentra en revisión para su oficialización. </t>
    </r>
  </si>
  <si>
    <t>Se aporta:
Proyecto documento  PROPUESTA TÉCNICA DE SALUD MENTAL</t>
  </si>
  <si>
    <t>Se evidencia el Proyecto documento  PROPUESTA TÉCNICA DE SALUD MENTAL, sin embargo, esta pendiente Estructurar   y oficializar  un documento que incluya las acciones  para atender situaciones de casos clínicos.</t>
  </si>
  <si>
    <t xml:space="preserve">Segundo seguimiento:
Avance de actividades:
Desde el área psicosocial y el área de salud del modelo pedagógico se ha estructurado   un documento que incluye las acciones  para atender situaciones de casos clínicos, el cual se presenta su avance, pues el mismo se encuentra en revisión para su oficialización. 
TERCER SEGUIMIENTO:
Se estructuró documento con acciones para atender casos clínicos, el cual fue desarrollado por el área psicosocial y enviado a profesionales de documentación para su revisión y ajuste de acuerdo con formatos actualizados por rediseño. Se encuentra en proceso de revisión por parte del líder MIPG para continuar con proceso de oficialización, el cual fue enviado el 13 de diciembre de 2022.
El procedimiento se encuentra aprobado y subido a la página web del IDIPRON
Resultado del Indicador:  Un documento oficializado =100%
Análisis del resultado:  Con la publicación del documento se da cumplimiento al 100% de la acción.
</t>
  </si>
  <si>
    <t>Se aporta:
Proyecto documento  PROPUESTA TÉCNICA DE SALUD MENTAL
Soportes Tercer Seguimiento:
13122022 Evidencia envío correo documento de casos clínicos para revisión de MIPG
LINEAMIENTO TECNICO EN SALUD MENTAL Rvdo WGH 26122022_OK
Pantallazo correo documento oficializado</t>
  </si>
  <si>
    <t xml:space="preserve">
Si bien se observa documentos en relación, no se aportó evidencia de la oficialización del documento como lo establece el indicador de la acción formulada, la acción permanece abierta hasta aportar la evidencia señalada. </t>
  </si>
  <si>
    <t xml:space="preserve">STMEO 
</t>
  </si>
  <si>
    <t>PMAI-2021-103</t>
  </si>
  <si>
    <t>10.10</t>
  </si>
  <si>
    <t>2021H129</t>
  </si>
  <si>
    <t>En la revisión efectuada sobre la muestra de Historias Sociales se evidenció falencias en el correcto 
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básica de los/as jóvenes y que hace parte de la memoria institucional</t>
  </si>
  <si>
    <t xml:space="preserve">No se encuentra establecida la revisión periódica de las historias sociales.  
</t>
  </si>
  <si>
    <t xml:space="preserve">Emitir por parte de la STMEO una comunicación oficial a las Unidades de protección integral para que se  formule e implemente un plan de verificación del cumplimiento de la organización de  las historias sociales. </t>
  </si>
  <si>
    <t xml:space="preserve">Comunicación oficial emitida </t>
  </si>
  <si>
    <t xml:space="preserve">(1) Una Comunicación oficial emitida </t>
  </si>
  <si>
    <t>* Comunicación radicada</t>
  </si>
  <si>
    <r>
      <t>Segundo seguimiento:
Avance de actividades:</t>
    </r>
    <r>
      <rPr>
        <sz val="9"/>
        <color rgb="FF000000"/>
        <rFont val="Calibri"/>
        <family val="2"/>
        <scheme val="minor"/>
      </rPr>
      <t xml:space="preserve">
Desde la Subdirección de métodos se emitió  una comunicación oficial a las Unidades de protección integral para que se  formule e implemente un plan de verificación del cumplimiento de la organización de  las historias sociales a través de radicado Número radicado 2022IE5201, del  07-09-2022.
 </t>
    </r>
    <r>
      <rPr>
        <b/>
        <sz val="9"/>
        <color rgb="FF000000"/>
        <rFont val="Calibri"/>
        <family val="2"/>
        <scheme val="minor"/>
      </rPr>
      <t xml:space="preserve">Resultado indicador: </t>
    </r>
    <r>
      <rPr>
        <sz val="9"/>
        <color rgb="FF000000"/>
        <rFont val="Calibri"/>
        <family val="2"/>
        <scheme val="minor"/>
      </rPr>
      <t xml:space="preserve">
Una Comunicación oficial emitida</t>
    </r>
    <r>
      <rPr>
        <b/>
        <sz val="9"/>
        <color rgb="FF000000"/>
        <rFont val="Calibri"/>
        <family val="2"/>
        <scheme val="minor"/>
      </rPr>
      <t xml:space="preserve"> </t>
    </r>
    <r>
      <rPr>
        <sz val="9"/>
        <color rgb="FF000000"/>
        <rFont val="Calibri"/>
        <family val="2"/>
        <scheme val="minor"/>
      </rPr>
      <t>=100%
Avance del  indicador:
  Resultado indicador = cumplimiento del 100%  toda vez que emitió la comunicación oficial a la Unidades de Protección Integral, conforme la acción planteada.</t>
    </r>
  </si>
  <si>
    <t>Para evidenciar el cumplimiento de la acción se aporta:
Memorando radicado 2022IE5251</t>
  </si>
  <si>
    <t xml:space="preserve">Se evidencia el Memorando radicado 2022IE5251, sin embargo esta pendiente Emitir por parte de la STMEO una comunicación oficial a las Unidades de protección integral para que se  formule e implemente un plan de verificación del cumplimiento de la organización de  las historias sociales. </t>
  </si>
  <si>
    <t xml:space="preserve">Segundo seguimiento:
Avance de actividades:
Desde la Subdirección de métodos se emitió  una comunicación oficial a las Unidades de protección integral para que se  formule e implemente un plan de verificación del cumplimiento de la organización de  las historias sociales a través de radicado Número radicado 2022IE5201, del  07-09-2022.
 Resultado indicador: 
Una Comunicación oficial emitida =100%
Avance del  indicador:
  Resultado indicador = cumplimiento del 100%  toda vez que emitió la comunicación oficial a la Unidades de Protección Integral, conforme la acción planteada.
TERCER SEGUIMIENTO:
Se emitió por parte de la STMEO comunicación oficial a los Responsables de las Unidades de Protección Integral, para que se formule e implemente un plan de verificación del cumplimiento de la organización de las historias sociales. Este memorando No. 2022IE5201 fue radicado el 07/09/2022. 
Resultado indicador: 
Una Comunicación oficial emitida =100%
Análisis del indicador:
  Se reporta un avance del 100% con una comunicación oficial emitida a los responsables de las Unidades de Protección Integral.
</t>
  </si>
  <si>
    <t xml:space="preserve">Para evidenciar el cumplimiento de la acción se aporta:
Memorando radicado 2022IE5251
Soportes Tercer seguimiento: 
Memorando No. 2022IE5201 del 07/09/2022.
</t>
  </si>
  <si>
    <t>Con el reporte y evidencias aportadas por el proceso, la acción se encuentra cumplida</t>
  </si>
  <si>
    <t>se observa evidencia de la Comunicación oficial emitida como lo establece el indicar de la acción formulada.</t>
  </si>
  <si>
    <t xml:space="preserve">
Lideres de contexto Pedagógico 
Responsables de UPI</t>
  </si>
  <si>
    <t>PMAI-2021-104</t>
  </si>
  <si>
    <t>2021H130</t>
  </si>
  <si>
    <t xml:space="preserve">Formular e implementar por parte de los responsables de UPI  un plan de verificación del cumplimiento de la organización de  las historias sociales. </t>
  </si>
  <si>
    <t xml:space="preserve">Plan de verificación de las historias sociales en las UPI </t>
  </si>
  <si>
    <t xml:space="preserve">(1) Un plan de verificación formulado y desarrollado. </t>
  </si>
  <si>
    <t xml:space="preserve">*Plan de verificación por UPI formulado
*Plan de verificación desarrollado y documentado mediante acta </t>
  </si>
  <si>
    <t xml:space="preserve">Se hará reporte para el próximo seguimiento toda vez que se estableció  plazo hasta el 12 de septiembre para remitir plan de verificación a las historias sociales. </t>
  </si>
  <si>
    <t xml:space="preserve"> Formular e implementar por parte de los responsables de UPI  un plan de verificación del cumplimiento de la organización de  las historias sociales. </t>
  </si>
  <si>
    <t xml:space="preserve"> No se encontro evidencia de la Formulación e implementación por parte de los responsables de UPI  un plan de verificación del cumplimiento de la organización de  las historias sociales. </t>
  </si>
  <si>
    <t>Se hará reporte para el próximo seguimiento toda vez que se estableció  plazo hasta el 12 de septiembre para remitir plan de verificación a las historias sociales. 
TERCER SEGUIMIENTO:
No hay evidencia de avance de esta acción.</t>
  </si>
  <si>
    <t>No se evidencian avances por parte del proceso</t>
  </si>
  <si>
    <t xml:space="preserve">STMEO 
Coordinador  Internado
Coordinador Externado </t>
  </si>
  <si>
    <t>PMAI-2021-105</t>
  </si>
  <si>
    <t>8.1</t>
  </si>
  <si>
    <t>INFORME DE AUDITORÍA ESPECIAL: ATENCIÓN DEL SERVICIO PRESTADO A LOS JÓVENES DE LA UNIDAD DE LA FLORIDA</t>
  </si>
  <si>
    <t>2021H131</t>
  </si>
  <si>
    <t>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t>
  </si>
  <si>
    <t>No existe un documento que defina de manera estandarizada los  criterios sobre el manejo de autoridad para mejorar la comunicación y la articulación entre las áreas frente a la atención de la población</t>
  </si>
  <si>
    <t>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t>
  </si>
  <si>
    <t xml:space="preserve">Manual de convivencia formulado y socializado </t>
  </si>
  <si>
    <t xml:space="preserve">(1) Un Manual de convivencia formulado y socializado </t>
  </si>
  <si>
    <t xml:space="preserve">Documento formalizado
Socialización del documento con los equipos de  las UPI, documentado mediante acta. </t>
  </si>
  <si>
    <t>De acuerdo con el avance, se ha adelantado un proyecto de documento, sin embargo no se adjunta ninguna evidencia</t>
  </si>
  <si>
    <t>Formular y socializar el documento</t>
  </si>
  <si>
    <r>
      <t>Se solicitó reformulación a la fecha de cumplimiento de la acción a través de radicado Numero</t>
    </r>
    <r>
      <rPr>
        <sz val="9"/>
        <color rgb="FFFF0000"/>
        <rFont val="Calibri"/>
        <family val="2"/>
        <scheme val="minor"/>
      </rPr>
      <t xml:space="preserve"> </t>
    </r>
    <r>
      <rPr>
        <sz val="9"/>
        <color rgb="FF000000"/>
        <rFont val="Calibri"/>
        <family val="2"/>
        <scheme val="minor"/>
      </rPr>
      <t>2022IE5305 por cuanto El producto inicial se encuentra en revisión y observaciones, y se requiere de tiempo adicional para si formalización.</t>
    </r>
  </si>
  <si>
    <t>No se encontro evidencia de la Formulación y socialización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t>
  </si>
  <si>
    <r>
      <t>Se solicitó reformulación a la fecha de cumplimiento de la acción a través de radicado Numero</t>
    </r>
    <r>
      <rPr>
        <sz val="9"/>
        <color rgb="FFFF0000"/>
        <rFont val="Calibri"/>
        <family val="2"/>
        <scheme val="minor"/>
      </rPr>
      <t xml:space="preserve"> </t>
    </r>
    <r>
      <rPr>
        <sz val="9"/>
        <color rgb="FF000000"/>
        <rFont val="Calibri"/>
        <family val="2"/>
        <scheme val="minor"/>
      </rPr>
      <t xml:space="preserve">2022IE5305 por cuanto El producto inicial se encuentra en revisión y observaciones, y se requiere de tiempo adicional para si formalización.
TERCER SEGUIMIENTO:
Se solicitó reformulación de fechas por parte de la Subdirección Técnica de Métodos educativos y operativa de a través de memorando 2022IE5305 del 12/09/2022 a: 16/02/2023, la cual es aprobada según acta del 7 de diciembre de 2022.  S in embargo esta acción presenta avance en la formulación del manual de convivencia la cual fue enviada por correo electrónico el 29 de diciembre de 2022 a líder de MIPG  para revisión y aprobación y continuar trámite para oficialización. 
Se tiene un avance del 80%  de la acción dado a que está pendiente última revisión para continuar con proceso de oficialización.
</t>
    </r>
  </si>
  <si>
    <t xml:space="preserve">Soportes Tercer seguimiento:
RADICADO- 2022IE5305
07122022 Ajustes tablero de control- reformulaciones de acciones y fechas
MANUAL DE CONVIVENCIA VERSIÓN 29-12-2022
29122022 Evidencia envío manual de convivencia a MIPG para revisión y aprobación
</t>
  </si>
  <si>
    <t>Oficializar el documento en el Sistema Integrado del IDIPRON y socializar el documento dentro del proceso.</t>
  </si>
  <si>
    <t xml:space="preserve">Si bien se observa documentos en relación, no se aportó evidencia de la “(1) Un Manual de convivencia formulado y socializado” como lo establece el indicar de la acción formulada, la acción permanece abierta hasta aportar la evidencia señalada. </t>
  </si>
  <si>
    <t xml:space="preserve">Coordinador del área de salud </t>
  </si>
  <si>
    <t>PMAI-2021-106</t>
  </si>
  <si>
    <t xml:space="preserve">8.2 </t>
  </si>
  <si>
    <t>2021H132</t>
  </si>
  <si>
    <t>De manera reiterada se observa que se mantiene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nocturna, situación que también expone al Instituto ante posibles sanciones por parte de las entidades reguladoras.</t>
  </si>
  <si>
    <t xml:space="preserve">Falta de capacitación a los personas que acompañan en la noche como primeros respondientes en primeros auxilios. </t>
  </si>
  <si>
    <t>Numero de personas capacitadas como primer respondiente en primeros auxilios.</t>
  </si>
  <si>
    <t>Número de personas capacitadas/ número de personas que prestan sus servicios en el horario de la noche.</t>
  </si>
  <si>
    <t xml:space="preserve">Certificado de primer respondiente para los educadores de la noche. </t>
  </si>
  <si>
    <r>
      <t xml:space="preserve">Segundo seguimiento:
</t>
    </r>
    <r>
      <rPr>
        <b/>
        <sz val="9"/>
        <color rgb="FF000000"/>
        <rFont val="Calibri"/>
        <family val="2"/>
        <scheme val="minor"/>
      </rPr>
      <t xml:space="preserve">
Avance actividades:
</t>
    </r>
    <r>
      <rPr>
        <sz val="9"/>
        <color rgb="FF000000"/>
        <rFont val="Calibri"/>
        <family val="2"/>
        <scheme val="minor"/>
      </rPr>
      <t xml:space="preserve">
En Coordinación con el área de salud y la Responsable de la UPI Florida, se programaron las capacitaciones como primer respondiente, que fueron realizadas por Parte de secretaria Distrital de Salud.  para lo cual a la fecha del reporte 8 personas cuentan con certificado de primer respondiente. 
Resultado del Indicador : 
8 personas capacitadas como primer respondiente /15 personas a capacitar como primer respondiente = 53%
Análisis del Indicador:
Se presenta un avance del 53%, dado que  se realizó la certificación como primer respondiente  de 7 personas que prestan sus servicios en la noche y queda pendiente para el cierre la certificación de 8 personas  </t>
    </r>
  </si>
  <si>
    <t xml:space="preserve">Ocho (8) certificados de primer respondiente de las personas que prestan sus servicios en los horarios nocturnos . </t>
  </si>
  <si>
    <t>7 certificados de respondientes</t>
  </si>
  <si>
    <t>Se tienen como evidencia Ocho (8) certificados de primer respondiente de las personas que prestan sus servicios en los horarios nocturnos, sin embargo estan pemdientes siete (7) de respondientes</t>
  </si>
  <si>
    <r>
      <t xml:space="preserve">Segundo seguimiento:
</t>
    </r>
    <r>
      <rPr>
        <b/>
        <sz val="9"/>
        <color rgb="FF000000"/>
        <rFont val="Calibri"/>
        <family val="2"/>
        <scheme val="minor"/>
      </rPr>
      <t xml:space="preserve">
Avance actividades:
</t>
    </r>
    <r>
      <rPr>
        <sz val="9"/>
        <color rgb="FF000000"/>
        <rFont val="Calibri"/>
        <family val="2"/>
        <scheme val="minor"/>
      </rPr>
      <t xml:space="preserve">
En Coordinación con el área de salud y la Responsable de la UPI Florida, se programaron las capacitaciones como primer respondiente, que fueron realizadas por Parte de secretaria Distrital de Salud.  para lo cual a la fecha del reporte 8 personas cuentan con certificado de primer respondiente. 
Resultado del Indicador : 
8 personas capacitadas como primer respondiente /15 personas a capacitar como primer respondiente = 53%
Análisis del Indicador:
Se presenta un avance del 53%, dado que  se realizó la certificación como primer respondiente  de 7 personas que prestan sus servicios en la noche y queda pendiente para el cierre la certificación de 8 personas  
TERCER SEGUIMIENTO:
Los profesionales de Idiprón asistieron a capacitación de primer respondiente desarrollada por secretaría de salud, para lo cual se aporta acta y listado de asistencia del 22 de julio e 2022, sin embargo, se tienen dificultades para presentar todos los certificados dado a que solo podían ser descargados de manera personal por cada uno de los participantes.
</t>
    </r>
  </si>
  <si>
    <t xml:space="preserve">Ocho (8) certificados de primer respondiente de las personas que prestan sus servicios en los horarios nocturnos . 
Soportes Tercer seguimiento:
Capacitación Julio 2022
Capacitación Julio 2022 Primeros Auxilios Psiquiátricos
</t>
  </si>
  <si>
    <t xml:space="preserve">
Aclarar las personas que deberían tomar el curso (personas que prestan sus servicios en el horario de la noche.) y adjuntar las evidencias de que dichas personas asistieron al curso</t>
  </si>
  <si>
    <t xml:space="preserve">Si bien se observa documentos en relación, no es claro cuáles de los servidores que tomaron el curso son nocturnos y en total cuales son de la jornada nocturna, la acción formulada señala “Gestionar e implementar  por parte de la Líder del área de salud, un programa de capacitación en primeros auxilios para los educadores de las UPI,  iniciando con los que prestan su servicio en los turnos de la noche. Gestión que se realizará con la SUB-RED y el área de Capacitación del IDIPRON” se recomienda dar mayor claridad con la evidencia aportada. </t>
  </si>
  <si>
    <t xml:space="preserve">STMEO 
Coordinador Externado </t>
  </si>
  <si>
    <t>PMAI-2021-107</t>
  </si>
  <si>
    <t>8.3</t>
  </si>
  <si>
    <t>2021H133</t>
  </si>
  <si>
    <t xml:space="preserve">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t>
  </si>
  <si>
    <t xml:space="preserve">Se realizó la creación de los formatos M-MEX-FT-006  y el formato M-MEX-FT-030, sin articular a un documento que especifique su uso. </t>
  </si>
  <si>
    <t xml:space="preserve">Formalizar el documento de la  estrategia Semáforo incluyendo en éste,  los formatos que deben ser adoptados para el registro de las salidas y permisos conforme se establezcan en la estrategia.   </t>
  </si>
  <si>
    <t xml:space="preserve">Documento formalizado y socializado </t>
  </si>
  <si>
    <t>Un (1) Documento formalizado y socializado</t>
  </si>
  <si>
    <t xml:space="preserve">*Documento formalizado
*Socialización del documento con los equipos de  las UPI que incluya la directriz del uso de los formatos para el registro de salidas y permisos evidenciado  mediante acta. </t>
  </si>
  <si>
    <t>Se evidencia que se ha avanzado en un borrador del documento, la actividad continúa en ejecución</t>
  </si>
  <si>
    <t xml:space="preserve">Teminar el documento y oficializarlo </t>
  </si>
  <si>
    <t>Fue aportada como evidencia el borrador: Estrategia Semáforo- Atención a ciudadanos habitantes de calle que desean superar su condición de habitanza en calle. Falta formalizar el documento.</t>
  </si>
  <si>
    <r>
      <t>Primer seguimiento:
S</t>
    </r>
    <r>
      <rPr>
        <sz val="9"/>
        <color rgb="FF000000"/>
        <rFont val="Calibri"/>
        <family val="2"/>
        <scheme val="minor"/>
      </rPr>
      <t xml:space="preserve">e realizó la formalización del documento -  Estrategia Semáforo- Atención a ciudadanos habitantes de calle que desean superar su condición de habitanza en calle, estableciendo en el numeral 4, condiciones generales- condición 4- "La estrategia se desarrolla en el marco de una acción voluntaria y libre para hacer uso del servicio en la modalidad de internado, teniendo en cuenta que dentro de los servicios de la casa se cuenta con el servicio de dormitorio. Para la fase “Pre-semáforo” se establece que los y las jóvenes permanezcan por un periodo de 15 días sin salir de la UPI, salvo que presenten situaciones particulares de carácter urgente, para lo cual, se realiza seguimiento por parte del equipo psicosocial para el cumplimiento de los horarios de egreso e ingreso UPI. Para lo cual deberá usarse en las diferentes UPI de manera uniforme y sin excepción el formato Registro de permisos de adolescentes y/o jóvenes M-MEX-FT-030"
</t>
    </r>
    <r>
      <rPr>
        <b/>
        <sz val="9"/>
        <color rgb="FF000000"/>
        <rFont val="Calibri"/>
        <family val="2"/>
        <scheme val="minor"/>
      </rPr>
      <t xml:space="preserve">
Segundo Seguimiento: 
Avance de actividades:
</t>
    </r>
    <r>
      <rPr>
        <sz val="9"/>
        <color rgb="FF000000"/>
        <rFont val="Calibri"/>
        <family val="2"/>
        <scheme val="minor"/>
      </rPr>
      <t xml:space="preserve">
El día  19 de  mayo de 2022, se oficializó el documento interno  ESTRATEGIA SEMÁFORO - ATENCIÓN A CIUDADANOS HABITANTES DE CALLE QUE DESEAN SUPERAR SU CONDICIÓN DE HABITANZA EN CALLE M-MEX-DI-002 ,  y  se socializó  con los Responsables de UPI en donde se atiende población Habitante de Calle y con alta permanencia en calle, haciendo en fases especial en el cumplimiento del uso de los formatos   para el registro de salidas y permisos, conforme lo establece el documento en el  </t>
    </r>
    <r>
      <rPr>
        <i/>
        <sz val="9"/>
        <color rgb="FF000000"/>
        <rFont val="Calibri"/>
        <family val="2"/>
        <scheme val="minor"/>
      </rPr>
      <t>numeral 4, condiciones generales- condición 4- "La estrategia se desarrolla en el marco de una acción voluntaria y libre para hacer uso del servicio en la modalidad de internado, teniendo en cuenta que dentro de los servicios de la casa se cuenta con el servicio de dormitorio. Para la fase “Pre-semáforo” se establece que los y las jóvenes permanezcan por un periodo de 15 días sin salir de la UPI, salvo que presenten situaciones particulares de carácter urgente, para lo cual, se realiza seguimiento por parte del equipo psicosocial para el cumplimiento de los horarios de egreso e ingreso UPI. Para lo cual deberá usarse en las diferentes UPI de manera uniforme y sin excepción el formato Registro de permisos de adolescentes y/o jóvenes M-MEX-FT-030</t>
    </r>
    <r>
      <rPr>
        <sz val="9"/>
        <color rgb="FF000000"/>
        <rFont val="Calibri"/>
        <family val="2"/>
        <scheme val="minor"/>
      </rPr>
      <t xml:space="preserve">"
</t>
    </r>
    <r>
      <rPr>
        <b/>
        <sz val="9"/>
        <color rgb="FF000000"/>
        <rFont val="Calibri"/>
        <family val="2"/>
        <scheme val="minor"/>
      </rPr>
      <t xml:space="preserve">
Resultado indicador: </t>
    </r>
    <r>
      <rPr>
        <sz val="9"/>
        <color rgb="FF000000"/>
        <rFont val="Calibri"/>
        <family val="2"/>
        <scheme val="minor"/>
      </rPr>
      <t xml:space="preserve"> 
Un documento  formalizado y socializado  =100%
Análisis indicador: 
 Se da cumplimiento del 100% de la acción toda vez se formalizó y socializó el documento interno   ESTRATEGIA SEMÁFORO - ATENCIÓN A CIUDADANOS HABITANTES DE CALLE QUE DESEAN SUPERAR SU CONDICIÓN DE HABITANZA EN CALLE M-MEX-DI-002 .</t>
    </r>
  </si>
  <si>
    <t xml:space="preserve">Para evidenciar el cumplimiento de la acción se aporta:
Documento interno  ESTRATEGIA SEMÁFORO - ATENCIÓN A CIUDADANOS HABITANTES DE CALLE QUE DESEAN SUPERAR SU CONDICIÓN DE HABITANZA EN CALLE M-MEX-DI-002 - ver numeral 4 condición 4, pagina 4
-Acta del 4 de agosto de 2022,  en la que se realizó la socialización del documento.   </t>
  </si>
  <si>
    <t>Adjuntar los soportes de documento oficializado.</t>
  </si>
  <si>
    <t xml:space="preserve">Se evidencia la Formalización  del documento de la  estrategia Semáforo  M-MEX-DI-002 incluyendo en éste,  los formatos que deben ser adoptados para el registro de las salidas y permisos conforme se establezcan en la estrategia. </t>
  </si>
  <si>
    <t xml:space="preserve">*Coordinador de Externados </t>
  </si>
  <si>
    <t>PMAI-2021-108</t>
  </si>
  <si>
    <t xml:space="preserve">Se realizó la creación del  formato M-MEX-FT-030, sin incluir en el instructivo del formato y socializar la aplicación del mismo. </t>
  </si>
  <si>
    <t xml:space="preserve">Incluir en el instructivo del formato Registro de permisos de adolescentes y/o jóvenes M-MEX-FT-030, una nota aclaratoria que indique el correcto uso del mismo,  que no debe ser reemplazado por otro formato y socializar cada tres meses el uso del formato con el equipo de la UPI. </t>
  </si>
  <si>
    <t xml:space="preserve">Formato M-MEX-FT-030,ajustado </t>
  </si>
  <si>
    <t>Un (1) formato ajustado y socializado</t>
  </si>
  <si>
    <t xml:space="preserve">*Formato ajustado con nota aclaratoria 
*Socialización del uso de formato a los equipos de la UPI la florida, Rioja, Oasis cada tres meses, documentado mediante acta (4 socializaciones en la vigencia) </t>
  </si>
  <si>
    <t>No fueron aportadas evidencias para este seguimiento, el proceso manifiesta entregar avance en el proximo seguimiento. La actividad se encuentra en ejecución</t>
  </si>
  <si>
    <r>
      <t xml:space="preserve">Segundo Seguimiento: 
Avance de actividades:
</t>
    </r>
    <r>
      <rPr>
        <sz val="9"/>
        <color rgb="FF000000"/>
        <rFont val="Calibri"/>
        <family val="2"/>
        <scheme val="minor"/>
      </rPr>
      <t xml:space="preserve">
Se realizó la inclusión  en el instructivo del formato Registro de permisos de adolescentes y/o jóvenes M-MEX-FT-030,  de una nota aclaratoria que indique el correcto uso del mismo,  que no debe ser reemplazado por otro formato y socializar cada tres meses el uso del formato con el equipo de la UPI, se encuentra pendiente  su oficialización. </t>
    </r>
  </si>
  <si>
    <t xml:space="preserve">Para evidenciar el avance se aporta:
Instructivo del Formato  Registro de permisos de adolescentes y/o jóvenes M-MEX-FT-030,  enviado a la Oficina Asesora de Planeación para su oficialización.
Captura correo del 25-04-2022 , Solicitud Priorización modificación formato PLAN de mejoramiento UPI FLORIDA. </t>
  </si>
  <si>
    <t xml:space="preserve">Oficialización documento </t>
  </si>
  <si>
    <t>Se tiene evidenci del instructivo del Formato  Registro de permisos de adolescentes y/o jóvenes M-MEX-FT-030,  enviado a la Oficina Asesora de Planeación para su oficialización.
Captura correo del 25-04-2022 , Solicitud Priorización modificación formato PLAN de mejoramiento UPI FLORIDA, sin embargo esta pendiente la oficialización del documento.</t>
  </si>
  <si>
    <t xml:space="preserve">Segundo Seguimiento: 
Avance de actividades:
Se realizó la inclusión  en el instructivo del formato Registro de permisos de adolescentes y/o jóvenes M-MEX-FT-030,  de una nota aclaratoria que indique el correcto uso del mismo,  que no debe ser reemplazado por otro formato y socializar cada tres meses el uso del formato con el equipo de la UPI, se encuentra pendiente  su oficialización. 
TERCER SEGUIMIENTO:
Se incluyó en el instructivo del formato Registro de permisos de adolescentes y/o jóvenes M-MEX-FT-030, una nota aclaratoria que indique el correcto uso del mismo y que no debe ser reemplazado por otro formato. Para lo cual se envió correo informativo desde MIPG a todo el personal de la entidad el día 28 de septiembre de 2022 de nueva versión.
</t>
  </si>
  <si>
    <t xml:space="preserve">Para evidenciar el avance se aporta:
Instructivo del Formato  Registro de permisos de adolescentes y/o jóvenes M-MEX-FT-030,  enviado a la Oficina Asesora de Planeación para su oficialización.
Captura correo del 25-04-2022 , Solicitud Priorización modificación formato PLAN de mejoramiento UPI FLORIDA. 
Soportes Tercer seguimiento:
Correo OFICIALIZACIÓN INSTRUCTIVO FORMATO
030 REGISTRO DE PERMISOS DE ADOLESCENTES Y-O JÓVENES M-MEX-FT-030
</t>
  </si>
  <si>
    <t xml:space="preserve">Se observa la oficialización y socialización del formato  M-MEX-FT-030 versión 4. </t>
  </si>
  <si>
    <t xml:space="preserve">*Responsable de UPI la Florida o a quien delegue. </t>
  </si>
  <si>
    <t>PMAI-2021-109</t>
  </si>
  <si>
    <t xml:space="preserve">Se presenta debilidad en la garantía de la calidad de la información. </t>
  </si>
  <si>
    <t xml:space="preserve">Socializar el informe de auditoria y el plan de mejoramiento con el equipo de la UPI Florida, y realizar revisiones aleatorias cada cuatro  meses por parte del responsable de UPI, o quien delegue del correcto diligenciamiento de los formatos. De presentarse novedades, se realizara una acta de compromisos con el profesional que realice la omisión. </t>
  </si>
  <si>
    <t xml:space="preserve">Una reunión de socialización del Informe de auditoria . </t>
  </si>
  <si>
    <t xml:space="preserve">*Acta de reunión
*Revisiones aleatorias a los formatos cada cuatro meses, documentadas mediante acta.
*Actas de compromiso con los profesionales en caso de presentarse novedades. </t>
  </si>
  <si>
    <r>
      <t xml:space="preserve">Avance actividades:
La responsable de la UPI, realizó  la socialización del Informe de auditoria a la UPI Florida y el plan de mejoramiento formulado a través de reunión del 18-03-2022  con  el equipo que presta sus servicios y desarrolla sus funciones en la UPI Florida.
Igualmente  se ha realizado una  revisión aleatoria al correcto diligenciamiento de los formatos con los cuales se registran las acciones que de desarrollan con los beneficiarios de la UPI, la primera se realizó el  18 de mayo de 2022.
</t>
    </r>
    <r>
      <rPr>
        <b/>
        <sz val="9"/>
        <color rgb="FF000000"/>
        <rFont val="Calibri"/>
        <family val="2"/>
      </rPr>
      <t xml:space="preserve">
Resultado del Indicador :</t>
    </r>
    <r>
      <rPr>
        <sz val="9"/>
        <color rgb="FF000000"/>
        <rFont val="Calibri"/>
        <family val="2"/>
      </rPr>
      <t xml:space="preserve"> 
Una reunión en la cual se socializó con el equipo de la UPI Florida el Informe de auditoria y el plan de mejoramiento formulado   = 100%
</t>
    </r>
    <r>
      <rPr>
        <b/>
        <sz val="9"/>
        <color rgb="FF000000"/>
        <rFont val="Calibri"/>
        <family val="2"/>
      </rPr>
      <t xml:space="preserve">
Análisis del Indicador:
</t>
    </r>
    <r>
      <rPr>
        <sz val="9"/>
        <color rgb="FF000000"/>
        <rFont val="Calibri"/>
        <family val="2"/>
      </rPr>
      <t xml:space="preserve">
Frente al indicador planteado se da cumplimiento del 100%, dado que  se realizó  el día 18-03-2022  la reunión de  socialización  con el equipo de la UPI Florida del  Informe de auditoria y el plan de mejoramiento formulado. </t>
    </r>
  </si>
  <si>
    <t>En evidencia se aporta:
Actas de reunión del 18-03-2022 y del 18-05-2022</t>
  </si>
  <si>
    <t>Se evidenciaron las Actas de reunión de la socialización del plan de mejoramiento del 18-03-2022 y del 18-05-2022</t>
  </si>
  <si>
    <t>Control de plagas y fumigación</t>
  </si>
  <si>
    <t>PMAI-2021-110</t>
  </si>
  <si>
    <t>8.4</t>
  </si>
  <si>
    <t>2021H134</t>
  </si>
  <si>
    <t>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t>
  </si>
  <si>
    <t>Las solicitudes de servicios ambientales se realizan por diferentes canales tales como, WhatsApp, correo electrónico, solicitud al profesional del área de trabajo ambiental asignado a la sede.</t>
  </si>
  <si>
    <t>Definir un único canal de atención de las solicitudes de saneamiento ambiental mediante memorando interno (Dichas intervenciones se realizan  de acuerdo al cronograma establecido por el área)</t>
  </si>
  <si>
    <t>Canal de atención solicitudes de saneamiento ambiental</t>
  </si>
  <si>
    <t>Memorando con la definición del canal de atención para las solicitudes de saneamiento ambiental emitido / Memorando con la definición del canal de atención para las solicitudes de saneamiento ambiental  programado (1)*100</t>
  </si>
  <si>
    <t>Memorando con la definición del canal de atención para las solicitudes de saneamiento ambiental</t>
  </si>
  <si>
    <t>Se evidencia la elaboración y difusión del memorando interno en donde se especifica el canal para la solicitud de servicios ambientales</t>
  </si>
  <si>
    <t xml:space="preserve">Suministro de memorando indicando que el único canalpara la atención de servicios que presta el Área de Gestión Ambiental al IDIPRON, será a través del CENTRO DE SERVICIOS AMBIENTALES –ARANDA SERVICE DESK. 
</t>
  </si>
  <si>
    <t>PMAI-2021-111</t>
  </si>
  <si>
    <t>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t>
  </si>
  <si>
    <t>Realizar monitoreo de la prestación de los servicios ambientales a través del sistema Aranda</t>
  </si>
  <si>
    <t xml:space="preserve">Monitoreo  prestación de los servicios ambientales </t>
  </si>
  <si>
    <t>Número de servicios ambientales prestados / Número de servicios ambientales solicitados *100</t>
  </si>
  <si>
    <t>Reporte de servicios de fumigación y desinfección</t>
  </si>
  <si>
    <t>De acuerdo con el reporte realizado por el proceso, ya se desarrollo el modulo de centro de servicios ambientales a través del aplicativo ARANDA, y se dieron capacitaciones a los contratistas del proceso en el manejo de la herramienta, así mimso mencionan que se encuentra en elaboración un instructivo que permita a los usuarios conocer el paso a paso para la radicación de solicitudes. No obstante lo anterior, no se aportan soportes que evidencien el cumplimiento de las acciones reportadas.</t>
  </si>
  <si>
    <t>No presenta evidencias de monitoreo</t>
  </si>
  <si>
    <r>
      <t xml:space="preserve">PRIMER SEGUIMIENTO 2022: </t>
    </r>
    <r>
      <rPr>
        <sz val="9"/>
        <color rgb="FF000000"/>
        <rFont val="Arial"/>
        <family val="2"/>
      </rPr>
      <t xml:space="preserve">Durante el mes de Febrero y Marzo se creo y desarrollo el modulo del Centro de Servicios Ambientales en el aplicativo Aranda servicies Desk, también se realizó capacitación a los contratistas del proceso de gestión ambiental en el manejo de la herramienta, quienes serán los encargados de dar respuesta a las solicitudes de los diferentes servicios.
Se encuentra en elaboración del instructivo que permitirá a los usuarios tener una herramienta de consulta del paso a paso para radicar sus solicitudes, se espera que en el II Semestres entre en producción este aplicativo. 
Resultado y análisis indicador: Se reportará avance en el indicador una vez inicié la operación oficial del aplicativo Aranda para realizar el monitoreo de la prestación de los servicios ambientales 
Estado: La actividad continúa en ejecución 
</t>
    </r>
    <r>
      <rPr>
        <b/>
        <sz val="9"/>
        <color rgb="FF000000"/>
        <rFont val="Arial"/>
        <family val="2"/>
      </rPr>
      <t xml:space="preserve">SEGUNDO SEGUIMIENTO 2022: 
</t>
    </r>
    <r>
      <rPr>
        <sz val="9"/>
        <color rgb="FF000000"/>
        <rFont val="Arial"/>
        <family val="2"/>
      </rPr>
      <t>Durante el periodo comprendido del 16 al 31 de agosto del 2022, fueron recibidas a través del aplicativo Aranda 57 solicitudes de servicios ambientales de los cuales se atendieron y solucionaron oportunamente 56 servicios, las cuales fueron atendidas oportuna y efectivamente por el área. La solicitud que queda pendiente por atender corresponde a la limpieza de trampa de gasas en la UPI la 27, la cual se está dando solución al finalizar el mes de septiembre. 
Resultado indicador: (57 solicitudes de servicios ambientale sprestados / 57 solicitudes ambientales recibidos) *100= 100%
Estado: Finalizada</t>
    </r>
  </si>
  <si>
    <r>
      <t xml:space="preserve">
SEGUNDO SEGUIMIENTO 2022: 
</t>
    </r>
    <r>
      <rPr>
        <sz val="9"/>
        <color rgb="FF000000"/>
        <rFont val="Arial"/>
        <family val="2"/>
      </rPr>
      <t>1. Reporte de servicios - Mesa de Ayuda Gestión Ambiental - Agosto</t>
    </r>
  </si>
  <si>
    <t>Aun cuando la Oficina Asesora de Planeación reporta el cumplimiento de la acción, se tiene que a la fecha del presente seguimiento la evidencia aportada corresponde al reporte de servicios, en el cual se registran 57 solicitudes, de las cuales se encuentra en proceso una (1), correspondiente a: Limpieza de Áreas, trampas de gasa, por lo que la acción queda en estado Abierto, con fecha de finalización de la acción el 30/11/2022.</t>
  </si>
  <si>
    <r>
      <rPr>
        <b/>
        <sz val="9"/>
        <color rgb="FF000000"/>
        <rFont val="Arial"/>
      </rPr>
      <t xml:space="preserve">PRIMER SEGUIMIENTO 2022: </t>
    </r>
    <r>
      <rPr>
        <sz val="9"/>
        <color rgb="FF000000"/>
        <rFont val="Arial"/>
      </rPr>
      <t xml:space="preserve">Durante el mes de Febrero y Marzo se creo y desarrollo el modulo del Centro de Servicios Ambientales en el aplicativo Aranda servicies Desk, también se realizó capacitación a los contratistas del proceso de gestión ambiental en el manejo de la herramienta, quienes serán los encargados de dar respuesta a las solicitudes de los diferentes servicios.
Se encuentra en elaboración del instructivo que permitirá a los usuarios tener una herramienta de consulta del paso a paso para radicar sus solicitudes, se espera que en el II Semestres entre en producción este aplicativo. 
Resultado y análisis indicador: Se reportará avance en el indicador una vez inicié la operación oficial del aplicativo Aranda para realizar el monitoreo de la prestación de los servicios ambientales 
Estado: La actividad continúa en ejecución 
</t>
    </r>
    <r>
      <rPr>
        <b/>
        <sz val="9"/>
        <color rgb="FF000000"/>
        <rFont val="Arial"/>
      </rPr>
      <t xml:space="preserve">SEGUNDO SEGUIMIENTO 2022: 
</t>
    </r>
    <r>
      <rPr>
        <sz val="9"/>
        <color rgb="FF000000"/>
        <rFont val="Arial"/>
      </rPr>
      <t xml:space="preserve">Durante el periodo comprendido del 16 al 31 de agosto del 2022, fueron recibidas a través del aplicativo Aranda 57 solicitudes de servicios ambientales de los cuales se atendieron y solucionaron oportunamente 56 servicios, las cuales fueron atendidas oportuna y efectivamente por el área. La solicitud que queda pendiente por atender corresponde a la limpieza de trampa de gasas en la UPI la 27, la cual se está dando solución al finalizar el mes de septiembre. 
Resultado indicador: El resultado y análisis del indicador se reportará una vez se concluya la ejecución de la acción.
Estado: la actividad continúa en ejecución
</t>
    </r>
    <r>
      <rPr>
        <b/>
        <sz val="9"/>
        <color rgb="FF000000"/>
        <rFont val="Arial"/>
      </rPr>
      <t xml:space="preserve">TERCER SEGUIMIENTO 2022
</t>
    </r>
    <r>
      <rPr>
        <sz val="9"/>
        <color rgb="FF000000"/>
        <rFont val="Arial"/>
      </rPr>
      <t xml:space="preserve">Durante el periodo comprendido del 16 de agosto al 30 de diciembre del 2022, fueron recibidas a través del aplicativo Aranda 128 solicitudes de servicios de limpieza de áreas de las cuales se atendieron y solucionaron oportunamente 128. Permitiendo asi inferir que se han atendido las 100% en la tencion de los servicios de limpieza  
Resultado del indicador: (128/128)= 100% 
Análisis del indicador: Se realizó el monitoreo de la prestación de los servicios ambientales a través del sistema Aranda, con la prestación de 128 servicios de 128 solicitados, cumpliendo con la meta propuesta del 100%
Estado de la actividad: La actividad se encuentra finalizada
</t>
    </r>
  </si>
  <si>
    <r>
      <rPr>
        <b/>
        <sz val="9"/>
        <color rgb="FF000000"/>
        <rFont val="Arial"/>
      </rPr>
      <t xml:space="preserve">SEGUNDO SEGUIMIENTO 2022: 
</t>
    </r>
    <r>
      <rPr>
        <sz val="9"/>
        <color rgb="FF000000"/>
        <rFont val="Arial"/>
      </rPr>
      <t xml:space="preserve">
1. Reporte de servicios - Mesa de Ayuda Gestión Ambiental - Agosto
</t>
    </r>
    <r>
      <rPr>
        <b/>
        <sz val="9"/>
        <color rgb="FF000000"/>
        <rFont val="Arial"/>
      </rPr>
      <t xml:space="preserve">
TERCER SEGUIMIENTO 2022
</t>
    </r>
    <r>
      <rPr>
        <sz val="9"/>
        <color rgb="FF000000"/>
        <rFont val="Arial"/>
      </rPr>
      <t>1. Reporte de servicios - Mesa de Ayuda Gestión Ambiental</t>
    </r>
  </si>
  <si>
    <t>En análisis de la información suministrada por el proceso, se evidencia que se realizó el monitoreo de la prestación de los servicios ambientales a través del sistema Aranda, en cuanto a limpiezas de áreas con la prestación de 128 servicios solicitados, sin embargo, el producto es el Reporte de servicios de fumigación y desinfección y de este último el proceso no sustenta la evidencia. Se recomienda al proceso que cargue al DRIVE las evidencias que sustentan el desarrollo de la actividad conforme a la entrega del producto final "Reporte de servicios de fumigación y desinfección"</t>
  </si>
  <si>
    <t>PMAI-2021-112</t>
  </si>
  <si>
    <t>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t>
  </si>
  <si>
    <t>Realizar modificación al  Instructivo Control de Plagas y Fumigación A-GAMIN-012 (para establecer un único canal de atención de las solicitudes de saneamiento ambiental)</t>
  </si>
  <si>
    <t>Modificacion Instructivo Control de Plagas y Fumigación</t>
  </si>
  <si>
    <t>Modificación al instructivo Control de Plagas y Fumigación realizada / Modificacion al instructivo Control de Plagas y Fumigación programada  (1)*100</t>
  </si>
  <si>
    <t>Instructivo Control de Plagas y Fumigación modificado</t>
  </si>
  <si>
    <t>El proceso informa que la actividad no ha presentado avance, sin embargo a la fecha ya han pasado 4 meses de los 7 inicialmente planeados y para este seguimiento se debería haber presentado un avance. Es importante que el proceso tome las medidas necesarias para que en el mes que queda se ejecuten las acciones.</t>
  </si>
  <si>
    <t xml:space="preserve">Modificar el  Instructivo Control de Plagas y Fumigación A-GAMIN-012 </t>
  </si>
  <si>
    <t>No presenta evidencias modificación al  Instructivo Control de Plagas y Fumigación A-GAMIN-012</t>
  </si>
  <si>
    <r>
      <t xml:space="preserve">PRIMER SEGUIMIENTO 2022: </t>
    </r>
    <r>
      <rPr>
        <sz val="9"/>
        <color rgb="FF000000"/>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color rgb="FF000000"/>
        <rFont val="Arial"/>
        <family val="2"/>
      </rPr>
      <t xml:space="preserve">
SEGUNDO SEGUIMIENTO 2022: 
</t>
    </r>
    <r>
      <rPr>
        <sz val="9"/>
        <color rgb="FF000000"/>
        <rFont val="Arial"/>
        <family val="2"/>
      </rPr>
      <t xml:space="preserve">El día 29 de Julio del 2022, se remitió solicitud de modificación del instructivo de control de plagas y fumigación. El cual fue aprobado y socializado por la oficina asesora de planeación el día 05 de Agosto del 2022. 
Resultado indicador: ((1/1)*100%)=100%
Análisis indicador: Se realizó la modificación al instructivo Control de Plagas y Fumigación que se encontraba programada, se reporta un cumplimiento del 100% del indicador. 
</t>
    </r>
    <r>
      <rPr>
        <b/>
        <sz val="9"/>
        <color rgb="FF000000"/>
        <rFont val="Arial"/>
        <family val="2"/>
      </rPr>
      <t xml:space="preserve">
</t>
    </r>
    <r>
      <rPr>
        <sz val="9"/>
        <color rgb="FF000000"/>
        <rFont val="Arial"/>
        <family val="2"/>
      </rPr>
      <t>Estado: La actividad se encuentra finalizada</t>
    </r>
  </si>
  <si>
    <r>
      <t xml:space="preserve">
SEGUNDO SEGUIMIENTO 2022: 
</t>
    </r>
    <r>
      <rPr>
        <sz val="9"/>
        <color rgb="FF000000"/>
        <rFont val="Arial"/>
        <family val="2"/>
      </rPr>
      <t xml:space="preserve">1. A-GAM-IN-012 INSTRUCTIVO CONTROL DE PLAGAS Y FUMIGACIÓN ACTUALIZADO
2. Correo aprobación y socialización  A-GAM-IN-012 </t>
    </r>
  </si>
  <si>
    <t>Se evidenció instructivo Control de Plagas y Fumigación, identificado con el código A-GAM-IN-012 del 05/08/2022, en el que se señala que el único canal para atender las solicitudes es la Mesa de Ayuda-Área de Gestión Ambiental.</t>
  </si>
  <si>
    <t xml:space="preserve">STMEO
Responsables de UPI </t>
  </si>
  <si>
    <t>Manejo de inventarios</t>
  </si>
  <si>
    <t>PMAI-2021-113</t>
  </si>
  <si>
    <t xml:space="preserve"> 8.8</t>
  </si>
  <si>
    <t>2021H135</t>
  </si>
  <si>
    <t>Se evidenciaron falencias en el control y seguimiento del inventario en la unidad La Florida, toda vez, que se encuentran diferencia entre la toma física y kardex digital, lo que refleja carencia de conteos físicos con el fin de poder identificar posibles faltantes o sobrantes de elementos.</t>
  </si>
  <si>
    <t>No se ha solicitado de manera formal la realización de conteos periódicos que permita identificar novedades y actualizar el formato de control de espacios de almacenamiento temporal.</t>
  </si>
  <si>
    <t xml:space="preserve">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t>
  </si>
  <si>
    <t xml:space="preserve">Un documento oficializado y socializado </t>
  </si>
  <si>
    <t xml:space="preserve">*Documento oficializado
*Documento socializado ,  documentado mediante acta. </t>
  </si>
  <si>
    <t>Se evidencia  en el manual de procesos la actualización del documento GESTIÓN Y CONTROL DE ELEMENTOS 
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t>
  </si>
  <si>
    <t>Se evidencia la actualización  en el manual de procesos GESTIÓN Y CONTROL DE ELEMENTOS
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t>
  </si>
  <si>
    <t>Responsable Unidad de Protección Integral la Florida.</t>
  </si>
  <si>
    <t>PMAI-2021-114</t>
  </si>
  <si>
    <t xml:space="preserve"> 8.9</t>
  </si>
  <si>
    <t>2021H136</t>
  </si>
  <si>
    <t>Se observa utensilios de cocina tales como cubiertos, platos y ollas en la bodega de almacenamiento principal, los cuales no hacen parte de la cocina ni se encuentran registrados en el kardex de la unidad de La Florida.</t>
  </si>
  <si>
    <t xml:space="preserve">No se encontraban registrados en  el formato CONTROL DE ESPACIOS DE ALMACENAMIENTO TEMPORAL M-MEX-FT-026 , los bienes y utensilios de cocina. </t>
  </si>
  <si>
    <t xml:space="preserve">Incluir en el formato CONTROL DE ESPACIOS DE ALMACENAMIENTO TEMPORAL M-MEX-FT-026 , los bienes y utensilios que no se encontraban registrados en el momento de la  visita.   </t>
  </si>
  <si>
    <t xml:space="preserve">Formato M-MEX-FT-030, actualizado con los elementos y utensilios de cocina </t>
  </si>
  <si>
    <t xml:space="preserve"> Un Formato actualizado </t>
  </si>
  <si>
    <t xml:space="preserve">Formato actualizado con la inclusión de los elementos. </t>
  </si>
  <si>
    <t>Se evidencia el cargue del archivo control de espacios de almacenamiento actualizado</t>
  </si>
  <si>
    <t xml:space="preserve">Se evidencia la inclusión en el formato CONTROL DE ESPACIOS DE ALMACENAMIENTO TEMPORAL M-MEX-FT-026 , los bienes y utensilios que no se encontraban registrados en el momento de la  visita.   </t>
  </si>
  <si>
    <t xml:space="preserve">Coordinador del área de salud 
Profesional asignado  componente seguridad alimentaria. </t>
  </si>
  <si>
    <t>PMAI-2021-115</t>
  </si>
  <si>
    <t>8.10</t>
  </si>
  <si>
    <t>2021H137</t>
  </si>
  <si>
    <t>Se verifica que el formato “control recepción de materia prima” falta de la firma del profesional de calidad, es importante que cada una de las firmas sean diligenciadas en los formatos establecidos del Instituto.</t>
  </si>
  <si>
    <t xml:space="preserve">la verificación del formato se realiza con posterioridad al recibo de materia prima, según cronograma asignado a cada profesional. </t>
  </si>
  <si>
    <r>
      <t xml:space="preserve">Revisar y ajustar  por parte del Líder del área de salud, el  formato CONTROL RECEPCIÓN DE MATERIA PRIMA M-MSD-FT-026  para incluir una nota  aclaratoria que indique que la firma del formato de materia prima  por parte de las profesionales de Seguridad Alimentaria- Área Salud se realiza con posterioridad al recibo de la materia prima  y de conformidad con  el cronograma definido por el área </t>
    </r>
    <r>
      <rPr>
        <b/>
        <sz val="9"/>
        <rFont val="Times New Roman"/>
        <family val="1"/>
      </rPr>
      <t xml:space="preserve">el mismo día de la visita  de acompañamiento técnico. </t>
    </r>
  </si>
  <si>
    <t xml:space="preserve">Formato  ajustado </t>
  </si>
  <si>
    <t xml:space="preserve">Un Formato  ajustado </t>
  </si>
  <si>
    <t xml:space="preserve">Formato ajustado con la nota aclaratoria.  </t>
  </si>
  <si>
    <t>Se evidencia la inclusión de la nota aclaratoria en el formato mencionado.</t>
  </si>
  <si>
    <t>Se observa en el formato CONTROL RECEPCIÓN DE MATERIA PRIMA M-MSD-FT-026, la nota aclaratoria ue indique que la firma del formato de materia prima  por parte de las profesionales de Seguridad Alimentaria- Área Salud se realiza con posterioridad al recibo de la materia prima.</t>
  </si>
  <si>
    <t>Control a los alimentos</t>
  </si>
  <si>
    <t>PMAI-2021-116</t>
  </si>
  <si>
    <t>8.11</t>
  </si>
  <si>
    <t>2021H138</t>
  </si>
  <si>
    <t>La unidad de La Florida no contaba con báscula en la cocina, lo que interrumpe e impide el adecuado control a los alimentos enviados por el Economato.</t>
  </si>
  <si>
    <t>La báscula presentaba inexactitud en el pesaje y por tanto se encontraba en mantenimiento</t>
  </si>
  <si>
    <t xml:space="preserve">Realizar una visita anual a la Unidad de Protección Integral la Florida para verificar el estado de la báscula </t>
  </si>
  <si>
    <t>Visita anual</t>
  </si>
  <si>
    <t>Visita realizada / Visita programada (1)*100</t>
  </si>
  <si>
    <t>Acta de inspección</t>
  </si>
  <si>
    <t>Soporte de ejecucion actividades</t>
  </si>
  <si>
    <t>Verificando soportes adjuntos, se evidencia informe de mantenimiento realizado a las UPIs mendiante contrato 1734-2021, sin embargo aun no se ha realizado la visita anual para verificar la báscula de la UPI Florida.</t>
  </si>
  <si>
    <t>Pendiente realizar visita anual para verificar báscula de la UPI Florida.</t>
  </si>
  <si>
    <t>Si bien se observa documento soporte de la calibracion de las basculas en distinas unidades incluida la florida, no se presento evidencia de anual correspondiente para la verificacion de la bascula, accion en tiempor de ejecucion</t>
  </si>
  <si>
    <r>
      <t xml:space="preserve">PRIMER SEGUIMIENTO 2022: 
</t>
    </r>
    <r>
      <rPr>
        <sz val="9"/>
        <color rgb="FF000000"/>
        <rFont val="Arial"/>
        <family val="2"/>
      </rPr>
      <t xml:space="preserve">Mediante el contrato 1734-2021 se realizó mantenimiento a las básculas en la UPI LA FLORIDA el 03 de diciembre de 2021. Se tiene programada visita para el mes de junio de inspección a dichas básculas. 
Estado: La actividad continua en ejecución
</t>
    </r>
    <r>
      <rPr>
        <b/>
        <sz val="9"/>
        <color rgb="FF000000"/>
        <rFont val="Arial"/>
        <family val="2"/>
      </rPr>
      <t xml:space="preserve">
SEGUNDO SEGUIMIENTO 2022:
</t>
    </r>
    <r>
      <rPr>
        <sz val="9"/>
        <color rgb="FF000000"/>
        <rFont val="Arial"/>
        <family val="2"/>
      </rPr>
      <t>Se incluyó dentro del Plan Anual de Adquisiciones la contratacion del mantenimiento y calibracion de las basculas de las UPIs de la entidad, y la contratacion del mismo se encuentra en proceso.
Estado: La actividad continua en ejecución</t>
    </r>
  </si>
  <si>
    <r>
      <t xml:space="preserve">PRIMER SEGUIMIENTO 2022: 
</t>
    </r>
    <r>
      <rPr>
        <sz val="9"/>
        <rFont val="Arial"/>
        <family val="2"/>
      </rPr>
      <t xml:space="preserve">Informe con fecha del 21 de febrero de 2022, del contrato 1734-2021
</t>
    </r>
    <r>
      <rPr>
        <b/>
        <sz val="9"/>
        <rFont val="Arial"/>
        <family val="2"/>
      </rPr>
      <t xml:space="preserve">
SEGUNDO SEGUIMIENTO 2022:
</t>
    </r>
    <r>
      <rPr>
        <sz val="9"/>
        <rFont val="Arial"/>
        <family val="2"/>
      </rPr>
      <t>Modificación al PAAC - proceso verificación y calibración básculas entidad</t>
    </r>
  </si>
  <si>
    <t>Adjuntar las evidencias de la realización de la visita anual a la Unidad de Protección Integral la Florida en donde se verifique el estado óptimo de la báscula</t>
  </si>
  <si>
    <t xml:space="preserve">Acción vencida desde el 01/08/2022.
</t>
  </si>
  <si>
    <r>
      <t xml:space="preserve">PRIMER SEGUIMIENTO 2022: 
</t>
    </r>
    <r>
      <rPr>
        <sz val="9"/>
        <color rgb="FF000000"/>
        <rFont val="Arial"/>
        <family val="2"/>
      </rPr>
      <t xml:space="preserve">Mediante el contrato 1734-2021 se realizó mantenimiento a las básculas en la UPI LA FLORIDA el 03 de diciembre de 2021. Se tiene programada visita para el mes de junio de inspección a dichas básculas. 
Estado: La actividad continua en ejecución
</t>
    </r>
    <r>
      <rPr>
        <b/>
        <sz val="9"/>
        <color rgb="FF000000"/>
        <rFont val="Arial"/>
        <family val="2"/>
      </rPr>
      <t xml:space="preserve">
SEGUNDO SEGUIMIENTO 2022:
</t>
    </r>
    <r>
      <rPr>
        <sz val="9"/>
        <color rgb="FF000000"/>
        <rFont val="Arial"/>
        <family val="2"/>
      </rPr>
      <t xml:space="preserve">Se incluyó dentro del Plan Anual de Adquisiciones la contratacion del mantenimiento y calibracion de las basculas de las UPIs de la entidad, y la contratacion del mismo se encuentra en proceso.
Estado: La actividad continua en ejecución
</t>
    </r>
    <r>
      <rPr>
        <b/>
        <sz val="9"/>
        <color rgb="FF000000"/>
        <rFont val="Arial"/>
        <family val="2"/>
      </rPr>
      <t xml:space="preserve">
TERCER SEGUIMIENTO 2022:
</t>
    </r>
    <r>
      <rPr>
        <sz val="9"/>
        <color rgb="FF000000"/>
        <rFont val="Arial"/>
        <family val="2"/>
      </rPr>
      <t>Se incluyó en el Plan Anual de Adquisiciones parala vigencia 2023, se tenía previsto realizar la verificación del estado de la báscula  de la Unidad de Protección Integral la Florida en la vigencia 2022 , pero por disponibilidad de recursos no fue posible adelantar proceso contractual para tal fin. 
Estado: La actividad continua en ejecución</t>
    </r>
  </si>
  <si>
    <r>
      <t xml:space="preserve">PRIMER SEGUIMIENTO 2022: 
</t>
    </r>
    <r>
      <rPr>
        <sz val="9"/>
        <color rgb="FF000000"/>
        <rFont val="Arial"/>
        <family val="2"/>
      </rPr>
      <t xml:space="preserve">Informe con fecha del 21 de febrero de 2022, del contrato 1734-2021
</t>
    </r>
    <r>
      <rPr>
        <b/>
        <sz val="9"/>
        <color rgb="FF000000"/>
        <rFont val="Arial"/>
        <family val="2"/>
      </rPr>
      <t xml:space="preserve">
SEGUNDO SEGUIMIENTO 2022:
</t>
    </r>
    <r>
      <rPr>
        <sz val="9"/>
        <color rgb="FF000000"/>
        <rFont val="Arial"/>
        <family val="2"/>
      </rPr>
      <t xml:space="preserve">Modificación al PAAC - proceso verificación y calibración básculas entidad
</t>
    </r>
    <r>
      <rPr>
        <b/>
        <sz val="9"/>
        <color rgb="FF000000"/>
        <rFont val="Arial"/>
        <family val="2"/>
      </rPr>
      <t xml:space="preserve">
</t>
    </r>
  </si>
  <si>
    <t xml:space="preserve">El proceso no aportó evidencias. </t>
  </si>
  <si>
    <t>PMAI-2021-117</t>
  </si>
  <si>
    <t>8.12</t>
  </si>
  <si>
    <t>2021H139</t>
  </si>
  <si>
    <t xml:space="preserve"> El proceso misional del Instituto tiene establecido el formato de “CONTROL DE ESPACIOS DE ALMACENAMIENTO TEMPORAL M-MEX-FT-026”, desde el 30/12/2019, para el control de los elementos que reposan en la UPIs y como su nombre lo indica, es para “ESPACIOS DE ALMACENAMIENTO TEMPORAL” para los cuales se debe mantener las directrices entregadas por la Subdirección de Métodos en año 2019. </t>
  </si>
  <si>
    <t xml:space="preserve">Se observa la carencia de   un lineamiento estandarizado  frente al manejo de los espacios de almacenamiento de los elementos  de consumo en las UPI, en el SIGID, que haga sostenible las acciones en el tiempo.  </t>
  </si>
  <si>
    <t xml:space="preserve">Formalizar por parte de la STMEO  el documento manejo de los espacios de almacenamiento en UPI, con la inclusión de condiciones generales que indiquen las acciones que se deben tener en cuenta en cada una de las UPI, que reciben los bienes para la atención de los beneficiarios  y aseo locativos de las mismas. </t>
  </si>
  <si>
    <t xml:space="preserve">Un (1) Documento formalizado y socializado </t>
  </si>
  <si>
    <t>Se evidencia  en el manual de procesos la actualización del documento GESTIÓN Y CONTROL DE ELEMENTOS 
DE CONSUMO Y CONSUMO CONTROLADO UBICADOS EN LOS ESPACIOS DE ALMACENAMIENTO DE LAS UNIDADES DE PROTECCIÓN INTEGRAL con fecha 13 de enero de 2022.</t>
  </si>
  <si>
    <t xml:space="preserve">Responsable Unidad de Protección Integral la Florida.
Coordinador área de salud. </t>
  </si>
  <si>
    <t>PMAI-2021-118</t>
  </si>
  <si>
    <t>9.1.</t>
  </si>
  <si>
    <t>2021H140</t>
  </si>
  <si>
    <t>El Protocolo de Bioseguridad contiene la obligación y el uso correcto del tapabocas, así como el distanciamiento físico entre las personas y el lavado periódico de las manos, como elementos esenciales para evitar el contagio con el virus; esto incluye la postura y el retiro del tapabocas, un distanciamiento de al menos dos (2) metros para evitar el contacto directo y la técnica de lavado y desinfección de manos. En algunos casos se observó el no uso o el uso incorrecto del tapabocas por parte de los beneficiarios, así como el no cumplimiento de la distancia requerida, lo que podría traer como consecuencia la propagación del contagio del virus en toda la población de la Unidad.</t>
  </si>
  <si>
    <t xml:space="preserve">Carencia de carteles o avisos que promuevan el autocuidado frente a COVID 19 .  </t>
  </si>
  <si>
    <t xml:space="preserve">Elaborar o gestionar por parte del área de salud y la responsable de UPI,  carteles visibles que promuevan el autocuidado. </t>
  </si>
  <si>
    <t xml:space="preserve">Carteles visibles en espacios de uso común. </t>
  </si>
  <si>
    <t xml:space="preserve">Carteles visibles en espacios de uso común/Cárteles a fijar (10). </t>
  </si>
  <si>
    <t>*Soporte visual de los carteles fijados
*Socialización del propósito de los carteles con la comunidad  de la UPI, documentado mediante acta.</t>
  </si>
  <si>
    <t>Se evidencia la realización de implementación y socialización de la señalización relacionada con el autocuidado</t>
  </si>
  <si>
    <t>Se evidencia la realización de implementación y socialización de la señalización relacionada con el autocuidado con 9 actas de las unidades la florida, Arcadia, Bosa, Conservatorio entre otros.</t>
  </si>
  <si>
    <t>Mantenimiento preventivo y correctivo</t>
  </si>
  <si>
    <t>PMAI-2021-119</t>
  </si>
  <si>
    <t>2021H141</t>
  </si>
  <si>
    <t xml:space="preserve">Se evidenció la falta de oportunidad y deficiencias en el mantenimiento preventivo y correctivo para la debida conservación de las condiciones físicas de la infraestructura de la Unidad de La Florida </t>
  </si>
  <si>
    <t>En el presupuesto de la entidad no se contemplo el mantenimiento integral de la UPI, solo el mantenimiento de las áreas que se encuentran en operación.</t>
  </si>
  <si>
    <t>Realizar un diagnóstico del estado actual de la infraestructura, incluyendo el presupuesto de intervención del mantenimiento integral de la UPI La Florida</t>
  </si>
  <si>
    <t>Diagnóstico Infraestructura UPI La Florida</t>
  </si>
  <si>
    <t>Diagnóstico Infraestructura UPI La Florida realizado / Diagnóstico Infraestructura UPI La Florida programado (1)*100</t>
  </si>
  <si>
    <t>Diagnóstico UPI La Florida</t>
  </si>
  <si>
    <t xml:space="preserve">verificando soportes adjuntos, se evidencia diagnostico técnico de la UPI Florida, sin embargo queda pendiente la inclución del presupuesto. </t>
  </si>
  <si>
    <t>Pendiente incluir en el diagnostico el presupuestocomo lo indica la actividad</t>
  </si>
  <si>
    <t>Se observa el diagnóstico técnico realizado, hace falta incluir el presupuesto asociado al diagnostica</t>
  </si>
  <si>
    <r>
      <t xml:space="preserve">PRIMER SEGUIMIENTO 2022: 
</t>
    </r>
    <r>
      <rPr>
        <sz val="9"/>
        <color rgb="FF000000"/>
        <rFont val="Arial"/>
        <family val="2"/>
      </rPr>
      <t xml:space="preserve">Se realizó un diagnóstico técnico general de la UPI FLORIDA con el fin de identificar las actividades necesarias para realizar mantenimientos correctivos y periódicos de la infraestructura física. Se adelantará el presupuesto de intervención del mantenimiento integral de la UPI La Florida para incluir en el diagnóstico. 
Estado: La actividad continua en ejecución
</t>
    </r>
    <r>
      <rPr>
        <b/>
        <sz val="9"/>
        <color rgb="FF000000"/>
        <rFont val="Arial"/>
        <family val="2"/>
      </rPr>
      <t xml:space="preserve">
SEGUNDO SEGUIMIENTO 2022:
</t>
    </r>
    <r>
      <rPr>
        <sz val="9"/>
        <color rgb="FF000000"/>
        <rFont val="Arial"/>
        <family val="2"/>
      </rPr>
      <t>Se realizó diagnóstico de la UPI La Florida, identificando el estado actual de suelos, paredes, cubiertas, redes eléctricas, hidrosanitarias, y zonas exteriores. Se adjunta registro fotográfico para cada una de las zonas observadas.
Se elaboró presupuesto de ejecución de mantenimiento y actividades correctivas a la infraestructura física de la UPI La Florida. Se incluye el valor de la mano de obra que se hace necesario para la ejecución de dichas actividades
Resultado y análisis del indicador: ((1/1))*100%=100% Se realizó un diagnóstico a la UPI La Florida de un diagnóstico que se encontraba programado, reportando un 100% de cumplimiento en el indicador. 
De acuerdo con la causa identificada, la misma se encuentra subsanada al incluír la UPI La Florida en el cronograma de mantenimiento de bienes inmuebles de 2022, por lo cual durante el transcurso del año se han relizado intervenciones integrales a la infraestructura de la unidad, cuya ejecución se puede evidenciar en los informes semanales de intervención del área.
Lo anterior evidencia que dentro del presupuesto de la entidad se contemplaron recursos para efectuar el mantenimiento integral de la UPI La Florida, lo que incluye recursos humanos, técnicos y físicos.
Estado: La actividad se encuentra finalizada.</t>
    </r>
  </si>
  <si>
    <r>
      <t xml:space="preserve">PRIMER SEGUIMIENTO 2022: 
</t>
    </r>
    <r>
      <rPr>
        <sz val="9"/>
        <color rgb="FF000000"/>
        <rFont val="Arial"/>
        <family val="2"/>
      </rPr>
      <t xml:space="preserve">Diagnóstico Técnico general de la infraestructura de la UPI FLORIDA
</t>
    </r>
    <r>
      <rPr>
        <b/>
        <sz val="9"/>
        <color rgb="FF000000"/>
        <rFont val="Arial"/>
        <family val="2"/>
      </rPr>
      <t xml:space="preserve">
SEGUNDO SEGUIMIENTO 2022:
</t>
    </r>
    <r>
      <rPr>
        <sz val="9"/>
        <color rgb="FF000000"/>
        <rFont val="Arial"/>
        <family val="2"/>
      </rPr>
      <t>1. Diagnóstico general de la infraestructura de la UPI La Florida
2. Presupuesto mantenimiento UPI La Florida.
3, Cronograma de mantenimiento de bienes inmuebles 2022
4. Muestra informes semanales de intervención UPI La Florida</t>
    </r>
  </si>
  <si>
    <t>Se evidenció el diligenciamiento del  formato: Diagnóstico técnico general del bien inmueble, identificado con código A-MBI-FT-013 del 22/05/2019, correspondiente a la UPI La Florida, en el que se detalla el estado actual de la infraestructura.
Así mismo, se evidenció archivo en formato Excel denominado: PRESUPUESTO GENERAL LA FLORIDA, en el que discrimina el presupuesto general estimado para el mantenimiento integral de la UPI La Florida.</t>
  </si>
  <si>
    <t xml:space="preserve">STMEO
Responsable Unidad de Protección Integral la Florida.
</t>
  </si>
  <si>
    <t>PMAI-2021-120</t>
  </si>
  <si>
    <t>2021H142</t>
  </si>
  <si>
    <t>Se evidencia la falta de ropa de dotación para los NNAJ al momento de la apertura de la unidad, si bien es cierto, la encargada de la unidad realizó la solicitud formal de vestuario mediante tres (3) correos electrónicos a Rescursos@idipron.gov.co, a la fecha de la visita no se habían recibido el vestuario necesario para atender las necesidades básicas de los NNAJ, estando así en contravía a lo establecido en el modelo de atención SE3.</t>
  </si>
  <si>
    <t xml:space="preserve"> No se proyecto en la entrega de vestuario el numero de cupos a ocupar en la Florida de los jóvenes de Semáforo.</t>
  </si>
  <si>
    <t xml:space="preserve">Entrega de vestuario a los jóvenes que ingresan a la Florida durante el primer mes de estadía en la Florida . </t>
  </si>
  <si>
    <t xml:space="preserve">Numero de jóvenes con vestuario entregado.  </t>
  </si>
  <si>
    <t xml:space="preserve">Numero de jóvenes que cuentan con vestuario/ Numero de jóvenes a los cuales les entregan vestuario a su ingreso durante el primer mes. </t>
  </si>
  <si>
    <t xml:space="preserve">*Soporte entrega de vestuario en el formato   ENTREGA DE ELEMENTOS DE CONSUMO PARA EL DESARROLLO DE ACTIVIDADES A NNAJ M-MEX-FT-016. </t>
  </si>
  <si>
    <t>No fueron aportadas evidencias para este seguimiento, el proceso manifiesta entregar avance en el proximo seguimiento. La actividad se encuentra en ejecución.</t>
  </si>
  <si>
    <r>
      <t>Avance actividades:
Segundo seguimiento:
Durante el periodo de ejecución de la acción se realizó el ingreso de</t>
    </r>
    <r>
      <rPr>
        <sz val="9"/>
        <color rgb="FF000000"/>
        <rFont val="Calibri"/>
        <family val="2"/>
        <scheme val="minor"/>
      </rPr>
      <t xml:space="preserve">  241 jóvenes,  que superaron la fase pre semáforo en la UPI Oasis y pasaron a la fase Semáforo en la UPI la Florida, a los cuales en cumplimiento de la acción formulada se realizó la entrega de vestuario durante el primer mes de estadía en la UPI Florida.
</t>
    </r>
    <r>
      <rPr>
        <b/>
        <sz val="9"/>
        <color rgb="FF000000"/>
        <rFont val="Calibri"/>
        <family val="2"/>
        <scheme val="minor"/>
      </rPr>
      <t xml:space="preserve">
Resultado del Indicador : 
</t>
    </r>
    <r>
      <rPr>
        <sz val="9"/>
        <color rgb="FF000000"/>
        <rFont val="Calibri"/>
        <family val="2"/>
        <scheme val="minor"/>
      </rPr>
      <t xml:space="preserve">
241  jóvenes que con entrega de vestuario durante el primer mes de estadía/ 241 jóvenes  que ingresaron a Florida,  para iniciar proceso semáforo. 
</t>
    </r>
    <r>
      <rPr>
        <b/>
        <sz val="9"/>
        <color rgb="FF000000"/>
        <rFont val="Calibri"/>
        <family val="2"/>
        <scheme val="minor"/>
      </rPr>
      <t xml:space="preserve">
Análisis del Indicador:
</t>
    </r>
    <r>
      <rPr>
        <sz val="9"/>
        <color rgb="FF000000"/>
        <rFont val="Calibri"/>
        <family val="2"/>
        <scheme val="minor"/>
      </rPr>
      <t xml:space="preserve">
Se da cumplimiento del 100%, dado que  se realizó la entrega de vestuario a los 241 jóvenes que ingresaron a la UPI Florida durante  su primer mes de estadía. </t>
    </r>
  </si>
  <si>
    <t>Para evidenciar el cumplimiento de la acción se aporta:
-Listado 89   jóvenes que ingresaron a UPI Florida el 26 de marzo, y formato de entrega  de vestuario firmado por cada beneficiario.
-Listado 81   jóvenes que ingresaron a UPI Florida el 12 de mayo, y formato de entrega  de vestuario firmado por cada beneficiario.
-Listado 71   jóvenes que ingresaron a UPI Florida el 5 de julio y formato de entrega  de vestuario firmado por cada beneficiario.</t>
  </si>
  <si>
    <t>Se evidenciaron los siguientes listados de soporte entrega de vestuario en el formato   ENTREGA DE ELEMENTOS DE CONSUMO PARA EL DESARROLLO DE ACTIVIDADES A NNAJ M-MEX-FT-016: -Listado 89   jóvenes que ingresaron a UPI Florida el 26 de marzo, y formato de entrega  de vestuario firmado por cada beneficiario.
-Listado 81   jóvenes que ingresaron a UPI Florida el 12 de mayo, y formato de entrega  de vestuario firmado por cada beneficiario.
-Listado 71   jóvenes que ingresaron a UPI Florida el 5 de julio y formato de entrega  de vestuario firmado por cada beneficiario.</t>
  </si>
  <si>
    <t>PMAI-2021-121</t>
  </si>
  <si>
    <t>2021H143</t>
  </si>
  <si>
    <t>Se evidencia en el arqueo de elementos una diferencia notable entre la toma física y el Kardex virtual, lo cual evidencia falta de control para el manejo de entradas y salidas del Almacén, así mismo no se encuentra la carpeta física de remisiones y entradas al Almacén, toda vez la responsable de este, se encontraba incapacitada y a su vez se encuentra en la modalidad de teletrabajo. Sin perjuicio a lo anterior, la información debe reposar al interior del Instituto para obtener un control claro de salida y entradas en los días que la encargada del Almacén no se encuentre allí.</t>
  </si>
  <si>
    <t xml:space="preserve">
Responsable de UPI Florida </t>
  </si>
  <si>
    <t>PMAI-2021-122</t>
  </si>
  <si>
    <t>9.5</t>
  </si>
  <si>
    <t>2021H144</t>
  </si>
  <si>
    <t>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t>
  </si>
  <si>
    <t xml:space="preserve">No se había identificado la necesidad de documentar las novedades que presentan frente al numero de preparaciones realizadas.  
</t>
  </si>
  <si>
    <t xml:space="preserve">Implementar en la UPI Florida un formato que de cuenta de las preparaciones realizadas frente a las servidas conforme a cobertura, que incluya un espacio para observaciones cuando se presenten novedades. </t>
  </si>
  <si>
    <t xml:space="preserve">Un formato implementado </t>
  </si>
  <si>
    <t xml:space="preserve">*Formato implementado. </t>
  </si>
  <si>
    <t xml:space="preserve">El formato que se adjunta no se evidencia que haya sido oficializado dentro del sistema integrado. </t>
  </si>
  <si>
    <t>Oficializar el documento dentro del SIGID</t>
  </si>
  <si>
    <t>Se evidencia el borrador del Instructivo de diligenciamiento Formato control de porciones</t>
  </si>
  <si>
    <t xml:space="preserve">Primer seguimiento:
Desde el componente de calidad alimentaria se formulo el formato a implementar en la UPI, el cual de cuenta  de las preparaciones realizadas frente a las servidas conforme a cobertura, con un espacio para observaciones cuando se presenten novedades. realizando su implementación en la UPI como prueba piloto  con miras a oficializar y aplicar en todas las UPI.
Segundo seguimiento:
Avance de actividades
Desde el área de Salud- componente calidad alimentaria se  el diseño el  formato Control de porciones que da cuenta de las preparaciones realizadas frente a las servidas conforme a cobertura, incluyendo el espacio para observaciones cuando se presenten novedades  y conforme se planteó la acción, el mismo fue implementado en la UPI la Florida. En La implementación del formato se observa con la firma del responsable de UPI y la revisión que realiza la profesional nutricionista en visita a la UPI, que las cantidades preparadas y servidas se realizan  conforme a los menús establecidos,  a la cobertura y numero de funcionarios autorizados.  
Resultado del  Indicador :
Formato control de porciones implementado= 100%.
Análisis del Indicador: Se da cumplimiento al 100% de la acción dado que se realizó la implementación del formato en la UPI Florida, con lo cual se identifica que se mitiga el hecho de incurrir en preparaciones adicionales que no estén debidamente autorizadas por lineamientos o manual de procesos y procedimientos. La acción no incluye la oficialización. </t>
  </si>
  <si>
    <t>Para evidenciar el cumplimiento de la acción se aporta:
Formatos Implementados en la UPI Florida .</t>
  </si>
  <si>
    <t>Oficializar el formato</t>
  </si>
  <si>
    <t>Se evidencia los Formatos Implementados en la UPI Florida, sin embargo esta pendiene oficializar el mismo.</t>
  </si>
  <si>
    <t xml:space="preserve">Primer seguimiento:
Desde el componente de calidad alimentaria se formulo el formato a implementar en la UPI, el cual de cuenta  de las preparaciones realizadas frente a las servidas conforme a cobertura, con un espacio para observaciones cuando se presenten novedades. realizando su implementación en la UPI como prueba piloto  con miras a oficializar y aplicar en todas las UPI.
Segundo seguimiento:
Avance de actividades
Desde el área de Salud- componente calidad alimentaria se  el diseño el  formato Control de porciones que da cuenta de las preparaciones realizadas frente a las servidas conforme a cobertura, incluyendo el espacio para observaciones cuando se presenten novedades  y conforme se planteó la acción, el mismo fue implementado en la UPI la Florida. En La implementación del formato se observa con la firma del responsable de UPI y la revisión que realiza la profesional nutricionista en visita a la UPI, que las cantidades preparadas y servidas se realizan  conforme a los menús establecidos,  a la cobertura y numero de funcionarios autorizados.  
Resultado del  Indicador :
Formato control de porciones implementado= 100%.
Análisis del Indicador: Se da cumplimiento al 100% de la acción dado que se realizó la implementación del formato en la UPI Florida, con lo cual se identifica que se mitiga el hecho de incurrir en preparaciones adicionales que no estén debidamente autorizadas por lineamientos o manual de procesos y procedimientos. La acción no incluye la oficialización. 
TERCER SEGUIMIENTO 2022:
Desde el área de Salud- componente calidad alimentaria desarrolló esta acción con reporte diario y mensual de preparaciones realizadas frente a las servidas, en cuaderno disponible en la UPI la Florida a forma de bitácora, durante los meses de agosto a diciembre de 2022. Sin embargo, el formato diseñado no fue oficializado por priorización de otros documentos por el rediseño institucional.
Resultado del Indicador:
Formato control de porciones implementado= 100%.
Análisis del Indicador: Se da cumplimiento al 100% de la acción dado que se realizó la implementación del formato en la UPI Florida, con lo cual se identifica que se mitiga el hecho de incurrir en preparaciones adicionales que no estén autorizadas. La acción no incluye la oficialización. Para evidenciar el cumplimiento de la acción se aporta: Fotografía de diligenciamiento de formatos y bitácora con reporte diario y mensual de preparaciones realizadas frente a preparaciones servidas Implementados en la UPI Florida.
</t>
  </si>
  <si>
    <t xml:space="preserve">Para evidenciar el cumplimiento de la acción se aporta:
Formatos Implementados en la UPI Florida .
Soportes Tercer seguimiento:
Evidencias control porciones diarias agosto 2022
Evidencias control porciones diarias Septiembre 2022
Evidencias control porciones diarias Octubre 2022
Evidencias control porciones diarias Noviembre 2022
Evidencias control porciones diarias Diciembre 2022
</t>
  </si>
  <si>
    <t>adjuntar evidencias de que se ha implementado el formato establecido, la acción de reporte diaria no es consecuente con la actividad programada y el registro informal en cuadernos no permite determinar la estandarización de un formato que ayude a controlar el numero de preparaciones realizadas frente a las servidas.
El formato que se presentó en el seguimiento anterior.
Se mantiene la calificacion asignada por la OCI en el seguimiento anterior</t>
  </si>
  <si>
    <t>Se observa un implementado, sin embargo, el formato no se ve oficializado. Se recomienda realizar la oficialización del formato y realizar seguimiento formatos con el fin de determinar el cumplimiento de la acción formulada.</t>
  </si>
  <si>
    <t xml:space="preserve">Gerente del proyecto - 
STMEO  </t>
  </si>
  <si>
    <t>Acciones de restablecimiento de derechos</t>
  </si>
  <si>
    <t>PMAI-2021-123</t>
  </si>
  <si>
    <t>AUDITORÍA ÁREA SOCIO-LEGAL Y JUSTICIA RESTAURATIVA VIGENCIA 2021-PERIODO AUDITADO VIGENCIA 2020</t>
  </si>
  <si>
    <t>2021H145</t>
  </si>
  <si>
    <t>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t>
  </si>
  <si>
    <t xml:space="preserve">No se cuenta con el equipo psicosocial que atienda los Procesos Administrativos de Restablecimiento de Derechos de los NNA y falta la articulación con ICBF </t>
  </si>
  <si>
    <t xml:space="preserve">1. Fortalecer el talento humano que se encarga del seguimiento a las acciones de PARD . </t>
  </si>
  <si>
    <t xml:space="preserve">Fortalecimiento de talento humano para realizar las acciones de seguimiento a PARD. </t>
  </si>
  <si>
    <t>Numero de personas asignadas/numero de personas a asignar (1)</t>
  </si>
  <si>
    <t xml:space="preserve">Contratos de prestación de servicios en os que se incluye la obligación. </t>
  </si>
  <si>
    <t>No se encientra evidencia de la realziación de la actividad</t>
  </si>
  <si>
    <t>Se solicitó reformulación de fecha mediante radicado Número2022IE5305</t>
  </si>
  <si>
    <t xml:space="preserve">Fortalecer el talento humano que se encarga del seguimiento a las acciones de PARD . </t>
  </si>
  <si>
    <t xml:space="preserve">Se solicitó reformulación de fecha mediante radicado Número2022IE5305
TERCER SEGUIMIENTO:
Se fortaleció el talento humano que se encarga del seguimiento a las acciones de PARD, para lo cual se contrato una persona con número de contrato 0679 de 2022 en cuyas obligaciones se incluyó Apoyar el seguimiento a los procesos administrativos de restablecimiento de derechos PARD con menores de edad, solicitados por las autoridades competentes en parágrafo 2, ítem 5.2. Obligaciones especificas del contratista, así como se ajustaron las obligaciones específicas de Profesional con número de contrato 0958 de 2022, evidenciado en formato A-GCO-FT-015  del 19 de octubre de 2022.
Resultado del indicador:
1 personas asignadas/1 personas a asignar*100=100%
Análisis del indicador:
Se da cumplimiento del 100% de la acción, dado a que se fortaleció el talento humano que se encarga del seguimiento a las acciones de PARD
</t>
  </si>
  <si>
    <t xml:space="preserve">Soportes Tercer seguimiento:
MINUTACONTRATO_0679-2022
MODIFICACION CTO 2022-0958
Pantallazo Secop modificaciones obligaciones de contrato 0958 de 2022
</t>
  </si>
  <si>
    <t xml:space="preserve">De las evidencias allegadas se puede observar que hay cumplimiento total de la acción contenida en el plan de mejoramiento. </t>
  </si>
  <si>
    <t xml:space="preserve">Área Sociolegal y Justicia Restaurativa
oficina Asesora de planeación.  </t>
  </si>
  <si>
    <t>Sociolegal y justicia restaurativa</t>
  </si>
  <si>
    <t>PMAI-2021-124</t>
  </si>
  <si>
    <t>No se cuenta con un indicador de gestión como punto de control que permita realizar y verificar el seguimiento al PARD  y   que permita mantener actualizado el 100% de los registro y seguimientos identificados por el área y que cuenten con PARD.</t>
  </si>
  <si>
    <t xml:space="preserve">Realizar seguimiento mensual a las acciones del PARD teniendo en cuenta la base de datos generada por el SIMI, a través del seguimiento del indicador de gestión.   
</t>
  </si>
  <si>
    <t>Seguimiento a PARD</t>
  </si>
  <si>
    <t># NNA con PARD  que presentan seguimiento  / # NNA identificados con PARD .</t>
  </si>
  <si>
    <t xml:space="preserve">Seguimiento mensual a la Hoja de vida del indicador diligenciada y soportada con el reporte de las acciones en SIMI </t>
  </si>
  <si>
    <r>
      <t xml:space="preserve">Segundo seguimiento:
Avance de actividades
</t>
    </r>
    <r>
      <rPr>
        <sz val="9"/>
        <color rgb="FF000000"/>
        <rFont val="Calibri"/>
        <family val="2"/>
      </rPr>
      <t xml:space="preserve">
Los profesionales del área Sociolegal  realizaron el seguimiento mensual a las acciones del PARD teniendo en cuenta la base de datos generada por el SIMI, a través del seguimiento del indicador de gestión, para lo cual se identificaron a </t>
    </r>
    <r>
      <rPr>
        <b/>
        <sz val="9"/>
        <color rgb="FF000000"/>
        <rFont val="Calibri"/>
        <family val="2"/>
      </rPr>
      <t xml:space="preserve"> </t>
    </r>
    <r>
      <rPr>
        <sz val="9"/>
        <color rgb="FF000000"/>
        <rFont val="Calibri"/>
        <family val="2"/>
      </rPr>
      <t xml:space="preserve">186 NNAJ, con PARD Abierto y se realiza seguimiento a 174,  realizando el seguimiento a los mismos. A corte Junio, el indicador alcanzo un nivel máximo de la meta fijada del 70%. 
</t>
    </r>
    <r>
      <rPr>
        <b/>
        <sz val="9"/>
        <color rgb="FF000000"/>
        <rFont val="Calibri"/>
        <family val="2"/>
      </rPr>
      <t xml:space="preserve">
Resultado del  Indicador :
Seguimiento mensual a la hoja de vida del indicador de seguimiento a PARD=100%
Análisis del Indicador:</t>
    </r>
    <r>
      <rPr>
        <sz val="9"/>
        <color rgb="FF000000"/>
        <rFont val="Calibri"/>
        <family val="2"/>
      </rPr>
      <t xml:space="preserve"> Se da cumplimiento al 100% de la acción dado que se realiza el seguimiento mensual a los NNA identificados con PARD, a través del indicador formulado y conforme al reporte SIMI. </t>
    </r>
  </si>
  <si>
    <t>Para evidenciar el cumplimiento de la acción se aporta:
Hoja de vida del indicador de gestión de seguimiento a PAR, diligenciada con corte a Junio y reporte SIMI,</t>
  </si>
  <si>
    <t>Seguimiento mensual a la Hoja de vida del indicador diligenciada y soportada con el reporte de las acciones en SIMI  (soportes de la actividad descrita)</t>
  </si>
  <si>
    <t>En la evidencia aportada no es clara la informacion, si bien se observa un cuadro con los comportamientos mensual del indicador, el archivo de misin no es claro.</t>
  </si>
  <si>
    <t xml:space="preserve">Segundo seguimiento:
Avance de actividades
Los profesionales del área Sociolegal  realizaron el seguimiento mensual a las acciones del PARD teniendo en cuenta la base de datos generada por el SIMI, a través del seguimiento del indicador de gestión, para lo cual se identificaron a  186 NNAJ, con PARD Abierto y se realiza seguimiento a 174,  realizando el seguimiento a los mismos. A corte Junio, el indicador alcanzo un nivel máximo de la meta fijada del 70%. 
Resultado del  Indicador :
Seguimiento mensual a la hoja de vida del indicador de seguimiento a PARD=100%
Análisis del Indicador: Se da cumplimiento al 100% de la acción dado que se realiza el seguimiento mensual a los NNA identificados con PARD, a través del indicador formulado y conforme al reporte SIMI. 
TERCER SEGUIMIENTO:
Se realizó seguimiento mensual de acciones del PARD en hoja de vida del indicador de seguimiento, para lo cual se tienen en cuenta las bases de datos generadas por SIMI con resumen de los indicadores de sociolegal. Para el tercer seguimiento se incluyó información de reporte de los meses de agosto a diciembre de 2022 a hoja de vida del indicador de seguimiento a PARD.
Resultado del Indicador:
Seguimiento mensual a la hoja de vida del indicador de seguimiento a PARD=100%
Análisis del Indicador: Se da cumplimiento al 100% de la acción dado que se realiza el seguimiento mensual durante todo el 2022 a los NNA identificados con PARD, a través del indicador formulado y conforme al reporte SIMI. Para evidenciar el cumplimiento de la acción se aporta: Hoja de vida del indicador de gestión de seguimiento a PARD de 2022, diligenciada con corte a diciembre y reporte SIMI de los meses de agosto a diciembre. 
</t>
  </si>
  <si>
    <t xml:space="preserve">Para evidenciar el cumplimiento de la acción se aporta:
Hoja de vida del indicador de gestión de seguimiento a PAR, diligenciada con corte a Junio y reporte SIMI,
Soportes Tercer seguimiento:
BASE SIMI RESUMEN INDICADORES SOCIOLEGAL AGOSTO 2022 
BASE SIMI RESUMEN INDICADORES SOCIOLEGAL SEPTIEMBRE 2022
BASE SIMI RESUMEN INDICADORES SOCIOLEGAL OCTUBRE 2022
BASE SIMI RESUMEN INDICADORES SOCIOLEGAL NOVIEMBRE 2022
BASE SIMI RESUMEN INDICADORES SOCIOLEGAL DICIEMBRE 2022
HOJAS DE VIDA CONSOLIDADA ANUAL - INDICADORES SOCIOLEGAL 2022
</t>
  </si>
  <si>
    <t>se evidencia el seguimiento mensual al indicador a través de la hoja de vída del mismo.</t>
  </si>
  <si>
    <t xml:space="preserve">Se verifica el cumplimiento de la acción, observando seguimiento mensual realizado, a través del indicador formulado. se aporta Hoja de vida del indicador de gestión de seguimiento a PARD de 2022, diligenciada con corte a diciembre y reporte SIMI de los meses de agosto a diciembre. </t>
  </si>
  <si>
    <t xml:space="preserve">Área Sociolegal y Justicia Restaurativa 
Área sicosocial  Contextos </t>
  </si>
  <si>
    <t>PMAI-2021-125</t>
  </si>
  <si>
    <t xml:space="preserve">No se cuenta con una condición en el instructivo que permita identificar cuando se debe realizar registro o actualización del estado del PARD de un NNA para así realizar seguimiento del estado del caso. </t>
  </si>
  <si>
    <t xml:space="preserve">Realizar mesa de trabajo con el área sicosocial, y contextos territorio, internado y externado   para actualizar definir el área responsable de la actualización de la ficha de ingreso. </t>
  </si>
  <si>
    <t xml:space="preserve">Mesa de trabajo  </t>
  </si>
  <si>
    <t xml:space="preserve">Una mesa de trabajo realizada </t>
  </si>
  <si>
    <t xml:space="preserve">Acta de la mesa realizada </t>
  </si>
  <si>
    <t>Se evidencia la realización de la mesa de trabajo en donde se determinar que los responsables de la actualización de la ficha de ingreso</t>
  </si>
  <si>
    <t>Se tiene soporte del 25 de febrero de 2022 en doinde se realizo mesa de trabajo designación de responsables actualización ficha de ingreso</t>
  </si>
  <si>
    <t xml:space="preserve">Área Sociolegal y Justicia Restaurativa 
Área sicosocial  </t>
  </si>
  <si>
    <t>PMAI-2021-126</t>
  </si>
  <si>
    <t xml:space="preserve">Ajustar, formalizar e implementar en  las condiciones del instructivo de "RESTABLECIMIENTO DE DERECHOS DE  NIÑOS, NIÑAS Y ADOLESCENTES CON SUS 
DERECHOS AMENAZADOS,  INOBSERVADOS O VULNERADOS M-MSL-IN-006, que la ficha de ingreso debe ser actualizada cuando se identifique una situación de PARD, y el área encargada de realizar la actualización d el ficha de ingreso.      </t>
  </si>
  <si>
    <t xml:space="preserve">Instructivo ajustado, formalizado e implementado  </t>
  </si>
  <si>
    <t xml:space="preserve">Un instructivo ajustado, formalizado e implementado  </t>
  </si>
  <si>
    <t xml:space="preserve">Instructivo ajustado y formalizado.
Ficha de ingreso actualizada reflejada en reporte SIMI, en los casos que aplique.  
</t>
  </si>
  <si>
    <r>
      <t xml:space="preserve">Segundo seguimiento:
Avance de actividades
</t>
    </r>
    <r>
      <rPr>
        <sz val="9"/>
        <color rgb="FF000000"/>
        <rFont val="Calibri"/>
        <family val="2"/>
      </rPr>
      <t xml:space="preserve">
SE realizó el ajuste al instructivo de "RESTABLECIMIENTO DE DERECHOS DE  NIÑOS, NIÑAS Y ADOLESCENTES CON SUS  DERECHOS AMENAZADOS,  INOBSERVADOS O VULNERADOS M-MSL-IN-006, incluyendo la condición</t>
    </r>
    <r>
      <rPr>
        <i/>
        <sz val="9"/>
        <color rgb="FF000000"/>
        <rFont val="Calibri"/>
        <family val="2"/>
      </rPr>
      <t xml:space="preserve"> 3.9. El Área Socio legal y Justicia Restaurativa será el área encargada de actualizar la ficha de ingreso del beneficiario, cuando desde cualquier dependencia misional del IDIPRON se identifique una situación de PARD, la cual no fue reportada en la ficha de ingreso en el momento de su aplicación inicial. Posteriormente el profesional asignado del área socio legal remitirá correo electrónico a la Unidad de Protección Integral en la cual se identificó al beneficiario con PARD con una captura de pantalla de . dicha actualización, las cuales reposaran en una carpeta de One Drive del área, </t>
    </r>
    <r>
      <rPr>
        <sz val="9"/>
        <color rgb="FF000000"/>
        <rFont val="Calibri"/>
        <family val="2"/>
      </rPr>
      <t xml:space="preserve">como acción de implementación el área envió un correo a todas dependencias misionales recomendando a  hacer el reporte al Área Socio legal cuando se identifique una situación de PARD para que desde el área socio legal se verifique la información y se actualice la ficha de ingreso del NNA. A la fecha del reporte, el área sociolegal no recibe de las UPI reporte de NNA con PARD, que requiera la ficha de ingreso. La modificación al instructivo corresponde al 26 de Agosto de 2022.
</t>
    </r>
    <r>
      <rPr>
        <b/>
        <sz val="9"/>
        <color rgb="FF000000"/>
        <rFont val="Calibri"/>
        <family val="2"/>
      </rPr>
      <t xml:space="preserve">
Resultado del  Indicador :
Un instructivo ajustado, formalizado e implementado= 100%</t>
    </r>
    <r>
      <rPr>
        <sz val="9"/>
        <color rgb="FF000000"/>
        <rFont val="Calibri"/>
        <family val="2"/>
      </rPr>
      <t xml:space="preserve"> 
</t>
    </r>
    <r>
      <rPr>
        <b/>
        <sz val="9"/>
        <color rgb="FF000000"/>
        <rFont val="Calibri"/>
        <family val="2"/>
      </rPr>
      <t xml:space="preserve">
Análisis del Indicador:</t>
    </r>
    <r>
      <rPr>
        <sz val="9"/>
        <color rgb="FF000000"/>
        <rFont val="Calibri"/>
        <family val="2"/>
      </rPr>
      <t xml:space="preserve"> Se da cumplimiento al 100% de la acción dado que se realiza el ajuste del instructivo ESTABLECIMIENTO DE DERECHOS DE  NIÑOS, NIÑAS Y ADOLESCENTES CON SUS  DERECHOS AMENAZADOS,  INOBSERVADOS O VULNERADOS M-MSL-IN-006.
 </t>
    </r>
  </si>
  <si>
    <t>Para evidenciar el cumplimiento de la acción se aporta:
"RESTABLECIMIENTO DE DERECHOS DE  NIÑOS, NIÑAS Y ADOLESCENTES CON SUS  DERECHOS AMENAZADOS,  INOBSERVADOS O VULNERADOS M-MSL-IN-006, ver pagina 1, condición 3.9.
Captura del correo de  MIPG del 26-09-2022.
-Correo remitido por el área sociolegal del 26-08-2022</t>
  </si>
  <si>
    <t xml:space="preserve">Instructivo ajustado y formalizado.
Ficha de ingreso actualizada reflejada en reporte SIMI, en los casos que aplique (implementación).  
</t>
  </si>
  <si>
    <t>Se observa el documento "RESTABLECIMIENTO DE DERECHOS DE NIÑOS, NIÑAS Y ADOLESCENTES CON SUS DERECHOS AMENAZADOS, INOBSERVADOS O VULNERADOS M-MSL-IN-006, condición 3.9. la cual señala “El Área Socio legal y Justicia Restaurativa será el área encargada de actualizar la ficha de ingreso del beneficiario, cuando desde cualquier dependencia misional del IDIPRON se identifique una situación de PARD”</t>
  </si>
  <si>
    <t xml:space="preserve">Equipos psicosociales de las unidades y/o territorio y/o área psicosocial 
</t>
  </si>
  <si>
    <t>Alineacion o actualizada de la información</t>
  </si>
  <si>
    <t>PMAI-2021-127</t>
  </si>
  <si>
    <t xml:space="preserve">10.2 </t>
  </si>
  <si>
    <t>2021H146</t>
  </si>
  <si>
    <t>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t>
  </si>
  <si>
    <t xml:space="preserve">Actualizar la ficha de ingreso en el   momento en que el área Sociolegal o los equipos psicosociales detectan una apertura de PARD </t>
  </si>
  <si>
    <t>Actualización ficha de ingreso de los NNAJ</t>
  </si>
  <si>
    <t xml:space="preserve"># de NNA con actualización de ficha de ingreso de los NNAJ con proceso de "atención caso jurídico, Prácticas Restaurativas y restablecimiento de derechos -PARD"/ NNA identificados con PARD </t>
  </si>
  <si>
    <t xml:space="preserve">Ficha de ingreso actualizada frente al conocimiento de PARD cuando el NNA ha ingresado </t>
  </si>
  <si>
    <t>A fecha del reporte,  el área sociolegal no recibe de las UPI reporte de NNA con PARD, que requiera la ficha de ingreso. La modificación al instructivo corresponde al 26 de Agosto de 2022.</t>
  </si>
  <si>
    <t>Se aporta evidencia fotografica de las fichas de ingreso actualizadas del SIMI</t>
  </si>
  <si>
    <t xml:space="preserve">Área Sociolegal y Justicia Restaurativa
Soporte SIMI  </t>
  </si>
  <si>
    <t>PMAI-2021-128</t>
  </si>
  <si>
    <t xml:space="preserve">Cuando se identifica una situación de PARD, en los comités de ingreso a internados, el registro se hace en ficha FOS y acta, con posibilidad de perdida de trazabilidad de la información. </t>
  </si>
  <si>
    <t xml:space="preserve">Crear un parámetro en el SIMI, en el cual se registre, la consulta de PARD Y el resultado de la misma para hacer el seguimiento. </t>
  </si>
  <si>
    <t xml:space="preserve">Parámetro creado </t>
  </si>
  <si>
    <t xml:space="preserve">Un parámetro creado en SIMI </t>
  </si>
  <si>
    <t>Parámetro creado y aplicado</t>
  </si>
  <si>
    <r>
      <t xml:space="preserve">Segundo seguimiento:
</t>
    </r>
    <r>
      <rPr>
        <b/>
        <sz val="9"/>
        <color rgb="FF000000"/>
        <rFont val="Calibri"/>
        <family val="2"/>
        <scheme val="minor"/>
      </rPr>
      <t xml:space="preserve">
Avance de actividades:
</t>
    </r>
    <r>
      <rPr>
        <sz val="9"/>
        <color rgb="FF000000"/>
        <rFont val="Calibri"/>
        <family val="2"/>
        <scheme val="minor"/>
      </rPr>
      <t xml:space="preserve">
Se creo en el SIMI el Parámetro,  entrevista caso Jurídico - consulta de antecedentes ,  en el cual se registra, la consulta de PARD y el resultado de la misma para hacer el seguimiento.
Resultado del  Indicador :
Un parámetro creado en SIMI =100%
</t>
    </r>
    <r>
      <rPr>
        <b/>
        <sz val="9"/>
        <color rgb="FF000000"/>
        <rFont val="Calibri"/>
        <family val="2"/>
        <scheme val="minor"/>
      </rPr>
      <t xml:space="preserve">
Análisis del Indicador:
</t>
    </r>
    <r>
      <rPr>
        <sz val="9"/>
        <color rgb="FF000000"/>
        <rFont val="Calibri"/>
        <family val="2"/>
        <scheme val="minor"/>
      </rPr>
      <t>Se da cumplimiento al 100% de la acción toda vez que se creo el parámetro propuesto en la acción.</t>
    </r>
  </si>
  <si>
    <t>Para evidenciar el cumplimiento de la acción se aporta:
-Captura de SIMI del parámetro creado
-Reporte SIMI, que da cuenta de consulta de antecedentes, apertura de PARD, seguimiento y acciones.</t>
  </si>
  <si>
    <t>Se observa evidencia en imaguen de los parametros en el aplicativo SIMI</t>
  </si>
  <si>
    <t>Parámetros unificados</t>
  </si>
  <si>
    <t>PMAI-2021-129</t>
  </si>
  <si>
    <t>2021H147</t>
  </si>
  <si>
    <t>10.3 El Área de Sociolegal no cuenta con parámetros unificados para el ingreso de la información en SIMI por parte de los profesionales que facilite evidenciar las condiciones y etapas que debe tener el AJ de acuerdo con el procedimiento de Práctica Restaurativa M-MSL-PR-001, ítem 3 condiciones generales.</t>
  </si>
  <si>
    <t xml:space="preserve">No se encuentran alineados con el formato " Atención Práctica Restaurativa- M-MSL-FT-010" y el procedimiento "Práctica Restaurativa -M-MSL-PR-001" </t>
  </si>
  <si>
    <t>Alinear y/o crear parámetros en el SIMI en el formulario "Entrevista caso jurídico/Restablecimiento de Derechos" TIPO CASO JURÍDICO- TEMA CASO JURÍDICO teniendo en cuenta el formato "Atención Práctica Restaurativa M-MSL-FT-010" y el procedimiento "Práctica Restaurativa M-MSL-PR-001"a fin de consolidar la información y contar con la trazabilidad que se realiza a las prácticas Restaurativas.</t>
  </si>
  <si>
    <t>Parámetros creados en SIMI conforme a las condiciones Práctica Restaurativa M-MSL-PR-001"</t>
  </si>
  <si>
    <t>Parámetros creados en SIMI /Parámetros a crear conforme a formato 011-creacion de parámetros</t>
  </si>
  <si>
    <t xml:space="preserve">Captura SIMI, y registro SIMI  del uso de los parámetros. </t>
  </si>
  <si>
    <r>
      <t xml:space="preserve">Segundo Seguimiento:
Avance de actividades:
 Desde el área Sociolegal se solicitó la creación del Parámetro- Inicio de practica restaurativa. Cuya ruta se estableció en el SIMI: Modulo Sociolegal, Formulario, Entrevista caso Jurídica/Restablecimiento de derecho: tipo caso jurídico: Practica restaurativa/ tema caso juridico:Inicio de practica restaurativa.
A través del parámetro el profesional realiza el inicio de la practica, el seguimiento y el cierre el cierre,  identificando así la trazabilidad de la practica.
</t>
    </r>
    <r>
      <rPr>
        <b/>
        <sz val="9"/>
        <color rgb="FF000000"/>
        <rFont val="Calibri"/>
        <family val="2"/>
        <scheme val="minor"/>
      </rPr>
      <t xml:space="preserve">
Análisis del Indicador:
(1) un</t>
    </r>
    <r>
      <rPr>
        <sz val="9"/>
        <color rgb="FF000000"/>
        <rFont val="Calibri"/>
        <family val="2"/>
        <scheme val="minor"/>
      </rPr>
      <t xml:space="preserve">  Parámetro creado  en SIMI  conforme a solicitud en  formato 011 SOLICITUD CREACIÓN PARÁMETROS YO MULTIVALORES SIMI E-PLA-FT =100%
</t>
    </r>
    <r>
      <rPr>
        <b/>
        <sz val="9"/>
        <color rgb="FF000000"/>
        <rFont val="Calibri"/>
        <family val="2"/>
        <scheme val="minor"/>
      </rPr>
      <t>Análisis del Indicador:</t>
    </r>
    <r>
      <rPr>
        <sz val="9"/>
        <color rgb="FF000000"/>
        <rFont val="Calibri"/>
        <family val="2"/>
        <scheme val="minor"/>
      </rPr>
      <t xml:space="preserve"> Se da cumplimiento al 100% de la acción, toda vez que se creo un parámetro en el SIMI  con el cual se refleja la trazabilidad de la practica restaurativa.</t>
    </r>
  </si>
  <si>
    <t>Para evidenciar el cumplimiento de la acción se aporta:
1011 SOLICITUD CREACIÓN PARÁMETROS YO MULTIVALORES SIMI E-PLA-FT- con el cual se solicita la creación del parámetro Incido Practica Restaurativa, y captura de la solicitud de la creación.
 2. Captura SIMI, de la creación del Parámetro.
3. Captura de la ruta del parámetro  inicio practica restaurativa en el SIMI  con su diligenciamiento en cual se puede observar que a través del parámetro se puede establecer la trazabilidad de la actividad.</t>
  </si>
  <si>
    <t xml:space="preserve">Se observa captura SIMI, de la creación del Parámetro  inicio practica restaurativa en el SIMI  </t>
  </si>
  <si>
    <t xml:space="preserve">Oficina Asesora de Jurídica 
Área Sociolegal </t>
  </si>
  <si>
    <t>PMAI-2021-130</t>
  </si>
  <si>
    <t>2021H148</t>
  </si>
  <si>
    <t>Se evidenció incumplimiento a la Ley 1755 de 2015 frente a los términos de los tiempos para resolver las
peticiones de acuerdo con el Art 14, cómo se puede evidenciar en el punto 15.1.2 Requerimientos Fuera de
Términos. Por lo cual se establece esta no conformidad compartida con el Área Sociolegal y el Área Jurídica
quien administra el correo de notificacionesjudiciales@idipron.gov.co, para que en conjunto se establezcan
acciones de mejora para minimizar el riesgo de responder las peticiones fuera de términos.</t>
  </si>
  <si>
    <t xml:space="preserve">existe una gran cantidad  de volumen de recepción de peticiones que llegan al buzón de notificaciones judiciales directamente y no son asignadas a un radicado que permita hacer seguimiento a la respuesta entregada a la ciudadanía en general. </t>
  </si>
  <si>
    <t xml:space="preserve">Remitir  al área de Gestión documental   las peticiones que se reciban  en el correo de  notificaciones judiciales para asignar un numero de radicado, al cual el   área que debe responder, dentro del día hábil  siguiente al  que se recibe la petición. </t>
  </si>
  <si>
    <t xml:space="preserve">Requerimientos externos transferidos y radicados </t>
  </si>
  <si>
    <t xml:space="preserve">Requerimientos externos transferidos y radicados dentro del día hábil  siguiente al   recibo de la petición  /Número de requerimientos recibidos en el correo de notificaciones judiciales </t>
  </si>
  <si>
    <t xml:space="preserve">Radicado asignado por el área de gestión documental </t>
  </si>
  <si>
    <t>Revisado el monitoreo registrado por el proceso y los soportes adjuntados se evidencia que se han enviado 4 correos desde la cuenta de notificaciones judiciales hacia el correo de administración documental y dicha área ha contestado con el numero del radicado asignado.
No obstante, es importante que el proceso complemente el reporte informando desde el 15 de diciembre de 2021 hasta la fecha que se esta tomando como corte cuantos correos se recibieron y cuantos de ellos fueron remitidos a gestión documental para la asignación del numero de radicado</t>
  </si>
  <si>
    <t xml:space="preserve">Es importante recordar que depende del reporte y evidencias que estamos aportando, la Oficina de  Control Interno puede tener la información suficiente para determinar si la actividad fue realizada y si fue efectiva para miticar las causas que ocasionaron el hallazgo. En este sentido, falta que el proceso complemente su reporte </t>
  </si>
  <si>
    <t>De las evidencias se observa que el proceso ha procedido a remisión de comunicaciones que se reciben al correo de notificaciones judiciales con el fin de atender derechos de petición, mostando efectividad de la acción.</t>
  </si>
  <si>
    <t xml:space="preserve">área Sociolegal y Justicia Restaurativa 
área de gestión documental  OAJ </t>
  </si>
  <si>
    <t>PMAI-2021-131</t>
  </si>
  <si>
    <t xml:space="preserve">Es necesario generar mesas de trabajo de cara a  las áreas responsables de entregar información. </t>
  </si>
  <si>
    <t xml:space="preserve">Generar una mesa de trabajo con el área de gestión documental y la OAJ  para formular una estrategia que permita establecer puntos de control, para dar cumplimento a los tiempos requeridos por   ley 1755 de 2015   de los diferentes requerimientos que recibe el área Sociolegal.   </t>
  </si>
  <si>
    <t xml:space="preserve">una mesa de trabajo realizada con el área de gestión documental  OAJ y el área de Sociolegal </t>
  </si>
  <si>
    <t xml:space="preserve">Se evidencia la realización de la mesa de trabajo en donde se establecen las estratégias </t>
  </si>
  <si>
    <t xml:space="preserve">Se observa que el dia 28 de enero de 2022 se llevo a cabo mesa de trabajo con el área de gestión documental y la OAJ  para formular una estrategia que permita establecer puntos de control, para dar cumplimento a los tiempos requeridos por   ley 1755 de 2015   de los diferentes requerimientos que recibe el área Sociolegal.   </t>
  </si>
  <si>
    <t xml:space="preserve">Oficina Asesora de Jurídica
Área de sistemas  </t>
  </si>
  <si>
    <t>PMAI-2021-132</t>
  </si>
  <si>
    <t>no se había tenido en cuenta la necesidad de restringir la recepción de solicitudes al correo de notificaciones judiciales  de los actores externos y ciudadanía en general.</t>
  </si>
  <si>
    <t xml:space="preserve">Articular con el área de Sistemas la aplicación de restricciones del correo electrónico de notificacionesjudiciales@idipron.gov.co con el fin de el mismo se destine exclusivamente para el envío de información relacionada con los procesos judiciales </t>
  </si>
  <si>
    <t xml:space="preserve">Buzón electrónico  de notificaciones judiciales con restrictores </t>
  </si>
  <si>
    <t>Buzón electrónico  de notificaciones judiciales con restrictores</t>
  </si>
  <si>
    <t xml:space="preserve">Buzón electrónico  de notificaciones judiciales con restrictores
Acta de reunión con sistemas </t>
  </si>
  <si>
    <t>De acuerdo con los soportes que adjunta el proceso, se evidencia que se realizó la configuración de la cuenta de correo electrónico notificacionesjudiciales@idipron.gov.co
Se configuro regla para permir recibir correos solo con los siguientes descriptores: Direcciones queprovengan de correos con dominio gov.co, o que contengan los asuntos PROCESO, DEMANDA,MEMORIAL, AUTO, AUDIENCIA, DESPACHO COMISORIO, REQUERIMIENTO JUDICIAL, RADICACIONDEMANDA. de lo contrario los correos serán dirigidos a Atención al Ciudadano.Se configuro regla, mediante la cual todo correo que contenga en el asunto: DERECHO DEPETICIÓN, FACTURA, QUEJA, DENUNCIA, SOLICITUD, se remirá automácamente al área deAdministración Documental y atención al ciudadano.Se configuro regla para evitar que todo correo que se enviado al grupo "todos@idipron.gov.co", nollegue al correo de noficaciones judiciales.Se configuro regla de respuesta automáca, que informe en todas las solicitudes lo siguiente:"Se informa que la dirección de correo electrónico noficacionesjudiciales@idipron.gov.co es únicamentepara recepción y atención de requerimientos y noficaciones de despachos judiciales, organismos decontrol y autoridades administravas, así como paralas noficaciones relacionadas con acciones decarácter judicial y administravo en las que se encuentre vinculado el IDIPRON como endad, por lo queno se puede acusar el recibo de la comunicación remida por no estar dirigida ni contener solicitudalguna a esta endad de las antes referidas.</t>
  </si>
  <si>
    <t>"De acuerdo con los soportes que adjunta el proceso, se evidencia que se realizó la configuración de la cuenta de correo electrónico notificacionesjudiciales@idipron.gov.co
Se configuro regla para permir recibir correos solo con los siguientes descriptores: Direcciones queprovengan de correos con dominio gov.co, o que contengan los asuntos PROCESO, DEMANDA,MEMORIAL, AUTO, AUDIENCIA, DESPACHO COMISORIO, REQUERIMIENTO JUDICIAL, RADICACIONDEMANDA. de lo contrario los correos serán dirigidos a Atención al Ciudadano.Se configuro regla, mediante la cual todo correo que contenga en el asunto: DERECHO DEPETICIÓN, FACTURA, QUEJA, DENUNCIA, SOLICITUD, se remirá automácamente al área deAdministración Documental y atención al ciudadano.Se configuro regla para evitar que todo correo que se enviado al grupo ""todos@idipron.gov.co"", nollegue al correo de noficaciones judiciales.Se configuro regla de respuesta automáca, que informe en todas las solicitudes lo siguiente:""Se informa que la dirección de correo electrónico noficacionesjudiciales@idipron.gov.co es únicamentepara recepción y atención de requerimientos y noficaciones de despachos judiciales, organismos decontrol y autoridades administravas, así como paralas noficaciones relacionadas con acciones decarácter judicial y administravo en las que se encuentre vinculado el IDIPRON como endad, por lo queno se puede acusar el recibo de la comunicación remida por no estar dirigida ni contener solicitudalguna a esta endad de las antes referidas."</t>
  </si>
  <si>
    <t xml:space="preserve">Área Socio-legal y Justicia restaurativa
Oficina Asesora de Planeación. </t>
  </si>
  <si>
    <t>PMAI-2021-133</t>
  </si>
  <si>
    <t>2021H149</t>
  </si>
  <si>
    <t>No se cumple a cabalidad con el proceso de seguimiento al egreso de NNAJ, teniendo en cuenta el represamiento en los casos de la vigencia actual y los que aún se encuentran pendientes de vigencias anteriores.</t>
  </si>
  <si>
    <t>Los criterios para hacer seguimiento al egresos  son dirigidos al numero de asistencias , por tanto todo NNAJ que sale de IDIPRON se considera egresado.</t>
  </si>
  <si>
    <t>Reformular el documento interno para el seguimiento al egreso, determinando de conformidad con las etapas del modelo pedagógico las variables a tener en cuenta para especificar las condiciones del egresado.</t>
  </si>
  <si>
    <t>Documento modificado</t>
  </si>
  <si>
    <t xml:space="preserve"> Un (1)documentos modificado y oficializado </t>
  </si>
  <si>
    <t xml:space="preserve">Documento del área Socio-legal y justicia restaurativa ajustado y socializado </t>
  </si>
  <si>
    <r>
      <t xml:space="preserve">Segundo Seguimiento:
Avance de actividades:
</t>
    </r>
    <r>
      <rPr>
        <sz val="9"/>
        <color rgb="FF000000"/>
        <rFont val="Calibri"/>
        <family val="2"/>
        <scheme val="minor"/>
      </rPr>
      <t xml:space="preserve">
Los profesionales que integran el área Sociolegal,  realizaron la reformulación  del documento interno para el seguimiento al egreso, determinando de conformidad con las etapas del modelo pedagógico las variables a tener en cuenta para especificar las condiciones del egresado. Este documento s encuentra en revisión para iniciar tramite de oficialización, para lo cual se diseño el documento interno  PROCESO DE SEGUIMIENTO AL NNAJ CON INASISTENCIA TEMPORAL Y LEGALIZACIÓN DEL RETIRO INSTITUCIONAL.</t>
    </r>
  </si>
  <si>
    <t xml:space="preserve">Para evidenciar el avance  de la acción se aporta:
Documento formulado por los Profesionales que integran el equipo de seguimiento al egreso. - PROCESO DE SEGUIMIENTO AL NNAJ CON INASISTENCIA TEMPORAL Y LEGALIZACIÓN DEL RETIRO INSTITUCIONAL
 </t>
  </si>
  <si>
    <t>Reformular el documento interno para el seguimiento al egreso, determinando de conformidad con las etapas del modelo pedagógico las variables a tener en cuenta para especificar las condiciones del egresado. oficialización y socialización</t>
  </si>
  <si>
    <t>se observa borrador para la reformular el documento interno para el seguimiento al egreso, sin embargo presenta poco avance.</t>
  </si>
  <si>
    <t>Segundo Seguimiento:
Avance de actividades:
Los profesionales que integran el área Sociolegal,  realizaron la reformulación  del documento interno para el seguimiento al egreso, determinando de conformidad con las etapas del modelo pedagógico las variables a tener en cuenta para especificar las condiciones del egresado. Este documento s encuentra en revisión para iniciar tramite de oficialización, para lo cual se diseño el documento interno  PROCESO DE SEGUIMIENTO AL NNAJ CON INASISTENCIA TEMPORAL Y LEGALIZACIÓN DEL RETIRO INSTITUCIONAL.
TERCER SEGUIMIENTO:
Está pendiente la justificación técnica por parte de la subdirección  de lineamientos, toda vez que con el rediseño de la entidad  se determinó que el seguimiento al egreso ya no lo va a realizar el área sociolegal, sino el área psicosocial, por lo anterior no hay avances.</t>
  </si>
  <si>
    <t>No se presenta avance por parte de proceso.</t>
  </si>
  <si>
    <t>La evidencia detalla un documento en construcción, estando aún pendiente la oficialización para su utilización institucional.</t>
  </si>
  <si>
    <t>PMAI-2021-134</t>
  </si>
  <si>
    <t xml:space="preserve">La capacidad operativa de los equipos es insuficiente para realizar las acciones de seguimiento al egreso. </t>
  </si>
  <si>
    <t xml:space="preserve">Formular , implementar y verificar el cumplimiento de un plan de contingencia, para realizar el seguimiento de los casos de NNAJ de vigencias anteriores y vigencia 2021.  </t>
  </si>
  <si>
    <t xml:space="preserve">Plan de contingencia </t>
  </si>
  <si>
    <t xml:space="preserve">Un plan de contingencia implementado </t>
  </si>
  <si>
    <t xml:space="preserve">Reporte SIMI
Actas de reunión
Reporte de avance de las acciones realizadas
cronograma del plan de contingencia </t>
  </si>
  <si>
    <r>
      <t xml:space="preserve">Segundo Seguimiento:
Avance de actividades:
</t>
    </r>
    <r>
      <rPr>
        <sz val="9"/>
        <color rgb="FF000000"/>
        <rFont val="Calibri"/>
        <family val="2"/>
      </rPr>
      <t xml:space="preserve">
Desde el equipo de Area Sociolegal,  se  formuló , implemenó  y se dió seguimiento al plan de contigencia para realizar seguimiento al egreso de los casos de NNAJ de vigencias anteriores y vigencia 2021, para lo cual inicialmente se establecio un blance del estado de los egresos y se formuló plan de contingencia para lo cual se realizó reunión del 14 de enero de 2022 y se presento cronograma  cronograma  de ejecucuíón.  para dar respuesta al plan de contingencia formulado, posteriormente se realizan mesas de trabajo en las que se evaluarón  los avances del plan de contigencia, y  a través de acta se documentó las acciones realizadas por el mencionado equipo.
</t>
    </r>
    <r>
      <rPr>
        <b/>
        <sz val="9"/>
        <color rgb="FF000000"/>
        <rFont val="Calibri"/>
        <family val="2"/>
      </rPr>
      <t xml:space="preserve">
Resultado del  Indicador :
Un plan de contingencia implementado =100%
Análisis del Indicador: </t>
    </r>
    <r>
      <rPr>
        <sz val="9"/>
        <color rgb="FF000000"/>
        <rFont val="Calibri"/>
        <family val="2"/>
      </rPr>
      <t>Se da cumplimiento a la acción formulada en un 100%, toda vez que el equipo adelanto las a</t>
    </r>
  </si>
  <si>
    <t xml:space="preserve">Para evidenciar el avance  de la acción se aporta:
- Reporte SIMI que da cuenta de las acciones realizadas
-Acta de reunión del 14 de enero de 2022 y  cronograma  cronograma  de ejecucuíón.
 - Actas de reunión de verificación del cumplimiento de las acciones de seguimiento al egreso. 
Reporte de avance de las acciones realizadas documentado mediante:
-Informe trimestral – seguimiento al egreso plan de contingencia 2022- fecha 05-07-2022.
-Informe Semestral Seguimiento al Egreso- Plan de Contingencia 2022, fecha 05-07-2022.
 </t>
  </si>
  <si>
    <t>se evidencia la implementación de seguimientos al egreso mediante actas de revisión.</t>
  </si>
  <si>
    <t xml:space="preserve">STAFF
STMEO
</t>
  </si>
  <si>
    <t>PMAI-2021-135</t>
  </si>
  <si>
    <t>Fortalecer el equipo asignado a las acciones de seguimiento al egreso.</t>
  </si>
  <si>
    <t xml:space="preserve">Equipo asignado a seguimiento al egreso </t>
  </si>
  <si>
    <t>Numero de personas asignadas /numero de personas a asignar 5)</t>
  </si>
  <si>
    <t xml:space="preserve">Cinco contratos de Prestación de servicios que incluyan las obligaciones de seguimiento al egreso </t>
  </si>
  <si>
    <t>Se evidencia ejecución de la acción con la suscripción de los 5 contratos relacionados en el reporte.</t>
  </si>
  <si>
    <t>Se presenta como evidencia la suscripción de cuatro contratos de prestación de servicios, con lo cual se cumple la acción</t>
  </si>
  <si>
    <t>PMAI-2021-136</t>
  </si>
  <si>
    <t>Divulgar la Matriz  de  Comunicación Interna y Externa Código A-GDH-DI-003 y el Plan de Trabajo del SST a todas las Áreas del Instituto.</t>
  </si>
  <si>
    <t>Socialización de la Matriz de comunicaciones y Plan de Trabajo SST</t>
  </si>
  <si>
    <t>Una (1) Socialización de la Matriz de comunicaciones y Plan de Trabajo SST a las Áreas activas del Instituto</t>
  </si>
  <si>
    <t>Listados de asistencia
Presentación de la socialización</t>
  </si>
  <si>
    <t xml:space="preserve">Se verifica los soportes adjuntos, Se evidencia divulgación listado de asistencias jornadas de inducción y reinducción del 18 y 20 de abril de 2022, adjuntas presentación utilizada para dichas jornadas.
Se evidencia correo de divulgación masivo a toda la entidad del 10 de mayo de 2022.
Se evidencia que cumple con la actividad propuesta
</t>
  </si>
  <si>
    <t xml:space="preserve">Se observa cumplimiento total de la acción se divulgo matriz y plan de trabajo. </t>
  </si>
  <si>
    <t>Presidente y Secretaria del Comité de Convivencia</t>
  </si>
  <si>
    <t>PMAI-2021-139</t>
  </si>
  <si>
    <t>2021H152</t>
  </si>
  <si>
    <t>No se pudo evidenciar programación, registro de actividades, informes de gestión del Comité de Convivencia Laboral, actas de reunión del comité para identificar el desarrollo de las funciones de las vigencias auditadas. A pesar del confinamiento de la emergencia sanitaria, se hubieran podido realizar de manera virtual, de manera tal que se dé cumplimiento a las funciones enumeradas en los artículos 6 al 8 de la Resolución 652 del 2012. El no haber adelantado reuniones durante la vigencia va en contra de lo dispuesto en la mencionada Resolución, la cual establece:”(…)“Artículo 9. Reuniones. El Comité de Convivencia se reunirá ordinariamente por lo menos una (1) vez al mes la cual sesionará con la mitad más uno de sus integrantes y extraordinariamente cuando se presenten casos que requieran de su inmediata intervención y podrá ser convocado por cualquiera de sus integrantes “(…)”. Esto constituyen reincidencia teniendo en cuenta que no se pudo corroborar los soportes de ninguna vigencia, por lo que se recomienda efectuar un análisis de las posibles causas que generadoras de este a fin de tomar medidas para subsanar el incumplimiento.</t>
  </si>
  <si>
    <t>El Comité de Convivencia se ha reunido por periodos no superiores a tres meses en cumplimiento a la Resolución 1356 de 2012 artículo 3,  pero por desconocimiento de la ubicación del registro físico no se presentó el soporte al equipo auditor.</t>
  </si>
  <si>
    <t>Organizar el archivo de gestión del Comité de Convivencia, fortaleciendo la elaboración del informe de gestión  y socializar a todos los integrantes del Comité su ubicación.</t>
  </si>
  <si>
    <t>Archivo Comité de Convivencia</t>
  </si>
  <si>
    <t>Una socialización en la organización y ubicación del Archivo de Gestión del Comité de Convivencia</t>
  </si>
  <si>
    <t>1 Acta A-GDO-FT-004 y un Listado de Asistencia A-GDH-FT-010
Informe de gestión de Comité de Convivencia</t>
  </si>
  <si>
    <t>Se verifica los soportes, se evidencia acta y lista de asistencia en donde se trata el tema de organización al archivo del comité de convivencia.
Se evidencia informe de gestión del comité de convivencia
Se evidencia en Acta de reunión socialización respecto a la organización y ubicación del archivo de convivencia.
Se evidencia que cumple con la actividad propuesta.</t>
  </si>
  <si>
    <t>Se observa de las evidencias que existe cumplimiento de la acción y por ende operatividad del Comite de Convivencia Laboral</t>
  </si>
  <si>
    <t>Mediciones ambientales</t>
  </si>
  <si>
    <t>PMAI-2021-140</t>
  </si>
  <si>
    <t>INFORME SEGUIMIENTO ESTÁNDARES MINIMOS DEL SISTEMA DE
GESTIÓN DE SEGURIDAD Y SALUD EN EL TRABAJO SEGÚN RESOLUCIÓN
0312 de 2019 ESTANDARES MINIMOS Y DECRETO 1072 DEL 26 DE
MAYO DE 2015 VIGENCIAS 2020 Y 2022</t>
  </si>
  <si>
    <t>2021H153</t>
  </si>
  <si>
    <t>No se realizaron mediciones ambientales durante las vigencias 2020 y 2021, por lo tanto, se está dando incumplimiento al Criterio 4.1.4 de la Resolución 0312 de 2019, el cual indica que deben realizarse mediciones ambientales, químicas, físicas y biológicas durante cada vigencia.</t>
  </si>
  <si>
    <t>La solicitudes de mediciones ambientales solicitadas por la Entidad no fueron atendidas por la ARL.</t>
  </si>
  <si>
    <t>Ejecutar el plan de trabajo concertado con la  ARL Positiva para realizar las mediciones ambientales a las sedes de alto riesgo y realizar seguimiento a la ejecución.</t>
  </si>
  <si>
    <t>Mediciones Ambientales</t>
  </si>
  <si>
    <t>Mediciones ambientales ejecutadas/Mediciones ambientales programadas</t>
  </si>
  <si>
    <t>Informe de resultados de medición ambiental por unidad evaluada</t>
  </si>
  <si>
    <t>Se verifican soportes y se evidencia acta de plan de trabajo con la ARL positiva
Se evidencia informe de medición sonometrias e informe de Higienica iluninación en la entidad.
Se evidencia que cumple con la actividad propuesta.</t>
  </si>
  <si>
    <t>Se observa de las evidencias que hay cumplimiento total de la acción referida a mediciones ambientales</t>
  </si>
  <si>
    <t>PMAI-2021-143</t>
  </si>
  <si>
    <t>2021H156</t>
  </si>
  <si>
    <t>Se observaron debilidades con relación al nivel de cumplimiento de las metas proyectadas para los
programas y al análisis de los resultados del Plan Institucional de Gestión Ambiental del IDIPRON 2016-2020, que en coherencia con la dimensión de Evaluación de Resultados del Modelo Integrado de Planeación y Gestión MIPG, permiten una evaluación final sobre los logros alcanzados con su implementación e identificación de las mejoras necesarias en la gestión del proceso.</t>
  </si>
  <si>
    <t>No se cuenta con evidencia ni evaluación de la ejecución del PIGA durante el cuatrenio</t>
  </si>
  <si>
    <t xml:space="preserve">Realizar informe final de cumplimiento de las actividades del Plan Institucional de Gestión Ambiental -  PIGA de la vigencia 2021 </t>
  </si>
  <si>
    <t>Informe final cumplimiento actividades PIGA 2021</t>
  </si>
  <si>
    <t>Informe final cumplimiento actividades PIGA 2021 realizado / 
Informe final cumplimiento actividades PIGA 2021 programado (1)</t>
  </si>
  <si>
    <t>Informe cumplimiento actividades PIGA 2021</t>
  </si>
  <si>
    <t>Se evidencia la elaboración del informe de gestión del cumplimiento del PIGA 2021 y su envío a la Oficina Asesora de Planeación para que fuera incluido en el Informe de Gestión del Instituto</t>
  </si>
  <si>
    <t xml:space="preserve">Se evidencia elaboracion de informe asi mismo el envio a la Oficina Asesora de Planeacion </t>
  </si>
  <si>
    <t>PMAI-2021-145</t>
  </si>
  <si>
    <t>Crear módulo de atención de requerimientos en Aranda a través del cual las Unidades de Protección Integral realicen las solicitudes al proceso de Gestión Ambiental</t>
  </si>
  <si>
    <t>Módulo de atención de requerimientos ambientales</t>
  </si>
  <si>
    <t>Módulo de atención de requerimientos creado (1)</t>
  </si>
  <si>
    <t xml:space="preserve">De acuerdo con el reporte realizado por el proceso, ya se desarrollo el modulo de centro de servicios ambientales a través del aplicativo ARANDA, adicionalmente se dieron capacitaciones a los contratistas del proceso en el manejo de la herramienta, así mimso mencionan que se encuentra en elaboración un instructivo que permita a los usuarios conocer el paso a paso para la radicación de solicitudes. </t>
  </si>
  <si>
    <t>De acuerdo con la actividad formulada, ya se encuentra cumplida.</t>
  </si>
  <si>
    <t>Anexo evidencia de creacion del módulo de atención en Aranda</t>
  </si>
  <si>
    <t xml:space="preserve">Subdirección de Métodos
Gestión ambiental </t>
  </si>
  <si>
    <t>PMAI-2021-147</t>
  </si>
  <si>
    <t xml:space="preserve">Se observa debilidad en la articulación de la STMEO con el área de PIGA. 
 </t>
  </si>
  <si>
    <t>Realizar mesa de trabajo con la Subdirección de Métodos, Responsables de las Unidades de Protección Integral - UPIs, Gestores del PIGA y el proceso de Gestión Ambiental, con el fin de definir actividades conjuntas en los aspectos ambientales de la vigencia 2022.</t>
  </si>
  <si>
    <t>Mesa de trabajo aspectos ambientales 2022</t>
  </si>
  <si>
    <t>Mesa de trabajo realizada / mesa de trabajo programada (1) *100%</t>
  </si>
  <si>
    <t>Acta de reunión de la mesa de trabajo realizada</t>
  </si>
  <si>
    <t>Se evidencia la realización de la mesa de trabajo con el proceso de gestion ambiental definiendo las activiadadespara el 2022</t>
  </si>
  <si>
    <t>Se observa en el acta de reunión del 11032022 la realización de la mesa de trabajo con el proceso de gestion ambiental definiendo las actividades para el 2022</t>
  </si>
  <si>
    <t xml:space="preserve">Sulma Esperanza Avendaño Muñoz </t>
  </si>
  <si>
    <t>PMAI-2021-148</t>
  </si>
  <si>
    <t>Reportar al proceso de Gestión Ambiental los cambios referentes a los responsables de las Unidades de Protección Integral (Referentes ambientales)</t>
  </si>
  <si>
    <t xml:space="preserve">Cambios referentes ambientales </t>
  </si>
  <si>
    <t>Reportes cambios referentes a los responsables de las Unidades de Protección Integral (Referentes ambientales)</t>
  </si>
  <si>
    <t xml:space="preserve">Correo electrónico
Memorando </t>
  </si>
  <si>
    <t>De acuerdo al reporte monitoreo y seguimiento a planes de mejoramiento del proceso misional para este seguimiento no anexaron soporte, se encuentra en ejecución la actividad</t>
  </si>
  <si>
    <r>
      <t>Segundo Seguimiento:
Avance de actividades</t>
    </r>
    <r>
      <rPr>
        <sz val="9"/>
        <color rgb="FF000000"/>
        <rFont val="Calibri"/>
        <family val="2"/>
        <scheme val="minor"/>
      </rPr>
      <t xml:space="preserve">:
 Desde las Unidades de Protección Integral, se realizo la designación del Gestor PIGA, sin presentarse cambios a la fecha del reporte . </t>
    </r>
  </si>
  <si>
    <t xml:space="preserve">Como evidencia de la acción se reporta:
Actas de  la designación del gestor PIGA  en las UPI. </t>
  </si>
  <si>
    <t>No se encontro evidencia del Reporte por correo al proceso de Gestión Ambiental los cambios referentes a los responsables de las Unidades de Protección Integral (Referentes ambientales)</t>
  </si>
  <si>
    <t xml:space="preserve">Segundo Seguimiento:
Avance de actividades:
 Desde las Unidades de Protección Integral, se realizo la designación del Gestor PIGA, sin presentarse cambios a la fecha del reporte . 
TERCER SEGUIMIENTO:
Se construyó 1 (una) base de datos que contiene los datos de contacto de los delegados PIGA de todas las Unidades de Protección integral, el cual se encuentra actualizada en el link: https://idipronbgta-my.sharepoint.com/:x:/g/personal/ginas_gonzalez_idipron_gov_co/EbFuGyBnf_BFpSIBQNhUCnoBfviAvnqCPHiSUURBUGn5zg?e=jNsdR1  el cual será ajustado cuando se presente algún cambio de los delegados. Esta base de datos se envió y notificó al equipo de gestión ambiental el día 20 de diciembre de 2022 a través de correo electrónico por parte de la Subdirección Técnica de lineamientos y políticas con el link de enlace. 
 Resultado del Indicador:
Base de datos de delegados PIGA de las UPIs, actualizada en drive
Análisis del Indicador: Se reporta avance del 100% con base de datos de delegados PIGA de las UPIs, la cual se encuentra en link actualizada
</t>
  </si>
  <si>
    <t xml:space="preserve">Como evidencia de la acción se reporta:
Actas de  la designación del gestor PIGA  en las UPI. 
Soportes Tercer seguimiento:
Base de datos en one drive 07122022 Matriz delegados PIGA – UPIS
20122022 Correo de notificación base de datos delegados PIGA
</t>
  </si>
  <si>
    <t xml:space="preserve"> acuerdo con la evidencia aportada y el reporte hecho por el proceso, la acción se encuentra finalizada</t>
  </si>
  <si>
    <t>Se observa una base de datos la cual fue enviada y notificada al equipo de gestión ambiental el día 20 de diciembre de 2022 a través de correo electrónico por parte de la Subdirección Técnica de lineamientos y políticas con el link de enlace, se da cumplimiento a la acción formulada.</t>
  </si>
  <si>
    <t>PMAI-2021-150</t>
  </si>
  <si>
    <t>2021H160</t>
  </si>
  <si>
    <t>Luego de verificar la caracterización del proceso y el informe de gestión presentado para la vigencia 2020 mediante el cual se da cuenta de los resultados de la gestión del Área, se identifican falencias en la implementación de indicadores de gestión que le permitan medir la eficiencia y efectividad de las actividades, facilite el control respecto a la ejecución y el cumplimiento de objetivos y metas previstas para el proceso; lo anterior en atención a lo establecido en las dimensiones de Direccionamiento Estratégico y de Control Interno del Modelo Integrado de Planeación y Gestión MIPG para la medición de los resultados.</t>
  </si>
  <si>
    <t>No se han formulado indicadores de gestión</t>
  </si>
  <si>
    <t xml:space="preserve">Formular los indicadores de gestión una vez la Oficina Asesora de Planeación defina y socialice la metodología para este fin. </t>
  </si>
  <si>
    <t xml:space="preserve"> Indicadores de gestión Proceso Gestión Ambiental</t>
  </si>
  <si>
    <t>Formulación de indicadores de gestión realizada / formulación de indicadores de gestión programada *(100%)</t>
  </si>
  <si>
    <t>Indicadores de gestión formulados proceso Gestión Ambiental</t>
  </si>
  <si>
    <t>El proceso informa que la actividad no ha presentado avance, sin embargo a la fecha ya han pasado 3 meses de los 7 inicialmente planeados y para este seguimiento se debería haber presentado un avance. Teniendo en cuenta que la actividad depende de la formulación de la metodologia por parte de la Oficina Asesora de Planeación, se articule con dicha oficina para que sea prioridad el proceso de Gestion Ambiental al momento de la formulación de los indicadores de gestión.</t>
  </si>
  <si>
    <t>Formular indicadores de gestión para el proceso</t>
  </si>
  <si>
    <t xml:space="preserve">No hay evidencia de la Formulación de  los indicadores de gestón </t>
  </si>
  <si>
    <r>
      <t xml:space="preserve">PRIMER SEGUIMIENTO 2022: </t>
    </r>
    <r>
      <rPr>
        <sz val="9"/>
        <color rgb="FF000000"/>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color rgb="FF000000"/>
        <rFont val="Arial"/>
        <family val="2"/>
      </rPr>
      <t xml:space="preserve">
SEGUNDO SEGUIMIENTO 2022: 
</t>
    </r>
    <r>
      <rPr>
        <sz val="9"/>
        <color rgb="FF000000"/>
        <rFont val="Arial"/>
        <family val="2"/>
      </rPr>
      <t>Se llevaron a cabo tres mesas de trabajo con la oficina asesora de planeación para revisar y formular los indicadores estratégicos y de gestión del proceso de gestión ambiental, las cuales se llevaron a cabo los días 06 de junio, 14 de junio y 16 de agosto del 2022.
El día 26 de Agosto se realizó el reporte de los indicadores de gestión con corte del primer y segundo trimestre del 2022  
Resultado indicador: ((1/1)*100%)=100%
Análisis indicador: Se realizó la formulación de indicadores de gestión que se encontraba programada, con un cumplimiento del indicador del 100%.
Estado: La actividad se encuentra finalizada</t>
    </r>
  </si>
  <si>
    <r>
      <t xml:space="preserve">SEGUNDO SEGUIMIENTO 2022: 
</t>
    </r>
    <r>
      <rPr>
        <sz val="9"/>
        <color rgb="FF000000"/>
        <rFont val="Arial"/>
        <family val="2"/>
      </rPr>
      <t xml:space="preserve">1. Actas de Reunión de Formulación y validación indicadores Gestión Ambiental. 
2. Formato de Reporte de los Indicadores
</t>
    </r>
  </si>
  <si>
    <t>Se evidenció la formulación de los indicadores del proceso Gestión Ambiental, a través del formato Hoja de vida y monitireo indicador, identificado con el código E-PLA-FT-028 del 13/06/2022, en el que se crearon 5 indicadores para el proceso.</t>
  </si>
  <si>
    <t xml:space="preserve">Subdirección de Métodos
Responsables de UPI
Coordinadores de Contexto 
Gestión Ambiental
</t>
  </si>
  <si>
    <t>PMAI-2021-154</t>
  </si>
  <si>
    <t>No se socializan con la STMEO, las observaciones de las visitas</t>
  </si>
  <si>
    <t>Socializar de manera semestral las observaciones de las visitas técnicas a las UPI realizadas por el proceso Gestión Ambiental</t>
  </si>
  <si>
    <t>Mesas de trabajo realizadas observaciones ambientales</t>
  </si>
  <si>
    <t>Número de mesas de trabajo realizadas /Número de mesas de trabajo programadas (2) *100%</t>
  </si>
  <si>
    <r>
      <t xml:space="preserve">Segundo Seguimiento:
Avance de actividades: </t>
    </r>
    <r>
      <rPr>
        <sz val="9"/>
        <color rgb="FF000000"/>
        <rFont val="Calibri"/>
        <family val="2"/>
        <scheme val="minor"/>
      </rPr>
      <t xml:space="preserve">Desde la Subdirección de Métodos se solicitó a través de correo electrónico del 24-09-2022, al área de Gestión ambiental, el soporte de la mesa realizada en el primer semestre, por lo cual será reportada en el siguiente seguimiento.  </t>
    </r>
  </si>
  <si>
    <t xml:space="preserve">Como evidencia del avance se aporta:
 correo electrónico del 24-09-2022. </t>
  </si>
  <si>
    <t>Socializar de manera semestral las observaciones de las visitas técnicas a las UPI realizadas por el proceso Gestión Ambiental. Actas de reunión</t>
  </si>
  <si>
    <t xml:space="preserve"> Se tiene el  correo electrónico del 24-09-2022., sin embargo esta pendiente el socializar de manera semestral las observaciones de las visitas técnicas a las UPI realizadas por el proceso Gestión Ambiental. Actas de reunión</t>
  </si>
  <si>
    <t xml:space="preserve">Segundo Seguimiento:
Avance de actividades: Desde la Subdirección de Métodos se solicitó a través de correo electrónico del 24-09-2022, al área de Gestión ambiental, el soporte de la mesa realizada en el primer semestre, por lo cual será reportada en el siguiente seguimiento.  
TERCER SEGUIMIENTO:
Se realizaron 2 (dos) mesas de trabajo para la socialización de las visitas técnicas a las Upis, para lo cual se programaron 2 fechas con coordinador de contextos internado y externado para la socialización de observaciones. Las mesas de trabajo se realizaron los días 9 y 20 de diciembre de 2022. 
   Resultado del Indicador:
2 mesas de trabajo realizadas /2 mesas de trabajo programadas *100=100%
Análisis del Indicador:
Se da cumplimiento del 100% de la acción dado a que se realizan 2 mesas de trabajo para la socialización de las visitas técnicas.
</t>
  </si>
  <si>
    <t xml:space="preserve">Como evidencia del avance se aporta:
 correo electrónico del 24-09-2022. 
Soportes Tercer Seguimiento:
2 carpetas con actas de capacitación, listado de asistencia, presentación en power point, y seguimiento ambiental consolidado
</t>
  </si>
  <si>
    <t xml:space="preserve">Se observa evidencia de 2 (dos) mesas de trabajo para la socialización de las visitas técnicas a las Upis así mismo se aportó la lista de asistencia de las mesas de trabajo realizadas en el mes de diciembre. </t>
  </si>
  <si>
    <t>PMAI-2021-155</t>
  </si>
  <si>
    <t>2021H164</t>
  </si>
  <si>
    <t>En la descripción del procedimiento Seguimiento Ambiental, se mencionan registros o documentos de los cuales no se pudo evidenciar su realización, tales como: emisión de concepto favorable por medio de oficio remitido a través de correo electrónico (actividad 5 del procedimiento); formato E-MEJ-FT-005 Plan de Mejoramiento
(actividad 7 del procedimiento), que además es un formato con código inexistente en el SIGID; remisión de correos electrónicos de confirmación o no cumplimiento de los compromisos, notificando además a la subdirección que corresponda y a Control Interno (actividades 9 y 10 del procedimiento) e informe de las visitas realizadas durante cada semestre (actividad 11 del procedimiento).</t>
  </si>
  <si>
    <t>No se ha realizado actualización del procedimiento</t>
  </si>
  <si>
    <t>Realizar actualización del procedimiento Seguimiento Ambiental  - A-GAM-PR-003</t>
  </si>
  <si>
    <t>Procedimiento Seguimiento Ambiental actualizado</t>
  </si>
  <si>
    <t>Actualización del procedimiento Seguimiento Ambiental  - A-GAM-PR-003 realizada (1)</t>
  </si>
  <si>
    <t>Procedimiento Seguimiento Ambiental A-GAM-PR-003 actualizado</t>
  </si>
  <si>
    <t>Actualizar el procedimiento Seguimiento Ambiental  - A-GAM-PR-003</t>
  </si>
  <si>
    <t>No hay evidencias de la actualización del procedimiento Seguimiento Ambiental  - A-GAM-PR-003</t>
  </si>
  <si>
    <r>
      <t xml:space="preserve">PRIMER SEGUIMIENTO 2022: </t>
    </r>
    <r>
      <rPr>
        <sz val="9"/>
        <color rgb="FF000000"/>
        <rFont val="Arial"/>
        <family val="2"/>
      </rPr>
      <t xml:space="preserve">Esta actividad no presenta avance de ejecución en el primer trimestre de la vigencia 2022, se espera presentar avance para el segundo cuatrimestre del año. El área de Gestión Ambiental priorizará está actividad para su cumplimiento en los tiempos programados. 
Resultado y análisis indicador: No se reporta avance en el indicador. 
Estado: La actividad continúa en ejecución 
</t>
    </r>
    <r>
      <rPr>
        <b/>
        <sz val="9"/>
        <color rgb="FF000000"/>
        <rFont val="Arial"/>
        <family val="2"/>
      </rPr>
      <t xml:space="preserve">
SEGUNDO SEGUIMIENTO 2022: 
</t>
    </r>
    <r>
      <rPr>
        <sz val="9"/>
        <color rgb="FF000000"/>
        <rFont val="Arial"/>
        <family val="2"/>
      </rPr>
      <t xml:space="preserve">El 30 de agosto de 2022 se realizó la solicitud de modificación y actualización del procedimiento A-GAM-PR-003 Seguimiento Ambiental, el cual atendió las oportunidades de mejora y observaciones realizadas por Control Interno. La oficina asesora de planeación aprobó y socializó el documento el día el 8 de septiembre del 2022. 
</t>
    </r>
    <r>
      <rPr>
        <b/>
        <sz val="9"/>
        <color rgb="FF000000"/>
        <rFont val="Arial"/>
        <family val="2"/>
      </rPr>
      <t xml:space="preserve">
</t>
    </r>
    <r>
      <rPr>
        <sz val="9"/>
        <color rgb="FF000000"/>
        <rFont val="Arial"/>
        <family val="2"/>
      </rPr>
      <t>Resultado indicador: ((1/1)*100%)=100%
Análisis indicador: Se realizó la actualización del procedimiento de seguimiento ambiental que se encontraba programada, reportando un cumplimiento del indicador del 100%. 
Estado: La actividad se encuentra finalizada</t>
    </r>
  </si>
  <si>
    <r>
      <t xml:space="preserve">SEGUNDO SEGUIMIENTO 2022: 
</t>
    </r>
    <r>
      <rPr>
        <sz val="9"/>
        <color rgb="FF000000"/>
        <rFont val="Arial"/>
        <family val="2"/>
      </rPr>
      <t>1. A-GAM-PR-003 SEGUIMIENTO AMBIENTAL ACTUALIZADO
2. Correo aprobación y socialización procedimientoSeguimiento Ambiental  - A-GAM-PR-003</t>
    </r>
  </si>
  <si>
    <t>Se evidenció la actualización del procedimiento Seguimiento Ambiental, identificado con el código A-GAM-PR-003, versión 4 del 08/09/2022.</t>
  </si>
  <si>
    <t>Área de servicios administrativos  -Transporte/Oficina Asesora Jurídica</t>
  </si>
  <si>
    <t>PMAI-2021-156</t>
  </si>
  <si>
    <t>INFORME AUDITORÍA DE GESTIÓN
VIGENCIA SEGUNDO SEMESTRE 2020 Y PRIMER SEMESTRE 2021</t>
  </si>
  <si>
    <t>SEGUNDO SEMESTRE 2020 Y PRIMER SEMESTRE 2021</t>
  </si>
  <si>
    <t>2021H165</t>
  </si>
  <si>
    <t xml:space="preserve">Deficiencia de controles para la adecuada ejecución de la Orden de Compra TERPEL. En el expediente contractual no obra informe de ejecución contractual ni se indica donde reposan las evidencias contractuales.  </t>
  </si>
  <si>
    <t>* No existe un informe escrito que indique el estado de la orden de compra.
* Se adelantó el archivo de los soportes de la ejecución en las hojas de vida de cada vehiculo.</t>
  </si>
  <si>
    <t>Realizar el seguimiento de la nueva orden de compra de combustible con un solo expediente contractual que incluya la información que se relaciona habitualmente en las hojas de vida de los vehiculos, con el fin de dar cuenta del estado de la ejecución de la orden de compra y donde reposan las evidencias de la misma.</t>
  </si>
  <si>
    <t>Seguimientos orden de compra de combustible</t>
  </si>
  <si>
    <t>Número de seguimientos de la orden de compra de combustible realizados / Número de seguimientos de la orden de compra de combustible programados (9)*100%</t>
  </si>
  <si>
    <t>Actas de seguimiento a la ejecución de la Orden de Compra - 1 expediente contractual con la información con los comprobantes de compra y la relacion de consumos.</t>
  </si>
  <si>
    <t>Se evidencia en los soportes adjuntos un seguimiento a la orden de compra de combustibles median acta del 10 de mayo de 2022</t>
  </si>
  <si>
    <t>Pendiente ocho (8) informes de seguimiento</t>
  </si>
  <si>
    <t>Si observa un acta de informe de ejecución de combustible; la acción aún se encuentra en tiempo de ejecución, es importante recordar que el indicador señala que son 9 seguimientos realizados</t>
  </si>
  <si>
    <r>
      <t xml:space="preserve">PRIMER SEGUIMIENTO 2022:  </t>
    </r>
    <r>
      <rPr>
        <sz val="9"/>
        <color rgb="FF000000"/>
        <rFont val="Arial"/>
        <family val="2"/>
      </rPr>
      <t xml:space="preserve">Se realizó seguimiento a la orden de compra de combustible. Desde el mes de febrero 2022 se inició a llevar un archivo con los documentos contractuales, pagos y Boucher de consumo de combustible de la nueva orden de compra 84620 de 2022,  con el fin que en el momento de su revisión sea de fácil acceso a los Boucher por mes pertenecientes a esta orden de compra. En el acta de se registra la evidencia del seguimiento realizado a la orden de compra de Terpel. 
Resultado del indicador: ((1/9)*100= 11%)
Análisis del indicador: Se realizó un seguimiento de ejecución a la orden de compra, de 9 seguimientos programados, con un avance de 11%
Estado: La actividad continúa en ejecución
</t>
    </r>
    <r>
      <rPr>
        <b/>
        <sz val="9"/>
        <color rgb="FF000000"/>
        <rFont val="Arial"/>
        <family val="2"/>
      </rPr>
      <t xml:space="preserve">SEGUNDO SEGUIMIENTO 2022:
</t>
    </r>
    <r>
      <rPr>
        <sz val="9"/>
        <color rgb="FF000000"/>
        <rFont val="Arial"/>
        <family val="2"/>
      </rPr>
      <t>Se realizó seguimiento a la orden de compra de combustible, donde se  lleva un archivo con los pagos y Boucher de consumo de combustible de la nueva orden de compra 84620 de 2022,  con el fin que en el momento de su revisión sea de fácil acceso a los Boucher de combustible, pertenecientes a esta orden de compra. En el acta se registra la evidencia del seguimiento realizado a la orden de compra de Terpel contrastando la información reportada por Terpel y los Boucher entregados.
Resultado del indicador: ((6/9)*100= 66%)
Análisis del indicador: Hasta el presente seguimiento se han realizado 6 seguimientos de ejecución a la orden de compra, de 9 seguimientos programados, para un total de 6 seguimientos realizados y un avance del 66%
Estado: La actividad continúa en ejecución</t>
    </r>
  </si>
  <si>
    <r>
      <t xml:space="preserve">PRIMER SEGUIMIENTO 2022: 
</t>
    </r>
    <r>
      <rPr>
        <sz val="9"/>
        <rFont val="Arial"/>
        <family val="2"/>
      </rPr>
      <t xml:space="preserve">1. Acta de seguimiento orden de compra combustible </t>
    </r>
    <r>
      <rPr>
        <b/>
        <sz val="9"/>
        <rFont val="Arial"/>
        <family val="2"/>
      </rPr>
      <t xml:space="preserve">
SEGUNDO SEGUIMIENTO 2022:
</t>
    </r>
    <r>
      <rPr>
        <sz val="9"/>
        <rFont val="Arial"/>
        <family val="2"/>
      </rPr>
      <t xml:space="preserve">1. Acta de seguimiento orden de compra combustible abril
2. Acta de seguimiento orden de compra combustible mayo
3. Acta de seguimiento orden de compra combustible junio
4. Acta de seguimiento orden de compra combustible julio
5. Acta de seguimiento orden de compra combustible agosto
</t>
    </r>
  </si>
  <si>
    <t>Realizar el seguimiento de los meses de septiembre, octubre y noviembre</t>
  </si>
  <si>
    <t>Para el presente seguimiento la acción cuenta con tiempo de ejecución, teniendo en cuenta que el reporte del avance se realizó con corte al 30/09/2022.</t>
  </si>
  <si>
    <t>PRIMER SEGUIMIENTO 2022:  Se realizó seguimiento a la orden de compra de combustible. Desde el mes de febrero 2022 se inició a llevar un archivo con los documentos contractuales, pagos y Boucher de consumo de combustible de la nueva orden de compra 84620 de 2022,  con el fin que en el momento de su revisión sea de fácil acceso a los Boucher por mes pertenecientes a esta orden de compra. En el acta de se registra la evidencia del seguimiento realizado a la orden de compra de Terpel. 
Resultado del indicador: ((1/9)*100= 11%)
Análisis del indicador: Se realizó un seguimiento de ejecución a la orden de compra, de 9 seguimientos programados, con un avance de 11%
Estado: La actividad continúa en ejecución
SEGUNDO SEGUIMIENTO 2022:
Se realizó seguimiento a la orden de compra de combustible, donde se  lleva un archivo con los pagos y Boucher de consumo de combustible de la nueva orden de compra 84620 de 2022,  con el fin que en el momento de su revisión sea de fácil acceso a los Boucher de combustible, pertenecientes a esta orden de compra. En el acta se registra la evidencia del seguimiento realizado a la orden de compra de Terpel contrastando la información reportada por Terpel y los Boucher entregados.
Resultado del indicador: ((6/9)*100= 66%)
Análisis del indicador: Hasta el presente seguimiento se han realizado 6 seguimientos de ejecución a la orden de compra, de 9 seguimientos programados, para un total de 6 seguimientos realizados y un avance del 66%
Estado: La actividad continúa en ejecución
TERCER SEGUIMIENTO 2022
Se realizaron 3 seguimientos a la orden de compra de combustible 84620 de 2022, donde se  lleva un archivo de Terpel con los consumos realizados por el parque automotor del IDIPRON el cual se revisa contra los Boucher de consumo entregado por los conductores pertenecientes a esta orden de compra. En el acta se registra la evidencia del seguimiento realizado a la orden de compra de Terpel contrastando la información reportada por Terpel y los Boucher entregados.
Resultado del indicador: ((9/9)*100= 100%)
Análisis del indicador: Hasta el presente seguimiento se han realizado 9 seguimientos de ejecución a la orden de compra, de 9 seguimientos programados, para un total de 9 seguimientos realizados y un avance del 100%
Estado: La actividad se encuentra finalizada</t>
  </si>
  <si>
    <t>PRIMER SEGUIMIENTO 2022: 
1. Acta de seguimiento orden de compra combustible 
SEGUNDO SEGUIMIENTO 2022:
1. Acta de seguimiento orden de compra combustible abril
2. Acta de seguimiento orden de compra combustible mayo
3. Acta de seguimiento orden de compra combustible junio
4. Acta de seguimiento orden de compra combustible julio
5. Acta de seguimiento orden de compra combustible agosto
TERCER SEGUIMIENTO 2022
1. Acta de seguimiento orden de compra combustible septiembre
2. Acta de seguimiento orden de compra combustible octubre
3. Acta de seguimiento orden de compra combustible noviembre</t>
  </si>
  <si>
    <t>Se evidencia el cumplimiento de 3 informes de ejecución del contrato de combustibles, para un total de 9 seguimientos realizados en la vigencia.</t>
  </si>
  <si>
    <t>En revisión de la Información suministrada por el proceso, para el periodo evaluado el proceso soporta la realización de tres (3) seguimientos sustentado con actas de los meses de septiembre, octubre  y noviembre, donde se  lleva un archivo de Terpel con los consumos realizados por el parque automotor del IDIPRON.</t>
  </si>
  <si>
    <t>PMAI-2021-157</t>
  </si>
  <si>
    <t>2021H166</t>
  </si>
  <si>
    <t xml:space="preserve">Se realiza el pago de facturas omitiendo los preceptos establecidos en la minuta contractual, esto es la forma de pago. (Ver contrato 1391 – 2020, 2020-61220 y 2021-76115). Así mismo, se incumple con el plazo de un mes señalado en el estudio previo de las siguientes órdenes de compra 2020-61220 y 2021-76115.  </t>
  </si>
  <si>
    <t>En la ejecución se presentan situaciones que hacen que no se cumplan con lo establecido en las minutas.
No se incluye dentro del certificado de supervisión e interventoría la Forma de Pago del contrato</t>
  </si>
  <si>
    <t>Actualizar el formato de Certificado de supervisión e Interventoría incluyendo la forma de pago del contrato</t>
  </si>
  <si>
    <t>Formato de supervisión e interventoria actualizado incluyendo la forma de pago</t>
  </si>
  <si>
    <t>Formato de Certificación de Supervisión e Interventoría actualizado</t>
  </si>
  <si>
    <t>Formato de Certifiación de Supervisión e interventoria publicado en la web de la entidad</t>
  </si>
  <si>
    <t>De las evidencias no se determina cumplimiento de acción en lo ue se refiere a actualizar el formato de certificación de supervisión e interventoria incluyendo forma de pago.</t>
  </si>
  <si>
    <t>Se procedio a hacer la actualización del certificado de supervisión e interventoría incluyendo la forma de pago, se aporta versión 14 vigente a parter del 13 de junio de 2022 cumpliendo con 100% de la actividad programada</t>
  </si>
  <si>
    <t>CERTIFICADO DE SUPERVISIÓN E INTERVENTORÍA COD A-GCO-FT-006 VIGENTE A PARTIR DEL 13/06/2022</t>
  </si>
  <si>
    <t>acción cumplida por el proceso se ajusto formato incluyendo forma de pago.</t>
  </si>
  <si>
    <t>PMAI-2021-158</t>
  </si>
  <si>
    <t>2021H167</t>
  </si>
  <si>
    <t xml:space="preserve">En el Secop II no obra pantallazo de la entidad sobre la verificación de las pólizas. (Ver contrato1329 de 2020, 2020- 2396, 1391 – 2020, 0190 de 2021, 1699-2021, 1509 de 2021 y 1329 de 2020).  </t>
  </si>
  <si>
    <t>No se adjuntó comprobante de revisión al acta de aprobación de la póliza</t>
  </si>
  <si>
    <t xml:space="preserve">Ajustar el formato de aprobación de garantías incluyendo el campo de verificación de la póliza en la web de la aseguradora </t>
  </si>
  <si>
    <t xml:space="preserve">Formato de aprobación de garantía ajustado </t>
  </si>
  <si>
    <t>Formato de aprobación de garantía ajustado</t>
  </si>
  <si>
    <t>Formato de aprobación de garantía publicado en la web de la entidad</t>
  </si>
  <si>
    <t xml:space="preserve">En las evidencias no se observa cumplimiento en la acción referida a actualización de formato de aprobación de póliza incluyendo aparte de verificación de poliza en web de aseguradora. </t>
  </si>
  <si>
    <t>Se procedió a hacer la actualización del formato de aprobación de garantías contractuales incluyendo la nota de verificación de la póliza cumpliendo asi con el 100% de lo planeado</t>
  </si>
  <si>
    <t xml:space="preserve">019 ACTA APROBACIÓN GARANTÍA A-GCO-FT-019” Versión 07 </t>
  </si>
  <si>
    <t>Se verifió que el proceso procedió a la actualización del formato de aprobación de garantías contractuales incluyendo la nota de verificación de la póliza cumpliendo asi con el 100% de lo planeado.</t>
  </si>
  <si>
    <t>PMAI-2021-159</t>
  </si>
  <si>
    <t>2021H168</t>
  </si>
  <si>
    <t xml:space="preserve">En el estudio previo, el acápite de obligaciones del contratista, el numeral segundo señala constituir las respectivas garantías y el numeral cuarto dice, suscribir el acta de liquidación del contrato. Sin embargo, el acápite de garantías no es congruente, pues establece que no se deben exigir garantías para órdenes de compra derivadas de acuerdos marco (ver 2020- 61220, 61222-2020 y 2021-76115). Ahora bien, en el acápite de garantía de los estudios previos no se justifica el por qué no aplica (contrato 0299 de 2020).  </t>
  </si>
  <si>
    <t>No se justificó en el estudio previo porque no aplicaban las garantías de los contratos de prestación de servicios profesionales y apoyo a la gestión.</t>
  </si>
  <si>
    <t>Incluir dentro del manual de contratación de la entidad, cuando aplica la exigencia de garantías para los contratos de prestación se servicios profesionales y de apoyo a la gestión que superen la mínima cuantía.</t>
  </si>
  <si>
    <t>Manual de contratación con actualización frente a las exigencias de garantías para los contratos de prestación se servicios profesionales y de apoyo a la gestión</t>
  </si>
  <si>
    <t>Manual de Contratacion actualizado con lineamiento de cuando aplican garantías a los los contratos de prestación se servicios profesionales y de apoyo a la gestión.</t>
  </si>
  <si>
    <t>Manual de contratación actualizado y muestra de contratos de prestación de servicios sujetos a garantias</t>
  </si>
  <si>
    <t>* Se adjunta el Manual de contratación - A-GCO-MA-002, con versión 009 con vigencia del 17 de diciembre del 2021</t>
  </si>
  <si>
    <t xml:space="preserve">De las evidencias se observa que el Manual de contratación A-GCO-MA-002 A-GCO-MA-002 version 09 se incluye instrucción para la exigencia de garantías en contratos de prestación de servicios. Manual vigente desde 17 de diciembre de 2021.  </t>
  </si>
  <si>
    <t>PMAI-2021-160</t>
  </si>
  <si>
    <t>2021H169</t>
  </si>
  <si>
    <t xml:space="preserve">En las órdenes de compra, 2020-61220, 61222-2020 y 2021-76115, en el expediente contractual no se adjunta, el acta de inicio, ni recibo a satisfacción. Tampoco obra el acta de liquidación.  </t>
  </si>
  <si>
    <t>No se hace con frecuencia el seguimiento a los supervisores para que tramiten la solicitud de liquidación de ordenes de compra.</t>
  </si>
  <si>
    <t>Realizar el seguimiento semestral a la liquidación de las ordenes de compra dirigido a los supervisores desigandos con el fin que sean tramitadas.</t>
  </si>
  <si>
    <t>Segumiento liquidación ordenes de compra</t>
  </si>
  <si>
    <t xml:space="preserve"># de seguimientos adelantados a liquidaciones de ordenes de compra/2 seguimientos planeados </t>
  </si>
  <si>
    <t>2 Memorandos de seguimimiento a liquidaciones de ordenes de compra/ Muestra de expedientes de ordenes de compra del 5%  de 2022</t>
  </si>
  <si>
    <t xml:space="preserve">De las evidencias no se observa cumplimiento en la acción referida a seguimiento a supervisores, semestralmente (2) liquidación de ordenes de compra. </t>
  </si>
  <si>
    <t>Se radico memorando del 25 de mayo para el primer seguimiento con un avance del 50% en esta actividad</t>
  </si>
  <si>
    <t>Memorando 2022IE3251 del 25 de mayo de 2022</t>
  </si>
  <si>
    <t>2 Memorando de seguimimiento a liquidaciones de ordenes de compra</t>
  </si>
  <si>
    <t>Se evidencia un (1) memoranro de fecha 25 de mayo de 2022, empero del contenido del memorando no se observa que este integre seguimiento y menos tiene  Muestra de expedientes de ordenes de compra del 5%  de 2022</t>
  </si>
  <si>
    <r>
      <rPr>
        <sz val="9"/>
        <color rgb="FF000000"/>
        <rFont val="Arial"/>
      </rPr>
      <t xml:space="preserve">Se radico memorando del 25 de mayo para el primer seguimiento con un avance del 50% en esta actividad
</t>
    </r>
    <r>
      <rPr>
        <b/>
        <sz val="9"/>
        <color rgb="FF000000"/>
        <rFont val="Arial"/>
      </rPr>
      <t xml:space="preserve">
TERCER SEGUIMIENTO 2022
</t>
    </r>
    <r>
      <rPr>
        <sz val="9"/>
        <color rgb="FF000000"/>
        <rFont val="Arial"/>
      </rPr>
      <t>Se radicó memorando  el 19/12/2022, dirigido a todos los supervisores frente al seguimiento de las liquidaciones indicando los tiempos para adelantar el trámite cumpliendo así con el 100% de lo planeado.
Resultado y análisis del indicador: ((2/2)*100%)=100% Se realizaron los dos seguimientos a liquidaciones de ordenes de compra que se encontraban programados.
Estado: La actividad se encuentra finalizada</t>
    </r>
  </si>
  <si>
    <r>
      <rPr>
        <sz val="9"/>
        <color rgb="FF000000"/>
        <rFont val="Arial"/>
      </rPr>
      <t xml:space="preserve">Memorando 2022IE3251 del 25 de mayo de 2022
</t>
    </r>
    <r>
      <rPr>
        <b/>
        <sz val="9"/>
        <color rgb="FF000000"/>
        <rFont val="Arial"/>
      </rPr>
      <t>TERCER SEGUIMIENTO 2022</t>
    </r>
    <r>
      <rPr>
        <sz val="9"/>
        <color rgb="FF000000"/>
        <rFont val="Arial"/>
      </rPr>
      <t xml:space="preserve"> 
1. Memorando 2022IE7492 del 19/12/2022
2. Base de liquidaciones.</t>
    </r>
  </si>
  <si>
    <t>1. Memorando de seguimiento a liquidaciones de ordenes de compra</t>
  </si>
  <si>
    <t>Revisadas las evidencias allegadas por el proceso se determina que no sólo se emitió memorando de seguimiento, además se anexa cuadro Excel con listado de contratos en el marco del seguimiento correspondiente. Se evidencia cumplimiento de la acción de mejora semestral.</t>
  </si>
  <si>
    <t>Informes de actividades</t>
  </si>
  <si>
    <t>PMAI-2021-161</t>
  </si>
  <si>
    <t>2021H170</t>
  </si>
  <si>
    <t xml:space="preserve">los informes de actividades de los contratistas no relacionan las obligaciones contractuales, no aportan ni indican donde se encuentran las evidencias de las actividades realizadas (ver contrato 0588-2020, 0299 de 2020, 887 de 2021, 0018 de 2021 y 0190 de 2021).  </t>
  </si>
  <si>
    <t>Desconocimiento por parte de los supervisores de lineamientos frente al seguimiento y aprobación de las cuentas,  los informes de los contratistas y la publicación de los mismos en el SECOP II con sus evidencias correspondientes</t>
  </si>
  <si>
    <t>Actualizar el manual de Supervisión e interventoría frente al seguimiento y aprobación de las cuentas,  los informes de los contratistas y la publicación de los mismos en el SECOP II con sus evidencias correspondientes.</t>
  </si>
  <si>
    <t>Manual de Supervisión e Interventoría Actualizado</t>
  </si>
  <si>
    <t>DE las evidencias no se observa cumplimiento de la acción referida a actualización de Manual de Supervisión e Interventoria frente a aprobación de cuentas informe de contratistas y publicación en Secop II.</t>
  </si>
  <si>
    <t>No hay evidencias de avance de la acción.</t>
  </si>
  <si>
    <r>
      <t xml:space="preserve">TERCER SEGUIMIENTO 2022:
</t>
    </r>
    <r>
      <rPr>
        <sz val="9"/>
        <color rgb="FF000000"/>
        <rFont val="Arial"/>
        <family val="2"/>
      </rPr>
      <t>Se actualizó el  MANUAL DE SUPERVISIÓN E INTERVENTORÍA - A-GCO-MA-001 Vr 09 Numeral 5.1.1.3 Funciones relacionadas con los pagos al contratista frente al seguimiento y aprobación de las cuentas, los informes de los contratistas y la publicación de los mismos en el SECOP II con sus evidencias correspondientes. Vigencia a partir del 28/09/2022 
Resultado y análisis del indicador: Manual de Supervisión actualizado, cumpliendo así con el 100% de lo planeado.
Estado: La actividad se encuentra finalizada</t>
    </r>
  </si>
  <si>
    <r>
      <t xml:space="preserve">TERCER SEGUIMIENTO 2022:
</t>
    </r>
    <r>
      <rPr>
        <sz val="9"/>
        <color rgb="FF000000"/>
        <rFont val="Arial"/>
        <family val="2"/>
      </rPr>
      <t>1. 001 MANUAL DE SUPERVISIÓN E INTERVENTORÍA - A-GCO-MA-001 Vr 09
2. Correo de oficialización 28/09/2022</t>
    </r>
  </si>
  <si>
    <t>Revisada la evidencia en específico el documento denominado MANUAL DE SUPERVISION E INTERVENTORIA, se tiene que este manual en el numeral 5.1.1 integra lo concerniente a la acción aquí dispuesta para efectos de indicar el alcance en el ejercicio de la funciones que deben desplegar los supervisores e interventores en la etapa contractual.</t>
  </si>
  <si>
    <t>Subdirección Financiera/ Oficina Asesora Jurídica</t>
  </si>
  <si>
    <t>PMAI-2021-162</t>
  </si>
  <si>
    <t>2021H171</t>
  </si>
  <si>
    <t xml:space="preserve">De acuerdo con la certificación expedida por el supervisor, se encuentran facturas vencidas para la presentación de la cuenta de cobro, son posteriores al periodo de pago. (Ver contrato 1329 de 2020, 66034-2021, 1406-2021, 2020-61220, 61222-2020)  </t>
  </si>
  <si>
    <t>Desconocimiento por parte de los supervisores de lineamientos frente los pagos de las facturas.</t>
  </si>
  <si>
    <t>Emitir un lineamiento frente a los pagos de la facturas que sea divulgado a los supervisores y apoyos a la supervisión</t>
  </si>
  <si>
    <t xml:space="preserve">Lineamiento dirigido a los supervisores y apoyos a la supervisión </t>
  </si>
  <si>
    <t>1 lineamiento emitido/1 lineamiento por emitir</t>
  </si>
  <si>
    <t>Lineamiento expedido por la Subdirección Técnica Administrativa y Financiera</t>
  </si>
  <si>
    <t>* Se adjunta la Circular No. 11 del 27 de abril del 2022 que dicta los requisitos de las facturas para trámite de pago, dirigido a funcionarias, funcionarias y contratistas del IDIPROM.
* Tambien se adjunta citación a la socialización, y listado de asistencia.</t>
  </si>
  <si>
    <t>Las evidencias aportada cumplen con la acción propuesta</t>
  </si>
  <si>
    <t>actas de liquidación</t>
  </si>
  <si>
    <t>PMAI-2021-163</t>
  </si>
  <si>
    <t>2021H172</t>
  </si>
  <si>
    <t xml:space="preserve">Una vez revisadas las actas de liquidación seleccionadas como muestra, se tiene que en el contenido de las mismas falta relacionar la finalización administrativa respecto a las garantías (ver acta contrato 1299/2019, 547/2019, 2018/584, 547 de 2019, 1179 de 2020, 1182 de 2020, 1190 de 2020, 1191 de 2020, 1469 de 2020, 1471 de 2020, 1472 de 2020, 1477 de 2020, 1481 de 2020, 1482 de 2020, 1506 de 2020, 1510 de 2020, 1514 de 2020, 1552 de 2020, 1555 de 2020, 1556 de 2020, 1561 de 2020 y 2305 de 2020). </t>
  </si>
  <si>
    <t>Falta de actualización del formato utilizado en la liquidación de los contratos del 2019 y 2020</t>
  </si>
  <si>
    <t>Actualizar el formato de liquidación contractual donde se verifique el estado de las garantías contractuales para proceder con la liquidación</t>
  </si>
  <si>
    <t>Formato de liquidaciones contractuales actualizado</t>
  </si>
  <si>
    <t>1 Formato de liquidaciones contractuales actualizado</t>
  </si>
  <si>
    <t>Formato de liquidaciones contractuales actualizado y publicado en a web del IDIPRON</t>
  </si>
  <si>
    <t>* Se adjunta el formato Acta de liquidicación de mutuo acuerdo - A-GCO-FT-003, versión 11 con vigencia del 26 de abril del 2022.
En el apartado "Consideraciones" en el numeral 6 se podra obsevar las garantias contractuales</t>
  </si>
  <si>
    <t>Se observa en las evidencias que se ajustó en lo correspondiente el formato A-GCO-FT-003 de fecha 26 de abril de 2022.</t>
  </si>
  <si>
    <t>PMAI-2021-164</t>
  </si>
  <si>
    <t>2021H173</t>
  </si>
  <si>
    <t xml:space="preserve">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t>
  </si>
  <si>
    <t>No se hace una revisión del archivo remitdo por el área generadora de manera inmediata</t>
  </si>
  <si>
    <t xml:space="preserve">Adelantar 2 revisiones al año de forma aleatoria al 10% de los expedientes de los contratos de BYS suscritos en la vigencia de manera conjunta con personal del área técnica </t>
  </si>
  <si>
    <t>Revisión expedientes contractuales</t>
  </si>
  <si>
    <t># de revisiones de expedientes contractuales de BYS adelantadas en el año/ 2  revisiones a expedientes contractuales programadas</t>
  </si>
  <si>
    <t>10% de los expedientes contractuales de los contratos de bienes y servicios suscritos en el 2022</t>
  </si>
  <si>
    <t>Acta de revisión de expedientes contractuales estado inicial y estado final</t>
  </si>
  <si>
    <t xml:space="preserve">Revisadas las evidencias se observa que no hay avance en la acción propuesta de realizar 2 seguimientos en la vigencia de contratos de bienes y servicios (10 % del total) </t>
  </si>
  <si>
    <t>sin evidencias que puedan indetificar la realización de (2) seguimientos en la vigencia.</t>
  </si>
  <si>
    <r>
      <rPr>
        <sz val="9"/>
        <color rgb="FF000000"/>
        <rFont val="Arial"/>
      </rPr>
      <t xml:space="preserve">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
</t>
    </r>
    <r>
      <rPr>
        <b/>
        <sz val="9"/>
        <color rgb="FF000000"/>
        <rFont val="Arial"/>
      </rPr>
      <t xml:space="preserve">TERCER SEGUIMIENTO 2022
</t>
    </r>
    <r>
      <rPr>
        <sz val="9"/>
        <color rgb="FF000000"/>
        <rFont val="Arial"/>
      </rPr>
      <t>Para la segunda revisión esta se adelanto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Resultado y análisis del indicador: Se realizaron las dos revisiones al 10% de los expedientes de los contratos de Bienes y servicios suscritos en la vigencia que se encontraban programadas
Estado: La actividad  se encuentra finalizada</t>
    </r>
  </si>
  <si>
    <r>
      <rPr>
        <sz val="9"/>
        <color rgb="FF000000"/>
        <rFont val="Arial"/>
      </rPr>
      <t xml:space="preserve">Acta de revisión expedientes contractuales-1425-1432-1446 del 2022
</t>
    </r>
    <r>
      <rPr>
        <b/>
        <sz val="9"/>
        <color rgb="FF000000"/>
        <rFont val="Arial"/>
      </rPr>
      <t xml:space="preserve">TERCER SEGUIMIENTO 2022
</t>
    </r>
    <r>
      <rPr>
        <sz val="9"/>
        <color rgb="FF000000"/>
        <rFont val="Arial"/>
      </rPr>
      <t>1. Acta de revisión de expedientes contractuales septiembre
2. Acta de revisión de expedientes contractuales diciembre</t>
    </r>
  </si>
  <si>
    <t xml:space="preserve">Revisadas las evidencias allegadas, se observa que en el mes de septiembre de 2022 se adelantó revisión de contratos de bienes y servicios para efectos de atender la acción aquí detallada, de igual forma, para el mes de diciembre de 2022, se adelantó revisión de contratos del área ambiental de la entidad con el fin de revisar la documentación del expediente contractual, concretándose que la segunda revisión solo se realizó  en el componente virtual del expediente y no sobre el expediente físico, situación que no permite validar el cumplimiento de la acción, sumando a ello, que el proceso se reporta ni soporta el número total de contratos, de donde se puede establecer el porcentaje que establece la acción (10%) sobre la totalidad de contratos suscritos en relación con la compra de bienes y servicios.  </t>
  </si>
  <si>
    <t>PMAI-2021-165</t>
  </si>
  <si>
    <t>No se hace una revisión del archivo remitdo por el área generadora de manera inmediata frente a una lista de chequeo por modalidad de contrato</t>
  </si>
  <si>
    <t>Creación Listas de verificación documental del expediente contractual por modalidad de bienes y servicios</t>
  </si>
  <si>
    <t>Creación de listas de verificación documental del expediente contractual por modalidad de bienes y servicios</t>
  </si>
  <si>
    <t>Listas de verificación documental del expediente contractual por modalidad de bienes y servicios/Modalidades de contratación de bienes y servicios</t>
  </si>
  <si>
    <t>Listas de chequeo por modalidad de contratacion de bienes y servicios</t>
  </si>
  <si>
    <t>Revisadas las evidencias no se observa que el proceso adjunte avances en la acción creación de listas de verificacion documental el expediente contractual por modalidad.</t>
  </si>
  <si>
    <t>Se crearon las listas de verificación documental de las modalidades de contratación de bienes y servicios las cuales se encuentran relacionadas en el numeral 6.3.1 del manual de contratación cumpliendo asi con el 100% de lo planeado</t>
  </si>
  <si>
    <t>Se verifica que el proceso aporta listas de verifiación documental por modalidad de contratación de bienes y servicios y Manual de contratación donde se encuentran asociadas en el numeral 6.3.1 Formatos del proceso de contratación</t>
  </si>
  <si>
    <t>PMAI-2021-166</t>
  </si>
  <si>
    <t>2021H174</t>
  </si>
  <si>
    <t xml:space="preserve">Se incumple el artículo 141 del Código de Procedimiento Administrativo y de lo Contencioso Administrativo y el artículo 11 de la ley 1150 de 2007, sobre la liquidación de contratos. Como quiera que en la tabla de liquidación 2019, se liquidaron 63 contratos. Se encuentran sin liquidar 24 contratos dentro de los cuales se encuentran 2 contratos con término preclusivo superior a los dos años y seis meses. En la tabla de liquidación 2018, se liquidaron 88 contratos. Se encuentran sin liquidar 25 contratos dentro de los cuales se encuentran 23 contratos con término preclusivo superior a los dos años y seis meses. </t>
  </si>
  <si>
    <t>Falta de seguimiento al tramite de las liquidaciones que debe ser solicitado por los supervisores de los contratos</t>
  </si>
  <si>
    <t>Realizar el seguimiento a las liquidaciones por medio de memorando 2 veces al año dirigido a supervisores y apoyos a la supervisión de los contratos de bienes y servicios</t>
  </si>
  <si>
    <t>Segumiento liquidación de contratos</t>
  </si>
  <si>
    <t xml:space="preserve"># de seguimientos adelantados a liquidaciones de contratos/2 seguimientos planeados </t>
  </si>
  <si>
    <t xml:space="preserve">2 Memorandos de seguimimiento a liquidaciones de contratos </t>
  </si>
  <si>
    <t>No se comparten evidencias que permitan observar avance o cumplimiento de la acción.</t>
  </si>
  <si>
    <t xml:space="preserve">2 Memorando de seguimimiento  a liquidaciones de contratos </t>
  </si>
  <si>
    <t>Se evidencia (1) memorando de fecha 25 de mayo de 2022, con instrucciones que se imparten a supervisores, empero la acción indica que debe existir seguimiento a los contratos no liquidados, por tanto se sugiere que a mas de impartir instrucciones en el proceder en etapa de liquidación, se reporte el avance (seguimiento) frente a contratos identificados son liquidar, para en efecto tener certeza del avance realizado por el proceso.</t>
  </si>
  <si>
    <r>
      <rPr>
        <sz val="9"/>
        <color rgb="FF000000"/>
        <rFont val="Arial"/>
      </rPr>
      <t xml:space="preserve">Se radico memorando del 25 de mayo para el primer seguimiento con un avance del 50% en esta actividad
</t>
    </r>
    <r>
      <rPr>
        <b/>
        <sz val="9"/>
        <color rgb="FF000000"/>
        <rFont val="Arial"/>
      </rPr>
      <t xml:space="preserve">
TERCER SEGUIMIENTO 2022
</t>
    </r>
    <r>
      <rPr>
        <sz val="9"/>
        <color rgb="FF000000"/>
        <rFont val="Arial"/>
      </rPr>
      <t>Se radicó el 19/12/2022  memorando dirigido a todos los supervisores frente al seguimiento de las liquidaciones, indicando los tiempos para adelantar el trámite. 
Resultado y análisis del indicador:  Se enviaron los dos memorandos de seguimiento a las liquidaciones de contratos que se encontraban programados, cumpliendo así con el 100%
Estado: La actividad se encuentra finalizada</t>
    </r>
  </si>
  <si>
    <r>
      <rPr>
        <sz val="9"/>
        <color rgb="FF000000"/>
        <rFont val="Arial"/>
      </rPr>
      <t xml:space="preserve">Memorando 2022IE3251 del 25 de mayo de 2022
</t>
    </r>
    <r>
      <rPr>
        <b/>
        <sz val="9"/>
        <color rgb="FF000000"/>
        <rFont val="Arial"/>
      </rPr>
      <t xml:space="preserve">
TERCER SEGUIMIENTO 2022
</t>
    </r>
    <r>
      <rPr>
        <sz val="9"/>
        <color rgb="FF000000"/>
        <rFont val="Arial"/>
      </rPr>
      <t>1. Memorando 2022IE7492 del 19/12/2022
2. Seguimiento a liquidación de contratos bienes y servicios</t>
    </r>
  </si>
  <si>
    <t>1. Memorando de seguimiento a liquidaciones de ordenes de compra.</t>
  </si>
  <si>
    <t>Revisadas las evidencias y seguimientos anteriores, se puede observar que el proceso cumplió con el alcance de la acción en el mes de mayo de 2022 y en el mes de diciembre de 2022 por medio de memorandos dirigidos a supervisores en relación con la liquidación de contratos.</t>
  </si>
  <si>
    <t>Gestión Financiera - Contabilidad</t>
  </si>
  <si>
    <t>PMAI-2022-001</t>
  </si>
  <si>
    <t>PROCESO GESTIÓN FINANCIERA – SEGUIMIENTO CONTROL INTERNO 
CONTABLE</t>
  </si>
  <si>
    <t>2021H175</t>
  </si>
  <si>
    <t>El Instituto no cuenta con un procedimiento para establecer los responsables, los tiempos y la forma en que se deben conciliar las operaciones reciprocas, es necesario precisar que las diferencias en las operaciones recíprocas deben ser  conciliadas por el convenio/área a la cual corresponde y no por el área de contabilidad. Si bien contablemente se realiza una conciliación de estas partidas es responsabilidad de cada uno de los actores involucrados. Es de recordar que el Procedimiento para la Evaluación del Control Interno Contable de la Contaduría de General de Nación establece que “Las entidades cuya información financiera no refleje su realidad económica deberán adelantar las gestiones administrativas para depurar las cifras y demás datos contenidos en los estados financieros, de forma que cumplan las características fundamentales de relevancia y representación fiel. Así mismo, las entidades adelantarán las acciones pertinentes para depurar la información financiera e 
implementar los controles que sean necesarios a fin de mejorar la calidad de la información”</t>
  </si>
  <si>
    <t>Si bien se consideró regular la conciliación de operaciones recíprocas a través de la circular, posteriormente se encontró que no existía un documento que establecer los responsables, los tiempos y la forma en que se deben conciliar las operaciones reciprocas</t>
  </si>
  <si>
    <t>Actualizar Plan de Sostenibilidad Contable (estableciendo que las áreas a las que corresponden, deben conciliar las operaciones reciprocas)</t>
  </si>
  <si>
    <t xml:space="preserve">Plan de Sostenibilidad Contable actualizado </t>
  </si>
  <si>
    <t>Actualización de Plan de Sostenibilidad Contable realizada / Actualización de Plan de Sostenibilidad Contable programada (1)*100</t>
  </si>
  <si>
    <t xml:space="preserve">Plan de Sostenibilidad Contable actualizado, estableciendo que las áreas a las que corresponden, deben conciliar las operaciones reciprocas  </t>
  </si>
  <si>
    <t>El Plan de Sostenibilidad Contable, actualizado, aportado como evidencia, cumple con la actividad propuesta</t>
  </si>
  <si>
    <t>PMAI-2022-002</t>
  </si>
  <si>
    <t>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t>
  </si>
  <si>
    <t>Por norma debe crearse dicho plan, el cual debe ser actualizado</t>
  </si>
  <si>
    <t>Actualizar Plan de Sostenibilidad Contable (estableciendo los plazos para que las áreas entreguen la información a Contabilidad)</t>
  </si>
  <si>
    <t>Actualización de Plan de Sostenibilidad Contable realizada / Actualización de Plan de Sostenibilidad Contable programada (1)*100%</t>
  </si>
  <si>
    <t>Plan de Sostenibilidad Contable actualizado, estableciendo los plazos para que las áreas entreguen la información a Contabilidad</t>
  </si>
  <si>
    <t>PMAI-2022-003</t>
  </si>
  <si>
    <t>Emitir lineamiento en el cual se establezca el adecuado y oportuno flujo de información de la entidad hacia el área Contable</t>
  </si>
  <si>
    <t>Lineamiento flujo de información de la entidad hacia el área contable</t>
  </si>
  <si>
    <t>Lineamiento flujo de información de la entidad hacia el área contable emitido / Lineamiento flujo de información de la entidad hacia el área contable programado (1)*100%</t>
  </si>
  <si>
    <t>* En el acta de reunión del Comité de sostenibilidad del 15 de marzo del 2022 se dictan los lineamientos del flujo de la información financiera hacial el área de Contabilidad, estos lineamientos de dan desde la actualización del Plan de Sostenibilidad contable aprobado en el punto 3 del acta.</t>
  </si>
  <si>
    <t>La Subdirección debera emitir  una comunicación interna mediante la cual socializará nuevamente el Plan de Sostenibilidad Contable aprobado.</t>
  </si>
  <si>
    <t>No se encontro evidencia de avance en la formulación del lineamiento de flujo de información de la Entidad hacia el área de contabilidad</t>
  </si>
  <si>
    <r>
      <t xml:space="preserve">PRIMER SEGUIMIENTO 2022: 
</t>
    </r>
    <r>
      <rPr>
        <sz val="9"/>
        <rFont val="Arial"/>
        <family val="2"/>
      </rPr>
      <t xml:space="preserve">Los lineamientos del flujo de la información financiera hacia el área de Contabilidad para que sea registrada de manera oportuna, se dio a través de la actualización del Plan de Sostenibilidad Contable, el cual fue aprobado y socializado en el comité de sostenibilidad Contable realizado el 15 de marzo del 2022, y en el que participaron la totalidad de responsables del suministro de la información. 
Sin embargo, y a pesar de haber cumplido con la actividad establecida, la Subdirección emitirá una comunicación interna mediante la cual socializará nuevamente el Plan de Sostenibilidad Contable aprobado.
Se realizará la medición del indicador una vez se emita la comunicación interna con los lineamientos de flujo de información de la entidad hacia el área de Contabilidad. 
Estado: La actividad continúa en ejecución.
</t>
    </r>
    <r>
      <rPr>
        <b/>
        <sz val="9"/>
        <rFont val="Arial"/>
        <family val="2"/>
      </rPr>
      <t xml:space="preserve">
SEGUNDO SEGUIMIENTO 2022:
</t>
    </r>
    <r>
      <rPr>
        <sz val="9"/>
        <rFont val="Arial"/>
        <family val="2"/>
      </rPr>
      <t xml:space="preserve">Mediante correo de fecha 31 de mayo de 2022, la Subdirección Técnica Administrativa y Financiera realizó la socialización de la Circular Interna No. 15 del 27 de mayo de 2022, en la cual se da a conocer el Plan de Sostenibilidad Contable del Instituto., en dicho plan, se establecieron lineamientos  que facilitan el flujo de información de hechos económicos hacia el área contable, en términos de tiempo, responsabilidad, forma y tipo de información con relación a la propiedad, planta y equipo de bienes inmuebles de la entidad.
Resultado y análisis del indicador: ((1/1)*100%)=100% Se crearon y socializaron los lineamientos de flujo de información contable, cumpliendo al 100% con el indicador formulado. 
Estado: La actividad se encuentra finalizada
</t>
    </r>
  </si>
  <si>
    <r>
      <t xml:space="preserve">PRIMER SEGUIMIENTO 2022: 
</t>
    </r>
    <r>
      <rPr>
        <sz val="9"/>
        <rFont val="Arial"/>
        <family val="2"/>
      </rPr>
      <t>- Acta y asistencia del Primer Comité de Sostenibilidad Contable 2022.
- Plan de Sostenibilidad Contable actualizado y aprobado.</t>
    </r>
    <r>
      <rPr>
        <b/>
        <sz val="9"/>
        <rFont val="Arial"/>
        <family val="2"/>
      </rPr>
      <t xml:space="preserve">
SEGUNDO SEGUIMIENTO 2022:
</t>
    </r>
    <r>
      <rPr>
        <sz val="9"/>
        <rFont val="Arial"/>
        <family val="2"/>
      </rPr>
      <t xml:space="preserve">1. Correo electrónico socializando el Plan de Sostenibilidad Contable. 
2. Circular Interna 015 de 2022. 
3. Plan de Sostenibilidad Contable. </t>
    </r>
  </si>
  <si>
    <t> No aplica</t>
  </si>
  <si>
    <t>Se evidenció la formulación del Plan de Sostenibilidad Contable y su socialización, cumpliendo, así, con la acción planteada.</t>
  </si>
  <si>
    <t>Gestión Financiera   / Subdirección de Desarrollo Humano</t>
  </si>
  <si>
    <t>PMAI-2022-004</t>
  </si>
  <si>
    <t>2021H176</t>
  </si>
  <si>
    <t xml:space="preserve">Dadas las condiciones de perfil exigido para el personal y las actividades que requiere adelantar, el área de Contabilidad requiere que se dé mayor énfasis en la actualización permanente de su personal, Ahora bien, conforme la información 
publicada en la página web del Instituto, en el link de transparencia-Desarrollo Humano- Plan Institucional de Capacitación - PIC 2021, esta capacitación fue estimada entre febrero a junio, sin embargo fue realizada en el mes de noviembre 5 meses después de lo estimado. </t>
  </si>
  <si>
    <t>Solicitar a la Subdirección de Desarrollo Humano, incluir temas contables en las temáticas de capacitación requeridas para el año 2022 dentro del PIC, definiendo fechas de realización de las mismas.</t>
  </si>
  <si>
    <t>Solicitud de capacitación en temáticas contables</t>
  </si>
  <si>
    <t>Solicitud de capacitación en temáticas contables realizada / Solicitud de capacitación en temáticas contables programada (1)*100%</t>
  </si>
  <si>
    <t>Solicitud de capacitación en temáticas contables realizada</t>
  </si>
  <si>
    <t>PMAI-2022-005</t>
  </si>
  <si>
    <t>8.5</t>
  </si>
  <si>
    <t>2021H177</t>
  </si>
  <si>
    <t>La responsable de UPI manifestó que no se dio a conocer sobre la existencia del protocolo establecido por IDIPRON y de su cumplimiento.</t>
  </si>
  <si>
    <t xml:space="preserve">Realizar y socializar una Circular en la cual se establezcan las directrices de cumplimiento de las medidas de bioseguridad publicadas en las normas vigentes expedidas por el gobierno nacional y/o Distrital, dirigida a todos los servidores, contratistas y  las sedes de la entidad </t>
  </si>
  <si>
    <t>Socializacones de la circular expedida</t>
  </si>
  <si>
    <t>(N° de Sedes y Unidades socializadas/25 Sedes y unidades a socializar)*100</t>
  </si>
  <si>
    <t>Listados de asistencia</t>
  </si>
  <si>
    <t>Se verifica soportes y se evidencia socialización de la circular interna 025 del 16 de noviembre de 2021, ha 25 unidades y sedes mediante actas de reunión y listados de asistencia en los meses de febrero, marzo y abril.</t>
  </si>
  <si>
    <t>Se verifica de evidencias qie se expidió la circular 25 de 2021 y socializaciones en meses de febrero, marzo y abril de 2022 cumplen acción.</t>
  </si>
  <si>
    <t>PMAI-2022-007</t>
  </si>
  <si>
    <t>8.7</t>
  </si>
  <si>
    <t>2021H179</t>
  </si>
  <si>
    <t>No se observa que en el protocolo se especifique, que una vez detectados varios casos simultáneos positivos, se adopten medidas más drásticas</t>
  </si>
  <si>
    <t xml:space="preserve">Por tratarse de disposiciones normativas, cada vez que se presente un cambio la entidad debe actualizar y adoptar las normas por medio de documentos, circulares y protocolos  para cumplimiento de los serviores y contratistas de la entidad. 
</t>
  </si>
  <si>
    <t>Realizar una actualización del PROTOCOLO DE BIOSEGURIDAD A-GDH-DI-046 incluyendo las medidas a tomar frente a un alto contagio de funcionarios y contratistas.</t>
  </si>
  <si>
    <t>Actualización del Protocolo de Bioseguridad para funcionarios y contratistas</t>
  </si>
  <si>
    <t>(N° de actualizaciones realizadas/1 actualización a realizar)*100</t>
  </si>
  <si>
    <t xml:space="preserve">Documento Interno A-GDH-DI-046 actualizado </t>
  </si>
  <si>
    <t>Se verifica los soporte, se evidencia Documento Interno actualizado a la Vr 03 la cual entra en vigencia 23 de diciembre de 2022.
Se evidencia actas de socialiazación del protocolo y listas de asitencia.
Se evidencia que cumple con la actividad propuesta.</t>
  </si>
  <si>
    <t>Revisadas las evidencias se observa cumplimiento se actualizó formato A-GDH-DI-046 vigente desde el 23 de -12-2021 y su corresponidente socialización</t>
  </si>
  <si>
    <t>Coordinador Area  Emprender</t>
  </si>
  <si>
    <t>Emprender</t>
  </si>
  <si>
    <t>Gerencia inserccion socioeconomica</t>
  </si>
  <si>
    <t>GIS</t>
  </si>
  <si>
    <t>PMAI-2022-008</t>
  </si>
  <si>
    <t xml:space="preserve">Informe Auditoria de Gestión- Proceso área Emprender </t>
  </si>
  <si>
    <t>2021H180</t>
  </si>
  <si>
    <t>Se debe actualizar el manual operativo del área de Emprender, vigente desde el 20 de diciembre de 2018, acorde con la 
actualización del procedimiento componente de emprendimiento, vigente desde el 28 de octubre de 2021</t>
  </si>
  <si>
    <t>El Manual no se encuentra actualizado de acuerdo al procedimiento de emprendimiento</t>
  </si>
  <si>
    <r>
      <t xml:space="preserve">Actualizar Manual Operativo del Área Emprender para incluir el proceso de emprendimiento de acuerdo a su última modificación. </t>
    </r>
    <r>
      <rPr>
        <sz val="9"/>
        <color rgb="FFFF0000"/>
        <rFont val="Times New Roman"/>
        <family val="1"/>
      </rPr>
      <t xml:space="preserve"> </t>
    </r>
  </si>
  <si>
    <t>Actualización Manual Operativo del Área Emprender</t>
  </si>
  <si>
    <t>Actualización del Manual Operativo del Área Emprender realizada</t>
  </si>
  <si>
    <t>Manual Operativo del Área Emprender actualizado</t>
  </si>
  <si>
    <t>Se observa borrador de actualización  del MANUAL OPERATIVO DEL ÁREA EMPRENDER M-MEM-MA-001, junto con la solicitud  de revisión realizada por correo electrionico con fechas entre abril y mayo de 2022.</t>
  </si>
  <si>
    <t>Oficializar la actualización del documento</t>
  </si>
  <si>
    <t>Se observa la actualización del Manual Operativo area emprender del 16 de maayo de 2022, quedando pendiente la oficialización del mismo.</t>
  </si>
  <si>
    <r>
      <t xml:space="preserve">PRIMER SEGUIMIENTO 2022:
</t>
    </r>
    <r>
      <rPr>
        <sz val="9"/>
        <rFont val="Arial"/>
        <family val="2"/>
      </rPr>
      <t xml:space="preserve">Se actualizó el MANUAL OPERATIVO DEL ÁREA EMPRENDER M-MEM-MA-001 de acuerdo a la estructura actualizada del procedimiento de Emprendimiento, Empleabilidad y Actividades de Corresponsabilidad. Se solicitó a la profesional delegada de la STMEO Vo.Bo para la continuidad en el tramite de oficialización de la modificación del Manual.
Análisis indicador: Se realizó la actualización del Manual Operativo del Área Emprender, el cual se encuentra en proceso de oficialización. 
Resultado indicador: Se actualizó el Manual Operativo del Área Emprender
Estado: La actividad continúa en ejecución
</t>
    </r>
    <r>
      <rPr>
        <b/>
        <sz val="9"/>
        <rFont val="Arial"/>
        <family val="2"/>
      </rPr>
      <t xml:space="preserve">SEGUNDO SEGUIMIENTO 2022: </t>
    </r>
    <r>
      <rPr>
        <sz val="9"/>
        <rFont val="Arial"/>
        <family val="2"/>
      </rPr>
      <t xml:space="preserve">Se oficializó el día 16/06/2022 las modificaciones de actualización al MANUAL OPERATIVO DEL ÁREA EMPRENDER M-MEM-MA-001 de acuerdo con la estructura actualizada del procedimiento de Emprendimiento, Empleabilidad y Actividades de Corresponsabilidad. El Manual se encuentra modificado y oficializado.
Resultado y Análisis indicador: Se actualizó al Manual Operativo del Área Emprender, el día 16/06/2022, con un cumplimiento del indicador del 100%. 
Estado: La actividad se encuentra finalizada </t>
    </r>
  </si>
  <si>
    <r>
      <t xml:space="preserve">PRIMER SEGUIMIENTO 2022:
</t>
    </r>
    <r>
      <rPr>
        <sz val="9"/>
        <rFont val="Arial"/>
        <family val="2"/>
      </rPr>
      <t xml:space="preserve">1. Manual Operativo del Área Emprender
2. Correo de solicitud de modificación y/o ajustes contenido de Actividades de Corresponsabilidad.
</t>
    </r>
    <r>
      <rPr>
        <b/>
        <sz val="9"/>
        <rFont val="Arial"/>
        <family val="2"/>
      </rPr>
      <t xml:space="preserve">SEGUNDO SEGUIMIENTO 2022: 
</t>
    </r>
    <r>
      <rPr>
        <sz val="9"/>
        <rFont val="Arial"/>
        <family val="2"/>
      </rPr>
      <t>1. Manual Operativo del Área Emprender M-MEM-MA-001, actualizado y oficializado a fecha 6/06/2022. 
2. Correo Oficialización y aprobación Manual Operativo del Área Emprender M-MEM-MA-001.</t>
    </r>
  </si>
  <si>
    <t>De las evidecias allegadas se establece que se modifico el Manual Operativo  del Área Empreder de conformidad con la acción propuesta.</t>
  </si>
  <si>
    <t>PMAI-2022-009</t>
  </si>
  <si>
    <t>2021H181</t>
  </si>
  <si>
    <t xml:space="preserve">En la plataforma SIMI no se observa el cumplimiento del seguimiento y trazabilidad trimestral en cuanto a las 
actividades de emprendimiento realizadas por cada joven activo y los proyectos de Emprendimiento de los participantes de 
la feria. Igualmente, en las fichas de observación y seguimientos registradas en SIMI, no se registran seguimientos en 
cuanto al proyecto productivo fase planeación y proyecto productivo fase seguimiento.
</t>
  </si>
  <si>
    <t>Falta de seguimientos a la población que cuenta con proyectos de emprendimientos o ideas de negocios.</t>
  </si>
  <si>
    <t>Realizar seguimiento trimestral a los NNAJ activos que cuentan con proyectos de emprendimiento o idea de negocio para evitar su deserción</t>
  </si>
  <si>
    <t>Seguimiento a los NNAJ activos que cuentan con proyectos de emprendimiento o idea de negocio</t>
  </si>
  <si>
    <t>Número de seguimientos a los NNAJ activos que cuentan con proyectos de emprendimiento o idea de negocio realizados / Número de Seguimiento a los NNAJ activos que cuentan con proyectos de emprendimiento o idea de negocio programados (3)*100%</t>
  </si>
  <si>
    <t>No cuenta con avance reportado, dado que el proceso manifiesta "El área Emprender en su Componente de Emprendimiento, no cuenta con NNAJ activos."</t>
  </si>
  <si>
    <t>No se tiene ecidencia del seguimiento trimestral a los NNAJ activos que cuentan con proyectos de emprendimiento o idea de negocio para evitar su deserción</t>
  </si>
  <si>
    <r>
      <t xml:space="preserve">PRIMER SEGUIMIENTO 2022:
</t>
    </r>
    <r>
      <rPr>
        <sz val="9"/>
        <color rgb="FF000000"/>
        <rFont val="Arial"/>
        <family val="2"/>
      </rPr>
      <t xml:space="preserve">El área Emprender en su Componente de Emprendimiento, no cuenta con NNAJ activos,  que cuenten con proyectos de emprendimiento o idea de negocio. Por tanto, no se han realizado seguimientos.
Se reportará avance en el indicador una vez se realicen los seguimientos programados. 
Estado: La actividad continúa en ejecución
</t>
    </r>
    <r>
      <rPr>
        <b/>
        <sz val="9"/>
        <color rgb="FF000000"/>
        <rFont val="Arial"/>
        <family val="2"/>
      </rPr>
      <t xml:space="preserve">SEGUNDO SEGUIMIENTO 2022: </t>
    </r>
    <r>
      <rPr>
        <sz val="9"/>
        <color rgb="FF000000"/>
        <rFont val="Arial"/>
        <family val="2"/>
      </rPr>
      <t>Actualmente, el Componente de Emprendimiento del Área, se encuentra en proceso de formación de los NNAJ activos que cuentan con Ideas de Negocios y/o Proyectos de Emprendimiento buscando su consolidación. Actualmente no se cuenta con proyectos de emprendimiento o idea de negocio consolidados.
Se reportará avance en el indicador una vez se realicen los seguimientos programados de acuerdo a los proyectos de emprendimiento o idea de negocio consolidados.
Estado: La actividad continúa en ejecución</t>
    </r>
  </si>
  <si>
    <t xml:space="preserve">
</t>
  </si>
  <si>
    <t>Reportar seguimiento trimestral de NNAJ activos que cuentan con proyectos de emprendimeiento o idea de negocio, el proceso reporta no contar con NNAJ ACTIVOS, en este componente.</t>
  </si>
  <si>
    <t>sin evidencias que detallen cumplimiento de la acción.</t>
  </si>
  <si>
    <t xml:space="preserve">PRIMER SEGUIMIENTO 2022:
El área Emprender en su Componente de Emprendimiento, no cuenta con NNAJ activos,  que cuenten con proyectos de emprendimiento o idea de negocio. Por tanto, no se han realizado seguimientos.
Se reportará avance en el indicador una vez se realicen los seguimientos programados. 
Estado: La actividad continúa en ejecución
SEGUNDO SEGUIMIENTO 2022: Actualmente, el Componente de Emprendimiento del Área, se encuentra en proceso de formación de los NNAJ activos que cuentan con Ideas de Negocios y/o Proyectos de Emprendimiento buscando su consolidación. Actualmente no se cuenta con proyectos de emprendimiento o idea de negocio consolidados.
Se reportará avance en el indicador una vez se realicen los seguimientos programados de acuerdo a los proyectos de emprendimiento o idea de negocio consolidados.
Estado: La actividad continúa en ejecución
TERCER SEGUIMIENTO:
Se realizó seguimiento en el último trimestre de 2022 a los NNAJ activos que cuentan con proyectos de emprendimiento o idea de negocio para evitar su deserción. Se realizo seguimiento a 3 jóvenes, de los cuales 1 es de la Upi Perdomo y 2 de la Upi la 32.
Resultado del indicador:
1 seguimiento realizado a 3 jóvenes activos con proyectos de emprendimiento/ 1 seguimiento programado a 3 jóvenes activos con proyectos de emprendimiento*100=100%
Análisis del indicador:
Se da cumplimiento al 100% de la acción dado a que se realizan 1 seguimiento a 3 jóvenes con proyectos de emprendimiento o idea de negocio.
</t>
  </si>
  <si>
    <t xml:space="preserve">Soportes Tercer Seguimiento:
RADICADO- 2022IE5305
07122022 Ajustes tablero de control- reformulaciones de acciones y fechas
Base de datos con nombres de los NNAJ con proyectos de emprendimiento en pestaña 1 y seguimiento detallado en pestaña 2
</t>
  </si>
  <si>
    <t xml:space="preserve">Se aporta archivo Excel en el que se evidencia listado de jóvenes con emprendimiento y seguimientos realizados a los proyectos de emprendimiento, por lo que se da por cumplida la acción </t>
  </si>
  <si>
    <t>PMAI-2022-010</t>
  </si>
  <si>
    <t>2021H182</t>
  </si>
  <si>
    <t>De acuerdo con el instructivo Estrategia virtual de formación, aunque se actualizo el 4 de noviembre de 2021, no se 
indica explícitamente las actividades correspondientes al componente de Emprendimiento del Área Emprender. Evaluar la 
posibilidad de un instructivo específico para el área de emprender.</t>
  </si>
  <si>
    <t>Falta de instructivo de Estrategia Virtual de formación del componente de emprendimiento, que permita la clasificar la formación del NNAJ para alcanzar su autonomía y autogobierno mediante la generación de ingresos en el marco de la legalidad</t>
  </si>
  <si>
    <t>Modificar el instructivo de formación virtual para incluir las acciones del componente de emprendimiento.</t>
  </si>
  <si>
    <t>Modificación instructivo de formación virtual</t>
  </si>
  <si>
    <t>Modificación Instructivo de formación virtual realizada</t>
  </si>
  <si>
    <t xml:space="preserve">Instructivo de formación virtual modificado </t>
  </si>
  <si>
    <t>No se evidencia avance en la ejecución de la acción.</t>
  </si>
  <si>
    <t>Modificación Instructivo de formación virtual  oficializado</t>
  </si>
  <si>
    <t>No se evidencia la realización de la modificación del instructivo de formación virtual</t>
  </si>
  <si>
    <r>
      <t xml:space="preserve">PRIMER SEGUIMIENTO 2022:
</t>
    </r>
    <r>
      <rPr>
        <sz val="9"/>
        <color rgb="FF000000"/>
        <rFont val="Arial"/>
        <family val="2"/>
      </rPr>
      <t xml:space="preserve">Se inició la actualización del INSTRUCTIVO DE FORMACIÓN VIRTUAL M-MED-IN-001, el cual se encuentra en revisión del área Emprender, verificando su contenido y posibilidades de ingreso de información del área de acuerdo a lo sugerido.
Análisis indicador: Se inició la actualización del Instructivo de formación Virtual, el cual se encuentra en proceso de revisión y posterior oficialización. 
Resultado indicador: Se inició la actualización el Instructivo de formación Virtual
Estado: La actividad continúa en ejecución
</t>
    </r>
    <r>
      <rPr>
        <b/>
        <sz val="9"/>
        <color rgb="FF000000"/>
        <rFont val="Arial"/>
        <family val="2"/>
      </rPr>
      <t xml:space="preserve">SEGUNDO SEGUIMIENTO 2022: </t>
    </r>
    <r>
      <rPr>
        <sz val="9"/>
        <color rgb="FF000000"/>
        <rFont val="Arial"/>
        <family val="2"/>
      </rPr>
      <t>El INSTRUCTIVO DE FORMACIÓN VIRTUAL M-MED-IN-001, se encuentra en revisión y ajustes por parte del Área Emprender, con el fin de realizar las modificaciones pertinentes de acuerdo con las sugerencias del Manual de elaboración de documentos de la entidad y reestructura de la formación en emprendimiento.
Análisis indicador: Se realizará la medición del indicador una vez quede aprobado el instructivo de formación virtual. 
Estado: La actividad continúa en ejecución.</t>
    </r>
  </si>
  <si>
    <r>
      <t xml:space="preserve">PRIMER SEGUIMIENTO 2022:
</t>
    </r>
    <r>
      <rPr>
        <sz val="9"/>
        <rFont val="Arial"/>
        <family val="2"/>
      </rPr>
      <t xml:space="preserve">1. Correo de solicitud del Instructivo en formato Word para su modificación y ajuste.
</t>
    </r>
    <r>
      <rPr>
        <b/>
        <sz val="9"/>
        <rFont val="Arial"/>
        <family val="2"/>
      </rPr>
      <t xml:space="preserve">SEGUNDO SEGUIMIENTO 2022: 
</t>
    </r>
    <r>
      <rPr>
        <sz val="9"/>
        <rFont val="Arial"/>
        <family val="2"/>
      </rPr>
      <t>1. Correo de respuesta del equipo MIPG a solicitud de documento para su ajuste y/o modificación.
2. Documento INSTRUCTIVO DE FORMACIÓN VIRTUAL M-MED-IN-001 en modificación.</t>
    </r>
  </si>
  <si>
    <t xml:space="preserve">Modificación del Instructivo Formación virtual </t>
  </si>
  <si>
    <t>De las evidenciasn se puede detallar que ep proceso ha procedido a la solicitud vía correo electrónico para la actualización del instructivo de formación virtual, empero a la fecha no se puede establecer que la acción realmente se haya concretado por el proceso</t>
  </si>
  <si>
    <r>
      <t xml:space="preserve">PRIMER SEGUIMIENTO 2022:
</t>
    </r>
    <r>
      <rPr>
        <sz val="9"/>
        <color rgb="FF000000"/>
        <rFont val="Arial"/>
        <family val="2"/>
      </rPr>
      <t xml:space="preserve">Se inició la actualización del INSTRUCTIVO DE FORMACIÓN VIRTUAL M-MED-IN-001, el cual se encuentra en revisión del área Emprender, verificando su contenido y posibilidades de ingreso de información del área de acuerdo a lo sugerido.
Análisis indicador: Se inició la actualización del Instructivo de formación Virtual, el cual se encuentra en proceso de revisión y posterior oficialización. 
Resultado indicador: Se inició la actualización el Instructivo de formación Virtual
Estado: La actividad continúa en ejecución
</t>
    </r>
    <r>
      <rPr>
        <b/>
        <sz val="9"/>
        <color rgb="FF000000"/>
        <rFont val="Arial"/>
        <family val="2"/>
      </rPr>
      <t xml:space="preserve">SEGUNDO SEGUIMIENTO 2022: </t>
    </r>
    <r>
      <rPr>
        <sz val="9"/>
        <color rgb="FF000000"/>
        <rFont val="Arial"/>
        <family val="2"/>
      </rPr>
      <t>El INSTRUCTIVO DE FORMACIÓN VIRTUAL M-MED-IN-001, se encuentra en revisión y ajustes por parte del Área Emprender, con el fin de realizar las modificaciones pertinentes de acuerdo con las sugerencias del Manual de elaboración de documentos de la entidad y reestructura de la formación en emprendimiento.
Análisis indicador: Se realizará la medición del indicador una vez quede aprobado el instructivo de formación virtual. 
Estado: La actividad continúa en ejecución.
TERCER SEGUIMIENTO:
Se modificó el INSTRUCTIVO DE FORMACIÓN VIRTUAL M-MED-IN-001, para lo cual por rediseño institucional su nuevo código es M-PSS-IN-001, Versión 3, vigente desde 4/10/2022.
Resultado del indicador:
1 instructivo de formación virtual Modificado/1 instructivo de formación virtual oficializado*100=100%
Análisis del indicador:
Se da cumplimiento del 100% de la acción dado que se realiza modificación y oficialización de instructivo de formación virtual</t>
    </r>
  </si>
  <si>
    <r>
      <rPr>
        <sz val="9"/>
        <color rgb="FF000000"/>
        <rFont val="Calibri"/>
      </rPr>
      <t xml:space="preserve">PRIMER SEGUIMIENTO 2022:
</t>
    </r>
    <r>
      <rPr>
        <sz val="9"/>
        <color rgb="FF000000"/>
        <rFont val="Arial"/>
      </rPr>
      <t xml:space="preserve">1. Correo de solicitud del Instructivo en formato Word para su modificación y ajuste.
</t>
    </r>
    <r>
      <rPr>
        <b/>
        <sz val="9"/>
        <color rgb="FF000000"/>
        <rFont val="Arial"/>
      </rPr>
      <t xml:space="preserve">SEGUNDO SEGUIMIENTO 2022: 
</t>
    </r>
    <r>
      <rPr>
        <sz val="9"/>
        <color rgb="FF000000"/>
        <rFont val="Arial"/>
      </rPr>
      <t xml:space="preserve">1. Correo de respuesta del equipo MIPG a solicitud de documento para su ajuste y/o modificación.
2. Documento INSTRUCTIVO DE FORMACIÓN VIRTUAL M-MED-IN-001 en modificación.
</t>
    </r>
    <r>
      <rPr>
        <sz val="9"/>
        <color rgb="FF000000"/>
        <rFont val="Calibri"/>
      </rPr>
      <t xml:space="preserve">Soportes Tercer seguimiento:
001 ESTRATEGIA VIRTUAL ACTUALIZADO M-PSS-IN-001
</t>
    </r>
  </si>
  <si>
    <t xml:space="preserve">De las evidencias aportadas se observa el documento estrategia virtual de formación en su versión 3, se valida que esta oficializada realizando consulta en intranet, por lo que se da por cumplida la acción </t>
  </si>
  <si>
    <t>PMAI-2022-011</t>
  </si>
  <si>
    <t>2021H183</t>
  </si>
  <si>
    <t>En la plataforma SIMI se debe anexar el formato registro taller realizado por cada profesional y no solo registrar la 
anotación de realización del taller. Igualmente, diligenciar el encabezado, el tema, nombre del taller, responsable de la 
actividad y responsable líder debe ser legible.</t>
  </si>
  <si>
    <t>Falta de información sobre el manejo del formato de talleres</t>
  </si>
  <si>
    <t>Registrar en el sistema de información SIMI la totalidad de la información contenida en el Formato "Talleres y Acciones formativas" (M-MEX-FT-007)</t>
  </si>
  <si>
    <t>Registro de Talleres y Acciones formativas en el Sistema de información SIMI.</t>
  </si>
  <si>
    <t>Número de Talleres y Acciones formativas registrados en SIMI / Número de de Talleres y Acciones formativas realizados *(100%)</t>
  </si>
  <si>
    <t>Talleres y Acciones formativas registrados en SIMI</t>
  </si>
  <si>
    <t>La actividad se enuentrra en ejecución y finalizará en diciembre de 2022. A la fecha se observan evidencias de jecución de los talleres, así como muestra de registro de algunos en el SIMI. El indicador se medirá al finalizarla ejecución y con las recomendaciones realizadas en la celda S61 "TAREAS PENDIENTES".</t>
  </si>
  <si>
    <t>Adjuntar evidencias totales tanto de los talleres como del registro de los mismos en el SIMI. Se recmienda adjuntar listado de los talleres, con fechas lugar y capacitador o responsable, de modo que permita la comparación y verificación con el SIMI y demas evidencias de +S61:W61jecución.</t>
  </si>
  <si>
    <t>No se tiene soprote del registro en el sistema de información SIMI la totalidad de la información contenida en el Formato "Talleres y Acciones formativas" (M-MEX-FT-007)</t>
  </si>
  <si>
    <r>
      <t xml:space="preserve">PRIMER SEGUIMIENTO 2022:
</t>
    </r>
    <r>
      <rPr>
        <sz val="9"/>
        <color rgb="FF000000"/>
        <rFont val="Arial"/>
        <family val="2"/>
      </rPr>
      <t xml:space="preserve">Se realizó el cargue en el SIMI 1,0 y 2,0 según corresponda, de los 32 talleres realizados en el primer cuatrimestre de la vigencia 2022 con AJ beneficiarios, debidamente diligenciados y legibles dentro del sistema.
La medición se realizará una vez finalice la actividad. 
Estado: La actividad continúa en ejecución
</t>
    </r>
    <r>
      <rPr>
        <b/>
        <sz val="9"/>
        <color rgb="FF000000"/>
        <rFont val="Arial"/>
        <family val="2"/>
      </rPr>
      <t xml:space="preserve">SEGUNDO SEGUIMIENTO 2022: 
</t>
    </r>
    <r>
      <rPr>
        <sz val="9"/>
        <color rgb="FF000000"/>
        <rFont val="Arial"/>
        <family val="2"/>
      </rPr>
      <t>Se realizó el cargue en el SIMI 1,0 y 2,0 de 120 talleres realizados en el segundo cuatrimestre de la vigencia 2022 con NNAJ beneficiarios, debidamente diligenciados y legibles dentro del Sistema de Información SIMI. En el sistema mencionado se puede descargar en versión Excel los datos que se registran de acuerdo con la información de los talleres y acciones formativas, la cual se adjunta en el presente seguimiento como soportes de la acción ejecutada. 
Es importante aclarar que:
1. Los talleres realizados y registrados para el segundo seguimiento fueron cargados en el SIMI 2.0, donde de acuerdo a la nueva interfaz del SIMI 2.0 el taller se debe registrar en su totalidad, donde los espacios que solicita diligenciar son los contenidos en el Formato de Talleres y Acciones Formativas M-MEX-FT-007, y de no ser diligenciados los espacios, no permite su registro en el Sistema y/o generar el (ID) que se relaciona en la base adjuntada en él seguimiento.
2.Que de acuerdo a la nota importante ((11) Solo se debe imprimir de la página 4 en adelante puesto que las páginas anteriores se diligencian directamente en el SIMI de manera completa y obligatoria, excepto categorías y estrategias de convocatoria (Solo aplica para el equipo Sicosocial o si lo dispone el líder de área o Contexto Pedagógico), con la finalidad de tener una evidencia del taller realizado (Firma en letra NNAJ)), solo se anexa en PDF la página 4 en adelante en el registro del taller.
Así las cosas, se envía una muestra del formato diligenciado "Talleres y/o acciones formativas M-MEX-FT-007 y el pantallazo de registro en el SIMI del taller mencionado
Análisis indicador: La medición del indicador se realizará una vez finalice la actividad. 
Estado: La actividad continúa en ejecución</t>
    </r>
  </si>
  <si>
    <r>
      <t xml:space="preserve">PRIMER SEGUIMIENTO 2022:
</t>
    </r>
    <r>
      <rPr>
        <sz val="9"/>
        <color rgb="FF000000"/>
        <rFont val="Arial"/>
        <family val="2"/>
      </rPr>
      <t>1.</t>
    </r>
    <r>
      <rPr>
        <b/>
        <sz val="9"/>
        <color rgb="FF000000"/>
        <rFont val="Arial"/>
        <family val="2"/>
      </rPr>
      <t xml:space="preserve"> </t>
    </r>
    <r>
      <rPr>
        <sz val="9"/>
        <color rgb="FF000000"/>
        <rFont val="Arial"/>
        <family val="2"/>
      </rPr>
      <t xml:space="preserve">Documento Word con la relación de los talleres subidos por los diferentes contratistas del Área Emprender.
2. Soportes de los registros de asistencia subidos en el Sistema de Información Misional SIMI.
</t>
    </r>
    <r>
      <rPr>
        <b/>
        <sz val="9"/>
        <color rgb="FF000000"/>
        <rFont val="Arial"/>
        <family val="2"/>
      </rPr>
      <t xml:space="preserve">SEGUNDO SEGUIMIENTO 2022: 
</t>
    </r>
    <r>
      <rPr>
        <sz val="9"/>
        <color rgb="FF000000"/>
        <rFont val="Arial"/>
        <family val="2"/>
      </rPr>
      <t>1. Soporte SIMI de los talleres registrados por el Área Emprender, en temas Emprendimiento y Empleabilidad.
2. Muestra registro de asistencia en formato "Talleres y/o acciones formativas M-MEX-FT-007"
3. Pantallazo SIMI 2.0 cargue taller 4786
3. Pantallazo registro taller 4786 en SIMI 2.0</t>
    </r>
  </si>
  <si>
    <t xml:space="preserve">Se debe adjuntar aleatoriamente la evidencia del debido cargue y diligenciamiento del adjunto  formato en cuestión en el SIMI </t>
  </si>
  <si>
    <t>DE las evidencias se puede observar la realización de los talleres en las UPI junto con listados de asistencia debidamente legibles. no se puede evidenciar si la información se encuentra ya reportada en sistema SIMI</t>
  </si>
  <si>
    <t>NAvis Alberto Florez Leon</t>
  </si>
  <si>
    <r>
      <rPr>
        <b/>
        <sz val="9"/>
        <color rgb="FF000000"/>
        <rFont val="Arial"/>
      </rPr>
      <t xml:space="preserve">PRIMER SEGUIMIENTO 2022:
</t>
    </r>
    <r>
      <rPr>
        <sz val="9"/>
        <color rgb="FF000000"/>
        <rFont val="Arial"/>
      </rPr>
      <t xml:space="preserve">Se realizó el cargue en el SIMI 1,0 y 2,0 según corresponda, de los 32 talleres realizados en el primer cuatrimestre de la vigencia 2022 con AJ beneficiarios, debidamente diligenciados y legibles dentro del sistema.
La medición se realizará una vez finalice la actividad. 
Estado: La actividad continúa en ejecución
</t>
    </r>
    <r>
      <rPr>
        <b/>
        <sz val="9"/>
        <color rgb="FF000000"/>
        <rFont val="Arial"/>
      </rPr>
      <t xml:space="preserve">SEGUNDO SEGUIMIENTO 2022: 
</t>
    </r>
    <r>
      <rPr>
        <sz val="9"/>
        <color rgb="FF000000"/>
        <rFont val="Arial"/>
      </rPr>
      <t xml:space="preserve">Se realizó el cargue en el SIMI 1,0 y 2,0 de 120 talleres realizados en el segundo cuatrimestre de la vigencia 2022 con NNAJ beneficiarios, debidamente diligenciados y legibles dentro del Sistema de Información SIMI. En el sistema mencionado se puede descargar en versión Excel los datos que se registran de acuerdo con la información de los talleres y acciones formativas, la cual se adjunta en el presente seguimiento como soportes de la acción ejecutada. 
Es importante aclarar que:
1. Los talleres realizados y registrados para el segundo seguimiento fueron cargados en el SIMI 2.0, donde de acuerdo a la nueva interfaz del SIMI 2.0 el taller se debe registrar en su totalidad, donde los espacios que solicita diligenciar son los contenidos en el Formato de Talleres y Acciones Formativas M-MEX-FT-007, y de no ser diligenciados los espacios, no permite su registro en el Sistema y/o generar el (ID) que se relaciona en la base adjuntada en él seguimiento.
2.Que de acuerdo a la nota importante ((11) Solo se debe imprimir de la página 4 en adelante puesto que las páginas anteriores se diligencian directamente en el SIMI de manera completa y obligatoria, excepto categorías y estrategias de convocatoria (Solo aplica para el equipo Sicosocial o si lo dispone el líder de área o Contexto Pedagógico), con la finalidad de tener una evidencia del taller realizado (Firma en letra NNAJ)), solo se anexa en PDF la página 4 en adelante en el registro del taller.
Así las cosas, se envía una muestra del formato diligenciado "Talleres y/o acciones formativas M-MEX-FT-007 y el pantallazo de registro en el SIMI del taller mencionado
Análisis indicador: La medición del indicador se realizará una vez finalice la actividad. 
Estado: La actividad continúa en ejecución
TERCER SEGUIMIENTO:
Se registró en el sistema de información SIMI la totalidad de la información contenida en el Formato "Talleres y Acciones formativas" (M-MEX-FT-007), para lo cual se incluyeron talleres en competencias laborales, competencias blandas, habilidades sociales, ruta de oportunidades, actividades de corresponsabilidad, orientación laboral, empleabilidad, emprendimiento, marketing personal – Hoja de vida y trabajo en equipo.  Esta acción se evidencia en reporte entregado por SIMI en base de datos Excel de enero a diciembre de 2022, en el cual se encuentran todos los registros de talleres y acciones formativas, en todas las unidades de protección integral. Para evidenciar registro, se toma como muestra registro de asistencia de UPI servita del 8 de septiembre de 2022 entregada como soporte en seguimiento anterior, la cual se cruza con reporte base de datos recibida por SIMI, la cual muestra el registro de actividad realizada.
Resultado del indicador:
15 Talleres y Acciones formativas registrados en SIMI / 15 Talleres y Acciones formativas realizados *(100%)=100%
Análisis del indicador:
Se da cumplimiento al 100% de la acción dado a que se registró en el sistema de información SIMI la totalidad de la información contenida en el Formato "Talleres y Acciones formativas" (M-MEX-FT-007).
</t>
    </r>
  </si>
  <si>
    <r>
      <rPr>
        <sz val="9"/>
        <color rgb="FF000000"/>
        <rFont val="Calibri"/>
      </rPr>
      <t xml:space="preserve">PRIMER SEGUIMIENTO 2022:
</t>
    </r>
    <r>
      <rPr>
        <sz val="9"/>
        <color rgb="FF000000"/>
        <rFont val="Arial"/>
      </rPr>
      <t>1.</t>
    </r>
    <r>
      <rPr>
        <b/>
        <sz val="9"/>
        <color rgb="FF000000"/>
        <rFont val="Arial"/>
      </rPr>
      <t xml:space="preserve"> </t>
    </r>
    <r>
      <rPr>
        <sz val="9"/>
        <color rgb="FF000000"/>
        <rFont val="Arial"/>
      </rPr>
      <t xml:space="preserve">Documento Word con la relación de los talleres subidos por los diferentes contratistas del Área Emprender.
2. Soportes de los registros de asistencia subidos en el Sistema de Información Misional SIMI.
</t>
    </r>
    <r>
      <rPr>
        <b/>
        <sz val="9"/>
        <color rgb="FF000000"/>
        <rFont val="Arial"/>
      </rPr>
      <t xml:space="preserve">SEGUNDO SEGUIMIENTO 2022: 
</t>
    </r>
    <r>
      <rPr>
        <sz val="9"/>
        <color rgb="FF000000"/>
        <rFont val="Arial"/>
      </rPr>
      <t xml:space="preserve">1. Soporte SIMI de los talleres registrados por el Área Emprender, en temas Emprendimiento y Empleabilidad.
2. Muestra registro de asistencia en formato "Talleres y/o acciones formativas M-MEX-FT-007"
3. Pantallazo SIMI 2.0 cargue taller 4786
3. Pantallazo registro taller 4786 en SIMI 2.0
Soportes Tercer seguimiento:
Registro de talleres-actividades formativas ENERO-DICIEMBRE 2022
Muestra cruce de base de datos y registro de asistencia de Upi servitá
</t>
    </r>
  </si>
  <si>
    <t>De las evidencias aportadas se base de datos de registro de talleres actividades formativas, asimismo se verifica documento con muestra del registro de asistencia cruzado con la base de datos, evidenciando así, el cumplimiento de la actividad</t>
  </si>
  <si>
    <t xml:space="preserve">Coordinador Area  Emprender
STMEO
OAP </t>
  </si>
  <si>
    <t>PMAI-2022-012</t>
  </si>
  <si>
    <t>2021H184</t>
  </si>
  <si>
    <t>En el mapa de riesgo de gestión, no se definieron acciones a implementar para el fortalecimiento, como tampoco la
periodicidad y frecuencia para el riesgo. Aunado a lo anterior, no se observa el diseño de indicadores para la medición y
monitoreo del cumplimiento en la ejecución de los controles y el análisis de su efectividad en la mitigación del riesgo</t>
  </si>
  <si>
    <t>Falta realizar la  identificación, análisis, seguimiento,
monitoreo y evaluación de los riesgos, que influencian los resultados de la gestión ala luz de la nueva política de administración del riesgo</t>
  </si>
  <si>
    <t>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t>
  </si>
  <si>
    <t xml:space="preserve">Riesgos de Gestión ajustados </t>
  </si>
  <si>
    <t>Número de Riesgos identificados y ajustados conforme al  lineamientos establecidos en el Manual para la Administración del Riesgo emitido por la Oficina Asesora de Planeación,</t>
  </si>
  <si>
    <t xml:space="preserve">matriz de riesgos ajustada al Manual para la Administración del Riesgo emitido por la Oficina Asesora de Planeación, con controles para mitigar el riesgo. </t>
  </si>
  <si>
    <t>Se dio inició a la actividad en el mes de febrero actualmente se encuentra en ejecución.</t>
  </si>
  <si>
    <r>
      <t>Segundo Seguimiento:
Avance de actividades:</t>
    </r>
    <r>
      <rPr>
        <sz val="9"/>
        <color rgb="FF000000"/>
        <rFont val="Calibri"/>
        <family val="2"/>
        <scheme val="minor"/>
      </rPr>
      <t xml:space="preserve">
En articulación de la STMEO con la Oficina Asesora de Planeación, se realizó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para lo cual se identificó un riesgo para el área de Emprender, definido como "Posibilidad de afectación económica y/o reputacional por demandas, quejas, escándalos mediáticos debido a la afectación del estado de salud de los NNAJ, ocasionada por la naturalización de lesiones personales, inobservancia de las medidas de seguridad, inadecuado uso de elementos de protección personal, herramientas, materiales e insumos, y/o lineamientos establecidos en  el desarrollo de las actividades propias del Modelo Pedagógico y la fabricación de alimentos"</t>
    </r>
    <r>
      <rPr>
        <b/>
        <sz val="9"/>
        <color rgb="FF000000"/>
        <rFont val="Calibri"/>
        <family val="2"/>
        <scheme val="minor"/>
      </rPr>
      <t xml:space="preserve">
Resultado del  Indicador :
Un Riesgoidentificado y</t>
    </r>
    <r>
      <rPr>
        <sz val="9"/>
        <color rgb="FF000000"/>
        <rFont val="Calibri"/>
        <family val="2"/>
        <scheme val="minor"/>
      </rPr>
      <t xml:space="preserve">  ajustado   =100%</t>
    </r>
    <r>
      <rPr>
        <b/>
        <sz val="9"/>
        <color rgb="FF000000"/>
        <rFont val="Calibri"/>
        <family val="2"/>
        <scheme val="minor"/>
      </rPr>
      <t xml:space="preserve">
Análisis del Indicador:</t>
    </r>
    <r>
      <rPr>
        <sz val="9"/>
        <color rgb="FF000000"/>
        <rFont val="Calibri"/>
        <family val="2"/>
        <scheme val="minor"/>
      </rPr>
      <t xml:space="preserve">
Se da cumplimiento al 100% de la acción toda vez que se identifico  un riesgo de gestión, el cual fue ajustado conforme al  lineamientos establecidos en el Manual para la Administración del Riesgo emitido por la Oficina Asesora de Planeación. </t>
    </r>
  </si>
  <si>
    <t>Como evidencia del cumplimiento de la acción se aporta:
MAPA DE RIESGOS DE GESTIÓN- PROCESO- MODELO PEDAGÓGICO</t>
  </si>
  <si>
    <t>Se tiene la matriz de riesgos del modelo pedagogico.</t>
  </si>
  <si>
    <t>PMAI-2022-013</t>
  </si>
  <si>
    <t>9.6</t>
  </si>
  <si>
    <t>2021H185</t>
  </si>
  <si>
    <t>En el mapa de riesgo de corrupción, no se observa periodicidad de los controles que permita identificar la oportunidad
en la mitigación del riesgo y el registro de indicadores.</t>
  </si>
  <si>
    <t xml:space="preserve">Se dio inició a la actividad en el mes de febrero actualmente se encuentra en ejecución. La acción esta vencida. </t>
  </si>
  <si>
    <t xml:space="preserve">El avance será reportado en el próximo seguimiento. </t>
  </si>
  <si>
    <t>No se encontraron evidencias de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t>
  </si>
  <si>
    <t xml:space="preserve">El avance será reportado en el próximo seguimiento. 
TERCER SEGUIMIENTO:
Se realiza revisión y ajuste de riesgos de gestión de acuerdo con los lineamientos establecidos en el Manual para la Administración del Riesgo emitido por la Oficina Asesora de Planeación, específicamente en acciones para el fortalecimiento de los controles 1, 2, 3 y 5. Esto se evidencia en matriz Excel en las columnas AO, para los controles 1, 2, 3 y 5 del primer, segundo y tercer seguimiento cuatrimestral de 2022.
Resultado del indicador:
4  Riesgos ajustados conforme al  lineamientos establecidos en el Manual para la Administración del Riesgo con acciones para el fortalecimiento/ 4  Riesgos identificados conforme al  lineamientos establecidos en el Manual para la Administración del Riesgo con acciones para el fortalecimiento*100= =100%
Análisis del indicador:
Se da cumplimiento al 100% de la acción dado a que se realizó revisión y ajuste de riesgos de gestión de acuerdo con los lineamientos establecidos en el Manual para la Administración del Riesgo emitido por la Oficina Asesora de Planeación, específicamente en acciones para el fortalecimiento de los controles.
</t>
  </si>
  <si>
    <t xml:space="preserve">Soportes Tercer seguimiento:
10052022 Mapa de riesgos de gestión - Modelo Pedagógico 1 seguimiento
12092022 Mapa de riesgos de gestión 2022 - Modelo Pedagógico 2 seguimiento
Mapa de riesgos de gestión 2022 - Modelo Pedagógico Tercer seguimiento
</t>
  </si>
  <si>
    <t>Se observa evidencia de la acción dado a que se realizó revisión y ajuste de riesgos de gestión de acuerdo con los lineamientos establecidos en el Manual para la Administración del Riesgo emitido por la Oficina Asesora de Planeación, específicamente en acciones para el fortalecimiento de los controles.</t>
  </si>
  <si>
    <t xml:space="preserve">
Coordinador de Contexto Internado y Externado.</t>
  </si>
  <si>
    <t>PMAI-2022-014</t>
  </si>
  <si>
    <t>VERIFICACIÓN DE LA GESTIÓN REALIZADA DESDE LA COORDINACIÓN DE LA
UNIDAD DE PROTECCIÓN INTEGRAL BOSA EN EL MARCO DE LA EJECUCIÓN DEL
CONTRATO DE PRESTACIÓN DE SERVICIOS 0069/2021</t>
  </si>
  <si>
    <t>2021H186</t>
  </si>
  <si>
    <t xml:space="preserve"> No es clara la existencia de procedimientos o documentos internos formales al interior del Instituto que
orienten sobre los lineamientos para el manejo y seguimiento de casos en los que se presentan faltas en la
atención integral de los AJ o situaciones que pueden representar posibles incumplimientos de obligaciones
por parte de los contratistas, y que, faciliten la canalización, comunicación y atención oportuna de las
situaciones que puedan ir en contravía del adecuado desarrollo de los procesos institucionales.</t>
  </si>
  <si>
    <t xml:space="preserve">Porque no se realiza seguimiento en la UPI  a las posibles faltas a la atención integral de los AJ que son manifestadas  a través del sistema  Bogotá te escucha o en los buzones de las UPI.  </t>
  </si>
  <si>
    <t xml:space="preserve">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t>
  </si>
  <si>
    <t xml:space="preserve">Instructivo  COMITÉS MISIONALES M-MEX-IN-003,ajustado  </t>
  </si>
  <si>
    <t xml:space="preserve">Un instructivo ajustado  </t>
  </si>
  <si>
    <t>Instructivo COMITÉS MISIONALES M-MEX-IN-003, con condición incluida.</t>
  </si>
  <si>
    <t>La actividad aun no se ha ejecutado</t>
  </si>
  <si>
    <t>Se presentó solicitud de reformulación de acción , a través de radicado Número 2022IE5305</t>
  </si>
  <si>
    <t>Se aportó como evidencia un memorando de solicitud de reformulación de acciones codificadas, documento que no guarda relación con la acción propuesta</t>
  </si>
  <si>
    <t xml:space="preserve">Se presentó solicitud de reformulación de acción , a través de radicado Número 2022IE5305
TERCER SEGUIMIENTO:
Se solicitó reformulación de fechas por parte de la Subdirección Técnica de Métodos educativos y operativa de a través de memorando 2022IE5305 del 12/09/2022 a: 28/12/2022, la cual es aprobada según acta del 7 de diciembre de 2022. Sin embargo, aunque este instructivo fue ajustado, está pendiente su aprobación por parte de la gerencia de capacidades y derechos para continuar trámite para oficialización. 
</t>
  </si>
  <si>
    <t xml:space="preserve">Soportes Tercer Seguimiento:
RADICADO- 2022IE5305
07122022 Ajustes tablero de control- reformulaciones de acciones y fechas
003 COMITÉS MISIONALES M-MEX-IN-003 v 16-12-2022
084 PRESENTACIÓN DE CASOS A COMITÉS MISIONALES M-PSS-FT-084 ajustado
30122022 Evidencia pantallazo envío documentos para revisión
</t>
  </si>
  <si>
    <t>oficializar el documento ajustado</t>
  </si>
  <si>
    <t xml:space="preserve">En análisis de la información suministrada por el proceso se observan ajustes de procedimientos y formatos misionales 003 COMITÉS MISIONALES M-MEX-IN-003 v 16-12-2022, 084 PRESENTACIÓN DE CASOS A COMITÉS MISIONALES M-PSS-FT-084  para revisión, pero no se tiene soporte de la oficialización de los mismos.  </t>
  </si>
  <si>
    <t>Responsables de UPI 
Coordinador de Contexto Internado y Externado.</t>
  </si>
  <si>
    <t>PMAI-2022-015</t>
  </si>
  <si>
    <r>
      <t xml:space="preserve">Implementar el ajuste realizado en el Instructivo COMITÉS MISIONALES M-MEX-IN-003, para incluir una condición general explicita </t>
    </r>
    <r>
      <rPr>
        <sz val="9"/>
        <rFont val="Times New Roman"/>
        <family val="1"/>
      </rPr>
      <t xml:space="preserve">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t>
    </r>
  </si>
  <si>
    <t xml:space="preserve">Número de PQRS presentadas a través de Bogotá te escucha y buzón de sugerencias con seguimiento en el comité misional de la UPI </t>
  </si>
  <si>
    <t xml:space="preserve">Número de PQRS  que indican posibles faltas a la atención integral con seguimiento en el comité misional de la UPI /Número de PQRS  que indican posibles faltas a la atención integral </t>
  </si>
  <si>
    <t>Actas de comité misional.</t>
  </si>
  <si>
    <t xml:space="preserve">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t>
  </si>
  <si>
    <t xml:space="preserve">Se presentó solicitud de reformulación de acción , a través de radicado Número 2022IE5305
No hay avance de esta acción, dado a que esta acción depende del ajuste del Instructivo COMITÉS MISIONALES M-MEX-IN-003- Acción PMAI-2022-014, acción que no se ha cumplido aún, ya que está pendiente aprobación por parte de la gerencia de capacidades y derechos y oficialización del mismo.  </t>
  </si>
  <si>
    <t>No se presentan avances por parte del proceso</t>
  </si>
  <si>
    <t>PMAI-2022-016</t>
  </si>
  <si>
    <t xml:space="preserve">Porque no es formal un espacio de comunicación en la UPI en el cual se   canalicen de manera oportuna las situaciones que puedan ir en contravía del adecuado desarrollo de los procesos institucionales. </t>
  </si>
  <si>
    <t xml:space="preserve">Emitir un memorando desde la STMEO para la UPI BOSA, solicitando la realización  e implementación de un encuentro cada dos meses  para el fortalecimiento  pedagógico al interior de la UPI, con el personal que labora y presta sus servicios, en cual se aborden las  manifestaciones directas verbales de los usuarios al personal de la UPI, las cuales deberan ser llevadas al comite misional. </t>
  </si>
  <si>
    <t xml:space="preserve">Memorando emitido </t>
  </si>
  <si>
    <t xml:space="preserve">Un memorando emitido a la UPI Bosa </t>
  </si>
  <si>
    <t>Memorando radicado y socialización con el equipo documentado a través de acta.</t>
  </si>
  <si>
    <r>
      <t>Segundo Seguimiento:
Avance de actividades:</t>
    </r>
    <r>
      <rPr>
        <sz val="9"/>
        <color rgb="FF000000"/>
        <rFont val="Calibri"/>
        <family val="2"/>
        <scheme val="minor"/>
      </rPr>
      <t xml:space="preserve">
Mediante radicado Número 2022EE1800 del  24 de junio de 2022 , se solicitó al responsable de la UPI Bosa,  se implementara  un encuentro cada dos meses  para el fortalecimiento  pedagógico al interior de la UPI, con el personal que labora y presta sus servicios, en cual se aborden las  manifestaciones directas verbales de los usuarios al personal de la UPI, las cuales deberán ser llevadas al comité misional. Por otro lado el citado memorando fue socializado con el personal de la UPI Bosa. </t>
    </r>
    <r>
      <rPr>
        <b/>
        <sz val="9"/>
        <color rgb="FF000000"/>
        <rFont val="Calibri"/>
        <family val="2"/>
        <scheme val="minor"/>
      </rPr>
      <t xml:space="preserve">
Resultado del  Indicador :
Un memorando emitido a la UPI Bosa =100%
Análisis del resultado:</t>
    </r>
    <r>
      <rPr>
        <sz val="9"/>
        <color rgb="FF000000"/>
        <rFont val="Calibri"/>
        <family val="2"/>
        <scheme val="minor"/>
      </rPr>
      <t xml:space="preserve">  Se da cumplimiento al 100% de la acción, toda vez  emitió el memorando a la UPI Bosa en los términos establecidos de la acción formulada. </t>
    </r>
  </si>
  <si>
    <t>Para evidenciar el cumplimiento de la acción se aporta:
 Radicado Número 2022EE1800 del  24 de junio de 2022
Acta que refleja la socialización del memorando radicado del 28-06-2022</t>
  </si>
  <si>
    <t>La evidencia aportada por el proceso satisface el cumplimiento de la acción propuesta</t>
  </si>
  <si>
    <t xml:space="preserve">STMEO
Responsable UPI OASIS
OAP </t>
  </si>
  <si>
    <t>PMAI-2022-017</t>
  </si>
  <si>
    <t>Se observa un trabajo parcial en el desarrollo del Plan de mejoramiento de la Auditoría Especial de Oasis
donde se habían evidenciado hallazgos relacionados con la atención de la población del sector LGBTI y otros
temas asociados a la unidad de Oasis.</t>
  </si>
  <si>
    <t xml:space="preserve">Se requiere la presentación del seguimiento para el cierre de las acciones. </t>
  </si>
  <si>
    <t xml:space="preserve">Presentar a la Oficina Asesora de Planeación el seguimiento  de las acciones realizadas a la formulación del plan de mejoramiento para el cierre. </t>
  </si>
  <si>
    <t xml:space="preserve">Seguimiento plan de mejoramiento radicado </t>
  </si>
  <si>
    <t xml:space="preserve">Un Seguimiento plan de mejoramiento radicado </t>
  </si>
  <si>
    <t>Memorando radicado</t>
  </si>
  <si>
    <t>Se evidencia el reporte en la carpeta denominada Reporte Tablero de Control</t>
  </si>
  <si>
    <r>
      <t xml:space="preserve">
Primer Seguimiento:</t>
    </r>
    <r>
      <rPr>
        <sz val="9"/>
        <color rgb="FF000000"/>
        <rFont val="Calibri"/>
        <family val="2"/>
        <scheme val="minor"/>
      </rPr>
      <t xml:space="preserve">
En el presente reporte se presenta el seguimiento al plan de mejoramiento auditoria Oasis, acciones  PMAI-2020-001, PMAI-2020-002, PMAI-2020-003,PMAI-2020-004,PMAI-2020-005,PMAI-2020-006,PMAI-2020-007,PMAI-2020-008,PMAI-2020-010,PMAI-2020-011,PMAI-2020-012,PMAI-2020-013,PMAI-2020-014,PMAI-2020-015</t>
    </r>
    <r>
      <rPr>
        <b/>
        <sz val="9"/>
        <color rgb="FF000000"/>
        <rFont val="Calibri"/>
        <family val="2"/>
        <scheme val="minor"/>
      </rPr>
      <t xml:space="preserve">
Segundo Seguimiento:
Avance de actividades:</t>
    </r>
    <r>
      <rPr>
        <sz val="9"/>
        <color rgb="FF000000"/>
        <rFont val="Calibri"/>
        <family val="2"/>
        <scheme val="minor"/>
      </rPr>
      <t xml:space="preserve">
Mediante radicado Número  2022IE5286  del  9 de septiembre de 2022,   se presentó a la Oficina Asesora de Planeación el seguimiento  de las acciones realizadas a la formulación del plan de mejoramiento para el cierre.</t>
    </r>
    <r>
      <rPr>
        <b/>
        <sz val="9"/>
        <color rgb="FF000000"/>
        <rFont val="Calibri"/>
        <family val="2"/>
        <scheme val="minor"/>
      </rPr>
      <t xml:space="preserve">
Resultado del  Indicador </t>
    </r>
    <r>
      <rPr>
        <sz val="9"/>
        <color rgb="FF000000"/>
        <rFont val="Calibri"/>
        <family val="2"/>
        <scheme val="minor"/>
      </rPr>
      <t xml:space="preserve"> Un Seguimiento plan de mejoramiento radicado =100%</t>
    </r>
    <r>
      <rPr>
        <b/>
        <sz val="9"/>
        <color rgb="FF000000"/>
        <rFont val="Calibri"/>
        <family val="2"/>
        <scheme val="minor"/>
      </rPr>
      <t xml:space="preserve">
Análisis del resultado: </t>
    </r>
    <r>
      <rPr>
        <sz val="9"/>
        <color rgb="FF000000"/>
        <rFont val="Calibri"/>
        <family val="2"/>
        <scheme val="minor"/>
      </rPr>
      <t xml:space="preserve"> Se da cumplimiento al 100% de la acción, toda vez  que se radico mediante memorando  numero   2022IE5286  , el seguimiento al Plan de mejoramiento auditoria Oasis.</t>
    </r>
  </si>
  <si>
    <t>Para evidenciar el cumplimiento de la acción se aporta:
radicado Número  2022IE5286  del  9 de septiembre de 2022</t>
  </si>
  <si>
    <t>Se aporta como evidencia un menorando que remite a un link, pero no se aporta la evidencia del seguimiento; se coinside con la apreciación de la Oficina Asesora de Planeación</t>
  </si>
  <si>
    <r>
      <rPr>
        <sz val="9"/>
        <color rgb="FF000000"/>
        <rFont val="Calibri"/>
      </rPr>
      <t xml:space="preserve">
Primer Seguimiento:
En el presente reporte se presenta el seguimiento al plan de mejoramiento auditoria Oasis, acciones  PMAI-2020-001, PMAI-2020-002, PMAI-2020-003,PMAI-2020-004,PMAI-2020-005,PMAI-2020-006,PMAI-2020-007,PMAI-2020-008,PMAI-2020-010,PMAI-2020-011,PMAI-2020-012,PMAI-2020-013,PMAI-2020-014,PMAI-2020-015
</t>
    </r>
    <r>
      <rPr>
        <b/>
        <sz val="9"/>
        <color rgb="FF000000"/>
        <rFont val="Calibri"/>
      </rPr>
      <t xml:space="preserve">Segundo Seguimiento:
Avance de actividades:
</t>
    </r>
    <r>
      <rPr>
        <sz val="9"/>
        <color rgb="FF000000"/>
        <rFont val="Calibri"/>
      </rPr>
      <t xml:space="preserve">Mediante radicado Número  2022IE5286  del  9 de septiembre de 2022,   se presentó a la Oficina Asesora de Planeación el seguimiento  de las acciones realizadas a la formulación del plan de mejoramiento para el cierre.
</t>
    </r>
    <r>
      <rPr>
        <b/>
        <sz val="9"/>
        <color rgb="FF000000"/>
        <rFont val="Calibri"/>
      </rPr>
      <t xml:space="preserve">
Resultado del  Indicador </t>
    </r>
    <r>
      <rPr>
        <sz val="9"/>
        <color rgb="FF000000"/>
        <rFont val="Calibri"/>
      </rPr>
      <t xml:space="preserve"> Un Seguimiento plan de mejoramiento radicado =100%
</t>
    </r>
    <r>
      <rPr>
        <b/>
        <sz val="9"/>
        <color rgb="FF000000"/>
        <rFont val="Calibri"/>
      </rPr>
      <t xml:space="preserve">
Análisis del resultado: </t>
    </r>
    <r>
      <rPr>
        <sz val="9"/>
        <color rgb="FF000000"/>
        <rFont val="Calibri"/>
      </rPr>
      <t xml:space="preserve"> Se da cumplimiento al 100% de la acción, toda vez  que se radico mediante memorando  numero   2022IE5286  , el seguimiento al Plan de mejoramiento auditoria Oasis.
TERCER SEGUIMIENTO
Se realizó seguimiento al plan de mejoramiento auditoria oasis, para la cual se revisaron las acciones PMAI-2020-001, PMAI-2020-002, PMAI-2020-003, PMAI-2020-004,PMAI-2020-005,PMAI-2020-006,PMAI-2020-007,PMAI-2020-008,PMAI-2020-010,PMAI-2020-011,PMAI-2020-012,PMAI-2020-013,PMAI-2020-014,PMAI-2020-015, el cual fue radicado mediante radicado Número  2022IE5286  del  9 de septiembre de 2022. Para este seguimiento se incluye carpeta con evidencias del seguimiento de las acciones.
Resultado del Indicador:  Un Seguimiento realizado al plan de mejoramiento radicado y con soportes/ Un Seguimiento proyectado al plan de mejoramiento radicado y con soportes =100%
Análisis del resultado:  Se da cumplimiento al 100% de la acción, toda vez que se radico mediante memorando número 2022IE5286 y se adjuntaron evidencias del seguimiento de todas las acciones del Plan de mejoramiento auditoria Oasis.
</t>
    </r>
  </si>
  <si>
    <t>Para evidenciar el cumplimiento de la acción se aporta:
radicado Número  2022IE5286  del  9 de septiembre de 2022
Soportes Tercer seguimiento:
Radicado Número 2022IE5286 del 9 de septiembre de 2022
Carpetas con soportes de los seguimientos de las acciones PMAI-2020-001, PMAI-2020-002, PMAI-2020-003,PMAI-2020-004,PMAI-2020-005,PMAI-2020-006,PMAI-2020-007,PMAI-2020-008,PMAI-2020-010,PMAI-2020-011,PMAI-2020-012,PMAI-2020-013,PMAI-2020-014,PMAI-2020-015</t>
  </si>
  <si>
    <t>En revisión de la información suministrada por el proceso, se observa que se radico memorando número 2022IE5286 y se adjuntaron evidencias del seguimiento de todas las acciones del Plan de mejoramiento auditoria Oasis, para lo cual se observa Radicado Número 2022IE5286 del 9 de septiembre de 2022 y las carpetas con soportes de los seguimientos de las acciones PMAI-2020-001, PMAI-2020-002, PMAI-2020-003,PMAI-2020-004,PMAI-2020-005,PMAI-2020-006,PMAI-2020-007,PMAI-2020-008,PMAI-2020-010,PMAI-2020-011,PMAI-2020-012,PMAI-2020-013,PMAI-2020-014,PMAI-2020-015.</t>
  </si>
  <si>
    <t xml:space="preserve">STMEO- Profesional delegado 
OAP -equipo Políticas Públicas poblacionales. </t>
  </si>
  <si>
    <t>PMAI-2022-018</t>
  </si>
  <si>
    <t>2021H187</t>
  </si>
  <si>
    <t xml:space="preserve">De manera reiterada se evidencia incumplimiento del Decreto 762 de 2018 relacionado con la Política
Pública para la garantía del ejercicio efectivo de los derechos de las personas que hacen parte de la población
del sector social LGBTI y de personas con orientaciones sexuales e identidades de género diversas, en cuanto
a su formulación, implementación y seguimiento al Interior del IDIPRON, esta situación expone al Instituto a
posibles incumplimientos frente a la normativa vigente, lo que incumple también con lo dispuesto en la
Tercera Dimensión, gestión con valores para resultados del Modelo Integrado de Planeación y Gestión. </t>
  </si>
  <si>
    <t>Se requiere la oficialización del documento Guía técnica practica de atención lineamientos técnicos para la implementación de la política pública y la tranversalización del enfoque diferencial en la ruta de atención del Idipron - sectores sociales LGBTI</t>
  </si>
  <si>
    <t>Oficializar y socializar el documento Guía técnica practica de atención lineamientos técnicos para la implementación de la política pública y la tranversalización del enfoque diferencial en la ruta de atención del Idipron - sectores sociales LGBTI</t>
  </si>
  <si>
    <t xml:space="preserve">Documento oficializado
Socialización documentada a través de acta de reunión. </t>
  </si>
  <si>
    <r>
      <t xml:space="preserve">Primer Seguimiento: </t>
    </r>
    <r>
      <rPr>
        <sz val="9"/>
        <color rgb="FF000000"/>
        <rFont val="Calibri"/>
        <family val="2"/>
        <scheme val="minor"/>
      </rPr>
      <t xml:space="preserve">Se formalizo el documento interno  GUIA TÉCNICA PRACTICA DE ATENCIÓN SECTORES SOCIALES LGBTI M-MEX-DI-001 y se realizó socialización de la misma en el marco  del día internacional contra la homofobia, la transfobia y la bifobia.  
</t>
    </r>
    <r>
      <rPr>
        <b/>
        <sz val="9"/>
        <color rgb="FF000000"/>
        <rFont val="Calibri"/>
        <family val="2"/>
        <scheme val="minor"/>
      </rPr>
      <t xml:space="preserve">
Segundo Seguimiento:
Avance de actividades:
</t>
    </r>
    <r>
      <rPr>
        <sz val="9"/>
        <color rgb="FF000000"/>
        <rFont val="Calibri"/>
        <family val="2"/>
        <scheme val="minor"/>
      </rPr>
      <t xml:space="preserve">
Se realizó la oficialización del documento interno GUIA TÉCNICA PRACTICA DE ATENCIÓN SECTORES SOCIALES LGBTI M-MEX-DI-001 , el cual entro en vigencia a partir del 10 de mayo de 2022, conforme al correo remitido por MIPG. Por otro lado se realizó la Socialización del documento interno, con diversos actores misionales que se encuentran en las UPI en los espacios que se señalan a continuación:
Fecha
- 17 y 18 de mayo se realizó la socialización con los equipos de  Salud de todas las unidades, incluyendo a medicina, odontología y enfermería y los  equipos Psicosociales de la  UPI Oasis, Florida, La Rioja, Calle 15 y El Castillo.
-  25 de agosto-  Se realizó la socialización con el equipo de tutores de las UPI Oasis, Florida, La Rioja, Calle 15 y El Castillo.
25 de agosto Tutores, Academia, Sicosocial, Salud y Disciplina de la UPI   Bosa
31 de agosto - Se realizó la socialización con el  equipo Psicosocial de las UPI y contextos.
</t>
    </r>
    <r>
      <rPr>
        <b/>
        <sz val="9"/>
        <color rgb="FF000000"/>
        <rFont val="Calibri"/>
        <family val="2"/>
        <scheme val="minor"/>
      </rPr>
      <t xml:space="preserve">
Resultado del  Indicador:</t>
    </r>
    <r>
      <rPr>
        <sz val="9"/>
        <color rgb="FF000000"/>
        <rFont val="Calibri"/>
        <family val="2"/>
        <scheme val="minor"/>
      </rPr>
      <t xml:space="preserve">  Un documento oficializado y socializado =100%
</t>
    </r>
    <r>
      <rPr>
        <b/>
        <sz val="9"/>
        <color rgb="FF000000"/>
        <rFont val="Calibri"/>
        <family val="2"/>
        <scheme val="minor"/>
      </rPr>
      <t xml:space="preserve">
Análisis del resultado:  </t>
    </r>
    <r>
      <rPr>
        <sz val="9"/>
        <color rgb="FF000000"/>
        <rFont val="Calibri"/>
        <family val="2"/>
        <scheme val="minor"/>
      </rPr>
      <t xml:space="preserve">Se da cumplimiento al 100% de la acción, toda vez que se realizó la oficialización del documento GUIA TÉCNICA PRACTICA DE ATENCIÓN SECTORES SOCIALES LGBTI M-MEX-DI-001 ,y se socializó en diferentes espacios misionales. </t>
    </r>
  </si>
  <si>
    <t>Para evidenciar el cumplimiento de la acción se aporta:
Acta del 30 de agosto que documenta los diferentes espacios de la socialización de la Guía.
Listados de Asistencia a la socialización realizada los días
 17 y 18 de mayo
Reporte de Asistencia de la socialización realizada los días 25 de agosto y 31 de agosto y Video de Reunión Virtual de la reunión.
Presentaciones realizadas para la socialización de la Guía.</t>
  </si>
  <si>
    <t>La evidencia aportada por el proceso corresponde a la Guía Técnica, Práctica de Atención a Sectores Sociales LGTBI, corresponde con la acción planteada</t>
  </si>
  <si>
    <t>PMAI-2022-019</t>
  </si>
  <si>
    <t>2021H188</t>
  </si>
  <si>
    <t>Se observó debilidad en el diligenciamiento del formato “Control de requerimientos ciudadanos – ACI-FT-003, frente a dejar espacios sin información o información incompleta.</t>
  </si>
  <si>
    <t>Se solicitaba información registrada con anterioridad</t>
  </si>
  <si>
    <t>Realizar modificación al  formato “Control de requerimientos ciudadanos – ACI-FT-003" para incluir campo en que se especifique el área a la cual se entrega el requerimiento</t>
  </si>
  <si>
    <t>Actualización formato
“Control de requerimientos ciudadanos – ACI-FT-003"</t>
  </si>
  <si>
    <t>Formato “Control de requerimientos ciudadanos – ACI-FT-003" actualizado</t>
  </si>
  <si>
    <t>1</t>
  </si>
  <si>
    <t>Formato actualizado campo en que se especifique el área a la cual se entrega el requerimiento</t>
  </si>
  <si>
    <t>Se evidencia que se eralizo el ajuste al formato “Control de requerimientos ciudadanos – ACI-FT-003" al cual se le incluyo una columna para identificar la dependencia a la cual se entrega el requerimiento</t>
  </si>
  <si>
    <t>en las evidencias se observa que el formato ACI-FT-003  fue modificado version 10 de 6 de abril de 2022 esta cumplida a acción.</t>
  </si>
  <si>
    <t>PMAI-2022-020</t>
  </si>
  <si>
    <t>Realizar modificación al  procedimiento “Atención a requerimientos y denuncias ciudadanas a través del aplicativo Bogotá Te Escucha"  SDQS A-ACI-PR-001 para establecer punto de control con el fin de identificar las áreas o dependencias que no contestan oportunamente los requerimientos</t>
  </si>
  <si>
    <t>Actualización procedimiento “Atención a requerimientos y denuncias ciudadanas a través del aplicativo Bogotá Te Escucha"  SDQS A-ACI-PR-00</t>
  </si>
  <si>
    <t>Procedimiento “Atención a requerimientos y denuncias ciudadanas a través del aplicativo Bogotá Te Escucha"  SDQS A-ACI-PR-00 actualizado</t>
  </si>
  <si>
    <t>Procedimiento  actualizado “Atención a requerimientos y denuncias ciudadanas a través del aplicativo Bogotá Te Escucha"  SDQS A-ACI-PR-00 actualizado</t>
  </si>
  <si>
    <t>Actividad No. 1 Se evidencia que el proceso inició el ajuste del documento  "Atención a requerimientos  y denuncias ciudadanas a través del aplicativo Bogotá te escucha  SDQS A-ACI-PRO-01 y la Oficina Asesora de Planeación ha realizado la revisión del documento. La actividad se encuentra en tiempos para cumplimiento.</t>
  </si>
  <si>
    <t>Terminar la revisión del documento y oficializar</t>
  </si>
  <si>
    <t>Se observa de las evidencias que se inicio el tramite de proyección actualización de procedimiento de atencion al ciudadano (requerimientos y denuncias) estando en tiempos para culminar el ajuste correspondiente.</t>
  </si>
  <si>
    <r>
      <t xml:space="preserve">Primer seguimiento 2022: 
</t>
    </r>
    <r>
      <rPr>
        <sz val="9"/>
        <rFont val="Calibri"/>
        <family val="2"/>
        <scheme val="minor"/>
      </rPr>
      <t xml:space="preserve">Avance de la actividad: Se realiza modificación del procedimiento "Atención a requerimientos  y denuncias ciudadanas a través del aplicativo Bogotá te escucha  SDQS A-ACI-PRO-01 insertando el punto de control  solicitado. Este documento ya fue revisado por  la Oficina Asesora de Planeación  y fue devuelto con algunas observaciones. 
En el presente seguimiento se reporta que el proceso se encuentra realizando  las modificaciones necesarias para quedar en su versión final. 
Estado: la actividad continúa en ejecución 
</t>
    </r>
    <r>
      <rPr>
        <b/>
        <sz val="9"/>
        <rFont val="Calibri"/>
        <family val="2"/>
        <scheme val="minor"/>
      </rPr>
      <t xml:space="preserve">Segundo seguimiento 2022:
</t>
    </r>
    <r>
      <rPr>
        <sz val="9"/>
        <rFont val="Calibri"/>
        <family val="2"/>
        <scheme val="minor"/>
      </rPr>
      <t xml:space="preserve">El día 24/06/2022 se actualizó el procedimiento "Atención a requerimientos  y denuncias ciudadanas a través del aplicativo Bogotá te escucha  SDQS  A-ACI-PR-001", incluyendo la condición general No. 35, con el fin de realizar control en las peticiones ciudadanas para evitar su vencimiento por fuera de términos, se debe  enviar diariamente un correo electrónico a los administradores del sistema BOGOTÁ TE ESCUCHA de cada área o dependencia con la información de las peticiones ciudadanas próximas a vencer. 
Resultado y análisis del indicador: Se reporta un 100% de cumplimiento del indicador debido a que se actualizó el procedimiento “Atención a requerimientos y denuncias ciudadanas a través del aplicativo Bogotá Te Escucha"  SDQS A-ACI-PR-001".
Estado: La actividad se encuentra finalizada 
</t>
    </r>
    <r>
      <rPr>
        <b/>
        <sz val="9"/>
        <rFont val="Calibri"/>
        <family val="2"/>
        <scheme val="minor"/>
      </rPr>
      <t xml:space="preserve">
</t>
    </r>
  </si>
  <si>
    <r>
      <t xml:space="preserve">Primer seguimiento 2022: 
</t>
    </r>
    <r>
      <rPr>
        <sz val="9"/>
        <rFont val="Calibri"/>
        <family val="2"/>
        <scheme val="minor"/>
      </rPr>
      <t xml:space="preserve">1. Documento devuelto por la OAP con observaciones.   
2.Correo electrónico con la revisión de la OAP.
</t>
    </r>
    <r>
      <rPr>
        <b/>
        <sz val="9"/>
        <rFont val="Calibri"/>
        <family val="2"/>
        <scheme val="minor"/>
      </rPr>
      <t xml:space="preserve">
Segundo seguimiento 2022:
</t>
    </r>
    <r>
      <rPr>
        <sz val="9"/>
        <rFont val="Calibri"/>
        <family val="2"/>
        <scheme val="minor"/>
      </rPr>
      <t>1. Procedimiento A- ACI-PR-001 "Atención a requerimientos y denuncias ciudadanas a través del aplicativo Bogotá te escucha –SDQS"</t>
    </r>
    <r>
      <rPr>
        <b/>
        <sz val="9"/>
        <rFont val="Calibri"/>
        <family val="2"/>
        <scheme val="minor"/>
      </rPr>
      <t xml:space="preserve">
</t>
    </r>
    <r>
      <rPr>
        <sz val="9"/>
        <rFont val="Calibri"/>
        <family val="2"/>
        <scheme val="minor"/>
      </rPr>
      <t>2.</t>
    </r>
    <r>
      <rPr>
        <b/>
        <sz val="9"/>
        <rFont val="Calibri"/>
        <family val="2"/>
        <scheme val="minor"/>
      </rPr>
      <t xml:space="preserve"> </t>
    </r>
    <r>
      <rPr>
        <sz val="9"/>
        <rFont val="Calibri"/>
        <family val="2"/>
        <scheme val="minor"/>
      </rPr>
      <t>Pantallazo aprobación y socialización procedimiento  A-ACI-PR-001 "Atención a requerimientos y denuncias ciudadanas a través del aplicativo Bogotá te escucha –SDQS"</t>
    </r>
  </si>
  <si>
    <t>La evidencia aportada satisface el cumplimiento de la acción propuesta, el manual fue actualizado</t>
  </si>
  <si>
    <t>PMAI-2022-021</t>
  </si>
  <si>
    <t>2021H189</t>
  </si>
  <si>
    <t>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t>
  </si>
  <si>
    <t>Se requiere adecuación de la infraestructura con el fin de garantizar la accesibilidad a los ciudadanos</t>
  </si>
  <si>
    <t>Emitir concepto técnico sobre la intervención de la infraestructura de los baños de la sede calle 63 una vez sea recibido el diagnóstico que sobre ellos realizará la Veeduría</t>
  </si>
  <si>
    <t>Emitir concepto técnico sobre la intervención de la infraestructura de los baños de la sede calle 63</t>
  </si>
  <si>
    <t>Concepto Técnico emitido</t>
  </si>
  <si>
    <t>Concepto técnico sobre la intervención de la infraestructura de los baños de la sede calle 63</t>
  </si>
  <si>
    <t>Se evidencia la emisión de un concepto técnico referente a la posibilidad de adecuación de los baños en la atención a la ciudadanía. teniendo en cuenta que la actividad se encuentra encaminada a la emisión del concepto técnico se encuentra cumplida</t>
  </si>
  <si>
    <t>Se observa de las evidencias allegadas que la accion esta cumplida en su totalidad observandose el diagnostico o ceoncepto técnico solicitado referente a baños para personas con discapacidad.</t>
  </si>
  <si>
    <t>Mantenimiento de bienes / Subdirección de Desarrollo Humano - Seguridad y Salud en el Trabajo</t>
  </si>
  <si>
    <t>PMAI-2022-022</t>
  </si>
  <si>
    <t>Realizar instalación de señalética en los puntos de atención a la ciudadanía, de acuerdo con las necesidades identificadas</t>
  </si>
  <si>
    <t>Instalación de señalética en puntos de atención a la ciudadanía</t>
  </si>
  <si>
    <t>Número de puntos de atención  a la ciudadanía en los que se realizó la instalación de señalética / Número de puntos de atención  a la ciudadanía en los que se requiere instalar señalética
5*(100%)</t>
  </si>
  <si>
    <t>Formato Control de inspección y ejecución de mantenimiento de bienes e infraestructura  "A-MBI-FT-007" en los que se reporte la instalación de señalética en los puntos de atención a la ciudadanía</t>
  </si>
  <si>
    <t>Se verifica los soportes  la cual se evidencia instalación de la señalética en punto de atención a la ciudadanía, se evidencia registro fotografico.</t>
  </si>
  <si>
    <t>En la evidencia se observa acata de entrega de señaléticas por parte de SST, así mismo se observa evidencia fotográfica de la instalación de las señaléticas.</t>
  </si>
  <si>
    <t>Atención a la ciudadanía / Mantenimiento de bienes</t>
  </si>
  <si>
    <t>PMAI-2022-023</t>
  </si>
  <si>
    <t xml:space="preserve">Realizar el cambio e instalación de los buzones de sugerencias en los puntos de atención a la ciudadanía, de acuerdo con las necesidades identificadas y lo señalado en el norma NTC 6047. </t>
  </si>
  <si>
    <t>Cambio e instalación de los buzones de sugerencias en los puntos de atención a la ciudadanía</t>
  </si>
  <si>
    <t>Número de puntos de atención a la ciudadanía en los que se cambió e instaló el buzón de sugerencias / Número de puntos de atención a la ciudadanía en los que debe cambiarse e instalarse el buzón de sugerencias 5*(100%)</t>
  </si>
  <si>
    <t>Formato Control de inspección y ejecución de mantenimiento de bienes e infraestructura  "A-MBI-FT-007" en los que se reporte la instalación de buzones de sugerencias en los puntos de atención a la ciudadanía</t>
  </si>
  <si>
    <t>Actividad No.1 Se evidencia la instalación de los buzones en los puntos de atención a la ciudadanía.</t>
  </si>
  <si>
    <t>Se observa d elas evidencias allegadas que hay cumplimiento de la instalación de 5 buzones para atención de sugerencias .</t>
  </si>
  <si>
    <t>PMCB-2022-001</t>
  </si>
  <si>
    <t>2022H1</t>
  </si>
  <si>
    <t>Hallazgo administrativo, por ineficacia en el cumplimiento de los procedimientos de la supervisión, relacionados con el adecuado control y  seguimiento documental en los procesos de contratación.</t>
  </si>
  <si>
    <t>no se evidencia avance en evidencias</t>
  </si>
  <si>
    <t>Se adelantó revisión de los expedientes contractuales Acta de revision expedientes contractuales-1425-1432-1446 del 2022 identificando las novedades presentadas en cuanto ala documentación que conforma el expediente lo anterio con el fin de generar compromisos y mejorar en la gestión de los documentos que conforman el expediente, llegando asi a un 50% de lo planeado en la presente acción</t>
  </si>
  <si>
    <t>Acta de revision expedientes contractuales-1425-1432-1446 del 2022</t>
  </si>
  <si>
    <t>1 Acta de revisión de expedientes contractuales estado inicial y estado fina</t>
  </si>
  <si>
    <t>Se presenta avance parcial según información suministrada por la Oficina Asesora de Planeación, y el soporte de 1 Acta de revisión de expedientes contractuales</t>
  </si>
  <si>
    <r>
      <rPr>
        <sz val="9"/>
        <color rgb="FF000000"/>
        <rFont val="Arial"/>
      </rPr>
      <t xml:space="preserve">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
</t>
    </r>
    <r>
      <rPr>
        <b/>
        <sz val="9"/>
        <color rgb="FF000000"/>
        <rFont val="Arial"/>
      </rPr>
      <t xml:space="preserve">TERCER SEGUIMIENTO 2022
</t>
    </r>
    <r>
      <rPr>
        <sz val="9"/>
        <color rgb="FF000000"/>
        <rFont val="Arial"/>
      </rPr>
      <t>Para la segunda revisión, se adelantó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Resultado y análisis del indicador: Se realizaron las dos revisiones al 10% de los expedientes de los contratos de Bienes y servicios suscritos en la vigencia que se encontraban programadas
Estado: La actividad  se encuentra finalizada</t>
    </r>
  </si>
  <si>
    <r>
      <t xml:space="preserve">Acta de revisión expedientes contractuales-1425-1432-1446 del 2022
</t>
    </r>
    <r>
      <rPr>
        <b/>
        <sz val="9"/>
        <color rgb="FF000000"/>
        <rFont val="Arial"/>
        <family val="2"/>
      </rPr>
      <t xml:space="preserve">TERCER SEGUIMIENTO 2022
</t>
    </r>
    <r>
      <rPr>
        <sz val="9"/>
        <color rgb="FF000000"/>
        <rFont val="Arial"/>
        <family val="2"/>
      </rPr>
      <t>1. Acta de revisión de expedientes contractuales septiembre
2. Acta de revisión de expedientes contractuales diciembre</t>
    </r>
  </si>
  <si>
    <t>Aunque se realizó el reporte de las revisiones a las carpetas contractuales, se debe hacer análisis de los resultados, debido a que en las actas se evidencia documentación pendiente por reportar en el SECOP.</t>
  </si>
  <si>
    <t>PMCB-2022-002</t>
  </si>
  <si>
    <t>Hallazgo administrativo, por ineficacia en el cumplimiento de los procedimientos de la supervisión, relacionados con el adecuado control y seguimiento documental en los procesos de contratación.</t>
  </si>
  <si>
    <t>Crear listas de verificación documental del expediente contractual por modalidad de contratacion de bienes y servicios</t>
  </si>
  <si>
    <t>Listas de verificación documental  creadas.</t>
  </si>
  <si>
    <t>Se crearon las listas de verificación documental de las modalidades de contratación de bienes y servicios y las mismas fueron socializadas en el 08/09/2022 cumpliendo con el 100% de lo planeado</t>
  </si>
  <si>
    <t>Se verifico la actualización del Manual de Contratación y se elaboraron las listas de verificación documental por tipo de contratación, asimismo se cuenta con el acta de socialización, por lo tanto cumple con las acciones establecidas en el plan de mejora.</t>
  </si>
  <si>
    <t>Subdirección de Métodos
Economato</t>
  </si>
  <si>
    <t xml:space="preserve"> planeación con respecto a la cantidad de alimentos</t>
  </si>
  <si>
    <t>PMCB-2022-003</t>
  </si>
  <si>
    <t>2022H2</t>
  </si>
  <si>
    <t xml:space="preserve"> Hallazgo administrativo, por cuanto en los registros con denominación Orden de pedido, despacho o remisiones, se evidencia deficiencia de planeación con respecto a la cantidad de alimentos requeridos. Contrato No. 1697/2021</t>
  </si>
  <si>
    <t>Debilidad en los condiciones establecidas en el instructivo PROGRAMACIÓN DE MATERIAS PRIMAS A LOS SERVICIOS DE ALIMENTACIÓN</t>
  </si>
  <si>
    <t xml:space="preserve">Ajustar el Instructivo PROGRAMACIÓN DE MATERIAS PRIMAS A LOS SERVICIOS DE ALIMENTACIÓN, para establecer una condición  y puntos de control que garanticen una planeación  de pedidos para los proteicos con cantidades    superiores  un kilogramo.  </t>
  </si>
  <si>
    <t>Un documento Ajustado</t>
  </si>
  <si>
    <t xml:space="preserve">Aunque se encuentra en término de ejecución no se presentan avances. </t>
  </si>
  <si>
    <t xml:space="preserve">Avance: 
Dando cumplimiento a la acción formulada, el día 22 de  junio de 2022, se realiza la publicación del ajuste realizado al Instructivo PROGRAMACIÓN DE MATERIAS PRIMAS A LOS SERVICIOS DE ALIMENTACIÓN, en cual se incluyó la condición 3.3, la cual establece : La programación en las Unidades de protección Integral de los pedidos de proteicos según los ciclos de menú establecidos
y el registro del formato Programación de pedidos a proveedores, se realizan con cantidades superiores a un kilogramo sin excepción.
Resultado indicador:  
 Instructivo PROGRAMACIÓN DE MATERIAS PRIMAS A LOS SERVICIOS DE ALIMENTACIÓN ajustado = 100%
Análisis indicador: 
Se da cumplimiento del 100% de la accion dado que se ajusta  el Instructivo PROGRAMACIÓN DE MATERIAS PRIMAS A LOS SERVICIOS DE ALIMENTACIÓN en el que se incluye puntos de control
</t>
  </si>
  <si>
    <t> Instructivo   PROGRAMACIÓN DE MATERIAS PRIMAS A LOS SERVICIOS DE ALIMENTACIÓN M-MSD-IN-016, ajsutado conforme a accion formulada.  </t>
  </si>
  <si>
    <t>PMCB-2022-004</t>
  </si>
  <si>
    <t>Debilidad en los condiciones establecidas en los documentos técnicos en la forma de programar, recibir y pagar al proveedor los alimentos cárnicos.</t>
  </si>
  <si>
    <t>Establecer en los documentos técnicos de las negociaciones del  lote proteicos  que se realicen en la vigencia,  que  el pago de este producto  será efectuado conforme a la cantidad  finalmete recibida en punto.</t>
  </si>
  <si>
    <r>
      <t xml:space="preserve">Segundo Seguimiento:
Avance de actividades:
</t>
    </r>
    <r>
      <rPr>
        <sz val="9"/>
        <color rgb="FF000000"/>
        <rFont val="Calibri"/>
        <family val="2"/>
      </rPr>
      <t xml:space="preserve">
Para la compra de Alimentos perecederos, semiperecederos, no perecederos y preparados para proporcionar a las poblaciones que lo requieran en los diferentes proyectos, convenios interadministrativos y dependencias del Idiprón , a cargo de los proyectos de inversión 7720 y 7726, correspondiente a la Vigencia 2022, se elaboró Ficha Técnica de Negociación, en la cual se incluyo el</t>
    </r>
    <r>
      <rPr>
        <i/>
        <sz val="9"/>
        <color rgb="FF000000"/>
        <rFont val="Calibri"/>
        <family val="2"/>
      </rPr>
      <t xml:space="preserve"> numeral 5 forma de pago- "(...)Es de aclarar que, para el Lote de Cárnicos, el pago de los alimentos que componen dicho lote u operación, se efectuará conforme a la cantidad de productos finalmente recibida en punto.(...), </t>
    </r>
    <r>
      <rPr>
        <sz val="9"/>
        <color rgb="FF000000"/>
        <rFont val="Calibri"/>
        <family val="2"/>
      </rPr>
      <t xml:space="preserve">cumpliendo así con acción formulada.
</t>
    </r>
    <r>
      <rPr>
        <b/>
        <sz val="9"/>
        <color rgb="FF000000"/>
        <rFont val="Calibri"/>
        <family val="2"/>
      </rPr>
      <t xml:space="preserve">
Resultado del  Indicador:  </t>
    </r>
    <r>
      <rPr>
        <sz val="9"/>
        <color rgb="FF000000"/>
        <rFont val="Calibri"/>
        <family val="2"/>
      </rPr>
      <t xml:space="preserve">Un documento ajustado=100%
</t>
    </r>
    <r>
      <rPr>
        <b/>
        <sz val="9"/>
        <color rgb="FF000000"/>
        <rFont val="Calibri"/>
        <family val="2"/>
      </rPr>
      <t xml:space="preserve">
Análisis del resultado:
 </t>
    </r>
    <r>
      <rPr>
        <sz val="9"/>
        <color rgb="FF000000"/>
        <rFont val="Calibri"/>
        <family val="2"/>
      </rPr>
      <t xml:space="preserve">Se da cumplimiento al 100% de la acción, toda vez que en la Ficha Técnica de  negociación  de alimentos se estableció la forma de pago de los proteicos de conformidad con la acción formulada. </t>
    </r>
  </si>
  <si>
    <t>Para evidenciar el cumplimiento de la acción se aporta:
Ficha técnica de negociación para el contrato de alimentos de la vigencia 2022.</t>
  </si>
  <si>
    <t xml:space="preserve"> Se da cumplimiento al 100% de la acción, toda vez que en la FICHA TECNICA DE NEGOCIACION COMPRA DE BIENES, PRODUCTOS Y/O SERVICIOS DE CARACTERÍSTICAS TÉCNICAS UNIFORMES Y DE COMÚN UTILIZACIÓN en el numeral 5. se establecio la forma de pago de los proteicos de conformidad con la acción formulada. </t>
  </si>
  <si>
    <t>PMCB-2022-005</t>
  </si>
  <si>
    <t xml:space="preserve"> Hallazgo administrativo, con incidencia fiscal por valor de $6.888.218,05 y presunta incidencia disciplinaria, por diferencias encontradas entre la cantidad de alimentos con salida del almacén y la cantidad de alimentos con remisión a las UPI. Contrato No. 1697/2021.</t>
  </si>
  <si>
    <t>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t>
  </si>
  <si>
    <t xml:space="preserve">Remitir a la Contraloría de Bogotá - Dirección Sector de Integración Social, oficio de inconformidad, toda vez que no se tuvo en cuenta  los ejercicios aritméticos realizados por el supervisor para desvirtuar el hallazgo. </t>
  </si>
  <si>
    <t>Un oficio remitido</t>
  </si>
  <si>
    <t>Reporte remitido a través de correo electronico del 2 de agosto</t>
  </si>
  <si>
    <t>oficio</t>
  </si>
  <si>
    <t>Acción calificada como INCALIFICABLE, en el resultado final de la Regular Cod 90 - se formuló acción hallazgo 3,2,2,5 Aud 90</t>
  </si>
  <si>
    <t>INCALIFICABLE</t>
  </si>
  <si>
    <t>PMCB-2022-006</t>
  </si>
  <si>
    <t xml:space="preserve">Anexar en cada certificación de pago que reposa en el expediente contractual ,  la relación que da cuenta de la ejecución del bien proteico entregado, desde la remisión hasta el com´robante de ingreso. </t>
  </si>
  <si>
    <t xml:space="preserve">Número de relaciones de ejecución anexa en cada certificación de pago </t>
  </si>
  <si>
    <t>No de relaciones de ejecución anexa en cada certificación de pago (proteicos)/No de relaciones de ejecución a anexar en cada certificación de pago generada(proteicos)</t>
  </si>
  <si>
    <t xml:space="preserve">Anexos de relación de ejecución en cada certificación de pago para el caso de proteicos </t>
  </si>
  <si>
    <r>
      <t>Segundo seguimiento
Avance de actividades
Desde el Economato,</t>
    </r>
    <r>
      <rPr>
        <sz val="9"/>
        <color rgb="FF000000"/>
        <rFont val="Calibri"/>
        <family val="2"/>
        <scheme val="minor"/>
      </rPr>
      <t xml:space="preserve">  se anexa  en cada certificación de pago que  se transfiere al expediente contractual ,  la relación que da cuenta de la ejecución del bien proteico entregado, desde la remisión hasta el comprobante de ingreso. </t>
    </r>
  </si>
  <si>
    <t xml:space="preserve">En evidencia del avance se reporta:
Certificaciones radicadas a la Oficina Asesora Jurídica del contrato de alimentos -bien proteico. Con memorandos de radicado. </t>
  </si>
  <si>
    <t>Se observan las certificaciónes con la relación de ejecución de carnes, lacteos y pollo y los memorandos enviados a juridica Cont. 1697-2021. 2022IE1159; 2022IE1212; 2022IE2062.</t>
  </si>
  <si>
    <t>principio de publicidad</t>
  </si>
  <si>
    <t>PMCB-2022-007</t>
  </si>
  <si>
    <t>2022H3</t>
  </si>
  <si>
    <t>Hallazgo administrativo por vulneración del principio de publicidad por omisión de reportes en el SECOP II.</t>
  </si>
  <si>
    <t>No se encuentra establecido en el procedimiento de las diferentes modalidades de contratación de bienes y servicios que los documentos aportados por el contratista en la etapa precontractual tenga que publicarse nuevamente en la seccion del contrato</t>
  </si>
  <si>
    <t>Modificar los procedimientos de las diferentes modalidades de contratación de bienes y servicios incluyendo el paso de la publicacion de los documentos del contratista en el numeral 5 Documentos del contrato en el SECOP II</t>
  </si>
  <si>
    <t>Procedimientos de las modalidades de contratación de bienes y servicios modificados</t>
  </si>
  <si>
    <t>Numero de procedimientos existentes de contratacion de bienes y servicios modificados/ Numero de procedimientos de contratacion de bienes y servicios existentes</t>
  </si>
  <si>
    <t>Procedimientos actualizados</t>
  </si>
  <si>
    <t>A la fecha no se ha reportado avance de las acciones de mejora establecidas</t>
  </si>
  <si>
    <r>
      <rPr>
        <b/>
        <sz val="9"/>
        <color rgb="FF000000"/>
        <rFont val="Arial"/>
      </rPr>
      <t xml:space="preserve">TERCER SEGUIMIENTO 2022:
</t>
    </r>
    <r>
      <rPr>
        <sz val="9"/>
        <color rgb="FF000000"/>
        <rFont val="Arial"/>
      </rPr>
      <t>Se actualizaron los procedimientos de contratación de bienes y servicios Licitación Pública, Subasta Inversa, Menor cuantía Mínima Cuantía y concurso de Méritos incluyendo el paso de la publicación de los documentos del contratista en la sección 5 del secop ii en el contratos respectivo logrando así un avance del 80% de lo planeado
Resultado del indicador: ((4/5)*100%)= 80%
Análisis del indicador: Se actualizaron 4 procedimientos de 5 procedimientos de contratación de bienes y servicios, reportando un 80% en el cumplimiento del indicador. 
Estado: La actividad continúa en ejecución</t>
    </r>
  </si>
  <si>
    <r>
      <rPr>
        <b/>
        <sz val="9"/>
        <color rgb="FF000000"/>
        <rFont val="Arial"/>
      </rPr>
      <t xml:space="preserve">TERCER SEGUIMIENTO 2022:
</t>
    </r>
    <r>
      <rPr>
        <sz val="9"/>
        <color rgb="FF000000"/>
        <rFont val="Arial"/>
      </rPr>
      <t xml:space="preserve">Procedimiento actualizados
1. CONCURSO DE MÉRITOS ABIERTO A-GCO-PR-004.
2. PROCEDIMIENTO SELECCIÓN ABREVIADA DE MENOR CUANTÍA A-GCO-PR-006.
3. LICITACIÓN PÚBLICA A-GCO-PR-001.
4. SUBASTA INVERSA A-GCO-PR-002.
5. Correo de Oficialización.
</t>
    </r>
  </si>
  <si>
    <t>Se actualizaron 4 de los 5 procedimientos de las modalidades contractuales con la información a reportar en el SECOP</t>
  </si>
  <si>
    <t>Convenios (Apoyo a la Supervisión) Gestión Documental Oficina Asesora Jurídica  Gestión financiera</t>
  </si>
  <si>
    <t>PMCB-2022-008</t>
  </si>
  <si>
    <t>2022H4</t>
  </si>
  <si>
    <t xml:space="preserve"> Hallazgo administrativo por incoherencia en la información registrada en el expediente del Contrato No.1675-2021. </t>
  </si>
  <si>
    <t>Se presento error al digitar la información</t>
  </si>
  <si>
    <t>Realizar revision de las carpetas contractuales de los procesos de contratación de bienes y servicios, tanto en físico y digital (SECOP II), del área Convenios, una vez dichos contratos terminen; verificando documentación y orden de los mismos.</t>
  </si>
  <si>
    <t>Revisión de expedientes</t>
  </si>
  <si>
    <t>Número de revisiones realizadas a contratos terminados / Número de contratos terminados  *(100%)</t>
  </si>
  <si>
    <t>Actas de revisión</t>
  </si>
  <si>
    <t>Pendiente, revisar carpetas contractuales de los procesos de contratación de bienes y servicios, tanto en físico y digital (SECOP II), del área Convenios, una vez dichos contratos terminen; verificando documentación y orden de los mismos.</t>
  </si>
  <si>
    <t>La actividad inicio el 2 de mayo 2022, por lo tanto el proceso no reportó avance.</t>
  </si>
  <si>
    <r>
      <t xml:space="preserve">SEGUNDO SEGUIMIENTO 2022: 
</t>
    </r>
    <r>
      <rPr>
        <sz val="9"/>
        <color rgb="FF000000"/>
        <rFont val="Arial"/>
        <family val="2"/>
      </rPr>
      <t>En el segundo semestre se realizarán las revisiones de las carpetas contractuales de los procesos de contratación de bienes y servicios, tanto en físico y digital (SECOP II)</t>
    </r>
    <r>
      <rPr>
        <b/>
        <sz val="9"/>
        <color rgb="FF000000"/>
        <rFont val="Arial"/>
        <family val="2"/>
      </rPr>
      <t xml:space="preserve">
</t>
    </r>
    <r>
      <rPr>
        <sz val="9"/>
        <color rgb="FF000000"/>
        <rFont val="Arial"/>
        <family val="2"/>
      </rPr>
      <t>Estado: La actividad continúa en ejecución</t>
    </r>
  </si>
  <si>
    <t>Realizar revision de las carpetas contractuales de los procesos de contratación de bienes y servicios, tanto en físico y digital (SECOP II), del área Convenios, una vez dichos contratos terminen; verificando documentación y orden de los mismos, a la fecha del seguimiento.</t>
  </si>
  <si>
    <t>En el Driver de evidencias no se encontró la carpeta PMCB-2022-008</t>
  </si>
  <si>
    <t xml:space="preserve">SEGUNDO SEGUIMIENTO 2022: 
En el segundo semestre se realizarán las revisiones de las carpetas contractuales de los procesos de contratación de bienes y servicios, tanto en físico y digital (SECOP II)
Estado: La actividad continúa en ejecución
TERCER SEGUIMIENTO:
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
Resultado del indicador:
2 revisiones realizadas los días 30 de septiembre y 15 de diciembre de 2022 a contratos terminados/ 12 contratos terminados  *(100%)=100%
Análisis del indicador:
Se reporta un avance del indicador del 100% con 2 revisiones realizadas a carpetas contractuales de los procesos terminados de contratación de bienes y servicios, tanto en físico y digital (SECOP II), del área Convenios.
</t>
  </si>
  <si>
    <t xml:space="preserve">Soportes Tercer Seguimiento: 
RADICADO- 2022IE5305
07122022 Ajustes tablero de control- reformulaciones de acciones y fechas
CONTRATOS BIENES Y SERVICIOS ACTUALIZADO
30092022 Acta Reunión -Revisión 1 Documentos Contractuales
15122022 Acta Reunión - Revisión 2 Documentos Contractuales
</t>
  </si>
  <si>
    <t xml:space="preserve">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
Procesos contractuales revisados; 1269-2021, 1426-2022, 1430-2022, 1434-2022, 1981-2021, 2240-2021, 1435-2022, 1451-2022, 1831-2022, 1929-2021, 2145-2021, 2240-2021. 
</t>
  </si>
  <si>
    <t>Oficina Asesora Jurídica / Convenios</t>
  </si>
  <si>
    <t>PMCB-2022-009</t>
  </si>
  <si>
    <t>2022H5</t>
  </si>
  <si>
    <t xml:space="preserve">Hallazgo administrativo por incumplimiento en obligaciones del supervisor del Contrato No.1772- 2021.    </t>
  </si>
  <si>
    <t>No se realizan revisiones periódicas a los expedientes del área</t>
  </si>
  <si>
    <t>Capacitar a los supervisores y apoyos a la supervisión del equipo de convenios en las diferentes etapas asociadas a los procesos contractuales</t>
  </si>
  <si>
    <t>Capacitación</t>
  </si>
  <si>
    <t>Número de capacitaciones realizadas / Número de capacitaciones programadas (1)</t>
  </si>
  <si>
    <t>Listado de asistencia
Acta de reunión</t>
  </si>
  <si>
    <t xml:space="preserve">no se evicencia avance en evidencias </t>
  </si>
  <si>
    <r>
      <t xml:space="preserve">SEGUNDO SEGUIMIENTO 2022: 
</t>
    </r>
    <r>
      <rPr>
        <sz val="9"/>
        <color rgb="FF000000"/>
        <rFont val="Arial"/>
        <family val="2"/>
      </rPr>
      <t xml:space="preserve">En el segundo semestre se realizarán las revisiones de las carpetas contractuales de los procesos de contratación de bienes y servicios, tanto en físico y digital (SECOP II)
</t>
    </r>
    <r>
      <rPr>
        <b/>
        <sz val="9"/>
        <color rgb="FF000000"/>
        <rFont val="Arial"/>
        <family val="2"/>
      </rPr>
      <t xml:space="preserve">
</t>
    </r>
    <r>
      <rPr>
        <sz val="9"/>
        <color rgb="FF000000"/>
        <rFont val="Arial"/>
        <family val="2"/>
      </rPr>
      <t>Estado: La actividad continúa en ejecución</t>
    </r>
  </si>
  <si>
    <t>Se debe revisar este avance, ya que la acción de mejora establecida es la de capacitar al equipo de convenios y no la revisión de expedientes, adcional a ello vence el 30/09/2022.</t>
  </si>
  <si>
    <r>
      <rPr>
        <sz val="9"/>
        <color rgb="FF000000"/>
        <rFont val="Arial"/>
      </rPr>
      <t xml:space="preserve">Se adelantó capacitación frente al tema:
* Capacitación en gestión de los expedientes del 13 de junio de 2022.
* Capacitación en supervisión y buenas prácticas en contratación del 2 de agosto., cumpliendo así con el 100% de lo programado
</t>
    </r>
    <r>
      <rPr>
        <b/>
        <sz val="9"/>
        <color rgb="FF000000"/>
        <rFont val="Arial"/>
      </rPr>
      <t xml:space="preserve">TERCER SEGUIMIENTO 2022
</t>
    </r>
    <r>
      <rPr>
        <sz val="9"/>
        <color rgb="FF000000"/>
        <rFont val="Arial"/>
      </rPr>
      <t>Se realizó capacitación frente al tema:
* Capacitación en gestión de los expedientes del 13 de junio de 2022.
* Capacitación en supervisión y buenas prácticas en contratación del 2 de agosto de 2022.
Resultado del indicador: ((1/1)*100%) = 100% 
Análisis del indicador: Se capacitó a los supervisores y apoyos a la supervisión en temas asociados a los procesos contractuales, cumpliendo al 100% de acuerdo con la meta propuesta de realizar una capacitación 
Estado: La actividad  se encuentra finalizada</t>
    </r>
  </si>
  <si>
    <r>
      <t xml:space="preserve">Soportes de capacitaciones del 13 de junio de 2022 y 2 de agosto de 2022.
</t>
    </r>
    <r>
      <rPr>
        <b/>
        <sz val="9"/>
        <color rgb="FF000000"/>
        <rFont val="Arial"/>
        <family val="2"/>
      </rPr>
      <t xml:space="preserve">TERCER SEGUIMIENTO 2022
</t>
    </r>
    <r>
      <rPr>
        <sz val="9"/>
        <color rgb="FF000000"/>
        <rFont val="Arial"/>
        <family val="2"/>
      </rPr>
      <t>1. Acta de capacitación 13 de junio de 2022
2. Acta de capacitación 2 de agosto de 2022</t>
    </r>
  </si>
  <si>
    <t>Cumple con la acción de realizar una capacitación</t>
  </si>
  <si>
    <t>Convenios (Apoyo a la Supervisión) Gestión Documental  Oficina Asesora Jurídica  Gestión financiera</t>
  </si>
  <si>
    <t>PMCB-2022-010</t>
  </si>
  <si>
    <t>Realizar revision de las carpetas contractuales de los procesos de contratación de bienes y servicios, tanto en físico y digital (SECOP II), del área Convenios, una vez dichos contratos terminen; verificando documentación y orden de los mismos</t>
  </si>
  <si>
    <t>Inicio de actividad en mayo de 2022, razón por la cuál el proceso no reporta avance sobre la misma</t>
  </si>
  <si>
    <t>Ejecutar la acción propuesta en los tiempos establecidos</t>
  </si>
  <si>
    <r>
      <t xml:space="preserve">SEGUNDO SEGUIMIENTO 2022:
</t>
    </r>
    <r>
      <rPr>
        <sz val="9"/>
        <color rgb="FF000000"/>
        <rFont val="Arial"/>
        <family val="2"/>
      </rPr>
      <t xml:space="preserve">Se emite memorando el día 30/08/2022 con asunto: ELABORACION Y PRESENTACIÓN DE INFORMES DE SUPERVISIÓN dirigido a los SUPERVISORES, APOYOS A LA SUPERVISIÓN E INTERVENTORES DE CONTRATOS SUSCRITOS POR EL IDIPRON, se oficializa para toda la entidad en el mes de agosto. En el memorando se indica a los respectivos responsables los informes que se deben entregar en el marco de la ejecución contractual de acuerdo con los lineamientos del Manual de Supervisión de Interventoría A-GCO-MA-001. 
Resultado y análisis del indicador:  Se emitió un (1) Memorando el día 30/08/2022sobre informes que se deben entregar en el marco de la ejecución contractual de acuerdo al Manual de Supervisión, con un cumplimiento del indicador del 100%. 
Estado: La actividad se encuentra finalizada </t>
    </r>
  </si>
  <si>
    <r>
      <t xml:space="preserve">SEGUNDO SEGUIMIENTO 2022: 
</t>
    </r>
    <r>
      <rPr>
        <sz val="9"/>
        <color rgb="FF000000"/>
        <rFont val="Arial"/>
        <family val="2"/>
      </rPr>
      <t xml:space="preserve">1. Memorando 2022IE5077 presentación y elaboración informes de supervisión. </t>
    </r>
    <r>
      <rPr>
        <b/>
        <sz val="9"/>
        <color rgb="FF000000"/>
        <rFont val="Arial"/>
        <family val="2"/>
      </rPr>
      <t xml:space="preserve">
</t>
    </r>
    <r>
      <rPr>
        <sz val="9"/>
        <color rgb="FF000000"/>
        <rFont val="Arial"/>
        <family val="2"/>
      </rPr>
      <t xml:space="preserve">
2. Pantallazo correo entrega y socialización memorando 2022IE5077</t>
    </r>
  </si>
  <si>
    <t>En el Driver de evidencias no se encontró la carpeta PMCB-2022-010</t>
  </si>
  <si>
    <t>0
%</t>
  </si>
  <si>
    <t xml:space="preserve">SEGUNDO SEGUIMIENTO 2022:
Se emite memorando el día 30/08/2022 con asunto: ELABORACION Y PRESENTACIÓN DE INFORMES DE SUPERVISIÓN dirigido a los SUPERVISORES, APOYOS A LA SUPERVISIÓN E INTERVENTORES DE CONTRATOS SUSCRITOS POR EL IDIPRON, se oficializa para toda la entidad en el mes de agosto. En el memorando se indica a los respectivos responsables los informes que se deben entregar en el marco de la ejecución contractual de acuerdo con los lineamientos del Manual de Supervisión de Interventoría A-GCO-MA-001. 
Resultado y análisis del indicador:  Se emitió un (1) Memorando el día 30/08/2022sobre informes que se deben entregar en el marco de la ejecución contractual de acuerdo al Manual de Supervisión, con un cumplimiento del indicador del 100%. 
Estado: La actividad se encuentra finalizada 
TERCER SEGUIMIENTO:
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
Se incluye Memorando 2022IE5077 presentación y elaboración informes de supervisión, dado a que en seguimiento anterior no se incluyo soporte dentro del drive.
Resultado del indicador:
2 revisiones realizadas los días 30 de septiembre y 15 de diciembre de 2022 a contratos terminados/ 12 contratos terminados  *(100%)=100%
Análisis del indicador:
Se reporta un avance del indicador del 100% con 2 revisiones realizadas a carpetas contractuales de los procesos terminados de contratación de bienes y servicios, tanto en físico y digital (SECOP II), del área Convenios.
</t>
  </si>
  <si>
    <t xml:space="preserve">SEGUNDO SEGUIMIENTO 2022: 
1. Memorando 2022IE5077 presentación y elaboración informes de supervisión. 
2. Pantallazo correo entrega y socialización memorando 2022IE5077
Soportes Tercer Seguimiento:
RADICADO- 2022IE5305
07122022 Ajustes tablero de control- reformulaciones de acciones y fechas
CONTRATOS BIENES Y SERVICIOS ACTUALIZADO
30092022 Acta Reunión -Revisión 1 Documentos Contractuales
15122022 Acta Reunión - Revisión 2 Documentos Contractuales
Memorando 2022IE5077 presentación y elaboración informes de supervisión.
</t>
  </si>
  <si>
    <t xml:space="preserve">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
Procesos contractuales revisados; 1269-2021, 1426-2022, 1430-2022, 1434-2022, 1981-2021, 2240-2021, 1435-2022, 1451-2022, 1831-2022, 1929-2021, 2145-2021, 2240-2021. 
Se adiciona como evidencia Memorando 2022IE5077 Asunto Elaboración y presentación de informes de supervisión. 
</t>
  </si>
  <si>
    <t>Subdirección Financiera</t>
  </si>
  <si>
    <t>PMCB-2022-011</t>
  </si>
  <si>
    <t>Emitir memorando por parte del ordenador del gasto indicando a los supervisores y apoyos a la supervisión cuales son los informes que se deben entregar en el marco de la ejecución contractual de acuerdo al Manual de Supervisión.</t>
  </si>
  <si>
    <t>Memorando dirigido a Supervisores y apoyos a la supervisión</t>
  </si>
  <si>
    <t>Un memorando emitido</t>
  </si>
  <si>
    <t xml:space="preserve">Memorando sobre informes que se deben entregar en el marco de la ejecución contractual de acuerdo al Manual de Supervisión </t>
  </si>
  <si>
    <t>En la evidecia aportada en la carpeta PMCB - 2022-011, se observa memorando emitido por la OAJ, detallando los informes que se deben presentar en el marco de la ejecucion contractual</t>
  </si>
  <si>
    <t>Oficina Asesora Jurídica / Mantenimiento de bienes</t>
  </si>
  <si>
    <t>PMCB-2022-012</t>
  </si>
  <si>
    <t>2022H6</t>
  </si>
  <si>
    <t>Hallazgo administrativo por incumplimiento en las obligaciones del supervisor del Contrato No.1449-2021.</t>
  </si>
  <si>
    <t>Capacitar a los supervisores y apoyos a la supervisión del equipo de Mantenimiento de bienes en las diferentes etapas asociadas a los procesos contractuales</t>
  </si>
  <si>
    <t>no hay avance segun evidencias allegadas</t>
  </si>
  <si>
    <t>Se adelantó capacitación frente al tema:
* Capacitación en gestión de los expedientes del 13 de junio de 2022.
* Capacitación en supervsiión y buenas prácticas en contratación del 2 de agosto., cumpliendo asi con el 100% de lo programado</t>
  </si>
  <si>
    <t>Soportes de capactitaciones del 13 de junio de 2022 y 2 de agosto de 2022.</t>
  </si>
  <si>
    <t>Cumple con la acción de mejora establecida y cuenta con los soportes para tal fin .</t>
  </si>
  <si>
    <t>Mantenimiento bienes (Apoyo a  Supervisión) Gestión Documental Oficina Jurídica  Gestión financiera</t>
  </si>
  <si>
    <t>PMCB-2022-013</t>
  </si>
  <si>
    <t>No se adelanto la gestión de archivo de la documentación oportunamente</t>
  </si>
  <si>
    <t>Realizar revision de las carpetas contractuales de los procesos de contratación de bienes y servicios en físico y digital (SECOP II) del área Mantenimiento de bienes, una vez dichos contratos terminen; verificando documentación y orden de los mismos</t>
  </si>
  <si>
    <t>No se tiene evidencia de la revisión de los contratos terminados, el proceso no aporto soportes.
Analisis de Indicador: 0%</t>
  </si>
  <si>
    <r>
      <t>PRIMER SEGUIMIENTO 2022:</t>
    </r>
    <r>
      <rPr>
        <sz val="9"/>
        <rFont val="Arial"/>
        <family val="2"/>
      </rPr>
      <t xml:space="preserve"> La actividad inicia en el mes de mayo de 2022, por lo tanto, no se presenta seguimiento. 
</t>
    </r>
    <r>
      <rPr>
        <b/>
        <sz val="9"/>
        <rFont val="Arial"/>
        <family val="2"/>
      </rPr>
      <t>SEGUNDO SEGUIMIENTO 2022:</t>
    </r>
    <r>
      <rPr>
        <sz val="9"/>
        <rFont val="Arial"/>
        <family val="2"/>
      </rPr>
      <t xml:space="preserve">
Se continua el proceso de revision de los expedientes de contratacion de bienes y servicios del area, una vez se cuente con la verificación de los contratos que han terminado, se adjuntará la evidencia respectiva.
Estado: La actividad continua en ejecución</t>
    </r>
  </si>
  <si>
    <t>Llevar a cabo y adjuntar las pruebas que permitan evidenciar la realizaciónde la revisión de las carpetas contractuales de los procesos de contratación de bienes y servicios en físico y digital (SECOP II) del área Mantenimiento de bienes, una vez dichos contratos terminen; verificando documentación y orden de los mismos</t>
  </si>
  <si>
    <t>En el drive de las evidencias reportadas no se encontro la carpeta con el soporte a revisar</t>
  </si>
  <si>
    <r>
      <rPr>
        <b/>
        <sz val="9"/>
        <color rgb="FF000000"/>
        <rFont val="Arial"/>
      </rPr>
      <t>PRIMER SEGUIMIENTO 2022:</t>
    </r>
    <r>
      <rPr>
        <sz val="9"/>
        <color rgb="FF000000"/>
        <rFont val="Arial"/>
      </rPr>
      <t xml:space="preserve"> La actividad inicia en el mes de mayo de 2022, por lo tanto, no se presenta seguimiento. 
</t>
    </r>
    <r>
      <rPr>
        <b/>
        <sz val="9"/>
        <color rgb="FF000000"/>
        <rFont val="Arial"/>
      </rPr>
      <t xml:space="preserve">SEGUNDO SEGUIMIENTO 2022:
</t>
    </r>
    <r>
      <rPr>
        <sz val="9"/>
        <color rgb="FF000000"/>
        <rFont val="Arial"/>
      </rPr>
      <t xml:space="preserve">Se continua el proceso de revision de los expedientes de contratacion de bienes y servicios del area, una vez se cuente con la verificación de los contratos que han terminado, se adjuntará la evidencia respectiva.
Estado: La actividad continua en ejecución
</t>
    </r>
    <r>
      <rPr>
        <b/>
        <sz val="9"/>
        <color rgb="FF000000"/>
        <rFont val="Arial"/>
      </rPr>
      <t xml:space="preserve">TERCER SEGUIMIENTO 2022:
</t>
    </r>
    <r>
      <rPr>
        <sz val="9"/>
        <color rgb="FF000000"/>
        <rFont val="Arial"/>
      </rPr>
      <t xml:space="preserve">Se realiza revisión documental de las carpetas contratctuales de bienes y servicios, obteniendo como resultado:
Contrato 1455-2021. Se evidencia que la información se encuentra al día tanto en el expediente contractual físico como en SECOP
Contrato 1477-2021. Se evidencia que la información se encuentra al día tanto en el expediente contractual físico como en SECOP
Contrato 1576-2021. Se evidencia que la información se encuentra al día tanto en el expediente contractual físico como en SECOP
Contrato 1734-2021. Se evidencia que la información se encuentra al día tanto en el expediente contractual físico como en SECOP
La revisión se realiza el día 24 de noviembre de 2022 en la sede administrativa calle 61. Se cumple con el 100% de la actividad definida.
Resultado indicador: ((1/1)*100= 100%)
Análisis indicador: Se realiza 1 revisión de los 4 expedientes contractuales de bienes y servicios terminados a la fecha, los cuales se encuentran completos tanto en las carpetas físicas como en SECOP. Por lo tanto el cumplimiento es de 100%.
Estado: La actividad se encuentra finalizada  </t>
    </r>
  </si>
  <si>
    <r>
      <rPr>
        <b/>
        <sz val="9"/>
        <color rgb="FF000000"/>
        <rFont val="Arial"/>
      </rPr>
      <t xml:space="preserve">TERCER SEGUIMIENTO 2022:
</t>
    </r>
    <r>
      <rPr>
        <sz val="9"/>
        <color rgb="FF000000"/>
        <rFont val="Arial"/>
      </rPr>
      <t>Acta de reunión del 24 de noviembre de 2022. Formato A-GDO-FT-004</t>
    </r>
  </si>
  <si>
    <t>En análisis de la Información suministrada por el proceso, se observa según Acta de Reunión del 24/11/2022  que se realizará la revisión documental de las carpetas contractuales de bienes y servicios:
Contrato 1455-2021. 
Contrato 1477-2021. 
Contrato 1576-2021. 
Contrato 1734-2021. 
para lo cual  el proceso reporta que se realizó una revisión de los 4 expedientes contractuales de bienes y servicios terminados a la fecha, los cuales se encuentran completos tanto en las carpetas físicas como en SECOP. 
Se sustenta la actividad con Acta de reunión del 24 de noviembre de 2022. Formato A-GDO-FT-004</t>
  </si>
  <si>
    <t>PMCB-2022-014</t>
  </si>
  <si>
    <t>En la evidecia aportada en la carpeta PMCB - 2022-014, se observa memorando emitido por la OAJ, detallando los informes que se deben presentar en el marco de la ejecucion contractual</t>
  </si>
  <si>
    <t>PMCB-2022-015</t>
  </si>
  <si>
    <t xml:space="preserve">3.2.11
</t>
  </si>
  <si>
    <t>2022H7</t>
  </si>
  <si>
    <t>Hallazgo administrativo por deficiencias en las funciones como Supervisor e inadecuado manejo e incumplimiento de las normas de archivo del expediente de los Contratos de Suministros Nos. 2064 y No. 2267 de 2020 y Nos.1449, 1547, 1695, 1740, 1763, 1772, 1862, 1981 y 2034 de 2021.</t>
  </si>
  <si>
    <t>Capacitar a los supervisores y apoyos a la supervisión del equipo de Convenios y Cultura Ciudadana en las diferentes etapas asociadas a los procesos contractuales</t>
  </si>
  <si>
    <t>sin avance en evidencia allegadas</t>
  </si>
  <si>
    <t>Convenios / Cultura Ciudadana / Gestión Documental / Oficina Asesora Jurídica /  Gestión financiera</t>
  </si>
  <si>
    <t>PMCB-2022-016</t>
  </si>
  <si>
    <r>
      <rPr>
        <b/>
        <sz val="9"/>
        <color rgb="FF000000"/>
        <rFont val="Arial"/>
      </rPr>
      <t xml:space="preserve">SEGUNDO SEGUIMIENTO 2022: 
</t>
    </r>
    <r>
      <rPr>
        <sz val="9"/>
        <color rgb="FF000000"/>
        <rFont val="Arial"/>
      </rPr>
      <t xml:space="preserve">En el segundo semestre se realizarán las revisiones de las carpetas contractuales de los procesos de contratación de bienes y servicios, tanto en físico y digital (SECOP II)
</t>
    </r>
    <r>
      <rPr>
        <b/>
        <sz val="9"/>
        <color rgb="FF000000"/>
        <rFont val="Arial"/>
      </rPr>
      <t xml:space="preserve">
</t>
    </r>
    <r>
      <rPr>
        <sz val="9"/>
        <color rgb="FF000000"/>
        <rFont val="Arial"/>
      </rPr>
      <t>Estado: La actividad continúa en ejecución</t>
    </r>
  </si>
  <si>
    <t xml:space="preserve">En el Driver de evidencias no se encontró la carpeta PMCB-2022-016	</t>
  </si>
  <si>
    <t xml:space="preserve">SEGUNDO SEGUIMIENTO 2022: 
En el segundo semestre se realizarán las revisiones de las carpetas contractuales de los procesos de contratación de bienes y servicios, tanto en físico y digital (SECOP II)
Estado: La actividad continúa en ejecución
TERCER SEGUIMIENTO:
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
Resultado del indicador:
2 revisiones realizadas los días 30 de septiembre y 15 de diciembre de 2022 a contratos terminados/ 12 contratos terminados  *(100%)=100%
Análisis del indicador:
Se reporta un avance del indicador del 100% con 2 revisiones realizadas a carpetas contractuales de los procesos terminados de contratación de bienes y servicios, tanto en físico y digital (SECOP II), del área Convenios.
TERCER SEGUIMIENTO:
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
Resultado del indicador:
2 revisiones realizadas los días 30 de septiembre y 15 de diciembre de 2022 a contratos terminados/ 12 contratos terminados  *(100%)=100%
Análisis del indicador:
Se reporta un avance del indicador del 100% con 2 revisiones realizadas a carpetas contractuales de los procesos terminados de contratación de bienes y servicios, tanto en físico y digital (SECOP II), del área Convenios.
</t>
  </si>
  <si>
    <t xml:space="preserve">Soportes Tercer Seguimiento:
RADICADO- 2022IE5305
07122022 Ajustes tablero de control- reformulaciones de acciones y fechas
CONTRATOS BIENES Y SERVICIOS ACTUALIZADO
30092022 Acta Reunión -Revisión 1 Documentos Contractuales
15122022 Acta Reunión - Revisión 2 Documentos Contractuales
</t>
  </si>
  <si>
    <t>PMCB-2022-017</t>
  </si>
  <si>
    <t>El proceso no aporta evidencias dado que se da inicio a la actividad en 02052022 mayo de 2022, razón por la cuál el proceso no reporta avance sobre la misma.</t>
  </si>
  <si>
    <t>En la evidecia aportada en la carpeta PMCB - 2022-017, se observa memorando emitido por la OAJ, detallando los informes que se deben presentar en el marco de la ejecucion contractual</t>
  </si>
  <si>
    <t>Modelo Pedagogico - Economato</t>
  </si>
  <si>
    <t xml:space="preserve">STMEO-Líder Economato.
OAJ
</t>
  </si>
  <si>
    <t>Desactualización de funciones</t>
  </si>
  <si>
    <t>PMAI-2022-026</t>
  </si>
  <si>
    <t>PROCESO MISIONAL - ÁREA SALUD – COMPONENTE CALIDAD ALIMENTARIA ECONOMATO</t>
  </si>
  <si>
    <t>2022H8</t>
  </si>
  <si>
    <t xml:space="preserve"> Debilidades en la designación de funciones para el componente de Economato, establecidas mediante la resolución 488 de 2019 “Por la cual se modifican las funciones al área de Salud de la Subdirección Técnica de Métodos Educativos y Operativa del Instituto Distrital eliminan, fusionan y redistribuyen áreas de trabajo en la Subdirección Técnica de Métodos Educativos y Operativa para la Protección de la Niñez y la Juventud – IDIPRON”, dado que en la misma no se dimensionan todas las actividades que realiza actualmente el Economato como responsables en la administración de los alimentos, así como su articulación con las funciones que comparte con el área de Almacén e Inventarios, la condición descrita puede impactar en los criterios de evaluación, gestión y cumplimiento de los objetivos misionales del Instituto, toda vez que es un área transversal a los procesos de la entidad.</t>
  </si>
  <si>
    <t xml:space="preserve">Se requiere formalizar a través de resolución las acciones del economato  todas las actividades que realiza actualmente el  como responsables en la administración de los alimentos, así como su articulación con las funciones que comparte con el área de Almacén e Inventarios </t>
  </si>
  <si>
    <t xml:space="preserve">Formalizar a través de resolución todas las actividades que realiza actualmente el  como responsables en la administración de los alimentos, así como su articulación con las funciones que comparte con el área de Almacén e Inventarios . </t>
  </si>
  <si>
    <t xml:space="preserve">Resolución modificada </t>
  </si>
  <si>
    <t xml:space="preserve">una resolución Modificada </t>
  </si>
  <si>
    <t>Suma Esperanza Avendaño Muñoz</t>
  </si>
  <si>
    <t xml:space="preserve">Se presentará avance en el siguiente seguimiento </t>
  </si>
  <si>
    <t>Formalizar a través de resolución todas las actividades que realiza actualmente el  como responsables en la administración de los alimentos, así como su articulación con las funciones que comparte con el área de Almacén e Inventarios .</t>
  </si>
  <si>
    <t xml:space="preserve">No se observan evidencias que informen el cumplimiento de la acción.  </t>
  </si>
  <si>
    <t>navis alberto florez leon</t>
  </si>
  <si>
    <r>
      <rPr>
        <b/>
        <sz val="9"/>
        <color rgb="FF000000"/>
        <rFont val="Aria"/>
      </rPr>
      <t>TERCER SEGUIMIENTO 2022</t>
    </r>
    <r>
      <rPr>
        <sz val="9"/>
        <color rgb="FF000000"/>
        <rFont val="Aria"/>
      </rPr>
      <t xml:space="preserve">: De acuerdo con el rediseño institucional, en la entidad se creó la Gerencia de Recursos Físicos, la cual se compone por los procesos de Gestión de Adecuación y Mantenimiento de Bienes, Almacén, Inventarios y Economato, lo anterior con el fin de establecer responsabilidades claras dentro de la ejecución de actividades en la entidad. Así las cosas, ya se encuentran definidas funciones para la administración de los alimentos, como se puede evidenciar en el Acuerdo 009 funciones 2,3 y 4. 
Resultado y análisis del indicador: Se reporta un avance del 100% en el indicador con una resolucion modificada de una resolución programada, la cual se expide mediante el Acuerdo No. 009 del 15 de septiembre de 2022. 
Estado: La actividad se encuentra finalizada.
</t>
    </r>
  </si>
  <si>
    <r>
      <t xml:space="preserve">TERCER SEGUIMIENTO 2022: </t>
    </r>
    <r>
      <rPr>
        <sz val="9"/>
        <color rgb="FF000000"/>
        <rFont val="Arial"/>
        <family val="2"/>
      </rPr>
      <t>Acuerdo Nº 009 del 15 de septiembre del 2022</t>
    </r>
  </si>
  <si>
    <t>Cumple con la acción de mejora mediante el Acuerdo 09 de 2022 que Modifica la estructura organizacional del IDIPRON.</t>
  </si>
  <si>
    <t>diferencias en la  información aportada</t>
  </si>
  <si>
    <t>PMAI-2022-027</t>
  </si>
  <si>
    <t>2022H9</t>
  </si>
  <si>
    <t xml:space="preserve">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t>
  </si>
  <si>
    <t xml:space="preserve">Se requiere una socialización periódica del Instructivo DILIGENCIAMIENTO DE PLANILLAS DE ASISTENCIA, ENTREGA, REPORTE DE ASISTENCIA DIARIO Y ARCHIVO - M-MEX-IN-001, y solicitud de su cumplimento a cabalidad de manera formal. </t>
  </si>
  <si>
    <t xml:space="preserve">Emitir tres  directrices bimestrales  desde la STMEO, solicitando a los responsables de las UPI el cumplimiento de las condiciones establecidas en el   Instructivo DILIGENCIAMIENTO DE
PLANILLAS DE ASISTENCIA, ENTREGA, REPORTE DE ASISTENCIA DIARIO Y ARCHIVO - M-MEX-IN-001, y solicitud de su cumplimento a cabalidad de manera formal, con especial énfasis en el registro diario de la asistencia. </t>
  </si>
  <si>
    <t xml:space="preserve">Memorando con directriz emitida </t>
  </si>
  <si>
    <t xml:space="preserve">Número de memorandos periódicos con directriz solicitando el cargue diario de la información/ Número de memorandos a emitir (3) </t>
  </si>
  <si>
    <t>Memorandos radicados</t>
  </si>
  <si>
    <r>
      <rPr>
        <b/>
        <sz val="9"/>
        <color rgb="FF000000"/>
        <rFont val="Aria"/>
      </rPr>
      <t>TERCER SEGUIMIENTO 2022:</t>
    </r>
    <r>
      <rPr>
        <sz val="9"/>
        <color rgb="FF000000"/>
        <rFont val="Aria"/>
      </rPr>
      <t xml:space="preserve"> Se solició el día 31 de enero de 2023 a la Oficina Asesora de Planeación, el traslado del hallazgo y su acción a la Subdirección Poblacional - Gerencia Operativa, por ser competencia de dicha subdirección. </t>
    </r>
  </si>
  <si>
    <r>
      <t xml:space="preserve">TERCER SEGUIMIENTO 2022: </t>
    </r>
    <r>
      <rPr>
        <sz val="9"/>
        <color rgb="FF000000"/>
        <rFont val="Arial"/>
        <family val="2"/>
      </rPr>
      <t xml:space="preserve">Pantallazo solicitud traslado hallazgo </t>
    </r>
  </si>
  <si>
    <t xml:space="preserve">No presenta avance, se evidencio solicitud de traslado por competencia y la acción  se encuentra vencida </t>
  </si>
  <si>
    <t xml:space="preserve">STMEO
Soporte SIMI </t>
  </si>
  <si>
    <t>PMAI-2022-028</t>
  </si>
  <si>
    <t xml:space="preserve">Se requiere establecer en el SiMI restricciones para el cargue de asistencia conforme a las dinámicas de las UPI, como punto de control.  </t>
  </si>
  <si>
    <t xml:space="preserve">Establecer en Sistema de información misional restricciones para que se realice el cargue de asistencia. </t>
  </si>
  <si>
    <t xml:space="preserve">Restricciones en el SIMI por UPI, para el cargue de asistencia. </t>
  </si>
  <si>
    <t xml:space="preserve">Número de restricciones realizadas en el SIMI para el cargue de asistencia. </t>
  </si>
  <si>
    <t xml:space="preserve">Restricciones en SIMI </t>
  </si>
  <si>
    <t>Establecer en Sistema de información misional restricciones para que se realice el cargue de asistencia</t>
  </si>
  <si>
    <r>
      <t>TERCER SEGUIMIENTO 2022:</t>
    </r>
    <r>
      <rPr>
        <sz val="9"/>
        <color rgb="FF000000"/>
        <rFont val="Aria"/>
      </rPr>
      <t xml:space="preserve"> Se solició el día 31 de enero de 2023 a la Oficina Asesora de Planeación, el traslado del hallazgo y su acción a la Oficina Asesora de Planeación, por ser competencia de dicha oficina. </t>
    </r>
  </si>
  <si>
    <t>No presenta avance, solicita traslado por competencia y se encuentra en términos</t>
  </si>
  <si>
    <t>PMAI-2022-029</t>
  </si>
  <si>
    <t xml:space="preserve">Se requiere contar  con máximo dos reportes de  asistencia diaria para consolidar la información y proyectar las coberturas . </t>
  </si>
  <si>
    <t xml:space="preserve">Realizar la programación de la cobertura con el reporte  de asistencia 2 veces a la semana definidos desde el economato.  </t>
  </si>
  <si>
    <t xml:space="preserve">Coberturas Programadas con dos reportes semanales </t>
  </si>
  <si>
    <r>
      <rPr>
        <b/>
        <sz val="9"/>
        <color rgb="FF000000"/>
        <rFont val="Aria"/>
      </rPr>
      <t>TERCER SEGUIMIENTO 2022:</t>
    </r>
    <r>
      <rPr>
        <sz val="9"/>
        <color rgb="FF000000"/>
        <rFont val="Aria"/>
      </rPr>
      <t xml:space="preserve"> Se realizó la programación de la cobertura con el reporte de asistencias SIMI definidos desde el economato para lograr mitigar la ocurrencia de excedentes de alimentos y su inadecuada disposición en las UPI. Dando cumplimiento.
Resultado y análisis del indicador: Se realizaron las coberturas programadas con dos reportes semanales, reportando un 100% en el cumplimiento del indicador. 
Estado: La actividad se encuentra finalizada.</t>
    </r>
  </si>
  <si>
    <r>
      <t>TERCER SEGUIMIENTO 2022:</t>
    </r>
    <r>
      <rPr>
        <sz val="9"/>
        <color rgb="FF000000"/>
        <rFont val="Arial"/>
        <family val="2"/>
      </rPr>
      <t xml:space="preserve"> Soportes  reportes de coberturas entregadas por SIMI  - Soportes cobertura de programación semanal M-MSD-FT-061 *        M-PSS-FT-196</t>
    </r>
  </si>
  <si>
    <t>Los reportes de los meses de febrero, abril, julio, agosto y diciembre</t>
  </si>
  <si>
    <t>Aunque se presentan los reportes semanales, quedan pendientes los de los meses de febrero, abril, julio, agosto y diciembre de 2022</t>
  </si>
  <si>
    <t>Foliación de documentos</t>
  </si>
  <si>
    <t>PMAI-2022-030</t>
  </si>
  <si>
    <t>2022H10</t>
  </si>
  <si>
    <t>Debilidad al cumplimiento de la Política Integral de Administración de Riesgos establecido por la entidad, al validar los riesgos del componente de calidad alimentaria – Economato se identificó que estos no cuentan con el registro de indicadores que faciliten la medición del cumplimiento de la ejecución del control y el análisis de su efectividad en la mitigación del riesgo, es importante recordar que todas las áreas están expuestas a diferentes riesgos o eventos que pueden afectar el cumplimiento de los objetivos institucionales, lo que puede llevar a la materialización de riegos de gestión.</t>
  </si>
  <si>
    <r>
      <rPr>
        <b/>
        <sz val="9"/>
        <color rgb="FF000000"/>
        <rFont val="Aria"/>
      </rPr>
      <t>TERCER SEGUIMIENTO 2022:</t>
    </r>
    <r>
      <rPr>
        <sz val="9"/>
        <color rgb="FF000000"/>
        <rFont val="Aria"/>
      </rPr>
      <t xml:space="preserve"> Desde el Proceso Gestión de Inventarios, Almacén y Economato se realizó la revisión y ajuste de los riesgos de gestión y corrupción del proceso de acuerdo con los lineamientos establecidos en el Manual para la Administración del Riesgo emitido por la Oficina Asesora de Planeación en lo cual el economato participa en la administración de riesgos de la siguientes manera: 
</t>
    </r>
    <r>
      <rPr>
        <u/>
        <sz val="9"/>
        <color rgb="FF000000"/>
        <rFont val="Aria"/>
      </rPr>
      <t>Riesgo de gestión:</t>
    </r>
    <r>
      <rPr>
        <sz val="9"/>
        <color rgb="FF000000"/>
        <rFont val="Aria"/>
      </rPr>
      <t xml:space="preserve"> participa en el riesgo No. 5 </t>
    </r>
    <r>
      <rPr>
        <i/>
        <sz val="9"/>
        <color rgb="FF000000"/>
        <rFont val="Aria"/>
      </rPr>
      <t xml:space="preserve">"Posibilidad de afectación reputacional por quejas, escándalos mediáticos o hallazgos de entes de control debido a la falta de los elementos de consumo y alimentos necesarios para la correcta prestación de los servicios, ocasionado por fallas en la planeación, abastecimiento, preservación, custodia, entrega y seguimiento de la destinación final"
</t>
    </r>
    <r>
      <rPr>
        <u/>
        <sz val="9"/>
        <color rgb="FF000000"/>
        <rFont val="Aria"/>
      </rPr>
      <t xml:space="preserve">Riesgo de corrupción: </t>
    </r>
    <r>
      <rPr>
        <sz val="9"/>
        <color rgb="FF000000"/>
        <rFont val="Aria"/>
      </rPr>
      <t xml:space="preserve">participa en el riesgo No. 2 </t>
    </r>
    <r>
      <rPr>
        <i/>
        <sz val="9"/>
        <color rgb="FF000000"/>
        <rFont val="Aria"/>
      </rPr>
      <t xml:space="preserve">"Desvío de los recursos de alimentación y de transporte destinados para los NNAJ por parte de los funcionarios y/o contratistas del proceso misional para beneficio propio o de un tercero"
</t>
    </r>
    <r>
      <rPr>
        <sz val="9"/>
        <color rgb="FF000000"/>
        <rFont val="Aria"/>
      </rPr>
      <t xml:space="preserve">De los anteriores riesgoss se realizó el seguimiento y reporte y se modificaron los mismos de acuerdo con las observaciones realizadas por la Oficina Asesora de Planeación y la Oficina de Control Interno,  dando cumplimiento del 100% a la acción establecida. 
Resultado y análisis del indicador: Se identificaron y ajustaron 2 riesgos asociados a la operación del Proceso Gestión de Inventarios, Almacén y Economato  conforme al  lineamientos establecidos en el Manual para la Administración del Riesgo emitido por la Oficina Asesora de Planeación, reportando un cumplimiento del indcador del 100% </t>
    </r>
  </si>
  <si>
    <r>
      <rPr>
        <b/>
        <sz val="9"/>
        <color rgb="FF000000"/>
        <rFont val="Arial"/>
      </rPr>
      <t>TERCER SEGUIMIENTO 2022:</t>
    </r>
    <r>
      <rPr>
        <sz val="9"/>
        <color rgb="FF000000"/>
        <rFont val="Arial"/>
      </rPr>
      <t xml:space="preserve"> 
1. Seguimiento mapa de riesgo de gestión - Economato 
2. Seguimiento mapa de riesgo de Corrupción - Economato 
Entregas a planeación los seguimientos a los mapas de riegos
3. Acta revisión mapa de riesgos Proceso Modelo Pedagogico - Economato</t>
    </r>
  </si>
  <si>
    <t>Queda pendiente revisar los riesgosde acuerdo a la reestructuración de la entidad</t>
  </si>
  <si>
    <t>Se evidencia acta de reunión de fecha 19/08/2022 para revisión de riesgos de gestión y de corrupción del proceso de Modelo Pedagógico economato, pendiente revisión y ajuste de los riesgos por reestructuración del IDIPRON según lo que reporta el área de Planeación.</t>
  </si>
  <si>
    <t>Gestión Logística - Almacén</t>
  </si>
  <si>
    <t>PMAI-2022-031</t>
  </si>
  <si>
    <t>2022H11</t>
  </si>
  <si>
    <t>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t>
  </si>
  <si>
    <t>No se efectúa una revisión detallada de la documentación para verificar que ésta se encuentre completamente diligenciada</t>
  </si>
  <si>
    <t>Informar mediante pieza comunicacional que las solicitudes de elementos de consumo, consumo controlado o bienes devolutivos (A-GLO-FT-004) deben ser radicadas dentro de los términos indicados tanto en el procedimiento (A-GLO-PR-004) y en el instructivo (A-GLO-IN-002)</t>
  </si>
  <si>
    <t>Piezas comunicativas sobre solicitudes de elementos de consumo, consumo controlado o bienes devolutivos</t>
  </si>
  <si>
    <t>Número de piezas comunicativas realizadas / Número de piezas comunicativas programadas (4)*100%</t>
  </si>
  <si>
    <t>Se verifica los soportes adjuntos se observa:
Una Pieza comunicacional difundia en el instituto mediante correo electronico el 4 de mayo de 2022.
La actividad aun se encuentra en ejecución</t>
  </si>
  <si>
    <t>Pendiente tres (3) piezas comunicacionales</t>
  </si>
  <si>
    <t>Se evidencia que el 4 de mayo de 2022, se remitio pieza comunicativa sobre  el cronograma para tramites y solicitudes  en el area de almacen e inventarios. indicador: 1/4: 25% de cumplimiento</t>
  </si>
  <si>
    <r>
      <t>PRIMER SEGUIMIENTO 2022:</t>
    </r>
    <r>
      <rPr>
        <sz val="9"/>
        <color rgb="FF000000"/>
        <rFont val="Arial"/>
        <family val="2"/>
      </rPr>
      <t xml:space="preserve"> El dia 4 de mayo de 2022 se socializó pieza comunicativa con destino a todos los funcionarios y contratistas mediante correo electrónico sobre solicitudes de elementos de consumo, consumo controlado o bienes devolutivos.
Resultado indicador: ((1/4)*100= 25%)
Análisis indicador: Se reporta un avance del 25% en el indicador con una pieza comunicativa realizada sobre solicitudes de elementos de consumo, consumo controlado o bienes devolutivos, de 4 piezas programadas. 
Estado: La actividad continúa en ejecución.
</t>
    </r>
    <r>
      <rPr>
        <b/>
        <sz val="9"/>
        <color rgb="FF000000"/>
        <rFont val="Arial"/>
        <family val="2"/>
      </rPr>
      <t xml:space="preserve">
SEGUNDO SEGUIMIENTO 2O22:</t>
    </r>
    <r>
      <rPr>
        <sz val="9"/>
        <color rgb="FF000000"/>
        <rFont val="Arial"/>
        <family val="2"/>
      </rPr>
      <t xml:space="preserve"> El dia 31 de mayo de 2022 se socializó pieza comunicativa con destino a todos los funcionarios y contratistas mediante correo electrónico sobre solicitudes de elementos de consumo, consumo controlado o bienes devolutivos.
El dia 5 de agosto de 2022 se socializó pieza comunicativa con destino a todos los funcionarios y contratistas mediante correo electrónico sobre solicitudes de elementos de consumo, consumo controlado o bienes devolutivos.
El dia 5 de agosto de 2022 se socializó pieza comunicativa con destino a todos los funcionarios y contratistas mediante correo electrónico sobre solicitudes de elementos de consumo, consumo controlado o bienes devolutivos.
El dia 7 de septiembre de 2022 se socializó pieza comunicativa con destino a todos los funcionarios y contratistas mediante correo electrónico sobre solicitudes de elementos de consumo, consumo controlado o bienes devolutivos.
Resultado indicador: ((5/4)*100= 100%)
Análisis indicador: Se reporta un avance del 100% en el indicador con cinco piezas comunicativa realizadas sobre solicitudes de elementos de consumo, consumo controlado o bienes devolutivos, de 4 piezas programadas. 
Estado: La actividad se encuentra finalizada.</t>
    </r>
  </si>
  <si>
    <r>
      <t>PRIMER SEGUIMIENTO 2022:</t>
    </r>
    <r>
      <rPr>
        <sz val="9"/>
        <rFont val="Arial"/>
        <family val="2"/>
      </rPr>
      <t xml:space="preserve"> Pieza comunicativa socializada el dia 4 de mayo de 2022
</t>
    </r>
    <r>
      <rPr>
        <b/>
        <sz val="9"/>
        <rFont val="Arial"/>
        <family val="2"/>
      </rPr>
      <t xml:space="preserve">SEGUNDO SEGUIMIENTO 2O22: 
</t>
    </r>
    <r>
      <rPr>
        <sz val="9"/>
        <rFont val="Arial"/>
        <family val="2"/>
      </rPr>
      <t>1. Pieza comunicativa socializada el dia 31 de mayo de 2022
2. Pieza comunicativa socializada el dia 5 de agosto de 2022
3. Pieza comunicativa socializada el dia 31 de agosto de 2022
4. Pieza comunicativa socializada el dia 7 de septiembre de 2022</t>
    </r>
  </si>
  <si>
    <t>No se encontraron evidencias de las Piezas comunicativas sobre solicitudes de elementos de consumo, consumo controlado o bienes devolutivos</t>
  </si>
  <si>
    <r>
      <t>PRIMER SEGUIMIENTO 2022:</t>
    </r>
    <r>
      <rPr>
        <sz val="9"/>
        <rFont val="Aria"/>
      </rPr>
      <t xml:space="preserve"> El día 4 de mayo de 2022 se socializó pieza comunicativa con destino a todos los funcionarios y contratistas mediante correo electrónico sobre solicitudes de elementos de consumo, consumo controlado o bienes devolutivos.
Resultado indicador: ((1/4)*100= 25%)
Análisis indicador: Se reporta un avance del 25% en el indicador con una pieza comunicativa realizada sobre solicitudes de elementos de consumo, consumo controlado o bienes devolutivos, de 4 piezas programadas. 
Estado: La actividad continúa en ejecución.
</t>
    </r>
    <r>
      <rPr>
        <b/>
        <sz val="9"/>
        <rFont val="Aria"/>
      </rPr>
      <t xml:space="preserve">
SEGUNDO SEGUIMIENTO 2O22:</t>
    </r>
    <r>
      <rPr>
        <sz val="9"/>
        <rFont val="Aria"/>
      </rPr>
      <t xml:space="preserve"> El día 31 de mayo de 2022 se socializó pieza comunicativa con destino a todos los funcionarios y contratistas mediante correo electrónico sobre solicitudes de elementos de consumo, consumo controlado o bienes devolutivos.
El día 5 de agosto de 2022 se socializó pieza comunicativa con destino a todos los funcionarios y contratistas mediante correo electrónico sobre solicitudes de elementos de consumo, consumo controlado o bienes devolutivos.
El día 5 de agosto de 2022 se socializó pieza comunicativa con destino a todos los funcionarios y contratistas mediante correo electrónico sobre solicitudes de elementos de consumo, consumo controlado o bienes devolutivos.
El día 7 de septiembre de 2022 se socializó pieza comunicativa con destino a todos los funcionarios y contratistas mediante correo electrónico sobre solicitudes de elementos de consumo, consumo controlado o bienes devolutivos.
Resultado indicador: ((5/4)*100= 100%)
Análisis indicador: Se reporta un avance del 100% en el indicador con cinco piezas comunicativa realizadas sobre solicitudes de elementos de consumo, consumo controlado o bienes devolutivos, de 4 piezas programadas. 
Estado: La actividad se encuentra finalizada.
</t>
    </r>
    <r>
      <rPr>
        <b/>
        <sz val="9"/>
        <rFont val="Aria"/>
      </rPr>
      <t xml:space="preserve">TERCER SEGUIMIENTO 2022: </t>
    </r>
    <r>
      <rPr>
        <sz val="9"/>
        <rFont val="Aria"/>
      </rPr>
      <t xml:space="preserve">De acuerdo con la evaluación de la Oficina de Control Interno </t>
    </r>
    <r>
      <rPr>
        <i/>
        <sz val="9"/>
        <rFont val="Aria"/>
      </rPr>
      <t xml:space="preserve">"No se encontraron evidencias de las Piezas comunicativas sobre solicitudes de elementos de consumo, consumo controlado o bienes devolutivos", </t>
    </r>
    <r>
      <rPr>
        <sz val="9"/>
        <rFont val="Aria"/>
      </rPr>
      <t>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031%2FSEGUNDO%20SEGUIMIENTO&amp;viewid=496ad030%2Dd736%2D4b13%2D86cf%2D609d2564219b. 
No obstante, en el presente seguimiento se reporta nuevamente la información de la siguiente manera: 
El día 31 de mayo de 2022 se socializó pieza comunicativa con destino a todos los funcionarios y contratistas mediante correo electrónico sobre solicitudes de elementos de consumo, consumo controlado o bienes devolutivos.
El día 5 de agosto de 2022 se socializó pieza comunicativa con destino a todos los funcionarios y contratistas mediante correo electrónico sobre solicitudes de elementos de consumo, consumo controlado o bienes devolutivos.
El día 5 de agosto de 2022 se socializó pieza comunicativa con destino a todos los funcionarios y contratistas mediante correo electrónico sobre solicitudes de elementos de consumo, consumo controlado o bienes devolutivos.
El día 7 de septiembre de 2022 se socializó pieza comunicativa con destino a todos los funcionarios y contratistas mediante correo electrónico sobre solicitudes de elementos de consumo, consumo controlado o bienes devolutivos.
Resultado indicador: ((5/4)*100= 100%)
Análisis indicador: Se reporta un avance del 100% en el indicador con cinco piezas comunicativa realizadas sobre solicitudes de elementos de consumo, consumo controlado o bienes devolutivos, de 4 piezas programadas. 
Estado: La actividad se encuentra finalizada.</t>
    </r>
  </si>
  <si>
    <r>
      <t>PRIMER SEGUIMIENTO 2022:</t>
    </r>
    <r>
      <rPr>
        <sz val="9"/>
        <rFont val="Arial"/>
        <family val="2"/>
      </rPr>
      <t xml:space="preserve"> Pieza comunicativa socializada el día 4 de mayo de 2022
</t>
    </r>
    <r>
      <rPr>
        <b/>
        <sz val="9"/>
        <rFont val="Arial"/>
        <family val="2"/>
      </rPr>
      <t xml:space="preserve">SEGUNDO SEGUIMIENTO 2O22: 
</t>
    </r>
    <r>
      <rPr>
        <sz val="9"/>
        <rFont val="Arial"/>
        <family val="2"/>
      </rPr>
      <t xml:space="preserve">1. Pieza comunicativa socializada el día 31 de mayo de 2022
2. Pieza comunicativa socializada el día 5 de agosto de 2022
3. Pieza comunicativa socializada el día 31 de agosto de 2022
4. Pieza comunicativa socializada el día 7 de septiembre de 2022
</t>
    </r>
    <r>
      <rPr>
        <b/>
        <sz val="9"/>
        <rFont val="Arial"/>
        <family val="2"/>
      </rPr>
      <t xml:space="preserve">TERCER SEGUIMIENTO 2022
</t>
    </r>
    <r>
      <rPr>
        <sz val="9"/>
        <rFont val="Arial"/>
        <family val="2"/>
      </rPr>
      <t>1. Pieza comunicativa socializada el día 31 de mayo de 2022
2. Pieza comunicativa socializada el día 5 de agosto de 2022
3. Pieza comunicativa socializada el día 31 de agosto de 2022
4. Pieza comunicativa socializada el día 7 de septiembre de 2022</t>
    </r>
  </si>
  <si>
    <t>El proceso aporta como evidencia cuatro pieza comunicacionales ilustrando la forma de solicitar elementos de consumo, cumpliendo, así, con la ejecución de la actividad propuesta, en plazo establecido.</t>
  </si>
  <si>
    <t>Gestión Logística - Almacén / Gestión Documental</t>
  </si>
  <si>
    <t>PMAI-2022-032</t>
  </si>
  <si>
    <t>Realizar revisión bimestral (conjuntamente con Gestión Documental) de una muestra aleatoria del 20% de las carpetas de ingresos y egresos, verificando documentación y orden de las mismos.</t>
  </si>
  <si>
    <t>Revisiones de carpetas de ingresos y egreso</t>
  </si>
  <si>
    <t>Número de revisiones a las carpetas de ingresos y egresos  realizadas / Número de revisiones a las carpetas de ingresos y egresos programadas (3)*100%</t>
  </si>
  <si>
    <t>Se verifica los soportes adjuntos se observa:
primera revisión evidenciada mediantes acta de reunión por parte del proceso Gestión logistica y Gestión Documental, la cual se observa la toma de una muestara aleatoria para  la verificación de las carpetas de ingresos y egresos
La actividad aun se encuentra en ejecución</t>
  </si>
  <si>
    <t xml:space="preserve">Pendiente dos (2) revisones a las carpetas de ingresos y egresos </t>
  </si>
  <si>
    <t>Se evidencia el acta de la revisión fisica de la aplicación de las tablas de retención 2014-2019. el indicador 1/3: 33% de cumplimiento.</t>
  </si>
  <si>
    <r>
      <t xml:space="preserve">PRIMER SEGUIMIENTO 2022: </t>
    </r>
    <r>
      <rPr>
        <sz val="9"/>
        <color rgb="FF000000"/>
        <rFont val="Arial"/>
        <family val="2"/>
      </rPr>
      <t xml:space="preserve">El dia 18 de marzo de 2022 se realizó reunión con la señora Martha Rocio Valderrama Neuta (archivista profesional) del Área de Administración Documental en la cual se procedio a la "Verificación y revisión del archivo de gestion para seguimiento del Plan de Mejoramiento" en la cual se tomo una muestra aleatoria en la que se esta aplicando correctamente la Tabla de Retención documental.
Resultado indicador: ((1/3)*100= 33,33%)
Análisis indicador: Se reporta un avance del indicador del 33,33% con una revisión a las carpetas de ingresos y egresos de 3 revisiones programadas. 
Estado: La actividad continúa en ejecución.
</t>
    </r>
    <r>
      <rPr>
        <b/>
        <sz val="9"/>
        <color rgb="FF000000"/>
        <rFont val="Arial"/>
        <family val="2"/>
      </rPr>
      <t xml:space="preserve">
SEGUNDO SEGUIMIENTO 2022: </t>
    </r>
    <r>
      <rPr>
        <sz val="9"/>
        <color rgb="FF000000"/>
        <rFont val="Arial"/>
        <family val="2"/>
      </rPr>
      <t>El dia 18 de mayo de 2022 se realizó reunión con la señora Martha Rocio Valderrama Neuta (archivista profesional) del Área de Administración Documental, en la cual se procedió a la "Verificación y revisión del archivo de gestion para seguimiento del Plan de Mejoramiento" 
El dia 13 de julio de 2022 se realizó reunión con la señora Martha Rocio Valderrama Neuta (archivista profesional) del Área de Administración Documental en la cual se procedio a la "Verificación y revisión del archivo de gestion para seguimiento del Plan de Mejoramiento" 
Resultado indicador: ((3/3)*100= 100%)
Análisis indicador: Se reporta un avance del indicador del 100% con una revisión a las carpetas de ingresos y egresos de 3 revisiones programadas. 
Estado: La actividad se encuentra finalizada.</t>
    </r>
  </si>
  <si>
    <r>
      <t xml:space="preserve">PRIMER SEGUIMIENTO 2022: </t>
    </r>
    <r>
      <rPr>
        <sz val="9"/>
        <rFont val="Arial"/>
        <family val="2"/>
      </rPr>
      <t xml:space="preserve">Acta de reunion realizada el dia 18 de marzo de 2022 y registro de asistencia.
</t>
    </r>
    <r>
      <rPr>
        <b/>
        <sz val="9"/>
        <rFont val="Arial"/>
        <family val="2"/>
      </rPr>
      <t xml:space="preserve">
SEGUNDO SEGUIMIENTO 2022: </t>
    </r>
    <r>
      <rPr>
        <sz val="9"/>
        <rFont val="Arial"/>
        <family val="2"/>
      </rPr>
      <t>1. Acta de reunion realizada el dia 18 de mayo de 2022 y registro de asistencia.
2. Acta de reunión realizada el dia 13 de julio de 2022 y registro de asistencia.</t>
    </r>
  </si>
  <si>
    <t>No se encontraron evidencias del acta donde se realizo la  revisión bimestral (conjuntamente con Gestión Documental) de una muestra aleatoria del 20% de las carpetas de ingresos y egresos, verificando documentación y orden de las mismos.</t>
  </si>
  <si>
    <r>
      <t xml:space="preserve">PRIMER SEGUIMIENTO 2022: </t>
    </r>
    <r>
      <rPr>
        <sz val="9"/>
        <rFont val="Aria"/>
      </rPr>
      <t xml:space="preserve">El día 18 de marzo de 2022 se realizó reunión con la señora Martha Rocio Valderrama Neuta (archivista profesional) del Área de Administración Documental en la cual se procedió a la "Verificación y revisión del archivo de gestión para seguimiento del Plan de Mejoramiento" en la cual se tomo una muestra aleatoria en la que se esta aplicando correctamente la Tabla de Retención documental.
Resultado indicador: ((1/3)*100= 33,33%)
Análisis indicador: Se reporta un avance del indicador del 33,33% con una revisión a las carpetas de ingresos y egresos de 3 revisiones programadas. 
Estado: La actividad continúa en ejecución.
</t>
    </r>
    <r>
      <rPr>
        <b/>
        <sz val="9"/>
        <rFont val="Aria"/>
      </rPr>
      <t xml:space="preserve">
SEGUNDO SEGUIMIENTO 2022: </t>
    </r>
    <r>
      <rPr>
        <sz val="9"/>
        <rFont val="Aria"/>
      </rPr>
      <t xml:space="preserve">El día 18 de mayo de 2022 se realizó reunión con la señora Martha Rocio Valderrama Neuta (archivista profesional) del Área de Administración Documental, en la cual se procedió a la "Verificación y revisión del archivo de gestión para seguimiento del Plan de Mejoramiento" 
El día 13 de julio de 2022 se realizó reunión con la señora Martha Rocio Valderrama Neuta (archivista profesional) del Área de Administración Documental en la cual se procedió a la "Verificación y revisión del archivo de gestión para seguimiento del Plan de Mejoramiento" 
Resultado indicador: ((3/3)*100= 100%)
Análisis indicador: Se reporta un avance del indicador del 100% con una revisión a las carpetas de ingresos y egresos de 3 revisiones programadas. 
Estado: La actividad se encuentra finalizada.
</t>
    </r>
    <r>
      <rPr>
        <b/>
        <sz val="9"/>
        <rFont val="Aria"/>
      </rPr>
      <t xml:space="preserve">TERCER SEGUIMIENTO 2022: </t>
    </r>
    <r>
      <rPr>
        <sz val="9"/>
        <rFont val="Aria"/>
      </rPr>
      <t xml:space="preserve">De acuerdo con la evaluación de la Oficina de Control Interno </t>
    </r>
    <r>
      <rPr>
        <i/>
        <sz val="9"/>
        <rFont val="Aria"/>
      </rPr>
      <t>"No se encontraron evidencias del acta donde se realizo la  revisión bimestral (conjuntamente con Gestión Documental) de una muestra aleatoria del 20% de las carpetas de ingresos y egresos, verificando documentación y orden de las mismos"</t>
    </r>
    <r>
      <rPr>
        <sz val="9"/>
        <rFont val="Aria"/>
      </rPr>
      <t>,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032%2FSEGUNDO%20SEGUIMIENTO&amp;viewid=496ad030%2Dd736%2D4b13%2D86cf%2D609d2564219b
No obstante, en el presente seguimiento se reporta nuevamente la información de la siguiente manera: 
El día 18 de mayo de 2022 se realizó reunión con la señora Martha Rocio Valderrama Neuta (archivista profesional) del Área de Administración Documental, en la cual se procedió a la "Verificación y revisión del archivo de gestión para seguimiento del Plan de Mejoramiento" 
El día 13 de julio de 2022 se realizó reunión con la señora Martha Rocio Valderrama Neuta (archivista profesional) del Área de Administración Documental en la cual se procedió a la "Verificación y revisión del archivo de gestión para seguimiento del Plan de Mejoramiento" 
Resultado indicador: ((3/3)*100= 100%)
Análisis indicador: Se reporta un avance del indicador del 100% con una revisión a las carpetas de ingresos y egresos de 3 revisiones programadas. 
Estado: La actividad se encuentra finalizada.</t>
    </r>
  </si>
  <si>
    <r>
      <t xml:space="preserve">PRIMER SEGUIMIENTO 2022: </t>
    </r>
    <r>
      <rPr>
        <sz val="9"/>
        <rFont val="Arial"/>
        <family val="2"/>
      </rPr>
      <t xml:space="preserve">Acta de reunión realizada el día 18 de marzo de 2022 y registro de asistencia.
</t>
    </r>
    <r>
      <rPr>
        <b/>
        <sz val="9"/>
        <rFont val="Arial"/>
        <family val="2"/>
      </rPr>
      <t xml:space="preserve">
SEGUNDO SEGUIMIENTO 2022: </t>
    </r>
    <r>
      <rPr>
        <sz val="9"/>
        <rFont val="Arial"/>
        <family val="2"/>
      </rPr>
      <t xml:space="preserve">1. Acta de reunión realizada el día 18 de mayo de 2022 y registro de asistencia.
2. Acta de reunión realizada el día 13 de julio de 2022 y registro de asistencia.
</t>
    </r>
    <r>
      <rPr>
        <b/>
        <sz val="9"/>
        <rFont val="Arial"/>
        <family val="2"/>
      </rPr>
      <t xml:space="preserve">
TERCER SEGUIMIENTO 2022: </t>
    </r>
    <r>
      <rPr>
        <sz val="9"/>
        <rFont val="Arial"/>
        <family val="2"/>
      </rPr>
      <t xml:space="preserve">1. Acta de reunión realizada el día 18 de mayo de 2022 y registro de asistencia.
2. Acta de reunión realizada el día 13 de julio de 2022 y registro de asistencia.
</t>
    </r>
  </si>
  <si>
    <t>El Proceso aportó como evidencia las actas 2 y 3 de seguimiento al archivo de gestión, completando, así, la actividad propuesta.</t>
  </si>
  <si>
    <t xml:space="preserve">productos y/o  materiales en desuso </t>
  </si>
  <si>
    <t>PMAI-2022-033</t>
  </si>
  <si>
    <t>2022H12</t>
  </si>
  <si>
    <t>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t>
  </si>
  <si>
    <t>Dentro de las instalaciones no existe un espacio adecuado para almacenar los materiales de construcción y no se efectuó un adecuado seguimiento a la disposición de materiales en desuso</t>
  </si>
  <si>
    <t>Realizar retoma de materiales que no se estén utilizando en las Unidades y/o sedes de la entidad</t>
  </si>
  <si>
    <t xml:space="preserve">Retoma de materiales </t>
  </si>
  <si>
    <t>Número de unidades en las que se realizó retoma de materiales que no se estén utilizando / Número de unidades en las que debe realizar retoma de materiales que no se estén utilizando *100%</t>
  </si>
  <si>
    <t>Actas de retoma de materiales</t>
  </si>
  <si>
    <t>Se verifica Soporte y se evidencia formato de reintegro de materiales en donde se realizo la identificación de los mismos, sin embargo queda pendiente se realiza retoma de materiales identificados para darle cumplimiento a la actividad</t>
  </si>
  <si>
    <t>Pendiente Realizar retoma de materiales que no se esten utilizando</t>
  </si>
  <si>
    <t>En la evidencia aportada se observa un documento poco legible, no se tiene evidencia de la retoma en la bodega de San Blas</t>
  </si>
  <si>
    <r>
      <t xml:space="preserve">PRIMER SEGUIMIENTO 2022: 
</t>
    </r>
    <r>
      <rPr>
        <sz val="9"/>
        <color rgb="FF000000"/>
        <rFont val="Arial"/>
        <family val="2"/>
      </rPr>
      <t xml:space="preserve">Se identifica un caso de materiales en desuso almacenados en infraestructura del IDIPRON en el centro de acopio EL ECONOMATO de San Blas, se realiza retoma de materiales en la bodega LA FAVORITA. 
Se realizará la medición del indicador una vez finalice la actividad. 
Estado: La actividad continua en ejecución
</t>
    </r>
    <r>
      <rPr>
        <b/>
        <sz val="9"/>
        <color rgb="FF000000"/>
        <rFont val="Arial"/>
        <family val="2"/>
      </rPr>
      <t xml:space="preserve">
SEGUNDO SEGUIMIENTO 2022:
</t>
    </r>
    <r>
      <rPr>
        <sz val="9"/>
        <color rgb="FF000000"/>
        <rFont val="Arial"/>
        <family val="2"/>
      </rPr>
      <t>Se realizó reintegro de los materiales que no se estaban utilizando en la siguiente Unidad:
Comedor San Blas 
Reintegro de materiales el día 09-02-2022
Reintegro de materiales el día 09-03-2022
Los materiales se trasladan a la bodega de almacenamiento "La Favorita"
Resultado y análisis del indicador: ((1/1))*100%=100% Se realizó una retoma de materiales en una unidad de una unidad en la que debía realizarse la retoma de materiales, reportando un 100% de cumplimiento del indicador. 
Estado: La actividad continua en ejecución</t>
    </r>
  </si>
  <si>
    <r>
      <t xml:space="preserve">PRIMER SEGUIMIENTO 2022: 
</t>
    </r>
    <r>
      <rPr>
        <sz val="9"/>
        <rFont val="Arial"/>
        <family val="2"/>
      </rPr>
      <t xml:space="preserve">Formato de reintegro del material 
</t>
    </r>
    <r>
      <rPr>
        <b/>
        <sz val="9"/>
        <rFont val="Arial"/>
        <family val="2"/>
      </rPr>
      <t xml:space="preserve">SEGUNDO SEGUIMIENTO 2022:
</t>
    </r>
    <r>
      <rPr>
        <sz val="9"/>
        <rFont val="Arial"/>
        <family val="2"/>
      </rPr>
      <t>Formatos de reintegro</t>
    </r>
  </si>
  <si>
    <t>Se evidenció el diligenciamiento del formato requisición o reintegro de materiales, correspondiente a la sede San Blas.</t>
  </si>
  <si>
    <t>Subdirección Técnica de Métodos</t>
  </si>
  <si>
    <t>PMAI-2022-034</t>
  </si>
  <si>
    <t>Realizar una mesa de trabajo entre el líder del proceso  Mantenimiento de Bienes, el responsable del Economato y la ingeniera ambiental de la STMEO, en la cual se defina un espacio para almacenar los materiales de construcción</t>
  </si>
  <si>
    <t>Mesa de trabajo para definir espacio de almacenamiento</t>
  </si>
  <si>
    <t>Mesa de trabajo realizada / Mesa de trabajo programada (1)*100%</t>
  </si>
  <si>
    <t>Pendiente definir espacio para almacenar los materiales de construcción, mediante rmesa de trabajo mesa de trabajo entre el líder del proceso  Mantenimiento de Bienes, el responsable del Economato y la ingeniera ambiental de la STMEO.</t>
  </si>
  <si>
    <t>No se evidencio carpeta PMAI-2021-051, accion vencida</t>
  </si>
  <si>
    <r>
      <t xml:space="preserve">PRIMER SEGUIMIENTO 2022: 
</t>
    </r>
    <r>
      <rPr>
        <sz val="9"/>
        <color rgb="FF000000"/>
        <rFont val="Arial"/>
        <family val="2"/>
      </rPr>
      <t xml:space="preserve">La ejecución de esta actividad se tiene programada para la última semana de mayo, por lo tanto, no se presenta seguimiento. 
</t>
    </r>
    <r>
      <rPr>
        <b/>
        <sz val="9"/>
        <color rgb="FF000000"/>
        <rFont val="Arial"/>
        <family val="2"/>
      </rPr>
      <t xml:space="preserve">
SEGUNDO SEGUIMIENTO 2022:
</t>
    </r>
    <r>
      <rPr>
        <sz val="9"/>
        <color rgb="FF000000"/>
        <rFont val="Arial"/>
        <family val="2"/>
      </rPr>
      <t>Se realiza mesa de trabajo el día 18/03/2022 para tratar el tema del almacenamiento de materiales en la bodega del ECONOMATO de San Blas,  Se define que debe adecuarse un espacio para almacenamiento de materiales que se encuentre aislado de los demás espacios.
Se aclara que, una vez realizada la mesa de trabajo, se determinó que no es posible definir un lugar de almacenamiento para materiales de construcción, ya que en el lugar se manipulan alimentos, lo que puede generar contaminación cruzada y por tanto, se decidió trasladar dichos elementos a la bodega La Favorita.
Resultado y análisis del indicador: ((1/1)*100%)=100% Se realizó una mesa de trabajo de una mesa que se encontraba programada, reportando un 100% de cumplimiento del indicador. 
Estado: La actividad se encuentra finalizada</t>
    </r>
  </si>
  <si>
    <r>
      <t xml:space="preserve">
SEGUNDO SEGUIMIENTO 2022:
</t>
    </r>
    <r>
      <rPr>
        <sz val="9"/>
        <rFont val="Arial"/>
        <family val="2"/>
      </rPr>
      <t>1. Acta de reunión</t>
    </r>
  </si>
  <si>
    <t>Establecer de manera clara en el acta de la mesa de trabajo el  lugar definido como espacio para almacenar los materiales de construcción</t>
  </si>
  <si>
    <t>Se evidenció acta de reunión de fecha 18/03/2022, convocada por infraestructura, en la que se deja constancia de la inspección al área de sisposición de materiales de construcción donde funciona el comedor San Blas y se deja el registro fotográfico del retiro del material y la retoma del material en la Bodega La Favorita.</t>
  </si>
  <si>
    <t>PMAI-2022-035</t>
  </si>
  <si>
    <t>Emitir lineamiento para el manejo y almacenamiento de materiales de construcción mientras se realicen obras de mantenimiento en las Unidades</t>
  </si>
  <si>
    <t>Lineamiento manejo y almacenamiento de materiales de construcción mientras se realicen obras de mantenimiento en las Unidades</t>
  </si>
  <si>
    <t>Circular emitida</t>
  </si>
  <si>
    <t>Circular</t>
  </si>
  <si>
    <t>Pendiente emitir lineamiento para el manejo y almacenamiento de materiales de construcción mientras se realicen obras de mantenimiento en las Unidades</t>
  </si>
  <si>
    <t>No se evidencia carpeta PMAI-2022-052, accion vencida</t>
  </si>
  <si>
    <r>
      <t xml:space="preserve">PRIMER SEGUIMIENTO 2022: 
</t>
    </r>
    <r>
      <rPr>
        <sz val="9"/>
        <color rgb="FF000000"/>
        <rFont val="Arial"/>
        <family val="2"/>
      </rPr>
      <t xml:space="preserve">La ejecución de esta actividad se tiene programada para la última semana de mayo, por lo tanto, no se presenta seguimiento. 
</t>
    </r>
    <r>
      <rPr>
        <b/>
        <sz val="9"/>
        <color rgb="FF000000"/>
        <rFont val="Arial"/>
        <family val="2"/>
      </rPr>
      <t xml:space="preserve">
SEGUNDO SEGUIMIENTO 2022:
</t>
    </r>
    <r>
      <rPr>
        <sz val="9"/>
        <color rgb="FF000000"/>
        <rFont val="Arial"/>
        <family val="2"/>
      </rPr>
      <t>El día 04/04/2022 se realizó mesa de trabajo con el grupo del área de Mantenimiento de Bienes para definir el lineamiento para el manejo y almacenamiento de materiales de construcción mientras se realicen obras de mantenimiento en las UPIS de la entidad, se generará la circular para su posterior socialización con las peronas responsables que intervienen en este proceso. 
Resultado y análisis del indicador: La informacion correspondiente se diligenciara una vez se emita y socialice la circular
Estado: La actividad se encuentra en ejecución</t>
    </r>
  </si>
  <si>
    <r>
      <t xml:space="preserve">SEGUNDO SEGUIMIENTO 2022:
</t>
    </r>
    <r>
      <rPr>
        <sz val="9"/>
        <rFont val="Arial"/>
        <family val="2"/>
      </rPr>
      <t xml:space="preserve">Acta de reunión </t>
    </r>
  </si>
  <si>
    <t>Realizar las acciones necesarias para emitir los lineamientos para el manejo y almacenamiento de materiales de construcción mientras se realicen obras de mantenimiento en las Unidades</t>
  </si>
  <si>
    <t>Acción vencida desde el 01/06/2022.</t>
  </si>
  <si>
    <r>
      <t xml:space="preserve">PRIMER SEGUIMIENTO 2022: 
</t>
    </r>
    <r>
      <rPr>
        <sz val="9"/>
        <rFont val="Arial"/>
        <family val="2"/>
      </rPr>
      <t xml:space="preserve">La ejecución de esta actividad se tiene programada para la última semana de mayo, por lo tanto, no se presenta seguimiento. </t>
    </r>
    <r>
      <rPr>
        <b/>
        <sz val="9"/>
        <rFont val="Arial"/>
        <family val="2"/>
      </rPr>
      <t xml:space="preserve">
SEGUNDO SEGUIMIENTO 2022:
</t>
    </r>
    <r>
      <rPr>
        <sz val="9"/>
        <rFont val="Arial"/>
        <family val="2"/>
      </rPr>
      <t xml:space="preserve">El día 04/04/2022 se realizó mesa de trabajo con el grupo del área de Mantenimiento de Bienes para definir el lineamiento para el manejo y almacenamiento de materiales de construcción mientras se realicen obras de mantenimiento en las UPIS de la entidad, se generará la circular para su posterior socialización con las peronas responsables que intervienen en este proceso. 
Resultado y análisis del indicador: La informacion correspondiente se diligenciara una vez se emita y socialice la circular
Estado: La actividad se encuentra en ejecución
</t>
    </r>
    <r>
      <rPr>
        <b/>
        <sz val="9"/>
        <rFont val="Arial"/>
        <family val="2"/>
      </rPr>
      <t xml:space="preserve">
TERCER SEGUIMIENTO 2022:
</t>
    </r>
    <r>
      <rPr>
        <sz val="9"/>
        <rFont val="Arial"/>
        <family val="2"/>
      </rPr>
      <t xml:space="preserve">Se emite lineamiento mediante circular interna con el asunto: Lineamiento para el manejo y almacenamiento de materiales de construcción mientras se realicen obras de mantenimiento en las Unidades, el día 29 de noviembre de 2022, con numero de consecutivo 034.
Dicha circular fue dirigida a Coordinadores de cuadrilla de mantenimiento de bienes inmuebles de la Gerencia de Recursos Físicos.
Se entrega copia en medio físico a los coordinadores de cuadrilla y se toma una copia como hoja de recibido. 
Resultado y análisis del indicador: ((1/1)*100= 100%), Se emitió 1 circular con el lineamiento, manejo y almacenamiento de materiales de construcción mientras se realicen obras de mantenimiento en las Unidades. 
Estado: La actividad se encuentra finalizada  
</t>
    </r>
  </si>
  <si>
    <r>
      <t xml:space="preserve">SEGUNDO SEGUIMIENTO 2022:
</t>
    </r>
    <r>
      <rPr>
        <sz val="9"/>
        <color rgb="FF000000"/>
        <rFont val="Arial"/>
        <family val="2"/>
      </rPr>
      <t xml:space="preserve">Acta de reunión 
</t>
    </r>
    <r>
      <rPr>
        <b/>
        <sz val="9"/>
        <color rgb="FF000000"/>
        <rFont val="Arial"/>
        <family val="2"/>
      </rPr>
      <t xml:space="preserve">TERCER SEGUIMIENTO 2022:
</t>
    </r>
    <r>
      <rPr>
        <sz val="9"/>
        <color rgb="FF000000"/>
        <rFont val="Arial"/>
        <family val="2"/>
      </rPr>
      <t>Circular interna No. 034 del 29 de noviembre de 2022</t>
    </r>
  </si>
  <si>
    <t>El proceso aporta como evidencia la Circular Interna N° 034 del 29-Nov-22 con los lineamientos para el manejo y almacenamiento de materiales de construcción, cumpliendo con la ejecución de la actividad propuesta.</t>
  </si>
  <si>
    <t>licencias sanitarias de los vehículos del transporte de alimentos</t>
  </si>
  <si>
    <t>PMAI-2022-036</t>
  </si>
  <si>
    <t>2022H13</t>
  </si>
  <si>
    <t>Se evidencia vencimiento en las licencias sanitarias de los vehículos del transporte de alimentos en el Instituto, incumplimiento el marco normativo de la Resolución 293 de 1992 por la cual se reglamenta el trámite y expedición de la Licencia Sanitaria de Transporte de Alimentos para vehículos y el art. 29 de la Resolución 2674 de 2013 por la cual establece los requisitos sanitarios para actividades de fabricación., presentando descuido a los reglamentos internos y externos, y posibles deterioros de los vehículos, lo cual constituye un riesgo en la prevención de transmisión de enfermedades de origen alimenticio en el trasporte, así como riesgos asociados a sanciones y multas hasta decomiso de los productos transportados.</t>
  </si>
  <si>
    <t>No se realizó una adecuada coordinación, para el envío de los vehículos de transporte de alimentos que debían renovar la licencia sanitaria</t>
  </si>
  <si>
    <t>Realizar modificación al procedimiento "Mantenimiento preventivo y correctivo del parque automotor A-SAD-PR-002" para incluír el control de vencimientos de documentación ( certificación técnico mecánica, licencia sanitaria -para los vehículos que transportan alimentos- y SOAT)</t>
  </si>
  <si>
    <t>Realizar modificación al procedimiento "Mantenimiento preventivo y correctivo del parque automotor A-SAD-PR-002" para incluír el control de vencimientos de documentación</t>
  </si>
  <si>
    <t>Actualización procedimiento  "Mantenimiento preventivo y correctivo del parque automotor A-SAD-PR-002"</t>
  </si>
  <si>
    <t>Procedimiento  "Mantenimiento preventivo y correctivo del parque automotor A-SAD-PR-002" actualizado</t>
  </si>
  <si>
    <t>Se evidencia Borrador del procedimiento  "Mantenimiento preventivo y correctivo del parque automotor A-SAD-PR-002"
La actividad aun se encuentra en ejecución</t>
  </si>
  <si>
    <t>Pendiente actualizar y oficializar el procedimiento "MANTENIMIENTO PREVENTIVO Y CORRECTIVO DEL PARQUE AUTOMOTOR A-SAD-PR-002"</t>
  </si>
  <si>
    <t>Se observa borrador de la modificación al procedimiento "MANTENIMIENTO PREVENTIVO Y CORRECTIVO DEL PARQUE AUTOMOTOR" activa en de ejecución, queda poco tiempo para su vencimiento.</t>
  </si>
  <si>
    <r>
      <t xml:space="preserve">PRIMER SEGUIMIENTO 2022:  </t>
    </r>
    <r>
      <rPr>
        <sz val="9"/>
        <rFont val="Arial"/>
        <family val="2"/>
      </rPr>
      <t xml:space="preserve">
Se está realizando la actualización del procedimiento  "Mantenimiento preventivo y correctivo del parque automotor A-SAD-PR-002" donde se incluye el seguimiento que se le debe realizar a las licencias sanitarias, SOAT y revisión tecnicomecanica del parque automotor del Instituto. El procedimiento de oficializará el próximo mes, la actividad se encuentra dentro del tiempo de ejecución. 
Estado: La actividad continúa en ejecución.
</t>
    </r>
    <r>
      <rPr>
        <b/>
        <sz val="9"/>
        <rFont val="Arial"/>
        <family val="2"/>
      </rPr>
      <t xml:space="preserve">SEGUNDO SEGUIMIENTO 2022:
</t>
    </r>
    <r>
      <rPr>
        <sz val="9"/>
        <rFont val="Arial"/>
        <family val="2"/>
      </rPr>
      <t>Se realizó la actualización del procedimiento de  "Mantenimiento preventivo y correctivo del parque automotor A-SAD-PR-002" donde se incluye el seguimiento que se le debe realizar a las licencias sanitarias, SOAT y revisión tecnicomecanica del parque automotor del Instituto y adicionalmente se modificó el formato de inspección preoperacional diaria A-SAD-FT-016 los cuales ya se encuentran actualizados en la intranet.
Resultado del indicador: (1/1)*100%)=100%
Análisis del indicador: Se realizó modificación al procedimiento, de una modificación que se encontraba programada
Estado: La actividad se encuentra finalizada</t>
    </r>
  </si>
  <si>
    <r>
      <t xml:space="preserve">PRIMER SEGUIMIENTO 2022: 
</t>
    </r>
    <r>
      <rPr>
        <sz val="9"/>
        <color rgb="FF000000"/>
        <rFont val="Arial"/>
        <family val="2"/>
      </rPr>
      <t xml:space="preserve">Preliminar procedimiento  "Mantenimiento preventivo y correctivo del parque automotor A-SAD-PR-002"
</t>
    </r>
    <r>
      <rPr>
        <b/>
        <sz val="9"/>
        <color rgb="FF000000"/>
        <rFont val="Arial"/>
        <family val="2"/>
      </rPr>
      <t xml:space="preserve">SEGUNDO SEGUIMIENTO 2022:
</t>
    </r>
    <r>
      <rPr>
        <sz val="9"/>
        <color rgb="FF000000"/>
        <rFont val="Arial"/>
        <family val="2"/>
      </rPr>
      <t>1. Procedimiento  "Mantenimiento preventivo y correctivo del parque automotor A-SAD-PR-002"
2. Pantallazo Correo aprobación Procedimiento  "Mantenimiento preventivo y correctivo del parque automotor A-SAD-PR-002"
3. Formato de inspección preoperacional diaria A-SAD-FT-016
4. Correo oficialización actualización Formato de inspección preoperacional diaria A-SAD-FT-016</t>
    </r>
  </si>
  <si>
    <t>Se evidenció actualización del Procedimiento: "Mantenimiento preventivo y correctivo del parque automotor", identificado con el código A-SAD-PR-002, versión 04 del 29/06/2022, en el que se incluyó  un punto de control relacionado con el vencimiento de la documentación.</t>
  </si>
  <si>
    <t>PMAI-2022-039</t>
  </si>
  <si>
    <t>2022H15</t>
  </si>
  <si>
    <t>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t>
  </si>
  <si>
    <t xml:space="preserve">Las respuestas de las peticiones ciudadanas están a cargo de cada dependencia a quienes se les asigna con anticipación el trámite de las mismas.
</t>
  </si>
  <si>
    <t>Enviar a través de correo electrónico alertas a las dependencias  sobre el vencimiento de las PQRS</t>
  </si>
  <si>
    <t>Alertas de vencimiento de PQRS</t>
  </si>
  <si>
    <t>Número de alertas enviadas a las dependencias / Número de alertas por enviar *100%</t>
  </si>
  <si>
    <t>Alertas de vencimiento de PQRS enviadas</t>
  </si>
  <si>
    <t>De las evidencias allegadas no se observa avance en la acción.</t>
  </si>
  <si>
    <r>
      <t xml:space="preserve">Segundo seguimiento 2022:
</t>
    </r>
    <r>
      <rPr>
        <sz val="9"/>
        <color rgb="FF000000"/>
        <rFont val="Calibri"/>
        <family val="2"/>
        <scheme val="minor"/>
      </rPr>
      <t xml:space="preserve">Desde el área de Atención al Ciudadano se realiza una verificación diaria de las peticiones ciudadanas a la espera de respuesta, se evalúan los tiempos de respuesta de cada petición y posteriormente se le notifica a cada área el estado general de sus peticiones pendientes de respuesta, esto con la finalidad de hacer alertas tempranas y garantizar que se cumplan los tiempos establecidos. 
Resultado indicador: 6 seguimientos mensuales con alertas enviados / 6 Informes con alertas por enviar = 100%
Estado: Se adjuntan las evidencias de las alertas enviadas por Atención a la Ciudadanía mensualmente a los responsables previo vencimiento de las solicitudes
</t>
    </r>
  </si>
  <si>
    <r>
      <t xml:space="preserve">Segundo seguimiento 2022:
</t>
    </r>
    <r>
      <rPr>
        <sz val="9"/>
        <color rgb="FF000000"/>
        <rFont val="Calibri"/>
        <family val="2"/>
        <scheme val="minor"/>
      </rPr>
      <t>1. Notificaciones vía correo electrónico realizadas a las áreas correspondientes.</t>
    </r>
  </si>
  <si>
    <t>Las evidencia aportadas corresponden con el cumplimiento de la acción propuesta</t>
  </si>
  <si>
    <t>PMAI-2022-040</t>
  </si>
  <si>
    <t>Actualizar el procedimiento "Atención a requerimientos ciudadanos y denuncias de corrupción Bogotá te escucha – SDQS- A-ACI-PR-001" para incluír el envío de alertas a las dependencias para el  control de vencimientos de las peticiones ciudadanas enviadas a la entidad</t>
  </si>
  <si>
    <t>Actualización procedimiento "Atención a requerimientos ciudadanos y denuncias de corrupción Bogotá te escucha – SDQS- A-ACI-PR-001" para incluír el envío de alertas a las dependencias para el  control de vencimientos de las peticiones ciudadanas enviadas a la entidad</t>
  </si>
  <si>
    <t>Actualización procedimiento "Atención a requerimientos ciudadanos y denuncias de corrupción Bogotá te escucha – SDQS- A-ACI-PR-001"</t>
  </si>
  <si>
    <t>Procedimiento "Atención a requerimientos ciudadanos y denuncias de corrupción Bogotá te escucha – SDQS- A-ACI-PR-001" actualizado</t>
  </si>
  <si>
    <t xml:space="preserve">De las evidencias allegadas no se observa avance en la acción. </t>
  </si>
  <si>
    <r>
      <t xml:space="preserve">Segundo seguimiento 2022:
</t>
    </r>
    <r>
      <rPr>
        <sz val="9"/>
        <color rgb="FF000000"/>
        <rFont val="Calibri"/>
        <family val="2"/>
        <scheme val="minor"/>
      </rPr>
      <t xml:space="preserve">El día 24/06/2022 se actualizó el procedimiento "Atención a requerimientos ciudadanos y denuncias de corrupción Bogotá te escucha – SDQS- A-ACI-PR-001", incorporando las condiciones generales 34: "Se debe enviar un correo electrónico de forma mensual a la oficia de control interno disciplinario informando las
dependencias que contestaron por fuera de términos las peticiones ciudadanas." y 35: "Con el fin de realizar control en las peticiones ciudadanas para evitar su vencimiento por fuera de términos, se debe enviar diariamente un correo electrónico a los administradores del sistema BOGOTÁ TE ESCUCHA de cada área o dependencia con la información de las peticiones ciudadanas próximas a vencer". 
Resultado y análisis del indicador: Se reporta un 100% de cumplimiento del indicador debido a que se actualizó el procedimiento “Atención a requerimientos y denuncias ciudadanas a través del aplicativo Bogotá Te Escucha"  SDQS A-ACI-PR-001".
Estado: La actividad se encuentra finalizada  </t>
    </r>
  </si>
  <si>
    <r>
      <t xml:space="preserve">Segundo seguimiento 2022:
</t>
    </r>
    <r>
      <rPr>
        <sz val="9"/>
        <color rgb="FF000000"/>
        <rFont val="Calibri"/>
        <family val="2"/>
        <scheme val="minor"/>
      </rPr>
      <t>1. Procedimiento A- ACI-PR-001 "Atención a requerimientos y denuncias ciudadanas a través del aplicativo Bogotá te escucha –SDQS"
2. Pantallazo aprobación y socialización procedimiento  A-ACI-PR-001 "Atención a requerimientos y denuncias ciudadanas a través del aplicativo Bogotá te escucha –SDQS"</t>
    </r>
  </si>
  <si>
    <t>Revisada la evidencia aportada por el proceso, se encontro que ésta corresponde con el cumplimiento de la acción propuesta.</t>
  </si>
  <si>
    <t>PMAI-2022-042</t>
  </si>
  <si>
    <t>Actualizar el procedimiento "Atención a requerimientos ciudadanos y denuncias de corrupción Bogotá te escucha – SDQS- A-ACI-PR-001" para incluír el manejo de la información de las bases de datos de las PQRS que se haya concertado con la Secretaría General de la Alcaldía Mayor de Bogotá</t>
  </si>
  <si>
    <t>Actualización procedimiento "Atención a requerimientos ciudadanos y denuncias de corrupción Bogotá te escucha – SDQS- A-ACI-PR-001" para incluír el manejo de la información de las bases de datos de las PQRS</t>
  </si>
  <si>
    <t>no se observan evidencias que permitan identificar avance en acción.</t>
  </si>
  <si>
    <r>
      <t xml:space="preserve">Segundo seguimiento 2022:
</t>
    </r>
    <r>
      <rPr>
        <sz val="9"/>
        <color rgb="FF000000"/>
        <rFont val="Calibri"/>
        <family val="2"/>
        <scheme val="minor"/>
      </rPr>
      <t xml:space="preserve">El día 24/06/2022 se actualizó el procedimiento "Atención a requerimientos ciudadanos y denuncias de corrupción Bogotá te escucha – SDQS- A-ACI-PR-001", agregando la condición general número 36: en donde se incorporan los ítem que se deben tener en cuenta para conocer realmente la gestión mensual de PQRS registradas en las bases de datos, lo anterior de acuerdo con la concertación realizada con la Secretaría General de la Alcaldía Mayor de Bogotá. 
Resultado y análisis del indicador: Se reporta un 100% de cumplimiento del indicador debido a que se actualizó el procedimiento “Atención a requerimientos y denuncias ciudadanas a través del aplicativo Bogotá Te Escucha"  SDQS A-ACI-PR-001".
Estado: La actividad se encuentra finalizada  </t>
    </r>
  </si>
  <si>
    <t>Efectuada la revisión de las evidencias aportadas por el proceso, se confirmó que éstas atienden satisfactoriamente el cumplimiento de la acción propuesta.</t>
  </si>
  <si>
    <t>Gestion contractual</t>
  </si>
  <si>
    <t>PMCB-2022-018</t>
  </si>
  <si>
    <t>3.2</t>
  </si>
  <si>
    <t>2022H17</t>
  </si>
  <si>
    <t>Hallazgo Administrativo por la realización del trámite de los Contratos de Prestación de Servicios Profesionales Nos. 0240, 1197 y 1553 de 2020 sin la totalidad de los documentos establecidos en los requisitos descritos en el Manual de Contratación Código A-GCO-MA-002 versión 07</t>
  </si>
  <si>
    <t>El Manual de Contratación relaciona en su numeral  7.1.4.17.1.4.1. Para contratos de prestación de servicios Profesionales y de apoyo a la gestión, se indica que se debe contar con la constancia que no se recibieron varias propuestas</t>
  </si>
  <si>
    <t>Actualizar el Manual de Contratación en su numeral  7.1.4.17.1.4.1 en lo relacionado a los requisitos para los contratos de prestación de servicios suprimiendo el requisito de Constancia de que no se solicitaron varias propuestas toda vez que legalmente no se requieren.</t>
  </si>
  <si>
    <t>Manual de Contratación Actualizado</t>
  </si>
  <si>
    <t>Manual de contratación Actualizado</t>
  </si>
  <si>
    <t>Se actualiza en el manual de contratación VERSIÓN 10 Vigente a partir del 08/07/2022,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asi con el 100% de lo planeado.</t>
  </si>
  <si>
    <t xml:space="preserve">A-GCO-FT-014, MANUAL DE CONTRATACIÓN </t>
  </si>
  <si>
    <t>Revisadas las evidencias no se observa que el proceso haya establecido en manual de contratación ni en lista de verificación docuemtal el formato que informe de NO HABER RECIBIDO OTRAS PROPUESTAS en el marco de contratos de prestación de servicios profesionales. no se ha dado cumplimiento a la acción.</t>
  </si>
  <si>
    <r>
      <t xml:space="preserve">Se actualiza en el manual de contratación VERSIÓN 10 Vigente a partir del 08/07/2022,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así con el 100% de lo planeado.
</t>
    </r>
    <r>
      <rPr>
        <b/>
        <sz val="9"/>
        <color rgb="FF000000"/>
        <rFont val="Arial"/>
        <family val="2"/>
      </rPr>
      <t xml:space="preserve">TERCER SEGUIMIENTO 2022
</t>
    </r>
    <r>
      <rPr>
        <sz val="9"/>
        <color rgb="FF000000"/>
        <rFont val="Arial"/>
        <family val="2"/>
      </rPr>
      <t>Se actualizó en el manual de contratación VERSIÓN 10 Vigente a partir del 08/07/2022,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así con el 100% de lo planeado lo anterior teniendo que se elimina dicho formato porque no aplica.
Resultado y análisis del indicador: Se actualizó el Manual de Contratación, cumpliendo así con el 100%
Estado: La actividad se encuentra finalizada</t>
    </r>
  </si>
  <si>
    <r>
      <t xml:space="preserve">TERCER SEGUIMIENTO 2022
</t>
    </r>
    <r>
      <rPr>
        <sz val="9"/>
        <color rgb="FF000000"/>
        <rFont val="Arial"/>
        <family val="2"/>
      </rPr>
      <t>1. 002 MANUAL DE CONTRATACIÓN A-GCO-MA-002 versión 10
2. Correo oficialización</t>
    </r>
  </si>
  <si>
    <t xml:space="preserve">Revisadas las evidencias se puede evidenciar que el numeral 7.1.4.12 del Manual de Contratación contiene el ajuste informado en la acción determinada en la presente plan de mejora. </t>
  </si>
  <si>
    <t>PMCB-2022-019</t>
  </si>
  <si>
    <t>No se relaciona la lista de verificación documental para los contratos de prestación de servicios dentro del manual de contratación.</t>
  </si>
  <si>
    <t>Actualizar el Manual de contratación adicionando un capitulo "denominado formatos del proceso de contratación" entre ellos los formatos que indican la documentación respectiva de los Contratos de Prestación de Servicios Profesionales y Apoyo a la Gestión mencionando el procedimiento y el formato respectivo.</t>
  </si>
  <si>
    <t>Revisadas la evidencias se observa que el proceso realizo ajustes en las listas de verificación documental para las distintas modalidades de contratación, dadnose asi cumplimiento al requerimiento.</t>
  </si>
  <si>
    <t>PMCB-2022-020</t>
  </si>
  <si>
    <t>2022H18</t>
  </si>
  <si>
    <t xml:space="preserve"> Hallazgo Administrativo por la no actualización de los Manuales de Contratación,  Supervisión e Interventoría con respecto a la Política de Cero Papel de acuerdo con 
lo establecido en el Proceso de Gestión Ambiental – Política Cero Papel Cód. A_x0002_GAM-DI-002, vigente desde el 8 de abril de 2021, con respecto a los Contratos de 
Prestación de Servicios Nos. 0405, 490, 538, 1432, 2288 de 2020 y 591 y 1006 de  2021</t>
  </si>
  <si>
    <t xml:space="preserve">No se tiene incuido dentro del manual de contratación la politica cero papel </t>
  </si>
  <si>
    <t>Actualizar el manual de Contratación Incluyendo el formato de lista de verificación documental y en donde debe encontrarse el documento ya sea virtual o fisico, resaltando la existencia de un expediente híbrido haciendo la referencia respectiva a la Pólitica Cero Papel.</t>
  </si>
  <si>
    <t>Se modifica el manual de contratación versión 10 con vigencia del 08/07/2022 en el numerla 6.3. Archivo y expediente contractual Híbrido, donde se adopta la politica Cero Papel de la entidad y el expediente hibrido cumpliendo asi con un 1005 de lo planeado</t>
  </si>
  <si>
    <t>Manual de contratación versión 10 con vigencia del 08/07/2022</t>
  </si>
  <si>
    <t xml:space="preserve">Revisadas las evidencias presentadas por el proceso, se puede observar en el marco del manual de contratación el cumplimiento de acción al estipularse el archivo y expediente hibrido, con lo cual se da cumplimiento a la acción de cero papel. </t>
  </si>
  <si>
    <t>PMCB-2022-021</t>
  </si>
  <si>
    <t>2022H19</t>
  </si>
  <si>
    <t>Hallazgo administrativo por fallas en la planeación de los estudios previos de los 
Contratos de Prestación de Servicios Nos. 490 y 538 de 2020 y 591 de 2021</t>
  </si>
  <si>
    <t>Las obligaciones generales registradas en los estudios previos tienen obligaciones que deben ser revisadas y ajustadas</t>
  </si>
  <si>
    <t>Ajustar 
Ajustar las obligaciones generales (2,2,1) establecidas en la plantilla de estudio previo para contratos de prestación de servicios profesionales y de apoyo a la gestión A-GCO-FT-009 eliminando la obligacion númeral 6  y dejandola como obligación especifica para los contratistas que registran información en el SIMI.</t>
  </si>
  <si>
    <t>Formato estudio previo para contratos de prestación de servicios profesionales y de apoyo a la gestión A-GCO-FT-009</t>
  </si>
  <si>
    <t>Formato estudio previo para contratos de prestación de servicios profesionales y de apoyo a la gestión A-GCO-FT-009 ajustado</t>
  </si>
  <si>
    <t>Se ajustan las obligaciones generales del contratista en el formato A-GCO-FT-009 suprimiento la obligación especifica relacionada con el cargue de información en el SIMI ya que para todos los contratistas de la entidad no aplica, cumpliendo asi con el 100% de lo planeado</t>
  </si>
  <si>
    <t>Formato estudio previo para contratos de prestación de servicios profesionales y de apoyo a la gestión A-GCO-FT-009 versión 19 vigente 05/09/2022</t>
  </si>
  <si>
    <t>Revisada la evidencia se observa que el proceso adelanto la modificación en el formato de estudios previos realizando ajustes en las obligaciones generales. dan cumplimiento a la acción planteada</t>
  </si>
  <si>
    <t>PMCB-2022-022</t>
  </si>
  <si>
    <t>3.7</t>
  </si>
  <si>
    <t>2022H20</t>
  </si>
  <si>
    <t>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Inexistencia del documento de asignación de la supervisión.</t>
  </si>
  <si>
    <t>No se informó al supervisor entrante de los contratos a su cargo</t>
  </si>
  <si>
    <t xml:space="preserve">Actualizar el manual de Supervisión e Interventoria en el numeral 4.6 que en el caso que se presente un cambio en la supervisión, la Oficina Asesora Jurídica, comunicará al supervisor  por correo electrónico </t>
  </si>
  <si>
    <t>Manual de Supervisión e Interventoría actualizado</t>
  </si>
  <si>
    <t xml:space="preserve">sin evidencias </t>
  </si>
  <si>
    <r>
      <t xml:space="preserve">TERCER SEGUIMIENTO 2022:
</t>
    </r>
    <r>
      <rPr>
        <sz val="9"/>
        <color rgb="FF000000"/>
        <rFont val="Arial"/>
        <family val="2"/>
      </rPr>
      <t>Se actualizó el  MANUAL DE SUPERVISIÓN E INTERVENTORÍA - A-GCO-MA-001 Vr 09 en el Numeral 3,6 Cambio de supervisión, que en el caso que se presente un cambio en la supervisión, la Oficina Asesora Jurídica, (Gerencia de Contratación acuerdo 009 y 010) comunicará al supervisor por correo electrónico vigencia a partir del 28/09/2022 cumpliendo así con el 100% de lo planeado
Resultado y análisis del indicador: Manual de Supervisión actualizado, cumpliendo así con el 100% de lo planeado.
Estado: La actividad se encuentra finalizada</t>
    </r>
  </si>
  <si>
    <t>Revisadas las evidencias en concreto el Manual de Supervisión de la entidad, se puede observar que se procedió a realizar el ajuste correspondiente a efectos de atender la acción contenida en el plan de mejora.</t>
  </si>
  <si>
    <t>PMCB-2022-023</t>
  </si>
  <si>
    <t>2022H21</t>
  </si>
  <si>
    <t>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No existe el informe del estado del contrato entregado por parte del 
supervisor saliente al entrante</t>
  </si>
  <si>
    <t>Desconocimiento de la obligación de entrega de informe de empalme de supervisor saliente al entrante</t>
  </si>
  <si>
    <t>Realizar campaña de comunicación a través de medios visuales Trimestrales,  indicando a los supervisores lo referente a  la obligación de entregar los informes de empalme en caso que se haga cambio temporal o definitivo en las supervisiones de los contratos suscritos por la entidad.</t>
  </si>
  <si>
    <t>Envio de medios visuales</t>
  </si>
  <si>
    <t># de envios de medios visuales /4 envios de medios visuales programados.</t>
  </si>
  <si>
    <t>Medios visuales enviados por correo electrónico</t>
  </si>
  <si>
    <t>Se procede a hacer el envio del medio visual por correo electrónico a todo el IDIPRON recalcando la entrega de informe de supervisión cuando haya cambio en la supervisión poniendo al tanto al nuevo supervisor frente a la ejecución del contrato, cumpliendo asi con un 25% de lo programado</t>
  </si>
  <si>
    <t>Correo con envio de medio visual del 9 de junio</t>
  </si>
  <si>
    <t xml:space="preserve">Revisada la evidencias se observa el no cumplimiento de la acción planteada. se envio comunicacion a supervisores en el mes de junio de 2022. comunicaciones son trimestrales pero no se evidencian mas entregas. </t>
  </si>
  <si>
    <r>
      <t xml:space="preserve">Se procede a hacer el envió del medio visual por correo electrónico a todo el IDIPRON recalcando la entrega de informe de supervisión cuando haya cambio en la supervisión poniendo al tanto al nuevo supervisor frente a la ejecución del contrato, cumpliendo así con un 25% de lo programado
</t>
    </r>
    <r>
      <rPr>
        <b/>
        <sz val="9"/>
        <color rgb="FF000000"/>
        <rFont val="Arial"/>
        <family val="2"/>
      </rPr>
      <t xml:space="preserve">
TERCER SEGUIMIENTO 2022
</t>
    </r>
    <r>
      <rPr>
        <sz val="9"/>
        <color rgb="FF000000"/>
        <rFont val="Arial"/>
        <family val="2"/>
      </rPr>
      <t>Se procedió a hacer el envió del medio visual el 26/09/2022 por correo electrónico a todo el IDIPRON recalcando la entrega de informe de supervisión cuando haya cambio en la supervisión poniendo al tanto al nuevo supervisor frente a la ejecución del contrato.
Resultado y análisis del indicador: ((2/4)*100%) = 50% Se han enviado dos correos electrónicos, de un total de 4; cumpliendo así con un 50% de lo programado 
Estado: La actividad continúa en ejecución</t>
    </r>
  </si>
  <si>
    <r>
      <rPr>
        <sz val="9"/>
        <color rgb="FF000000"/>
        <rFont val="Arial"/>
      </rPr>
      <t xml:space="preserve">Correo con envió de medio visual del 9 de junio
</t>
    </r>
    <r>
      <rPr>
        <b/>
        <sz val="9"/>
        <color rgb="FF000000"/>
        <rFont val="Arial"/>
      </rPr>
      <t xml:space="preserve">TERCER SEGUIMIENTO 2022
</t>
    </r>
    <r>
      <rPr>
        <sz val="9"/>
        <color rgb="FF000000"/>
        <rFont val="Arial"/>
      </rPr>
      <t>Correo con envió de medio visual del 26/09/2022</t>
    </r>
  </si>
  <si>
    <t xml:space="preserve">De las evidencias se puede determinar avance parcial con 2 de 4 medios visuales de conformidad con  la acción establecida en el plan de mejora. </t>
  </si>
  <si>
    <t>Oficina Asesora Jurídica
Subdirección Técnica Administrativa y Financiera</t>
  </si>
  <si>
    <t>PMCB-2022-024</t>
  </si>
  <si>
    <t>2022H22</t>
  </si>
  <si>
    <t>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por omitir la publicación en el  Sistema Electrónico de Contratación Pública - SECOP de documentos 
contractuales.</t>
  </si>
  <si>
    <t>Falta de claridad en el manual de contratación frente a la  aplicación de listas de verificación docmuental para CPS</t>
  </si>
  <si>
    <t>Adelantar una mesa de trabajo con Gestión documental con el fin de identificar los documentos contractuales sensibles que tienen carácter de reserva</t>
  </si>
  <si>
    <t>Mesa de trabajo Gestión Documental/Oficina Asesora Jurídica</t>
  </si>
  <si>
    <t># de mesas de trabajo adelantadas/1 mesa de trabajo programada</t>
  </si>
  <si>
    <t>Acta de mesa de trabajo</t>
  </si>
  <si>
    <t>Se adelantó el 16 de junio de 2022 la mesa de trabajo entre la OAJ y el área de gestión documental con el fin de identificar los documentos sensibles que tiene reserva para los contratos de CPS con lo cual se procedió a adelantar la actualizacion del formato de lista de verificación documental para CPS Cumpliendo asi con el 100% de la actividad planeada.</t>
  </si>
  <si>
    <t>Acta mesa de trabajo OAJ y Gestión Documental 16 de junio de 2022</t>
  </si>
  <si>
    <t>Revisada la evidencias se observa cumplimiento de la acción planteada.</t>
  </si>
  <si>
    <t>PMCB-2022-025</t>
  </si>
  <si>
    <t>Actualizar la lista de verificación documental A-GCO-FT-014 indicado cuales documentos del proceso contractual tienen reserva.</t>
  </si>
  <si>
    <t>Formato A-GCO-FT-014 actualizado con documentos de reserva</t>
  </si>
  <si>
    <t>Formato A-GCO-FT-014 actualizado</t>
  </si>
  <si>
    <t>Se procedió a actualizar la lista de verificación documental Formato A-GCO-FT-014  versión 19 vigente a partir del 08/07/2022 en la cual se indica cuales documentos tienen reserva para su publicación cumpliendo asi con el 100% de lo planeado adicional a lo anterior se hizo la socialización de la lista de verificación el 08/09/ 2022</t>
  </si>
  <si>
    <t xml:space="preserve">Formato A-GCO-FT-014 versión 19 vigente a partir del 08/07/2022 </t>
  </si>
  <si>
    <t>Se evidenció formato denominado: Lista de verificación documental para contratos de prestación de servicios profesionales y de apoyo a la gestión,identificado con el código A-GCO-FT-014, versión 19 del 08/07/2022, en el que se establece que documentos tienen caracter reservado.</t>
  </si>
  <si>
    <t>relación de correspondencia entre las obligaciones establecidas  y las actividades realizadas por el contratista según informes periódicos</t>
  </si>
  <si>
    <t>PMCB-2022-026</t>
  </si>
  <si>
    <t>3.8</t>
  </si>
  <si>
    <t>2022H23</t>
  </si>
  <si>
    <t>Observación Administrativa, por no encontrar relación de correspondencia entre las obligaciones establecidas para el nivel asesor y las actividades realizadas por el contratista según informes periódicos. Contrato No. 1417/2020 y Contrato No.  0838/2021</t>
  </si>
  <si>
    <t>Falta de revisión de la relación de las obligaciones contractuales y las actividades reportadas por el contratista.</t>
  </si>
  <si>
    <t>Realizar campaña de comunicación a través de medios visuales Trimestrales,  indicando a los supervisores la importancia de verificar la relación entre las obligaciones contractuales y las actividades reportadas por el contratista.</t>
  </si>
  <si>
    <t>Se hizo envio de medio visual del 25 de julio  indicando a los supervisores que las actividades relacionadas en los informes de actividades de los contratistas deben guardar relacion con las obligaciones contractuales cumpiendo asi con un 25% de lo planeado</t>
  </si>
  <si>
    <t>Correo con envio de medio visual del 25 de julio</t>
  </si>
  <si>
    <t>La acción cuenta con tiempo de ejecución para el cumplimiento.
Se evidenció un (1) envío de medio visual a través de medio, con tips de supervisión.</t>
  </si>
  <si>
    <r>
      <t xml:space="preserve">Se hizo envió de medio visual del 25 de julio  indicando a los supervisores que las actividades relacionadas en los informes de actividades de los contratistas deben guardar relación con las obligaciones contractuales cumpliendo así con un 25% de lo planeado
</t>
    </r>
    <r>
      <rPr>
        <b/>
        <sz val="9"/>
        <color rgb="FF000000"/>
        <rFont val="Arial"/>
        <family val="2"/>
      </rPr>
      <t xml:space="preserve">
TERCER SEGUIMIENTO 2022
</t>
    </r>
    <r>
      <rPr>
        <sz val="9"/>
        <color rgb="FF000000"/>
        <rFont val="Arial"/>
        <family val="2"/>
      </rPr>
      <t xml:space="preserve">Se envió medio visual el 19 de diciembre de 2022, indicando a los supervisores que las actividades relacionadas en los informes de actividades de los contratistas deben guardar relación con las obligaciones contractuales. 
Resultado y análisis del indicador: ((2/4)*100%) = 50% Se han enviado dos correos electrónicos, de un total de 4; cumpliendo así con un 50% de lo programado 
Estado: La actividad continúa en ejecución
</t>
    </r>
  </si>
  <si>
    <r>
      <rPr>
        <sz val="9"/>
        <color rgb="FF000000"/>
        <rFont val="Arial"/>
      </rPr>
      <t xml:space="preserve">Correo con envió de medio visual del 25 de julio
</t>
    </r>
    <r>
      <rPr>
        <b/>
        <sz val="9"/>
        <color rgb="FF000000"/>
        <rFont val="Arial"/>
      </rPr>
      <t xml:space="preserve">
TERCER SEGUIMIENTO 2022
</t>
    </r>
    <r>
      <rPr>
        <sz val="9"/>
        <color rgb="FF000000"/>
        <rFont val="Arial"/>
      </rPr>
      <t>Correo con envió de medio visual del 19 de diciembre</t>
    </r>
  </si>
  <si>
    <t>Grupo interno de contratacion de la STAF</t>
  </si>
  <si>
    <t>PMCB-2022-027</t>
  </si>
  <si>
    <t>Hallazgo Administrativo, por no encontrar relación de correspondencia entre las obligaciones establecidas para el nivel asesor y las actividades realizadas por el contratista según informes periódicos. Contrato No. 1417/2020 y Contrato No. 0838/2021</t>
  </si>
  <si>
    <t xml:space="preserve">Los informes periódicos presentados por el contratista, describieron las actividades realizadas de manera general sin detallar las asesorias y otras obligaciones que se desarrollaron en la ejecución de los contratos. </t>
  </si>
  <si>
    <t xml:space="preserve">Verificar bimestralmente que los informes mensuales entregados por los contratistas de nivel asesor de la Subdirección Técnica Administrativa y Financiera, guarden relación con las obligaciones específicas establecidas para el contratista </t>
  </si>
  <si>
    <t xml:space="preserve">Verificación correspondencia entre informes de actividades y obligaciones contractuales de los contratistas nivel asesor </t>
  </si>
  <si>
    <t>Verificaciones realizadas / Verificaciones Programadas (2)</t>
  </si>
  <si>
    <t>Acta de reunión verificaciones correspondencia entre informes de actividades y obligaciones contractuales de los contratistas nivel asesor</t>
  </si>
  <si>
    <r>
      <t xml:space="preserve">SEGUNDO SEGUIMIENTO 2022:
</t>
    </r>
    <r>
      <rPr>
        <sz val="9"/>
        <rFont val="Arial"/>
        <family val="2"/>
      </rPr>
      <t xml:space="preserve">La primera verificación se adelantará en el mes de octubre de 2022. </t>
    </r>
  </si>
  <si>
    <t>Ejecucion de la acción</t>
  </si>
  <si>
    <t>Las evidencias aportadas por el proces no guardan relación con la acción propuesta</t>
  </si>
  <si>
    <r>
      <rPr>
        <b/>
        <sz val="9"/>
        <color rgb="FF000000"/>
        <rFont val="Arial"/>
      </rPr>
      <t xml:space="preserve">SEGUNDO SEGUIMIENTO 2022:
</t>
    </r>
    <r>
      <rPr>
        <sz val="9"/>
        <color rgb="FF000000"/>
        <rFont val="Arial"/>
      </rPr>
      <t xml:space="preserve">La primera verificación se adelantará en el mes de octubre de 2022. 
</t>
    </r>
    <r>
      <rPr>
        <b/>
        <sz val="9"/>
        <color rgb="FF000000"/>
        <rFont val="Arial"/>
      </rPr>
      <t xml:space="preserve">TERCER SEGUIMIENTO 2022:
</t>
    </r>
    <r>
      <rPr>
        <sz val="9"/>
        <color rgb="FF000000"/>
        <rFont val="Arial"/>
      </rPr>
      <t>Se realiza una primera mesa de trabajo en la cual se revisan los informes de actividades de los contratistas e nivel asesor de la Subdirección Técnica, Administrativa y Financiera correspondiente a los meses de Agosto y Septiembre, de las revisiones realizadas se presentan observaciones y ajustes a informe y evidencias cargadas por cada asesor.
De igual manera se realiza una segunda mesa de trabajo con el fin de revisar los informes de los contratistas de nivel asesor correspondiente a los meses de Octubre y Noviembre, en est mesa de trabajo se revisa el cumplimiento a las observaciones realizadas en la primera mesa de trabajo y los informes de los meses en mención generando nuevas observaciones.
Resultado del indicador: ((2/2)*100%) = 100%
Análisis del indicador: Se realizaron las dos verificaciones entre informes de actividades y obligaciones contractuales de los contratistas nivel asesor que se encontraban programadas. Cumpliendo así con la meta de dos verificaciones formuladas.
Estado: La actividad se encuentra finalizada</t>
    </r>
  </si>
  <si>
    <r>
      <rPr>
        <b/>
        <sz val="9"/>
        <color rgb="FF000000"/>
        <rFont val="Arial"/>
      </rPr>
      <t xml:space="preserve">TERCER SEGUIMIENTO 2022:
</t>
    </r>
    <r>
      <rPr>
        <sz val="9"/>
        <color rgb="FF000000"/>
        <rFont val="Arial"/>
      </rPr>
      <t>2 actas de mesas de trabajo realizadas con asunto Revisión de los informes de los contratistas de nivel asesor de la Subdirección Técnica Administrativa y Financiera – Hallazgos Administrativo 3.8 de la Auditoria 88 de la Contraloría de Bogotá</t>
    </r>
  </si>
  <si>
    <t>Se califica 100% toda vez que se observa en cumplimiento (2) actas de mesas de trabajo con asunto Revisión de los informes de los contratistas de nivel asesor de la STAF – Hallazgos Administrativo 3.8 de la Auditoria 88 de la Contraloría de Bogotá, en las acta se encuentra detallada la correlación en cada uno de los cuatro (4) contratos de acuerdo a los obligaciones específicas.</t>
  </si>
  <si>
    <t>PMCB-2022-028</t>
  </si>
  <si>
    <t>3.9</t>
  </si>
  <si>
    <t>2022H24</t>
  </si>
  <si>
    <t>Hallazgo Administrativo, por inconsistencias en los registros o documentos  disponibles en el expediente del Contrato No. 1102/2020.</t>
  </si>
  <si>
    <t>Desconocimiento frente a la forma de conformar el expediente contractual tanto fisico como en el secop ii</t>
  </si>
  <si>
    <t>Adelantar una capacitación dirigida a los apoyos a la supervisión frente a la forma de archivo de los expedientes de contratos de prestación de servicios</t>
  </si>
  <si>
    <t>Capacitación en gestión del expediente contractual</t>
  </si>
  <si>
    <t>1 capacitación en gestión del expediente contractual</t>
  </si>
  <si>
    <t>Capacitación en gestión del expediente contractual para CPS</t>
  </si>
  <si>
    <t>Se adelantó capacitación frente al tema:
* Capacitación en gestión de los expedientes del 13 de junio de 2022 orientada por el área precontractual frente a la gestión d elos expedientes en el secop ii y en fisico.
 adicional a lo anterior se hizo la socialización de las listas de verificación documental por modalidad de contratación con las listas de verificación por modalidad de contratación vigentes cumpliendo asi con el 100% de lo planeado,.</t>
  </si>
  <si>
    <t>Capacitación en gestión de los expedientes del 13 de junio de 2022</t>
  </si>
  <si>
    <t xml:space="preserve">
Se evidenció Acta de capacitación en gestión del expediente contractual de fecha 13 de junio de 2022, convocada por jurídica dirigida al personal encargado de la contratación y manejo de expedientes contractuales en las diferentes áreas del instituto, en la que se indica que se trataron temas acerca de los expedientes físicos y electrónicos.</t>
  </si>
  <si>
    <t>PMCB-2022-029</t>
  </si>
  <si>
    <t>3.10</t>
  </si>
  <si>
    <t>2022H25</t>
  </si>
  <si>
    <t>Hallazgo administrativo por omitir la publicación en el Sistema Electrónico de  Contratación Pública - SECOP de documentos contractuales con ocasión a la  suscripción de los Contratos de Prestación de Servicios Nos. 1432-2020 - 2288- 2020 y 1006-2021</t>
  </si>
  <si>
    <t>No se indica en la lista de verificaicón documental cuales documentos tienen reserva y no son publicados en el SECOP II</t>
  </si>
  <si>
    <t xml:space="preserve">Formato A-GCO-FT-014 actualizado </t>
  </si>
  <si>
    <t>Se procedió a actualizar la lista de verificación documental Formato A-GCO-FT-014  versión 19 vigente a partir del 08/07/2022 en la cual se indica cuales documentos tienen reserva para su publicación cumpliendo asi con el 100% de lo planeado</t>
  </si>
  <si>
    <t>Formato A-GCO-FT-014 versión 19 vigente a partir del 08/07/2022 y acta de socialización</t>
  </si>
  <si>
    <t>Oficina Asesora Jurídica
Subdirección Técnica Administrativa y Financiera</t>
  </si>
  <si>
    <t>PMCB-2022-030</t>
  </si>
  <si>
    <t>3.11</t>
  </si>
  <si>
    <t>2022H26</t>
  </si>
  <si>
    <t>Hallazgo administrativo por encontrarse en la carpeta física del Contrato No. 0527-2020, documentos que no corresponden al mismo.</t>
  </si>
  <si>
    <t xml:space="preserve">No se había dado línea sobre los documentos que debían archivarse tanto de manera virtual, como en físico. </t>
  </si>
  <si>
    <t>Realizar socialización de la lista de verificación documental física y digital (actualizado) para los contratos de prestación de servicios.</t>
  </si>
  <si>
    <t>Socialización de la lista de verificación documental física y digital para los contratos de prestación de servicios.</t>
  </si>
  <si>
    <t xml:space="preserve">Socialización de la lista de verificación documental física y digital para los contratos de prestación de servicios realizada / Socializacion programada (1) de la lista de verificación documental física y digital para los contratos de prestación de servicios </t>
  </si>
  <si>
    <t>Acta de Socialización de la lista de verificación  documental física y digital para los contratos de prestación de servicios.</t>
  </si>
  <si>
    <t>Se adelantó socialización de las listas de verificación documental por modalidad de contratación indicando como se debe hacer la consulta de estas listas en el mapa de procesos y procedimientos en la WEB del IDIPRON</t>
  </si>
  <si>
    <t>Acta socialización listas de verificación documental 08092022</t>
  </si>
  <si>
    <t>Se evidenció acta de reunión de fecha 08/09/2022, mediante la cual la OAJ realizó la socialización de la lista de verificación documental para contratos de prestación de servicios profesionales y de apoyo a la gestión, identificado con el código A-GCO-FT-014, versión 19 del 08/07/2022, indicando la ruta de acceso en la intranet.</t>
  </si>
  <si>
    <t>PMCB-2022-031</t>
  </si>
  <si>
    <t>3.13</t>
  </si>
  <si>
    <t>2022H27</t>
  </si>
  <si>
    <t>Hallazgo administrativo por no diligenciar en su totalidad formatos con la información requerida en los contratos No 1432-2020, 2288-2020, 1006-2021</t>
  </si>
  <si>
    <t>No se cuenta con una matriz que permita identificar la validación de las hojas de vida de los contratistas por prestación de servicios en el SIDEAP</t>
  </si>
  <si>
    <t xml:space="preserve">Crear una matriz de validación en el SIDEAP de hojas de vida del 100% de los contratistas por prestación de servicios en el IDIPRON </t>
  </si>
  <si>
    <t>Matriz de validación de hojas de vida SIDEAP</t>
  </si>
  <si>
    <t>1 Matriz de validación</t>
  </si>
  <si>
    <t>Matriz de validación de hojas de vida</t>
  </si>
  <si>
    <t>Se valida el 100% de las hojas de vida de los contratistas por prestación de servicios profesionales y apoyo a la gestión lo cual se registra en la matriz aportada cumpliendo con el 100% de lo planeado</t>
  </si>
  <si>
    <t>Matriz en excel de validacion hojas de vida SIDEAP</t>
  </si>
  <si>
    <t>Se evidenció matriz en formato Excel, en el que se registra una hoja denominada: Validación HV sideap, en la que se registra la información de la validacion de las hojas de vida SIDEAP de los contratistas por prestación de servicios en el instituto.</t>
  </si>
  <si>
    <t>PMCB-2022-032</t>
  </si>
  <si>
    <t>3.14</t>
  </si>
  <si>
    <t>2022H28</t>
  </si>
  <si>
    <t xml:space="preserve">Hallazgo administrativo por publicar en el SECOP II documentación por fuera de tiempo establecido en la normatividad para los contratos  </t>
  </si>
  <si>
    <t>No se hace seguimiento frente a la publicación de la información en el SECOP II en ls tiempos correspondientes</t>
  </si>
  <si>
    <t>Adelantar validación de forma bimestral al 10% de los contratistas de prestación de servicios en la vigencia 2022 verificando el cumplimiento de la publicación de la información en el SECOP II conforme a la norma con el fin de dar la alerta respctiva al gerente de proyecto de inversión.</t>
  </si>
  <si>
    <t>Validación Publicación información SECOP II</t>
  </si>
  <si>
    <t># de Validaciones al 10% de los contratistas de prestación de servicios/6 validaciones programadas</t>
  </si>
  <si>
    <t>Memorandos con validación por proyecto de inversión</t>
  </si>
  <si>
    <t>La acción cuenta con tiempo de ejecución para el cumplimiento.
No se reportó avance.</t>
  </si>
  <si>
    <r>
      <t xml:space="preserve">TERCER SEGUIMIENTO 2022:
</t>
    </r>
    <r>
      <rPr>
        <sz val="9"/>
        <color rgb="FF000000"/>
        <rFont val="Arial"/>
        <family val="2"/>
      </rPr>
      <t xml:space="preserve">Se solicitará mesa de trabajo para reformular la acción con la Oficina de Planeación toda vez que se evaluó con el equipo de trabajo que la acción formulada es necesario modificarla por la operación del proceso. 
</t>
    </r>
  </si>
  <si>
    <t>Sin evidencias de avance</t>
  </si>
  <si>
    <t>Gestión Contractual
Planeacion 
Gestion financiera
Mantenimiento de bienes
Seguimiento y Control
Gestión de desarrollo humano
Modelo pedagógico</t>
  </si>
  <si>
    <t>Oficina de control interno
Oficina asesora de planeación
Oficina asesora jurídica
Subdirección técnica de métodos educativos y operativa
Subdirección técnica de desarrollo humano
Subdirección técnica administrativa y financiera</t>
  </si>
  <si>
    <t>OCI
OAP
OAJ
STAF
STMEO
STDH</t>
  </si>
  <si>
    <t xml:space="preserve">Seguimiento y evaluación a la Gestión </t>
  </si>
  <si>
    <t xml:space="preserve">Oficina Asesora de Planeacion
</t>
  </si>
  <si>
    <t xml:space="preserve">MIPG
</t>
  </si>
  <si>
    <t>Plan de mejoramiento Contraloria de Bogotá</t>
  </si>
  <si>
    <t>PMCB-2022-033</t>
  </si>
  <si>
    <t xml:space="preserve">3.2.2.5  </t>
  </si>
  <si>
    <t>2022H29</t>
  </si>
  <si>
    <t xml:space="preserve">Observación administrativa debido a que la formulación de las acciones correctivas no es coherente con la causa de los hallazgos, en contravía de lo establecido en la Resolución No. 036 del 20 de septiembre de 2019 de la Contraloría de Bogotá, y el instructivo de diligenciamiento formato CB-0402F formulación plan de mejoramiento </t>
  </si>
  <si>
    <t>Falta de capcitacion en la formulacion  de los planes de mejoramiento</t>
  </si>
  <si>
    <t>Capacitar a los integrantes del comité institucional de gestion y desemepeño, los delegados SIGID y a los lideres de proceso en formulacion de planes de mejoramiento</t>
  </si>
  <si>
    <t xml:space="preserve">capacitaciones realizadas </t>
  </si>
  <si>
    <t>Capacitaciones realizadas /Capacitacion programadas</t>
  </si>
  <si>
    <t xml:space="preserve">Lista de asistencia
Presentacion </t>
  </si>
  <si>
    <t>Acciones incluidas posterior al monitoreo</t>
  </si>
  <si>
    <t>Se evidenció un</t>
  </si>
  <si>
    <t xml:space="preserve">No se encuentra avance de la ejecución de las acciones formuladas. </t>
  </si>
  <si>
    <t>PMCB-2022-034</t>
  </si>
  <si>
    <t>Falta de deficnicion de lineamientos especificos para la formulacion de planes de mejoramiento</t>
  </si>
  <si>
    <t>Definir y oficializar lineamientos especificos para la formulacion de planes de mejoramiento</t>
  </si>
  <si>
    <t>Lineamientos tecnicos oficializados</t>
  </si>
  <si>
    <t xml:space="preserve">Lineamientos tecnico oficializados/ 1 Lineamientos tecnicos </t>
  </si>
  <si>
    <t>Lineamiento Tecnico 
Correo de MIPG de ofiicalizacion</t>
  </si>
  <si>
    <t>ACCIÓN EN EJECUCIÓN</t>
  </si>
  <si>
    <t>PMCB-2022-035</t>
  </si>
  <si>
    <t>3.1.1.5</t>
  </si>
  <si>
    <t>2022H30</t>
  </si>
  <si>
    <t>Hallazgo administrativo por cuanto algunas acciones correctivas del plan de mejoramiento del IDIPRON no están proyectadas para que se elimine la causa de los hallazgos que las originaron; asimismo, carecen de transversalidad y no reflejan una gestión administrativa intersectorial en la elaboración del plan de mejoramiento del sujeto de control.</t>
  </si>
  <si>
    <t>PMCB-2022-036</t>
  </si>
  <si>
    <t>proyectos</t>
  </si>
  <si>
    <t>PMCB-2022-037</t>
  </si>
  <si>
    <t xml:space="preserve">3.2.1.1  </t>
  </si>
  <si>
    <t>2022H31</t>
  </si>
  <si>
    <t>Hallazgo administrativo por incertidumbres en la información reportada de las metas del Proyecto No. 7720</t>
  </si>
  <si>
    <t>Porque en los diferentes informes de gestión no se describe el seguimiento de metas físicas en porcentaje y magnitud relacionado con las estrategias de atención y por tanto en los recursos invertidos por  población atendida</t>
  </si>
  <si>
    <t xml:space="preserve">En los diferentes informes de gestión (Balance Social, Informe de gestión y Resultado e Informe de gerencia) emitidos por el IDIPRON, presentar descripción de las diferentes estrategias  de atención a las poblaciones atendidas, con el fin de visualizar la relación de beneficiarios versus recursos invertidos (se complementa con relación anonimizada de beneficiario por metas en carpeta compartida) </t>
  </si>
  <si>
    <t>Informes Complementados</t>
  </si>
  <si>
    <t>No de Informes Complementados/No. De Informes establecidos(3)*100</t>
  </si>
  <si>
    <t>Acción incluida posterior al inicio del monitoreo</t>
  </si>
  <si>
    <t>Se presenta borrador informe sobre metas proyecto y plan de desarrollo con respectiva descripción para los Informes de Balance Social, Gestión y resultados y Gerencia</t>
  </si>
  <si>
    <t>Informe Borrador OAP</t>
  </si>
  <si>
    <t>Falta publicar el informe de gestión en la pagina web y realizar los informes de Balance social y el informe de Gestión y resultados y gerencia</t>
  </si>
  <si>
    <t xml:space="preserve">Se observa el borrador del informe  de gestión sobre metas sectoriales de plan de desarrollo con respectiva descripción para los Informes de Balance Social, Gestión y resultados y Gerencia. Falta publicar el informe de gestión en la pagina de la entidad </t>
  </si>
  <si>
    <t>PMCB-2022-038</t>
  </si>
  <si>
    <t>3.2.1.2</t>
  </si>
  <si>
    <t>2022H32</t>
  </si>
  <si>
    <t xml:space="preserve"> Hallazgo administrativo por incertidumbres en la información reportada de la ejecución presupuestal y diferencias en la ejecución de los Proyectos Nos. 7720, 7726 y 7727</t>
  </si>
  <si>
    <t>Porque los procesos contractuales para el cumplimiento de la metas se realizan al finalizar el año generando reservas para la vigencia siguiente</t>
  </si>
  <si>
    <t>Realizar seguimiento mensual a la ejecución del plan de adquisiciones, con apoyo de herramienta Excel, que permita monitoreo -Alertas y compromisos-</t>
  </si>
  <si>
    <t>12 Actas de Seguimiento a plan de Adquisiciones</t>
  </si>
  <si>
    <t>Actas de seguimiento realizadas/12 Actas de seguimiento*100</t>
  </si>
  <si>
    <t>Actas y herramienta Excel</t>
  </si>
  <si>
    <t>Se presenta memorando de solicitud Plan de Contratación y Firmas Acta  19/01/2023
Como es una acción con corresponsables, Se remiten actas No 66, 67, 69, 70 y 71 periodo de Octubre - Noviembre donde se adelantaron las modificaciones al PAA, es de anotar que el comité hacer permanente seguimiento al PAA, por otro lado, se aportan los memorandos de seguimiento del PAA en el mes de noviembre desde la Gerencia de Contratación en los cuales se indica que se adelantan por instrucción del comité en la sesión del 22 de noviembre acta No 70.</t>
  </si>
  <si>
    <t>Memorando: 2023IE96 solicitud pc, Plan de Contratación  y Firmas de reunión 19_01_2023
Actas No 66, 67, 69, 70 y 71 periodo de Octubre - Noviembre 
Los memorandos de seguimiento del PAA en el mes de noviembre desde la Gerencia de Contratación en los cuales se indica que se adelantan por instrucción del comité en la sesión del 22 de noviembre acta No 70.</t>
  </si>
  <si>
    <t>De acuerdo a que la acción comienza el 1 de octubre del 2022, para este seguimiento se debio presentar las actas de seguimiento al PAA 2022 de los meses de octubre y diciembre del 2022</t>
  </si>
  <si>
    <t xml:space="preserve">Se observa la formulación y el Plan de contratación 2023, las  actas de seguimiento  de noviembre 2022 No 66,67,69,70,71 (Comites de contratación), más no se observa el seguimiento mensual a la ejecución del plan de adquisiciones, desde que inicio la acción.. En consecuencia de lo anterior y teniendo en cuenta el indicador 12 actas de seguimiento, en los meses de octubre y diciembre, se debio presentar las actas del seguimiento al PAA 2022 </t>
  </si>
  <si>
    <t>PMCB-2022-039</t>
  </si>
  <si>
    <t>2022H33</t>
  </si>
  <si>
    <t>Hallazgo administrativo por debilidades en el seguimiento y control a la supervisión contractual - Contrato No. 2095 de 2021.</t>
  </si>
  <si>
    <t>Falta de claridad frente a cuál documentación debe reposar en el expediente físico y digital</t>
  </si>
  <si>
    <t>Realizar mesa de trabajo con la Oficina Asesora Jurídica en la cual se definan cuáles soportes de la ejecución contractual, deben reposar en el expediente físico y digital, de acuerdo con los procesos de bienes y servicios a cargo del área de Gestión Ambiental.</t>
  </si>
  <si>
    <t>Mesa de trabajo realizada / Mesa de trabajo programada (1)</t>
  </si>
  <si>
    <t>Accion incluida posterior al monitoreo</t>
  </si>
  <si>
    <r>
      <rPr>
        <b/>
        <sz val="9"/>
        <color rgb="FF000000"/>
        <rFont val="Arial"/>
      </rPr>
      <t xml:space="preserve">TERCER SEGUIMIENTO 2022
</t>
    </r>
    <r>
      <rPr>
        <sz val="9"/>
        <color rgb="FF000000"/>
        <rFont val="Arial"/>
      </rPr>
      <t>El día  11 de noviembre del 2022  el contratista Carlos Elvis Duarte delegado MIPG para la Gerencia de Contratación, socializa el listado de los documentos de ejecución que deben estar cargados en la plataforma de SECOP II y en el expediente físico del contrato a todos los profesionales, tecnólogos y técnicos del proceso de Gestión Ambiental.  
Resultado y análisis del indicador:  Se realizó una mesa de trabajo de una mesa de trabajo que se encontraba programada, cumpliendo con el 100% de lo formulado. 
Estado:  La actividad se encuentra finalizada</t>
    </r>
  </si>
  <si>
    <r>
      <rPr>
        <b/>
        <sz val="9"/>
        <color rgb="FF000000"/>
        <rFont val="Arial"/>
      </rPr>
      <t xml:space="preserve">TERCER SEGUIMIENTO 2022
</t>
    </r>
    <r>
      <rPr>
        <sz val="9"/>
        <color rgb="FF000000"/>
        <rFont val="Arial"/>
      </rPr>
      <t>1. A-GDO-FT-004 Acta de Reunión - Seguimiento Gestión Ambiental XI - 2022</t>
    </r>
  </si>
  <si>
    <t xml:space="preserve">Se evidencia acta de reunión de fecha 11 de noviembre de 2022 en la cual se observa intervención de la Gerencia de Contratación dando cumplimiento a la actividad propuesta </t>
  </si>
  <si>
    <t>PMCB-2022-040</t>
  </si>
  <si>
    <t>Verificar mensualmente los soportes de cada una de las obligaciones específicas de los contratos de bienes y servicios del área de Gestión Ambiental, tanto en el expediente físico como en SECOP II.</t>
  </si>
  <si>
    <t>Seguimientos de los expedientes contractuales del área de gestión ambiental realizados</t>
  </si>
  <si>
    <t># de seguimientos de expedientes contractuales del área de gestión ambiental realizados / Número de seguimientos de los expedientes contractuales del área de gestión ambiental programados (6) *100%</t>
  </si>
  <si>
    <t>Acta de reunión
Plan Anual de Adquisiciones del área de Gestión Ambiental</t>
  </si>
  <si>
    <r>
      <t>TERCER SEGUIMIENTO 2022</t>
    </r>
    <r>
      <rPr>
        <sz val="9"/>
        <color rgb="FF000000"/>
        <rFont val="Arial"/>
        <family val="2"/>
      </rPr>
      <t xml:space="preserve">
El día  27 de Diciembre del 2022 , se realizó revisión de los expedientes virtuales del Secop II y Carpeta Compartida de Gestión Ambiental  de los contratos de bienes y servicios que se encuentran en ejecución, con el objetivo de determinar cuáles contratos se encuentran con la documentación completa  y cuáles están incompletos. para así pedirles a los apoyos técnicos el cargue de la información. Los resultados de esta revisión quedaron registrados mediante acta de reunión.
  .
Resultado y análisis del indicador: ((1/6))*100=16% 
Análisis del indicador:Se realizó un seguimiento de seis seguimientos que se encuentran programados, registrando un avance del 16% en el indicador formulado. 
Estado: La actividad continúa en ejecución </t>
    </r>
  </si>
  <si>
    <r>
      <t>TERCER SEGUIMIENTO 2022</t>
    </r>
    <r>
      <rPr>
        <sz val="9"/>
        <color rgb="FF000000"/>
        <rFont val="Arial"/>
        <family val="2"/>
      </rPr>
      <t xml:space="preserve">
1. A-GDO-FT-004 Acta de Reunión - Revisión Expedientes contractuales I </t>
    </r>
  </si>
  <si>
    <t>cinco (5) Actas de seguimiento
Plan Anual de Adquisiciones del área de Gestión Ambiental</t>
  </si>
  <si>
    <t>La evidencia aportada por el proceso, confirma la revisión de los soportes  de cada una de las obligaciones específicas de los contratos de Gestión Ambiental, en la Carpeta Compartida y en la Plataforma SECOP, quedando pendiente la revisión de las carpetas físicas, por no estar disponibles. La acción plantea la revisión mensual y sólo se evidenció una revisión el 27-Dic-22.</t>
  </si>
  <si>
    <t>PMCB-2022-041</t>
  </si>
  <si>
    <t>3.2.2.8</t>
  </si>
  <si>
    <t>2022H34</t>
  </si>
  <si>
    <t>Hallazgo administrativo por cuanto las facturas presentadas por el contratista en el Contrato de Prestación de Servicios 1376/2021 no contienen la descripción detallada de los servicios prestados, el valor unitario ni la cantidad de servicios facturados.</t>
  </si>
  <si>
    <t>No se exigió al proveedor presentar la factura de cobro de los servicios prestados de manera detallada</t>
  </si>
  <si>
    <t>Realizar actualización al procedimiento "Cuentas por pagar A-GFI-PR-009" incluyendo que las facturas que expidan los proveedores de bienes y servicios a la entidad, deben cumplir con los requisitos establecidos en el articulo 617 del Estatuto Tributario y en el artículo 11 de la Resolución 42 - 2020 expedida por la DIAN</t>
  </si>
  <si>
    <t xml:space="preserve"> Actualización al procedimiento "Cuentas por pagar A-GFI-PR-009"</t>
  </si>
  <si>
    <t>Actualización procedimiento "Cuentas por pagar A-GFI-PR-009" realizada</t>
  </si>
  <si>
    <t>Procedimiento "Cuentas por pagar A-GFI-PR-009" actualizado y correo de oficialización</t>
  </si>
  <si>
    <r>
      <t xml:space="preserve">TERCER SEGUIMIENTO 2022:
</t>
    </r>
    <r>
      <rPr>
        <sz val="9"/>
        <color rgb="FF000000"/>
        <rFont val="Arial"/>
        <family val="2"/>
      </rPr>
      <t>Se realiza el ajuste al procedimiento cuentas por Pagar incluyendo lo mencionado en la acción formulada, este documento preliminar es enviado a la Oficina Asesora de Planeación para su respectiva revisión y oficialización.</t>
    </r>
    <r>
      <rPr>
        <b/>
        <sz val="9"/>
        <color rgb="FF000000"/>
        <rFont val="Arial"/>
        <family val="2"/>
      </rPr>
      <t xml:space="preserve">
</t>
    </r>
    <r>
      <rPr>
        <sz val="9"/>
        <color rgb="FF000000"/>
        <rFont val="Arial"/>
        <family val="2"/>
      </rPr>
      <t>Resultado del indicador: Será reportado una vez concluída la actividad
Análisis del indicador: Será reportado una vez concluída la actividad
Estado: La actividad se continúa en ejecución</t>
    </r>
  </si>
  <si>
    <r>
      <t xml:space="preserve">TERCER SEGUIMIENTO 2022:
</t>
    </r>
    <r>
      <rPr>
        <sz val="9"/>
        <color rgb="FF000000"/>
        <rFont val="Arial"/>
        <family val="2"/>
      </rPr>
      <t>Documento preliminar: Procedimiento cuentas por Pagar.
Correo electrónico solicitando su revisión y oficialización.</t>
    </r>
  </si>
  <si>
    <t>Aprobar y oficializar el documento</t>
  </si>
  <si>
    <t xml:space="preserve">Se observa un borrador de la modificación al procedimiento cuentas por pagar, se recomienda avanzar en el detalle y/o recomendaciones que pueda entregar la Oficina Asesora de Planeación para su aprobación y publicación. </t>
  </si>
  <si>
    <t>PMCB-2022-042</t>
  </si>
  <si>
    <t>Realizar mesas de trabajo con los proveedores de bienes y servicios de acuerdo con los procesos contractuales a cargo del área de Gestión Ambiental, para revisar que se cumplan los requisitos de facturación y conciliar los valores de los servicios prestados a la entidad</t>
  </si>
  <si>
    <t>Revisión de cumplimiento de requisitos de facturación de proveedores y conciliar valores de servicio</t>
  </si>
  <si>
    <t>(Número de mesas de trabajo realizadas / Número de proveedores contratados por el área de gestión ambiental)*100%</t>
  </si>
  <si>
    <t>Actas de reunión con los proveedores para revisar que se cumplan los requisitos de facturación y conciliar los valores de los servicios prestados a la entidad
Plan Anual de Adquisiciones del área de Gestión Ambiental</t>
  </si>
  <si>
    <r>
      <rPr>
        <b/>
        <sz val="9"/>
        <color rgb="FF000000"/>
        <rFont val="Arial"/>
      </rPr>
      <t xml:space="preserve">TERCER SEGUIMIENTO 2022
</t>
    </r>
    <r>
      <rPr>
        <sz val="9"/>
        <color rgb="FF000000"/>
        <rFont val="Arial"/>
      </rPr>
      <t xml:space="preserve">En el periodo del 1 de Noviembre al 30 de diciembre de 2022, se realizaron 2 mesas de trabajo de las 7 programadas según el número de proveedores hasta el mes de mayo 2023 con los proveedores de bienes y servicios que se encuentran bajo la responsabilidad del proceso Gestión Ambiental para revisar los requisitos de facturación establecidos por la DIAN y conciliar los servicios efectivamente prestados.
Resultado del indicador: (2/7))*100=28.57% 
Análisis del indicador: Se realizaron 2 mesas de trabajo para revisar el cumplimiento de requisitos de facturación de proveedores y conciliar valores de servicio de 7 mesas programadas según los proveedores que tiene el proceso, reportando un avance en el indicador del 28.57%. 
Estado: La actividad continúa en ejecución </t>
    </r>
  </si>
  <si>
    <r>
      <t>TERCER SEGUIMIENTO 2022</t>
    </r>
    <r>
      <rPr>
        <sz val="9"/>
        <color rgb="FF000000"/>
        <rFont val="Arial"/>
        <family val="2"/>
      </rPr>
      <t xml:space="preserve">
1, A-GDO-FT-004 Acta de Reuniones - Proveedores - Verificación de Requisitos de Facturas</t>
    </r>
  </si>
  <si>
    <t>El proceso aporta como evidencia acta de 2  reuniones virtuales con sus proveedores, en los meses de septiembre, octubre, noviembre y diciembre de 2022, anexando el link de las grabaciones, para tratar el tema de requisitos de facturación, avanzando en el  cumpliemiento de la acción propuesta en el Plan de Mejoramiento.</t>
  </si>
  <si>
    <t>Administración y mantenimiento de bienes inmuebles</t>
  </si>
  <si>
    <t xml:space="preserve">Cálculo de deterioro sobre bienes inmuebles </t>
  </si>
  <si>
    <t>PMCB-2022-043</t>
  </si>
  <si>
    <t xml:space="preserve"> 3.3.2.1</t>
  </si>
  <si>
    <t>2022H35</t>
  </si>
  <si>
    <t>Hallazgo administrativo por omisión del cálculo de deterioro sobre bienes 
inmuebles del IDIPRON_x0002_</t>
  </si>
  <si>
    <t>No se contaba con las certificaciones catastrales (de los predios que presentan indicios de deterioro), lo cual impidió realizar los cálculos de deterioro de los bienes inmuebles de la entidad</t>
  </si>
  <si>
    <t>Realizar la revisión de indicios de deterioro de los bienes inmuebles del IDIPRON, de conformidad al Manual de políticas contables</t>
  </si>
  <si>
    <t>Revisión de indicios del deterioro de bienes inmuebles de la entidad</t>
  </si>
  <si>
    <t>Número de revisiones de indicios de deterioro de los bienes inmuebles del Idipron realizadas / Número de bienes inmuebles de Idipron *100%</t>
  </si>
  <si>
    <t>Informes de evaluación técnica propiedad planta y equipo - bienes inmuebles</t>
  </si>
  <si>
    <r>
      <rPr>
        <b/>
        <sz val="9"/>
        <color rgb="FF000000"/>
        <rFont val="Arial"/>
      </rPr>
      <t xml:space="preserve">TERCER SEGUIMIENTO 2022
</t>
    </r>
    <r>
      <rPr>
        <sz val="9"/>
        <color rgb="FF000000"/>
        <rFont val="Arial"/>
      </rPr>
      <t xml:space="preserve">Se diligenciaron los formatos Chek List para revisar indicios de deterioro de los bienes inmuebles con corte al 15 de diciembre de 2022 para cada uno de los predios (Terreno y Construcción por separado). Como resultado se reporta lo siguiente: 
•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 Revisando la vida útil de todos y cada uno de los predios del IDIPRON, de acuerdo a lo anterior no presentan variación en su vida útil, excepto los tres que presentan indicios de deterioro. 
• La depreciación se continúa afectando de acuerdo con la vida útil ya registrada y se actualiza al mes de diciembre de 2022.
</t>
    </r>
    <r>
      <rPr>
        <b/>
        <sz val="9"/>
        <color rgb="FF000000"/>
        <rFont val="Arial"/>
      </rPr>
      <t>Resultado indicador:</t>
    </r>
    <r>
      <rPr>
        <sz val="9"/>
        <color rgb="FF000000"/>
        <rFont val="Arial"/>
      </rPr>
      <t xml:space="preserve"> ((26/26)*100= 100%)
</t>
    </r>
    <r>
      <rPr>
        <b/>
        <sz val="9"/>
        <color rgb="FF000000"/>
        <rFont val="Arial"/>
      </rPr>
      <t>Análisis indicador:</t>
    </r>
    <r>
      <rPr>
        <sz val="9"/>
        <color rgb="FF000000"/>
        <rFont val="Arial"/>
      </rPr>
      <t xml:space="preserve"> Se realizaron 26 revisiones de indicios del deterioro a los 26 bienes inmuebles del IDIPRON mediante el formato Evaluación Técnica Propiedad Planta y Equipo - Bienes Inmuebles, cumpliendo con el 100% según la meta establecida.   
Estado: La actividad se encuentra finalizada  </t>
    </r>
  </si>
  <si>
    <r>
      <t xml:space="preserve">TERCER SEGUIMIENTO 2022
</t>
    </r>
    <r>
      <rPr>
        <sz val="9"/>
        <color rgb="FF000000"/>
        <rFont val="Arial"/>
        <family val="2"/>
      </rPr>
      <t>Formatos de propiedad Planta y equipo - mantenimiento de bienes por cada predio - Revisión de indicios de deterioro de bienes inmuebles de la entidad.</t>
    </r>
  </si>
  <si>
    <t>En revisión de la información suministrada por el proceso se observa que se diligenciaron 26  formatos Chek List para revisar indicios de deterioro de los bienes inmuebles con corte al 15 de diciembre de 2022 para cada uno de los predios que tiene la entidad tanto en Terreno como en Construcción, sin embargo no se tienen los Informe de evaluación técnica propiedad planta y equipo - bienes inmuebles que es el producto final que sustenta el cumplimiento de la acción propuesta.</t>
  </si>
  <si>
    <t>Administración y mantenimiento de bienes inmuebles / Gestión Logística</t>
  </si>
  <si>
    <t>Administración y mantenimiento de bienes inmuebles / Almacén e Inventarios</t>
  </si>
  <si>
    <t>Vida útil en los bienes inmuebles y activos intangibles</t>
  </si>
  <si>
    <t>PMCB-2022-044</t>
  </si>
  <si>
    <t>2022H36</t>
  </si>
  <si>
    <t>Hallazgo administrativo por omisión de estimación de vida útil en los bienes
inmuebles y activos intangibles del IDIPRON</t>
  </si>
  <si>
    <t>Si bien el área realizó la estimación en cuanto a la variación de vida útil de los bienes inmuebles de la entidad, no se efectuó el reporte al área contable al cierre de la vigencia</t>
  </si>
  <si>
    <t>Realizar reporte de estimación de vida útil de los bienes inmuebles y activos intangibles del IDIPRON de la vigencia 2022</t>
  </si>
  <si>
    <t>Estimación de vida útil en los bienes inmuebles y activos intangibles de la entidad</t>
  </si>
  <si>
    <t>Número de Notas explicativas realizadas / Número de Notas explicativas programadas (2) *100%</t>
  </si>
  <si>
    <t>Notas explicativas del área de Mantenimiento de bienes 
Notas explicativas del área de almacén</t>
  </si>
  <si>
    <r>
      <rPr>
        <b/>
        <sz val="9"/>
        <color rgb="FF000000"/>
        <rFont val="Arial"/>
      </rPr>
      <t xml:space="preserve">TERCER SEGUIMIENTO 2022
</t>
    </r>
    <r>
      <rPr>
        <sz val="9"/>
        <color rgb="FF000000"/>
        <rFont val="Arial"/>
      </rPr>
      <t xml:space="preserve">Se realiza el reporte de la estimación de vida útil en los bienes inmuebles y activos intangibles de la entidad mediante memorando del 29 de diciembre de 2022 enviado a contabilidad. Se comparte información respecto a los formatos diligenciados con el Chek List con corte al 15 de diciembre de 2022 para cada uno de los predios (Terreno y Construcción por separado). Como resultados tenemos:
•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 Revisando la vida útil de todos y cada uno de los predios del IDIPRON, de acuerdo a lo anterior no presentan variación en su vida útil, excepto los tres que presentan indicios de deterioro. 
• La depreciación se continúa afectando de acuerdo con la vida útil ya registrada y se actualiza al mes de diciembre de 2022.
Se anexa documento con las gestiones realizadas en cuanto a los predios del IDIPRON, la actualización del check list de indicios de deterioro y vida útil de los predios, y avalúo comercial de los predios que presentaron deterioro (EL CUJA, LA VEGA, EL TUPARRO). 
El día 30 de enero de 2023 se remitió al área de Contabilidad memorando con radicado No. 2023IE510 reportando las notas explicativas del área de Almacén e Inventarios, en cuanto a la vida útil de los bienes inmuebles y activos intangibles del IDIPRON de la vigencia 2022
</t>
    </r>
    <r>
      <rPr>
        <b/>
        <sz val="9"/>
        <color rgb="FF000000"/>
        <rFont val="Arial"/>
      </rPr>
      <t>Resultado indicador:</t>
    </r>
    <r>
      <rPr>
        <sz val="9"/>
        <color rgb="FF000000"/>
        <rFont val="Arial"/>
      </rPr>
      <t xml:space="preserve"> ((2/2)*100= 100%)
</t>
    </r>
    <r>
      <rPr>
        <b/>
        <sz val="9"/>
        <color rgb="FF000000"/>
        <rFont val="Arial"/>
      </rPr>
      <t xml:space="preserve">Análisis indicador: </t>
    </r>
    <r>
      <rPr>
        <sz val="9"/>
        <color rgb="FF000000"/>
        <rFont val="Arial"/>
      </rPr>
      <t xml:space="preserve">Se realizaron 2 notas explicativas de la vida útil de los bienes inmuebles y activos intangibles de la entidad y se reportaron al área de Contabilidad de 2 notas explicativas programadas, por lo tanto se da cumplimiento del 100% de la acción propuesta y el indicador formulado. 
Estado: La actividad se encuentra finalizada  
</t>
    </r>
  </si>
  <si>
    <r>
      <rPr>
        <b/>
        <sz val="9"/>
        <color rgb="FF000000"/>
        <rFont val="Arial"/>
      </rPr>
      <t xml:space="preserve">TERCER SEGUIMIENTO 2022
</t>
    </r>
    <r>
      <rPr>
        <sz val="9"/>
        <color rgb="FF000000"/>
        <rFont val="Arial"/>
      </rPr>
      <t xml:space="preserve">1.  Remisión Notas explicativas Mantenimiento de Bienes vigencia 2022, Memorando del 29 de noviembre de 2022 Nro. 2022IE7713
2.Formatos checklist de indicios de deterioro
3. Remisión Notas explicativas almacén e inventarios vigencia 2022, memorando 2023IE510 y anexos </t>
    </r>
  </si>
  <si>
    <t>Notas explicativas del área de Mantenimiento de bienes
Notas explicativas del área de almacén</t>
  </si>
  <si>
    <t xml:space="preserve">En revisión de la información suministrada por el proceso, se evidencia que se realizaron 2 notas explicativas de la vida útil de los bienes inmuebles y activos intangibles de la entidad y se reportaron al área de Contabilidad de 2 notas explicativas programadas, SOPORTADAS con:
 1.  Remisión Notas explicativas Mantenimiento de Bienes vigencia 2022, Memorando del 29 de noviembre de 2022 Nro. 2022IE7713
2.Formatos checklist de indicios de deterioro
3. Remisión Notas explicativas almacén e inventarios vigencia 2022, memorando 2023IE510 y anexos </t>
  </si>
  <si>
    <t>Transportes</t>
  </si>
  <si>
    <t>PMCB-2022-045</t>
  </si>
  <si>
    <t>2022H37</t>
  </si>
  <si>
    <t>Hallazgo administrativo por la inoportunidad en el registro de los hechos económicos con relación a la legalización de gastos efectuados por concepto de peajes</t>
  </si>
  <si>
    <t xml:space="preserve">No se encuentran los tiempos establecidos para legalizar los vales de peajes en la documentación del proceso. </t>
  </si>
  <si>
    <t>Actualizar el procedimiento "Administración del parque automotor A-SAD-PR-003" incluyendo las actividades y los puntos de control para la legalización de peajes.</t>
  </si>
  <si>
    <t>Actualización procedimiento "Administración del parque automotor A-SAD-PR-003"</t>
  </si>
  <si>
    <t>Actualización procedimiento "Administración del parque automotor A-SAD-PR-003" realizada</t>
  </si>
  <si>
    <t>Actualización procedimiento "Administración del parque automotor A-SAD-PR-003" realizada y correo oficialización</t>
  </si>
  <si>
    <t>PRIMER SEGUIMIENTO 2022: 
El avance de la actividad se reportará en el siguiente seguimiento, debido a que el proceso se encuentra trabajando en la actualización de la documentación.</t>
  </si>
  <si>
    <t>PRIMER SEGUIMIENTO 2022: 
N/A</t>
  </si>
  <si>
    <t>No se presenta avance, la actividad se encuentra en los tiempos de su ejecución.</t>
  </si>
  <si>
    <t>PMCB-2022-046</t>
  </si>
  <si>
    <t>2022H38</t>
  </si>
  <si>
    <t xml:space="preserve"> Hallazgo administrativo por inefectividad de las acciones correctivas, debido a que las actividades realizadas para el cumplimiento de estas no subsanaron la causa del Hallazgo 3.3.2.2., reportado en la Auditoría de Regularidad No. 89 PAD 2021, realizadas por la Contraloría de Bogotá D.C.</t>
  </si>
  <si>
    <t xml:space="preserve">La acciones del hallazgo se calificaron como inefectivas ya que, si bien el área realizó la evaluación técnica de los bienes inmuebles, el estudio de mercado no contaba con las certificaciones catastrales para los predios que presentaron indicios de deterioro), lo cual impidió realizar los cálculos de deterioro </t>
  </si>
  <si>
    <t>Realizar la revisión de indicios de deterioro de los bienes inmuebles del Idipron, de conformidad al Manual de políticas contables</t>
  </si>
  <si>
    <t>Informe de indicios del deterioro de bienes inmuebles de la entidad</t>
  </si>
  <si>
    <r>
      <rPr>
        <b/>
        <sz val="9"/>
        <color rgb="FF000000"/>
        <rFont val="Arial"/>
      </rPr>
      <t xml:space="preserve">TERCER SEGUIMIENTO 2022
</t>
    </r>
    <r>
      <rPr>
        <sz val="9"/>
        <color rgb="FF000000"/>
        <rFont val="Arial"/>
      </rPr>
      <t>Se diligenciaron los formatos Chek List para revisar indicios de deterioro de los bienes inmuebles con corte al 15 de diciembre de 2022 para cada uno de los predios (Terreno y Construcción por separado). Como resultado se reporta lo siguiente: 
•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 Revisando la vida útil de todos y cada uno de los predios del IDIPRON, de acuerdo a lo anterior no presentan variación en su vida útil, excepto los tres que presentan indicios de deterioro. 
• La depreciación se continúa afectando de acuerdo con la vida útil ya registrada y se actualiza al mes de diciembre de 2022.
Resultado indicador: ((26/26)*100= 100%)
Análisis indicador</t>
    </r>
    <r>
      <rPr>
        <b/>
        <sz val="9"/>
        <color rgb="FF000000"/>
        <rFont val="Arial"/>
      </rPr>
      <t>:</t>
    </r>
    <r>
      <rPr>
        <sz val="9"/>
        <color rgb="FF000000"/>
        <rFont val="Arial"/>
      </rPr>
      <t xml:space="preserve"> Se realizaron 26 revisiones de indicios del deterioro a los 26 bienes inmuebles del IDIPRON mediante el formato Evaluación Técnica Propiedad Planta y Equipo - Bienes Inmuebles, cumpliendo con el 100% según la meta establecida.   
Estado: La actividad se encuentra finalizada  </t>
    </r>
  </si>
  <si>
    <r>
      <rPr>
        <b/>
        <sz val="9"/>
        <color rgb="FF000000"/>
        <rFont val="Arial"/>
      </rPr>
      <t xml:space="preserve">TERCER SEGUIMIENTO 2022
</t>
    </r>
    <r>
      <rPr>
        <sz val="9"/>
        <color rgb="FF000000"/>
        <rFont val="Arial"/>
      </rPr>
      <t>Formatos de propiedad Planta y equipo - mantenimiento de bienes por cada predio - Revisión de indicios de deterioro de bienes inmuebles de la entidad.</t>
    </r>
  </si>
  <si>
    <t>En revisión de la información suministrada por el proceso se observa que se realizaron revisiones de indicios del deterioro a los 26 bienes inmuebles del IDIPRON mediante el formato Evaluación Técnica Propiedad Planta y Equipo - Bienes Inmuebles, sin embargo no se tiene soporte del producto final que es el Informe de indicios de deterioro de bienes inmueble de la entidad.</t>
  </si>
  <si>
    <t>Tesorería</t>
  </si>
  <si>
    <t>Sivicof</t>
  </si>
  <si>
    <t>PMCB-2022-047</t>
  </si>
  <si>
    <t>2022H39</t>
  </si>
  <si>
    <t xml:space="preserve"> Hallazgo administrativo por diferencia en el reporte de información del 
formato CB-0115 – Informe sobre recursos de tesorería del mes de febrero en comparación con libros auxiliares, en el aplicativo Sistema de Vigilancia y Control Fiscal - SIVICOF de la Contraloría de Bogotá D.C.</t>
  </si>
  <si>
    <t>No se encuentra documentado el proceso que debe realizarse cuando se presentan inconsistencias en los reportes de información después de la fecha de envío</t>
  </si>
  <si>
    <t xml:space="preserve">Realizar modificación al instructivo "Elaboración Formato CB-0115 Informe Sobre Recursos de Tesorería A-GFI-IN-001"en el que se incluya la actividad a realizar cuando se presente una inconsistencia después de la fecha de envío de la información. </t>
  </si>
  <si>
    <t>Actualización instructivo Elaboración Formato CB0115 Informe Sobre recursos de Tesorería AGFI-IN-001</t>
  </si>
  <si>
    <t xml:space="preserve">Actualización Instructivo "Elaboración Formato CB-0115 Informe Sobre Recursos de Tesorería A-GFI-IN-001" realizada </t>
  </si>
  <si>
    <t>Instructivo "Elaboración Formato CB-0115 Informe Sobre Recursos de Tesorería A-GFI-IN-001" actualizado y correo de oficialización</t>
  </si>
  <si>
    <r>
      <rPr>
        <b/>
        <sz val="9"/>
        <color rgb="FF000000"/>
        <rFont val="Arial"/>
      </rPr>
      <t xml:space="preserve">TERCER SEGUIMIENTO 2022:
</t>
    </r>
    <r>
      <rPr>
        <sz val="9"/>
        <color rgb="FF000000"/>
        <rFont val="Arial"/>
      </rPr>
      <t>Se realiza el ajuste al instructivo Elaboración Formato CB-0115 Informe Sobre Recursos de Tesorería incluyendo la actividad mencionada en la acción formulada, este documento preliminar es enviado a la Oficina Asesora de Planeación para su respectiva revisión y oficialización.
Resultado del indicador: Será reportado una vez concluída la actividad
Análisis del indicador: Será reportado una vez concluída la actividad
Estado: La actividad se continúa en ejecución</t>
    </r>
  </si>
  <si>
    <r>
      <rPr>
        <b/>
        <sz val="9"/>
        <color rgb="FF000000"/>
        <rFont val="Arial"/>
      </rPr>
      <t xml:space="preserve">TERCER SEGUIMIENTO 2022:
</t>
    </r>
    <r>
      <rPr>
        <sz val="9"/>
        <color rgb="FF000000"/>
        <rFont val="Arial"/>
      </rPr>
      <t>Documento preliminar: Elaboración Formato CB-0115 Informe Sobre Recursos de Tesorería
Correo electrónico solicitando su revisión y oficialización.
Correo electrónico OAP dando trámite al documento.</t>
    </r>
  </si>
  <si>
    <t xml:space="preserve">Se observa un borrador de la modificación al formato CB-0115 Informe Sobre Recursos de Tesorería, se recomienda avanzar en el detalle y/o recomendaciones que pueda entregar la Oficina Asesora de Planeación para su aprobación y publicación. </t>
  </si>
  <si>
    <t>PMCB-2022-048</t>
  </si>
  <si>
    <t>2022H40</t>
  </si>
  <si>
    <t>Hallazgo administrativo por el alto número y monto de reservas presupuestales que afecta el principio de anualidad, lo que sitúa al IDIPRON en riesgo de la transgredir las normas que regulan el régimen de Reservas 
Presupuestales.</t>
  </si>
  <si>
    <t>Se presentan situaciones ajenas a la entidad tales como: Suspensiones, terminaciones anticipadas, etc.,. que generan que el presupuesto no se ejecute con normalidad y se constituya una reserva</t>
  </si>
  <si>
    <t>Realizar seguimiento trimestral a la ejecución de las reservas presupuestales constituidas a 31 de diciembre de la vigencia anterior.</t>
  </si>
  <si>
    <t>Seguimiento a la ejecución de las reservas presupuestales</t>
  </si>
  <si>
    <t>Mesas de trabajo para el seguimiento a la ejecución de las reservas presupuestales realizadas / Mesas de trabajo para el seguimiento a la ejecución de las reservas presupuestales programadas (4)*100%</t>
  </si>
  <si>
    <t>Actas de reunión de seguimiento a la ejecución de reservas presupuestales</t>
  </si>
  <si>
    <r>
      <t xml:space="preserve">TERCER SEGUIMIENTO 2022:
</t>
    </r>
    <r>
      <rPr>
        <sz val="9"/>
        <color rgb="FF000000"/>
        <rFont val="Arial"/>
        <family val="2"/>
      </rPr>
      <t>Esta actividad se ejecutará en la vigencia 2023.</t>
    </r>
    <r>
      <rPr>
        <b/>
        <sz val="9"/>
        <color rgb="FF000000"/>
        <rFont val="Arial"/>
        <family val="2"/>
      </rPr>
      <t xml:space="preserve">
</t>
    </r>
    <r>
      <rPr>
        <sz val="9"/>
        <color rgb="FF000000"/>
        <rFont val="Arial"/>
        <family val="2"/>
      </rPr>
      <t>Resultado del indicador: Será reportado una vez concluída la actividad
Análisis del indicador: Será reportado una vez concluída la actividad
Estado: La actividad se continúa en ejecución</t>
    </r>
  </si>
  <si>
    <r>
      <t xml:space="preserve">TERCER SEGUIMIENTO 2022
</t>
    </r>
    <r>
      <rPr>
        <sz val="9"/>
        <color rgb="FF000000"/>
        <rFont val="Arial"/>
        <family val="2"/>
      </rPr>
      <t>N/A</t>
    </r>
  </si>
  <si>
    <t>No se reporta avance de la acción, recomienda iniciar las acciones formuladas.</t>
  </si>
  <si>
    <t>PMCB-2022-049</t>
  </si>
  <si>
    <t>2022H41</t>
  </si>
  <si>
    <t>Elaborar una circular en la cual se indiquen los límites de las reservas presupuestales a constituir durante la vigencia</t>
  </si>
  <si>
    <t>Circular que indique los límites de las reservas presupuestales a constituir durante la vigencia</t>
  </si>
  <si>
    <t>Circular indicando límites de reserva presupuestal a constituir en la vigencia, elaborada y socializada / Circular indicando límites de reserva presupuestal a constituir en la vigencia programada(1)</t>
  </si>
  <si>
    <t>Circular emitida y socializada</t>
  </si>
  <si>
    <r>
      <rPr>
        <b/>
        <sz val="9"/>
        <color rgb="FF000000"/>
        <rFont val="Arial"/>
      </rPr>
      <t xml:space="preserve">TERCER SEGUIMIENTO 2022:
</t>
    </r>
    <r>
      <rPr>
        <sz val="9"/>
        <color rgb="FF000000"/>
        <rFont val="Arial"/>
      </rPr>
      <t>La Gerencia Financiera elaboró y difundió mediante correo masivo la circular número 35 con fecha del 30 de noviembre de la vigencia 2022 estableciendo los límites de las reservas presupuestales y mencionando la normatividad vigente.
Resultado del indicador: ((1/1)*100%) = 100%
Análisis del indicador: Se elaboró y socializó la circular indicando los límites de reserva presupuestal a constituir en la vigencia que se encontraba programada, cumpliendo así con el indicador y la meta formulada.
Estado: La actividad se encuentra finalizada</t>
    </r>
  </si>
  <si>
    <r>
      <t xml:space="preserve">TERCER SEGUIMIENTO 2022:
</t>
    </r>
    <r>
      <rPr>
        <sz val="9"/>
        <color rgb="FF000000"/>
        <rFont val="Arial"/>
        <family val="2"/>
      </rPr>
      <t>Circular 35 estableciendo límites de reservas.
Correo masivo con difusión de circular.</t>
    </r>
  </si>
  <si>
    <t>La Gerencia Financiera elaboró y difundió mediante correo masivo la circular número 35 con fecha del 30 de noviembre de la vigencia 2022 estableciendo los límites de las reservas presupuestales y mencionando la normatividad vigente. cumpliendo así con el indicador y la meta formulada.</t>
  </si>
  <si>
    <t>PMCB-2022-050</t>
  </si>
  <si>
    <t>Se presenta memorando de solicitud Plan de Contratación y Firmas Acta  19/01/2023
Como es una acción con coresponsables, Se remiten actas No 66, 67, 69, 70 y 71 periodo de Octubre - Noviembre donde se adelantaron las modificaciones al PAA, es de anotar que el comité hacer permanente seguimiento al PAA, por otro lado, se aportan los memorandos de seguimiento del PAA en el mes de noviembre desde la Gerencia de Contratación en los cuales se indica que se adelantan por instrucción del comité en la sesión del 22 de noviembre acta No 70.</t>
  </si>
  <si>
    <t xml:space="preserve">Se observa la formulación y el PAA 2023, las  actas de seguimiento  de noviembre 2022 No 66,67,69,70,71 (Comités de contratación), más no se observa el seguimiento mensual a la ejecución del plan de adquisiciones, desde que inicio la acción.. En consecuencia de lo anterior y teniendo en cuenta el indicador 12 actas de seguimiento, en los meses de octubre y diciembre, se debió presentar las actas del seguimiento al PAA 2022 </t>
  </si>
  <si>
    <t>Área adquisiciones</t>
  </si>
  <si>
    <t>PMCB-2022-051</t>
  </si>
  <si>
    <t xml:space="preserve">3.2.2.2 </t>
  </si>
  <si>
    <t>2022H42</t>
  </si>
  <si>
    <t>Hallazgo administrativo por inconsistencia en la información registrada en  los expedientes de los Contratos Nos.2375 y 2536 de 2020 y 20211523-3.</t>
  </si>
  <si>
    <t>No se tiene punto de control en el formato de acta de inicio</t>
  </si>
  <si>
    <t>Actualizar el formato de acta de incio implementando formulación que mitigue el error humano de la fecha de inicio de la ejecución del contrato.</t>
  </si>
  <si>
    <t>Formato acta de inicio actualizado</t>
  </si>
  <si>
    <t>1 formato de acta de inicio por actualizar/1 formato de acta de inicio existente</t>
  </si>
  <si>
    <t>Acta de inicio ajustado y correo de oficialización</t>
  </si>
  <si>
    <r>
      <rPr>
        <b/>
        <sz val="9"/>
        <color rgb="FF000000"/>
        <rFont val="Arial"/>
      </rPr>
      <t xml:space="preserve">TERCER SEGUIMIENTO 2022:
</t>
    </r>
    <r>
      <rPr>
        <sz val="9"/>
        <color rgb="FF000000"/>
        <rFont val="Arial"/>
      </rPr>
      <t>Se procedió a actualizar el formato de acta de 
Resultado del indicador: ((1/1)*100%) =100%
Análisis del indicador: Se realizó la actualización del acta de inicio, cumpliendo con el 100% de acuerdo con la meta propuesta. 
Estado: La actividad se encuentra finalizada</t>
    </r>
  </si>
  <si>
    <r>
      <rPr>
        <b/>
        <sz val="9"/>
        <color rgb="FF000000"/>
        <rFont val="Arial"/>
      </rPr>
      <t xml:space="preserve">TERCER SEGUIMIENTO 2022:
</t>
    </r>
    <r>
      <rPr>
        <sz val="9"/>
        <color rgb="FF000000"/>
        <rFont val="Arial"/>
      </rPr>
      <t>1. Formato acta de inició actualizado
2. Correo oficialización</t>
    </r>
  </si>
  <si>
    <t>Se evidenció la actualización del formato: Acta de Inicio identificado con el código A-GCO-FT-001 del 27/12/2022, en el que se observa que se formuló el documento de manera tal que la fecha de suscripción del acta sea la misma que la fecha de inicio del contrato.</t>
  </si>
  <si>
    <t>PMCB-2022-052</t>
  </si>
  <si>
    <t>Falta de actualización del formato 038 ACTA DE ADICIÓN Y PRÓRROGA A-GCO-FT-038 al proceso de bolsa mercantil</t>
  </si>
  <si>
    <t>Actualizar el formato de acta 038 ACTA DE ADICIÓN Y PRÓRROGA A-GCO-FT-038 incluyendo un instructivo que oriente a la persona que proyecte las adiciones y prorrogas en los contratos de bolsa mercantil.</t>
  </si>
  <si>
    <t>Formato acta de adicion y prorroga actualizado</t>
  </si>
  <si>
    <t>1 formato 038 ACTA DE ADICIÓN Y PRÓRROGA A-GCO-FT-038 por actualizar/1 formato 038 ACTA DE ADICIÓN Y PRÓRROGA A-GCO-FT-038 existente</t>
  </si>
  <si>
    <t>038 ACTA DE ADICIÓN Y PRÓRROGA A-GCO-FT-038 y correo de oficialización</t>
  </si>
  <si>
    <r>
      <t xml:space="preserve">TERCER SEGUIMIENTO 2022:
</t>
    </r>
    <r>
      <rPr>
        <sz val="9"/>
        <color rgb="FF000000"/>
        <rFont val="Arial"/>
        <family val="2"/>
      </rPr>
      <t>El reporte se realizará una vez la actividad sea desarrollada</t>
    </r>
  </si>
  <si>
    <t>No se reportó avance de la acción</t>
  </si>
  <si>
    <t>PMCB-2022-053</t>
  </si>
  <si>
    <t>Falta de actualización del formato 038 ACTA DE ADICIÓN Y PRÓRROGA A-GCO-FT-038</t>
  </si>
  <si>
    <t>Socializar a los abogados responsables el instructivo del formato 038 ACTA DE ADICIÓN Y PRÓRROGA A-GCO-FT-038 para su diligenciamiento en los contratos de bolsa mercantil.</t>
  </si>
  <si>
    <t>1 socialización ACTA DE ADICIÓN Y PRÓRROGA A-GCO-FT-038 a los abogados para modificación a contratos</t>
  </si>
  <si>
    <t>1 socialización planeada/1 socialización por realizar</t>
  </si>
  <si>
    <t>Acta de socialización 038 ACTA DE ADICIÓN Y PRÓRROGA A-GCO-FT-038 a los abogados que adelantan las modificaciones contractuales en la OAJ</t>
  </si>
  <si>
    <t>PMCB-2022-054</t>
  </si>
  <si>
    <t>2022H43</t>
  </si>
  <si>
    <t>Hallazgo administrativo por inefectividad de las acciones correctivas, debido  a que las actividades realizadas para el cumplimiento de estas, no subsanaron la  causa del Hallazgo 3.1.2, reportado en la auditoría de Desempeño 99 del PAD 2020 
y el Hallazgo 3.2.5 de la auditoría de Desempeño 86 del PAD 2021, realizadas por  la Contraloría de Bogotá.</t>
  </si>
  <si>
    <t>La acciones del hallazgo se calificaron como inefectivas ya que, falta mayor claridad frente a las evidencias de la ejecución contractual</t>
  </si>
  <si>
    <t xml:space="preserve">Actualizar las listas de verificación documental por modalidad de contratación de bienes y servicios incluyendo campo de las evidencias en donde se indique que tipo de evidencias hacen parte de la  ejecución contractual y  donde debe posar en el expediente contractual ya sea en físico o electronico en el secop ii  </t>
  </si>
  <si>
    <t>Actualizar listas de verificación documental incluyendo campo de evidencia y lineamientos de reporte</t>
  </si>
  <si>
    <t>listas de verificación contractual por modalidad de contratos de bienes y servicios a actualizar/6 listas de verificación documental por modadlidad de contratacion de bienes y servicios existentes</t>
  </si>
  <si>
    <t>Listas de verificación documental actualizadas y correo MIPG de oficialización</t>
  </si>
  <si>
    <t>PMCB-2022-055</t>
  </si>
  <si>
    <t xml:space="preserve">Hacer el envio de 4 medios visuales en el periodo de 1 año  que indiquen el tipo de evidencias que se aportan en el marco de la ejecución contractual </t>
  </si>
  <si>
    <t>Medios visuales frente a las evidencias y como estas deben reposar en el expediente contractual</t>
  </si>
  <si>
    <t>medios visuales enviados/4 medios visuales por enviar</t>
  </si>
  <si>
    <t>Corros con envios de medios visuales</t>
  </si>
  <si>
    <t>PMCB-2022-056</t>
  </si>
  <si>
    <t>2022H44</t>
  </si>
  <si>
    <t>Hallazgo administrativo por inefectividad de las acciones correctivas, debido  a que las actividades realizadas para el cumplimiento de estas, no subsanaron la  causa del Hallazgo 3.1.2, reportado en la auditoría de Desempeño 99 del PAD 2020 y el Hallazgo 3.2.5 de la auditoría de Desempeño 86 del PAD 2021, realizadas por  la Contraloría de Bogotá.</t>
  </si>
  <si>
    <t>La acciones del hallazgo se calificaron como inefectivas ya que, falta de seguimiento sobre el expediente aportado por el supervisor</t>
  </si>
  <si>
    <t>Construir matriz de seguimiento al cumplimiento con la gestión y contrucción de  los expedientes contractuales de bienes y servicios a partir de la vigencia 2022 y generar las alertas respectivas</t>
  </si>
  <si>
    <t>Matriz expedientes contractuales a partir de la vigencia 2022</t>
  </si>
  <si>
    <t>Seguimientos realizados/4 seguimientos programados</t>
  </si>
  <si>
    <t>Matriz de expedientes contractuales y alertas generadas según los contratos</t>
  </si>
  <si>
    <t>PMAMB-2022-003</t>
  </si>
  <si>
    <t>3.1</t>
  </si>
  <si>
    <t>2022H46</t>
  </si>
  <si>
    <t>El punto no cuenta con sistema de turnos instalado e implementado, incumpliendo esto con el artículo 7 numeral 4 de la Ley 1437 de 2011</t>
  </si>
  <si>
    <t>Según lo establecido en el artículo 7 numeral 4 de la Ley 1437 de 2011, la instalación del sistema de turnos se realiza de acuerdo a las necesidades del servicio</t>
  </si>
  <si>
    <t>Solicitar a la Secretaría General de la Alcaldía Mayor de Bogotá, lineamientos frente a la implementación del sistema de turnos (teniendo en cuenta que de acuerdo a  lo establecido en el artículo 7, numeral 4 de la Ley 1437 de 2011) no se requiere la instalación e implementación del mismo</t>
  </si>
  <si>
    <t>Solicitud lineamientos sistema de turnos</t>
  </si>
  <si>
    <t>1 Solicitud de lineamientos para implementar el sistema de turnos realizada / 1 solicitud  de lineamiento *100%)</t>
  </si>
  <si>
    <t>Correo electrónico solicitando lineamientos para implementar el sistema de turnos</t>
  </si>
  <si>
    <r>
      <t xml:space="preserve">Segundo seguimiento 2022:
</t>
    </r>
    <r>
      <rPr>
        <sz val="9"/>
        <color rgb="FF000000"/>
        <rFont val="Calibri"/>
        <family val="2"/>
        <scheme val="minor"/>
      </rPr>
      <t xml:space="preserve">Se envía comunicación formal a la Alcaldía Mayor de Bogotá el día 26 de julio del año en curso bajo radicado 2022EE2198, solicitando los "Lineamientos sobre la implementación de sistemas de turnos". No obstante, la entidad identifica que, de acuerdo al volumen de atenciones presenciales que se registran en la entidad (las cuales no superan 15 atenciones mensuales en promedio), no es necesaria la implementación de un sistema de turno para la atención.  </t>
    </r>
    <r>
      <rPr>
        <b/>
        <sz val="9"/>
        <color rgb="FF000000"/>
        <rFont val="Calibri"/>
        <family val="2"/>
        <scheme val="minor"/>
      </rPr>
      <t xml:space="preserve">
</t>
    </r>
    <r>
      <rPr>
        <sz val="9"/>
        <color rgb="FF000000"/>
        <rFont val="Calibri"/>
        <family val="2"/>
        <scheme val="minor"/>
      </rPr>
      <t>Resultado indicador: ((1/1)*100= 100%)
Análisis indicador: Se reporta un 100% de cumplimiento en el indicador al evidenciar el oficio radicado a la Alcaldía Mayor de Bogotá. 
Estado: La actividad se encuentra finalizada</t>
    </r>
  </si>
  <si>
    <r>
      <t xml:space="preserve">Segundo seguimiento 2022:
</t>
    </r>
    <r>
      <rPr>
        <sz val="9"/>
        <color rgb="FF000000"/>
        <rFont val="Calibri"/>
        <family val="2"/>
        <scheme val="minor"/>
      </rPr>
      <t xml:space="preserve">1. Oficio radicado a la Alcaldía Mayor de Bogotá. </t>
    </r>
  </si>
  <si>
    <t>La evidencia aportada satisface el cumplimiento de la acción propuesta, la solicitud fue enviada a la Segretaría General de la Alcaldía Mayor de Bogotá.</t>
  </si>
  <si>
    <t>Subdirección Técnica Administrariva y Financiera</t>
  </si>
  <si>
    <t xml:space="preserve"> vida útil</t>
  </si>
  <si>
    <t>PMAI-2022-043</t>
  </si>
  <si>
    <t>Proceso Gestión financiera - Normas internacionales</t>
  </si>
  <si>
    <t>2022H49</t>
  </si>
  <si>
    <t>Se observa que el inventario de bienes muebles presenta diferencias en la depreciación acumulada al 31 de diciembre del 2021, frente al cálculo efectuado por el auditor, en 4 elementos; este cálculo fue realizado utilizando los criterios contenidos en el inventario suministrado por el auditado, tales como: valor depreciable, vida útil depreciable, en meses y vida útil consumida, en meses. Lo anterior denota falencias en el cumplimiento de la POLÍTICA CONTABLE DE PROPIEDAD, PLANTA Y EQUIPO: BIENES MUEBLES, 2.5.3. Medición Posterior a) Depreciación .. “En el Instituto, se utilizará el método de depreciación lineal, ya que es el método que, a juicio de la entidad, refleja de mejor manera el patrón de consumo esperado de los beneficios económicos futuros o del potencial de servicio de los bienes, en la medida que dicho patrón tiende a ser constante a través del tiempo, y no está en función de unidades producidas o exhibe un comportamiento decreciente” y B) Vidas utiles estimadas “Las vidas útiles estimadas deberán aplicarse de manera uniforme para todos los elementos que hagan parte de una determinada categoría. Sin embargo, si se presentan situaciones especiales en las cuales, por las características particulares de un elemento o un conjunto de ellos es adecuado estimar la vida útil de forma diferente a la de su categoría, podrá hacerse previa aprobación del Comité de Inventarios; dicha situación se revelará en los Estados Financieros”. Esta deficiencia puede estar causada por debilidades en la identificación y aplicación en la depreciación lineal al inventario del Instituto y/o de la herramienta informática utilizada para los cálculos o en su parametrización, generando riesgos asociados a la inexactitud en los valores reales de los bienes de la entidad.</t>
  </si>
  <si>
    <t>Porque no se consideraron modificaciones significativas para ser reportadas al área contable</t>
  </si>
  <si>
    <t>Reportar si se presentan o no variaciones o modificaciones de la vida útil de los bienes muebles del instituto, éste reporte se hará de forma mensual en el anexo de notas explicativas de la cuenta mensual que se envía a contabilidad</t>
  </si>
  <si>
    <t>Reporte de modificaciones de vida útil de los bienes muebles de la entidad</t>
  </si>
  <si>
    <t>Reportes de vida útil de los bienes muebles de la entidad enviados dentro de la cuenta mensual / 6*100%</t>
  </si>
  <si>
    <t>Reportes de modificaciones de vida útil de los bienes muebles de la entidad</t>
  </si>
  <si>
    <r>
      <t xml:space="preserve">SEGUNDO SEGUIMIENTO 2022: 
</t>
    </r>
    <r>
      <rPr>
        <sz val="9"/>
        <color rgb="FF000000"/>
        <rFont val="Arial"/>
        <family val="2"/>
      </rPr>
      <t xml:space="preserve">1. El día 8 de julio de 2022 se remitió al Área de Contabilidad dentro de la cuenta mensual reporte de vida útil de los bienes muebles de la entidad correspondientes al mes de junio de 2022.
2.  El día 8 de agosto de 2022 se remitio al Área de Contabilidad dentro de la cuenta mensual reporte de vida útil de los bienes muebles de la entidad correspondientes al mes de julio de 2022.
</t>
    </r>
    <r>
      <rPr>
        <b/>
        <sz val="9"/>
        <color rgb="FF000000"/>
        <rFont val="Arial"/>
        <family val="2"/>
      </rPr>
      <t xml:space="preserve">
</t>
    </r>
    <r>
      <rPr>
        <sz val="9"/>
        <color rgb="FF000000"/>
        <rFont val="Arial"/>
        <family val="2"/>
      </rPr>
      <t>Resultado indicador: ((2/6)*100%= 33,33%)
Análisis indicador: Se reporta un avance del indicador del 33,33% con dos (2) reportes enviados dentro de la cuenta mensual de vida útil de los bienes muebles de la entidad de 6 reportes programados. 
Estado: La actividad continua en ejecución.</t>
    </r>
  </si>
  <si>
    <r>
      <t xml:space="preserve">SEGUNDO SEGUIMIENTO 2022: 
</t>
    </r>
    <r>
      <rPr>
        <sz val="9"/>
        <color rgb="FF000000"/>
        <rFont val="Arial"/>
        <family val="2"/>
      </rPr>
      <t>1. Memorando 2022IE4065 del 8 de julio de 2022 se anexa notas explicativas - Área de Almacén e Inventarios.
2. Memorando 2022IE4639 del 8 de agosto de 2022 se anexa notas explicativas - Área de Almacén e Inventarios.</t>
    </r>
  </si>
  <si>
    <t>4 Reportes de modificaciones de vida útil de los bienes muebles de la entidad</t>
  </si>
  <si>
    <t xml:space="preserve">Se observa que, si bien se tienen los siguentes memorandos 
1. Memorando 2022IE4065 del 8 de julio de 2022 se anexa notas explicativas - Área de Almacén e Inventarios.
2. Memorando 2022IE4639 del 8 de agosto de 2022 se anexa notas explicativas - Área de Almacén e Inventarios.
Esta pendientes los reportes de modificciones de vida util de los bienes muebles del IDIPRON.
</t>
  </si>
  <si>
    <r>
      <rPr>
        <b/>
        <sz val="9"/>
        <color rgb="FF000000"/>
        <rFont val="Aria"/>
      </rPr>
      <t xml:space="preserve">SEGUNDO SEGUIMIENTO 2022: 
</t>
    </r>
    <r>
      <rPr>
        <sz val="9"/>
        <color rgb="FF000000"/>
        <rFont val="Aria"/>
      </rPr>
      <t xml:space="preserve">1. El día 8 de julio de 2022 se remitió al Área de Contabilidad dentro de la cuenta mensual reporte de vida útil de los bienes muebles de la entidad correspondientes al mes de junio de 2022.
2.  El día 8 de agosto de 2022 se remitió al Área de Contabilidad dentro de la cuenta mensual reporte de vida útil de los bienes muebles de la entidad correspondientes al mes de julio de 2022.
</t>
    </r>
    <r>
      <rPr>
        <b/>
        <sz val="9"/>
        <color rgb="FF000000"/>
        <rFont val="Aria"/>
      </rPr>
      <t xml:space="preserve">
</t>
    </r>
    <r>
      <rPr>
        <sz val="9"/>
        <color rgb="FF000000"/>
        <rFont val="Aria"/>
      </rPr>
      <t xml:space="preserve">Resultado indicador: ((2/6)*100%= 33,33%)
Análisis indicador: Se reporta un avance del indicador del 33,33% con dos (2) reportes enviados dentro de la cuenta mensual de vida útil de los bienes muebles de la entidad de 6 reportes programados. 
Estado: La actividad continua en ejecución.
</t>
    </r>
    <r>
      <rPr>
        <b/>
        <sz val="9"/>
        <color rgb="FF000000"/>
        <rFont val="Aria"/>
      </rPr>
      <t xml:space="preserve">
TERCER SEGUIMIENTO 2022: 
</t>
    </r>
    <r>
      <rPr>
        <sz val="9"/>
        <color rgb="FF000000"/>
        <rFont val="Aria"/>
      </rPr>
      <t>1. El día 8 de septiembre de 2022 se remitió al Área de Contabilidad dentro de la cuenta mensual reporte de vida útil de los bienes muebles de la entidad correspondientes al mes de agosto de 2022.
2. El día 10 de octubre de 2022 se remitió al Área de Contabilidad dentro de la cuenta mensual reporte de vida útil de los bienes muebles de la entidad correspondientes al mes de septiembre de 2022.
3. El día 10 de noviembre de 2022 se remitió al Área de Contabilidad dentro de la cuenta mensual reporte de vida útil de los bienes muebles de la entidad correspondientes al mes de octubre de 2022.
4. El día 7 de diciembre de 2022 se remitió al Área de Contabilidad dentro de la cuenta mensual reporte de vida útil de los bienes muebles de la entidad correspondientes al mes de noviembre de 2022.
5. El día 10 de enero de 2023 se remitió al Área de Contabilidad dentro de la cuenta mensual reporte de vida útil de los bienes muebles de la entidad correspondientes al mes de diciembre de 2022.
Resultado indicador: ((7/6)*100%= 100%)
Análisis indicador: Se reporta un avance del indicador del 100% con siete (7) reportes enviados dentro de la cuenta mensual de vida útil de los bienes muebles de la entidad de 6 reportes programados. 
Estado: La actividad se encuentra finalizada</t>
    </r>
  </si>
  <si>
    <r>
      <rPr>
        <b/>
        <sz val="9"/>
        <color rgb="FF000000"/>
        <rFont val="Arial"/>
      </rPr>
      <t xml:space="preserve">SEGUNDO SEGUIMIENTO 2022: 
</t>
    </r>
    <r>
      <rPr>
        <sz val="9"/>
        <color rgb="FF000000"/>
        <rFont val="Arial"/>
      </rPr>
      <t xml:space="preserve">1. Memorando 2022IE4065 del 8 de julio de 2022 se anexa notas explicativas - Área de Almacén e Inventarios.
2. Memorando 2022IE4639 del 8 de agosto de 2022 se anexa notas explicativas - Área de Almacén e Inventarios.
</t>
    </r>
    <r>
      <rPr>
        <b/>
        <sz val="9"/>
        <color rgb="FF000000"/>
        <rFont val="Arial"/>
      </rPr>
      <t xml:space="preserve">
TERCER SEGUIMIENTO 2022: 
</t>
    </r>
    <r>
      <rPr>
        <sz val="9"/>
        <color rgb="FF000000"/>
        <rFont val="Arial"/>
      </rPr>
      <t>1. Memorando 2022IE5244 del 8 de septiembre de 2022 se anexa notas explicativas - Área de Almacén e Inventarios.
2. Memorando 2022IE5862 del 10 de octubre de 2022 se anexa notas explicativas - Área de Almacén e Inventarios.
3. Memorando 2022IE6684 del 10 de noviembre de 2022 se anexa notas explicativas - Área de Almacén e Inventarios.
4. Memorando 2022IE7281 del 7 de diciembre de 2022 se anexa notas explicativas - Área de Almacén e Inventarios.
5. Memorando 2023IE60 del 10 de enero  de 2023 se anexa notas explicativas - Almacén e Inventarios.</t>
    </r>
  </si>
  <si>
    <t xml:space="preserve">El proceso aporta, como evidencia, 7 informes de los 6 propuestos, por lo tanto se da por cumplida </t>
  </si>
  <si>
    <t>PMAI-2022-044</t>
  </si>
  <si>
    <t>2022H50</t>
  </si>
  <si>
    <t>Se observa, en el inventario de bienes muebles a 31 de diciembre del 2021, que, no se revisó o recalculó la vida útil remanente de los elementos que componen este rubro, considerando las expectativas de uso, soportadas en inspecciones y conceptos técnicos, que tampoco se realizaron, especialmente para 187 elementos que presentan, a esa fecha, una vida útil remanente igual a 12 meses. Esta situación observada denota falencias en el cumplimiento de la POLÍTICA CONTABLE DE PROPIEDAD, PLANTA Y EQUIPO: BIENES MUEBLES, 2.5.3. Medición Posterior, Literal C) Valor Residual… “El método de depreciación, la vida útil y el valor residual serán revisados, como mínimo, al término de cada periodo contable y si existiera un cambio significativo en estas variables, se ajustarán para reflejar el nuevo patrón de consumo de los beneficios económicos futuros o del potencial de servicio, registrando el efecto a partir del periodo contable en el cual se efectuó el cambio, de conformidad con la política de cambios en las estimaciones contables y corrección de errores”. Esta omisión evidencia falta de seguimiento a los estimativos que determinan la adecuada relación entre la obtención de beneficios y el sacrificio económico de la depreciación, generando riesgos asociados a errores en estado de conservación y expectativas de uso de los bienes.</t>
  </si>
  <si>
    <t>Porque se realizó la evaluación de los bienes y éstos contaban con vida útil remanente igual o superior a 1 año y por ello no se efectuó el reporte</t>
  </si>
  <si>
    <t>Realizar cálculo anual de la vida útil de los bienes muebles del IDIPRON y reportar al área de Contabilidad en el consolidado a las notas explicativas de la vigencia si se presenta o no información significativa en la vida útil remanente de los bienes de la entidad, de acuerdo con las políticas contables del IDIPRON</t>
  </si>
  <si>
    <t>Consolidado de notas explicativas de la vigencia con la información correspondiente al cálculo de la vida útil de los bienes de la entidad</t>
  </si>
  <si>
    <t>Consolidado de notas explicativas de la vigencia con la información correspondiente al cálculo de la vida útil de los bienes de la entidad reportado (1)</t>
  </si>
  <si>
    <t>Consolidado de notas explicativas de la vigencia con la información de la  evaluación técnica de la vida útil de los equipos cuando se presenten cambios significativos en la vida útil remanente de los equipos de la entidad</t>
  </si>
  <si>
    <r>
      <t xml:space="preserve">SEGUNDO SEGUIMIENTO 2022: </t>
    </r>
    <r>
      <rPr>
        <sz val="9"/>
        <rFont val="Arial"/>
        <family val="2"/>
      </rPr>
      <t>El consolidado de notas explicativas de la vigencia con la información correspondiente al cálculo de la vida útil de los bienes de la entidad se reportará durante el mes de enero de la vigencia 2023.</t>
    </r>
    <r>
      <rPr>
        <b/>
        <sz val="9"/>
        <rFont val="Arial"/>
        <family val="2"/>
      </rPr>
      <t xml:space="preserve">
</t>
    </r>
    <r>
      <rPr>
        <sz val="9"/>
        <rFont val="Arial"/>
        <family val="2"/>
      </rPr>
      <t>Resultado indicador: ((0/1)*100= 0%)
Análisis indicador: Se reporta un avance del indicador del 0% toda vez que el respectivo reporte se realiza durante el mes de enero de 2023. 1 reporte programado. 
Estado: La actividad continua en ejecución.</t>
    </r>
  </si>
  <si>
    <r>
      <t xml:space="preserve">SEGUNDO SEGUIMIENTO 2022: </t>
    </r>
    <r>
      <rPr>
        <sz val="9"/>
        <color rgb="FF000000"/>
        <rFont val="Arial"/>
        <family val="2"/>
      </rPr>
      <t>No se adjuntan evidencias debido a que el consolidado de notas explicativas de la vigencia, con la información correspondiente al cálculo de la vida útil de los bienes de la entidad se reportará durante el mes de enero de 2023.</t>
    </r>
  </si>
  <si>
    <t>No se adjuntaron evidencias del cálculo anual de la vida útil de los bienes muebles del IDIPRON y el reporte al área de Contabilidad en el consolidado a las notas explicativas de la vigencia si se presenta o no información significativa en la vida útil remanente de los bienes de la entidad, de acuerdo con las políticas contables del IDIPRON</t>
  </si>
  <si>
    <r>
      <t xml:space="preserve">SEGUNDO SEGUIMIENTO 2022: </t>
    </r>
    <r>
      <rPr>
        <sz val="9"/>
        <rFont val="Aria"/>
      </rPr>
      <t>El consolidado de notas explicativas de la vigencia con la información correspondiente al cálculo de la vida útil de los bienes de la entidad se reportará durante el mes de enero de la vigencia 2023.</t>
    </r>
    <r>
      <rPr>
        <b/>
        <sz val="9"/>
        <rFont val="Aria"/>
      </rPr>
      <t xml:space="preserve">
</t>
    </r>
    <r>
      <rPr>
        <sz val="9"/>
        <rFont val="Aria"/>
      </rPr>
      <t xml:space="preserve">Resultado indicador: ((0/1)*100= 0%)
Análisis indicador: Se reporta un avance del indicador del 0% toda vez que el respectivo reporte se realiza durante el mes de enero de 2023. 1 reporte programado. 
Estado: La actividad continua en ejecución.
</t>
    </r>
    <r>
      <rPr>
        <b/>
        <sz val="9"/>
        <rFont val="Aria"/>
      </rPr>
      <t xml:space="preserve">
TERCER SEGUIMIENTO 2022:  </t>
    </r>
    <r>
      <rPr>
        <sz val="9"/>
        <rFont val="Aria"/>
      </rPr>
      <t>El día 30 de enero de 2023 se remitió al área de Contabilidad el Consolidado de notas explicativas de la vigencia 2022 con la información de la evaluación técnica de la vida útil de los equipos cuando se presenten cambios significativos en la vida útil remanente de los equipos de la entidad con el radicado No.2023IE510</t>
    </r>
    <r>
      <rPr>
        <b/>
        <sz val="9"/>
        <rFont val="Aria"/>
      </rPr>
      <t xml:space="preserve">
</t>
    </r>
    <r>
      <rPr>
        <sz val="9"/>
        <rFont val="Aria"/>
      </rPr>
      <t xml:space="preserve">
Resultado y análisis del indicador: Se reporta un avance del indicador del 100% toda vez que el día 30 de enero de 2023 se remitió al área Contable el Consolidado de notas explicativas de la vigencia 2022
Estado: La actividad se encuentra finalizada</t>
    </r>
  </si>
  <si>
    <r>
      <t xml:space="preserve">SEGUNDO SEGUIMIENTO 2022: </t>
    </r>
    <r>
      <rPr>
        <sz val="9"/>
        <rFont val="Arial"/>
        <family val="2"/>
      </rPr>
      <t xml:space="preserve">No se adjuntan evidencias debido a que el consolidado de notas explicativas de la vigencia, con la información correspondiente al cálculo de la vida útil de los bienes de la entidad se reportará durante el mes de enero de 2023.
</t>
    </r>
    <r>
      <rPr>
        <b/>
        <sz val="9"/>
        <rFont val="Arial"/>
        <family val="2"/>
      </rPr>
      <t xml:space="preserve">TERCER SEGUIMIENTO 2022: </t>
    </r>
    <r>
      <rPr>
        <sz val="9"/>
        <rFont val="Arial"/>
        <family val="2"/>
      </rPr>
      <t xml:space="preserve">  
1. Consolidado notas explicativas 2022</t>
    </r>
  </si>
  <si>
    <t>El proceso aporta como evidencia, comunicado con nota contable de Propiedad Planta y Equipo, cumpliendo con la ejecución de la acción propuesta.</t>
  </si>
  <si>
    <t>PMAI-2022-045</t>
  </si>
  <si>
    <t xml:space="preserve">
Informar al área competente de realizar la evaluación técnica del bien, cuando éste, tenga una vida útil remanente igual a 2 años</t>
  </si>
  <si>
    <t>Memorando dirigido a las áreas competentes informando  cuando los bienes a los que realiza evaluación técnica, tengan una vida útil remanente igual a 2 años</t>
  </si>
  <si>
    <t>(Número de bienes con vida útil remanente igual a 2 años reportados / Número de bienes con vida útil remanente igual a 2 años)*100%</t>
  </si>
  <si>
    <t>Memorandos dirigido a las áreas competentes informando cuando los bienes a los que realiza evaluación técnica, tengan una vida útil remanente igual a 2 años</t>
  </si>
  <si>
    <r>
      <t>SEGUNDO SEGUIMIENTO 2022</t>
    </r>
    <r>
      <rPr>
        <sz val="9"/>
        <color rgb="FF000000"/>
        <rFont val="Arial"/>
        <family val="2"/>
      </rPr>
      <t>: El día 25 de mayo de 2022 se remitió memorando No. 2022IE3241 con destino a Rectora Escuela Pedagógica Integral IDIPRON “solicitud conceptos por evaluación de vida útil”.
El día 25 de mayo de 2022 se remitió memorando No. 2022IE3242 con destino a Responsable CA Conservatorio Javier de Nicoló “solicitud conceptos por evaluación de vida útil”.
El día 25 de mayo de 2022 se remitió memorando No. 2022IE3238 con destino a Infraestructura “solicitud conceptos por evaluación de vida útil”
El día 25 de mayo de 2022 se remitió memorando No. 2022IE3237 con destino a Área de Sistemas “solicitud conceptos por evaluación de vida útil”
Resultado indicador: ((440/440)*100= 100%)
Análisis indicador: Se reporta un avance del indicador del 100% con un reporte de 440 bienes con vida util remanente igual a 2 años, de 440 bienes con vida útil remanente igual a 2 años.  
Estado: La actividad se encuentra finalizada.</t>
    </r>
  </si>
  <si>
    <r>
      <t xml:space="preserve">SEGUNDO SEGUIMIENTO 2022: </t>
    </r>
    <r>
      <rPr>
        <sz val="9"/>
        <color rgb="FF000000"/>
        <rFont val="Arial"/>
        <family val="2"/>
      </rPr>
      <t>1. Memorando No. 2022IE3241 del 25 de mayo de 2022.
2. Memorando No. 2022IE3242 del 25 de mayo de 2022.
3. Memorando No. 2022IE3238 del 25 de mayo de 2022.
4. Memorando No. 2022IE3237 del 25 de mayo de 2022.
5. Excel con bienes reportados (440)</t>
    </r>
  </si>
  <si>
    <t xml:space="preserve">No se encontro evidencia de  los memorandos dirigido a las áreas competentes informando cuando los bienes a los que realiza evaluación técnica, tengan una vida útil remanente igual a 2 años </t>
  </si>
  <si>
    <r>
      <t>SEGUNDO SEGUIMIENTO 2022</t>
    </r>
    <r>
      <rPr>
        <sz val="9"/>
        <color rgb="FF000000"/>
        <rFont val="Aria"/>
      </rPr>
      <t xml:space="preserve">: El día 25 de mayo de 2022 se remitió memorando No. 2022IE3241 con destino a Rectora Escuela Pedagógica Integral IDIPRON “solicitud conceptos por evaluación de vida útil”.
El día 25 de mayo de 2022 se remitió memorando No. 2022IE3242 con destino a Responsable CA Conservatorio Javier de Nicoló “solicitud conceptos por evaluación de vida útil”.
El día 25 de mayo de 2022 se remitió memorando No. 2022IE3238 con destino a Infraestructura “solicitud conceptos por evaluación de vida útil”
El día 25 de mayo de 2022 se remitió memorando No. 2022IE3237 con destino a Área de Sistemas “solicitud conceptos por evaluación de vida útil”
Resultado indicador: ((440/440)*100= 100%)
Análisis indicador: Se reporta un avance del indicador del 100% con un reporte de 440 bienes con vida útil remanente igual a 2 años, de 440 bienes con vida útil remanente igual a 2 años.  
Estado: La actividad se encuentra finalizada.
</t>
    </r>
    <r>
      <rPr>
        <b/>
        <sz val="9"/>
        <color rgb="FF000000"/>
        <rFont val="Aria"/>
      </rPr>
      <t>TERCER SEGUIMIENTO 2022</t>
    </r>
    <r>
      <rPr>
        <sz val="9"/>
        <color rgb="FF000000"/>
        <rFont val="Aria"/>
      </rPr>
      <t>: De acuerdo con la evaluación de la Oficina de Control Interno "</t>
    </r>
    <r>
      <rPr>
        <i/>
        <sz val="9"/>
        <color rgb="FF000000"/>
        <rFont val="Aria"/>
      </rPr>
      <t>No se encontró evidencia de  los memorandos dirigido a las áreas competentes informando cuando los bienes a los que realiza evaluación técnica, tengan una vida útil remanente igual a 2 años"</t>
    </r>
    <r>
      <rPr>
        <sz val="9"/>
        <color rgb="FF000000"/>
        <rFont val="Aria"/>
      </rPr>
      <t>,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045&amp;viewid=496ad030%2Dd736%2D4b13%2D86cf%2D609d2564219b
No obstante, en el presente seguimiento se reporta nuevamente la información de la siguiente manera: 
El día 25 de mayo de 2022 se remitió memorando No. 2022IE3241 con destino a Rectora Escuela Pedagógica Integral IDIPRON “solicitud conceptos por evaluación de vida útil”.
El día 25 de mayo de 2022 se remitió memorando No. 2022IE3242 con destino a Responsable CA Conservatorio Javier de Nicoló “solicitud conceptos por evaluación de vida útil”.
El día 25 de mayo de 2022 se remitió memorando No. 2022IE3238 con destino a Infraestructura “solicitud conceptos por evaluación de vida útil”
El día 25 de mayo de 2022 se remitió memorando No. 2022IE3237 con destino a Área de Sistemas “solicitud conceptos por evaluación de vida útil”
Resultado indicador: ((440/440)*100= 100%)
Análisis indicador: Se reporta un avance del indicador del 100% con un reporte de 440 bienes con vida útil remanente igual a 2 años, de 440 bienes con vida útil remanente igual a 2 años.  
Estado: La actividad se encuentra finalizada.</t>
    </r>
  </si>
  <si>
    <r>
      <t xml:space="preserve">SEGUNDO SEGUIMIENTO 2022: 
</t>
    </r>
    <r>
      <rPr>
        <sz val="9"/>
        <color rgb="FF000000"/>
        <rFont val="Arial"/>
        <family val="2"/>
      </rPr>
      <t xml:space="preserve">1. Memorando No. 2022IE3241 del 25 de mayo de 2022.
2. Memorando No. 2022IE3242 del 25 de mayo de 2022.
3. Memorando No. 2022IE3238 del 25 de mayo de 2022.
4. Memorando No. 2022IE3237 del 25 de mayo de 2022.
5. Excel con bienes reportados (440)
</t>
    </r>
    <r>
      <rPr>
        <b/>
        <sz val="9"/>
        <color rgb="FF000000"/>
        <rFont val="Arial"/>
        <family val="2"/>
      </rPr>
      <t xml:space="preserve">
TERCER SEGUIMIENTO 2022: 
</t>
    </r>
    <r>
      <rPr>
        <sz val="9"/>
        <color rgb="FF000000"/>
        <rFont val="Arial"/>
        <family val="2"/>
      </rPr>
      <t>1. Memorando No. 2022IE3241 del 25 de mayo de 2022.
2. Memorando No. 2022IE3242 del 25 de mayo de 2022.
3. Memorando No. 2022IE3238 del 25 de mayo de 2022.
4. Memorando No. 2022IE3237 del 25 de mayo de 2022.
5. Excel con bienes reportados (440)</t>
    </r>
  </si>
  <si>
    <t>El proceso emitió solicitudes de información sobre vidas útiles e indicios de deterioro de la Propiedad Planta y Equipo, a las cuatro áreas competentes, aportando como evidencia los memorandos correspondientes, cumpliendo, así, con la acción propuesta .</t>
  </si>
  <si>
    <t>PMAI-2022-046</t>
  </si>
  <si>
    <t>2022H51</t>
  </si>
  <si>
    <t>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t>
  </si>
  <si>
    <t>No se cuenta con un procedimiento que defina la documentación requerida para efectuar la recepción y entrega de bienes inmuebles</t>
  </si>
  <si>
    <t>Crear y oficializar el procedimiento "Adquisición, Manejo y Administración de Bienes Inmuebles" para efectuar el reconocimiento de los activos y enviar la información al área de Contabilidad, para que éstos sean incorporados a los estados financieros de la entidad</t>
  </si>
  <si>
    <t>Creación y oficialización del procedimiento ""Adquisición, Manejo y Administración de Bienes Inmuebles"</t>
  </si>
  <si>
    <t>Procedimiento creado y oficializado</t>
  </si>
  <si>
    <t>Procedimiento "Adquisición, Manejo y Administración de Bienes Inmuebles"</t>
  </si>
  <si>
    <r>
      <t xml:space="preserve">SEGUNDO SEGUIMIENTO 2022:
</t>
    </r>
    <r>
      <rPr>
        <sz val="9"/>
        <color rgb="FF000000"/>
        <rFont val="Arial"/>
        <family val="2"/>
      </rPr>
      <t>Se elaboró el borrador del procedimiento "Adquisición, Manejo y Administración de bienes inmuebles ", dicho documento se encuentra sujeto a revisión por parte de las áreas que comparten responsabilidades en el flujograma del desarrollo del procedimiento: Oficina Asesora Jurídica, Área Financiera para de esta manera presentar el caso de creación del procedimiento mediante la mesa de ayuda a la Oficina Asesora de Planeación.
Resultado y análisis del indicador: El procedimiento se encuentra en construcción, se medirá el indicador una vez quedé el procedimiento en su versión final. 
Estado: La actividad se encuentra en ejecución</t>
    </r>
  </si>
  <si>
    <r>
      <t xml:space="preserve">SEGUNDO SEGUIMIENTO 2022:
</t>
    </r>
    <r>
      <rPr>
        <sz val="9"/>
        <rFont val="Arial"/>
        <family val="2"/>
      </rPr>
      <t>Borrador del procedimiento "Adquisición, Manejo y Administración de bienes inmuebles "</t>
    </r>
  </si>
  <si>
    <t>Terminar la revisión del documento por parte de las áreas que intervienen y oficializarlo comno documento del SIGID.</t>
  </si>
  <si>
    <t>La acción cuenta con tiempo de ejecución hasta el 30/11/2022.</t>
  </si>
  <si>
    <r>
      <t xml:space="preserve">SEGUNDO SEGUIMIENTO 2022:
</t>
    </r>
    <r>
      <rPr>
        <sz val="9"/>
        <color rgb="FF000000"/>
        <rFont val="Arial"/>
        <family val="2"/>
      </rPr>
      <t xml:space="preserve">Se elaboró el borrador del procedimiento "Adquisición, Manejo y Administración de bienes inmuebles ", dicho documento se encuentra sujeto a revisión por parte de las áreas que comparten responsabilidades en el flujograma del desarrollo del procedimiento: Oficina Asesora Jurídica, Área Financiera para de esta manera presentar el caso de creación del procedimiento mediante la mesa de ayuda a la Oficina Asesora de Planeación.
Resultado y análisis del indicador: El procedimiento se encuentra en construcción, se medirá el indicador una vez quedé el procedimiento en su versión final. 
Estado: La actividad se encuentra en ejecución
</t>
    </r>
    <r>
      <rPr>
        <b/>
        <sz val="9"/>
        <color rgb="FF000000"/>
        <rFont val="Arial"/>
        <family val="2"/>
      </rPr>
      <t xml:space="preserve">TERCER SEGUIMIENTO 2022:
</t>
    </r>
    <r>
      <rPr>
        <sz val="9"/>
        <color rgb="FF000000"/>
        <rFont val="Arial"/>
        <family val="2"/>
      </rPr>
      <t xml:space="preserve">El 30 de noviembre se radica mediante correo electrónico al correo willinton.granados@idipron.gov.co el caso de creación de procedimiento "ADQUISICION Y MANEJO DE BIENES INMUEBLES". Lo anterior de acuerdo a lo indicado en la "MESA DE TRABAJO ESTADO DE HERRAMIENTAS DE GESTION" del 29 de noviembre de 2022 teniendo en cuenta que no se cuenta con usuario activo para la creación del caso en la mesa de ayuda ARANDA. 
La fecha dela radicación del documento ante planeación obedece a que teniendo en cuenta la reestructuración en la que se trabajaba desde inicio de la vigencia 2022, no se tenía claro el organigrama y funciones de la "Gerencia de Recursos Físicos" creada. 
Con corte al 17 de enero de 2023, el documento continúa en revisión y análisis por parte de la oficina de Planeación. </t>
    </r>
    <r>
      <rPr>
        <b/>
        <sz val="9"/>
        <color rgb="FF000000"/>
        <rFont val="Arial"/>
        <family val="2"/>
      </rPr>
      <t xml:space="preserve">
</t>
    </r>
    <r>
      <rPr>
        <sz val="9"/>
        <color rgb="FF000000"/>
        <rFont val="Arial"/>
        <family val="2"/>
      </rPr>
      <t>Resultado y análisis del indicador: La medición del indicador se realizará una vez se apruebe el procedimiento Adquidición, Manejo y Administración de Bienes Inmuebles. 
Estado: La actividad se encuentra en ejecución</t>
    </r>
  </si>
  <si>
    <r>
      <t xml:space="preserve">SEGUNDO SEGUIMIENTO 2022:
</t>
    </r>
    <r>
      <rPr>
        <sz val="9"/>
        <rFont val="Arial"/>
        <family val="2"/>
      </rPr>
      <t xml:space="preserve">Borrador del procedimiento "Adquisición, Manejo y Administración de bienes inmuebles "
</t>
    </r>
    <r>
      <rPr>
        <b/>
        <sz val="9"/>
        <rFont val="Arial"/>
        <family val="2"/>
      </rPr>
      <t xml:space="preserve">
TERCER SEGUIMIENTO 2022:
</t>
    </r>
    <r>
      <rPr>
        <sz val="9"/>
        <rFont val="Arial"/>
        <family val="2"/>
      </rPr>
      <t>1. PDF correo electrónico  
2. Plantilla de procedimiento "ADQUISICION Y MANEJO DE BIENES INMUEBLES"</t>
    </r>
  </si>
  <si>
    <t>La evidencia aportada por el proceso muestra avances en la creación de borrador del procedimiento de adquisición manejo y administración de bienes. quedando pendiente la formalización del documento. Se recomienda incluir, en dicho documento, un punto que defina la normalización de los bienes que se encuentren  en uso, por parte del Instituto y que no han sido reconocidos formalmente</t>
  </si>
  <si>
    <t>PMAI-2022-047</t>
  </si>
  <si>
    <t>Solicitar a las entidades competentes, la definición del estado catastral de los bienes (Sede Calle 61, Álamos, El Castillo, La Victoria, Baños Calle 12), con objeto de incorporarlos dentro de los estados financieros de la entidad (si es el caso)</t>
  </si>
  <si>
    <t>Solicitar la definición del estado de los bienes (Sede Calle 61, Álamos, El Castillo, La Victoria, Baños Calle 12), para incorporarlos dentro de los estados financieros de la entidad (si es el caso)</t>
  </si>
  <si>
    <t>Número de bienes de los cuales se solicitó definición de su estado / Número de bienes de los cuales debe presentarse solicitud para definición de su estado  ((5)*100%)</t>
  </si>
  <si>
    <t>Solicitudes realizadas a entidades competentes para la definición del estado de los bienes (Sede Calle 61, Álamos, El Castillo, La Victoria, Baños Calle 12)</t>
  </si>
  <si>
    <r>
      <t xml:space="preserve">SEGUNDO SEGUIMIENTO 2022:
</t>
    </r>
    <r>
      <rPr>
        <sz val="9"/>
        <color rgb="FF000000"/>
        <rFont val="Arial"/>
        <family val="2"/>
      </rPr>
      <t xml:space="preserve">Se realizó consulta el 12/04/2022 en la página de la Ventanilla Única de Construcción (VUC) la consulta catastral, entidad competente, el cual se registra la información física, jurídica y económica de los inmuebles de acuerdo con la información almacenada en la base de datos de Catastro Bogotá UAECD de los predios El Castillo, Álamos, La Victoria, Calle 61 y Baños calle 12.
</t>
    </r>
    <r>
      <rPr>
        <b/>
        <sz val="9"/>
        <color rgb="FF000000"/>
        <rFont val="Arial"/>
        <family val="2"/>
      </rPr>
      <t xml:space="preserve">
</t>
    </r>
    <r>
      <rPr>
        <sz val="9"/>
        <color rgb="FF000000"/>
        <rFont val="Arial"/>
        <family val="2"/>
      </rPr>
      <t>Resultado del indicador: ((5/5)*100%)=100%
Análisis del indicador: Se solicitaron 5 bienes para definir su estado, de 5 bienes que estaban programados, reportando un cumplimiento del 100% del indicador. 
Estado: La actividad se encuentra finalizada</t>
    </r>
  </si>
  <si>
    <r>
      <t xml:space="preserve">SEGUNDO SEGUIMIENTO 2022:
</t>
    </r>
    <r>
      <rPr>
        <sz val="9"/>
        <rFont val="Arial"/>
        <family val="2"/>
      </rPr>
      <t>1. Certificaciones catastrales de los inmuebles:
El Castillo, Álamos, La Victoria, Calle 61 y Baños calle 12</t>
    </r>
  </si>
  <si>
    <t xml:space="preserve">Se evidenció la inscripción para los 5 inmuebles:El Castillo, Álamos, La Victoria, Calle 61 y Baños calle 12, a través del Certificado Catastral, el cual  registra la información física y económica de los mismos.
</t>
  </si>
  <si>
    <t>reconocimiento de deterioros o valorizaciones</t>
  </si>
  <si>
    <t>PMAI-2022-048</t>
  </si>
  <si>
    <t>2022H52</t>
  </si>
  <si>
    <t>En entrevista con la líder del Área Contable se indagó sobre el reconocimiento de deterioros o valorizaciones generados por las mediciones posteriores y se manifestó que este procedimiento no se lleva a cabo desde la implementación del proceso de convergencia; al respecto, se precisa que el Manual de Política Contable del IDIPRON establece en el numeral “2.10.1. Deterioro del valor de los activos no generadores de Efectivo: Los activos no eneradores de efectivo son aquellos que la entidad mantiene con el propósito fundamental de suministrar bienes o prestar servicios en forma gratuita o a precios de no mercado, es decir, la entidad no pretende, a través del uso del activo, generar rendimientos en condiciones de mercado. Cuando la entidad use un activo para suministrar bienes o prestar servicios en forma gratuita o a precios de no mercado, y para suministrar bienes o prestar servicios en condiciones de mercado, considerará el activo como no generador de efectivo salvo que el uso del activo, en el suministro de bienes o en la prestación de servicios en forma gratuita o a precios de no mercado, sea poco significativo.”, Esta falencia genera riesgos que amenazan la representación fiel de la situación financiera del Instituto.</t>
  </si>
  <si>
    <t>No se evidenciaron indicios de deterioro en los bienes evaluados y por ello no se realizó reporte</t>
  </si>
  <si>
    <t>Realizar la evaluación de indicios de deterioro de los bienes muebles susceptibles del IDIPRON, mínimo 1 vez al año.</t>
  </si>
  <si>
    <t>Consolidado de notas explicativas de la vigencia con la información correspondiente a la evaluación de indicios de deterioro</t>
  </si>
  <si>
    <t>Consolidado de notas explicativas de la vigencia con la información correspondiente a la evaluación de indicios de deterioro entregada (1)</t>
  </si>
  <si>
    <t>Consolidado de notas explicativas de la vigencia con la información correspondiente a la evaluación de indicios de deterioro entregada</t>
  </si>
  <si>
    <r>
      <t xml:space="preserve">SEGUNDO SEGUIMIENTO 2022: </t>
    </r>
    <r>
      <rPr>
        <sz val="9"/>
        <rFont val="Arial"/>
        <family val="2"/>
      </rPr>
      <t>El consolidado de notas explicativas de la vigencia con la información correspondiente a la evaluación de indicios de deterioro se reportará al finalizar la vigencia 2022.</t>
    </r>
    <r>
      <rPr>
        <b/>
        <sz val="9"/>
        <rFont val="Arial"/>
        <family val="2"/>
      </rPr>
      <t xml:space="preserve">
</t>
    </r>
    <r>
      <rPr>
        <sz val="9"/>
        <rFont val="Arial"/>
        <family val="2"/>
      </rPr>
      <t>Resultado indicador: ((0/1)*100= 0%)
Análisis indicador: Se reporta un avance del indicador del 0% toda vez que el respectivo reporte se realiza al finalizar la vigencia 2022. 1 reporte programado. 
Estado: La actividad continua en ejecución.</t>
    </r>
  </si>
  <si>
    <r>
      <t xml:space="preserve">SEGUNDO SEGUIMIENTO 2022: </t>
    </r>
    <r>
      <rPr>
        <sz val="9"/>
        <color rgb="FF000000"/>
        <rFont val="Arial"/>
        <family val="2"/>
      </rPr>
      <t>No se adjuntan evidencias debido a que el consolidado de notas explicativas de la vigencia con la información correspondiente a la evaluación de indicios de deterioro se reportará al finalizar la vigencia 2022.</t>
    </r>
  </si>
  <si>
    <t xml:space="preserve"> No se encontraron las evidencias del Consolidado de notas explicativas de la vigencia con la información correspondiente a la evaluación de indicios de deterioro entregada</t>
  </si>
  <si>
    <r>
      <t xml:space="preserve">SEGUNDO SEGUIMIENTO 2022: </t>
    </r>
    <r>
      <rPr>
        <sz val="9"/>
        <rFont val="Aria"/>
      </rPr>
      <t>El consolidado de notas explicativas de la vigencia con la información correspondiente a la evaluación de indicios de deterioro se reportará al finalizar la vigencia 2022.</t>
    </r>
    <r>
      <rPr>
        <b/>
        <sz val="9"/>
        <rFont val="Aria"/>
      </rPr>
      <t xml:space="preserve">
</t>
    </r>
    <r>
      <rPr>
        <sz val="9"/>
        <rFont val="Aria"/>
      </rPr>
      <t>Resultado indicador: ((0/1)*100= 0%)
Análisis indicador: Se reporta un avance del indicador del 0% toda vez que el respectivo reporte se realiza al finalizar la vigencia 2022. 1 reporte programado. 
Estado: La actividad continua en ejecución.</t>
    </r>
    <r>
      <rPr>
        <b/>
        <sz val="9"/>
        <rFont val="Aria"/>
      </rPr>
      <t xml:space="preserve">
TERCER SEGUIMIENTO 2022:  </t>
    </r>
    <r>
      <rPr>
        <sz val="9"/>
        <rFont val="Aria"/>
      </rPr>
      <t>El día 30 de enero de 2023 se remitio al área de Contabilidad el Consolidado de notas explicativas de la vigencia 2022 con la información correspondiente a la evaluación de indicios de deterioro con el radicado No.2023IE510
Resultado indicador: ((1/1)*100= 100%)
Análisis indicador: Se reporta avance del indicador del 100%, toda vez que el día 30 de enero de 2023 se remitió al área Contable el Consolidado de notas explicativas de la vigencia.
Estado: La actividad se encuentra finalizada</t>
    </r>
  </si>
  <si>
    <r>
      <t xml:space="preserve">SEGUNDO SEGUIMIENTO 2022: </t>
    </r>
    <r>
      <rPr>
        <sz val="9"/>
        <rFont val="Arial"/>
        <family val="2"/>
      </rPr>
      <t xml:space="preserve"> El consolidado de notas explicativas de la vigencia con la información correspondiente a la evaluación de indicios de deterioro se reportará al finalizar la vigencia 2022.
</t>
    </r>
    <r>
      <rPr>
        <b/>
        <sz val="9"/>
        <rFont val="Arial"/>
        <family val="2"/>
      </rPr>
      <t xml:space="preserve">
TERCER SEGUIMIENTO 2022: </t>
    </r>
    <r>
      <rPr>
        <sz val="9"/>
        <rFont val="Arial"/>
        <family val="2"/>
      </rPr>
      <t xml:space="preserve">
1. Consolidado notas explicativas 2022</t>
    </r>
  </si>
  <si>
    <t>PMAI-2022-049</t>
  </si>
  <si>
    <t>Reportar al área de Contabilidad en el consolidado de las notas explicativas de la vigencia se presenten o no  indicios de deterioro de los bienes muebles susceptibles de evaluación del instituto</t>
  </si>
  <si>
    <t>Reporte de indicios de deterioro de los bienes muebles susceptibles de evaluación del instituto</t>
  </si>
  <si>
    <t>Reporte de indicios de deterioro de los bienes muebles susceptibles de evaluación del instituto enviado al área contable a través de memorando (1)</t>
  </si>
  <si>
    <t xml:space="preserve">Memorando de reporte de indicios de deterioro de los bienes muebles susceptibles de evaluación del instituto </t>
  </si>
  <si>
    <r>
      <t xml:space="preserve">SEGUNDO SEGUIMIENTO 2022: </t>
    </r>
    <r>
      <rPr>
        <sz val="9"/>
        <rFont val="Arial"/>
        <family val="2"/>
      </rPr>
      <t>El memorando de reporte de indicios de deterioro de los bienes muebles susceptibles de evaluación del instituto se remitirá a los encargados en el transcurso del mes de septiembre de 2022.</t>
    </r>
    <r>
      <rPr>
        <b/>
        <sz val="9"/>
        <rFont val="Arial"/>
        <family val="2"/>
      </rPr>
      <t xml:space="preserve">
</t>
    </r>
    <r>
      <rPr>
        <sz val="9"/>
        <rFont val="Arial"/>
        <family val="2"/>
      </rPr>
      <t>Resultado indicador: ((0/1)*100= 0%)
Análisis indicador: Se reporta un avance del indicador del 0% El memorando se remitirá a los encargados en el transcurso del mes de septiembre de 2022. 
Estado: La actividad continua en ejecución.</t>
    </r>
  </si>
  <si>
    <r>
      <t xml:space="preserve">SEGUNDO SEGUIMIENTO 2022: </t>
    </r>
    <r>
      <rPr>
        <sz val="9"/>
        <color rgb="FF000000"/>
        <rFont val="Arial"/>
        <family val="2"/>
      </rPr>
      <t>No se adjunta evidencia debido a que el memorando de reporte de indicios de deterioro de los bienes muebles susceptibles de evaluación del instituto se remitirá a los encargados en el transcurso del mes de septiembre de 2022.</t>
    </r>
  </si>
  <si>
    <t>No se adjunta evidencia del reporte  al área de Contabilidad en el consolidado de las notas explicativas de la vigencia se presenten o no  indicios de deterioro de los bienes muebles susceptibles de evaluación del instituto</t>
  </si>
  <si>
    <r>
      <t xml:space="preserve">SEGUNDO SEGUIMIENTO 2022: </t>
    </r>
    <r>
      <rPr>
        <sz val="9"/>
        <rFont val="Aria"/>
      </rPr>
      <t>El memorando de reporte de indicios de deterioro de los bienes muebles susceptibles de evaluación del instituto se remitirá a los encargados en el transcurso del mes de septiembre de 2022.</t>
    </r>
    <r>
      <rPr>
        <b/>
        <sz val="9"/>
        <rFont val="Aria"/>
      </rPr>
      <t xml:space="preserve">
</t>
    </r>
    <r>
      <rPr>
        <sz val="9"/>
        <rFont val="Aria"/>
      </rPr>
      <t xml:space="preserve">Resultado indicador: ((0/1)*100= 0%)
Análisis indicador: Se reporta un avance del indicador del 0% El memorando se remitirá a los encargados en el transcurso del mes de septiembre de 2022. 
Estado: La actividad continua en ejecución.
</t>
    </r>
    <r>
      <rPr>
        <b/>
        <sz val="9"/>
        <rFont val="Aria"/>
      </rPr>
      <t xml:space="preserve">
TERCER SEGUIMIENTO 2022: </t>
    </r>
    <r>
      <rPr>
        <sz val="9"/>
        <rFont val="Aria"/>
      </rPr>
      <t>El día 30 de enero de 2023 se remitió al área de Contabilidad memorando de reporte de indicios de deterioro de los bienes muebles suceptibles de evaluacion del instituto con el radicado No.2023IE510
Resultado indicador: ((1/1)*100= 100%)
Análisis indicador:Se reporta avance del indicador del 100%, toda vez que el día 30 de enero de 2023 se remitió al área Contable el Consolidado de notas explicativas de la vigencia.
Estado: La actividad  se encuentra finalizada</t>
    </r>
  </si>
  <si>
    <r>
      <t xml:space="preserve">SEGUNDO SEGUIMIENTO 2022: </t>
    </r>
    <r>
      <rPr>
        <sz val="9"/>
        <rFont val="Arial"/>
        <family val="2"/>
      </rPr>
      <t>No se adjunta evidencia debido a que el memorando de reporte de indicios de deterioro de los bienes muebles susceptibles de evaluación del instituto se remitirá a los encargados en el transcurso del mes de septiembre de 2022.</t>
    </r>
    <r>
      <rPr>
        <b/>
        <sz val="9"/>
        <rFont val="Arial"/>
        <family val="2"/>
      </rPr>
      <t xml:space="preserve">
TERCER SEGUIMIENTO 2022:
</t>
    </r>
    <r>
      <rPr>
        <sz val="9"/>
        <rFont val="Arial"/>
        <family val="2"/>
      </rPr>
      <t>1. Consolidado notas explicativas 2022</t>
    </r>
  </si>
  <si>
    <t>área adquisiciones</t>
  </si>
  <si>
    <t>PMAI-2022-050</t>
  </si>
  <si>
    <t>Informe auditoría de gestión
Vigencia segundo semestre 2021</t>
  </si>
  <si>
    <t>2022H53</t>
  </si>
  <si>
    <t xml:space="preserve"> Revisada la muestra de contratos solicitada, se pudo observar una debilidad reiterada en cuanto a la conformación del expediente contractual, por cuanto al revisar los expedientes (1818 de 2021, 2247 de 2021, 1712 de 2021, 1945 de 2021), no se  incluye el memorando de solicitud de contratación dirigido a Oficina Asesora Jurídica o correo electrónico institucional, desatendiéndose los lineamientos internos – formato AGDO-FT-013 de conformidad con los procedimientos: Mínima Cuantía- CÓDIGO A-GCO-PR-007 VERSIÓN 06 de 27 de febrero de 2018 y Subasta Inversa- CÓDIGO A-GCO-PR-002 VERSIÓN 06 </t>
  </si>
  <si>
    <t>No se tienen listas de verificación documental por modalidad de contratación de bienes y servicios</t>
  </si>
  <si>
    <t>Listas de verificacion documental y correos de oficialización de MIPG</t>
  </si>
  <si>
    <t>Se crearon las listas de verificación documental de las modalidades de contratación de bienes y servicios cumpliendo con el 100% de lo planeado</t>
  </si>
  <si>
    <t>Se aporta listas de verifiación documental por modalidad de contratación de bienes y servicios y Manual de contratación donde se encuentran asociadas en el numeral 6.3.1 Formatos del proceso de contratación, Correo de oficialización MIPG y acta de socializacion</t>
  </si>
  <si>
    <t>Se revisó las evidencias allegadas por el proceso y se observa que se establecieron listas de verificación documental de las modalidades de contratación de bienes y servicios cumpliendo con el 100% de lo planeado cumpliendo la accion de mejora.</t>
  </si>
  <si>
    <t>PMAI-2022-051</t>
  </si>
  <si>
    <t>2022H54</t>
  </si>
  <si>
    <t>En el marco de la muestra de expedientes de contratación auditada, se observa debilidad reiterada en cuanto al formato de “verificación documental de contratación” por cuanto al revisar los expedientes (1945 de 2021- 17162021, 1712 de 2021, 2242 de 2021, 1655 de 2021, 2021 de 2021), se incluye el formato código A-GCO-FT-011 versión 08 de fecha 20 de marzo de 2018, desatendiéndose lo establecido en los procedimientos: formato AGCO-FT014  de conformidad con los procedimientos: Licitación Pública CÓDIGO A-GCO-PR-001 VERSIÓN 06 de 28 de octubre de 2021, Contratación Directa procedimiento CÓDIGO A-GCO-PR-005 VERSIÓN 06 de fecha 27 de febrero de 2018, Selección Abreviada de Menor Cuantía CÓDIGO A-GCO-PR-006 VERSIÓN 07 de 23 de agosto de 2021, situación que puede estar causada por debilidad en los controles o  desactualización los procedimientos</t>
  </si>
  <si>
    <t>No se incluye en el procedimiento de las modalidad es contratación de bienes y servicios una lista de verificación documental acorde a cada modalidad</t>
  </si>
  <si>
    <t>Actualizar los procedimientos de las modalidades de contratatación incluyendo las listas de verificación que aplican.</t>
  </si>
  <si>
    <t>No de procedimientos de contratación actualizados/No de procedimientos de contratación por actualizar</t>
  </si>
  <si>
    <t>Procedimientos actualizados y correos de oficialización de Mipg</t>
  </si>
  <si>
    <t>NO se reporta avance en la acción por parte del proceso.</t>
  </si>
  <si>
    <r>
      <t xml:space="preserve">TERCER SEGUIMIENTO 2022:
</t>
    </r>
    <r>
      <rPr>
        <sz val="9"/>
        <color rgb="FF000000"/>
        <rFont val="Arial"/>
        <family val="2"/>
      </rPr>
      <t>Se procedió a actualizar el formato de acta de inicio de manera tal que se formuló el archivo para evitar errores en la fecha de inicio del contrato, se formulo de manera tal que al diligenciar la fecha de suscripción esta misma fecha se registra para el inicio del contrato.
Resultado del indicador: ((1/1)*100%) =100%
Análisis del indicador: Se realizó la actualización del acta de inicio, cumpliendo con el 100% de acuerdo con la meta propuesta. 
Estado: La actividad se encuentra finalizada</t>
    </r>
  </si>
  <si>
    <t>De la información allegada en la evidencias se puede observar el cumplimiento de la acción durante la vigencia 2022.</t>
  </si>
  <si>
    <t>PMAI-2022-052</t>
  </si>
  <si>
    <t>2022H55</t>
  </si>
  <si>
    <t xml:space="preserve"> Se detecto en los expedientes números (1818 DE 2021, 2116 DE 2021, 1945 DE 2021, 2242 de 2021, CD 1655 de 2021, 2059 de 2021, 1543 de 2021, 2245 de 2021, 2244 de 2021, 1734 de 2021, 2232 de 2021, 1865 de 2021, 2095 de 2021, 1915 de 2021 y 1712 de 2021), debilidad en el cumplimiento del artículo 1º de la Resolución número 177 de 24 de marzo de 2020, que adicionó el parágrafo 2º al artículo 2º de la Resolución 096 del 13 de febrero de 2020, que indica que “el estudio de mercado y análisis de sector en su estructura y procesamiento de datos financieros que están encaminados a servir de insumos y soporte para el proceso precontractual, estará a cargo del funcionario o contratista delegado de la Subdirección Administrativa y Financiera” subrayas fuera del texto. El acto de delegación no reposa en los expedientes revisados generándose así riesgos en el procedimiento administrativo de  contratación adelantado y de posible observación por parte de entes de control. </t>
  </si>
  <si>
    <t>En la resolución  artículo 1º de la Resolución número 177 de 24 de marzo de 2020, falta mayor claridad frente a la delegación o designación del estructurador financiero</t>
  </si>
  <si>
    <t>Expedir un nuevo acto administrativo que de claridad frente a la designación y/o delegación del estructurador financiero de los procesos de contratación</t>
  </si>
  <si>
    <t>Acto administrativo comités de contratación</t>
  </si>
  <si>
    <t>1 acto administrativo de comités de contratación expedido/ 1 acto administrativo de comités de contratación por expedir</t>
  </si>
  <si>
    <t>Acto administrativo expedido</t>
  </si>
  <si>
    <r>
      <rPr>
        <b/>
        <sz val="9"/>
        <color rgb="FF000000"/>
        <rFont val="Arial"/>
      </rPr>
      <t xml:space="preserve">TERCER SEGUIMIENTO 2022:
</t>
    </r>
    <r>
      <rPr>
        <sz val="9"/>
        <color rgb="FF000000"/>
        <rFont val="Arial"/>
      </rPr>
      <t>El reporte se realizará una vez la actividad sea desarrollada</t>
    </r>
  </si>
  <si>
    <t>Revisada la evidencia allegada, se tiene que por medio de la resolución número  491 de 12 de octubre de 2022, se dio cumplimiento a la expedición de un acto administrativo con el fin de precisar la designación del evaluador- estructurador financiero de procesos de contratación.</t>
  </si>
  <si>
    <t>PMAI-2022-053</t>
  </si>
  <si>
    <t>2022H56</t>
  </si>
  <si>
    <t>Evaluado el contenido de los expedientes de contratación números (1576 de 2021, 1545 de 2021, 2242 de 2021, 1655 de 2021, 1716-2021, 1543 de 2021, 1734 de 2021, 1865 de 2021, 1492 de 2021 , 1915 de 2021 y 1712 de 2021), se observa que la supervisión esta asociada a una persona en particular y no a un cargo, evidenciándose   debilidad en el cumplimiento al Manual de Supervisión e Interventoría de la entidad CÓDIGO A-GCO-MA-001 VERSIÓN 08 de 30 de diciembre de 2020 numeral 4.6, lo cual puede estar relacionado con fallas en los controles en la fase precontractual de los procesos en cita, debido a la desatención de la normatividad interna, ocasionando riesgos en la ejecución contractual, dado que ello posibilita un riesgo cuando se presenten situaciones administrativas que incidan en la continuidad de la persona que esta designado como supervisor y por lo tanto se puede afectar la labor de supervisión</t>
  </si>
  <si>
    <t>El manual de supervisión indica que la supervisión esta dirigida al cargo pero pueden existir varios funcionarios con el mismo código de cargo.</t>
  </si>
  <si>
    <t>Actualizar el manual de supervisión indicando que el desde el estudio previo se debe indicar el codigo y el nombre del supervisor del futuro contrato y dar claridad como se da el cambio de supervisión</t>
  </si>
  <si>
    <t>Manual de Supervisión e Interventoría Actualizado/ 1 Manual de Supervisión e Interventoría por actualizar</t>
  </si>
  <si>
    <t>Manual de Supervisión e Interventoría Actualizado y correo de oficialización de MIPG</t>
  </si>
  <si>
    <t>Revisada la evidencia y el Manual de Supervisión e Interventoría adjunto, se puede evidenciar el cumplimiento de la acción durante la vigencia 2022.</t>
  </si>
  <si>
    <t>Avisos de convocatoria</t>
  </si>
  <si>
    <t>PMAI-2022-054</t>
  </si>
  <si>
    <t>11.5</t>
  </si>
  <si>
    <t>2022H57</t>
  </si>
  <si>
    <t>Revisados los contratos (1576 de 2021, 1945 de 2021, 2242 de 2021, 2059 de 2021, 1734 de 2021, 2095 de 2021, 1915 de 2021 y 1712 de 2021), se observó que los avisos de convocatoria contienen nombres y firmas, lo cual denota  debilidad en la atención al Principio de Transparencia que rige la Contratación Pública, en consideración a que los artículos 2.2.1.1.2.1.2 del Decreto 1082 de 2015 y numeral 9º del artículo 24 de la ley 80 de 1993, en específico este último “Los avisos de cualquier clase a través de los cuales se informe o anuncie la celebración o ejecución de contratos por parte de las entidades estatales, no podrán incluir referencia alguna al nombre o cargo de ningún servidor público.” generándose así riesgos de incumplimiento normativo y posibilidades de observación por parte de entes de control</t>
  </si>
  <si>
    <t>No se tiene establecido en los procedimientos de las modalidades de contratación de bienes y servicios en los que aplica el aviso de convocatoria que este no debe llevar firmas</t>
  </si>
  <si>
    <t>Actualizar los procedimientos de las modalidades de contratatación frente a que los avisos de convocatoria no deben llevar firmas</t>
  </si>
  <si>
    <t>Procedimientos acualizados</t>
  </si>
  <si>
    <t>No de procedimientos de contratación actualizados/4 procedimientos de contratación por actualizar</t>
  </si>
  <si>
    <t>Procedimientos actualizados y corro de oficialización de MIPG</t>
  </si>
  <si>
    <t>Verificadas las evidencias allegadas en su componente de procedimientos de modalidades de contratación, se tiene que se procedió a realizar ajustes en lo correspondiente identificándose así la instrucción en el procedimiento(flujograma) con el fin de advertir la necesidad de no suscribir los avisos de convocatoria.</t>
  </si>
  <si>
    <t>PMAI-2022-055</t>
  </si>
  <si>
    <t>11.6</t>
  </si>
  <si>
    <t>2022H58</t>
  </si>
  <si>
    <t>Se evidencio en los expedientes contentivos de los contratos números (145 de 2021, 1818 de 2021, 2247 de 2021, 2126 de 2021, 2242 de 2021, 1655 de 2021, 2059 de 2021), falencias en el cumplimiento al deber que tiene el supervisor respecto a la actualización de la garantía única de cumplimiento de conformidad con la fecha de orden de inicio, en el entendido que al realizar una revisión de las correspondientes pólizas de garantía de cumplimiento, las actas de aprobación de pólizas que en su observación indican un deber a cargo del supervisor y contratista, y las actas de inicio, no se anexa al expediente físico ni virtual, la modificación de pólizas de conformidad con la fecha del acta de inicio, esta observación de conformidad con lo ordenado en el Manual de Supervisión e Interventoría CÓDIGO AGCO-MA-001 VERSIÓN 08 de fecha 30 de diciembre de 2021 en particular lo concerniente al numeral “5. ACTIVIDADES GENERALES DE LA SUPERVISIÓN E INTERVENTORÍA -Numeral 8, generándose así riesgos asociados al cubrimiento de lo asegurado a favor del Instituto, así como señalamientos y observación por parte de entes de control.</t>
  </si>
  <si>
    <t>No se tiene establecido el control previo a la liquidación que haga que se aporte la garantia actualizada a la fecha  del inicio del contrato</t>
  </si>
  <si>
    <t>Incluir en el manual de supervisión e interventoría como requisito para el primer pago que se aporte la garantia contractual actualizada a la fecha de inicio del contrato conforme al acta de inicio</t>
  </si>
  <si>
    <t>Manual de supervisión actualizado</t>
  </si>
  <si>
    <t>Manual de supervisión actualizado con requisito para el primer pago/ 1 Manual de supervisión por actualizar</t>
  </si>
  <si>
    <t>Manual de supervisión actualizado y correo de oficialización de MIPG</t>
  </si>
  <si>
    <t xml:space="preserve">Verificado el numeral 5.1.1.1. literal N del Manual de Supervisión e Interventoría incluido en las evidencias allegadas por el proceso se puede observar que se dio cumplimiento a la acción dispuesta en el plan de mejoramiento. </t>
  </si>
  <si>
    <t>PMAI-2022-056</t>
  </si>
  <si>
    <t>11.7</t>
  </si>
  <si>
    <t>2022H59</t>
  </si>
  <si>
    <t>Evaluados los expedientes (1945 de 2021, 2126 de 2021, 2247 de 2021, 2242 de 2021, 2245 de 2021, 2244 de 2021, 2232 de 2021, 1865 de 2021, 1492 de 2021, 2095 de 2021 y 1915 de 2021), se identificaron fallas en el deber que tienen los supervisores y apoyos a la supervisión de mantener actualizado el expediente (Virtual y físico), se tiene que se presenta debilidad en el cumplimiento de Manual de Supervisión e interventoría CÓDIGO A-GCO-MA-001 VERSIÓN 08 de fecha 30 de diciembre de 2021 en particular lo concerniente al numeral “5. ACTIVIDADES GENERALES DE LA SUPERVISIÓN E INTERVENTORÍA -Numeral 24, generándose así riesgos asociados al control de la ejecución contractual, así como de incumplimiento de los lineamientos de transparencia; posibilidad de observaciones por parte de entes de control.</t>
  </si>
  <si>
    <t>No se tienen listas de verificación documental por modalidad de contratación de bienes y servicios con relacion al expediente hibrido</t>
  </si>
  <si>
    <t xml:space="preserve">Del contenido de los documentos que se allegan como evidencias se puede observar que se crearon en la vigencia 2022 listas de verificación documental por modalidad de selección de contratación.  </t>
  </si>
  <si>
    <t>Comité de contratación</t>
  </si>
  <si>
    <t>PMAI-2022-057</t>
  </si>
  <si>
    <t>11.8</t>
  </si>
  <si>
    <t>2022H60</t>
  </si>
  <si>
    <t xml:space="preserve"> De acuerdo con la información recibida de parte del proceso, durante el segundo semestre de 2021,  se realizaron en total cuarenta y dos (42) comités de contratación, analizadas las actas del comité frente al cumplimiento de lo establecido según resoluciones 096 y 177 de 2020, evidenciándose que se están presentando ante el comité de contratación, modificaciones contractuales (adición y/o prórroga) para su análisis y recomendaciones, según actas identificadas con números 038,040,048, 074 y 075 de 2021,  lo cual denota falencias en el cumplimiento de lo establecido en el manual de contratación numeral 6.2.3 Adición y Prórroga “(…)Tanto la adición como la prórroga contarán con la aprobación del Gerente de Proyecto Respectivo (…)”, lo cual puede estar causado por desconocimiento o falta de apropiación del alcance y objetivos del comité, el cual está contemplado  como instancia de consulta, definición, orientación y decisión de los lineamientos que rigen la actividad precontractual, contractual y post contractual de la entidad, lo anterior,  puede estar generando demoras en la gestión y desgaste administrativo por duplicidad de actividades entre los Gerentes de Proyecto, el comité de Supervisión e interventoría y el comité de contratación del Instituto. </t>
  </si>
  <si>
    <t>No se indica en el Manual de Contratación que las adiciones  deben pasar por el Comité Asesor de Contratación</t>
  </si>
  <si>
    <t>Actualización del Manual de Contratación indicando que Para el caso de las adiciones a los contratos de Bienes y Servicios, se requiere que estas sean presentadas  previamente ante el Comité Asesor de Contratación para su aprobación antes de ser tramitadas ante la Oficina 
Asesora Jurídica</t>
  </si>
  <si>
    <t>Manual de contratación actualizado / 1 Manual de contratación por actualizar</t>
  </si>
  <si>
    <t>Manual de contratación actualizado y correo e oficialización</t>
  </si>
  <si>
    <t>Se actualiza el manual de contratación Version 10 vigente a partir de 08/07/2022en relación al numeral 7.2.3 Adición y Prórroga donde se indica que "Para el caso de las adiciones a los contratos de Bienes y Servicios, se requiere que estas sean presentadas 
previamente ante el Comité Asesor de Contratación para su aprobación antes de ser tramitadas ante la Oficina 
Asesora Jurídica" cumpliendo asi con el 100% de lo planeado</t>
  </si>
  <si>
    <t>Manual de contratación Version 10 vigente a partir de 08/07/2022</t>
  </si>
  <si>
    <t>Se revisa la actualización del manual de contratación Version 10 vigente a partir de 08/07/2022en relación al numeral 7.2.3 Adición y Prórroga donde se indica que "Para el caso de las adiciones a los contratos de Bienes y Servicios, se requiere que estas sean presentadas 
previamente ante el Comité Asesor de Contratación para su aprobación antes de ser tramitadas ante la Oficina 
Asesora Jurídica" cumpliendo asi con el 100% de lo planeado, se cumple la acción propuesta.</t>
  </si>
  <si>
    <t>PMAI-2022-058</t>
  </si>
  <si>
    <t>11.9</t>
  </si>
  <si>
    <t>2022H61</t>
  </si>
  <si>
    <t>Verificados los contratos 2245 de 2021, 2244 de 2021, 2232 de 2021, 1865 de 2021, 1492 de 2021, 2095 de 2021 y 1915 de 2021, se observa que no se ejecuta la forma de pago según lo estipulado en el clausulado. En tales condiciones, se observa debilidad en el cumplimiento del Manual de supervisión e interventoría, código A-GCO-MA001, versión 8, numeral 6.1.3, generándose así riesgos por inadecuado control en la ejecución financiera, además que se podría autorizar pagos contractuales, sin que previamente se verifiquen de los requisitos para ello, lo que puede resultar en un incumplimiento normativo y aumenta las posibilidades de afectación patrimonial.</t>
  </si>
  <si>
    <t>No se incluye dentro del certificado de supervisión e interventoría la Forma de Pago del contrato</t>
  </si>
  <si>
    <t>Formato de Certificación de Supervisión e Interventoría actualizado/1 Formato de Certificación de Supervisión e Interventoría por actualizar</t>
  </si>
  <si>
    <t>Formato de Certificación de Supervisión e interventoria publicado en la web de la entidad y correo de oficialización</t>
  </si>
  <si>
    <t xml:space="preserve">Se verificó cumplimiento de acción por parte del proceso, se revisó el formato A-GCO-FT-006 V 14 hay cumplimiento </t>
  </si>
  <si>
    <t>PMAI-2022-059</t>
  </si>
  <si>
    <t>11.10</t>
  </si>
  <si>
    <t>2022H62</t>
  </si>
  <si>
    <t>Revisado el expediente de contratación número 1698-2021, fase contractual, se observó debilidad en el seguimiento y control del referido contrato, por parte del supervisor designado, dado que en el expediente contractual  se autorizó la terminación anticipada del contrato por mutuo acuerdo, sin que en la labor del supervisor se pueda verificar el cumplimiento de su deber en el lapso parcial de ejecución del contrato, lo cual denota fallas en el cumplimiento del Manual de Supervisión e Interventoría CÓDIGO A-GCO-MA-001 VERSIÓN 08,  Literal f numeral 6.1.1, es deber de este servidor “realizar el seguimiento y control a los procesos correspondientes a la ejecución del contrato, para vigilar el cumplimiento de las obligaciones dentro del plazo estipulado y según las condiciones de calidad exigidas”,  situación que puede estar generando riesgos por falta atención a la normatividad interna que rige la materia, así como observaciones por parte de entes de control.</t>
  </si>
  <si>
    <t>Falta de comunicación constante con el contratista por parte del supervisor minimizando el riesgo de incumplimiento</t>
  </si>
  <si>
    <t xml:space="preserve">Envio por correo electrónico en de tips de supervisión recomendando al supervisor la constante comunicación con el contratista para evitar el riesgo de  incumplimiento que implique actuaciones retroactivas. De lo anterior se hará 4 envíos del tip al año. </t>
  </si>
  <si>
    <t>Tips de supervisión comunicación entre supervisor y contratista</t>
  </si>
  <si>
    <t># de tips enviados en el años/4 envios programados en año</t>
  </si>
  <si>
    <t>Tips enviador por correo electronico a todo el IDIPRON</t>
  </si>
  <si>
    <t>Se hizo el envio del primer medio visual programado en el 08 de septiembre de 2022 cumpliendo asi con el 25% de lo planeado.</t>
  </si>
  <si>
    <t>Medio visual tip enviado el 8 de septiembre</t>
  </si>
  <si>
    <t>Se verifica envio de Tips de supervisión de conformidad con la acción que se propuso. No hay a la fecha cumplimiento del 100% esta abierto aun la acción para que al vencimiento se cumplan con un total de (4) comunicaciones a los supervisores.</t>
  </si>
  <si>
    <r>
      <rPr>
        <sz val="9"/>
        <color rgb="FF000000"/>
        <rFont val="Arial"/>
      </rPr>
      <t xml:space="preserve">Se hizo el envió del primer medio visual programado en el 08 de septiembre de 2022 cumpliendo así con el 25% de lo planeado.
</t>
    </r>
    <r>
      <rPr>
        <b/>
        <sz val="9"/>
        <color rgb="FF000000"/>
        <rFont val="Arial"/>
      </rPr>
      <t xml:space="preserve">TERCER SEGUIMIENTO 2022
</t>
    </r>
    <r>
      <rPr>
        <sz val="9"/>
        <color rgb="FF000000"/>
        <rFont val="Arial"/>
      </rPr>
      <t>Se envió a todas las personas de la entidad mediante correo electrónico el segundo tip de supervisión con fecha del 28/12/2022 
Resultado del indicador: ((2/4)*100%) = 50% 
Análisis del indicador: Se han enviado 2 tips de 4 que se encuentran programados para un 50% de la meta hasta el tercer seguimiento 2022. 
Estado: La actividad continúa en ejecución</t>
    </r>
  </si>
  <si>
    <r>
      <t xml:space="preserve">Medio visual tip enviado el 8 de septiembre
</t>
    </r>
    <r>
      <rPr>
        <b/>
        <sz val="9"/>
        <color rgb="FF000000"/>
        <rFont val="Arial"/>
        <family val="2"/>
      </rPr>
      <t>TERCER SEGUIMIENTO 2022</t>
    </r>
    <r>
      <rPr>
        <sz val="9"/>
        <color rgb="FF000000"/>
        <rFont val="Arial"/>
        <family val="2"/>
      </rPr>
      <t xml:space="preserve">
Tip enviado el 28/12/2022</t>
    </r>
  </si>
  <si>
    <t>De conformidad con las evidencias, se tiene que el cumplimiento de la acción comunicativa es parcial estando a hoy en 2 de 4=50%</t>
  </si>
  <si>
    <t>PMAI-2022-060</t>
  </si>
  <si>
    <t>Auditoría Interna Proceso de Apoyo Gestión Logística</t>
  </si>
  <si>
    <t>2022H63</t>
  </si>
  <si>
    <t>En la visita a la bodega la favorita se observa que persiste almacenamiento de cajas de archivo desde el año 2009, siendo este un sitio que no brinda las condiciones para la adecuada custodia y conservación, lo cual denota en falencias en el cumplimiento de la LEY 594 DE 2000, ARTÍCULO 13. “Instalaciones para los archivos. La administración pública deberá garantizar los espacios y las instalaciones necesarias para el correcto funcionamiento de sus archivos. En los casos de construcción de edificios públicos, adecuación de espacios, adquisición o arriendo, deberán tenerse en cuenta las especificaciones técnicas existentes sobre áreas de archivos.”, así como de las especificaciones establecidas en el Acuerdo 008 de 2014 y del DECRETO 1080 DE 2015 DISPOSICIÓN DE DOCUMENTOS, ARTÍCULO 2.8.2.5.9. Numeral “F) Disposición de documentos. Selección de los documentos en cualquier etapa del archivo, con miras a su conservación temporal, permanente o a su eliminación, de acuerdo con lo establecido en las tablas de retención documental o en las tablas de valoración documental”. Lo anterior puede ser causado por insuficiente capacidad para el depósito y custodia del archivo, lo que impide una adecuada custodia y conservación de documentos de archivo, generando riesgos de daño o deterioro del archivo, así como de observaciones y/o sanciones de parte entes de control externo.</t>
  </si>
  <si>
    <t>No se había realizado la eliminación del archivo de la bodega dado que no se había ejecutado el plan de trabajo de eliminación documental</t>
  </si>
  <si>
    <t>Realizar la eliminación del archivo (incluyendo el archivo que se encuentra en la bodega La favorita en la favorita) de acuerdo a las necesidades del área de almacén y según el cronograma del Plan de Eliminación Documental</t>
  </si>
  <si>
    <t>Archivos que se encuentran en las bodegas eliminado</t>
  </si>
  <si>
    <t>(Solicitudes de eliminación de archivo atendidas / Solicitudes de eliminación de archivo recibidas)*100%</t>
  </si>
  <si>
    <t>Actas en la que se registre la eliminación de los archivos de las bodegas</t>
  </si>
  <si>
    <r>
      <t xml:space="preserve">SEGUNDO SEGUIMIENTO 2022:
</t>
    </r>
    <r>
      <rPr>
        <sz val="9"/>
        <color rgb="FF000000"/>
        <rFont val="Arial"/>
        <family val="2"/>
      </rPr>
      <t>Profesionales del área de Gestión Documental realizaron un plan de trabajo de acuerdo con la normatividad vigente para poder implementar el procedimiento de eliminación en la entidad. En el mes de mayo mediante un memorando y apoyado con una pieza comunicacional se realiza la difusión masiva por correo electrónico informando acerca del inicio de este proceso. Se reciben y consolidan los inventarios documentales recibidos hasta el 27 de mayo (incluyendo el Inventario de la documentación de almacen que reposa en la bodega la favorita) con el fin de presentarlos ante el Comité Institucional de Gestión y Desempeño, esta presentación se realiza el día 30 de julio recibiendo satisfactoriamente visto bueno por parte del Comité, una vez recibido el visto bueno se realiza la solicitud al área de comunicaciones de publicar estos inventarios con el fin de seguir el proceso establecido.
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
Resultado indicador: 0,52* 100% = 52%
Análisis Indicador: Para culminar con el Plan de Trabajo establecido por el área de administración documental únicamente hace falta la recolección de la documentación y su eliminación formal soportada mediante acta, razón por la cual se reporta avance del 80% en esta actividad.
Estado: La actividad continúa en ejecución.</t>
    </r>
  </si>
  <si>
    <r>
      <t xml:space="preserve">SEGUNDO SEGUIMIENTO 2022:
</t>
    </r>
    <r>
      <rPr>
        <sz val="9"/>
        <color rgb="FF000000"/>
        <rFont val="Arial"/>
        <family val="2"/>
      </rPr>
      <t>1. Plan de trabajo y conograma establecido por los profesionales de administración documental
2. Memorando mediante el cual se informa del proceso de eliminación
3. Correo mediante el cual se informa del proceso de eliminación
4. Consolidado de inventarios enviados por las diferentes dependencias y UPIs de la entidad
5. Acta de comité en la cual se aprueba la eliminación de documentos
6. Solicitud y respuesta del área de comunicaciones para la publicación del inventario consolidado
7. Correo masivo mediante el cual se informa de la publicación de los inventarios
8. Acta de reunión con gestión ambiental.</t>
    </r>
  </si>
  <si>
    <t>Se observa los siguientes documentos:
1. PLAN DE TRABAJO DE ELIMINACIÓN DOCUMENTAL 2022
2. 2022IE2830 - MEMORANDO INFORMATIVO SOBRE ELIMINACIÓN DOCUMENTAL
3. CORREO MASIVO INFORMATIVO SOBRE ELIMINACIÓN DOCUMENTAL
4. CONSOLIDADO FUID ELIMINACION DOCUMENTAL - 2022
5. ACTA COMITÉ INSTITUCIONAL DE GESTIÓN Y DESEMPEÑO - APROBACIÓN ELIMINACIÓN DOCUMENTAL
6. E-COM-FT-001 - SOLICITUD PUBLICACIÓN INVENTARIO DE ELIMINACIÓN Y OTROS
7. CORREO INFORMATIVO SOBRE PUBLICACIÓN DE INVENTARIOS A ELIMINAR
8. ACTA REUNIÓN CON GESTIÓN AMBIENTAL PARA ELIMINACIÓN DE DOCUMENTOS
Falta realizar la recolección y eliminación del archivo (incluyendo el archivo que se encuentra en la bodega La favorita en la favorita) de acuerdo a las necesidades del área de almacén y según el cronograma del Plan de Eliminación Documental</t>
  </si>
  <si>
    <t>52%%</t>
  </si>
  <si>
    <r>
      <rPr>
        <b/>
        <sz val="9"/>
        <color rgb="FF000000"/>
        <rFont val="Arial"/>
      </rPr>
      <t xml:space="preserve">SEGUNDO SEGUIMIENTO 2022:
</t>
    </r>
    <r>
      <rPr>
        <sz val="9"/>
        <color rgb="FF000000"/>
        <rFont val="Arial"/>
      </rPr>
      <t xml:space="preserve">Profesionales del área de Gestión Documental realizaron un plan de trabajo de acuerdo con la normatividad vigente para poder implementar el procedimiento de eliminación en la entidad. En el mes de mayo mediante un memorando y apoyado con una pieza comunicacional se realiza la difusión masiva por correo electrónico informando acerca del inicio de este proceso. Se reciben y consolidan los inventarios documentales recibidos hasta el 27 de mayo (incluyendo el Inventario de la documentación de almacen que reposa en la bodega la favorita) con el fin de presentarlos ante el Comité Institucional de Gestión y Desempeño, esta presentación se realiza el día 30 de julio recibiendo satisfactoriamente visto bueno por parte del Comité, una vez recibido el visto bueno se realiza la solicitud al área de comunicaciones de publicar estos inventarios con el fin de seguir el proceso establecido.
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
</t>
    </r>
    <r>
      <rPr>
        <b/>
        <sz val="9"/>
        <color rgb="FF000000"/>
        <rFont val="Arial"/>
      </rPr>
      <t xml:space="preserve">TERCER SEGUIMIENTO:
</t>
    </r>
    <r>
      <rPr>
        <sz val="9"/>
        <color rgb="FF000000"/>
        <rFont val="Arial"/>
      </rPr>
      <t>Se realizó recolección de material aprovechable con la empresa gestora ACRECIFRONT el dia 16 de noviembre, se reunieron los representantes de las dependencias involucradas para formalizar la eliminacion documental de expedientes de archivos que cumplieron su tiempo de retención y cuya disposición final asignada por Tablas de Retención Documental del IDIPRON corresponde a eliminación de las series y subseries documentales regsitradas en el formato A-GDO-FT 018 inventario único documental.
Resultado indicador: ((17/17)* 100%) = 100%
Análisis Indicador: Se recibieron 17 solicitudes de eliminación de archivo, las cuales fueron atendidas en su totalidad, ya que se realizó la recolección y eliminación documental de todos los inventarios allegados, cumpliendo así con el 100% de la meta propuesta.
Estado: La actividad se encuentra finalizada</t>
    </r>
  </si>
  <si>
    <r>
      <rPr>
        <b/>
        <sz val="9"/>
        <color rgb="FF000000"/>
        <rFont val="Arial"/>
      </rPr>
      <t xml:space="preserve">SEGUNDO SEGUIMIENTO 2022:
</t>
    </r>
    <r>
      <rPr>
        <sz val="9"/>
        <color rgb="FF000000"/>
        <rFont val="Arial"/>
      </rPr>
      <t xml:space="preserve">1. Plan de trabajo y conograma establecido por los profesionales de administración documental
2. Memorando mediante el cual se informa del proceso de eliminación
3. Correo mediante el cual se informa del proceso de eliminación
4. Consolidado de inventarios enviados por las diferentes dependencias y UPIs de la entidad
5. Acta de comité en la cual se aprueba la eliminación de documentos
6. Solicitud y respuesta del área de comunicaciones para la publicación del inventario consolidado
7. Correo masivo mediante el cual se informa de la publicación de los inventarios
8. Acta de reunión con gestión ambiental.
</t>
    </r>
    <r>
      <rPr>
        <b/>
        <sz val="9"/>
        <color rgb="FF000000"/>
        <rFont val="Arial"/>
      </rPr>
      <t xml:space="preserve">TERCER SEGUIMIENTO 2022:
</t>
    </r>
    <r>
      <rPr>
        <sz val="9"/>
        <color rgb="FF000000"/>
        <rFont val="Arial"/>
      </rPr>
      <t>Acta de eliminación documental con registro fotografico.</t>
    </r>
  </si>
  <si>
    <t xml:space="preserve">Se observa acta con la custodia de destrucción y aprovechamiento de material de archivo de la entidad, con el registro  fotográfico de eliminación de los archivos </t>
  </si>
  <si>
    <t>PMAI-2022-061</t>
  </si>
  <si>
    <t>2022H64</t>
  </si>
  <si>
    <t>Una vez verificados los elementos almacenados en la Sub-bodega de la unidad de la 32, se encuentra, que la generalidad del almacenamiento de bienes no se realiza identificando el número de contrato, se efectúa el registro de existencias con la descripción del contenido y la cantidad en una hoja que se ubica sobre cada caja. Lo observado indica fallas en el cumplimiento de lo establecido en el instructivo Almacenamiento y disposición de bienes y elementos en bodega, código A-GLO-IN-003. “Disponer de los sitios, entrepaños y estanterías destinados para el almacenamiento de bienes, los cuales deben estar previamente identificados teniendo en cuenta las instrucciones de la paleta de colores del documento interno “Programa SOL (Seguridad, Orden y Limpieza) A-GDH-DI-002”, numeral 6.2.2 Etapa de Ordenar (SEITON) – Nivel 2, igualmente realizar la marcación e identificación de los bienes recibos una vez almacenados, identificando el número de contrato y el proyecto”. Lo anterior puede ser causado por no tener claridad en los procedimientos internos, lo que genera riesgos relacionados con el inadecuado orden y control de los bienes.</t>
  </si>
  <si>
    <t>Los elementos no se identifican en físico, de acuerdo con el numero de contrato</t>
  </si>
  <si>
    <t>Modificación del Instructivo de Almacenamiento y Disposición de Bienes y Elementos en Bodega A-GLO-IN-003, con el fin de definir la marcación e identificación de los bienes recibidos</t>
  </si>
  <si>
    <t>Modificación Instructivo de Almacenamiento y Disposición de Bienes y Elementos en Bodega A-GLO-IN-003</t>
  </si>
  <si>
    <t>Instructivo "Almacenamiento y disposición de bienes y elementos en bodega" A-GLO-IN-003 modificado / Instructivo de Almacenamiento y disposición de bienes y elementos en bodega A-GLO-IN-003 versión 03 * 100%</t>
  </si>
  <si>
    <t xml:space="preserve">Instructivo A-GLO-IN-003 "Almacenamiento y Disposición de Bienes y Elementos en Bodega" oficializado
Correo de MIPG de oficicializacion
</t>
  </si>
  <si>
    <t>01/082022</t>
  </si>
  <si>
    <r>
      <t xml:space="preserve">SEGUNDO SEGUIMIENTO 2022: </t>
    </r>
    <r>
      <rPr>
        <sz val="9"/>
        <color rgb="FF000000"/>
        <rFont val="Arial"/>
        <family val="2"/>
      </rPr>
      <t xml:space="preserve">De acuerdo al rediseño institucional la oficina Asesora de Planeación se encuentra en proceso de establecer cronogramas para modificacion de documentacion de cada uno de los procesos, por lo anterior esta acción se encuentra pendiente de realizar. 
Resultado indicador: ((0/1)*100= 0%)
Análisis indicador: Se reporta un avance del indicador del 0% El instructivo se actualizará cuando la Oficina Asesora de Planeación establezca cronograma. 1 actualización programada.
Estado: La actividad continua en ejecución. </t>
    </r>
  </si>
  <si>
    <r>
      <t xml:space="preserve">SEGUNDO SEGUIMIENTO 2022: </t>
    </r>
    <r>
      <rPr>
        <sz val="9"/>
        <color rgb="FF000000"/>
        <rFont val="Arial"/>
        <family val="2"/>
      </rPr>
      <t xml:space="preserve">No se adjunta evidencia debido a que de acuerdo al rediseño institucional la oficina Asesora de Planeación se encuentra en proceso de establecer cronogramas para modificacion de documentacion de cada uno de los procesos, por lo anterior este hallazgo se encuentra pendiente </t>
    </r>
  </si>
  <si>
    <t xml:space="preserve">Instructivo A-GLO-IN-003 "Almacenamiento y Disposición de Bienes y Elementos en Bodega" oficializado
Correo de MIPG de oficicializacion
Actas y listado de asistencia de socializacion
</t>
  </si>
  <si>
    <t>No se adjunto evidencia de la Modificación del Instructivo de Almacenamiento y Disposición de Bienes y Elementos en Bodega A-GLO-IN-003, con el fin de definir la marcación e identificación de los bienes recibidos</t>
  </si>
  <si>
    <r>
      <t xml:space="preserve">SEGUNDO SEGUIMIENTO 2022: </t>
    </r>
    <r>
      <rPr>
        <sz val="9"/>
        <color rgb="FF000000"/>
        <rFont val="Aria"/>
      </rPr>
      <t xml:space="preserve">De acuerdo al rediseño institucional la oficina Asesora de Planeación se encuentra en proceso de establecer cronogramas para modificación de documentación de cada uno de los procesos, por lo anterior esta acción se encuentra pendiente de realizar. 
Resultado indicador: ((0/1)*100= 0%)
Análisis indicador: Se reporta un avance del indicador del 0% El instructivo se actualizará cuando la Oficina Asesora de Planeación establezca cronograma. 1 actualización programada.
Estado: La actividad continua en ejecución. </t>
    </r>
    <r>
      <rPr>
        <b/>
        <sz val="9"/>
        <color rgb="FF000000"/>
        <rFont val="Aria"/>
      </rPr>
      <t xml:space="preserve">
TERCER SEGUIMIENTO 2022: </t>
    </r>
    <r>
      <rPr>
        <sz val="9"/>
        <color rgb="FF000000"/>
        <rFont val="Aria"/>
      </rPr>
      <t xml:space="preserve">Se modificó el Instructivo de Almacenamiento y Disposición de Bienes y Elementos en Bodega A-GLO-IN-003, con el fin de definir la marcación e identificación de los bienes recibidos, el mismo fue aprobado, oficializado y socializado el dia 30 de enero de 2023 por parte de la Oficina Asesora de Planeación.
Resultado indicador: ((1/1)*100= 100%)
Análisis indicador: Se reporta avance del indicador del 100% que corresponde a la modificación del Instructivo de Almacenamiento y Disposición de Bienes y Elementos en Bodega A-GLO-IN-003
Estado: La actividad se encuentra finalizada. </t>
    </r>
  </si>
  <si>
    <r>
      <t xml:space="preserve">SEGUNDO SEGUIMIENTO 2022: </t>
    </r>
    <r>
      <rPr>
        <sz val="9"/>
        <color rgb="FF000000"/>
        <rFont val="Arial"/>
        <family val="2"/>
      </rPr>
      <t xml:space="preserve">No se adjunta evidencia debido a que de acuerdo al rediseño institucional la oficina Asesora de Planeación se encuentra en proceso de establecer cronogramas para modificación de documentación de cada uno de los procesos, por lo anterior este hallazgo se encuentra pendiente 
</t>
    </r>
    <r>
      <rPr>
        <b/>
        <sz val="9"/>
        <color rgb="FF000000"/>
        <rFont val="Arial"/>
        <family val="2"/>
      </rPr>
      <t xml:space="preserve">TERCER SEGUIMIENTO 2022: 
</t>
    </r>
    <r>
      <rPr>
        <sz val="9"/>
        <color rgb="FF000000"/>
        <rFont val="Arial"/>
        <family val="2"/>
      </rPr>
      <t>1.</t>
    </r>
    <r>
      <rPr>
        <b/>
        <sz val="9"/>
        <color rgb="FF000000"/>
        <rFont val="Arial"/>
        <family val="2"/>
      </rPr>
      <t xml:space="preserve"> </t>
    </r>
    <r>
      <rPr>
        <sz val="9"/>
        <color rgb="FF000000"/>
        <rFont val="Arial"/>
        <family val="2"/>
      </rPr>
      <t>Correo electrónico donde se oficializa el instructivo A-GIAE-IN-003 por parte de la Oficina Asesora de Planeación - MIPG
2. Instructivo A-GIAE-IN-003 versión 3 vigente desde el 30 de enero de 2023</t>
    </r>
  </si>
  <si>
    <t>Organización de bodegas</t>
  </si>
  <si>
    <t>PMAI-2022-062</t>
  </si>
  <si>
    <t>2022H65</t>
  </si>
  <si>
    <t>Se observa que en la Sub-bodega el Perdomo se tienen bienes que no corresponden al tipo de elementos que se deben almacenar en esta, tales como: colchonetas, almohadas, lencería en general, además que la infraestructura locativa (estantes, estibas, armarios u otras estructuras) de la sub-bodega no está diseñada para almacenar adecuadamente dicho elementos, dadas las condiciones de altura, ubicación y espacio de estanterías, lo anterior impide el fácil manejo, el conteo de (elementos ocultos) y la agilidad en la entrega de los elementos almacenados. Lo que denota posible incumplimiento de lo descrito en el Manual de procedimientos administrativos y operativos para el manejo y control de los bienes muebles y elementos del IDIPRON, CÓDIGO A-GLO-MA-001, que establece “IDIPRON cuenta con espacios estructuralmente adecuados a las características de los elementos y bienes que se requiere recibir y almacenar, permitiendo que su organización se ajuste a la normatividad vigente en cuanto a seguridad física e industrial, salubridad, prevención de riesgos, salud ocupacional, control para su manejo, etc., utilizando equipos de refrigeración, estibas, estantes, señalización, equipos de emergencia, etc. Una vez desarrollados los numerales 1 a 3 del procedimiento “Recepción e ingreso de bienes devolutivos, de consumo controlado o de consumo” A- GLO-PR-003, el/la funcionario/a del Área de Almacén e Inventarios designado puede determinar el tipo de bienes que se espera recibir, por lo que podrá programar con la respectiva Sub-Bodega el alistamiento del espacio, horarios, personal y demás necesidades internas para llevar a cabo la actividad”. Lo anterior causado por la contingencia de llegada de la comunidad Embero a la Sub-bodega la favorita, lo que conllevo a trasladar elementos de una Sub-bodega a otra, sin embargo, generando así riesgos por inadecuadas condiciones de almacenamiento de los bienes.</t>
  </si>
  <si>
    <t>El almacenamiento de Los elementos recibidos en la sub-bodega El Perdomo, debió ser adaptado a las condiciones existentes allí</t>
  </si>
  <si>
    <t>Realizar la reorganización de los elementos y bienes que se encuentran almacenados en la sub-bodega El Perdomo</t>
  </si>
  <si>
    <t>Reorganización de los elementos y bienes que se encuentran almacenados en la sub-bodega El Perdomo</t>
  </si>
  <si>
    <t>(Reorganización de los elementos que se encuentran almacenados en la sub-bodega El Perdomo realizada / Reorganización de los elementos que se encuentran almacenados en la sub-bodega El Perdomo programada)*100%</t>
  </si>
  <si>
    <t>Acta en la que se registra la reorganización de los elementos y bienes que se encuentran almacenados en la sub-bodega El Perdomo</t>
  </si>
  <si>
    <r>
      <t>SEGUNDO SEGUIMIENTO 2022:</t>
    </r>
    <r>
      <rPr>
        <sz val="9"/>
        <color rgb="FF000000"/>
        <rFont val="Arial"/>
        <family val="2"/>
      </rPr>
      <t xml:space="preserve"> En el mes de septiembre se programara la visita a la Sub-bodega el Perdomo para la verificación de la reorganizacion de los elementos y bienes que se encuentran almacenados en dicha sub-bodega.
Resultado indicador: ((0/1)*100= 0%)
Análisis indicador: Se reporta un avance del indicador del 0% En el mes de septiembre se programara la visita a la Sub-bodega El Perdomo. 
Estado: La actividad continua en ejecución. </t>
    </r>
  </si>
  <si>
    <r>
      <t xml:space="preserve">SEGUNDO SEGUIMIENTO 2022: </t>
    </r>
    <r>
      <rPr>
        <sz val="9"/>
        <color rgb="FF000000"/>
        <rFont val="Arial"/>
        <family val="2"/>
      </rPr>
      <t xml:space="preserve">No se adjunta evidencia debido a que en el mes de septiembre se programara la visita a la Sub-bodega El Perdomo para la verificacion de la reorganizacion de los elementos y bienes que se encuentran almacenados en dicha sub-bodega. </t>
    </r>
  </si>
  <si>
    <t xml:space="preserve">No se adjunto evidencia de la reorganizacion de los elementos y bienes que se encuentran almacenados en la sub-bodega EL PERDOMO </t>
  </si>
  <si>
    <r>
      <t>SEGUNDO SEGUIMIENTO 2022:</t>
    </r>
    <r>
      <rPr>
        <sz val="9"/>
        <color rgb="FF000000"/>
        <rFont val="Aria"/>
      </rPr>
      <t xml:space="preserve"> En el mes de septiembre se programara la visita a la Sub-bodega el Perdomo para la verificación de la reorganización de los elementos y bienes que se encuentran almacenados en dicha sub-bodega.
Resultado indicador: ((0/1)*100= 0%)
Análisis indicador: Se reporta un avance del indicador del 0% En el mes de septiembre se programara la visita a la Sub-bodega El Perdomo. 
Estado: La actividad continua en ejecución. 
</t>
    </r>
    <r>
      <rPr>
        <b/>
        <sz val="9"/>
        <color rgb="FF000000"/>
        <rFont val="Aria"/>
      </rPr>
      <t xml:space="preserve">TERCER SEGUIMIENTO 2022: </t>
    </r>
    <r>
      <rPr>
        <sz val="9"/>
        <color rgb="FF000000"/>
        <rFont val="Aria"/>
      </rPr>
      <t xml:space="preserve">El día 28 de noviembre de 2022 se realizó visita a la sub- bodega El Perdomo, con el fin de verificar el cumplimiento del presente hallazgo. En esta visita se concluyó lo siguiente:  
Las zonas para el almacenamiento fueron demarcadas
Los bienes y elementos almacenados fueron organizados y señalizados incluyendo los elementos de lencería (colchonetas, almohadas y demás), facilitando su manejo y conteo.
Las zonas de tráfico y circulación fueron despejadas y demarcadas para facilitar el control para su manejo, garantizando la seguridad física e industrial del personal que allí labora y la prevención general de riesgos.
Esta visita se realiza con acompañamiento de la Gerencia de Talento Humano - Seguridad y Salud en el Trabajo en la Sub- bodega el Perdomo y se estableció que cumple con los protocolos de seguridad para la operación de equipos, máquinas, herramientas por los funcionarios y contratistas.
</t>
    </r>
    <r>
      <rPr>
        <b/>
        <sz val="9"/>
        <color rgb="FF000000"/>
        <rFont val="Aria"/>
      </rPr>
      <t xml:space="preserve">
</t>
    </r>
    <r>
      <rPr>
        <sz val="9"/>
        <color rgb="FF000000"/>
        <rFont val="Aria"/>
      </rPr>
      <t xml:space="preserve">Resultado indicador: ((1/1)*100= 100%)
Análisis indicador: Se reporta avance del indicador del 100%, teniendo en cuenta que el día 28 de noviembre se llevó a cabo la visita a la Sub-bodega el Perdomo, con acompañamiento de la Gerencia de Talento Humano - Seguridad y Salud en el Trabajo 
Estado: La actividad se encuentra finalizada. </t>
    </r>
  </si>
  <si>
    <r>
      <t xml:space="preserve">SEGUNDO SEGUIMIENTO 2022: </t>
    </r>
    <r>
      <rPr>
        <sz val="9"/>
        <color rgb="FF000000"/>
        <rFont val="Arial"/>
        <family val="2"/>
      </rPr>
      <t xml:space="preserve">No se adjunta evidencia debido a que en el mes de septiembre se programara la visita a la Sub-bodega El Perdomo para la verificación de la reorganización de los elementos y bienes que se encuentran almacenados en dicha sub-bodega. 
</t>
    </r>
    <r>
      <rPr>
        <b/>
        <sz val="9"/>
        <color rgb="FF000000"/>
        <rFont val="Arial"/>
        <family val="2"/>
      </rPr>
      <t xml:space="preserve">
TERCER SEGUIMIENTO 2022
</t>
    </r>
    <r>
      <rPr>
        <sz val="9"/>
        <color rgb="FF000000"/>
        <rFont val="Arial"/>
        <family val="2"/>
      </rPr>
      <t>1. Acta de visita realizada a la sub-bodega El Perdomo el día 28 de noviembre de 2022.
2. Inspección realizada por Seguridad y Salud en el Trabajo con el respectivo registro fotográfico.</t>
    </r>
  </si>
  <si>
    <t>Gestión Tecnológica</t>
  </si>
  <si>
    <t>Reportes en formato abierto</t>
  </si>
  <si>
    <t>PMAI-2022-063</t>
  </si>
  <si>
    <t>2022H66</t>
  </si>
  <si>
    <t>Durante el proceso auditor, se observaron debilidades del sistema de información SICAPITAL, este aplicativo no es funcional para envío de reportes solicitados, en esta auditoria no se pudo solicitar algunos reportes en formato abierto, porque según indico el proceso el aplicativo no permite generar un reporte de entradas, salidas, existencias de bienes en bodega discriminando su ubicación por sub-bodega, este hallazgo se deriva en falta de oportunidad y posible falta de confiabilidad de la información que se reporta, lo que contraviene con lo indicado en el Manual de Procedimientos Administrativos y Contables para el Manejo y Control de Bienes en los Entes Públicos del Distrito Capital numeral 2.2 “Control para el manejo de los Bienes, de acuerdo con la estructura organizacional y cometido estatal de los Entes y Entidades, el área que por competencia o delegación administrativa ejerce el control de los bienes, registra en bases de datos o en los sistemas de gestión, la Información relacionada con las novedades, movimientos, traslados, estado y saldos de los bienes que se encuentren en almacén, en servicio o en poder de terceros, debidamente clasificados, se sugiere por cuenta, área y responsables, así como los aspectos inherentes de los mismos, de tal forma que permita determinar en cualquier momento, la relación de bienes a cargo de todas y cada una de las áreas y a cargo de todos y cada uno de los responsables que los usen o custodien”. Lo anterior permite observar que no se cuenta con un sistema de registro más robusto que permita elaborar cualquier tipo informe, conformar y rendir cuentas con la periodicidad que ordenen los procedimientos internos, los organismos de control fiscal y administrativo, sustentados con los soportes de los movimientos realizados durante el periodo, Conllevando a generar reprocesos internos en generación de informes de manera manual que implican demoras en la oportunidad y entrega de la información requerida para la verificación y análisis de la información, así como riesgos por inadecuada calidad de los datos y debilidades de la integridad de la información.</t>
  </si>
  <si>
    <t>El sistema, no cuenta con la opción de generar reportes personalizados y por ello se hace necesario contactar al área de sistemas para la generación de reportes en formato excel, ya que que el sistema SICAPITAL no puede generarlos de manera automática y/o autónoma</t>
  </si>
  <si>
    <t>Generar los reportes de información requeridos en excel por las diferentes áreas de la entidad, referentes al sistema SICAPITAL</t>
  </si>
  <si>
    <t>Reportes de información del sistema SICAPITAL en formato excel</t>
  </si>
  <si>
    <t>(Número de solicitudes de reporte de información en excel atendidas / Número de solicitudes de reporte de información en excel recibidas)*100%</t>
  </si>
  <si>
    <t>Correos electrónicos de reportes de información en excel, referentes al SICAPITAL atendidos</t>
  </si>
  <si>
    <r>
      <t xml:space="preserve">SEGUNDO SEGUIMIENTO 2022:
</t>
    </r>
    <r>
      <rPr>
        <sz val="9"/>
        <color rgb="FF000000"/>
        <rFont val="Calibri"/>
        <family val="2"/>
        <scheme val="minor"/>
      </rPr>
      <t>El área de sistemas ha atendido durante este periodo, siete (7) solicitudes de reportes en formato abierto excel requeridos por parte del área de almacén, de 7 solicitudes recibidas, los cuales son generados desde el aplicativo SICAPITAL  y remitidos al personal del área de almacén por correo electrónico.
Resultado del indicador: Se realizará la medición del indicador una vez culmine la acción. 
Estado: La actividad continúa en ejecución</t>
    </r>
  </si>
  <si>
    <r>
      <t xml:space="preserve">SEGUNDO SEGUIMIENTO 2022:
</t>
    </r>
    <r>
      <rPr>
        <sz val="9"/>
        <color rgb="FF000000"/>
        <rFont val="Calibri"/>
        <family val="2"/>
        <scheme val="minor"/>
      </rPr>
      <t>1. Solicitudes recibidas
2.Archivos en excel con los reportes solicitados.</t>
    </r>
  </si>
  <si>
    <t xml:space="preserve">La acción se encuentra en ejecución hasta el 15 de diciembre de 2022.  Continuar. Con la ejecución y reporte. </t>
  </si>
  <si>
    <t>Se observa 7 solicitudes y la generación de 7  reportes de información requeridos en excel por las diferentes áreas de la entidad, referentes al sistema SICAPITAL.</t>
  </si>
  <si>
    <t>PMAI-2022-064</t>
  </si>
  <si>
    <t>Solicitar al proveedor que el aplicativo SYSMAN, arroje los resultados de los reportes en formato abierto (excel)</t>
  </si>
  <si>
    <t>Solicitud resultados de reportes en formato abierto</t>
  </si>
  <si>
    <t>Solicitud resultados de reportes en formato abierto realizada / Solicitud resultados de reportes en formato abierto programada ((1)*100%)</t>
  </si>
  <si>
    <t>Correo electrónico  solicitando al proveedor que el aplicativo arroje los resultados de reportes en formato abierto</t>
  </si>
  <si>
    <r>
      <t xml:space="preserve">SEGUNDO SEGUIMIENTO 2022:
</t>
    </r>
    <r>
      <rPr>
        <sz val="9"/>
        <color rgb="FF000000"/>
        <rFont val="Calibri"/>
        <family val="2"/>
        <scheme val="minor"/>
      </rPr>
      <t xml:space="preserve">Con el fin de dar cumplimiento a esta actividad, se solicitó el 07/09/2022 al proveedor del aplicativo SYSMAN a través de un ticket generado en su plataforma de soporte, para que desde el módulo de almacén se puedan generar reportes en formato abierto excel.
</t>
    </r>
    <r>
      <rPr>
        <b/>
        <sz val="9"/>
        <color rgb="FF000000"/>
        <rFont val="Calibri"/>
        <family val="2"/>
        <scheme val="minor"/>
      </rPr>
      <t xml:space="preserve">
</t>
    </r>
    <r>
      <rPr>
        <sz val="9"/>
        <color rgb="FF000000"/>
        <rFont val="Calibri"/>
        <family val="2"/>
        <scheme val="minor"/>
      </rPr>
      <t>Resultado indicador: ((1/1)*100= 100%)
Análisis indicador: Se atendió la solicitud de reportes en formato abierto que se encontraba programada
Estado: La actividad se encuentra finalizada.</t>
    </r>
  </si>
  <si>
    <r>
      <t xml:space="preserve">SEGUNDO SEGUIMIENTO 2022:
</t>
    </r>
    <r>
      <rPr>
        <sz val="9"/>
        <color rgb="FF000000"/>
        <rFont val="Calibri"/>
        <family val="2"/>
        <scheme val="minor"/>
      </rPr>
      <t>1. PDF con la solicitud a través de ticket generado en la plataforma de Soporte del proveedor Stefanini Sysman, solicitando los reportes en formato excel.</t>
    </r>
  </si>
  <si>
    <t>Se observa PDF con la solicitud a través de ticket generado en la plataforma de Soporte del proveedor Stefanini Sysman, solicitando los reportes en formato exce.
Se observa OTRS-Solicitud de generación de reportes en formato abierto (Excel)impreso por HECTOR LEANDRO TRIANA CORDOBA (hectorl.triana@idipron.gov.co), 07/09/2022 - 11:41:28(America/Bogota)</t>
  </si>
  <si>
    <t>Residuos o desechos peligrosos</t>
  </si>
  <si>
    <t>Plan de mejoramiento Secretaria Distrital de Ambiente</t>
  </si>
  <si>
    <t>PMSDA-2022-001</t>
  </si>
  <si>
    <t>EVALUACIÓN, CONTROL Y SEGUIMIENTO A LAS ENTIDADES CON PIGA CONCERTADO</t>
  </si>
  <si>
    <t>2021-2022</t>
  </si>
  <si>
    <t>2022H67</t>
  </si>
  <si>
    <t xml:space="preserve">La Sede administrativa Calle 61 y la UPI Perdomo, no cuantifican sus residuos o desechos peligrosos para la vigencia evaluada (2022), se desconoce la generación potencial de acuerdo con la misionalidad, ya que la bitácora de generación se presentó parcialmente diligenciada, sin inclusión de la corriente por tipo de residuo.
No se efectuó el diligenciamiento de la información correspondiente al reporte de la generación de residuos o desechos peligrosos del periodo de balanœ 2017 en la sede administrativa Calle 61, a pesar de ser un requerimiento reiterativo rnediante los oficios 2020EE50495 del 04/03/2020 y 2021EE84284 del 12/05/2021.
</t>
  </si>
  <si>
    <t>No se efectuó seguimiento adecuado al correcto y completo diligenciamiento del formato</t>
  </si>
  <si>
    <t>Realizar revisión bimestral de las bitácoras integrales de generación de residuos en la Sede administrativa calle 61 y la UPI Perdomo con el fin de verificar su correcto y completo diligenciamiento</t>
  </si>
  <si>
    <t>Revisiones bimestrales de las bitácoras integrales de generación de residuos</t>
  </si>
  <si>
    <t>Revisiones bimestrales de las bitácoras integrales de generación de residuos realizadas / Revisiones bimestrales de las bitácoras integrales de generación de residuos programadas (12)</t>
  </si>
  <si>
    <t>12 bitácoras integrales de generación de residuos</t>
  </si>
  <si>
    <t xml:space="preserve">El seguimiento efectuado por el área de Planeación se realizó en el mes de la formulación de las acciones de mejora, por lo tanto no existen evidencias de avance de las mismas para su evaluación y monitoreo por parte de la Oficina de Control Interno </t>
  </si>
  <si>
    <r>
      <rPr>
        <b/>
        <sz val="9"/>
        <color rgb="FF000000"/>
        <rFont val="Arial"/>
      </rPr>
      <t xml:space="preserve">TERCER SEGUIMIENTO 2022
</t>
    </r>
    <r>
      <rPr>
        <sz val="9"/>
        <color rgb="FF000000"/>
        <rFont val="Arial"/>
      </rPr>
      <t xml:space="preserve">Durante el periodo comprendido del 1 de septiembre al 30 de diciembre, se generó reporte de las bitácoras integrales de residuos de las UPI Perdomo y Sede Administrativa Calle 61, cuya información es reportada  por los responsables de implementación del PIGA en cada una de las sedes antes mencionadas, mediante el aplicativo Forms y cuyo link es https://forms.office.com/Pages/ResponsePage.aspx?id=XC_YSJTMCUqDg8qzYN-hLli-MbfzDNtPnMJ5fLmxBlBUM0JKMlhGM1RQMElUOEtZM1dGNUFEQ082TC4u
Resultado del Indicador: ((2/12))*100= 16,66% 
Análisis del indicador: Se realizaron dos revisiones de 12 revisiones programadas, reportando un avance del 16,66% en el indicador formulado. 
Estado: La actividad continúa en ejecución </t>
    </r>
  </si>
  <si>
    <r>
      <rPr>
        <b/>
        <sz val="9"/>
        <color rgb="FF000000"/>
        <rFont val="Arial"/>
      </rPr>
      <t xml:space="preserve">TERCER SEGUIMIENTO 2022
</t>
    </r>
    <r>
      <rPr>
        <sz val="9"/>
        <color rgb="FF000000"/>
        <rFont val="Arial"/>
      </rPr>
      <t>1. A-GAM-FT-001 BITÁCORA INTEGRAL DE GENERACION DE RESIDUOS</t>
    </r>
  </si>
  <si>
    <t>10 bitácoras integrales de generación de residuos</t>
  </si>
  <si>
    <t xml:space="preserve">Se evidencia que se reporta como la acción planteada las bitácoras en el formato A-GAM-FT-001 BITÁCORA INTEGRAL DE GENERACION DE RESIDUOS SA correspondientes a la UPI Perdomo y la Sede Calle Administrativa Calle 61, lo anterior para un cumplimiento de la acción en el periodo reportado del 16,66%. </t>
  </si>
  <si>
    <t>PMSDA-2022-002</t>
  </si>
  <si>
    <t>2022H68</t>
  </si>
  <si>
    <t xml:space="preserve">La entidad no elaboró adecuadamente su Plan de Gestión Integral de Residuos Peligrosos, en consideración a que el documento se encontraba desactualizado, con última modificación de acuerdo con el control de cambios el día 03/04/2021; no induia la información de la cuantificación de residuos o desechos peligrosos del año inmediatamente anterior (2021), en su lugar se describió la generación de RESPEL de la vigencia 2019: es decir dos vigencias con cambios en Ia generación sin la actualización respectiva.
</t>
  </si>
  <si>
    <t>Al momento de la auditoría no se contaba con todas las cifras de RESPEL y por tanto no se había realizado la actualización del documento.</t>
  </si>
  <si>
    <t>Actualizar el Manual de Gestión Integral de residuos en el cual se incluye el Plan de Gestión Integral de Residuos Peligrosos y las cifras de generación de RESPEL</t>
  </si>
  <si>
    <t>Actualización del Manual de Gestión Integral de residuos en el cual se incluye el Plan de Gestión Integral de Residuos Peligrosos y las cifras de generación de RESPEL</t>
  </si>
  <si>
    <t>Actualización del Manual de Gestión Integral de residuos en el cual se incluye el Plan de Gestión Integral de Residuos Peligrosos realizada y las cifras de generación de RESPEL</t>
  </si>
  <si>
    <t xml:space="preserve">Manual de Gestión Integral de residuos oficializado en el cual se incluye el Plan de Gestión Integral de Residuos Peligrosos y las cifras de generación de RESPEL
Correo de oficializacion del manual </t>
  </si>
  <si>
    <r>
      <rPr>
        <b/>
        <sz val="9"/>
        <color rgb="FF000000"/>
        <rFont val="Arial"/>
      </rPr>
      <t xml:space="preserve">TERCER SEGUIMIENTO 2022
</t>
    </r>
    <r>
      <rPr>
        <sz val="9"/>
        <color rgb="FF000000"/>
        <rFont val="Arial"/>
      </rPr>
      <t>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r>
  </si>
  <si>
    <t xml:space="preserve">Para esta actividad no se presenta evidencia de avances de ejecución de las acciones planteadas.  </t>
  </si>
  <si>
    <t>PMSDA-2022-003</t>
  </si>
  <si>
    <t>2022H69</t>
  </si>
  <si>
    <t xml:space="preserve">Se evidenciaron condiciones inadecuadas de embalado y etiquetado de residuos o desechos peligrosos en la sede administrativa Calle 61 y UPI Perdomo, teniendo en cuenta las siguientes situaciones: 
Sede administrativa Calle 61: Luminaria sin embalaje, ni etiquetado en el espacio de almacenamiento de residuos ordinarios. Residuos biosanitarios (tapabocas, guantes otros), sin etiquetado asociado; adicionalmente otros contaban con etiquetado erróneo, ya que el mismo no identificaba la corriente por tipo de residuo. Área. centro de acopio de RESPEL.
UPI Perdomo: -Área de electrónica- Bloque A segundo piso: Residuos de aparatos eléctricos y electrónicos (periféricos) y pilas sin empacado, ni etiquetado correspondiente.
-Bodega electrónica- Bloque A segundo piso: Residuos de aparatos eléctricos y electrónicos (balastros eléctricos, LED) y alta cantidad de luminarias sin empacado, embalado ni etiquetado correspondiente, algunas luminarias se encontraban rotas, sin gestión adecuada.
</t>
  </si>
  <si>
    <t>No se efectuó seguimiento adecuado al embalaje y etiquetado de los RESPEL</t>
  </si>
  <si>
    <t xml:space="preserve">Realizar revisión bimestral en los depósitos de residuos de desechos peligrosos para verificar las condiciones de embalado y etiquetado de los residuos peligrosos, de acuerdo al marco normativo ambiental (Decreto 1076 de 2015, numeral 2.2.6.1.3.1, literal d) y la Ley 1252 de 2008, artículo 12, numeral 4 y al Manual de Gestión Integral de Residuos)
</t>
  </si>
  <si>
    <t>Revisión bimestral para verificar las condiciones de embalado y etiquetado de los residuos peligrosos</t>
  </si>
  <si>
    <t>Revisiones bimestrales para verificar las condiciones de embalado y etiquetado de los residuos peligrosos realizadas / Revisiones bimestrales para verificar las condiciones de embalado y etiquetado de los residuos peligrosos programadas (12)</t>
  </si>
  <si>
    <t>Actas de revisiones bimestrales para verificar las condiciones de embalado y etiquetado de los residuos peligrosos</t>
  </si>
  <si>
    <t xml:space="preserve"> Certificaciones</t>
  </si>
  <si>
    <t>PMSDA-2022-004</t>
  </si>
  <si>
    <t>2022H70</t>
  </si>
  <si>
    <t>La entidad no cuenta con las certificaciones de los últimos 5 años, considerando la ausencia de las certificaciones de los años 2017 y 2019</t>
  </si>
  <si>
    <t>Las certificaciones no fueron solicitadas y/o enviadas por los anteriores proveedores</t>
  </si>
  <si>
    <t>Solicitar a los proveedores de recolección de residuos peligrosos los certificados de disposición final de las vigencias 2017 y 2019 de la Sede Calle 61 y la UPI Perdomo</t>
  </si>
  <si>
    <t>Solicitudes de certificados de disposición final de las vigencias 2017 y 2019 de la Sede Calle 61 y la UPI Perdomo</t>
  </si>
  <si>
    <t>Solicitudes de certificados de disposición final de las vigencias 2017 y 2019 de la Sede Calle 61 y la UPI Perdomo realizadas / Solicitudes de certificados de disposición final de las vigencias 2017 y 2019 de la Sede Calle 61 y la UPI Perdomo programadas ((2)*100%)</t>
  </si>
  <si>
    <t>Solicitudes de certificados de disposición final de las vigencias 2017 y 2019 de la Sede Calle 61 y la UPI Perdomo presentadas a través de oficios</t>
  </si>
  <si>
    <r>
      <t xml:space="preserve">TERCER SEGUIMIENTO 2022
</t>
    </r>
    <r>
      <rPr>
        <sz val="9"/>
        <rFont val="Arial"/>
        <family val="2"/>
      </rPr>
      <t>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r>
  </si>
  <si>
    <t>PMSDA-2022-005</t>
  </si>
  <si>
    <t>Elaborar un Manual de Operaciones de Gestión Ambiental donde se establezca que se deben solicitar y conservar las certificaciones de disposición final de RESPEL de cada vigencia</t>
  </si>
  <si>
    <t xml:space="preserve">Oficialización y socialización del Manual de Operaciones de Gestión Ambiental </t>
  </si>
  <si>
    <t>(Oficialización y socialización del Manual de Operaciones de Gestión Ambiental realizada / Oficialización y socialización del  Manual de Operaciones de Gestión Ambiental  programada)*100%</t>
  </si>
  <si>
    <t xml:space="preserve">Manual de Operaciones de Gestión Ambiental oficializado y socializado donde se establezca que se deben solicitar y conservar las certificaciones de disposición final de RESPEL de cada vigencia
Correo de oficializacion del manual </t>
  </si>
  <si>
    <t>Manual de Operaciones de Gestión Ambiental oficializado y socializado donde se establezca que se deben solicitar y conservar las certificaciones de disposición final de RESPEL de cada vigencia</t>
  </si>
  <si>
    <t>PMSDA-2022-006</t>
  </si>
  <si>
    <t>2022H71</t>
  </si>
  <si>
    <t>La Entidad (Sede administrativa Calle 61 y UPI Perdomo), no cumplieron con las obligaciones del remitente y/o propietario de mercancías peligrosas, teniendo en cuenta que no efectuó seguimiento a la as obligaciones del transportador RH S.A.S. durante la vigencia evaluada  y se identificó formato para el seguimiento sin diligenciamiento asociado. A-GAM-FT-013 "Lista Chequeo Control a Vehículos Trasportadores de Residuos Peligrosos" y A-GAM-FT-022 "registro de recepción y Despacho de residuos Peligrosos".</t>
  </si>
  <si>
    <t xml:space="preserve">Realizar revisiones bimestrales en la sede administrativa calle 61 y la UPI Perdomo, para verificar el correcto y completo diligenciamiento de los formatos "Lista Chequeo Control a Vehículos Trasportadores de Residuos Peligrosos" y "registro de recepción y Despacho de Residuos Peligrosos".
</t>
  </si>
  <si>
    <t>Revisiones bimestrales para verificar el correcto y completo diligenciamiento de los formatos "Lista Chequeo Control a Vehículos Trasportadores de Residuos Peligrosos" y "registro de recepción y Despacho de Residuos Peligrosos".</t>
  </si>
  <si>
    <t>Número de revisiones bimestrales para verificar el correcto y completo diligenciamiento de los formatos  realizadas / Número de revisiones bimestrales para verificar el correcto y completo diligenciamiento de los formatos programadas (12)</t>
  </si>
  <si>
    <t>Actas de revisiones Bimestrales para verificar el correcto y completo diligenciamiento de los formatos "Lista Chequeo Control a Vehículos Trasportadores de Residuos Peligrosos" y "registro de recepción y Despacho de Residuos Peligrosos".</t>
  </si>
  <si>
    <t xml:space="preserve"> Residuos aprovechables</t>
  </si>
  <si>
    <t>PMSDA-2022-007</t>
  </si>
  <si>
    <t>2022H72</t>
  </si>
  <si>
    <t>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t>
  </si>
  <si>
    <t>No se efectuó seguimiento adecuado a los residuos generados por el taller académico de vehículos</t>
  </si>
  <si>
    <t>Realizar los trámites necesarios para obtener el registro de acopiador primario de aceites usados para la UPI Perdomo</t>
  </si>
  <si>
    <t>Registro de acopiador primario de aceites usados para la UPI Perdomo obtenido</t>
  </si>
  <si>
    <t>Obtención del registro de acopiador primario de aceites usados para la UPI Perdomo</t>
  </si>
  <si>
    <t>Registro de acopiador primario de aceites usados para la UPI Perdomo emitido por la SDA</t>
  </si>
  <si>
    <t>PMSDA-2022-008</t>
  </si>
  <si>
    <t>Realizar capacitaciones relacionadas con el Plan de Emergencia y Contingencia para Derrames de Aceites usados en la UPI Perdomo</t>
  </si>
  <si>
    <t>Capacitaciones relacionadas con el Plan de Emergencia y Contingencia para Derrames de Aceites usados en la UPI Perdomo</t>
  </si>
  <si>
    <t>Capacitaciones relacionadas con el Plan de Emergencia y Contingencia para Derrames de Aceites usados en la UPI Perdomo realizadas / Capacitaciones relacionadas con el Plan de Emergencia y Contingencia para Derrames de Aceites usados en la UPI Perdomo programadas (2)</t>
  </si>
  <si>
    <t>Actas de reunión y listados de asistencia de las capacitaciones relacionadas con el Plan de Emergencia y Contingencia para Derrames de Aceites usados en la UPI Perdomo</t>
  </si>
  <si>
    <t>PMSDA-2022-009</t>
  </si>
  <si>
    <t>Realizar la recolección de Aceites usados, generados en los talleres de la UPI Perdomo, suministrando el contenedor adecuado para su almacenamiento</t>
  </si>
  <si>
    <t>Recolección de Aceites usados, generados en los talleres de la UPI Perdomo, suministrando el contenedor adecuado para su almacenamiento</t>
  </si>
  <si>
    <t>Recolecciones de Aceites usados, generados en los talleres de la UPI Perdomo realizadas / Recolecciones de Aceites usados, generados en los talleres de la UPI Perdomo solicitadas</t>
  </si>
  <si>
    <t>Manifiestos de recolección de Aceites usados, generados en los talleres de la UPI Perdomo</t>
  </si>
  <si>
    <t>PMSDA-2022-010</t>
  </si>
  <si>
    <t>Realizar revisión bimestral para verificar el adecuado manejo (acopio y etiquetado), de los aceites usados en los diferentes talleres de la UPI Perdomo.</t>
  </si>
  <si>
    <t>Revisiones Bimestrales para verificar el adecuado manejo (acopio y etiquetado), de los aceites usados en los diferentes talleres de la UPI Perdomo.</t>
  </si>
  <si>
    <t>Revisiones Bimestrales para verificar el adecuado manejo (acopio y etiquetado), de los aceites usados en los diferentes talleres de la UPI Perdomo realizadas / Revisiones Bimestrales para verificar el adecuado manejo (acopio y etiquetado), de los aceites usados en los diferentes talleres de la UPI Perdomo programadas (6)</t>
  </si>
  <si>
    <t>6 Actas de revisión para verificar el adecuado manejo (acopio y etiquetado), de los aceites usados en los diferentes talleres de la UPI Perdomo.</t>
  </si>
  <si>
    <t>Aviso de publicidad exterior visual</t>
  </si>
  <si>
    <t>PMSDA-2022-011</t>
  </si>
  <si>
    <t>2022H73</t>
  </si>
  <si>
    <t>El aviso de publicidad exterior visual con descripción "Alcaldía Mayor de Bogotá D.C. IDIPRON - Unidad Educativa El Perdomo" carece de registro correspondiente.
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t>
  </si>
  <si>
    <t>No se ha solicitado el desmonte de dicho aviso al área correspondiente</t>
  </si>
  <si>
    <t>Realizar la legalización del aviso ubicado en la fachada del bloque A de la UPI Perdomo</t>
  </si>
  <si>
    <t>Legalización de aviso exterior de la UPI Perdomo</t>
  </si>
  <si>
    <t>(Legalización de aviso exterior de la UPI Perdomo realizada / Legalización del aviso exterior de la UPI Perdomo programada)*100%</t>
  </si>
  <si>
    <t>Legalización de aviso exterior de la UPI Perdomo realizada</t>
  </si>
  <si>
    <t>PMSDA-2022-012</t>
  </si>
  <si>
    <t>Crear y socializar el Manual de Publicidad Exterior Visual del IDIPRON</t>
  </si>
  <si>
    <t>Creación y socialización del Manual de Publicidad Exterior Visual del IDIPRON</t>
  </si>
  <si>
    <t>(Creación y socialización del Manual de Publicidad Exterior Visual realizada / Creación y socialización del Manual de Publicidad Exterior Visual programada)*100%</t>
  </si>
  <si>
    <t xml:space="preserve">Manual de Publicidad Exterior Visual oficializado y socializado
Correo de oficializacion del manual </t>
  </si>
  <si>
    <t xml:space="preserve">Manual de Publicidad Exterior Visual oficializado y socializado
Correo de oficialización del manual </t>
  </si>
  <si>
    <t>Vertimientos</t>
  </si>
  <si>
    <t>PMSDA-2022-013</t>
  </si>
  <si>
    <t>2022H74</t>
  </si>
  <si>
    <t>Descarga de vertimientos no permitidos relacionados con líquidos químicos provenientes del área de serigrafía, se identificaron áreas de interés con posible aporte de contaminantes provenientes del área de odontología, taller automotriz, otros. La entidad remitió caracterización de vertimientos en el marco del PIGA donde se evidenció incumplimiento de los límites máximos permitidos relacionados con: Aceite y grasas, cadmio total, DQO, DBO, sulfuros y sólidos. La entidad no remitió la caracterización de vertimientos de aguas residuales no domésticas de acuerdo con lo requerido mediante oficios SDA 2018EE188333 del 14/08/2018 y 2020EE50495 del 04/03/2020</t>
  </si>
  <si>
    <t>No se efectuó seguimiento adecuado a los residuos generados por el taller académico de serigrafía</t>
  </si>
  <si>
    <t>Solicitar y realizar la instalación de un sistema de desagüe en la poceta del cuarto oscuro del taller de serigrafía de la UPI Perdomo, con el fin de extraer el agua contaminada</t>
  </si>
  <si>
    <t>Adecuación del sistema de desagüe de la poceta de la UPI Perdomo</t>
  </si>
  <si>
    <t>(Solicitud e instalación del sistema de desagüe de la poceta de la UPI Perdomo realizada / Solicitud e instalación del sistema de desagüe de la poceta de la UPI Perdomo programada)*100%</t>
  </si>
  <si>
    <t xml:space="preserve">Pantallazo de solicitud de instalación del sistema de desagüe de la poceta de la UPI Perdomo realizada y Formato de Control de Inspección y Ejecución de Mantenimiento de Bienes e Infraestructura  A-MBI-FT-007 </t>
  </si>
  <si>
    <t>PMSDA-2022-014</t>
  </si>
  <si>
    <t>Realizar la toma y análisis de muestras de aguas residuales con posterioridad a la adecuación del sistema de desagüe y reportar los resultados de la caracterización de vertimientos de aguas residuales no domésticas a la EAAB</t>
  </si>
  <si>
    <t>Toma y reporte de resultados del análisis de muestras de aguas residuales</t>
  </si>
  <si>
    <t>(Toma y reporte de resultados del análisis de muestras de aguas residuales realizada / Toma y reporte de resultados del análisis de muestras de aguas residuales programada)*100%</t>
  </si>
  <si>
    <t>Informes de resultados de la toma y reporte de resultados del análisis de muestras de aguas residuales y constancias de reporte de resultados a la EAAB</t>
  </si>
  <si>
    <r>
      <rPr>
        <b/>
        <sz val="9"/>
        <color rgb="FF000000"/>
        <rFont val="Arial"/>
      </rPr>
      <t xml:space="preserve">TERCER SEGUIMIENTO 2022
</t>
    </r>
    <r>
      <rPr>
        <sz val="9"/>
        <color rgb="FF000000"/>
        <rFont val="Arial"/>
      </rPr>
      <t xml:space="preserve">Durante el periodo comprendido del 1 de septiembre al 30 de Diciembre, se realizaron las tomas de muestra para la caracterización de agua residual de las sedes que tienen talleres de formación de tipo industrial como los son UPI Perdomo (Tres puntos), Bosa, Santa Lucia, La 27, La32, Luna Park, La Rioja, La 32, Molinos, Oasis, Servitá y en el centro de acopio San Blas - Economato, se generaron los informes de resultados mes vencido como se tiene estipulado en el contrato 1750-2022  suscrito con la empresa ANASCOL SAS. Se tienen programado generar el reporte ante la EAAB en el mes de Enero teniendo en cuenta que aún no se tiene el informe de caracterización de agua de la UPI Servitá.
Resultado del indicador: ((12/13)*100)= 82% 
Análisis del indicador: Se realizaron 12 tomas de muestra para la caracterización de agua residual de las sedes de 13 programadas, reportando un avance del indicador del 82%
Estado: La actividad continúa en ejecución
  </t>
    </r>
  </si>
  <si>
    <r>
      <t xml:space="preserve">TERCER SEGUIMIENTO 2022
</t>
    </r>
    <r>
      <rPr>
        <sz val="9"/>
        <color rgb="FF000000"/>
        <rFont val="Arial"/>
        <family val="2"/>
      </rPr>
      <t>1. Informes de caracterización de Agua residual</t>
    </r>
  </si>
  <si>
    <t>un (1) Informe de resultados de la toma y reporte de resultados del análisis de muestras de aguas residuales y constancias de reporte de resultados a la EAAB, según lo programado</t>
  </si>
  <si>
    <t xml:space="preserve">Se evidencia que se reporta como producto de la acción planteada los informes de la toma y reporte de resultados del análisis de muestras de aguas residuales de las sedes que tienen talleres de formación de tipo industrial como los son UPI Perdomo (Tres puntos), Bosa, Santa Lucia, La 27, La32, Luna Park, La Rioja, La 32, Molinos, Oasis y en el centro de acopio San Blas - Economato, dicho informes fueron generados por la empresa ANASCOL SAS. Se tiene pendiente un reporte correspondiente a la UPI de Servitá. En este sentido, el cumplimiento de la acción en el periodo reportado es del 92%.
</t>
  </si>
  <si>
    <t>PMSDA-2022-015</t>
  </si>
  <si>
    <t>2022H75</t>
  </si>
  <si>
    <t>La entidad no proporcionó, ni entregó oportunamente a la SDA, los reportes e informes relacionados con: 
Procedimiento de identificación de requisitos legales, 
Informe de información institucional (corte31/07/2021)
Cargue del acuerdo de corresponsabilidad en el informe de información institucional (corte 31/07/2021)
Verificación (31/07/2021)
Huella de carbono para la vigencia 2021 (corte31/01/2022), conforme a la guía establecida y expedida por esta autoridad ambiental. 
Reportes de las emisiones generadas en la vigencia 2021, conforme a las actividades misionales y transversales desarrolladas. 
 Cargue y reporte del formulario y documento electrónico de la huella de carbono de la vigencia 2020 y 2021, de acuerdo con la normatividad ambiental vigente y aplicable.
Adicionalmente, entregó extemporáneamente la respuesta a la solicitud de información, de acuerdo con los lineamientos establecidos.</t>
  </si>
  <si>
    <t>Se desconocía la periodicidad y la forma en que debía realizarse el cargue de algunos reportes e informes.</t>
  </si>
  <si>
    <t>Realizar oportunamente el cargue y la entrega de los reportes e informes requeridos por la Secretaría Distrital de Ambiente, de acuerdo a la resolución 242 de 2014, artículo 20</t>
  </si>
  <si>
    <t>Cargue y entrega oportuna de los reportes e informes requeridos por la Secretaría Distrital de Ambiente</t>
  </si>
  <si>
    <t>Número de reportes e informes cargados y entregados oportunamente a la SDA / Número de reportes e informes que deben ser cargados y entregados oportunamente a la SDA (12)</t>
  </si>
  <si>
    <t xml:space="preserve">Captura y/o impresión de pantalla de la constancia del cargue y entrega oportuna de los reportes e informes requeridos por la Secretaría Distrital de Ambiente
</t>
  </si>
  <si>
    <r>
      <rPr>
        <b/>
        <sz val="9"/>
        <color rgb="FF000000"/>
        <rFont val="Arial"/>
      </rPr>
      <t xml:space="preserve">TERCER SEGUIMIENTO 2022
</t>
    </r>
    <r>
      <rPr>
        <sz val="9"/>
        <color rgb="FF000000"/>
        <rFont val="Arial"/>
      </rPr>
      <t xml:space="preserve">Durante el periodo comprendido del 23 al 30 de diciembre se realizó el reporte de información a la Secretaría Distrital de Ambiente del Plan de Acción de Gestión Ambiental 2023, el formulario PIGA - PL-F02 NORMATIVA, PIGA 200-MATRIZ DE ASPECTOS AMBIENTALES, PLAN DE GESTION INTEGRAL DE RESIDUOS PELIGROSOS, PROCEDIMIENTO DE ASPECTOS E IMPACTOS AMBIENTALES Y PROCEDEMIENTO DE NORMATIVIDAD 
Resultado del indicador: ((5/12)*100)= 41,6% 
Análisis del indicador: Se han reportado a la Secretaría de Ambiente 5 informes y/o reportes de 12 informes y/o reportes que se encuentran programados, reportando un avance del indicador del 41,6%
Estado: La actividad continúa en ejecución
  </t>
    </r>
  </si>
  <si>
    <r>
      <t xml:space="preserve">TERCER SEGUIMIENTO 2022
</t>
    </r>
    <r>
      <rPr>
        <sz val="9"/>
        <color rgb="FF000000"/>
        <rFont val="Arial"/>
        <family val="2"/>
      </rPr>
      <t>1.Constancia de Reporte STORM-WEB_03_PLANIFICACIÓN.
2.Constancia de Reporte STORM-WEB_016_FORMULACIÓN_PLAN DE ACCIÓN</t>
    </r>
  </si>
  <si>
    <t>Captura y/o impresión de pantalla de la constancia del cargue y entrega oportuna de los reportes e informes requeridos por la Secretaría Distrital de Ambiente</t>
  </si>
  <si>
    <t xml:space="preserve">Se evidencia que se reporta como producto de la acción planteada la constancia del cargue y entrega oportuna de los reportes e informes requeridos por la Secretaría Distrital de Ambiente, en el cual se relacionan los siguientes reportes; PIGA-PL-F02-NORMATIVA 2022-12-30, PIGA 200/MATRIZ DE ASPECTOS AMBIENTALES 2022-12-30, PLAN DE GESTIÓN INTEGRAL DE RESIDUOS PELIGROSOS 2022-12-23, PROCEDIMIENTO DE ASPECTOS E IMPACTOS AMBIENTALES 2022-12-23 y PROCEDIMIENTO DE NORMATIVIDAD 2022-12-23, lo anterior india que se cuenta con un cumplimento del 41,6% de la acción planteada. </t>
  </si>
  <si>
    <t>PMSDA-2022-016</t>
  </si>
  <si>
    <t>Elaborar un Manual de Operaciones de Gestión Ambiental donde se establezca el lineamiento para la presentación de información y la verificación de la publicación efectiva de la misma</t>
  </si>
  <si>
    <t xml:space="preserve">Creación y socialización del Manual de Operaciones de Gestión Ambiental </t>
  </si>
  <si>
    <t>(Creación y socialización del Manual de Operaciones de Gestión Ambiental realizadas / Creación y socialización del Manual de Operaciones de Gestión Ambiental programadas)*100%</t>
  </si>
  <si>
    <t>Manual de Operaciones de Gestión Ambiental oficializado y socializado
Correo de oficializacion del manual</t>
  </si>
  <si>
    <t>Manual de Operaciones de Gestión Ambiental oficializado y socializado
Correo de oficialización del manual</t>
  </si>
  <si>
    <t>PMSDA-2022-017</t>
  </si>
  <si>
    <t>2022H76</t>
  </si>
  <si>
    <t>El gestor ambiental de IDIPRON, esta incumpliendo con sus obligaciones, específicamente en la  aprobación del PIGA por parte del Comité de Gestión Ambiental o el que haga sus veces  y realizado seguimiento y evaluación a las actividades propuestas en el Plan de Acción anual PIGA, sin la participación del Gestor Ambiental.</t>
  </si>
  <si>
    <t>El Gestor Ambiental de la entidad, sólo presenta el informe de seguimiento y evaluación a las actividades del PIGA, a la Oficina Asesora de Planeación y no ante el Comité de Gestión y Desempeño</t>
  </si>
  <si>
    <t>Solicitar y presentar ante  al Comité de Gestión y Desempeño el seguimiento y evaluación a las actividades establecidas en el Plan Institucional de Gestión Ambiental PIGA.</t>
  </si>
  <si>
    <t>Seguimiento y evaluación a las actividades propuestas en el Plan de Acción anual PIGA con la participación del Gestor Ambiental</t>
  </si>
  <si>
    <t>(Número de solicitudes y presentaciones del informe de seguimiento y evaluación a las actividades del PIGA con la participación del Gestor Ambiental realizadas / Número de solicitudes y presentaciones del informe de seguimiento y evaluación a las actividades del PIGA con la participación del Gestor Ambiental programadas (2))*100%</t>
  </si>
  <si>
    <t>pantallazos de solicitudes enviadas a través de correo electrónico y actas de reunión del Comité de Gestión y Desempeño en las cuales se presente el informe de seguimiento y evaluación a las actividades del PIGA con la participación del Gestor Ambiental</t>
  </si>
  <si>
    <t xml:space="preserve"> Revisión documental y presencial </t>
  </si>
  <si>
    <t>PMSDA-2022-018</t>
  </si>
  <si>
    <t>2022H77</t>
  </si>
  <si>
    <t>Se evidenciaron incumplimientos normativos conforme a la revisión documental y presencial adelantada, relacionados con la gestión de residuos ordinarios, peligrosos, especiales, publicidad exterior visual y vertimientos, por lo que se evidenció que la entidad no ha tomado medidas correctivas eficaces que garanticen el cumplimiento de la normatividad ambiental vigente, esto a pesar de ser requerido previamente por esta Autoridad Ambiental.</t>
  </si>
  <si>
    <t>No se efectuó un adecuado seguimiento a las observaciones correspondientes a los requerimientos normativos relacionados con la gestión de residuos ordinarios, peligrosos, especiales, publicidad exterior visual y vertimientos</t>
  </si>
  <si>
    <t>Realizar revisiones Bimestrales en la Sede Administrativa calle 61 y la UPI Perdomo, para verificar que se cumpla con los requerimientos normativos relacionados con la gestión de residuos ordinarios, peligrosos, especiales, publicidad exterior visual y vertimientos</t>
  </si>
  <si>
    <t>Revisiones Bimestrales para verificar que se cumpla con los requerimientos normativos relacionados con la gestión de residuos ordinarios, peligrosos, especiales, publicidad exterior visual y vertimientos</t>
  </si>
  <si>
    <t>Revisiones Bimestrales para verificar que se cumpla con los requerimientos normativos relacionados con la gestión de residuos ordinarios, peligrosos, especiales, publicidad exterior visual y vertimientos realizadas / revisiones Bimestrales para verificar que se cumpla con los requerimientos normativos relacionados con la gestión de residuos ordinarios, peligrosos, especiales, publicidad exterior visual y vertimientos programadas ((12)*100%)</t>
  </si>
  <si>
    <t>Actas de revisiones Bimestrales para verificar que se cumpla con los requerimientos normativos relacionados con la gestión de residuos ordinarios, peligrosos, especiales, publicidad exterior visual y vertimientos</t>
  </si>
  <si>
    <t>PMSDA-2022-019</t>
  </si>
  <si>
    <t>2022H78</t>
  </si>
  <si>
    <t>La entidad identificó parcialmente los impactos significativos de acuerdo con las actividades misionales y transversales desarrolladas: Sin embargo no  se incluyeron los aspectos relacionados con el agotamiento de los recursos naturales por consumo de energía, la generación de residuos peligrosos y aprovechables, vertimientos no domésticos y el uso de publicidad exterior visual.
La entidad no ejecutó dos de los diez (10) controles operacionales proyectados en la matriz MIAVIA</t>
  </si>
  <si>
    <t>No se cumplió con el lineamiento en el Manual Integral de Gestión de Residuos, de realizar el diagnóstico una vez al año</t>
  </si>
  <si>
    <t xml:space="preserve">Realizar el diagnóstico de acuerdo a la matriz de aspectos e impactos ambientales y matriz legal ambiental en la Sede administrativa calle 61 y la UPI Perdomo en los que se incluyan los aspectos relacionados con el agotamiento de los recursos naturales por consumo de energía, la generación de residuos peligrosos y aprovechables, vertimientos no domésticos y el uso de publicidad exterior visual. </t>
  </si>
  <si>
    <t>Diagnósticos de acuerdo a la matriz de aspectos e impactos ambientales y matriz legal ambiental</t>
  </si>
  <si>
    <t>Número de diagnósticos realizados / Número diagnósticos programados ((2)*100%)</t>
  </si>
  <si>
    <t xml:space="preserve"> 2 formatos MATRIZ DE IDENTIFICACIÓN, EVALUACION Y CONTROL DE ASPECTOS E IMPACTOS AMBIENTALES A-GAM-FT-025 diligenciados</t>
  </si>
  <si>
    <r>
      <rPr>
        <b/>
        <sz val="9"/>
        <color rgb="FF000000"/>
        <rFont val="Arial"/>
      </rPr>
      <t xml:space="preserve">TERCER SEGUIMIENTO 2022
</t>
    </r>
    <r>
      <rPr>
        <sz val="9"/>
        <color rgb="FF000000"/>
        <rFont val="Arial"/>
      </rPr>
      <t xml:space="preserve">Se realizaron los diagnósticos en la UPI Perdomo y Sede Administrativa Calle 61, de acuerdo a la matriz de aspectos e impactos ambientales y matriz legal ambiental, en los que se incluyó los aspectos relacionados con el agotamiento de los recursos naturales por consumo de energía, la generación de residuos peligrosos y aprovechables, vertimientos no domésticos y el uso de publicidad exterior visual. 
Resultado indicador:(2/2) 100%.
Análisis del indicador: Se realizaron dos diagnósticos de dos diagnósticos que se tenían programados, cumpliendo con la meta del 100% programada. 
Estado: La actividad se encuentra finalizada
</t>
    </r>
  </si>
  <si>
    <r>
      <t>TERCER SEGUIMIENTO 2022</t>
    </r>
    <r>
      <rPr>
        <sz val="9"/>
        <color rgb="FF000000"/>
        <rFont val="Arial"/>
        <family val="2"/>
      </rPr>
      <t xml:space="preserve">
MATRICES DE IDENTIFICACIÓN, EVALUACIÓN Y CONTROL DE ASPECTOS E IMPACTOS AMBIENTALES  SA CALLE 61 Y UPI PERDOMO</t>
    </r>
  </si>
  <si>
    <t xml:space="preserve">Se realizaron los diagnósticos en la UPI Perdomo y Sede Administrativa Calle 61,  mediante el formato MATRIZ DE IDENTIFICACIÓN, EVALUACION Y CONTROL DE ASPECTOS E IMPACTOS AMBIENTALES A-GAM-FT-025, en los que se incluyó los aspectos relacionados con el agotamiento de los recursos naturales por consumo de energía, la generación de residuos peligrosos y aprovechables, vertimientos no domésticos y el uso de publicidad exterior visual. En este sentido se reporta un 100% de la acción planteada.  
</t>
  </si>
  <si>
    <t>Identificación de requisitos legales</t>
  </si>
  <si>
    <t>PMSDA-2022-020</t>
  </si>
  <si>
    <t>2022H79</t>
  </si>
  <si>
    <t>La entidad no efectuó cargue del procedimiento de identificación de requisitos legales, de acuerdo con lo establecido en la normatividad ambiental vigente y aplicable. La matriz de requisitos legales se encuentra desactualizada de acuerdo con las actividades misionales y transversales desarrolladas. Acuerdo 333 de 2008, Decreto 165 de 2015 (designación y obligaciones del Gestor Ambiental), Acuerdo 114 de 2003 (gestión de residuos ordinarios), Acuerdo 746 de 2019 (prohibición de asbesto), Acuerdo 655 de 2016 (fuentes no convencionales de energía), Acuerdo 808 de 2021 (prohibición progresiva de plásticos de un solo uso), Ley 1252 de 2008 (prohibiciones de residuos o desechos peligrosos), Resolución 1023 de 2005 (guías ambientales), Decreto 1079 de 2015 (transporte de residuos o desechos peligrosos), Decreto 265 de 2016 (gestión de residuos especiales, llantas) y Resolución 0316 de 2018 (aceite vegetal usado).</t>
  </si>
  <si>
    <t>No se cuenta con el  "Procedimiento de identificación de requisitos legales" ni con la matriz asociada</t>
  </si>
  <si>
    <t>Crear y efectuar el cargue del "Procedimiento de identificación de requisitos legales" de acuerdo con lo establecido en la normatividad ambiental vigente y aplicable</t>
  </si>
  <si>
    <t>Creación y cargue del "Procedimiento de identificación de requisitos legales"</t>
  </si>
  <si>
    <t>(Oficialización y reporte del Procedimiento de identificación de requisitos legales realizada / Oficialización y reporte del Procedimiento de identificación de requisitos legales programada)*100%</t>
  </si>
  <si>
    <t>Procedimiento de identificación de requisitos legales oficializado y constancia de reporte del mismo en la plataforma de la SDA
Correo de oficializacion</t>
  </si>
  <si>
    <t>Procedimiento de identificación de requisitos legales oficializado y constancia de reporte del mismo en la plataforma de la SDA
Correo de oficialización</t>
  </si>
  <si>
    <t>PMSDA-2022-021</t>
  </si>
  <si>
    <t>Crear y efectuar el cargue de la "Matriz de requisitos legales" de acuerdo con lo establecido en la normatividad ambiental vigente y aplicable</t>
  </si>
  <si>
    <t>Creación y cargue de la "Matriz de requisitos legales"</t>
  </si>
  <si>
    <t>(Oficialización y reporte de la Matriz de requisitos legales realizada / Oficialización y reporte de la Matriz de requisitos legales programada)*100%</t>
  </si>
  <si>
    <t>Matriz de requisitos legales oficializada y constancia de reporte de la misma en la plataforma de la SDA
Correo de oficializacion</t>
  </si>
  <si>
    <r>
      <rPr>
        <b/>
        <sz val="9"/>
        <color rgb="FF000000"/>
        <rFont val="Arial"/>
      </rPr>
      <t xml:space="preserve">TERCER SEGUIMIENTO 2022
</t>
    </r>
    <r>
      <rPr>
        <sz val="9"/>
        <color rgb="FF000000"/>
        <rFont val="Arial"/>
      </rPr>
      <t xml:space="preserve">El día 8 de septiembre se adopta y oficializa el formato A-GAM-FT-026 Matriz Legal Ambiental dentro de la documentación del procesos de gestión ambiental del IDIPRON. El reporte a la Secretaría Distrital de Ambiente de Bogotá de esta matriz se realizó el día 30 de diciembre del 2022 en el aplicativo STORM.
Resultado del Indicador: ((1/1)*100)=100%
Análisis del indicador: Se oficializó y reportó la Matriz de Requisitos Legales, cumpliendo con el 100% de la meta propuesta
Estado: La actividad se encuentra finalizada   </t>
    </r>
  </si>
  <si>
    <r>
      <t xml:space="preserve">TERCER SEGUIMIENTO 2022
</t>
    </r>
    <r>
      <rPr>
        <sz val="9"/>
        <color rgb="FF000000"/>
        <rFont val="Arial"/>
        <family val="2"/>
      </rPr>
      <t>1.</t>
    </r>
    <r>
      <rPr>
        <b/>
        <sz val="9"/>
        <color rgb="FF000000"/>
        <rFont val="Arial"/>
        <family val="2"/>
      </rPr>
      <t xml:space="preserve"> </t>
    </r>
    <r>
      <rPr>
        <sz val="9"/>
        <color rgb="FF000000"/>
        <rFont val="Arial"/>
        <family val="2"/>
      </rPr>
      <t>Correo de Oficialización - Adoptación y Oficialización - Formato A-GAM-FT-026 Matriz Legal Ambiental - MIPG</t>
    </r>
    <r>
      <rPr>
        <b/>
        <sz val="9"/>
        <color rgb="FF000000"/>
        <rFont val="Arial"/>
        <family val="2"/>
      </rPr>
      <t xml:space="preserve"> 
</t>
    </r>
    <r>
      <rPr>
        <sz val="9"/>
        <color rgb="FF000000"/>
        <rFont val="Arial"/>
        <family val="2"/>
      </rPr>
      <t xml:space="preserve">2. Formato Actualizado  A-GAM-FT-026 Matriz Legal Ambiental.
3. Constancia de Reporte SDA </t>
    </r>
    <r>
      <rPr>
        <b/>
        <sz val="9"/>
        <color rgb="FF000000"/>
        <rFont val="Arial"/>
        <family val="2"/>
      </rPr>
      <t xml:space="preserve">
</t>
    </r>
  </si>
  <si>
    <t xml:space="preserve">Se evidencia que se ejecuta la acción planteada mediante creación y oficialización  del formato A-GAM-FT-026, MATRIZ LEGAL AMBIENTAL y se realiza reporte de la misma en la plataforma de la SDA el 30 de diciembre de 2022. Según lo anterior se da cumplimiento al 100% de la acción establecida. </t>
  </si>
  <si>
    <t>PMSDA-2022-022</t>
  </si>
  <si>
    <t>2022H80</t>
  </si>
  <si>
    <t>La entidad no incluyó en el análisis e identificación riesgos relacionados con la gestión de residuos con características de peligrosidad.</t>
  </si>
  <si>
    <t>Si bien la matriz de riesgos fue actualizada, es necesario efectuar el seguimiento correspondiente</t>
  </si>
  <si>
    <t>Realizar seguimiento cuatrimestral al riesgo: "Incumplimiento de los lineamientos legales y operacionales para realizar la gestión integral de todas las corrientes de residuos generadas en las sedes del IDIPRON".</t>
  </si>
  <si>
    <t xml:space="preserve">Seguimiento cuatrimestral al riesgo "Incumplimiento de los lineamientos legales y operacionales para realizar la gestión integral de todas las corrientes de residuos generadas en las sedes del IDIPRON". </t>
  </si>
  <si>
    <t>Seguimientos cuatrimestrales al riesgo "Incumplimiento de los lineamientos legales y operacionales para realizar la gestión integral de todas las corrientes de residuos generadas en las sedes del IDIPRON" realizados / Seguimientos cuatrimestrales al riesgo "Incumplimiento de los lineamientos legales y operacionales para realizar la gestión integral de todas las corrientes de residuos generadas en las sedes del IDIPRON" programados((3)*100%)</t>
  </si>
  <si>
    <t>Reportes de monitoreo de riesgos del área realizados</t>
  </si>
  <si>
    <r>
      <rPr>
        <b/>
        <sz val="9"/>
        <color rgb="FF000000"/>
        <rFont val="Arial"/>
      </rPr>
      <t xml:space="preserve">TERCER SEGUIMIENTO 2022
</t>
    </r>
    <r>
      <rPr>
        <sz val="9"/>
        <color rgb="FF000000"/>
        <rFont val="Arial"/>
      </rPr>
      <t>Durante el tercer cuatrimestre de la vigencia 2022, se realizó el seguimiento cuatrimestral al riesgo: "Incumplimiento de los lineamientos legales y operacionales para realizar la gestión integral de todas las corrientes de residuos generadas en las sedes del IDIPRON", donde se ejecutaron los controles operacionales que previenen y mitigan los tres riesgos de gestión que tienen establecido el proceso de gestiona ambiental. El proceso puede concluir que durante el periodo evaluado no se materializó el riesgo de mala gestión de residuos solidos.
Resultado y análisis del indicador: ((1 /3)*100)= 33%  
Análisis del indicador: Se realizó un seguimiento cuatrimestral al riesgo "Incumplimiento de los lineamientos legales y operacionales para realizar la gestión integral de todas las corrientes de residuos generadas en las sedes del IDIPRON" de tres seguimientos que se encuentran programados, reportando un cumplimiento del indicador del 33%. 
Estado: La actividad continúa en ejecución</t>
    </r>
  </si>
  <si>
    <r>
      <t>TERCER SEGUIMIENTO 2022</t>
    </r>
    <r>
      <rPr>
        <sz val="9"/>
        <color rgb="FF000000"/>
        <rFont val="Arial"/>
        <family val="2"/>
      </rPr>
      <t xml:space="preserve">
1. Correo electrónico de reporte - III Seguimiento al Mapa de Riesgos de Gestión - Proceso de Gestión Ambiental
2. III Seguimiento al Mapa de Riesgos de Gestión - Proceso de Gestión Ambiental</t>
    </r>
  </si>
  <si>
    <t>dos (2) Reportes de monitoreo de riesgos del área realizados</t>
  </si>
  <si>
    <t xml:space="preserve">Se evidencia que se realiza reportes de monitoreo de riesgos del área, en el que se reporta el seguimiento del riesgo: "Incumplimiento de los lineamientos legales y operacionales para realizar la gestión integral de todas las corrientes de residuos generadas en las sedes del IDIPRON" durante el tercer cuatrimestre del 2022. En este sentido se reporta un avance del 33,33% de la acción planteada. Se evidencia que la fecha final para el cumplimiento de la acción está con fecha de 31 de enero de 2023, lo que impediría en tiempo realizar dos seguimientos cuatrimestrales más, se recomienda revisar la formulación </t>
  </si>
  <si>
    <t>PMSDA-2022-023</t>
  </si>
  <si>
    <t>2022H81</t>
  </si>
  <si>
    <t>La entidad no cumplió con la meta planteada en el PIGA con respecto al Programa de uso eficiente del agua, específicamente en las siguientes actividades: 
-No se incluyeron las sedes Centro de Acopio San Blas y Arborizadora Alta para Desarrollar sensibilizaciones para disminución de consumos
-Instalar sistemas de captación y reutilización de agua lluvia (sedes Perdomo y la 32).</t>
  </si>
  <si>
    <t>Si bien se realizaron los ajustes correspondientes a la eliminación de dichas sedes, no se comunicó la actualización para el reporte del cumplimiento de las metas</t>
  </si>
  <si>
    <t>Realizar la retransmisión del Plan de Acción Ambiental a la Secretaría de Ambiente en el cual se incluyan las modificaciones al Programa de uso eficiente del agua</t>
  </si>
  <si>
    <t>Retransmisión del Plan de Acción Ambiental a la Secretaría de Ambiente</t>
  </si>
  <si>
    <t>Retransmisión del Plan de Acción Ambiental a la Secretaría de Ambiente realizada (1)</t>
  </si>
  <si>
    <t>Captura y/o impresión de pantalla de la constancia del cargue y entrega oportuna del reporte del Plan de acción Ambiental en la Secretaria Distrital de Ambiente.</t>
  </si>
  <si>
    <r>
      <rPr>
        <b/>
        <sz val="9"/>
        <color rgb="FF000000"/>
        <rFont val="Arial"/>
      </rPr>
      <t xml:space="preserve">TERCER SEGUIMIENTO 2022
</t>
    </r>
    <r>
      <rPr>
        <sz val="9"/>
        <color rgb="FF000000"/>
        <rFont val="Arial"/>
      </rPr>
      <t xml:space="preserve">El 30  de agosto de 2022 se realizó la retrasmisión de información a la Secretaria Distrital de Ambiente del Plan de Acción de Gestión Ambiental, con la finalidad de informar a la autoridad ambiental del plan de acción aprobado y  en el cual se incluyeron las modificaciones al Programa de uso eficiente del agua.
Resultado del indicador: ((1 /1)*100)= 100%  
Análisis del indicador: Se realizó la retransmisión del Plan de Acción Ambiental a la Secretaría de Ambiente, cumpliendo con el 100% de la meta propuesta
Estado: La actividad se encuentra finalizada
  </t>
    </r>
  </si>
  <si>
    <r>
      <t xml:space="preserve">TERCER SEGUIMIENTO 2022
</t>
    </r>
    <r>
      <rPr>
        <sz val="9"/>
        <color rgb="FF000000"/>
        <rFont val="Arial"/>
        <family val="2"/>
      </rPr>
      <t xml:space="preserve">1,Constancia de Reporte - Retransmisión del Plan de Acción 2022 - SDA </t>
    </r>
  </si>
  <si>
    <t xml:space="preserve">Se evidencia que se realiza la retransmisión del Plan de Acción Ambiental a la Secretaría de Ambiente incluyendo las modificaciones al Programa de uso eficiente del agua el 30 de agosto de 2023 En este sentido se reporta un avance del 100% de la acción planteada.
</t>
  </si>
  <si>
    <t xml:space="preserve">Sistemas ahorradores de agua en grifos y sanitarios </t>
  </si>
  <si>
    <t>PMSDA-2022-024</t>
  </si>
  <si>
    <t>2022H82</t>
  </si>
  <si>
    <t>La entidad no presentó, ni remitió soportes que permitieran verificar la instalación de sistemas ahorradores de agua en grifos y sanitarios durante la vigencia.</t>
  </si>
  <si>
    <t>El proceso de gestión ambiental no realiza la intervención, sólo realiza la solicitud y verificación final</t>
  </si>
  <si>
    <t>Elaborar un Manual de Operaciones de Gestión Ambiental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t>
  </si>
  <si>
    <t>Manual de Operaciones de Gestión Ambiental oficializado y socializado con los lineamientos para la elaboración de las actas de identificación y verificación de adecuaciones locativas que mejoren el desempeño ambiental de la entidad
Correo de oficializacion</t>
  </si>
  <si>
    <t>Manual de Operaciones de Gestión Ambiental oficializado y socializado con los lineamientos para la elaboración de las actas de identificación y verificación de adecuaciones locativas que mejoren el desempeño ambiental de la entidad
Correo de oficialización</t>
  </si>
  <si>
    <t>PMSDA-2022-025</t>
  </si>
  <si>
    <t>2022H83</t>
  </si>
  <si>
    <t>Dentro de los informes de seguimiento trimestrales a los consumos de agua y energía, no se incluyó la sede Centro de Acopio San Blas</t>
  </si>
  <si>
    <t>La sede Centro de Acopio San Blas, no se encontraba habilitada y en operación con población de NNAJ</t>
  </si>
  <si>
    <t>Elaborar un Manual de Operaciones de Gestión Ambiental donde se establezca que en los informes de seguimiento trimestrales a los consumos de agua y energía, sólo se tendrán en cuenta las sedes y UPIs de la entidad habilitadas y en operación con población de NNAJ</t>
  </si>
  <si>
    <t>Manual de Operaciones de Gestión Ambiental oficializado y socializado donde se establezca que en los informes de seguimiento trimestrales a los consumos de agua y energía, sólo se tendrán en cuenta las sedes y UPIs de la entidad habilitadas y en operación con población de NNAJ
Correo de oficializacion</t>
  </si>
  <si>
    <t>Manual de Operaciones de Gestión Ambiental oficializado y socializado donde se establezca que en los informes de seguimiento trimestrales a los consumos de agua y energía, sólo se tendrán en cuenta las sedes y Upis de la entidad habilitadas y en operación con población de NNAJ
Correo de oficialización</t>
  </si>
  <si>
    <t>PMSDA-2022-026</t>
  </si>
  <si>
    <t>2022H84</t>
  </si>
  <si>
    <t>Se desarrollaron sensibilizaciones para la disminución de consumos de energía eléctrica, en dieciséis (16) de las veintiún (21) sedes concertadas para la vigencia 2021. No se incluyeron las sedes Centro de Acopio San Blas, UPI Bosa, Perdomo, Casa Belén y Arborizadora Alta.</t>
  </si>
  <si>
    <t>Algunas sedes no se encontraban habilitadas y en operación con población de NNAJ</t>
  </si>
  <si>
    <t>Realizar capacitaciones para la disminución de consumos de energía eléctrica en las sedes administrativas y UPIs habilitadas y en operación con población de NNAJ</t>
  </si>
  <si>
    <t>Capacitaciones para la disminución de consumos de energía eléctrica</t>
  </si>
  <si>
    <t>(Número de capacitaciones para la disminución de consumos de energía eléctrica realizadas / Número de capacitaciones para la disminución de consumos de energía eléctrica programadas (16))*100%</t>
  </si>
  <si>
    <t>Actas de capacitaciones para la disminución de consumos de energía eléctrica</t>
  </si>
  <si>
    <r>
      <rPr>
        <b/>
        <sz val="9"/>
        <color rgb="FF000000"/>
        <rFont val="Arial"/>
      </rPr>
      <t xml:space="preserve">TERCER SEGUIMIENTO 2022
</t>
    </r>
    <r>
      <rPr>
        <sz val="9"/>
        <color rgb="FF000000"/>
        <rFont val="Arial"/>
      </rPr>
      <t xml:space="preserve">Se adelantaron 12 jornadas de capacitación  en las UPI que se encontraban activas y con población de NNAJ  frente al uso racional y/o eficiente de la energía, con el objetivo de sensibilizar y concientizar a los funcionarios y contratistas frente al ahorro de este recurso.
Resultado del indicador: ((12 /16)*100)= 75% 
Análisis del indicador: Se realizaron 12 capacitaciones para la disminución de consumos de energía eléctrica en las UPI, de 16 capacitaciones programadas, reportando un avance del indicador del 75% 
Estado: La actividad continúa en ejecución
</t>
    </r>
    <r>
      <rPr>
        <b/>
        <sz val="9"/>
        <color rgb="FF000000"/>
        <rFont val="Arial"/>
      </rPr>
      <t xml:space="preserve">
</t>
    </r>
  </si>
  <si>
    <r>
      <t xml:space="preserve">TERCER SEGUIMIENTO 2022
</t>
    </r>
    <r>
      <rPr>
        <sz val="9"/>
        <color rgb="FF000000"/>
        <rFont val="Arial"/>
        <family val="2"/>
      </rPr>
      <t xml:space="preserve">1. Actas de Capacitación - Uso eficiente de la Energía Eléctrica </t>
    </r>
  </si>
  <si>
    <t>Cuatro (4) Actas de capacitaciones para la disminución de consumos de energía eléctrica</t>
  </si>
  <si>
    <t xml:space="preserve">Se presenta como evidencia 12 actas de capacitación cuyo objetivo fue Capacitar a funcionarios y NNAJ de la las unidades sobre el ahorro y uso eficiente de energía, dichas capacitaciones se desarrollaron en Economato, UPI Casa Belén, Castillo de las Artes, Conservatorio, La 27, La Victoria, Liberia, Oasis, Perdomo, San Francisco, Santa Lucia y Servita de las 16 que tenían programadas a 31/12/2022. En este sentido se reporta un cumplimiento del 75% de la acción planteada, estando pendiente 4 capacitaciones  </t>
  </si>
  <si>
    <t>PMSDA-2022-027</t>
  </si>
  <si>
    <t>Elaborar un Manual de Operaciones de Gestión Ambiental donde se establezca que para las capacitaciones y sensibilizaciones, sólo se tendrán en cuenta las sedes y UPIs de la entidad habilitadas y en operación con población de NNAJ</t>
  </si>
  <si>
    <t>Manual de Operaciones de Gestión Ambiental oficializado y socializado donde se establezca que para las capacitaciones y sensibilizaciones, sólo se tendrán en cuenta las sedes y UPIs de la entidad habilitadas y en operación con población de NNAJ
Correo de oficializacion</t>
  </si>
  <si>
    <t>Manual de Operaciones de Gestión Ambiental oficializado y socializado donde se establezca que para las capacitaciones y sensibilizaciones, sólo se tendrán en cuenta las sedes y Upis de la entidad habilitadas y en operación con población de NNAJ
Correo de oficialización</t>
  </si>
  <si>
    <t xml:space="preserve"> Instalaciones lumínicas </t>
  </si>
  <si>
    <t>PMSDA-2022-028</t>
  </si>
  <si>
    <t>2022H85</t>
  </si>
  <si>
    <t>La entidad remitió inventario de las instalaciones lumínicas de dieciocho (18) de las veintiún (21) sedes concertadas. En el análisis no incluyó las sedes: Bodega la Favorita, Centro de Acopio San Blas y Arborizadora Alta. De igual forma, dentro del inventario de las instalaciones hidrosanitarias, no se incluyeron las sedes Bodega la Favorita, Centro de Acopio San Blas y Arborizadora Alta</t>
  </si>
  <si>
    <t>Realizar inventario de las instalaciones lumínicas de las sedes administrativas y UPIs habilitadas y en operación con población de NNAJ</t>
  </si>
  <si>
    <t xml:space="preserve"> Remisión de inventario de las instalaciones lumínicas de las sedes administrativas y UPIs habilitadas y en operación con población de NNAJ</t>
  </si>
  <si>
    <t>(Número de sedes y UPIs incluidas dentro de los inventarios de instalaciones lumínicas realizados / Número de sedes y UPIs incluidas dentro de los inventarios de instalaciones lumínicas programados (16))*100%</t>
  </si>
  <si>
    <t>Inventarios de instalaciones lumínicas realizados</t>
  </si>
  <si>
    <t>PMSDA-2022-029</t>
  </si>
  <si>
    <t>Elaborar un Manual de Operaciones de Gestión Ambiental donde se establezca que para realizar los inventario de las instalaciones lumínicas e hidro sanitarias, sólo se tendrán en cuenta las sedes y UPIs de la entidad habilitadas y en operación con población de NNAJ</t>
  </si>
  <si>
    <t>Manual de Operaciones de Gestión Ambiental oficializado y socializado donde se establezca que para realizar los inventario de las instalaciones lumínicas e hidro sanitarias, sólo se tendrán en cuenta las sedes y UPIs de la entidad habilitadas y en operación con población de NNAJ
Correo de oficializacion</t>
  </si>
  <si>
    <t>Manual de Operaciones de Gestión Ambiental oficializado y socializado donde se establezca que para realizar los inventario de las instalaciones lumínicas e hidro sanitarias, sólo se tendrán en cuenta las sedes y Upis de la entidad habilitadas y en operación con población de NNAJ
Correo de oficialización</t>
  </si>
  <si>
    <t>PMSDA-2022-030</t>
  </si>
  <si>
    <t>2022H86</t>
  </si>
  <si>
    <t>Se desarrollaron sensibilizaciones para el manejo integral de los residuos, en dieciséis (17) de las veintiún (21) sedes concertadas para la vigencia 2021. No se incluyeron las sedes Centro de Acopio San Blas, UPI La 27, Liberia  y Arborizadora Alta.</t>
  </si>
  <si>
    <t>Realizar capacitaciones para el manejo integral de los residuos en las sedes administrativas y UPIs habilitadas y en operación con población de NNAJ</t>
  </si>
  <si>
    <t>Capacitaciones para el manejo integral de los residuos</t>
  </si>
  <si>
    <t>(Número de capacitaciones para el manejo integral de los residuos realizadas / Número de capacitaciones para el manejo integral de los residuos programadas (16))*100%</t>
  </si>
  <si>
    <r>
      <rPr>
        <b/>
        <sz val="9"/>
        <color rgb="FF000000"/>
        <rFont val="Arial"/>
      </rPr>
      <t xml:space="preserve">TERCER SEGUIMIENTO 2022
</t>
    </r>
    <r>
      <rPr>
        <sz val="9"/>
        <color rgb="FF000000"/>
        <rFont val="Arial"/>
      </rPr>
      <t>Durante el mes septiembre del 2022, se adelantaron 4 jornadas de capacitación  en las  sedes administrativas y  UPI que se encontraban activas y con población de NNAJ frente al manejo integral de residuos con el objetivo de instruir en el adecuado manejo, clasificación y segregación de los residuos que se generan en las SEDES del IDIPRON
Resultado del indicador: ((4 /16)*100)= 25%
Análisis del indicador: Se realizaron 4 capacitaciones para el manejo integral de los residuos en las sedes administrativas y Upis habilitadas, reportando un avance del 25% en el indicador. 
Estado: La actividad continúa en ejecución</t>
    </r>
  </si>
  <si>
    <r>
      <t xml:space="preserve">TERCER SEGUIMIENTO 2022
</t>
    </r>
    <r>
      <rPr>
        <sz val="9"/>
        <color rgb="FF000000"/>
        <rFont val="Arial"/>
        <family val="2"/>
      </rPr>
      <t>1.Actas de Capacitación - Manejo Integral de Residuos - septiembre</t>
    </r>
  </si>
  <si>
    <t>Actas de capacitaciones para  el manejo integral de los residuos</t>
  </si>
  <si>
    <t>Se presenta como evidencia 4 actas de capacitación cuyo objetivo fue Capacitar a los funcionarios del IDIPRON sobre el manejo de residuos y puntos ecológicos, dichas capacitaciones se desarrollaron en Castillo de las Artes, San Francisco y Calle 15 x 2 de las 16 que tenían programadas a 31/12/2022. En este sentido se reporta un cumplimiento del 25% de la acción planteada. En este sentido se reporta un cumplimiento del 25% de la acción planteada, estado vencida. están pendientes 12 capacitaciones de las 16</t>
  </si>
  <si>
    <t>PMSDA-2022-031</t>
  </si>
  <si>
    <t>PMSDA-2022-032</t>
  </si>
  <si>
    <t>2022H87</t>
  </si>
  <si>
    <t>La entidad realizó informes de seguimiento semestrales de acuerdo con la recolección y gestión adecuada de residuos aprovechables, los mismos incluyeron indicadores del programa y valores de generación y gestión, adicionalmente, fueron desarrollados en los meses de junio y diciembre 2021 y presentados ante la Unidad Administrativa Especial de Servicios Públicos. Sin embargo, los informes no incluyeron los consumos per cápita, numero de usuarios, otros que permitieran cumplir completamente con la actividad y meta proyectada.</t>
  </si>
  <si>
    <t>Al no contar con lineamientos para la formulación de indicadores, no fue posible incluir los volúmenes de generación per cápita dentro de los informes presentados</t>
  </si>
  <si>
    <t>Realizar dos informes de seguimiento semestrales a la generación de residuos relacionando valores per cápita por sede</t>
  </si>
  <si>
    <t xml:space="preserve">Informes de seguimiento semestrales a la generación de residuos </t>
  </si>
  <si>
    <t>Informes de seguimiento semestrales a la generación de residuos relacionando valores per cápita por sede realizados / Informes de seguimiento semestrales a la generación de residuos relacionando valores per cápita por sede programados (4)</t>
  </si>
  <si>
    <t>Informes de seguimiento semestrales a la generación de residuos relacionando valores per cápita por sede realizados</t>
  </si>
  <si>
    <r>
      <t xml:space="preserve">TERCER SEGUIMIENTO 2022
</t>
    </r>
    <r>
      <rPr>
        <sz val="9"/>
        <color rgb="FF000000"/>
        <rFont val="Arial"/>
        <family val="2"/>
      </rPr>
      <t>Durante el segundo semestre de la vigencia 2022, se consolidaron las cifras de generación de residuos de los diferentes tipos de residuos que la entidad genera, mediante el formato A-GAM-FT-005 CONSOLIDADO INTEGRAL DE GENERACION DE RESIDUOS I SEMESTRE Y II SEMESTRE, la información registrada en este formato tiene como fuente los manifiestos y certificaciones de manejo y disposición final remitidos por los proveedores de recolección y manejo de residuos que la entidad tuvo o tiene contratado durante la vigencia 2022..
Resultado del indicador: ((2/4)*100)=50% 
Análisis del indicador:  Se realizaron dos informes de seguimiento semestrales a la generación de residuos, de 4 que se encuentran programados, reportando un avance del indicador del 50%
Estado: la actividad continúa en ejecución</t>
    </r>
  </si>
  <si>
    <r>
      <t>TERCER SEGUIMIENTO 2022</t>
    </r>
    <r>
      <rPr>
        <sz val="9"/>
        <color rgb="FF000000"/>
        <rFont val="Arial"/>
        <family val="2"/>
      </rPr>
      <t xml:space="preserve">
1,A-GAM-FT-005 CONSOLIDADO INTEGRAL DE GENERACION DE RESIDUOS</t>
    </r>
  </si>
  <si>
    <t>PMSDA-2022-033</t>
  </si>
  <si>
    <t>2022H88</t>
  </si>
  <si>
    <t>La entidad realizó tres (3) de las cuatro (4) adecuaciones proyectadas, relacionadas con espacios de almacenamiento de residuos de las sedes UPI La Rioja, Calle 61 y Calle 63, si embargo no realizo la adecuación de la UPI Oasis.</t>
  </si>
  <si>
    <t xml:space="preserve">No se realizó la retransmisión del Plan de Acción Ambiental a la Secretaría de Ambiente </t>
  </si>
  <si>
    <t>Realizar la retransmisión del Plan de Acción Ambiental a la Secretaría de Ambiente en la cual se incluyan las modificaciones realizadas a las adecuaciones relacionadas con espacios de almacenamiento de residuos</t>
  </si>
  <si>
    <t>Registro de retransmisión del Plan de acción Ambiental (Correo electrónico)</t>
  </si>
  <si>
    <r>
      <rPr>
        <b/>
        <sz val="9"/>
        <color rgb="FF000000"/>
        <rFont val="Arial"/>
      </rPr>
      <t xml:space="preserve">TERCER SEGUIMIENTO 2022
</t>
    </r>
    <r>
      <rPr>
        <sz val="9"/>
        <color rgb="FF000000"/>
        <rFont val="Arial"/>
      </rPr>
      <t xml:space="preserve">
El 30  de agosto del 2022 se realizó la retrasmisión de información a la Secretaria Distrital de Ambiente del Plan de Acción de Gestión Ambiental 2022, con la finalidad de informar a la autoridad ambiental del plan de acción aprobado y en ejecución de gestión ambiental. teniendo en cuenta que el transmitido en el mes de diciembre de la vigencia 2021 se encontraba en revisión y formulación.
Resultado del indicador: ((1 /1)*100)= 100% 
Análisis del indicador: Se realizó la retransmisión del Plan de Acción Ambiental a la Secretaría de Ambiente, cumpliendo con el 100% de la meta propuesta
Estado: La actividad se encuentra finalizada
  </t>
    </r>
  </si>
  <si>
    <r>
      <t xml:space="preserve">TERCER SEGUIMIENTO 2022
</t>
    </r>
    <r>
      <rPr>
        <sz val="9"/>
        <color rgb="FF000000"/>
        <rFont val="Arial"/>
        <family val="2"/>
      </rPr>
      <t xml:space="preserve">1.Constancia de Reporte - Retransmisión del Plan de Acción 2022 - SDA </t>
    </r>
  </si>
  <si>
    <t xml:space="preserve">Se evidencia que se realizó la retransmisión del Plan de Acción Ambiental a la Secretaría de Ambiente el 30 de agosto de 2022. En este sentido se cumplió al 100% la acción contemplada. </t>
  </si>
  <si>
    <t>PMSDA-2022-034</t>
  </si>
  <si>
    <t>Manual de Operaciones de Gestión Ambiental oficializado y socializado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
Correo de oficializacion</t>
  </si>
  <si>
    <r>
      <t xml:space="preserve">TERCER SEGUIMIENTO 2022
</t>
    </r>
    <r>
      <rPr>
        <sz val="9"/>
        <color rgb="FF000000"/>
        <rFont val="Arial"/>
        <family val="2"/>
      </rPr>
      <t>Esta actividad no presenta avance de ejecución en el tercer seguimiento de la vigencia 2022, se presentará avance para el primer seguimiento 2023.
Resultado indicador: El resultado y análisis del indicador se reportará una vez se concluya la ejecución de la acción.
Estado: la actividad continúa en ejecución</t>
    </r>
  </si>
  <si>
    <t>Manual de Operaciones de Gestión Ambiental oficializado y socializado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
Correo de oficialización</t>
  </si>
  <si>
    <t>PMSDA-2022-035</t>
  </si>
  <si>
    <t>2022H89</t>
  </si>
  <si>
    <t xml:space="preserve">La entidad no garantiza la segregación en la fuente en las sedes Calle 61 y UPI Perdomo, debido a que se evidencia mezcla de residuos aprovechables y no aprovechables en las canecas, puntos ecológicos y deposito de residuos. </t>
  </si>
  <si>
    <t>El alcance de los procesos de capacitación en manejo integral de residuos, no cubre a la ciudadanía</t>
  </si>
  <si>
    <t>(Número de capacitaciones para el manejo integral de los residuos realizadas / Número de capacitaciones para el manejo integral de los residuos programadas ((16)*100%)</t>
  </si>
  <si>
    <t>Actas y listados de asistencia de capacitaciones para el manejo integral de los residuos y actas de asistencia</t>
  </si>
  <si>
    <r>
      <rPr>
        <b/>
        <sz val="9"/>
        <color rgb="FF000000"/>
        <rFont val="Arial"/>
      </rPr>
      <t xml:space="preserve">TERCER SEGUIMIENTO 2022
</t>
    </r>
    <r>
      <rPr>
        <sz val="9"/>
        <color rgb="FF000000"/>
        <rFont val="Arial"/>
      </rPr>
      <t xml:space="preserve">Durante los meses de agosto y septiembre del 2022, se adelantaron 14 jornadas de capacitación  en las  sedes administrativas y  UPI que se encontraban activas y con población de NNAJ  frente al manejo integral de residuos con el objetivo de instruir en el adecuado manejo, clasificación y segregación de los residuos que se generan en las SEDES del IDIPRON
Resultado y análisis del indicador: ((14 /16)*100)= 87,5%  
Análisis del indicador: Se realizaron 14 capacitaciones de 16 programadas, reportando un 87,5% en avance del indicador.
Estado: la actividad continúa en ejecución
</t>
    </r>
    <r>
      <rPr>
        <b/>
        <sz val="9"/>
        <color rgb="FF000000"/>
        <rFont val="Arial"/>
      </rPr>
      <t xml:space="preserve">
</t>
    </r>
  </si>
  <si>
    <r>
      <t xml:space="preserve">TERCER SEGUIMIENTO 2022
</t>
    </r>
    <r>
      <rPr>
        <sz val="9"/>
        <color rgb="FF000000"/>
        <rFont val="Arial"/>
        <family val="2"/>
      </rPr>
      <t xml:space="preserve">1. Actas de Capacitación - Manejo Integral de Residuos 
</t>
    </r>
  </si>
  <si>
    <t>87.5%</t>
  </si>
  <si>
    <t>Se presenta como evidencia 14 actas de capacitación cuyo objetivo fue capacitar a los funcionarios del IDIPRON sobre el manejo de residuos y puntos ecológicos, dichas capacitaciones se desarrollaron en la  Sede Calle 63, Distrito Joven, Economato, UPI Bosa, (x3), UPI Castillo de las Artes, UPI Conservatorio, UPI La 32, UPI La Florida, UPI Liberia, UPI La Victoria, UPI Perdomo y UPI Servita de las 16 que tenían programadas a 31/12/2022. En este sentido se reporta un cumplimiento del 87,5% de la acción planteada, estado vencida.</t>
  </si>
  <si>
    <t>PMSDA-2022-036</t>
  </si>
  <si>
    <t>2022H90</t>
  </si>
  <si>
    <t>La entidad cuenta con sitios físicos para el almacenamiento temporal de residuos en las sedes UPI Perdomo y Sede Administrativa Calle 61. No cumple con la separación de áreas por tipo de residuos (aprovechables y no aprovechables), Señalización, recipientes de almacenamiento.
Sede administrativa Calle 61: El cuarto de almacenamiento de residuos o desechos peligrosos en la sede administrativa Calle 61, se encuentra ubicado en el sótano junto a ciclo parqueaderos internos, el mismo cumple parcialmente con las condiciones Locativas y operativas requeridas, considerando piso en material poroso. ausencia de señalización de áreas de acuerdo con la generación de residuos, y estibas (almacenamiento de bolsas de residuos biosanitarios directamente sobre el suelo). No se identificaron las hojas de seguridad para la totalidad de residuos (biosanitarios), ni registros de recepción y despacho que permitieran verificar la trazabilidad de la información. "Las hojas de seguridad solo daban cobertura a luminarias y tóneres".
UPI Perdomo: La UPI Perdomo cuenta con dos espacios de almacenamiento de residuos o desechos peligrosos (administrativos y hospitalarios), ubicados en el área de salida de vehículos, los mismos cumplen parcialmente con las condiciones operativas y locativas requeridas, considerando:
ADMINISTRATIVOS: No se identificó señalización de áreas de acuerdo con la generación de residuos, ausencia de kit de derrame y balanza. No se consideró la evaluación de las estibas, dado el acopio en contenedores plásticos. La entidad no ha realizado modificación de matriz de compatibilidad, la misma sigue en escala de grises de acuerdo con lo requerido mediante oficio SDA 2020EE50495 del 04/03/2020.
HOSPITALARIOS: Ausencia de kit de derrame, balanza y estibas, se identificaron bolsas con residuos biosanitarios directamente sobre el suelo, no se identificó matriz de compatibilidad, hojas de seguridad ni registros de recepción y despacho.</t>
  </si>
  <si>
    <t>No se ha realizado el proceso de contratación para llevar a cabo la señalización de los espacios de almacenamiento temporal de residuos en la Sede Administrativa Calle 61 y la UPI Perdomo</t>
  </si>
  <si>
    <t>Realizar la adecuación de los depósitos de residuos aprovechables, no aprovechables y residuos peligrosos de la sede administrativa Calle 61 y la UPI Perdomo; de acuerdo con los estándares establecidos en el marco normativo ambiental (Decreto 1076 de 2015 numeral 2.2.6.1.3.1, parágrafo 1 y la resolución 1023 de 2005, artículo 3, numeral 6).</t>
  </si>
  <si>
    <t>Adecuación de los depósitos de residuos</t>
  </si>
  <si>
    <t>Número de depósitos de residuos adecuados con los estándares establecidos en el marco normativo ambiental / Número de depósitos de residuos programados para adecuar, con los estándares establecidos en el marco normativo ambiental ((2)*100%)</t>
  </si>
  <si>
    <t>Actas de  reunión donde se registre la adecuación de los depósitos de residuos con los estándares establecidos en el marco normativo ambiental</t>
  </si>
  <si>
    <t>Fibra de asbesto</t>
  </si>
  <si>
    <t>PMSDA-2022-037</t>
  </si>
  <si>
    <t>2022H91</t>
  </si>
  <si>
    <t xml:space="preserve">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t>
  </si>
  <si>
    <t>Ya no se producen elementos en asbesto, en virtud de ello, no se incluye dentro de los contratos una cláusula que haga referencia a ello</t>
  </si>
  <si>
    <t>Incluir dentro de los procesos contractuales de bienes y servicios del área mantenimiento de bienes, cláusulas normativas relacionadas con la prohibición del uso de elementos y productos que contengan la fibra de asbesto y/o sus derivados</t>
  </si>
  <si>
    <t>Inclusión de cláusulas normativas relacionadas con la prohibición del uso de elementos y productos que contengan la fibra de asbesto y/o sus derivados en los procesos contractuales de bienes y servicios del área mantenimiento de bienes</t>
  </si>
  <si>
    <t>(Número de procesos contractuales de bienes y servicios de mantenimiento de bienes a los que se incluyó cláusula sobre prohibición de asbesto / Número de procesos contractuales de bienes y servicios de mantenimiento de bienes)*100%</t>
  </si>
  <si>
    <t>Contratos (Minutas de Contrato y Aceptaciones  de Ofertas) de bienes y servicios del área mantenimiento de bienes que incluyen  clausulas normativas relacionadas con la prohibición del uso de elementos y productos que contengan la fibra de asbesto y/o sus derivados</t>
  </si>
  <si>
    <t>La acción cuenta con tiempo de ejecución hasta el 30/08/2023.</t>
  </si>
  <si>
    <r>
      <t xml:space="preserve">TERCER SEGUIMIENTO 2022
</t>
    </r>
    <r>
      <rPr>
        <sz val="9"/>
        <color rgb="FF000000"/>
        <rFont val="Arial"/>
        <family val="2"/>
      </rPr>
      <t>Actividad programada para el primer trimestre de la vigencia 2023</t>
    </r>
  </si>
  <si>
    <t>El proceso no aporta evidencias de avance para el cumplimiento de la acción.</t>
  </si>
  <si>
    <t>PMSDA-2022-038</t>
  </si>
  <si>
    <t>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t>
  </si>
  <si>
    <t>Actualización de la Política de Compras Verdes</t>
  </si>
  <si>
    <t>(Actualización de la Política de Compras Verdes realizada / Actualización de la Política de Compras Verdes programada)*100%</t>
  </si>
  <si>
    <t>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
Correo de oficializacion de politica de compras verdes
Listas de asistencia y Actas  de la socializacion</t>
  </si>
  <si>
    <r>
      <rPr>
        <b/>
        <sz val="9"/>
        <color rgb="FF000000"/>
        <rFont val="Arial"/>
      </rPr>
      <t xml:space="preserve">TERCER SEGUIMIENTO 2022
</t>
    </r>
    <r>
      <rPr>
        <sz val="9"/>
        <color rgb="FF000000"/>
        <rFont val="Arial"/>
      </rPr>
      <t xml:space="preserve">La actualización del documento se realizará en el primer cuatrimestre de la vigencia 2023. </t>
    </r>
  </si>
  <si>
    <t>PMSDA-2022-039</t>
  </si>
  <si>
    <t>2022H92</t>
  </si>
  <si>
    <t>La entidad presentó soportes (procedimiento actualizado en vigencia 2021 y sistema con cargue en fecha de evaluación) que permitieron verificar de manera proyectada la inclusión de cláusulas ambientales en la totalidad de contratos suscritos, relacionada con “El contratista deberá hacer uso eficiente de los insumos puestos a su disposición, así como dar un adecuado uso de los recursos agua y energía y buen manejo de los residuos sólidos que genere, durante el desempeño del objeto contractual, en cumplimiento a la normatividad ambiental vigente y lo establecido en el Plan Institucional de Gestión Ambiental de la Entidad.' '  sin embargo, no fue posible determinar el cumplimiento total para la vigencia 2022, considerando que el año está en curso, de igual forma, no fue posible determinar el cumplimiento total para la vigencia 2023 considerando que el año no ha iniciado.</t>
  </si>
  <si>
    <t>El lineamiento de incluír las cláusulas ambientales no estaba formalizado en un documento que permitiera proyectarlo a las siguientes vigencias</t>
  </si>
  <si>
    <t>Realizar seguimiento a las solicitudes de conceptos ambientales  radicadas a través de la mesa de ayuda de gestion ambiental de los procesos de contratacion de bienes y servicios que deben contener este tipo de obligaciones.</t>
  </si>
  <si>
    <t xml:space="preserve"> (N°  de solicitudes de clausulas ambientales atendidas / N°  de solicitudes de clausulas ambientales recibidas) *100%</t>
  </si>
  <si>
    <t>Reporte de la Mesa de Ayuda de Gestion Ambiental frente al servicios de clausulas ambientales.</t>
  </si>
  <si>
    <r>
      <rPr>
        <b/>
        <sz val="9"/>
        <color rgb="FF000000"/>
        <rFont val="Arial"/>
      </rPr>
      <t xml:space="preserve">TERCER SEGUIMIENTO 2022
</t>
    </r>
    <r>
      <rPr>
        <sz val="9"/>
        <color rgb="FF000000"/>
        <rFont val="Arial"/>
      </rPr>
      <t>Durante el periodo comprendido del 01 de septiembre al 30 de Noviembre se recibieron y atendieron oportunamente 37 solicitudes de cláusulas ambientales para los procesos de contratación de bienes y servicios  del IDIPRON  
Resultado del indicador: ((37 /37)*100)= 100% 
Análisis del indicador:  Se recibieron y atendieron oportunamente 37 solicitudes de cláusulas ambientales, cumpliendo con el 100% de la meta propuesta
Estado: La actividad se encuentra finalizada</t>
    </r>
  </si>
  <si>
    <r>
      <t xml:space="preserve">TERCER SEGUIMIENTO 2022
</t>
    </r>
    <r>
      <rPr>
        <sz val="9"/>
        <color rgb="FF000000"/>
        <rFont val="Arial"/>
        <family val="2"/>
      </rPr>
      <t xml:space="preserve">1. Reporte mesa de ayuda - Clausulas Ambientales 
</t>
    </r>
  </si>
  <si>
    <t xml:space="preserve">Se observa reporte de 37 solicitudes de conceptos ambientales radicados y atendidos por mesa de ayuda de gestión ambiental  sobre clausulas ambiéntateles para los procesos de contratación. En este sentido se reporta un cumplimiento del 100% de la acción planteada. </t>
  </si>
  <si>
    <t>RESPEL</t>
  </si>
  <si>
    <t>PMSDA-2022-040</t>
  </si>
  <si>
    <t>2022H93</t>
  </si>
  <si>
    <t>La entidad no ha efectuado el reporte de generación de RESPEL para el periodo de balance 2017, esto a pesar de ser un requerimiento reiterativo mediante los oficios 2020EE50495 del 04/03//2020 2021EE84284 del 12/05/2021. El reporte del periodo de balance 2021 se debe realizar antes del 31/03/2022, en consideración que está dentro de los plazos, no se evalúa, sin embargo, luego de finalizado el plazo se verificará y puntuará conforme a lo establecido en la normatividad ambiental vigente y aplicable.</t>
  </si>
  <si>
    <t>No se tiene establecido ningun lineamiento  para la presentación de información y la verificación de la publicación efectiva de la misma</t>
  </si>
  <si>
    <t>Manual de Operaciones de Gestión Ambiental oficializado
Correo de oficializacion de politica de compras verdes
Listas de asistencia y Actas de la socializacion</t>
  </si>
  <si>
    <t>Manual de Operaciones de Gestión Ambiental oficializado
Correo de oficialización de política de compras verdes
Listas de asistencia y Actas de la socialización</t>
  </si>
  <si>
    <t xml:space="preserve">Oficina de Control Interno </t>
  </si>
  <si>
    <t>SEG</t>
  </si>
  <si>
    <t>Evaluacion a la Gestion</t>
  </si>
  <si>
    <t>Comité institucional de control interno</t>
  </si>
  <si>
    <t>PMCB-2022-057</t>
  </si>
  <si>
    <t xml:space="preserve">3.1.1.1 </t>
  </si>
  <si>
    <t>2022H94</t>
  </si>
  <si>
    <t xml:space="preserve">
Hallazgo Administrativo por insuficiencias en la convocatoria, desarrollo y ejecución de las funciones del CICCI.</t>
  </si>
  <si>
    <t>No se habia identificado debilidades en la documentacion de las desiciones del comité asi como tampoco de reglamentar el soporte de las actividades virtuales</t>
  </si>
  <si>
    <t xml:space="preserve">Actualizar el reglamento del CICCI, estableciendo los lineamientos para la documentacion de las decisiones y la celebracion de sesiones virtuales </t>
  </si>
  <si>
    <t xml:space="preserve">Reglamento del CICCI actualizado </t>
  </si>
  <si>
    <t>Reglamento CICCI actualizado/1 de actualización del reglamentos CICCI programado</t>
  </si>
  <si>
    <t xml:space="preserve">1 actualización del reglamento del CICCI </t>
  </si>
  <si>
    <t xml:space="preserve">Acto administrativo del CICCI actualizado </t>
  </si>
  <si>
    <t>Se realizó la actualización del reglamento del Comité Institucional de Coordinación de Control Interno a través de la Resolución 503 de 2022, estableciendo los lineamientos para la documentación de la toma de decisiones parágrafo del artículo séptimo y la celebración de sesiones virtuales parágrafo 2 del articulo 4, cumpliendo al 100% con la meta propuesta</t>
  </si>
  <si>
    <t>Resolución 503 de 2022</t>
  </si>
  <si>
    <t xml:space="preserve">Como evidencia se presenta Resolución 503 de 2022 “por la cual se reglamenta la conformación y funcionamiento del Comité Institucional de Coordinación de Control Interno del Instituto Distrital para la Protección de la Niñez y la Juventud – IDIPRON, y se dictan otras disposiciones”,  en esta se establece los lineamientos para la documentación de la toma de decisiones parágrafo del artículo séptimo y la celebración de sesiones virtuales parágrafo 2 del artículo 4, cumpliendo con la meta propuesta. </t>
  </si>
  <si>
    <t>Auditorías internas</t>
  </si>
  <si>
    <t>PMCB-2022-058</t>
  </si>
  <si>
    <t xml:space="preserve">3.1.1.2 </t>
  </si>
  <si>
    <t>2022H95</t>
  </si>
  <si>
    <t>Hallazgo administrativo por fallas el procedimiento de auditorías internas, en la planeación, ejecución, remisión informe preliminar, reunión cierre, emisión informe definitivo y diligenciamiento plan de mejoramiento</t>
  </si>
  <si>
    <t xml:space="preserve">La discontinuidad del equipo de la OCI y otras situaciones externas al proceso o imprevistas, afectan el los tiempos proceso auditor </t>
  </si>
  <si>
    <t>Actualizar el procedimiento de auditorias internas, contemplando las situaciones que puedan afectar los tiempos y estableciendo actividades y puntos de control de los mismos</t>
  </si>
  <si>
    <t xml:space="preserve">Procedimiento de auditorias internas actualizado </t>
  </si>
  <si>
    <t xml:space="preserve"># de actualizaciones del procedimiento de auditorias internas realizadas/1 actualizacion del procedimiento de auditorias internas programada </t>
  </si>
  <si>
    <t>1 actualización del procedimiento auditorias internas</t>
  </si>
  <si>
    <t xml:space="preserve">Procedimiento de auditorias internas actualizado y corrreo de oficializacion de MIPG </t>
  </si>
  <si>
    <t>Se ha avanzado en el ajuste del procedimiento de Auditorías internas, estando pendiente los últimos ajustes y presentación para revisión y formalización por parte del equipo de MIPG</t>
  </si>
  <si>
    <t xml:space="preserve">Borrador procedimiento Auditorías Internas </t>
  </si>
  <si>
    <t>Procedimiento oficializado, corrreo de oficializacion de MIPG</t>
  </si>
  <si>
    <t xml:space="preserve">
Como evidencia se presenta borrador del procedimiento de Auditorías internas.  Se encuentra pendiente la revisión, formalización y oficialización de éste. . 
</t>
  </si>
  <si>
    <t>PMCB-2022-059</t>
  </si>
  <si>
    <t xml:space="preserve">3.1.1.3 </t>
  </si>
  <si>
    <t>2022H96</t>
  </si>
  <si>
    <t>Hallazgo administrativo con presunta incidencia disciplinaría, por omisión, validación de las recomendaciones de la Oficina Asesora de Control Interno por parte de la Alta Dirección y demoras en la formulación del plan de mejoramiento y autoevaluación de las acciones de mejora.</t>
  </si>
  <si>
    <t xml:space="preserve">En el procedimiento de informes de obligatorio cumplimiento, no esta definida la documentacion de hallazgos, que conlleve a formular planes de mejoramiento </t>
  </si>
  <si>
    <t>Actualizar el procedimiento de informes de obligatorio cumplimiento, contemplando lla documentación de hallazgo cuando aplique, estableciendo la necesidad de formulación de planes de mejoramiento</t>
  </si>
  <si>
    <t>Procedimiento de informes de obligatorio cumplimiento</t>
  </si>
  <si>
    <t xml:space="preserve"># de actualizaciones del procedimiento de informes de obligatorio cumplimiento realizadas/1 actualizacion del procedimiento de informes de obligatorio cumplimiento programada </t>
  </si>
  <si>
    <t>1 actualización del procedimiento informes de obligatorio cumplimiento</t>
  </si>
  <si>
    <t xml:space="preserve">Procedimiento de ainformes de obligatorio cumplimiento actualizado y corrreo de oficializacion de MIPG </t>
  </si>
  <si>
    <t>Se ha avanzado en el ajuste del procedimiento de informes de obligatorio cumplimiento, estando pendiente los últimos ajustes y presentación para revisión y formalización por parte del equipo de MIPG</t>
  </si>
  <si>
    <t xml:space="preserve">Borrador procedimiento Informes de Obligatorio Cumplimiento </t>
  </si>
  <si>
    <t>Procedimiento actualización, corrreo de oficializacion de MIPG</t>
  </si>
  <si>
    <t xml:space="preserve">Como evidencia se presenta borrador de informes de obligatorio cumplimiento. Se encuentra pendiente la revisión, formalización y oficialización de éste. 
</t>
  </si>
  <si>
    <t>Seguimiento y evaluación a la Gestión</t>
  </si>
  <si>
    <t>PMCB-2022-060</t>
  </si>
  <si>
    <t xml:space="preserve">3.1.1.4 </t>
  </si>
  <si>
    <t>2022H97</t>
  </si>
  <si>
    <t>Hallazgo administrativo por las fallas presentadas en los mecanismos de seguimiento establecidos por IDIPRON para garantizar el cumplimiento de las acciones de mejora definidas en el Plan de Mejoramiento suscrito por el IDIPRON con la Contraloría de Bogotá</t>
  </si>
  <si>
    <t>Reportes de información fuera de los tiempos establecidos, no se evidencia gestión de los alertamientos enviados por parte de la OAP y la OCI</t>
  </si>
  <si>
    <t>Realizar bimestralmente mesas de seguimiento al estado y avance de las acciones del plan de mejoramiento proximas a vencer</t>
  </si>
  <si>
    <t xml:space="preserve">mesas bimestrales de seguimiento a planes de mejoramiento </t>
  </si>
  <si>
    <t># de mesas bimestrales de seguimiento a planes de mejoramiento realizadas/# de mesas bimestrales de seguimiento a planes de mejoramiento programadas (6)</t>
  </si>
  <si>
    <t>6 mesas de seguimiento a planes de me</t>
  </si>
  <si>
    <t xml:space="preserve">Actas de las mesas de seguimiento realizadas </t>
  </si>
  <si>
    <t>Se realizó mesa de trabajo de seguimiento a planes de mejoramiento de las acciones por vencer, en conjunto con la Oficina Asesora de planeación el día 27 de diciembre de 2022</t>
  </si>
  <si>
    <t xml:space="preserve">Evidencia de la mesa de seguimiento a planes de mejoramiento realizada </t>
  </si>
  <si>
    <t>Cinco (5) Actas de seguimiento</t>
  </si>
  <si>
    <t>Se observa acta  del estado y avance de las acciones del plan de mejoramiento de la contraloría vencidas. 
De acuerdo con lo anterior, y teniendo en cuenta lo establecido  en la meta de la acción, solo se ha realizado 1 de 6 mesas de trabajo, lo que corresponde al 16,66% de avance.
También se observa correos con la solicitud de programación de mesa de trabajo, a fin de revisar avances de las acciones de plan de mejoramiento suscritos con la Contraloría de Bogotá.  
En consecuencia de lo anterior, se revisó el estado de avance de acciones vencidas y por vencer</t>
  </si>
  <si>
    <t>PMCB-2022-061</t>
  </si>
  <si>
    <t xml:space="preserve">3.1.1.6 </t>
  </si>
  <si>
    <t>2022H98</t>
  </si>
  <si>
    <t xml:space="preserve">Hallazgo administrativo, por la falta del cumplimiento en los términos de ejecución de las acciones correctivas del plan de mejoramiento del IDIPRON </t>
  </si>
  <si>
    <t>Realizar bimestralmente  mesas de seguimiento al estado y avance de las acciones del plan de mejoramiento proximas a vencer</t>
  </si>
  <si>
    <t>Se observa acta  del estado y avance de las acciones del plan de mejoramiento de la contraloría vencías. 
De acuerdo con lo anterior, y teniendo en cuenta lo establecido  en la meta de la acción, solo se ha realizado 1 de 6 mesas de trabajo, lo que corresponde al 16,66% de avance.
También se observa correos con la solicitud de programación de mesa de trabajo, a fin de revisar avances de las acciones de plan de mejoramiento suscritos con la Contraloría de Bogotá.  
En consecuencia de lo anterior, se revisó el estado de avance de acciones vencidas y por vencer</t>
  </si>
  <si>
    <t>Secretaría General</t>
  </si>
  <si>
    <t>Gerencia Administrativa</t>
  </si>
  <si>
    <t>PMAI-2022-065</t>
  </si>
  <si>
    <t>Informe final proceso de apoyo - Gestión documental</t>
  </si>
  <si>
    <t>II semestre 2021 y primer semestre 2022</t>
  </si>
  <si>
    <t>2022H99</t>
  </si>
  <si>
    <t>En la evaluación realizada en el CORDIS, se detectaron comunicaciones radicadas sin el registro completo de los datos básicos, asimismo se identificaron casos en los que no se carga la comunicación como anexo al
radicado, lo cual denota falencias en el cumplimiento de lo establecido en el procedimiento 002 ADMINISTRACIÓN DE LAS COMUNICACIONES OFICIALES A-GDO-PR-002 actividades No. 5 y 6, lo cual puede estar causado por debilidades en los controles del sistema o fallas y desconocimiento de la operación del mismo, dicha situación puede generar asociados a la oportunidad y calidad de las respuestas o tramite de las comunicaciones.</t>
  </si>
  <si>
    <t>El procedimiento se encuentra desactualizado</t>
  </si>
  <si>
    <t>Actualizar el procedimiento "ADMINISTRACIÓN DE LAS COMUNICACIONES OFICIALES A-GDO-PR-002" incluyendo puntos de control para evitar comunicaciones radicadas sin el registro completo de los datos básicos y radicados sin imagen de la comunicación</t>
  </si>
  <si>
    <t xml:space="preserve"> Actualización del procedimiento "ADMINISTRACIÓN DE LAS COMUNICACIONES OFICIALES A-GDO-PR-002"</t>
  </si>
  <si>
    <t>Procedimiento actualizado / Procedimiento por actualizar ((1)*100%)</t>
  </si>
  <si>
    <t>Procedimiento actualizado y correo oficialización</t>
  </si>
  <si>
    <t xml:space="preserve">No presenta avance </t>
  </si>
  <si>
    <t>PMAI-2022-066</t>
  </si>
  <si>
    <t>2022H100</t>
  </si>
  <si>
    <t>Como resultado de la prueba de recorrido de operatividad de controles del procedimiento 002 ADMINISTRACIÓN DE LAS COMUNICACIONES OFICIALES A-GDO-PR-002, se detectaron casos de incumplimiento de los tiempos definidos por el proceso, registro de datos errados y también se observan campos sin diligenciar que hacen parte integral del seguimiento y control de los formatos asociados A-GDO-FT-003, A_x0002_GDO-FT-015, lo cual denota falencias en el cumplimiento de lo establecido en las actividades números 10, 11, 12,13 y 14 del procedimiento citado, lo cual puede generar riesgos asociados a fallas en el control de entrega de las comunicaciones y posibilidad de incumplimiento de los términos de ley.</t>
  </si>
  <si>
    <t>El procedimiento y los formatos se encuentran desactualizados</t>
  </si>
  <si>
    <t>Actualizar el procedimiento "ADMINISTRACIÓN DE LAS COMUNICACIONES OFICIALES A-GDO-PR-002" y  formatos "Control de correspondencia A-GDO-FT-003" y "Planilla de recorrido en la ciudad A-GDO-FT-015" incluyendo puntos de control para evitar incumplimiento de tiempos y campos sin diligenciar</t>
  </si>
  <si>
    <t xml:space="preserve"> Actualización del procedimiento "ADMINISTRACIÓN DE LAS COMUNICACIONES OFICIALES A-GDO-PR-002"
Actualización formatos "Control de correspondencia A-GDO-FT-003" y "Planilla de recorrido en la ciudad A-GDO-FT-015"</t>
  </si>
  <si>
    <t>Procedimiento y formatos actualizados / Procedimiento y formatos por actualizar ((3)*100%)</t>
  </si>
  <si>
    <t>Procedimiento, formatos actualizados y correos de oficialización</t>
  </si>
  <si>
    <t>PMAI-2022-067</t>
  </si>
  <si>
    <t>2022H101</t>
  </si>
  <si>
    <t>En el marco del proceso auditor, se realizó revisión del cumplimiento de los procedimientos del área de Gestión Documental; en el Procedimiento Digitalización A-GDO-PR-004, el cual indica: se realizará un Plan de 
Digitalización de acuerdo con la condición general 2. Al verificar no se evidenció el documento Plan de Digitalización, lo cual denota fallas en el cumplimiento de lo establecido en el PROCEDIMIENTO DIGITALIZACIÓN A-GDO-PR-004, situación que puede presentarse por insuficiencia de recursos para esta actividad o desconocimiento del tema; esta situación puede generar posibilidades de observación por parte de entidades externas o entes de control.</t>
  </si>
  <si>
    <t>No se cuenta con los recursos para la implementación del procedimiento de digitalización</t>
  </si>
  <si>
    <t>Realizar ajuste al PROCEDIMIENTO DIGITALIZACIÓN A-GDO-PR-004
conforme a la realidad del proceso</t>
  </si>
  <si>
    <t>Procedimiento actualizado</t>
  </si>
  <si>
    <t>PMAI-2022-068</t>
  </si>
  <si>
    <t>Actualizar  el Plan de Digitalización conforme a la realidad del proceso</t>
  </si>
  <si>
    <t xml:space="preserve">
Plan de Digitalización actualizado</t>
  </si>
  <si>
    <t>Plan de Digitalización actualizado/ (1) Plan programado*100%)</t>
  </si>
  <si>
    <t xml:space="preserve">Acta de mesa de trabajo
Plan de Digitalización </t>
  </si>
  <si>
    <t>PMAI-2022-069</t>
  </si>
  <si>
    <t>2022H102</t>
  </si>
  <si>
    <t>El proceso presenta desactualización del documento “PROGRAMA DE GESTION DOCUMENTAL A_x0002_GDO-DI-001”, el cual tenía como Fecha Vigencia 2018-2020. (Subrayado fuera del texto), lo que denota debilidades en el cumplimiento del Decreto 1080 de 2015, Artículo 2.8.2.5.10, “Obligatoriedad del programa de gestión documental. Todas las entidades del Estado deben formular un Programa de Gestión Documental (PGD), a corto, mediano y largo plazo, como parte del Plan Estratégico Institucional y del Plan de Acción Anual.”, (Subrayado fuera del texto) y el Manual Implementación de un Programa de Gestión Documental –PGD, 1.3. Política de gestión documental, “Las entidades públicas deberán formular una política de gestión documental constituida por los componentes descritos en el Artículo No. 6 del Decreto 2609 de 2012, ajustada a la normativa que regula la entidad, alineada con el Plan Estratégico, el Plan de Acción y el Plan Institucional de Archivos – PINAR, deberá estar documentada e informada a todo nivel. Situación que puede presentarse por debilidades o insuficiencia de recursos para la actualización de los instrumentos archivísticos, lo que puede generar posibilidades de observación por parte de entidades externas o entes de control.</t>
  </si>
  <si>
    <t>Se presentó obsolescencia en el documento y por tanto, en la planeación estratégica de la gestión documental de la entidad</t>
  </si>
  <si>
    <t>Actualizar y oficializar el Programa de Gestión Documental - PGD, conforme a los procesos archivísticos contemplados</t>
  </si>
  <si>
    <t>Actualización Programa de Gestión Documental PGD</t>
  </si>
  <si>
    <t>Programa de gestión documental actualizado / Programa de Gestión Documental por actualizar ((1)*100%)</t>
  </si>
  <si>
    <t>Programa de Gestión Documental actualizado y correo de oficialización</t>
  </si>
  <si>
    <t>PMAI-2022-070</t>
  </si>
  <si>
    <t>2022H103</t>
  </si>
  <si>
    <t>Evaluado el cumplimiento de actividades del Plan de Conservación Documental, para la vigencia de 2021 y primer semestre de 2022, se identificaron actividades sin evidencia de ejecución, por lo que se estima una ejecución del 52,56% y 67,44%, respectivamente, evidenciándose una baja ejecución; advirtiéndose una debilidad en el cumplimento del plan de conservación documental y lo establecido en el documento interno SISTEMA INTEGRADO DE CONSERVACIÓN A-GDO-DI-007; ahora bien, considerando que las actividades programadas, de manera secuencial, buscan mantener la sostenibilidad del Plan, su baja ejecución permite suponer un posible riesgo para el logro de las metas y resultados esperados frente a la conservación y preservación documental del IDIPRÓN.</t>
  </si>
  <si>
    <t>No se realizó seguimiento a la implementación del Sistema Integrado de Conservación</t>
  </si>
  <si>
    <t>Actualizar los cronogramas de ejecución de las actividades establecidos en el SISTEMA INTEGRADO DE CONSERVACIÓN A-GDO-DI-007</t>
  </si>
  <si>
    <t xml:space="preserve"> Actualización cronogramas de ejecución de las actividades del SISTEMA INTEGRADO DE CONSERVACIÓN A-GDO-DI-007</t>
  </si>
  <si>
    <t>Documento interno actualizado / Documento interno por actualizar ((1)*100%)</t>
  </si>
  <si>
    <t>Documento interno actualizado y correo oficialización</t>
  </si>
  <si>
    <t>PMAI-2022-071</t>
  </si>
  <si>
    <t>Actualizar cronograma del Plan de Conservación Documental a los ajustes identificados</t>
  </si>
  <si>
    <t>Acta de Mesa de trabajo 
 Cronograma del Plan de Conservación Documental actualizado</t>
  </si>
  <si>
    <t>Cronograma  actualizado/ (1) Cronograma  programado*100%)</t>
  </si>
  <si>
    <t>Acta de reunión revisión del cronograma Plan de Conservación Documental
 Cronograma del Plan de Conservación Documental actualizado</t>
  </si>
  <si>
    <t>PMAI-2022-072</t>
  </si>
  <si>
    <t>2022H104</t>
  </si>
  <si>
    <t>Sobre el registro y control del préstamo de documentos, se observaron falencias frente a los tiempos de atención de solicitud de préstamo y devolución de los documentos, ya que verificada la información registrada en el formato A-GDO-FT-014 se identificaron casos en los que no se diligencia la fecha de devolución del formato, asimismo se evidencio que para algunos casos no se cumple con el término de préstamo de documentos, lo que denota inobservancia de lo definido en el Manual Operativo Gestión Documental, CÓDIGO A-GDO-MA-001 en el numeral 4.4.5. es de “máximo (5) cinco días”, lo cual puede estar causado por desconocimiento del termino y/o necesidades de mayor cantidad de tiempo del préstamo. Ahora bien, el manual operativo también indica en el numeral 4.4.5. Para el préstamo de documentos ubicados en el archivo central y archivo misional se aplicarán los lineamientos de tiempo y entrega plasmados en el Instructivo Interno Reglamento para Consulta y Préstamo de Expedientes en IDIPRON A-GD-IN-004. No obstante, al ingresar a la intranet, dicho documento no está disponible. Generándose así riesgos asociados a la pérdida total, parcial o extravío de la documentación que hace parte de la memoria institucional y reposa en los archivos de gestión, central e histórico.</t>
  </si>
  <si>
    <t>No existe el procedimiento de préstamo y devolución de documentos y el formato se encuentra desactualizado</t>
  </si>
  <si>
    <t>Actualizar el "Manual Operativo Gestión Documental A-GDO-MA-001"; el Formato para seguimiento a préstamos y consultas A-GDO-FT-014" y crear el Instructivo Interno Reglamento para Consulta y Préstamo de Expedientes", en el cual se incluyan puntos de control enfocados a definir los tiempos de atención de solicitud de préstamo y devolución de los documentos y el diligenciamiento completo del formato.</t>
  </si>
  <si>
    <t>Actualizar el "Manual Operativo Gestión Documental, Formato para seguimiento a préstamos y consultas y crear el Instructivo Interno Reglamento para Consulta y Préstamo de Expedientes</t>
  </si>
  <si>
    <t>Manual y formato actualizados e instructivo creado / Manual y formato por actualizar e instructivo por crear ((3)*100%)</t>
  </si>
  <si>
    <t>Manual y formato actualizados e instructivo creado; correos de oficialización</t>
  </si>
  <si>
    <t>Cuenta de N°</t>
  </si>
  <si>
    <t>FECHA3</t>
  </si>
  <si>
    <t>El proceso aporta como evidencia el informe técnico presentado por Soluciones Medioambientales Solmed S.A.S., en el cual se reporta el mantenimiento a los pozos sépticos de cinco UPI's, confirmándose el cumplimiento de la acción propuesta en el Plan de Mejoramiento.</t>
  </si>
  <si>
    <t>El proceso aporta como evidencia Informes Técnicos - "Matriz de Aspectos e Impactos Ambientales", de cuatro UPI's, cumpliendo con la acción propuesta en el plan de mejoramiento.</t>
  </si>
  <si>
    <t xml:space="preserve">Proceso Responsable </t>
  </si>
  <si>
    <t>Total</t>
  </si>
  <si>
    <t>Abierto</t>
  </si>
  <si>
    <t>Cerrado</t>
  </si>
  <si>
    <t>Porcentajes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</si>
</sst>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91">
    <font>
      <sz val="11"/>
      <color theme="1"/>
      <name val="Calibri"/>
      <family val="2"/>
      <scheme val="minor"/>
    </font>
    <font>
      <sz val="11"/>
      <color theme="1"/>
      <name val="Arial"/>
      <family val="2"/>
    </font>
    <font>
      <b/>
      <sz val="22"/>
      <color theme="1"/>
      <name val="Arial"/>
      <family val="2"/>
    </font>
    <font>
      <b/>
      <sz val="11"/>
      <color rgb="FF000000"/>
      <name val="Arial"/>
      <family val="2"/>
    </font>
    <font>
      <b/>
      <sz val="11"/>
      <color theme="1"/>
      <name val="Arial"/>
      <family val="2"/>
    </font>
    <font>
      <sz val="8"/>
      <name val="Calibri"/>
      <family val="2"/>
      <scheme val="minor"/>
    </font>
    <font>
      <sz val="11"/>
      <color indexed="8"/>
      <name val="Calibri"/>
      <family val="2"/>
      <scheme val="minor"/>
    </font>
    <font>
      <sz val="10"/>
      <name val="Arial"/>
      <family val="2"/>
    </font>
    <font>
      <b/>
      <sz val="20"/>
      <color theme="1"/>
      <name val="Calibri"/>
      <family val="2"/>
      <scheme val="minor"/>
    </font>
    <font>
      <b/>
      <sz val="10"/>
      <name val="Arial"/>
      <family val="2"/>
    </font>
    <font>
      <sz val="11"/>
      <color theme="1"/>
      <name val="Calibri"/>
      <family val="2"/>
      <scheme val="minor"/>
    </font>
    <font>
      <b/>
      <sz val="11"/>
      <color theme="1"/>
      <name val="Calibri"/>
      <family val="2"/>
      <scheme val="minor"/>
    </font>
    <font>
      <b/>
      <sz val="14"/>
      <color theme="1"/>
      <name val="Calibri"/>
      <family val="2"/>
      <scheme val="minor"/>
    </font>
    <font>
      <b/>
      <sz val="11"/>
      <color rgb="FF000000"/>
      <name val="Calibri"/>
      <family val="2"/>
      <scheme val="minor"/>
    </font>
    <font>
      <sz val="24"/>
      <color theme="1"/>
      <name val="Calibri"/>
      <family val="2"/>
      <scheme val="minor"/>
    </font>
    <font>
      <sz val="10"/>
      <color rgb="FF000000"/>
      <name val="Arial"/>
      <family val="2"/>
    </font>
    <font>
      <sz val="10"/>
      <color theme="1"/>
      <name val="Arial"/>
      <family val="2"/>
    </font>
    <font>
      <b/>
      <sz val="10"/>
      <color theme="0"/>
      <name val="Arial"/>
      <family val="2"/>
    </font>
    <font>
      <sz val="10"/>
      <name val="Times New Roman"/>
      <family val="1"/>
    </font>
    <font>
      <b/>
      <sz val="16"/>
      <color theme="0"/>
      <name val="Arial"/>
      <family val="2"/>
    </font>
    <font>
      <sz val="9"/>
      <name val="Arial"/>
      <family val="2"/>
    </font>
    <font>
      <sz val="9"/>
      <color theme="1"/>
      <name val="Arial"/>
      <family val="2"/>
    </font>
    <font>
      <b/>
      <sz val="11"/>
      <color rgb="FFFFFFFF"/>
      <name val="Calibri"/>
      <family val="2"/>
      <scheme val="minor"/>
    </font>
    <font>
      <sz val="9"/>
      <color rgb="FF000000"/>
      <name val="Calibri"/>
      <family val="2"/>
      <scheme val="minor"/>
    </font>
    <font>
      <sz val="9"/>
      <color indexed="8"/>
      <name val="Calibri"/>
      <family val="2"/>
      <scheme val="minor"/>
    </font>
    <font>
      <sz val="9"/>
      <color rgb="FF000000"/>
      <name val="Arial"/>
      <family val="2"/>
    </font>
    <font>
      <sz val="10"/>
      <name val="Arial"/>
      <family val="2"/>
    </font>
    <font>
      <u/>
      <sz val="10"/>
      <color theme="10"/>
      <name val="Arial"/>
      <family val="2"/>
    </font>
    <font>
      <sz val="9"/>
      <color rgb="FF000000"/>
      <name val="Calibri"/>
      <family val="2"/>
    </font>
    <font>
      <sz val="9"/>
      <name val="Times New Roman"/>
      <family val="1"/>
    </font>
    <font>
      <sz val="9"/>
      <color rgb="FFFF0000"/>
      <name val="Arial"/>
      <family val="2"/>
    </font>
    <font>
      <b/>
      <sz val="9"/>
      <color theme="0"/>
      <name val="Arial"/>
      <family val="2"/>
    </font>
    <font>
      <sz val="9"/>
      <color theme="1"/>
      <name val="Calibri"/>
      <family val="2"/>
      <scheme val="minor"/>
    </font>
    <font>
      <b/>
      <sz val="9"/>
      <color rgb="FFFFFFFF"/>
      <name val="Calibri"/>
      <family val="2"/>
      <scheme val="minor"/>
    </font>
    <font>
      <u/>
      <sz val="9"/>
      <name val="Arial"/>
      <family val="2"/>
    </font>
    <font>
      <b/>
      <u val="double"/>
      <sz val="9"/>
      <color rgb="FF000000"/>
      <name val="Calibri"/>
      <family val="2"/>
      <scheme val="minor"/>
    </font>
    <font>
      <b/>
      <u val="double"/>
      <sz val="9"/>
      <color rgb="FF000000"/>
      <name val="Calibri"/>
      <family val="2"/>
    </font>
    <font>
      <b/>
      <sz val="9"/>
      <color theme="0"/>
      <name val="Calibri"/>
      <family val="2"/>
      <scheme val="minor"/>
    </font>
    <font>
      <b/>
      <i/>
      <sz val="9"/>
      <color theme="1"/>
      <name val="Calibri"/>
      <family val="2"/>
      <scheme val="minor"/>
    </font>
    <font>
      <b/>
      <sz val="9"/>
      <color rgb="FF000000"/>
      <name val="Calibri"/>
      <family val="2"/>
      <scheme val="minor"/>
    </font>
    <font>
      <i/>
      <sz val="9"/>
      <color rgb="FF000000"/>
      <name val="Calibri"/>
      <family val="2"/>
      <scheme val="minor"/>
    </font>
    <font>
      <sz val="9"/>
      <name val="Calibri"/>
      <family val="2"/>
    </font>
    <font>
      <b/>
      <sz val="9"/>
      <color rgb="FF000000"/>
      <name val="Calibri"/>
      <family val="2"/>
    </font>
    <font>
      <b/>
      <sz val="9"/>
      <color rgb="FF000000"/>
      <name val="Arial"/>
      <family val="2"/>
    </font>
    <font>
      <b/>
      <sz val="9"/>
      <name val="Arial"/>
      <family val="2"/>
    </font>
    <font>
      <sz val="9"/>
      <name val="Calibri"/>
      <family val="2"/>
      <scheme val="minor"/>
    </font>
    <font>
      <i/>
      <sz val="9"/>
      <name val="Arial"/>
      <family val="2"/>
    </font>
    <font>
      <b/>
      <sz val="9"/>
      <color rgb="FF000000"/>
      <name val="Aria"/>
    </font>
    <font>
      <sz val="9"/>
      <color rgb="FF000000"/>
      <name val="Aria"/>
    </font>
    <font>
      <sz val="9"/>
      <color rgb="FF444444"/>
      <name val="Calibri"/>
      <family val="2"/>
    </font>
    <font>
      <i/>
      <sz val="9"/>
      <color rgb="FF444444"/>
      <name val="Calibri"/>
      <family val="2"/>
    </font>
    <font>
      <i/>
      <sz val="9"/>
      <color rgb="FF000000"/>
      <name val="Calibri"/>
      <family val="2"/>
    </font>
    <font>
      <sz val="9"/>
      <color rgb="FFFF0000"/>
      <name val="Calibri"/>
      <family val="2"/>
      <scheme val="minor"/>
    </font>
    <font>
      <sz val="9"/>
      <color theme="1"/>
      <name val="Calibri"/>
      <family val="2"/>
      <charset val="1"/>
    </font>
    <font>
      <sz val="9"/>
      <color rgb="FF000000"/>
      <name val="Calibri"/>
      <family val="2"/>
      <charset val="1"/>
    </font>
    <font>
      <i/>
      <sz val="9"/>
      <color rgb="FF000000"/>
      <name val="Arial"/>
      <family val="2"/>
    </font>
    <font>
      <sz val="9"/>
      <color theme="1"/>
      <name val="Calibri"/>
      <family val="2"/>
    </font>
    <font>
      <b/>
      <sz val="9"/>
      <name val="Aria"/>
    </font>
    <font>
      <sz val="9"/>
      <name val="Aria"/>
    </font>
    <font>
      <i/>
      <sz val="9"/>
      <name val="Aria"/>
    </font>
    <font>
      <b/>
      <sz val="9"/>
      <color rgb="FFFFFFFF"/>
      <name val="Arial"/>
      <family val="2"/>
    </font>
    <font>
      <sz val="9"/>
      <color indexed="10"/>
      <name val="Arial"/>
      <family val="2"/>
    </font>
    <font>
      <b/>
      <sz val="9"/>
      <color theme="1"/>
      <name val="Arial"/>
      <family val="2"/>
    </font>
    <font>
      <b/>
      <i/>
      <u val="double"/>
      <sz val="9"/>
      <color rgb="FF000000"/>
      <name val="Calibri"/>
      <family val="2"/>
      <scheme val="minor"/>
    </font>
    <font>
      <b/>
      <sz val="9"/>
      <name val="Calibri"/>
      <family val="2"/>
      <scheme val="minor"/>
    </font>
    <font>
      <sz val="9"/>
      <color indexed="8"/>
      <name val="Arial"/>
      <family val="2"/>
    </font>
    <font>
      <sz val="9"/>
      <color rgb="FF444444"/>
      <name val="Calibri"/>
      <family val="2"/>
      <charset val="1"/>
    </font>
    <font>
      <i/>
      <sz val="9"/>
      <name val="Calibri"/>
      <family val="2"/>
      <scheme val="minor"/>
    </font>
    <font>
      <sz val="9"/>
      <color rgb="FF000000"/>
      <name val="Times New Roman"/>
      <family val="1"/>
    </font>
    <font>
      <b/>
      <i/>
      <sz val="9"/>
      <color rgb="FF000000"/>
      <name val="Calibri"/>
      <family val="2"/>
    </font>
    <font>
      <sz val="9"/>
      <color rgb="FFFF0000"/>
      <name val="Times New Roman"/>
      <family val="1"/>
    </font>
    <font>
      <b/>
      <sz val="9"/>
      <name val="Times New Roman"/>
      <family val="1"/>
    </font>
    <font>
      <b/>
      <sz val="9"/>
      <color rgb="FFFF0000"/>
      <name val="Arial"/>
      <family val="2"/>
    </font>
    <font>
      <u/>
      <sz val="9"/>
      <color rgb="FF000000"/>
      <name val="Aria"/>
    </font>
    <font>
      <i/>
      <sz val="9"/>
      <color rgb="FF000000"/>
      <name val="Aria"/>
    </font>
    <font>
      <b/>
      <sz val="9"/>
      <color rgb="FFFF0000"/>
      <name val="Calibri"/>
      <family val="2"/>
      <scheme val="minor"/>
    </font>
    <font>
      <b/>
      <i/>
      <u/>
      <sz val="9"/>
      <color rgb="FF000000"/>
      <name val="Calibri"/>
      <family val="2"/>
    </font>
    <font>
      <sz val="9"/>
      <color theme="1"/>
      <name val="Times New Roman"/>
      <family val="1"/>
    </font>
    <font>
      <b/>
      <sz val="9"/>
      <color rgb="FF000000"/>
      <name val="Arial"/>
    </font>
    <font>
      <sz val="9"/>
      <color rgb="FF000000"/>
      <name val="Arial"/>
    </font>
    <font>
      <u/>
      <sz val="9"/>
      <color theme="1"/>
      <name val="Calibri"/>
      <family val="2"/>
      <scheme val="minor"/>
    </font>
    <font>
      <sz val="9"/>
      <color rgb="FF000000"/>
      <name val="Calibri"/>
    </font>
    <font>
      <u/>
      <sz val="9"/>
      <color rgb="FF000000"/>
      <name val="Calibri"/>
    </font>
    <font>
      <i/>
      <sz val="8"/>
      <color rgb="FF000000"/>
      <name val="Arial"/>
    </font>
    <font>
      <i/>
      <sz val="9"/>
      <color rgb="FF000000"/>
      <name val="Arial"/>
    </font>
    <font>
      <b/>
      <sz val="9"/>
      <color rgb="FF000000"/>
      <name val="Calibri"/>
    </font>
    <font>
      <sz val="11"/>
      <color theme="1"/>
      <name val="Calibri"/>
      <family val="2"/>
      <charset val="1"/>
    </font>
    <font>
      <sz val="9"/>
      <color rgb="FFFF0000"/>
      <name val="Calibri"/>
    </font>
    <font>
      <b/>
      <sz val="8"/>
      <color rgb="FF000000"/>
      <name val="Arial"/>
    </font>
    <font>
      <sz val="8"/>
      <color rgb="FF000000"/>
      <name val="Arial"/>
    </font>
    <font>
      <sz val="9"/>
      <color rgb="FF000000"/>
      <name val="Calibri"/>
      <charset val="1"/>
    </font>
  </fonts>
  <fills count="41">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theme="0"/>
        <bgColor rgb="FF000000"/>
      </patternFill>
    </fill>
    <fill>
      <patternFill patternType="solid">
        <fgColor theme="4" tint="0.79998168889431442"/>
        <bgColor theme="4" tint="0.79998168889431442"/>
      </patternFill>
    </fill>
    <fill>
      <patternFill patternType="solid">
        <fgColor rgb="FFD9E1F2"/>
        <bgColor indexed="64"/>
      </patternFill>
    </fill>
    <fill>
      <patternFill patternType="solid">
        <fgColor theme="9"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9" tint="0.39997558519241921"/>
        <bgColor indexed="64"/>
      </patternFill>
    </fill>
    <fill>
      <patternFill patternType="solid">
        <fgColor rgb="FFC00000"/>
        <bgColor rgb="FF000000"/>
      </patternFill>
    </fill>
    <fill>
      <patternFill patternType="solid">
        <fgColor rgb="FFC65911"/>
        <bgColor rgb="FF000000"/>
      </patternFill>
    </fill>
    <fill>
      <patternFill patternType="solid">
        <fgColor theme="8" tint="-0.499984740745262"/>
        <bgColor indexed="64"/>
      </patternFill>
    </fill>
    <fill>
      <patternFill patternType="solid">
        <fgColor rgb="FF92D050"/>
        <bgColor rgb="FF000000"/>
      </patternFill>
    </fill>
    <fill>
      <patternFill patternType="solid">
        <fgColor rgb="FF660033"/>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rgb="FF203764"/>
        <bgColor rgb="FF000000"/>
      </patternFill>
    </fill>
    <fill>
      <patternFill patternType="solid">
        <fgColor rgb="FF800000"/>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00"/>
        <bgColor rgb="FF000000"/>
      </patternFill>
    </fill>
    <fill>
      <patternFill patternType="solid">
        <fgColor rgb="FFFFC000"/>
        <bgColor indexed="64"/>
      </patternFill>
    </fill>
    <fill>
      <patternFill patternType="solid">
        <fgColor rgb="FF800000"/>
        <bgColor rgb="FF000000"/>
      </patternFill>
    </fill>
    <fill>
      <patternFill patternType="solid">
        <fgColor rgb="FF00B050"/>
        <bgColor rgb="FF000000"/>
      </patternFill>
    </fill>
    <fill>
      <patternFill patternType="solid">
        <fgColor theme="7" tint="0.59999389629810485"/>
        <bgColor indexed="64"/>
      </patternFill>
    </fill>
    <fill>
      <patternFill patternType="solid">
        <fgColor rgb="FFFFC000"/>
        <bgColor rgb="FF000000"/>
      </patternFill>
    </fill>
    <fill>
      <patternFill patternType="solid">
        <fgColor theme="0"/>
      </patternFill>
    </fill>
    <fill>
      <patternFill patternType="solid">
        <fgColor theme="9" tint="0.59999389629810485"/>
        <bgColor indexed="64"/>
      </patternFill>
    </fill>
    <fill>
      <patternFill patternType="solid">
        <fgColor rgb="FFD9E1F2"/>
        <bgColor rgb="FFD9E1F2"/>
      </patternFill>
    </fill>
    <fill>
      <patternFill patternType="solid">
        <fgColor rgb="FFE2EFDA"/>
        <bgColor indexed="64"/>
      </patternFill>
    </fill>
    <fill>
      <patternFill patternType="solid">
        <fgColor rgb="FFC6E0B4"/>
        <bgColor indexed="64"/>
      </patternFill>
    </fill>
    <fill>
      <patternFill patternType="solid">
        <fgColor theme="4" tint="0.59999389629810485"/>
        <bgColor indexed="64"/>
      </patternFill>
    </fill>
    <fill>
      <patternFill patternType="solid">
        <fgColor rgb="FFA9D08E"/>
        <bgColor rgb="FF000000"/>
      </patternFill>
    </fill>
    <fill>
      <patternFill patternType="solid">
        <fgColor theme="8"/>
        <bgColor theme="4" tint="0.79998168889431442"/>
      </patternFill>
    </fill>
    <fill>
      <patternFill patternType="solid">
        <fgColor theme="8"/>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4" tint="0.39997558519241921"/>
      </top>
      <bottom/>
      <diagonal/>
    </border>
    <border>
      <left/>
      <right/>
      <top/>
      <bottom style="medium">
        <color rgb="FF8EA9DB"/>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top style="medium">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style="medium">
        <color indexed="64"/>
      </right>
      <top/>
      <bottom style="thin">
        <color indexed="64"/>
      </bottom>
      <diagonal/>
    </border>
  </borders>
  <cellStyleXfs count="7">
    <xf numFmtId="0" fontId="0" fillId="0" borderId="0"/>
    <xf numFmtId="0" fontId="6" fillId="0" borderId="0"/>
    <xf numFmtId="9" fontId="10" fillId="0" borderId="0" applyFont="0" applyFill="0" applyBorder="0" applyAlignment="0" applyProtection="0"/>
    <xf numFmtId="0" fontId="26" fillId="0" borderId="0"/>
    <xf numFmtId="0" fontId="7" fillId="0" borderId="0"/>
    <xf numFmtId="0" fontId="27" fillId="0" borderId="0" applyNumberFormat="0" applyFill="0" applyBorder="0" applyAlignment="0" applyProtection="0"/>
    <xf numFmtId="9" fontId="7" fillId="0" borderId="0" applyFont="0" applyFill="0" applyBorder="0" applyAlignment="0" applyProtection="0"/>
  </cellStyleXfs>
  <cellXfs count="956">
    <xf numFmtId="0" fontId="0" fillId="0" borderId="0" xfId="0"/>
    <xf numFmtId="0" fontId="0" fillId="2" borderId="0" xfId="0" applyFill="1"/>
    <xf numFmtId="0" fontId="0" fillId="0" borderId="0" xfId="0" applyAlignment="1">
      <alignment wrapText="1"/>
    </xf>
    <xf numFmtId="0" fontId="0" fillId="0" borderId="0" xfId="0" pivotButton="1"/>
    <xf numFmtId="0" fontId="0" fillId="0" borderId="0" xfId="0" applyAlignment="1">
      <alignment horizontal="left"/>
    </xf>
    <xf numFmtId="0" fontId="0" fillId="2" borderId="0" xfId="0" applyFill="1" applyAlignment="1">
      <alignment horizontal="left"/>
    </xf>
    <xf numFmtId="0" fontId="0" fillId="2" borderId="0" xfId="0" pivotButton="1" applyFill="1"/>
    <xf numFmtId="0" fontId="11" fillId="8" borderId="10" xfId="0" applyFont="1" applyFill="1" applyBorder="1" applyAlignment="1">
      <alignment horizontal="left"/>
    </xf>
    <xf numFmtId="0" fontId="11" fillId="8" borderId="10" xfId="0" applyFont="1" applyFill="1" applyBorder="1"/>
    <xf numFmtId="0" fontId="13" fillId="9" borderId="11" xfId="0" applyFont="1" applyFill="1" applyBorder="1" applyAlignment="1">
      <alignment vertical="center"/>
    </xf>
    <xf numFmtId="0" fontId="13" fillId="9" borderId="11" xfId="0" applyFont="1" applyFill="1" applyBorder="1" applyAlignment="1">
      <alignment horizontal="center" vertical="center"/>
    </xf>
    <xf numFmtId="0" fontId="0" fillId="5" borderId="0" xfId="0" applyFill="1" applyAlignment="1">
      <alignment horizontal="left"/>
    </xf>
    <xf numFmtId="0" fontId="0" fillId="0" borderId="0" xfId="0" applyAlignment="1">
      <alignment horizontal="left" wrapText="1"/>
    </xf>
    <xf numFmtId="9" fontId="0" fillId="0" borderId="0" xfId="2" applyFont="1"/>
    <xf numFmtId="0" fontId="0" fillId="0" borderId="0" xfId="0" pivotButton="1" applyAlignment="1">
      <alignment wrapText="1"/>
    </xf>
    <xf numFmtId="0" fontId="7" fillId="2" borderId="1" xfId="0" applyFont="1" applyFill="1" applyBorder="1" applyAlignment="1">
      <alignment horizontal="justify" vertical="top" wrapText="1"/>
    </xf>
    <xf numFmtId="0" fontId="0" fillId="2" borderId="1" xfId="0" applyFill="1" applyBorder="1" applyAlignment="1">
      <alignment vertical="top" wrapText="1"/>
    </xf>
    <xf numFmtId="0" fontId="43" fillId="0" borderId="1" xfId="0" applyFont="1" applyBorder="1" applyAlignment="1">
      <alignment vertical="top" wrapText="1"/>
    </xf>
    <xf numFmtId="0" fontId="25"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vertical="top" wrapText="1"/>
    </xf>
    <xf numFmtId="9" fontId="23" fillId="0" borderId="1" xfId="0" applyNumberFormat="1" applyFont="1" applyBorder="1" applyAlignment="1">
      <alignment horizontal="center" vertical="top"/>
    </xf>
    <xf numFmtId="0" fontId="45" fillId="11" borderId="1" xfId="0" applyFont="1" applyFill="1" applyBorder="1" applyAlignment="1">
      <alignment vertical="top" wrapText="1"/>
    </xf>
    <xf numFmtId="0" fontId="47" fillId="11" borderId="1" xfId="0" applyFont="1" applyFill="1" applyBorder="1" applyAlignment="1">
      <alignment vertical="top" wrapText="1"/>
    </xf>
    <xf numFmtId="0" fontId="43" fillId="11" borderId="1" xfId="0" applyFont="1" applyFill="1" applyBorder="1" applyAlignment="1">
      <alignment horizontal="justify" vertical="top" wrapText="1"/>
    </xf>
    <xf numFmtId="0" fontId="44" fillId="11" borderId="1" xfId="0" applyFont="1" applyFill="1" applyBorder="1" applyAlignment="1">
      <alignment horizontal="justify" vertical="top" wrapText="1"/>
    </xf>
    <xf numFmtId="0" fontId="43" fillId="11" borderId="1" xfId="0" applyFont="1" applyFill="1" applyBorder="1" applyAlignment="1">
      <alignment horizontal="left" vertical="top" wrapText="1"/>
    </xf>
    <xf numFmtId="0" fontId="44" fillId="11" borderId="1" xfId="0" applyFont="1" applyFill="1" applyBorder="1" applyAlignment="1">
      <alignment horizontal="left" vertical="top" wrapText="1"/>
    </xf>
    <xf numFmtId="0" fontId="44" fillId="26" borderId="1" xfId="0" applyFont="1" applyFill="1" applyBorder="1" applyAlignment="1">
      <alignment horizontal="left" vertical="top" wrapText="1"/>
    </xf>
    <xf numFmtId="0" fontId="44" fillId="0" borderId="1" xfId="0" applyFont="1" applyBorder="1" applyAlignment="1">
      <alignment horizontal="left" vertical="top" wrapText="1"/>
    </xf>
    <xf numFmtId="14" fontId="43" fillId="11" borderId="1" xfId="0" applyNumberFormat="1" applyFont="1" applyFill="1" applyBorder="1" applyAlignment="1">
      <alignment horizontal="left" vertical="top" wrapText="1"/>
    </xf>
    <xf numFmtId="14" fontId="57" fillId="11" borderId="1" xfId="0" applyNumberFormat="1" applyFont="1" applyFill="1" applyBorder="1" applyAlignment="1">
      <alignment horizontal="left" vertical="top" wrapText="1"/>
    </xf>
    <xf numFmtId="14" fontId="44" fillId="11" borderId="1" xfId="0" applyNumberFormat="1" applyFont="1" applyFill="1" applyBorder="1" applyAlignment="1">
      <alignment horizontal="left" vertical="top" wrapText="1"/>
    </xf>
    <xf numFmtId="0" fontId="43" fillId="0" borderId="1" xfId="0" applyFont="1" applyBorder="1" applyAlignment="1">
      <alignment horizontal="left" vertical="top" wrapText="1"/>
    </xf>
    <xf numFmtId="0" fontId="25" fillId="11" borderId="1" xfId="0" applyFont="1" applyFill="1" applyBorder="1" applyAlignment="1">
      <alignment horizontal="left" vertical="top" wrapText="1"/>
    </xf>
    <xf numFmtId="0" fontId="25" fillId="11" borderId="1" xfId="0" applyFont="1" applyFill="1" applyBorder="1" applyAlignment="1">
      <alignment vertical="top" wrapText="1"/>
    </xf>
    <xf numFmtId="0" fontId="32" fillId="2" borderId="1" xfId="0" applyFont="1" applyFill="1" applyBorder="1" applyAlignment="1">
      <alignment vertical="top" wrapText="1"/>
    </xf>
    <xf numFmtId="0" fontId="44" fillId="2" borderId="1" xfId="0" applyFont="1" applyFill="1" applyBorder="1" applyAlignment="1">
      <alignment horizontal="left" vertical="top" wrapText="1"/>
    </xf>
    <xf numFmtId="0" fontId="62" fillId="2" borderId="1" xfId="0" applyFont="1" applyFill="1" applyBorder="1" applyAlignment="1">
      <alignment vertical="top" wrapText="1"/>
    </xf>
    <xf numFmtId="0" fontId="44" fillId="0" borderId="1" xfId="0" applyFont="1" applyBorder="1" applyAlignment="1">
      <alignment vertical="top" wrapText="1"/>
    </xf>
    <xf numFmtId="0" fontId="44" fillId="11" borderId="1" xfId="0" applyFont="1" applyFill="1" applyBorder="1" applyAlignment="1">
      <alignment vertical="top" wrapText="1"/>
    </xf>
    <xf numFmtId="0" fontId="39" fillId="11" borderId="1" xfId="0" applyFont="1" applyFill="1" applyBorder="1" applyAlignment="1">
      <alignment horizontal="left" vertical="top" wrapText="1"/>
    </xf>
    <xf numFmtId="0" fontId="64" fillId="11" borderId="1" xfId="0" applyFont="1" applyFill="1" applyBorder="1" applyAlignment="1">
      <alignment horizontal="left" vertical="top" wrapText="1"/>
    </xf>
    <xf numFmtId="0" fontId="43" fillId="11" borderId="1" xfId="0" applyFont="1" applyFill="1" applyBorder="1" applyAlignment="1">
      <alignment vertical="top" wrapText="1"/>
    </xf>
    <xf numFmtId="0" fontId="23" fillId="26" borderId="1" xfId="0" applyFont="1" applyFill="1" applyBorder="1" applyAlignment="1">
      <alignment vertical="top" wrapText="1"/>
    </xf>
    <xf numFmtId="0" fontId="39" fillId="7" borderId="1" xfId="0" applyFont="1" applyFill="1" applyBorder="1" applyAlignment="1">
      <alignment horizontal="left" vertical="top" wrapText="1"/>
    </xf>
    <xf numFmtId="0" fontId="20" fillId="11" borderId="1" xfId="0" applyFont="1" applyFill="1" applyBorder="1" applyAlignment="1">
      <alignment horizontal="left" vertical="top" wrapText="1" readingOrder="1"/>
    </xf>
    <xf numFmtId="9" fontId="32" fillId="2" borderId="1" xfId="0" applyNumberFormat="1" applyFont="1" applyFill="1" applyBorder="1" applyAlignment="1">
      <alignment vertical="top" wrapText="1"/>
    </xf>
    <xf numFmtId="0" fontId="64" fillId="0" borderId="1" xfId="0" applyFont="1" applyBorder="1" applyAlignment="1">
      <alignment horizontal="left" vertical="top" wrapText="1"/>
    </xf>
    <xf numFmtId="0" fontId="72" fillId="0" borderId="1" xfId="0" applyFont="1" applyBorder="1" applyAlignment="1">
      <alignment vertical="top" wrapText="1"/>
    </xf>
    <xf numFmtId="0" fontId="23" fillId="11" borderId="1" xfId="0" applyFont="1" applyFill="1" applyBorder="1" applyAlignment="1">
      <alignment vertical="top" wrapText="1"/>
    </xf>
    <xf numFmtId="0" fontId="43" fillId="11" borderId="1" xfId="0" applyFont="1" applyFill="1" applyBorder="1" applyAlignment="1">
      <alignment vertical="top"/>
    </xf>
    <xf numFmtId="0" fontId="57" fillId="11" borderId="1" xfId="0" applyFont="1" applyFill="1" applyBorder="1" applyAlignment="1">
      <alignment horizontal="left" vertical="top" wrapText="1"/>
    </xf>
    <xf numFmtId="0" fontId="43" fillId="7" borderId="1" xfId="0" applyFont="1" applyFill="1" applyBorder="1" applyAlignment="1">
      <alignment horizontal="left" vertical="top" wrapText="1"/>
    </xf>
    <xf numFmtId="0" fontId="44" fillId="7" borderId="1" xfId="0" applyFont="1" applyFill="1" applyBorder="1" applyAlignment="1">
      <alignment horizontal="left" vertical="top" wrapText="1"/>
    </xf>
    <xf numFmtId="0" fontId="43" fillId="26" borderId="1" xfId="0" applyFont="1" applyFill="1" applyBorder="1" applyAlignment="1">
      <alignment horizontal="left" vertical="top" wrapText="1"/>
    </xf>
    <xf numFmtId="0" fontId="39" fillId="11" borderId="1" xfId="0" applyFont="1" applyFill="1" applyBorder="1" applyAlignment="1">
      <alignment vertical="top" wrapText="1"/>
    </xf>
    <xf numFmtId="0" fontId="39" fillId="0" borderId="1" xfId="0" applyFont="1" applyBorder="1" applyAlignment="1">
      <alignment vertical="top" wrapText="1"/>
    </xf>
    <xf numFmtId="0" fontId="39" fillId="0" borderId="1" xfId="0" applyFont="1" applyBorder="1" applyAlignment="1">
      <alignment horizontal="left" vertical="top" wrapText="1"/>
    </xf>
    <xf numFmtId="0" fontId="47" fillId="11" borderId="1" xfId="0" applyFont="1" applyFill="1" applyBorder="1" applyAlignment="1">
      <alignment horizontal="left" vertical="top" wrapText="1"/>
    </xf>
    <xf numFmtId="0" fontId="68" fillId="2" borderId="1" xfId="0" applyFont="1" applyFill="1" applyBorder="1" applyAlignment="1">
      <alignment vertical="top" wrapText="1"/>
    </xf>
    <xf numFmtId="0" fontId="29" fillId="2" borderId="1" xfId="0" applyFont="1" applyFill="1" applyBorder="1" applyAlignment="1">
      <alignment vertical="top" wrapText="1"/>
    </xf>
    <xf numFmtId="0" fontId="32" fillId="0" borderId="1" xfId="0" applyFont="1" applyBorder="1" applyAlignment="1">
      <alignment vertical="top" wrapText="1"/>
    </xf>
    <xf numFmtId="0" fontId="32" fillId="0" borderId="1" xfId="0" applyFont="1" applyBorder="1" applyAlignment="1">
      <alignment vertical="top"/>
    </xf>
    <xf numFmtId="0" fontId="78" fillId="11" borderId="1" xfId="0" applyFont="1" applyFill="1" applyBorder="1" applyAlignment="1">
      <alignment horizontal="left" vertical="top" wrapText="1"/>
    </xf>
    <xf numFmtId="0" fontId="78" fillId="0" borderId="1" xfId="0" applyFont="1" applyBorder="1" applyAlignment="1">
      <alignment horizontal="left" vertical="top" wrapText="1"/>
    </xf>
    <xf numFmtId="0" fontId="78" fillId="0" borderId="1" xfId="0" applyFont="1" applyBorder="1" applyAlignment="1">
      <alignment vertical="top" wrapText="1"/>
    </xf>
    <xf numFmtId="0" fontId="79" fillId="0" borderId="1" xfId="0" applyFont="1" applyBorder="1" applyAlignment="1">
      <alignment horizontal="left" vertical="top" wrapText="1"/>
    </xf>
    <xf numFmtId="0" fontId="79" fillId="11" borderId="1" xfId="0" applyFont="1" applyFill="1" applyBorder="1" applyAlignment="1">
      <alignment horizontal="left" vertical="top" wrapText="1"/>
    </xf>
    <xf numFmtId="0" fontId="32" fillId="2" borderId="1" xfId="0" applyFont="1" applyFill="1" applyBorder="1" applyAlignment="1" applyProtection="1">
      <alignment horizontal="left" vertical="top" wrapText="1"/>
      <protection locked="0"/>
    </xf>
    <xf numFmtId="0" fontId="32" fillId="2" borderId="1" xfId="0" applyFont="1" applyFill="1" applyBorder="1" applyAlignment="1" applyProtection="1">
      <alignment vertical="top" wrapText="1"/>
      <protection locked="0"/>
    </xf>
    <xf numFmtId="0" fontId="85" fillId="11" borderId="1" xfId="0" applyFont="1" applyFill="1" applyBorder="1" applyAlignment="1">
      <alignment horizontal="left" vertical="top" wrapText="1"/>
    </xf>
    <xf numFmtId="0" fontId="81" fillId="2" borderId="1" xfId="0" applyFont="1" applyFill="1" applyBorder="1" applyAlignment="1" applyProtection="1">
      <alignment horizontal="left" vertical="top" wrapText="1"/>
      <protection locked="0"/>
    </xf>
    <xf numFmtId="0" fontId="81" fillId="27" borderId="1" xfId="0" applyFont="1" applyFill="1" applyBorder="1" applyAlignment="1" applyProtection="1">
      <alignment horizontal="left" vertical="top" wrapText="1"/>
      <protection locked="0"/>
    </xf>
    <xf numFmtId="0" fontId="32" fillId="2" borderId="3" xfId="0" applyFont="1" applyFill="1" applyBorder="1" applyAlignment="1" applyProtection="1">
      <alignment horizontal="left" vertical="top" wrapText="1"/>
      <protection locked="0"/>
    </xf>
    <xf numFmtId="0" fontId="87" fillId="0" borderId="1" xfId="0" applyFont="1" applyBorder="1" applyAlignment="1">
      <alignment horizontal="left" vertical="top" wrapText="1"/>
    </xf>
    <xf numFmtId="0" fontId="79" fillId="11" borderId="1" xfId="0" applyFont="1" applyFill="1" applyBorder="1" applyAlignment="1">
      <alignment vertical="top" wrapText="1"/>
    </xf>
    <xf numFmtId="0" fontId="78" fillId="11" borderId="1" xfId="0" applyFont="1" applyFill="1" applyBorder="1" applyAlignment="1">
      <alignment vertical="top" wrapText="1"/>
    </xf>
    <xf numFmtId="0" fontId="85" fillId="0" borderId="1" xfId="0" applyFont="1" applyBorder="1" applyAlignment="1">
      <alignment horizontal="left" vertical="top" wrapText="1"/>
    </xf>
    <xf numFmtId="0" fontId="85" fillId="0" borderId="1" xfId="0" applyFont="1" applyBorder="1" applyAlignment="1">
      <alignment vertical="top" wrapText="1"/>
    </xf>
    <xf numFmtId="0" fontId="78" fillId="11" borderId="1" xfId="0" applyFont="1" applyFill="1" applyBorder="1" applyAlignment="1">
      <alignment horizontal="justify" vertical="top" wrapText="1"/>
    </xf>
    <xf numFmtId="0" fontId="28" fillId="0" borderId="3" xfId="0" applyFont="1" applyBorder="1" applyAlignment="1">
      <alignment horizontal="left" vertical="top" wrapText="1"/>
    </xf>
    <xf numFmtId="0" fontId="32" fillId="2" borderId="1" xfId="0" applyFont="1" applyFill="1" applyBorder="1" applyAlignment="1" applyProtection="1">
      <alignment horizontal="center" vertical="top" wrapText="1"/>
      <protection locked="0"/>
    </xf>
    <xf numFmtId="0" fontId="28" fillId="11" borderId="1" xfId="0" applyFont="1" applyFill="1" applyBorder="1" applyAlignment="1">
      <alignment vertical="top" wrapText="1"/>
    </xf>
    <xf numFmtId="0" fontId="81" fillId="11" borderId="3" xfId="0" applyFont="1" applyFill="1" applyBorder="1" applyAlignment="1">
      <alignment horizontal="center" vertical="top" wrapText="1"/>
    </xf>
    <xf numFmtId="0" fontId="28" fillId="11" borderId="3" xfId="0" applyFont="1" applyFill="1" applyBorder="1" applyAlignment="1">
      <alignment horizontal="center" vertical="top" wrapText="1"/>
    </xf>
    <xf numFmtId="0" fontId="81" fillId="11" borderId="1" xfId="0" applyFont="1" applyFill="1" applyBorder="1" applyAlignment="1">
      <alignment vertical="top" wrapText="1"/>
    </xf>
    <xf numFmtId="0" fontId="28" fillId="11" borderId="3" xfId="0" applyFont="1" applyFill="1" applyBorder="1" applyAlignment="1">
      <alignment vertical="top" wrapText="1"/>
    </xf>
    <xf numFmtId="0" fontId="86" fillId="0" borderId="0" xfId="0" applyFont="1" applyAlignment="1">
      <alignment horizontal="center" vertical="top" wrapText="1"/>
    </xf>
    <xf numFmtId="0" fontId="90" fillId="0" borderId="0" xfId="0" applyFont="1" applyAlignment="1">
      <alignment vertical="top" wrapText="1"/>
    </xf>
    <xf numFmtId="0" fontId="9" fillId="37" borderId="28" xfId="0" applyFont="1" applyFill="1" applyBorder="1" applyAlignment="1" applyProtection="1">
      <alignment horizontal="center" vertical="top" wrapText="1"/>
      <protection locked="0"/>
    </xf>
    <xf numFmtId="0" fontId="32" fillId="2" borderId="3" xfId="0" applyFont="1" applyFill="1" applyBorder="1" applyAlignment="1" applyProtection="1">
      <alignment vertical="top" wrapText="1"/>
      <protection locked="0"/>
    </xf>
    <xf numFmtId="0" fontId="32" fillId="27" borderId="1" xfId="0" applyFont="1" applyFill="1" applyBorder="1" applyAlignment="1" applyProtection="1">
      <alignment vertical="top" wrapText="1"/>
      <protection locked="0"/>
    </xf>
    <xf numFmtId="0" fontId="32" fillId="2" borderId="3" xfId="0" applyFont="1" applyFill="1" applyBorder="1" applyAlignment="1" applyProtection="1">
      <alignment horizontal="center" vertical="top" wrapText="1"/>
      <protection locked="0"/>
    </xf>
    <xf numFmtId="0" fontId="32" fillId="2" borderId="1" xfId="0" applyFont="1" applyFill="1" applyBorder="1" applyAlignment="1" applyProtection="1">
      <alignment vertical="top"/>
      <protection locked="0"/>
    </xf>
    <xf numFmtId="0" fontId="28" fillId="11" borderId="1" xfId="0" applyFont="1" applyFill="1" applyBorder="1" applyAlignment="1">
      <alignment horizontal="center" vertical="top" wrapText="1"/>
    </xf>
    <xf numFmtId="0" fontId="28" fillId="11" borderId="18" xfId="0" applyFont="1" applyFill="1" applyBorder="1" applyAlignment="1">
      <alignment horizontal="center" vertical="top" wrapText="1"/>
    </xf>
    <xf numFmtId="0" fontId="32" fillId="2" borderId="24" xfId="0" applyFont="1" applyFill="1" applyBorder="1" applyAlignment="1" applyProtection="1">
      <alignment horizontal="center" vertical="top" wrapText="1"/>
      <protection locked="0"/>
    </xf>
    <xf numFmtId="0" fontId="80" fillId="2" borderId="1" xfId="0" applyFont="1" applyFill="1" applyBorder="1" applyAlignment="1" applyProtection="1">
      <alignment vertical="top" wrapText="1"/>
      <protection locked="0"/>
    </xf>
    <xf numFmtId="0" fontId="0" fillId="2" borderId="0" xfId="0" applyFill="1" applyAlignment="1" applyProtection="1">
      <alignment vertical="top" wrapText="1"/>
      <protection locked="0"/>
    </xf>
    <xf numFmtId="0" fontId="9" fillId="37" borderId="16" xfId="0" applyFont="1" applyFill="1" applyBorder="1" applyAlignment="1">
      <alignment horizontal="center" vertical="top" wrapText="1"/>
    </xf>
    <xf numFmtId="0" fontId="9" fillId="37" borderId="22" xfId="0" applyFont="1" applyFill="1" applyBorder="1" applyAlignment="1" applyProtection="1">
      <alignment horizontal="center" vertical="top" wrapText="1"/>
      <protection locked="0"/>
    </xf>
    <xf numFmtId="0" fontId="9" fillId="37" borderId="17" xfId="0" applyFont="1" applyFill="1" applyBorder="1" applyAlignment="1" applyProtection="1">
      <alignment horizontal="center" vertical="top" wrapText="1"/>
      <protection locked="0"/>
    </xf>
    <xf numFmtId="9" fontId="23" fillId="11" borderId="1" xfId="0" applyNumberFormat="1" applyFont="1" applyFill="1" applyBorder="1" applyAlignment="1">
      <alignment horizontal="center" vertical="top" wrapText="1"/>
    </xf>
    <xf numFmtId="9" fontId="23" fillId="0" borderId="1" xfId="0" applyNumberFormat="1" applyFont="1" applyBorder="1" applyAlignment="1">
      <alignment vertical="top" wrapText="1"/>
    </xf>
    <xf numFmtId="0" fontId="32" fillId="2" borderId="1" xfId="0" applyFont="1" applyFill="1" applyBorder="1" applyAlignment="1" applyProtection="1">
      <alignment horizontal="center" vertical="top"/>
      <protection locked="0"/>
    </xf>
    <xf numFmtId="9" fontId="32" fillId="2" borderId="1" xfId="0" applyNumberFormat="1" applyFont="1" applyFill="1" applyBorder="1" applyAlignment="1" applyProtection="1">
      <alignment horizontal="center" vertical="top"/>
      <protection locked="0"/>
    </xf>
    <xf numFmtId="9" fontId="32" fillId="2" borderId="1" xfId="0" applyNumberFormat="1" applyFont="1" applyFill="1" applyBorder="1" applyAlignment="1" applyProtection="1">
      <alignment horizontal="center" vertical="top" wrapText="1"/>
      <protection locked="0"/>
    </xf>
    <xf numFmtId="9" fontId="32" fillId="2" borderId="1" xfId="0" applyNumberFormat="1" applyFont="1" applyFill="1" applyBorder="1" applyAlignment="1" applyProtection="1">
      <alignment vertical="top"/>
      <protection locked="0"/>
    </xf>
    <xf numFmtId="9" fontId="23" fillId="0" borderId="1" xfId="0" applyNumberFormat="1" applyFont="1" applyBorder="1" applyAlignment="1">
      <alignment vertical="top"/>
    </xf>
    <xf numFmtId="9" fontId="23" fillId="7" borderId="1" xfId="0" applyNumberFormat="1" applyFont="1" applyFill="1" applyBorder="1" applyAlignment="1">
      <alignment horizontal="center" vertical="top" wrapText="1"/>
    </xf>
    <xf numFmtId="0" fontId="32" fillId="2" borderId="3" xfId="0" applyFont="1" applyFill="1" applyBorder="1" applyAlignment="1" applyProtection="1">
      <alignment vertical="top"/>
      <protection locked="0"/>
    </xf>
    <xf numFmtId="9" fontId="32" fillId="2" borderId="3" xfId="0" applyNumberFormat="1" applyFont="1" applyFill="1" applyBorder="1" applyAlignment="1" applyProtection="1">
      <alignment vertical="top"/>
      <protection locked="0"/>
    </xf>
    <xf numFmtId="0" fontId="32" fillId="27" borderId="1" xfId="0" applyFont="1" applyFill="1" applyBorder="1" applyAlignment="1" applyProtection="1">
      <alignment vertical="top"/>
      <protection locked="0"/>
    </xf>
    <xf numFmtId="9" fontId="32" fillId="27" borderId="1" xfId="0" applyNumberFormat="1" applyFont="1" applyFill="1" applyBorder="1" applyAlignment="1" applyProtection="1">
      <alignment vertical="top"/>
      <protection locked="0"/>
    </xf>
    <xf numFmtId="9" fontId="32" fillId="2" borderId="3" xfId="0" applyNumberFormat="1" applyFont="1" applyFill="1" applyBorder="1" applyAlignment="1" applyProtection="1">
      <alignment horizontal="center" vertical="top" wrapText="1"/>
      <protection locked="0"/>
    </xf>
    <xf numFmtId="9" fontId="32" fillId="2" borderId="1" xfId="0" applyNumberFormat="1" applyFont="1" applyFill="1" applyBorder="1" applyAlignment="1" applyProtection="1">
      <alignment vertical="top" wrapText="1"/>
      <protection locked="0"/>
    </xf>
    <xf numFmtId="9" fontId="32" fillId="0" borderId="1" xfId="0" applyNumberFormat="1" applyFont="1" applyBorder="1" applyAlignment="1">
      <alignment horizontal="center" vertical="top"/>
    </xf>
    <xf numFmtId="0" fontId="32" fillId="2" borderId="3" xfId="0" applyFont="1" applyFill="1" applyBorder="1" applyAlignment="1" applyProtection="1">
      <alignment horizontal="center" vertical="top"/>
      <protection locked="0"/>
    </xf>
    <xf numFmtId="0" fontId="28" fillId="11" borderId="1" xfId="0" applyFont="1" applyFill="1" applyBorder="1" applyAlignment="1">
      <alignment horizontal="center" vertical="top"/>
    </xf>
    <xf numFmtId="9" fontId="28" fillId="11" borderId="1" xfId="0" applyNumberFormat="1" applyFont="1" applyFill="1" applyBorder="1" applyAlignment="1">
      <alignment horizontal="center" vertical="top"/>
    </xf>
    <xf numFmtId="9" fontId="28" fillId="11" borderId="3" xfId="0" applyNumberFormat="1" applyFont="1" applyFill="1" applyBorder="1" applyAlignment="1">
      <alignment horizontal="center" vertical="top"/>
    </xf>
    <xf numFmtId="9" fontId="23" fillId="11" borderId="1" xfId="0" applyNumberFormat="1" applyFont="1" applyFill="1" applyBorder="1" applyAlignment="1">
      <alignment horizontal="center" vertical="top"/>
    </xf>
    <xf numFmtId="9" fontId="81" fillId="11" borderId="1" xfId="0" applyNumberFormat="1" applyFont="1" applyFill="1" applyBorder="1" applyAlignment="1">
      <alignment vertical="top"/>
    </xf>
    <xf numFmtId="9" fontId="23" fillId="11" borderId="1" xfId="0" applyNumberFormat="1" applyFont="1" applyFill="1" applyBorder="1" applyAlignment="1">
      <alignment vertical="top"/>
    </xf>
    <xf numFmtId="9" fontId="32" fillId="2" borderId="3" xfId="0" applyNumberFormat="1" applyFont="1" applyFill="1" applyBorder="1" applyAlignment="1" applyProtection="1">
      <alignment horizontal="center" vertical="top"/>
      <protection locked="0"/>
    </xf>
    <xf numFmtId="9" fontId="28" fillId="11" borderId="18" xfId="0" applyNumberFormat="1" applyFont="1" applyFill="1" applyBorder="1" applyAlignment="1">
      <alignment horizontal="center" vertical="top"/>
    </xf>
    <xf numFmtId="0" fontId="32" fillId="2" borderId="24" xfId="0" applyFont="1" applyFill="1" applyBorder="1" applyAlignment="1" applyProtection="1">
      <alignment horizontal="center" vertical="top"/>
      <protection locked="0"/>
    </xf>
    <xf numFmtId="9" fontId="32" fillId="2" borderId="24" xfId="0" applyNumberFormat="1" applyFont="1" applyFill="1" applyBorder="1" applyAlignment="1" applyProtection="1">
      <alignment horizontal="center" vertical="top"/>
      <protection locked="0"/>
    </xf>
    <xf numFmtId="9" fontId="23" fillId="38" borderId="1" xfId="0" applyNumberFormat="1" applyFont="1" applyFill="1" applyBorder="1" applyAlignment="1">
      <alignment horizontal="center" vertical="top"/>
    </xf>
    <xf numFmtId="9" fontId="28" fillId="11" borderId="3" xfId="0" applyNumberFormat="1" applyFont="1" applyFill="1" applyBorder="1" applyAlignment="1">
      <alignment vertical="top"/>
    </xf>
    <xf numFmtId="10" fontId="32" fillId="2" borderId="1" xfId="0" applyNumberFormat="1" applyFont="1" applyFill="1" applyBorder="1" applyAlignment="1" applyProtection="1">
      <alignment horizontal="center" vertical="top" wrapText="1"/>
      <protection locked="0"/>
    </xf>
    <xf numFmtId="9" fontId="28" fillId="11" borderId="3" xfId="0" applyNumberFormat="1" applyFont="1" applyFill="1" applyBorder="1" applyAlignment="1">
      <alignment vertical="top" wrapText="1"/>
    </xf>
    <xf numFmtId="9" fontId="32" fillId="0" borderId="1" xfId="2" applyFont="1" applyBorder="1" applyAlignment="1">
      <alignment horizontal="center" vertical="top" wrapText="1"/>
    </xf>
    <xf numFmtId="9" fontId="23" fillId="0" borderId="1" xfId="0" applyNumberFormat="1" applyFont="1" applyBorder="1" applyAlignment="1">
      <alignment horizontal="center" vertical="top" wrapText="1"/>
    </xf>
    <xf numFmtId="9" fontId="23" fillId="0" borderId="1" xfId="0" applyNumberFormat="1" applyFont="1" applyBorder="1" applyAlignment="1">
      <alignment horizontal="center" vertical="top" wrapText="1" indent="1"/>
    </xf>
    <xf numFmtId="9" fontId="32" fillId="27" borderId="1" xfId="0" applyNumberFormat="1" applyFont="1" applyFill="1" applyBorder="1" applyAlignment="1" applyProtection="1">
      <alignment horizontal="center" vertical="top"/>
      <protection locked="0"/>
    </xf>
    <xf numFmtId="9" fontId="81" fillId="11" borderId="1" xfId="0" applyNumberFormat="1" applyFont="1" applyFill="1" applyBorder="1" applyAlignment="1">
      <alignment horizontal="center" vertical="top"/>
    </xf>
    <xf numFmtId="9" fontId="28" fillId="11" borderId="3" xfId="0" applyNumberFormat="1" applyFont="1" applyFill="1" applyBorder="1" applyAlignment="1">
      <alignment horizontal="center" vertical="top" wrapText="1"/>
    </xf>
    <xf numFmtId="0" fontId="0" fillId="2" borderId="0" xfId="0" applyFill="1" applyAlignment="1" applyProtection="1">
      <alignment horizontal="center" vertical="top" wrapText="1"/>
      <protection locked="0"/>
    </xf>
    <xf numFmtId="14" fontId="32" fillId="2" borderId="1" xfId="0" applyNumberFormat="1" applyFont="1" applyFill="1" applyBorder="1" applyAlignment="1" applyProtection="1">
      <alignment vertical="top" wrapText="1"/>
      <protection locked="0"/>
    </xf>
    <xf numFmtId="0" fontId="0" fillId="2" borderId="0" xfId="0" applyFill="1" applyAlignment="1" applyProtection="1">
      <alignment vertical="top"/>
      <protection locked="0"/>
    </xf>
    <xf numFmtId="0" fontId="0" fillId="2" borderId="0" xfId="0" applyFill="1" applyAlignment="1" applyProtection="1">
      <alignment horizontal="center" vertical="top"/>
      <protection locked="0"/>
    </xf>
    <xf numFmtId="0" fontId="0" fillId="0" borderId="0" xfId="0" applyAlignment="1" applyProtection="1">
      <alignment horizontal="center" vertical="top"/>
      <protection locked="0"/>
    </xf>
    <xf numFmtId="0" fontId="0" fillId="2" borderId="0" xfId="0" applyFill="1" applyAlignment="1" applyProtection="1">
      <alignment horizontal="justify" vertical="top"/>
      <protection locked="0"/>
    </xf>
    <xf numFmtId="0" fontId="0" fillId="0" borderId="0" xfId="0" applyAlignment="1" applyProtection="1">
      <alignment vertical="top"/>
      <protection locked="0"/>
    </xf>
    <xf numFmtId="0" fontId="3" fillId="2" borderId="4" xfId="0" applyFont="1" applyFill="1" applyBorder="1" applyAlignment="1" applyProtection="1">
      <alignment horizontal="center" vertical="top" wrapText="1"/>
      <protection locked="0"/>
    </xf>
    <xf numFmtId="1" fontId="3" fillId="2" borderId="3" xfId="0" applyNumberFormat="1" applyFont="1" applyFill="1" applyBorder="1" applyAlignment="1" applyProtection="1">
      <alignment horizontal="center" vertical="top" wrapText="1"/>
      <protection locked="0"/>
    </xf>
    <xf numFmtId="1" fontId="3" fillId="2" borderId="1" xfId="0" applyNumberFormat="1" applyFont="1" applyFill="1" applyBorder="1" applyAlignment="1" applyProtection="1">
      <alignment horizontal="center" vertical="top" wrapText="1"/>
      <protection locked="0"/>
    </xf>
    <xf numFmtId="1" fontId="3" fillId="2" borderId="5" xfId="0" applyNumberFormat="1" applyFont="1" applyFill="1" applyBorder="1" applyAlignment="1" applyProtection="1">
      <alignment horizontal="center" vertical="top" wrapText="1"/>
      <protection locked="0"/>
    </xf>
    <xf numFmtId="1" fontId="3" fillId="2" borderId="6" xfId="0" applyNumberFormat="1" applyFont="1" applyFill="1" applyBorder="1" applyAlignment="1" applyProtection="1">
      <alignment horizontal="center" vertical="top" wrapText="1"/>
      <protection locked="0"/>
    </xf>
    <xf numFmtId="1" fontId="3" fillId="2" borderId="0" xfId="0" applyNumberFormat="1" applyFont="1" applyFill="1" applyAlignment="1" applyProtection="1">
      <alignment horizontal="justify" vertical="top" wrapText="1"/>
      <protection locked="0"/>
    </xf>
    <xf numFmtId="1" fontId="3" fillId="2" borderId="0" xfId="0" applyNumberFormat="1" applyFont="1" applyFill="1" applyAlignment="1" applyProtection="1">
      <alignment horizontal="center" vertical="top" wrapText="1"/>
      <protection locked="0"/>
    </xf>
    <xf numFmtId="0" fontId="0" fillId="2" borderId="1" xfId="0" applyFill="1" applyBorder="1" applyAlignment="1" applyProtection="1">
      <alignment horizontal="center" vertical="top" wrapText="1"/>
      <protection locked="0"/>
    </xf>
    <xf numFmtId="0" fontId="4" fillId="2" borderId="1" xfId="0" applyFont="1" applyFill="1" applyBorder="1" applyAlignment="1" applyProtection="1">
      <alignment horizontal="center" vertical="top"/>
      <protection locked="0"/>
    </xf>
    <xf numFmtId="0" fontId="4" fillId="2" borderId="1" xfId="0" applyFont="1" applyFill="1" applyBorder="1" applyAlignment="1" applyProtection="1">
      <alignment horizontal="center" vertical="top" wrapText="1"/>
      <protection locked="0"/>
    </xf>
    <xf numFmtId="0" fontId="4" fillId="2" borderId="0" xfId="0" applyFont="1" applyFill="1" applyAlignment="1" applyProtection="1">
      <alignment horizontal="center" vertical="top"/>
      <protection locked="0"/>
    </xf>
    <xf numFmtId="9" fontId="1" fillId="2" borderId="1" xfId="0" applyNumberFormat="1" applyFont="1" applyFill="1" applyBorder="1" applyAlignment="1" applyProtection="1">
      <alignment horizontal="center" vertical="top"/>
      <protection locked="0"/>
    </xf>
    <xf numFmtId="10" fontId="1" fillId="2" borderId="1" xfId="0" applyNumberFormat="1" applyFont="1" applyFill="1" applyBorder="1" applyAlignment="1" applyProtection="1">
      <alignment horizontal="center" vertical="top"/>
      <protection locked="0"/>
    </xf>
    <xf numFmtId="0" fontId="1" fillId="2" borderId="1" xfId="0" applyFont="1" applyFill="1" applyBorder="1" applyAlignment="1" applyProtection="1">
      <alignment horizontal="center" vertical="top" wrapText="1"/>
      <protection locked="0"/>
    </xf>
    <xf numFmtId="0" fontId="1" fillId="2" borderId="1" xfId="0" applyFont="1" applyFill="1" applyBorder="1" applyAlignment="1" applyProtection="1">
      <alignment horizontal="center" vertical="top"/>
      <protection locked="0"/>
    </xf>
    <xf numFmtId="9" fontId="1" fillId="2" borderId="0" xfId="0" applyNumberFormat="1" applyFont="1" applyFill="1" applyAlignment="1" applyProtection="1">
      <alignment horizontal="center" vertical="top"/>
      <protection locked="0"/>
    </xf>
    <xf numFmtId="0" fontId="0" fillId="2" borderId="1" xfId="0" applyFill="1" applyBorder="1" applyAlignment="1" applyProtection="1">
      <alignment vertical="top" wrapText="1"/>
      <protection locked="0"/>
    </xf>
    <xf numFmtId="0" fontId="0" fillId="2" borderId="0" xfId="0" applyFill="1" applyAlignment="1" applyProtection="1">
      <alignment horizontal="justify" vertical="top" wrapText="1"/>
      <protection locked="0"/>
    </xf>
    <xf numFmtId="0" fontId="14" fillId="2" borderId="0" xfId="0" applyFont="1" applyFill="1" applyAlignment="1" applyProtection="1">
      <alignment horizontal="center" vertical="top"/>
      <protection locked="0"/>
    </xf>
    <xf numFmtId="0" fontId="9" fillId="2" borderId="18" xfId="0" applyFont="1" applyFill="1" applyBorder="1" applyAlignment="1">
      <alignment horizontal="center" vertical="top" wrapText="1"/>
    </xf>
    <xf numFmtId="0" fontId="9" fillId="2" borderId="27" xfId="0" applyFont="1" applyFill="1" applyBorder="1" applyAlignment="1">
      <alignment horizontal="center" vertical="top" wrapText="1"/>
    </xf>
    <xf numFmtId="0" fontId="9" fillId="5" borderId="18" xfId="0" applyFont="1" applyFill="1" applyBorder="1" applyAlignment="1">
      <alignment horizontal="center" vertical="top" wrapText="1"/>
    </xf>
    <xf numFmtId="0" fontId="9" fillId="36" borderId="18" xfId="0" applyFont="1" applyFill="1" applyBorder="1" applyAlignment="1">
      <alignment horizontal="center" vertical="top" wrapText="1"/>
    </xf>
    <xf numFmtId="0" fontId="9" fillId="2" borderId="6" xfId="0" applyFont="1" applyFill="1" applyBorder="1" applyAlignment="1">
      <alignment horizontal="center" vertical="top" wrapText="1"/>
    </xf>
    <xf numFmtId="0" fontId="9" fillId="0" borderId="18" xfId="0" applyFont="1" applyBorder="1" applyAlignment="1">
      <alignment horizontal="center" vertical="top" wrapText="1"/>
    </xf>
    <xf numFmtId="0" fontId="9" fillId="24" borderId="18" xfId="0" applyFont="1" applyFill="1" applyBorder="1" applyAlignment="1">
      <alignment horizontal="center" vertical="top" wrapText="1"/>
    </xf>
    <xf numFmtId="0" fontId="9" fillId="24" borderId="16" xfId="0" applyFont="1" applyFill="1" applyBorder="1" applyAlignment="1">
      <alignment horizontal="center" vertical="top" wrapText="1"/>
    </xf>
    <xf numFmtId="0" fontId="9" fillId="24" borderId="13" xfId="0" applyFont="1" applyFill="1" applyBorder="1" applyAlignment="1">
      <alignment horizontal="center" vertical="top" wrapText="1"/>
    </xf>
    <xf numFmtId="0" fontId="9" fillId="24" borderId="12" xfId="0" applyFont="1" applyFill="1" applyBorder="1" applyAlignment="1">
      <alignment horizontal="center" vertical="top" wrapText="1"/>
    </xf>
    <xf numFmtId="0" fontId="9" fillId="24" borderId="26" xfId="0" applyFont="1" applyFill="1" applyBorder="1" applyAlignment="1">
      <alignment horizontal="center" vertical="top" wrapText="1"/>
    </xf>
    <xf numFmtId="0" fontId="9" fillId="24" borderId="20" xfId="0" applyFont="1" applyFill="1" applyBorder="1" applyAlignment="1">
      <alignment vertical="top" wrapText="1"/>
    </xf>
    <xf numFmtId="0" fontId="19" fillId="20" borderId="0" xfId="0" applyFont="1" applyFill="1" applyAlignment="1">
      <alignment horizontal="center" vertical="top" wrapText="1"/>
    </xf>
    <xf numFmtId="0" fontId="9" fillId="25" borderId="21" xfId="0" applyFont="1" applyFill="1" applyBorder="1" applyAlignment="1">
      <alignment horizontal="center" vertical="top" wrapText="1"/>
    </xf>
    <xf numFmtId="0" fontId="9" fillId="25" borderId="18" xfId="0" applyFont="1" applyFill="1" applyBorder="1" applyAlignment="1">
      <alignment horizontal="center" vertical="top" wrapText="1"/>
    </xf>
    <xf numFmtId="0" fontId="9" fillId="25" borderId="16" xfId="0" applyFont="1" applyFill="1" applyBorder="1" applyAlignment="1">
      <alignment horizontal="center" vertical="top" wrapText="1"/>
    </xf>
    <xf numFmtId="0" fontId="9" fillId="25" borderId="13" xfId="0" applyFont="1" applyFill="1" applyBorder="1" applyAlignment="1">
      <alignment horizontal="center" vertical="top" wrapText="1"/>
    </xf>
    <xf numFmtId="0" fontId="9" fillId="25" borderId="17" xfId="0" applyFont="1" applyFill="1" applyBorder="1" applyAlignment="1">
      <alignment horizontal="center" vertical="top" wrapText="1"/>
    </xf>
    <xf numFmtId="0" fontId="17" fillId="23" borderId="20" xfId="0" applyFont="1" applyFill="1" applyBorder="1" applyAlignment="1">
      <alignment vertical="top" wrapText="1"/>
    </xf>
    <xf numFmtId="0" fontId="19" fillId="23" borderId="0" xfId="0" applyFont="1" applyFill="1" applyAlignment="1">
      <alignment horizontal="center" vertical="top" wrapText="1"/>
    </xf>
    <xf numFmtId="0" fontId="9" fillId="33" borderId="21" xfId="0" applyFont="1" applyFill="1" applyBorder="1" applyAlignment="1">
      <alignment horizontal="center" vertical="top" wrapText="1"/>
    </xf>
    <xf numFmtId="0" fontId="9" fillId="33" borderId="18" xfId="0" applyFont="1" applyFill="1" applyBorder="1" applyAlignment="1">
      <alignment horizontal="center" vertical="top" wrapText="1"/>
    </xf>
    <xf numFmtId="0" fontId="9" fillId="33" borderId="16" xfId="0" applyFont="1" applyFill="1" applyBorder="1" applyAlignment="1">
      <alignment horizontal="center" vertical="top" wrapText="1"/>
    </xf>
    <xf numFmtId="0" fontId="9" fillId="33" borderId="13" xfId="0" applyFont="1" applyFill="1" applyBorder="1" applyAlignment="1">
      <alignment horizontal="center" vertical="top" wrapText="1"/>
    </xf>
    <xf numFmtId="14" fontId="9" fillId="33" borderId="17" xfId="0" applyNumberFormat="1" applyFont="1" applyFill="1" applyBorder="1" applyAlignment="1" applyProtection="1">
      <alignment horizontal="center" vertical="top" wrapText="1"/>
      <protection locked="0"/>
    </xf>
    <xf numFmtId="0" fontId="9" fillId="33" borderId="17" xfId="0" applyFont="1" applyFill="1" applyBorder="1" applyAlignment="1" applyProtection="1">
      <alignment horizontal="center" vertical="top" wrapText="1"/>
      <protection locked="0"/>
    </xf>
    <xf numFmtId="0" fontId="9" fillId="33" borderId="13" xfId="0" applyFont="1" applyFill="1" applyBorder="1" applyAlignment="1" applyProtection="1">
      <alignment horizontal="center" vertical="top" wrapText="1"/>
      <protection locked="0"/>
    </xf>
    <xf numFmtId="0" fontId="17" fillId="10" borderId="20" xfId="0" applyFont="1" applyFill="1" applyBorder="1" applyAlignment="1" applyProtection="1">
      <alignment vertical="top" wrapText="1"/>
      <protection locked="0"/>
    </xf>
    <xf numFmtId="0" fontId="19" fillId="10" borderId="0" xfId="0" applyFont="1" applyFill="1" applyAlignment="1" applyProtection="1">
      <alignment horizontal="center" vertical="top" wrapText="1"/>
      <protection locked="0"/>
    </xf>
    <xf numFmtId="0" fontId="9" fillId="30" borderId="21" xfId="0" applyFont="1" applyFill="1" applyBorder="1" applyAlignment="1">
      <alignment horizontal="center" vertical="top" wrapText="1"/>
    </xf>
    <xf numFmtId="0" fontId="9" fillId="30" borderId="6" xfId="0" applyFont="1" applyFill="1" applyBorder="1" applyAlignment="1">
      <alignment horizontal="center" vertical="top" wrapText="1"/>
    </xf>
    <xf numFmtId="0" fontId="9" fillId="30" borderId="18" xfId="0" applyFont="1" applyFill="1" applyBorder="1" applyAlignment="1">
      <alignment horizontal="center" vertical="top" wrapText="1"/>
    </xf>
    <xf numFmtId="0" fontId="9" fillId="30" borderId="16" xfId="0" applyFont="1" applyFill="1" applyBorder="1" applyAlignment="1">
      <alignment horizontal="center" vertical="top" wrapText="1"/>
    </xf>
    <xf numFmtId="0" fontId="9" fillId="30" borderId="13" xfId="0" applyFont="1" applyFill="1" applyBorder="1" applyAlignment="1">
      <alignment horizontal="center" vertical="top" wrapText="1"/>
    </xf>
    <xf numFmtId="14" fontId="9" fillId="30" borderId="25" xfId="0" applyNumberFormat="1" applyFont="1" applyFill="1" applyBorder="1" applyAlignment="1" applyProtection="1">
      <alignment horizontal="center" vertical="top" wrapText="1"/>
      <protection locked="0"/>
    </xf>
    <xf numFmtId="0" fontId="9" fillId="30" borderId="28" xfId="0" applyFont="1" applyFill="1" applyBorder="1" applyAlignment="1" applyProtection="1">
      <alignment horizontal="center" vertical="top" wrapText="1"/>
      <protection locked="0"/>
    </xf>
    <xf numFmtId="0" fontId="9" fillId="30" borderId="22" xfId="0" applyFont="1" applyFill="1" applyBorder="1" applyAlignment="1" applyProtection="1">
      <alignment horizontal="center" vertical="top" wrapText="1"/>
      <protection locked="0"/>
    </xf>
    <xf numFmtId="0" fontId="9" fillId="30" borderId="17" xfId="0" applyFont="1" applyFill="1" applyBorder="1" applyAlignment="1" applyProtection="1">
      <alignment horizontal="center" vertical="top" wrapText="1"/>
      <protection locked="0"/>
    </xf>
    <xf numFmtId="0" fontId="9" fillId="30" borderId="13" xfId="0" applyFont="1" applyFill="1" applyBorder="1" applyAlignment="1" applyProtection="1">
      <alignment horizontal="center" vertical="top" wrapText="1"/>
      <protection locked="0"/>
    </xf>
    <xf numFmtId="0" fontId="17" fillId="30" borderId="20" xfId="0" applyFont="1" applyFill="1" applyBorder="1" applyAlignment="1" applyProtection="1">
      <alignment vertical="top" wrapText="1"/>
      <protection locked="0"/>
    </xf>
    <xf numFmtId="0" fontId="9" fillId="37" borderId="21" xfId="0" applyFont="1" applyFill="1" applyBorder="1" applyAlignment="1">
      <alignment horizontal="center" vertical="top" wrapText="1"/>
    </xf>
    <xf numFmtId="0" fontId="9" fillId="37" borderId="6" xfId="0" applyFont="1" applyFill="1" applyBorder="1" applyAlignment="1">
      <alignment horizontal="center" vertical="top" wrapText="1"/>
    </xf>
    <xf numFmtId="0" fontId="9" fillId="37" borderId="18" xfId="0" applyFont="1" applyFill="1" applyBorder="1" applyAlignment="1">
      <alignment horizontal="center" vertical="top" wrapText="1"/>
    </xf>
    <xf numFmtId="0" fontId="9" fillId="37" borderId="13" xfId="0" applyFont="1" applyFill="1" applyBorder="1" applyAlignment="1">
      <alignment horizontal="center" vertical="top" wrapText="1"/>
    </xf>
    <xf numFmtId="14" fontId="9" fillId="37" borderId="25" xfId="0" applyNumberFormat="1" applyFont="1" applyFill="1" applyBorder="1" applyAlignment="1" applyProtection="1">
      <alignment horizontal="center" vertical="top" wrapText="1"/>
      <protection locked="0"/>
    </xf>
    <xf numFmtId="0" fontId="9" fillId="37" borderId="13" xfId="0" applyFont="1" applyFill="1" applyBorder="1" applyAlignment="1" applyProtection="1">
      <alignment horizontal="center" vertical="top" wrapText="1"/>
      <protection locked="0"/>
    </xf>
    <xf numFmtId="0" fontId="17" fillId="37" borderId="20" xfId="0" applyFont="1" applyFill="1" applyBorder="1" applyAlignment="1" applyProtection="1">
      <alignment vertical="top" wrapText="1"/>
      <protection locked="0"/>
    </xf>
    <xf numFmtId="0" fontId="20" fillId="0" borderId="1" xfId="0" applyFont="1" applyBorder="1" applyAlignment="1">
      <alignment horizontal="justify" vertical="top" wrapText="1"/>
    </xf>
    <xf numFmtId="0" fontId="20" fillId="2" borderId="1" xfId="0" applyFont="1" applyFill="1" applyBorder="1" applyAlignment="1">
      <alignment horizontal="center" vertical="top" wrapText="1"/>
    </xf>
    <xf numFmtId="0" fontId="20" fillId="2" borderId="1" xfId="0" applyFont="1" applyFill="1" applyBorder="1" applyAlignment="1">
      <alignment horizontal="justify" vertical="top" wrapText="1"/>
    </xf>
    <xf numFmtId="0" fontId="20" fillId="7" borderId="1" xfId="0" applyFont="1" applyFill="1" applyBorder="1" applyAlignment="1">
      <alignment horizontal="center" vertical="top" wrapText="1"/>
    </xf>
    <xf numFmtId="0" fontId="23" fillId="7" borderId="1" xfId="0" applyFont="1" applyFill="1" applyBorder="1" applyAlignment="1">
      <alignment horizontal="center" vertical="top" wrapText="1"/>
    </xf>
    <xf numFmtId="165" fontId="20" fillId="2" borderId="1" xfId="0" applyNumberFormat="1" applyFont="1" applyFill="1" applyBorder="1" applyAlignment="1">
      <alignment horizontal="center" vertical="top" wrapText="1"/>
    </xf>
    <xf numFmtId="1" fontId="20" fillId="2" borderId="1" xfId="0" applyNumberFormat="1" applyFont="1" applyFill="1" applyBorder="1" applyAlignment="1">
      <alignment horizontal="center" vertical="top" wrapText="1"/>
    </xf>
    <xf numFmtId="0" fontId="25" fillId="2" borderId="1" xfId="0" applyFont="1" applyFill="1" applyBorder="1" applyAlignment="1">
      <alignment vertical="top" wrapText="1"/>
    </xf>
    <xf numFmtId="14" fontId="21" fillId="2" borderId="1" xfId="0" applyNumberFormat="1" applyFont="1" applyFill="1" applyBorder="1" applyAlignment="1">
      <alignment horizontal="center" vertical="top" wrapText="1"/>
    </xf>
    <xf numFmtId="0" fontId="21" fillId="2" borderId="1" xfId="0" applyFont="1" applyFill="1" applyBorder="1" applyAlignment="1">
      <alignment horizontal="center" vertical="top" wrapText="1"/>
    </xf>
    <xf numFmtId="9" fontId="21" fillId="2" borderId="1" xfId="0" applyNumberFormat="1" applyFont="1" applyFill="1" applyBorder="1" applyAlignment="1">
      <alignment horizontal="center" vertical="top" wrapText="1"/>
    </xf>
    <xf numFmtId="0" fontId="21" fillId="2" borderId="1" xfId="0" applyFont="1" applyFill="1" applyBorder="1" applyAlignment="1">
      <alignment vertical="top" wrapText="1"/>
    </xf>
    <xf numFmtId="0" fontId="25" fillId="2" borderId="1" xfId="0" applyFont="1" applyFill="1" applyBorder="1" applyAlignment="1">
      <alignment horizontal="center" vertical="top" wrapText="1"/>
    </xf>
    <xf numFmtId="0" fontId="31" fillId="2" borderId="1" xfId="0" applyFont="1" applyFill="1" applyBorder="1" applyAlignment="1">
      <alignment horizontal="center" vertical="top" wrapText="1"/>
    </xf>
    <xf numFmtId="14" fontId="23" fillId="7" borderId="1" xfId="0" applyNumberFormat="1" applyFont="1" applyFill="1" applyBorder="1" applyAlignment="1">
      <alignment horizontal="center" vertical="top" wrapText="1"/>
    </xf>
    <xf numFmtId="9" fontId="32" fillId="2" borderId="1" xfId="0" applyNumberFormat="1" applyFont="1" applyFill="1" applyBorder="1" applyAlignment="1">
      <alignment horizontal="center" vertical="top" wrapText="1"/>
    </xf>
    <xf numFmtId="14" fontId="28" fillId="7" borderId="1" xfId="0" applyNumberFormat="1" applyFont="1" applyFill="1" applyBorder="1" applyAlignment="1">
      <alignment horizontal="center" vertical="top" wrapText="1"/>
    </xf>
    <xf numFmtId="0" fontId="28" fillId="7" borderId="1" xfId="0" applyFont="1" applyFill="1" applyBorder="1" applyAlignment="1">
      <alignment horizontal="center" vertical="top" wrapText="1"/>
    </xf>
    <xf numFmtId="9" fontId="28" fillId="7" borderId="1" xfId="0" applyNumberFormat="1" applyFont="1" applyFill="1" applyBorder="1" applyAlignment="1">
      <alignment horizontal="center" vertical="top" wrapText="1"/>
    </xf>
    <xf numFmtId="0" fontId="33" fillId="28" borderId="1" xfId="0" applyFont="1" applyFill="1" applyBorder="1" applyAlignment="1">
      <alignment horizontal="center" vertical="top" wrapText="1"/>
    </xf>
    <xf numFmtId="14" fontId="32" fillId="2" borderId="1" xfId="0" applyNumberFormat="1" applyFont="1" applyFill="1" applyBorder="1" applyAlignment="1">
      <alignment vertical="top" wrapText="1"/>
    </xf>
    <xf numFmtId="0" fontId="32" fillId="0" borderId="1" xfId="0" applyFont="1" applyBorder="1" applyAlignment="1">
      <alignment horizontal="center" vertical="top" wrapText="1"/>
    </xf>
    <xf numFmtId="9" fontId="32" fillId="0" borderId="1" xfId="2" applyFont="1" applyBorder="1" applyAlignment="1" applyProtection="1">
      <alignment horizontal="center" vertical="top" wrapText="1"/>
    </xf>
    <xf numFmtId="0" fontId="20" fillId="0" borderId="1" xfId="0" applyFont="1" applyBorder="1" applyAlignment="1">
      <alignment horizontal="center" vertical="top" wrapText="1"/>
    </xf>
    <xf numFmtId="0" fontId="21" fillId="2" borderId="1" xfId="0" applyFont="1" applyFill="1" applyBorder="1" applyAlignment="1" applyProtection="1">
      <alignment horizontal="center" vertical="top" wrapText="1"/>
      <protection locked="0"/>
    </xf>
    <xf numFmtId="14" fontId="32" fillId="0" borderId="1" xfId="0" applyNumberFormat="1" applyFont="1" applyBorder="1" applyAlignment="1">
      <alignment horizontal="center" vertical="top" wrapText="1"/>
    </xf>
    <xf numFmtId="0" fontId="23" fillId="0" borderId="1" xfId="0" applyFont="1" applyBorder="1" applyAlignment="1">
      <alignment horizontal="center" vertical="top" wrapText="1"/>
    </xf>
    <xf numFmtId="14" fontId="32" fillId="2" borderId="1" xfId="0" applyNumberFormat="1" applyFont="1" applyFill="1" applyBorder="1" applyAlignment="1" applyProtection="1">
      <alignment horizontal="center" vertical="top" wrapText="1"/>
      <protection locked="0"/>
    </xf>
    <xf numFmtId="0" fontId="23" fillId="11" borderId="1" xfId="0" applyFont="1" applyFill="1" applyBorder="1" applyAlignment="1">
      <alignment horizontal="center" vertical="top" wrapText="1"/>
    </xf>
    <xf numFmtId="0" fontId="21" fillId="2" borderId="2" xfId="0" applyFont="1" applyFill="1" applyBorder="1" applyAlignment="1">
      <alignment horizontal="center" vertical="top" wrapText="1"/>
    </xf>
    <xf numFmtId="14" fontId="32" fillId="2" borderId="24" xfId="0" applyNumberFormat="1" applyFont="1" applyFill="1" applyBorder="1" applyAlignment="1" applyProtection="1">
      <alignment horizontal="center" vertical="top" wrapText="1"/>
      <protection locked="0"/>
    </xf>
    <xf numFmtId="0" fontId="32" fillId="0" borderId="24" xfId="0" applyFont="1" applyBorder="1" applyAlignment="1" applyProtection="1">
      <alignment horizontal="center" vertical="top" wrapText="1"/>
      <protection locked="0"/>
    </xf>
    <xf numFmtId="9" fontId="32" fillId="2" borderId="24" xfId="0" applyNumberFormat="1" applyFont="1" applyFill="1" applyBorder="1" applyAlignment="1" applyProtection="1">
      <alignment horizontal="center" vertical="top" wrapText="1"/>
      <protection locked="0"/>
    </xf>
    <xf numFmtId="0" fontId="20" fillId="7" borderId="1" xfId="0" applyFont="1" applyFill="1" applyBorder="1" applyAlignment="1">
      <alignment horizontal="justify" vertical="top" wrapText="1"/>
    </xf>
    <xf numFmtId="0" fontId="25" fillId="0" borderId="1" xfId="0" applyFont="1" applyBorder="1" applyAlignment="1">
      <alignment vertical="top" wrapText="1"/>
    </xf>
    <xf numFmtId="0" fontId="31" fillId="22" borderId="1" xfId="0" applyFont="1" applyFill="1" applyBorder="1" applyAlignment="1">
      <alignment horizontal="center" vertical="top" wrapText="1"/>
    </xf>
    <xf numFmtId="14" fontId="23" fillId="11" borderId="1" xfId="0" applyNumberFormat="1" applyFont="1" applyFill="1" applyBorder="1" applyAlignment="1">
      <alignment horizontal="center" vertical="top" wrapText="1"/>
    </xf>
    <xf numFmtId="14" fontId="32" fillId="2" borderId="1" xfId="0" applyNumberFormat="1" applyFont="1" applyFill="1" applyBorder="1" applyAlignment="1" applyProtection="1">
      <alignment vertical="top"/>
      <protection locked="0"/>
    </xf>
    <xf numFmtId="0" fontId="23" fillId="11" borderId="1" xfId="0" applyFont="1" applyFill="1" applyBorder="1" applyAlignment="1">
      <alignment vertical="top"/>
    </xf>
    <xf numFmtId="0" fontId="0" fillId="0" borderId="0" xfId="0" applyAlignment="1" applyProtection="1">
      <alignment vertical="top" wrapText="1"/>
      <protection locked="0"/>
    </xf>
    <xf numFmtId="0" fontId="20" fillId="0" borderId="1" xfId="0" applyFont="1" applyBorder="1" applyAlignment="1">
      <alignment horizontal="justify" vertical="top"/>
    </xf>
    <xf numFmtId="0" fontId="20" fillId="7" borderId="1" xfId="0" applyFont="1" applyFill="1" applyBorder="1" applyAlignment="1">
      <alignment horizontal="center" vertical="top"/>
    </xf>
    <xf numFmtId="0" fontId="20" fillId="7" borderId="1" xfId="0" applyFont="1" applyFill="1" applyBorder="1" applyAlignment="1">
      <alignment horizontal="justify" vertical="top"/>
    </xf>
    <xf numFmtId="0" fontId="20" fillId="2" borderId="1" xfId="0" applyFont="1" applyFill="1" applyBorder="1" applyAlignment="1">
      <alignment horizontal="center" vertical="top"/>
    </xf>
    <xf numFmtId="0" fontId="20" fillId="2" borderId="1" xfId="0" applyFont="1" applyFill="1" applyBorder="1" applyAlignment="1">
      <alignment horizontal="justify" vertical="top"/>
    </xf>
    <xf numFmtId="0" fontId="21" fillId="2" borderId="1" xfId="0" applyFont="1" applyFill="1" applyBorder="1" applyAlignment="1">
      <alignment horizontal="center" vertical="top"/>
    </xf>
    <xf numFmtId="0" fontId="43" fillId="2" borderId="1" xfId="0" applyFont="1" applyFill="1" applyBorder="1" applyAlignment="1">
      <alignment horizontal="left" vertical="top" wrapText="1"/>
    </xf>
    <xf numFmtId="14" fontId="25" fillId="2" borderId="1" xfId="0" applyNumberFormat="1" applyFont="1" applyFill="1" applyBorder="1" applyAlignment="1">
      <alignment horizontal="center" vertical="top" wrapText="1"/>
    </xf>
    <xf numFmtId="165" fontId="20" fillId="2" borderId="1" xfId="0" applyNumberFormat="1" applyFont="1" applyFill="1" applyBorder="1" applyAlignment="1">
      <alignment horizontal="center" vertical="top"/>
    </xf>
    <xf numFmtId="9" fontId="21" fillId="2" borderId="1" xfId="0" applyNumberFormat="1" applyFont="1" applyFill="1" applyBorder="1" applyAlignment="1">
      <alignment horizontal="center" vertical="top"/>
    </xf>
    <xf numFmtId="14" fontId="21" fillId="2" borderId="1" xfId="0" applyNumberFormat="1" applyFont="1" applyFill="1" applyBorder="1" applyAlignment="1">
      <alignment horizontal="center" vertical="top"/>
    </xf>
    <xf numFmtId="0" fontId="21" fillId="16" borderId="1" xfId="0" applyFont="1" applyFill="1" applyBorder="1" applyAlignment="1">
      <alignment horizontal="center" vertical="top" wrapText="1"/>
    </xf>
    <xf numFmtId="14" fontId="23" fillId="11" borderId="1" xfId="0" applyNumberFormat="1" applyFont="1" applyFill="1" applyBorder="1" applyAlignment="1">
      <alignment vertical="top"/>
    </xf>
    <xf numFmtId="0" fontId="23" fillId="11" borderId="1" xfId="0" applyFont="1" applyFill="1" applyBorder="1" applyAlignment="1">
      <alignment horizontal="center" vertical="top"/>
    </xf>
    <xf numFmtId="9" fontId="32" fillId="2" borderId="1" xfId="0" applyNumberFormat="1" applyFont="1" applyFill="1" applyBorder="1" applyAlignment="1">
      <alignment vertical="top"/>
    </xf>
    <xf numFmtId="0" fontId="32" fillId="2" borderId="1" xfId="0" applyFont="1" applyFill="1" applyBorder="1" applyAlignment="1">
      <alignment vertical="top"/>
    </xf>
    <xf numFmtId="0" fontId="33" fillId="28" borderId="1" xfId="0" applyFont="1" applyFill="1" applyBorder="1" applyAlignment="1">
      <alignment horizontal="center" vertical="top"/>
    </xf>
    <xf numFmtId="14" fontId="32" fillId="2" borderId="1" xfId="0" applyNumberFormat="1" applyFont="1" applyFill="1" applyBorder="1" applyAlignment="1">
      <alignment vertical="top"/>
    </xf>
    <xf numFmtId="14" fontId="28" fillId="11" borderId="1" xfId="0" applyNumberFormat="1" applyFont="1" applyFill="1" applyBorder="1" applyAlignment="1">
      <alignment horizontal="center" vertical="top" wrapText="1"/>
    </xf>
    <xf numFmtId="9" fontId="28" fillId="11" borderId="1" xfId="0" applyNumberFormat="1" applyFont="1" applyFill="1" applyBorder="1" applyAlignment="1">
      <alignment horizontal="center" vertical="top" wrapText="1"/>
    </xf>
    <xf numFmtId="0" fontId="81" fillId="2" borderId="24" xfId="0" applyFont="1" applyFill="1" applyBorder="1" applyAlignment="1" applyProtection="1">
      <alignment horizontal="center" vertical="top" wrapText="1"/>
      <protection locked="0"/>
    </xf>
    <xf numFmtId="0" fontId="29" fillId="2" borderId="1" xfId="0" applyFont="1" applyFill="1" applyBorder="1" applyAlignment="1">
      <alignment horizontal="center" vertical="top" wrapText="1"/>
    </xf>
    <xf numFmtId="0" fontId="45" fillId="2" borderId="1" xfId="0" applyFont="1" applyFill="1" applyBorder="1" applyAlignment="1">
      <alignment horizontal="center" vertical="top" wrapText="1"/>
    </xf>
    <xf numFmtId="0" fontId="29" fillId="2" borderId="1" xfId="0" applyFont="1" applyFill="1" applyBorder="1" applyAlignment="1">
      <alignment horizontal="justify" vertical="top" wrapText="1"/>
    </xf>
    <xf numFmtId="9" fontId="29" fillId="2" borderId="1" xfId="0" applyNumberFormat="1" applyFont="1" applyFill="1" applyBorder="1" applyAlignment="1">
      <alignment horizontal="center" vertical="top" wrapText="1"/>
    </xf>
    <xf numFmtId="14" fontId="29" fillId="2" borderId="1" xfId="0" applyNumberFormat="1" applyFont="1" applyFill="1" applyBorder="1" applyAlignment="1">
      <alignment vertical="top" wrapText="1"/>
    </xf>
    <xf numFmtId="14" fontId="25" fillId="7" borderId="1" xfId="0" applyNumberFormat="1" applyFont="1" applyFill="1" applyBorder="1" applyAlignment="1">
      <alignment horizontal="center" vertical="top" wrapText="1"/>
    </xf>
    <xf numFmtId="0" fontId="32" fillId="2" borderId="1" xfId="0" applyFont="1" applyFill="1" applyBorder="1" applyAlignment="1">
      <alignment horizontal="center" vertical="top" wrapText="1"/>
    </xf>
    <xf numFmtId="14" fontId="32" fillId="2" borderId="1" xfId="0" applyNumberFormat="1" applyFont="1" applyFill="1" applyBorder="1" applyAlignment="1">
      <alignment horizontal="center" vertical="top" wrapText="1"/>
    </xf>
    <xf numFmtId="0" fontId="21" fillId="5" borderId="1" xfId="0" applyFont="1" applyFill="1" applyBorder="1" applyAlignment="1" applyProtection="1">
      <alignment horizontal="center" vertical="top" wrapText="1"/>
      <protection locked="0"/>
    </xf>
    <xf numFmtId="0" fontId="42" fillId="11" borderId="1" xfId="0" applyFont="1" applyFill="1" applyBorder="1" applyAlignment="1">
      <alignment horizontal="left" vertical="top" wrapText="1"/>
    </xf>
    <xf numFmtId="0" fontId="42" fillId="0" borderId="1" xfId="0" applyFont="1" applyBorder="1" applyAlignment="1">
      <alignment horizontal="left" vertical="top" wrapText="1"/>
    </xf>
    <xf numFmtId="0" fontId="20" fillId="2" borderId="1" xfId="0" applyFont="1" applyFill="1" applyBorder="1" applyAlignment="1">
      <alignment vertical="top" wrapText="1"/>
    </xf>
    <xf numFmtId="9" fontId="20" fillId="2" borderId="1" xfId="0" applyNumberFormat="1" applyFont="1" applyFill="1" applyBorder="1" applyAlignment="1">
      <alignment horizontal="center" vertical="top" wrapText="1"/>
    </xf>
    <xf numFmtId="14" fontId="20" fillId="2" borderId="1" xfId="0" applyNumberFormat="1" applyFont="1" applyFill="1" applyBorder="1" applyAlignment="1">
      <alignment vertical="top" wrapText="1"/>
    </xf>
    <xf numFmtId="0" fontId="20" fillId="7" borderId="1" xfId="0" applyFont="1" applyFill="1" applyBorder="1" applyAlignment="1" applyProtection="1">
      <alignment horizontal="center" vertical="top" wrapText="1"/>
      <protection locked="0"/>
    </xf>
    <xf numFmtId="0" fontId="23" fillId="2" borderId="1" xfId="0" applyFont="1" applyFill="1" applyBorder="1" applyAlignment="1">
      <alignment horizontal="center" vertical="top" wrapText="1"/>
    </xf>
    <xf numFmtId="14" fontId="28" fillId="11" borderId="1" xfId="0" applyNumberFormat="1" applyFont="1" applyFill="1" applyBorder="1" applyAlignment="1" applyProtection="1">
      <alignment vertical="top" wrapText="1"/>
      <protection locked="0"/>
    </xf>
    <xf numFmtId="0" fontId="28" fillId="11" borderId="1" xfId="0" applyFont="1" applyFill="1" applyBorder="1" applyAlignment="1" applyProtection="1">
      <alignment vertical="top" wrapText="1"/>
      <protection locked="0"/>
    </xf>
    <xf numFmtId="0" fontId="28" fillId="0" borderId="1" xfId="0" applyFont="1" applyBorder="1" applyAlignment="1" applyProtection="1">
      <alignment vertical="top" wrapText="1"/>
      <protection locked="0"/>
    </xf>
    <xf numFmtId="14" fontId="28" fillId="11" borderId="1" xfId="0" applyNumberFormat="1" applyFont="1" applyFill="1" applyBorder="1" applyAlignment="1" applyProtection="1">
      <alignment horizontal="center" vertical="top" wrapText="1"/>
      <protection locked="0"/>
    </xf>
    <xf numFmtId="0" fontId="28" fillId="11" borderId="1" xfId="0" applyFont="1" applyFill="1" applyBorder="1" applyAlignment="1" applyProtection="1">
      <alignment horizontal="center" vertical="top" wrapText="1"/>
      <protection locked="0"/>
    </xf>
    <xf numFmtId="0" fontId="28" fillId="0" borderId="1" xfId="0" applyFont="1" applyBorder="1" applyAlignment="1" applyProtection="1">
      <alignment horizontal="center" vertical="top" wrapText="1"/>
      <protection locked="0"/>
    </xf>
    <xf numFmtId="0" fontId="39" fillId="0" borderId="1" xfId="0" applyFont="1" applyBorder="1" applyAlignment="1">
      <alignment horizontal="center" vertical="top"/>
    </xf>
    <xf numFmtId="0" fontId="20" fillId="7" borderId="1" xfId="0" applyFont="1" applyFill="1" applyBorder="1" applyAlignment="1">
      <alignment vertical="top" wrapText="1"/>
    </xf>
    <xf numFmtId="0" fontId="20" fillId="2" borderId="1" xfId="0" applyFont="1" applyFill="1" applyBorder="1" applyAlignment="1" applyProtection="1">
      <alignment horizontal="center" vertical="top" wrapText="1"/>
      <protection locked="0"/>
    </xf>
    <xf numFmtId="14" fontId="25" fillId="0" borderId="1" xfId="0" applyNumberFormat="1" applyFont="1" applyBorder="1" applyAlignment="1">
      <alignment horizontal="center" vertical="top" wrapText="1"/>
    </xf>
    <xf numFmtId="9" fontId="32" fillId="0" borderId="1" xfId="0" applyNumberFormat="1" applyFont="1" applyBorder="1" applyAlignment="1">
      <alignment horizontal="center" vertical="top" wrapText="1"/>
    </xf>
    <xf numFmtId="0" fontId="21" fillId="0" borderId="1" xfId="0" applyFont="1" applyBorder="1" applyAlignment="1">
      <alignment vertical="top" wrapText="1"/>
    </xf>
    <xf numFmtId="14" fontId="21" fillId="0" borderId="1" xfId="0" applyNumberFormat="1" applyFont="1" applyBorder="1" applyAlignment="1">
      <alignment horizontal="center" vertical="top" wrapText="1"/>
    </xf>
    <xf numFmtId="0" fontId="21" fillId="0" borderId="1" xfId="0" applyFont="1" applyBorder="1" applyAlignment="1">
      <alignment horizontal="center" vertical="top" wrapText="1"/>
    </xf>
    <xf numFmtId="0" fontId="31" fillId="0" borderId="1" xfId="0" applyFont="1" applyBorder="1" applyAlignment="1">
      <alignment horizontal="center" vertical="top" wrapText="1"/>
    </xf>
    <xf numFmtId="14" fontId="32" fillId="0" borderId="1" xfId="0" applyNumberFormat="1" applyFont="1" applyBorder="1" applyAlignment="1">
      <alignment vertical="top" wrapText="1"/>
    </xf>
    <xf numFmtId="0" fontId="33" fillId="0" borderId="1" xfId="0" applyFont="1" applyBorder="1" applyAlignment="1">
      <alignment horizontal="center" vertical="top" wrapText="1"/>
    </xf>
    <xf numFmtId="9" fontId="32" fillId="0" borderId="1" xfId="2" applyFont="1" applyFill="1" applyBorder="1" applyAlignment="1" applyProtection="1">
      <alignment horizontal="center" vertical="top" wrapText="1"/>
    </xf>
    <xf numFmtId="14" fontId="28" fillId="0" borderId="1" xfId="0" applyNumberFormat="1" applyFont="1" applyBorder="1" applyAlignment="1" applyProtection="1">
      <alignment vertical="top" wrapText="1"/>
      <protection locked="0"/>
    </xf>
    <xf numFmtId="0" fontId="32" fillId="0" borderId="1" xfId="0" applyFont="1" applyBorder="1" applyAlignment="1" applyProtection="1">
      <alignment vertical="top" wrapText="1"/>
      <protection locked="0"/>
    </xf>
    <xf numFmtId="0" fontId="21" fillId="0" borderId="1" xfId="0" applyFont="1" applyBorder="1" applyAlignment="1" applyProtection="1">
      <alignment horizontal="center" vertical="top" wrapText="1"/>
      <protection locked="0"/>
    </xf>
    <xf numFmtId="14" fontId="28" fillId="0" borderId="1" xfId="0" applyNumberFormat="1" applyFont="1" applyBorder="1" applyAlignment="1" applyProtection="1">
      <alignment horizontal="center" vertical="top" wrapText="1"/>
      <protection locked="0"/>
    </xf>
    <xf numFmtId="0" fontId="28" fillId="5" borderId="1" xfId="0" applyFont="1" applyFill="1" applyBorder="1" applyAlignment="1" applyProtection="1">
      <alignment horizontal="center" vertical="top" wrapText="1"/>
      <protection locked="0"/>
    </xf>
    <xf numFmtId="0" fontId="32" fillId="0" borderId="1" xfId="0" applyFont="1" applyBorder="1" applyAlignment="1" applyProtection="1">
      <alignment horizontal="center" vertical="top" wrapText="1"/>
      <protection locked="0"/>
    </xf>
    <xf numFmtId="0" fontId="32" fillId="0" borderId="3" xfId="0" applyFont="1" applyBorder="1" applyAlignment="1" applyProtection="1">
      <alignment vertical="top" wrapText="1"/>
      <protection locked="0"/>
    </xf>
    <xf numFmtId="14" fontId="23" fillId="0" borderId="1" xfId="0" applyNumberFormat="1" applyFont="1" applyBorder="1" applyAlignment="1">
      <alignment horizontal="center" vertical="top" wrapText="1"/>
    </xf>
    <xf numFmtId="14" fontId="20" fillId="2" borderId="1" xfId="0" applyNumberFormat="1" applyFont="1" applyFill="1" applyBorder="1" applyAlignment="1">
      <alignment horizontal="center" vertical="top" wrapText="1"/>
    </xf>
    <xf numFmtId="0" fontId="32" fillId="2" borderId="1" xfId="0" applyFont="1" applyFill="1" applyBorder="1" applyAlignment="1">
      <alignment horizontal="center" vertical="top"/>
    </xf>
    <xf numFmtId="9" fontId="32" fillId="2" borderId="1" xfId="0" applyNumberFormat="1" applyFont="1" applyFill="1" applyBorder="1" applyAlignment="1">
      <alignment horizontal="center" vertical="top"/>
    </xf>
    <xf numFmtId="14" fontId="25" fillId="26" borderId="1" xfId="0" applyNumberFormat="1" applyFont="1" applyFill="1" applyBorder="1" applyAlignment="1">
      <alignment horizontal="center" vertical="top" wrapText="1"/>
    </xf>
    <xf numFmtId="0" fontId="32" fillId="5" borderId="1" xfId="0" applyFont="1" applyFill="1" applyBorder="1" applyAlignment="1">
      <alignment horizontal="center" vertical="top"/>
    </xf>
    <xf numFmtId="9" fontId="32" fillId="5" borderId="1" xfId="0" applyNumberFormat="1" applyFont="1" applyFill="1" applyBorder="1" applyAlignment="1">
      <alignment horizontal="center" vertical="top"/>
    </xf>
    <xf numFmtId="0" fontId="20" fillId="5" borderId="1" xfId="0" applyFont="1" applyFill="1" applyBorder="1" applyAlignment="1">
      <alignment horizontal="center" vertical="top" wrapText="1"/>
    </xf>
    <xf numFmtId="0" fontId="21" fillId="5" borderId="1" xfId="0" applyFont="1" applyFill="1" applyBorder="1" applyAlignment="1">
      <alignment vertical="top" wrapText="1"/>
    </xf>
    <xf numFmtId="0" fontId="32" fillId="5" borderId="1" xfId="0" applyFont="1" applyFill="1" applyBorder="1" applyAlignment="1">
      <alignment horizontal="center" vertical="top" wrapText="1"/>
    </xf>
    <xf numFmtId="14" fontId="21" fillId="5" borderId="1" xfId="0" applyNumberFormat="1" applyFont="1" applyFill="1" applyBorder="1" applyAlignment="1">
      <alignment horizontal="center" vertical="top"/>
    </xf>
    <xf numFmtId="0" fontId="21" fillId="5" borderId="1" xfId="0" applyFont="1" applyFill="1" applyBorder="1" applyAlignment="1">
      <alignment horizontal="center" vertical="top" wrapText="1"/>
    </xf>
    <xf numFmtId="0" fontId="31" fillId="5" borderId="1" xfId="0" applyFont="1" applyFill="1" applyBorder="1" applyAlignment="1">
      <alignment horizontal="center" vertical="top" wrapText="1"/>
    </xf>
    <xf numFmtId="0" fontId="32" fillId="5" borderId="1" xfId="0" applyFont="1" applyFill="1" applyBorder="1" applyAlignment="1">
      <alignment vertical="top"/>
    </xf>
    <xf numFmtId="0" fontId="33" fillId="26" borderId="1" xfId="0" applyFont="1" applyFill="1" applyBorder="1" applyAlignment="1">
      <alignment horizontal="center" vertical="top"/>
    </xf>
    <xf numFmtId="0" fontId="32" fillId="5" borderId="1" xfId="0" applyFont="1" applyFill="1" applyBorder="1" applyAlignment="1">
      <alignment vertical="top" wrapText="1"/>
    </xf>
    <xf numFmtId="14" fontId="32" fillId="5" borderId="1" xfId="0" applyNumberFormat="1" applyFont="1" applyFill="1" applyBorder="1" applyAlignment="1">
      <alignment vertical="top"/>
    </xf>
    <xf numFmtId="9" fontId="32" fillId="5" borderId="1" xfId="2" applyFont="1" applyFill="1" applyBorder="1" applyAlignment="1" applyProtection="1">
      <alignment horizontal="center" vertical="top" wrapText="1"/>
    </xf>
    <xf numFmtId="14" fontId="32" fillId="5" borderId="1" xfId="0" applyNumberFormat="1" applyFont="1" applyFill="1" applyBorder="1" applyAlignment="1" applyProtection="1">
      <alignment vertical="top"/>
      <protection locked="0"/>
    </xf>
    <xf numFmtId="0" fontId="32" fillId="5" borderId="1" xfId="0" applyFont="1" applyFill="1" applyBorder="1" applyAlignment="1" applyProtection="1">
      <alignment vertical="top"/>
      <protection locked="0"/>
    </xf>
    <xf numFmtId="9" fontId="32" fillId="5" borderId="1" xfId="0" applyNumberFormat="1" applyFont="1" applyFill="1" applyBorder="1" applyAlignment="1" applyProtection="1">
      <alignment vertical="top"/>
      <protection locked="0"/>
    </xf>
    <xf numFmtId="14" fontId="28" fillId="0" borderId="1" xfId="0" applyNumberFormat="1" applyFont="1" applyBorder="1" applyAlignment="1">
      <alignment horizontal="center" vertical="top" wrapText="1"/>
    </xf>
    <xf numFmtId="0" fontId="28" fillId="0" borderId="1" xfId="0" applyFont="1" applyBorder="1" applyAlignment="1">
      <alignment horizontal="center" vertical="top" wrapText="1"/>
    </xf>
    <xf numFmtId="9" fontId="28" fillId="0" borderId="1" xfId="0" applyNumberFormat="1" applyFont="1" applyBorder="1" applyAlignment="1">
      <alignment horizontal="center" vertical="top" wrapText="1"/>
    </xf>
    <xf numFmtId="0" fontId="32" fillId="0" borderId="24" xfId="0" applyFont="1" applyBorder="1" applyAlignment="1" applyProtection="1">
      <alignment horizontal="center" vertical="top"/>
      <protection locked="0"/>
    </xf>
    <xf numFmtId="0" fontId="32" fillId="5" borderId="3" xfId="0" applyFont="1" applyFill="1" applyBorder="1" applyAlignment="1" applyProtection="1">
      <alignment vertical="top"/>
      <protection locked="0"/>
    </xf>
    <xf numFmtId="0" fontId="0" fillId="5" borderId="0" xfId="0" applyFill="1" applyAlignment="1" applyProtection="1">
      <alignment vertical="top"/>
      <protection locked="0"/>
    </xf>
    <xf numFmtId="165" fontId="25" fillId="7" borderId="1" xfId="0" applyNumberFormat="1" applyFont="1" applyFill="1" applyBorder="1" applyAlignment="1">
      <alignment horizontal="center" vertical="top"/>
    </xf>
    <xf numFmtId="0" fontId="29" fillId="2" borderId="1" xfId="1" applyFont="1" applyFill="1" applyBorder="1" applyAlignment="1">
      <alignment horizontal="center" vertical="top"/>
    </xf>
    <xf numFmtId="0" fontId="29" fillId="7" borderId="1" xfId="0" applyFont="1" applyFill="1" applyBorder="1" applyAlignment="1">
      <alignment vertical="top" wrapText="1"/>
    </xf>
    <xf numFmtId="0" fontId="29" fillId="7" borderId="1" xfId="0" applyFont="1" applyFill="1" applyBorder="1" applyAlignment="1">
      <alignment horizontal="justify" vertical="top" wrapText="1"/>
    </xf>
    <xf numFmtId="0" fontId="29" fillId="7" borderId="1" xfId="0" applyFont="1" applyFill="1" applyBorder="1" applyAlignment="1">
      <alignment horizontal="center" vertical="top"/>
    </xf>
    <xf numFmtId="0" fontId="29" fillId="7" borderId="1" xfId="0" applyFont="1" applyFill="1" applyBorder="1" applyAlignment="1">
      <alignment horizontal="center" vertical="top" wrapText="1"/>
    </xf>
    <xf numFmtId="14" fontId="29" fillId="2" borderId="1" xfId="1" applyNumberFormat="1" applyFont="1" applyFill="1" applyBorder="1" applyAlignment="1">
      <alignment vertical="top"/>
    </xf>
    <xf numFmtId="0" fontId="29" fillId="0" borderId="1" xfId="0" applyFont="1" applyBorder="1" applyAlignment="1">
      <alignment horizontal="center" vertical="top" wrapText="1"/>
    </xf>
    <xf numFmtId="165" fontId="25" fillId="0" borderId="1" xfId="0" applyNumberFormat="1" applyFont="1" applyBorder="1" applyAlignment="1">
      <alignment horizontal="center" vertical="top"/>
    </xf>
    <xf numFmtId="0" fontId="20" fillId="0" borderId="1" xfId="0" applyFont="1" applyBorder="1" applyAlignment="1">
      <alignment horizontal="center" vertical="top"/>
    </xf>
    <xf numFmtId="0" fontId="29" fillId="0" borderId="1" xfId="0" applyFont="1" applyBorder="1" applyAlignment="1">
      <alignment vertical="top" wrapText="1"/>
    </xf>
    <xf numFmtId="0" fontId="77" fillId="2" borderId="1" xfId="4" applyFont="1" applyFill="1" applyBorder="1" applyAlignment="1">
      <alignment horizontal="center" vertical="top" wrapText="1"/>
    </xf>
    <xf numFmtId="0" fontId="29" fillId="0" borderId="1" xfId="4" applyFont="1" applyBorder="1" applyAlignment="1">
      <alignment vertical="top" wrapText="1"/>
    </xf>
    <xf numFmtId="0" fontId="29" fillId="0" borderId="1" xfId="0" applyFont="1" applyBorder="1" applyAlignment="1">
      <alignment horizontal="justify" vertical="top" wrapText="1"/>
    </xf>
    <xf numFmtId="0" fontId="29" fillId="0" borderId="1" xfId="0" applyFont="1" applyBorder="1" applyAlignment="1">
      <alignment horizontal="center" vertical="top"/>
    </xf>
    <xf numFmtId="9" fontId="24" fillId="0" borderId="1" xfId="6" applyFont="1" applyFill="1" applyBorder="1" applyAlignment="1" applyProtection="1">
      <alignment horizontal="center" vertical="top"/>
      <protection locked="0"/>
    </xf>
    <xf numFmtId="0" fontId="29" fillId="0" borderId="1" xfId="4" applyFont="1" applyBorder="1" applyAlignment="1">
      <alignment horizontal="center" vertical="top" wrapText="1"/>
    </xf>
    <xf numFmtId="165" fontId="28" fillId="0" borderId="1" xfId="4" applyNumberFormat="1" applyFont="1" applyBorder="1" applyAlignment="1" applyProtection="1">
      <alignment horizontal="center" vertical="top"/>
      <protection locked="0"/>
    </xf>
    <xf numFmtId="0" fontId="21" fillId="0" borderId="1" xfId="0" applyFont="1" applyBorder="1" applyAlignment="1">
      <alignment horizontal="center" vertical="top"/>
    </xf>
    <xf numFmtId="0" fontId="32" fillId="0" borderId="1" xfId="0" applyFont="1" applyBorder="1" applyAlignment="1">
      <alignment horizontal="center" vertical="top"/>
    </xf>
    <xf numFmtId="14" fontId="21" fillId="0" borderId="1" xfId="0" applyNumberFormat="1" applyFont="1" applyBorder="1" applyAlignment="1">
      <alignment horizontal="center" vertical="top"/>
    </xf>
    <xf numFmtId="0" fontId="33" fillId="0" borderId="1" xfId="0" applyFont="1" applyBorder="1" applyAlignment="1">
      <alignment horizontal="center" vertical="top"/>
    </xf>
    <xf numFmtId="14" fontId="32" fillId="0" borderId="1" xfId="0" applyNumberFormat="1" applyFont="1" applyBorder="1" applyAlignment="1">
      <alignment vertical="top"/>
    </xf>
    <xf numFmtId="14" fontId="32" fillId="0" borderId="1" xfId="0" applyNumberFormat="1" applyFont="1" applyBorder="1" applyAlignment="1" applyProtection="1">
      <alignment vertical="top"/>
      <protection locked="0"/>
    </xf>
    <xf numFmtId="0" fontId="32" fillId="0" borderId="1" xfId="0" applyFont="1" applyBorder="1" applyAlignment="1" applyProtection="1">
      <alignment vertical="top"/>
      <protection locked="0"/>
    </xf>
    <xf numFmtId="9" fontId="32" fillId="0" borderId="1" xfId="0" applyNumberFormat="1" applyFont="1" applyBorder="1" applyAlignment="1" applyProtection="1">
      <alignment vertical="top"/>
      <protection locked="0"/>
    </xf>
    <xf numFmtId="0" fontId="21" fillId="0" borderId="2" xfId="0" applyFont="1" applyBorder="1" applyAlignment="1">
      <alignment horizontal="center" vertical="top" wrapText="1"/>
    </xf>
    <xf numFmtId="14" fontId="32" fillId="0" borderId="24" xfId="0" applyNumberFormat="1" applyFont="1" applyBorder="1" applyAlignment="1" applyProtection="1">
      <alignment horizontal="center" vertical="top" wrapText="1"/>
      <protection locked="0"/>
    </xf>
    <xf numFmtId="0" fontId="32" fillId="0" borderId="3" xfId="0" applyFont="1" applyBorder="1" applyAlignment="1" applyProtection="1">
      <alignment vertical="top"/>
      <protection locked="0"/>
    </xf>
    <xf numFmtId="0" fontId="29" fillId="2" borderId="1" xfId="4" applyFont="1" applyFill="1" applyBorder="1" applyAlignment="1">
      <alignment vertical="top" wrapText="1"/>
    </xf>
    <xf numFmtId="0" fontId="29" fillId="2" borderId="1" xfId="0" applyFont="1" applyFill="1" applyBorder="1" applyAlignment="1">
      <alignment horizontal="center" vertical="top"/>
    </xf>
    <xf numFmtId="9" fontId="24" fillId="32" borderId="1" xfId="6" applyFont="1" applyFill="1" applyBorder="1" applyAlignment="1" applyProtection="1">
      <alignment horizontal="center" vertical="top"/>
      <protection locked="0"/>
    </xf>
    <xf numFmtId="0" fontId="29" fillId="2" borderId="1" xfId="4" applyFont="1" applyFill="1" applyBorder="1" applyAlignment="1">
      <alignment horizontal="center" vertical="top" wrapText="1"/>
    </xf>
    <xf numFmtId="165" fontId="28" fillId="2" borderId="1" xfId="4" applyNumberFormat="1" applyFont="1" applyFill="1" applyBorder="1" applyAlignment="1" applyProtection="1">
      <alignment horizontal="center" vertical="top"/>
      <protection locked="0"/>
    </xf>
    <xf numFmtId="14" fontId="32" fillId="2" borderId="1" xfId="0" applyNumberFormat="1" applyFont="1" applyFill="1" applyBorder="1" applyAlignment="1">
      <alignment horizontal="center" vertical="top"/>
    </xf>
    <xf numFmtId="14" fontId="32" fillId="2" borderId="14" xfId="0" applyNumberFormat="1" applyFont="1" applyFill="1" applyBorder="1" applyAlignment="1" applyProtection="1">
      <alignment horizontal="center" vertical="top" wrapText="1"/>
      <protection locked="0"/>
    </xf>
    <xf numFmtId="0" fontId="32" fillId="2" borderId="14" xfId="0" applyFont="1" applyFill="1" applyBorder="1" applyAlignment="1" applyProtection="1">
      <alignment horizontal="center" vertical="top" wrapText="1"/>
      <protection locked="0"/>
    </xf>
    <xf numFmtId="9" fontId="32" fillId="2" borderId="14" xfId="0" applyNumberFormat="1" applyFont="1" applyFill="1" applyBorder="1" applyAlignment="1" applyProtection="1">
      <alignment horizontal="center" vertical="top" wrapText="1"/>
      <protection locked="0"/>
    </xf>
    <xf numFmtId="0" fontId="31" fillId="20" borderId="1" xfId="0" applyFont="1" applyFill="1" applyBorder="1" applyAlignment="1">
      <alignment horizontal="center" vertical="top" wrapText="1"/>
    </xf>
    <xf numFmtId="0" fontId="28" fillId="0" borderId="1" xfId="0" applyFont="1" applyBorder="1" applyAlignment="1" applyProtection="1">
      <alignment vertical="top"/>
      <protection locked="0"/>
    </xf>
    <xf numFmtId="0" fontId="28" fillId="0" borderId="1" xfId="0" applyFont="1" applyBorder="1" applyAlignment="1">
      <alignment vertical="top"/>
    </xf>
    <xf numFmtId="9" fontId="21" fillId="13" borderId="1" xfId="0" applyNumberFormat="1" applyFont="1" applyFill="1" applyBorder="1" applyAlignment="1">
      <alignment horizontal="center" vertical="top"/>
    </xf>
    <xf numFmtId="14" fontId="28" fillId="11" borderId="1" xfId="0" applyNumberFormat="1" applyFont="1" applyFill="1" applyBorder="1" applyAlignment="1" applyProtection="1">
      <alignment vertical="top"/>
      <protection locked="0"/>
    </xf>
    <xf numFmtId="0" fontId="34" fillId="2" borderId="1" xfId="0" applyFont="1" applyFill="1" applyBorder="1" applyAlignment="1">
      <alignment horizontal="center" vertical="top"/>
    </xf>
    <xf numFmtId="0" fontId="21" fillId="0" borderId="1" xfId="0" applyFont="1" applyBorder="1" applyAlignment="1">
      <alignment horizontal="left" vertical="top" wrapText="1"/>
    </xf>
    <xf numFmtId="0" fontId="20" fillId="11" borderId="1" xfId="0" applyFont="1" applyFill="1" applyBorder="1" applyAlignment="1">
      <alignment horizontal="center" vertical="top" wrapText="1"/>
    </xf>
    <xf numFmtId="9" fontId="28" fillId="11" borderId="1" xfId="0" applyNumberFormat="1" applyFont="1" applyFill="1" applyBorder="1" applyAlignment="1" applyProtection="1">
      <alignment horizontal="center" vertical="top"/>
      <protection locked="0"/>
    </xf>
    <xf numFmtId="0" fontId="20" fillId="29" borderId="1" xfId="0" applyFont="1" applyFill="1" applyBorder="1" applyAlignment="1" applyProtection="1">
      <alignment vertical="top" wrapText="1"/>
      <protection locked="0"/>
    </xf>
    <xf numFmtId="0" fontId="25" fillId="0" borderId="1" xfId="0" applyFont="1" applyBorder="1" applyAlignment="1">
      <alignment horizontal="center" vertical="top" wrapText="1"/>
    </xf>
    <xf numFmtId="0" fontId="20" fillId="2" borderId="1" xfId="0" applyFont="1" applyFill="1" applyBorder="1" applyAlignment="1" applyProtection="1">
      <alignment horizontal="justify" vertical="top" wrapText="1"/>
      <protection locked="0"/>
    </xf>
    <xf numFmtId="9" fontId="32" fillId="0" borderId="1" xfId="0" applyNumberFormat="1" applyFont="1" applyBorder="1" applyAlignment="1" applyProtection="1">
      <alignment horizontal="center" vertical="top" wrapText="1"/>
      <protection locked="0"/>
    </xf>
    <xf numFmtId="0" fontId="35" fillId="11" borderId="1" xfId="0" applyFont="1" applyFill="1" applyBorder="1" applyAlignment="1">
      <alignment horizontal="left" vertical="top" wrapText="1"/>
    </xf>
    <xf numFmtId="0" fontId="23" fillId="11" borderId="1" xfId="0" applyFont="1" applyFill="1" applyBorder="1" applyAlignment="1">
      <alignment horizontal="left" vertical="top" wrapText="1"/>
    </xf>
    <xf numFmtId="14" fontId="32" fillId="0" borderId="1" xfId="0" applyNumberFormat="1" applyFont="1" applyBorder="1" applyAlignment="1" applyProtection="1">
      <alignment horizontal="center" vertical="top" wrapText="1"/>
      <protection locked="0"/>
    </xf>
    <xf numFmtId="0" fontId="23" fillId="2" borderId="1" xfId="0" applyFont="1" applyFill="1" applyBorder="1" applyAlignment="1">
      <alignment horizontal="center" vertical="top"/>
    </xf>
    <xf numFmtId="0" fontId="25" fillId="11" borderId="1" xfId="0" applyFont="1" applyFill="1" applyBorder="1" applyAlignment="1">
      <alignment horizontal="center" vertical="top" wrapText="1"/>
    </xf>
    <xf numFmtId="0" fontId="36" fillId="11" borderId="1" xfId="0" applyFont="1" applyFill="1" applyBorder="1" applyAlignment="1">
      <alignment horizontal="left" vertical="top" wrapText="1"/>
    </xf>
    <xf numFmtId="0" fontId="23" fillId="7" borderId="1" xfId="0" applyFont="1" applyFill="1" applyBorder="1" applyAlignment="1">
      <alignment horizontal="center" vertical="top"/>
    </xf>
    <xf numFmtId="0" fontId="37" fillId="20" borderId="1" xfId="0" applyFont="1" applyFill="1" applyBorder="1" applyAlignment="1">
      <alignment horizontal="center" vertical="top" wrapText="1"/>
    </xf>
    <xf numFmtId="0" fontId="28" fillId="11" borderId="1" xfId="0" applyFont="1" applyFill="1" applyBorder="1" applyAlignment="1" applyProtection="1">
      <alignment vertical="top"/>
      <protection locked="0"/>
    </xf>
    <xf numFmtId="0" fontId="25" fillId="14" borderId="1" xfId="0" applyFont="1" applyFill="1" applyBorder="1" applyAlignment="1" applyProtection="1">
      <alignment vertical="top" wrapText="1"/>
      <protection locked="0"/>
    </xf>
    <xf numFmtId="14" fontId="28" fillId="26" borderId="1" xfId="0" applyNumberFormat="1" applyFont="1" applyFill="1" applyBorder="1" applyAlignment="1" applyProtection="1">
      <alignment vertical="top"/>
      <protection locked="0"/>
    </xf>
    <xf numFmtId="0" fontId="28" fillId="26" borderId="1" xfId="0" applyFont="1" applyFill="1" applyBorder="1" applyAlignment="1" applyProtection="1">
      <alignment vertical="top" wrapText="1"/>
      <protection locked="0"/>
    </xf>
    <xf numFmtId="0" fontId="28" fillId="5" borderId="1" xfId="0" applyFont="1" applyFill="1" applyBorder="1" applyAlignment="1" applyProtection="1">
      <alignment vertical="top"/>
      <protection locked="0"/>
    </xf>
    <xf numFmtId="0" fontId="28" fillId="2" borderId="1" xfId="0" applyFont="1" applyFill="1" applyBorder="1" applyAlignment="1" applyProtection="1">
      <alignment vertical="top" wrapText="1"/>
      <protection locked="0"/>
    </xf>
    <xf numFmtId="0" fontId="41" fillId="11" borderId="1" xfId="0" applyFont="1" applyFill="1" applyBorder="1" applyAlignment="1" applyProtection="1">
      <alignment vertical="top" wrapText="1"/>
      <protection locked="0"/>
    </xf>
    <xf numFmtId="0" fontId="20" fillId="6" borderId="1" xfId="0" applyFont="1" applyFill="1" applyBorder="1" applyAlignment="1">
      <alignment horizontal="center" vertical="top"/>
    </xf>
    <xf numFmtId="0" fontId="20" fillId="6" borderId="1" xfId="0" applyFont="1" applyFill="1" applyBorder="1" applyAlignment="1">
      <alignment horizontal="justify" vertical="top"/>
    </xf>
    <xf numFmtId="0" fontId="20" fillId="6" borderId="1" xfId="0" applyFont="1" applyFill="1" applyBorder="1" applyAlignment="1">
      <alignment horizontal="justify" vertical="top" wrapText="1"/>
    </xf>
    <xf numFmtId="0" fontId="29" fillId="17" borderId="1" xfId="0" applyFont="1" applyFill="1" applyBorder="1" applyAlignment="1">
      <alignment horizontal="left" vertical="top" wrapText="1"/>
    </xf>
    <xf numFmtId="0" fontId="29" fillId="17" borderId="1" xfId="0" applyFont="1" applyFill="1" applyBorder="1" applyAlignment="1">
      <alignment horizontal="justify" vertical="top" wrapText="1"/>
    </xf>
    <xf numFmtId="0" fontId="29" fillId="17" borderId="1" xfId="0" applyFont="1" applyFill="1" applyBorder="1" applyAlignment="1">
      <alignment horizontal="center" vertical="top"/>
    </xf>
    <xf numFmtId="0" fontId="29" fillId="11" borderId="1" xfId="0" applyFont="1" applyFill="1" applyBorder="1" applyAlignment="1">
      <alignment horizontal="center" vertical="top" wrapText="1"/>
    </xf>
    <xf numFmtId="9" fontId="29" fillId="11" borderId="1" xfId="0" applyNumberFormat="1" applyFont="1" applyFill="1" applyBorder="1" applyAlignment="1">
      <alignment horizontal="center" vertical="top"/>
    </xf>
    <xf numFmtId="14" fontId="29" fillId="11" borderId="1" xfId="0" applyNumberFormat="1" applyFont="1" applyFill="1" applyBorder="1" applyAlignment="1">
      <alignment horizontal="center" vertical="top"/>
    </xf>
    <xf numFmtId="165" fontId="20" fillId="6" borderId="1" xfId="0" applyNumberFormat="1" applyFont="1" applyFill="1" applyBorder="1" applyAlignment="1">
      <alignment horizontal="center" vertical="top"/>
    </xf>
    <xf numFmtId="1" fontId="20" fillId="6" borderId="1" xfId="0" applyNumberFormat="1" applyFont="1" applyFill="1" applyBorder="1" applyAlignment="1">
      <alignment horizontal="center" vertical="top" wrapText="1"/>
    </xf>
    <xf numFmtId="0" fontId="21" fillId="6" borderId="1" xfId="0" applyFont="1" applyFill="1" applyBorder="1" applyAlignment="1">
      <alignment horizontal="center" vertical="top" wrapText="1"/>
    </xf>
    <xf numFmtId="14" fontId="21" fillId="6" borderId="1" xfId="0" applyNumberFormat="1" applyFont="1" applyFill="1" applyBorder="1" applyAlignment="1">
      <alignment horizontal="center" vertical="top"/>
    </xf>
    <xf numFmtId="0" fontId="21" fillId="6" borderId="1" xfId="0" applyFont="1" applyFill="1" applyBorder="1" applyAlignment="1">
      <alignment horizontal="center" vertical="top"/>
    </xf>
    <xf numFmtId="9" fontId="21" fillId="6" borderId="1" xfId="0" applyNumberFormat="1" applyFont="1" applyFill="1" applyBorder="1" applyAlignment="1">
      <alignment horizontal="center" vertical="top"/>
    </xf>
    <xf numFmtId="0" fontId="20" fillId="6" borderId="1" xfId="0" applyFont="1" applyFill="1" applyBorder="1" applyAlignment="1">
      <alignment horizontal="center" vertical="top" wrapText="1"/>
    </xf>
    <xf numFmtId="0" fontId="21" fillId="6" borderId="1" xfId="0" applyFont="1" applyFill="1" applyBorder="1" applyAlignment="1">
      <alignment vertical="top" wrapText="1"/>
    </xf>
    <xf numFmtId="9" fontId="21" fillId="6" borderId="1" xfId="0" applyNumberFormat="1" applyFont="1" applyFill="1" applyBorder="1" applyAlignment="1">
      <alignment horizontal="center" vertical="top" wrapText="1"/>
    </xf>
    <xf numFmtId="0" fontId="31" fillId="6" borderId="1" xfId="0" applyFont="1" applyFill="1" applyBorder="1" applyAlignment="1">
      <alignment horizontal="center" vertical="top" wrapText="1"/>
    </xf>
    <xf numFmtId="0" fontId="32" fillId="6" borderId="1" xfId="0" applyFont="1" applyFill="1" applyBorder="1" applyAlignment="1">
      <alignment vertical="top" wrapText="1"/>
    </xf>
    <xf numFmtId="14" fontId="32" fillId="6" borderId="1" xfId="0" applyNumberFormat="1" applyFont="1" applyFill="1" applyBorder="1" applyAlignment="1">
      <alignment vertical="top"/>
    </xf>
    <xf numFmtId="0" fontId="32" fillId="6" borderId="1" xfId="0" applyFont="1" applyFill="1" applyBorder="1" applyAlignment="1">
      <alignment vertical="top"/>
    </xf>
    <xf numFmtId="0" fontId="32" fillId="6" borderId="1" xfId="0" applyFont="1" applyFill="1" applyBorder="1" applyAlignment="1">
      <alignment horizontal="center" vertical="top" wrapText="1"/>
    </xf>
    <xf numFmtId="9" fontId="32" fillId="6" borderId="1" xfId="0" applyNumberFormat="1" applyFont="1" applyFill="1" applyBorder="1" applyAlignment="1">
      <alignment horizontal="center" vertical="top"/>
    </xf>
    <xf numFmtId="0" fontId="32" fillId="6" borderId="1" xfId="0" applyFont="1" applyFill="1" applyBorder="1" applyAlignment="1">
      <alignment horizontal="center" vertical="top"/>
    </xf>
    <xf numFmtId="0" fontId="33" fillId="17" borderId="1" xfId="0" applyFont="1" applyFill="1" applyBorder="1" applyAlignment="1">
      <alignment horizontal="center" vertical="top"/>
    </xf>
    <xf numFmtId="9" fontId="32" fillId="6" borderId="1" xfId="2" applyFont="1" applyFill="1" applyBorder="1" applyAlignment="1" applyProtection="1">
      <alignment horizontal="center" vertical="top" wrapText="1"/>
    </xf>
    <xf numFmtId="14" fontId="32" fillId="6" borderId="1" xfId="0" applyNumberFormat="1" applyFont="1" applyFill="1" applyBorder="1" applyAlignment="1" applyProtection="1">
      <alignment vertical="top"/>
      <protection locked="0"/>
    </xf>
    <xf numFmtId="0" fontId="32" fillId="6" borderId="1" xfId="0" applyFont="1" applyFill="1" applyBorder="1" applyAlignment="1" applyProtection="1">
      <alignment vertical="top" wrapText="1"/>
      <protection locked="0"/>
    </xf>
    <xf numFmtId="0" fontId="32" fillId="6" borderId="1" xfId="0" applyFont="1" applyFill="1" applyBorder="1" applyAlignment="1" applyProtection="1">
      <alignment vertical="top"/>
      <protection locked="0"/>
    </xf>
    <xf numFmtId="9" fontId="32" fillId="6" borderId="1" xfId="0" applyNumberFormat="1" applyFont="1" applyFill="1" applyBorder="1" applyAlignment="1" applyProtection="1">
      <alignment vertical="top"/>
      <protection locked="0"/>
    </xf>
    <xf numFmtId="0" fontId="21" fillId="6" borderId="1" xfId="0" applyFont="1" applyFill="1" applyBorder="1" applyAlignment="1" applyProtection="1">
      <alignment horizontal="center" vertical="top" wrapText="1"/>
      <protection locked="0"/>
    </xf>
    <xf numFmtId="0" fontId="23" fillId="2" borderId="1" xfId="0" applyFont="1" applyFill="1" applyBorder="1" applyAlignment="1">
      <alignment vertical="top" wrapText="1"/>
    </xf>
    <xf numFmtId="0" fontId="23" fillId="2" borderId="1" xfId="0" applyFont="1" applyFill="1" applyBorder="1" applyAlignment="1">
      <alignment vertical="top"/>
    </xf>
    <xf numFmtId="0" fontId="23" fillId="7" borderId="1" xfId="0" applyFont="1" applyFill="1" applyBorder="1" applyAlignment="1">
      <alignment vertical="top" wrapText="1"/>
    </xf>
    <xf numFmtId="9" fontId="23" fillId="7" borderId="1" xfId="0" applyNumberFormat="1" applyFont="1" applyFill="1" applyBorder="1" applyAlignment="1">
      <alignment vertical="top"/>
    </xf>
    <xf numFmtId="14" fontId="32" fillId="2" borderId="1" xfId="0" applyNumberFormat="1" applyFont="1" applyFill="1" applyBorder="1" applyAlignment="1" applyProtection="1">
      <alignment horizontal="center" vertical="top"/>
      <protection locked="0"/>
    </xf>
    <xf numFmtId="0" fontId="32" fillId="5" borderId="24" xfId="0" applyFont="1" applyFill="1" applyBorder="1" applyAlignment="1" applyProtection="1">
      <alignment horizontal="center" vertical="top" wrapText="1"/>
      <protection locked="0"/>
    </xf>
    <xf numFmtId="0" fontId="20" fillId="17" borderId="1" xfId="0" applyFont="1" applyFill="1" applyBorder="1" applyAlignment="1">
      <alignment horizontal="center" vertical="top"/>
    </xf>
    <xf numFmtId="0" fontId="20" fillId="17" borderId="1" xfId="0" applyFont="1" applyFill="1" applyBorder="1" applyAlignment="1">
      <alignment horizontal="center" vertical="top" wrapText="1"/>
    </xf>
    <xf numFmtId="9" fontId="29" fillId="0" borderId="1" xfId="0" applyNumberFormat="1" applyFont="1" applyBorder="1" applyAlignment="1">
      <alignment horizontal="center" vertical="top"/>
    </xf>
    <xf numFmtId="14" fontId="29" fillId="0" borderId="1" xfId="0" applyNumberFormat="1" applyFont="1" applyBorder="1" applyAlignment="1">
      <alignment horizontal="center" vertical="top"/>
    </xf>
    <xf numFmtId="0" fontId="25" fillId="6" borderId="1" xfId="0" applyFont="1" applyFill="1" applyBorder="1" applyAlignment="1">
      <alignment vertical="top" wrapText="1"/>
    </xf>
    <xf numFmtId="14" fontId="21" fillId="6" borderId="1" xfId="0" applyNumberFormat="1" applyFont="1" applyFill="1" applyBorder="1" applyAlignment="1">
      <alignment horizontal="center" vertical="top" wrapText="1"/>
    </xf>
    <xf numFmtId="0" fontId="23" fillId="17" borderId="1" xfId="0" applyFont="1" applyFill="1" applyBorder="1" applyAlignment="1">
      <alignment vertical="top"/>
    </xf>
    <xf numFmtId="14" fontId="23" fillId="17" borderId="1" xfId="0" applyNumberFormat="1" applyFont="1" applyFill="1" applyBorder="1" applyAlignment="1">
      <alignment vertical="top"/>
    </xf>
    <xf numFmtId="0" fontId="23" fillId="17" borderId="1" xfId="0" applyFont="1" applyFill="1" applyBorder="1" applyAlignment="1">
      <alignment vertical="top" wrapText="1"/>
    </xf>
    <xf numFmtId="9" fontId="23" fillId="17" borderId="1" xfId="0" applyNumberFormat="1" applyFont="1" applyFill="1" applyBorder="1" applyAlignment="1">
      <alignment vertical="top"/>
    </xf>
    <xf numFmtId="14" fontId="32" fillId="6" borderId="1" xfId="0" applyNumberFormat="1" applyFont="1" applyFill="1" applyBorder="1" applyAlignment="1">
      <alignment horizontal="center" vertical="top"/>
    </xf>
    <xf numFmtId="0" fontId="25" fillId="6" borderId="1" xfId="0" applyFont="1" applyFill="1" applyBorder="1" applyAlignment="1">
      <alignment horizontal="center" vertical="top" wrapText="1"/>
    </xf>
    <xf numFmtId="14" fontId="32" fillId="6" borderId="1" xfId="0" applyNumberFormat="1" applyFont="1" applyFill="1" applyBorder="1" applyAlignment="1" applyProtection="1">
      <alignment horizontal="center" vertical="top"/>
      <protection locked="0"/>
    </xf>
    <xf numFmtId="0" fontId="25" fillId="6" borderId="1" xfId="0" applyFont="1" applyFill="1" applyBorder="1" applyAlignment="1" applyProtection="1">
      <alignment horizontal="center" vertical="top" wrapText="1"/>
      <protection locked="0"/>
    </xf>
    <xf numFmtId="0" fontId="32" fillId="6" borderId="1" xfId="0" applyFont="1" applyFill="1" applyBorder="1" applyAlignment="1" applyProtection="1">
      <alignment horizontal="center" vertical="top" wrapText="1"/>
      <protection locked="0"/>
    </xf>
    <xf numFmtId="9" fontId="32" fillId="6" borderId="1" xfId="0" applyNumberFormat="1" applyFont="1" applyFill="1" applyBorder="1" applyAlignment="1" applyProtection="1">
      <alignment horizontal="center" vertical="top"/>
      <protection locked="0"/>
    </xf>
    <xf numFmtId="15" fontId="28" fillId="2" borderId="1" xfId="0" applyNumberFormat="1" applyFont="1" applyFill="1" applyBorder="1" applyAlignment="1">
      <alignment vertical="top" wrapText="1"/>
    </xf>
    <xf numFmtId="0" fontId="28" fillId="2" borderId="1" xfId="0" applyFont="1" applyFill="1" applyBorder="1" applyAlignment="1">
      <alignment vertical="top" wrapText="1"/>
    </xf>
    <xf numFmtId="9" fontId="29" fillId="2" borderId="1" xfId="0" applyNumberFormat="1" applyFont="1" applyFill="1" applyBorder="1" applyAlignment="1">
      <alignment vertical="top" wrapText="1"/>
    </xf>
    <xf numFmtId="0" fontId="25" fillId="7" borderId="1" xfId="0" applyFont="1" applyFill="1" applyBorder="1" applyAlignment="1">
      <alignment vertical="top" wrapText="1"/>
    </xf>
    <xf numFmtId="0" fontId="20" fillId="17" borderId="1" xfId="0" applyFont="1" applyFill="1" applyBorder="1" applyAlignment="1">
      <alignment horizontal="justify" vertical="top" wrapText="1"/>
    </xf>
    <xf numFmtId="9" fontId="32" fillId="6" borderId="1" xfId="0" applyNumberFormat="1" applyFont="1" applyFill="1" applyBorder="1" applyAlignment="1">
      <alignment vertical="top"/>
    </xf>
    <xf numFmtId="9" fontId="23" fillId="2" borderId="1" xfId="0" applyNumberFormat="1" applyFont="1" applyFill="1" applyBorder="1" applyAlignment="1">
      <alignment vertical="top"/>
    </xf>
    <xf numFmtId="9" fontId="28" fillId="7" borderId="1" xfId="0" applyNumberFormat="1" applyFont="1" applyFill="1" applyBorder="1" applyAlignment="1">
      <alignment vertical="top"/>
    </xf>
    <xf numFmtId="0" fontId="23" fillId="0" borderId="1" xfId="0" applyFont="1" applyBorder="1" applyAlignment="1">
      <alignment horizontal="left" vertical="top" wrapText="1" indent="1"/>
    </xf>
    <xf numFmtId="0" fontId="29" fillId="11" borderId="1" xfId="0" applyFont="1" applyFill="1" applyBorder="1" applyAlignment="1">
      <alignment horizontal="left" vertical="top" wrapText="1"/>
    </xf>
    <xf numFmtId="9" fontId="32" fillId="6" borderId="1" xfId="2" applyFont="1" applyFill="1" applyBorder="1" applyAlignment="1" applyProtection="1">
      <alignment horizontal="center" vertical="top" wrapText="1"/>
      <protection locked="0"/>
    </xf>
    <xf numFmtId="14" fontId="28" fillId="12" borderId="1" xfId="0" applyNumberFormat="1" applyFont="1" applyFill="1" applyBorder="1" applyAlignment="1">
      <alignment horizontal="center" vertical="top"/>
    </xf>
    <xf numFmtId="0" fontId="28" fillId="12" borderId="1" xfId="0" applyFont="1" applyFill="1" applyBorder="1" applyAlignment="1">
      <alignment horizontal="center" vertical="top" wrapText="1"/>
    </xf>
    <xf numFmtId="9" fontId="28" fillId="12" borderId="1" xfId="0" applyNumberFormat="1" applyFont="1" applyFill="1" applyBorder="1" applyAlignment="1">
      <alignment horizontal="center" vertical="top"/>
    </xf>
    <xf numFmtId="9" fontId="28" fillId="0" borderId="1" xfId="0" applyNumberFormat="1" applyFont="1" applyBorder="1" applyAlignment="1" applyProtection="1">
      <alignment vertical="top" wrapText="1"/>
      <protection locked="0"/>
    </xf>
    <xf numFmtId="0" fontId="29" fillId="6" borderId="1" xfId="0" applyFont="1" applyFill="1" applyBorder="1" applyAlignment="1">
      <alignment horizontal="left" vertical="top" wrapText="1"/>
    </xf>
    <xf numFmtId="0" fontId="29" fillId="6" borderId="1" xfId="0" applyFont="1" applyFill="1" applyBorder="1" applyAlignment="1">
      <alignment horizontal="center" vertical="top" wrapText="1"/>
    </xf>
    <xf numFmtId="0" fontId="29" fillId="6" borderId="1" xfId="0" applyFont="1" applyFill="1" applyBorder="1" applyAlignment="1">
      <alignment horizontal="center" vertical="top"/>
    </xf>
    <xf numFmtId="9" fontId="29" fillId="0" borderId="1" xfId="0" applyNumberFormat="1" applyFont="1" applyBorder="1" applyAlignment="1">
      <alignment horizontal="center" vertical="top" wrapText="1"/>
    </xf>
    <xf numFmtId="0" fontId="23" fillId="7" borderId="1" xfId="0" applyFont="1" applyFill="1" applyBorder="1" applyAlignment="1" applyProtection="1">
      <alignment vertical="top" wrapText="1"/>
      <protection locked="0"/>
    </xf>
    <xf numFmtId="0" fontId="29" fillId="6" borderId="1" xfId="0" applyFont="1" applyFill="1" applyBorder="1" applyAlignment="1">
      <alignment horizontal="justify" vertical="top" wrapText="1"/>
    </xf>
    <xf numFmtId="1" fontId="29" fillId="0" borderId="1" xfId="0" applyNumberFormat="1" applyFont="1" applyBorder="1" applyAlignment="1">
      <alignment horizontal="center" vertical="top"/>
    </xf>
    <xf numFmtId="0" fontId="21" fillId="6" borderId="1" xfId="0" applyFont="1" applyFill="1" applyBorder="1" applyAlignment="1">
      <alignment vertical="top"/>
    </xf>
    <xf numFmtId="14" fontId="28" fillId="6" borderId="1" xfId="0" applyNumberFormat="1" applyFont="1" applyFill="1" applyBorder="1" applyAlignment="1">
      <alignment horizontal="center" vertical="top"/>
    </xf>
    <xf numFmtId="0" fontId="28" fillId="6" borderId="1" xfId="0" applyFont="1" applyFill="1" applyBorder="1" applyAlignment="1">
      <alignment horizontal="center" vertical="top" wrapText="1"/>
    </xf>
    <xf numFmtId="9" fontId="28" fillId="6" borderId="1" xfId="0" applyNumberFormat="1" applyFont="1" applyFill="1" applyBorder="1" applyAlignment="1">
      <alignment horizontal="center" vertical="top"/>
    </xf>
    <xf numFmtId="14" fontId="28" fillId="6" borderId="1" xfId="0" applyNumberFormat="1" applyFont="1" applyFill="1" applyBorder="1" applyAlignment="1" applyProtection="1">
      <alignment vertical="top" wrapText="1"/>
      <protection locked="0"/>
    </xf>
    <xf numFmtId="0" fontId="28" fillId="6" borderId="1" xfId="0" applyFont="1" applyFill="1" applyBorder="1" applyAlignment="1" applyProtection="1">
      <alignment vertical="top" wrapText="1"/>
      <protection locked="0"/>
    </xf>
    <xf numFmtId="15" fontId="28" fillId="2" borderId="1" xfId="0" applyNumberFormat="1" applyFont="1" applyFill="1" applyBorder="1" applyAlignment="1">
      <alignment horizontal="center" vertical="top"/>
    </xf>
    <xf numFmtId="9" fontId="28" fillId="7" borderId="1" xfId="0" applyNumberFormat="1" applyFont="1" applyFill="1" applyBorder="1" applyAlignment="1">
      <alignment horizontal="center" vertical="top"/>
    </xf>
    <xf numFmtId="0" fontId="25" fillId="7" borderId="1" xfId="0" applyFont="1" applyFill="1" applyBorder="1" applyAlignment="1">
      <alignment horizontal="center" vertical="top" wrapText="1"/>
    </xf>
    <xf numFmtId="0" fontId="42" fillId="0" borderId="1" xfId="0" applyFont="1" applyBorder="1" applyAlignment="1">
      <alignment vertical="top" wrapText="1"/>
    </xf>
    <xf numFmtId="0" fontId="31" fillId="18" borderId="1" xfId="0" applyFont="1" applyFill="1" applyBorder="1" applyAlignment="1">
      <alignment horizontal="center" vertical="top" wrapText="1"/>
    </xf>
    <xf numFmtId="0" fontId="25" fillId="14" borderId="1" xfId="0" applyFont="1" applyFill="1" applyBorder="1" applyAlignment="1">
      <alignment horizontal="center" vertical="top" wrapText="1"/>
    </xf>
    <xf numFmtId="0" fontId="23" fillId="0" borderId="1" xfId="0" applyFont="1" applyBorder="1" applyAlignment="1">
      <alignment vertical="top"/>
    </xf>
    <xf numFmtId="14" fontId="23" fillId="11" borderId="1" xfId="0" applyNumberFormat="1" applyFont="1" applyFill="1" applyBorder="1" applyAlignment="1">
      <alignment horizontal="center" vertical="top"/>
    </xf>
    <xf numFmtId="0" fontId="21" fillId="12" borderId="1" xfId="0" applyFont="1" applyFill="1" applyBorder="1" applyAlignment="1">
      <alignment horizontal="center" vertical="top" wrapText="1"/>
    </xf>
    <xf numFmtId="0" fontId="21" fillId="0" borderId="1" xfId="0" applyFont="1" applyBorder="1" applyAlignment="1" applyProtection="1">
      <alignment vertical="top"/>
      <protection locked="0"/>
    </xf>
    <xf numFmtId="0" fontId="21" fillId="19" borderId="1" xfId="0" applyFont="1" applyFill="1" applyBorder="1" applyAlignment="1">
      <alignment horizontal="center" vertical="top" wrapText="1"/>
    </xf>
    <xf numFmtId="14" fontId="21" fillId="19" borderId="1" xfId="0" applyNumberFormat="1" applyFont="1" applyFill="1" applyBorder="1" applyAlignment="1">
      <alignment horizontal="center" vertical="top"/>
    </xf>
    <xf numFmtId="0" fontId="21" fillId="19" borderId="1" xfId="0" applyFont="1" applyFill="1" applyBorder="1" applyAlignment="1">
      <alignment horizontal="center" vertical="top"/>
    </xf>
    <xf numFmtId="0" fontId="21" fillId="19" borderId="1" xfId="0" applyFont="1" applyFill="1" applyBorder="1" applyAlignment="1">
      <alignment horizontal="left" vertical="top" wrapText="1"/>
    </xf>
    <xf numFmtId="9" fontId="21" fillId="19" borderId="1" xfId="0" applyNumberFormat="1" applyFont="1" applyFill="1" applyBorder="1" applyAlignment="1">
      <alignment horizontal="center" vertical="top"/>
    </xf>
    <xf numFmtId="0" fontId="20" fillId="19" borderId="1" xfId="0" applyFont="1" applyFill="1" applyBorder="1" applyAlignment="1">
      <alignment horizontal="center" vertical="top" wrapText="1"/>
    </xf>
    <xf numFmtId="0" fontId="21" fillId="19" borderId="1" xfId="0" applyFont="1" applyFill="1" applyBorder="1" applyAlignment="1">
      <alignment vertical="top" wrapText="1"/>
    </xf>
    <xf numFmtId="0" fontId="28" fillId="0" borderId="1" xfId="0" applyFont="1" applyBorder="1" applyAlignment="1">
      <alignment vertical="top" wrapText="1"/>
    </xf>
    <xf numFmtId="0" fontId="28" fillId="11" borderId="1" xfId="0" applyFont="1" applyFill="1" applyBorder="1" applyAlignment="1">
      <alignment vertical="top"/>
    </xf>
    <xf numFmtId="9" fontId="28" fillId="11" borderId="1" xfId="0" applyNumberFormat="1" applyFont="1" applyFill="1" applyBorder="1" applyAlignment="1">
      <alignment vertical="top"/>
    </xf>
    <xf numFmtId="0" fontId="25" fillId="14" borderId="1" xfId="0" applyFont="1" applyFill="1" applyBorder="1" applyAlignment="1">
      <alignment vertical="top" wrapText="1"/>
    </xf>
    <xf numFmtId="0" fontId="42" fillId="28" borderId="1" xfId="0" applyFont="1" applyFill="1" applyBorder="1" applyAlignment="1">
      <alignment vertical="top"/>
    </xf>
    <xf numFmtId="9" fontId="32" fillId="0" borderId="1" xfId="2" applyFont="1" applyBorder="1" applyAlignment="1" applyProtection="1">
      <alignment horizontal="center" vertical="top" wrapText="1"/>
      <protection locked="0"/>
    </xf>
    <xf numFmtId="0" fontId="20" fillId="11" borderId="1" xfId="0" quotePrefix="1" applyFont="1" applyFill="1" applyBorder="1" applyAlignment="1">
      <alignment horizontal="center" vertical="top" wrapText="1"/>
    </xf>
    <xf numFmtId="15" fontId="28" fillId="0" borderId="1" xfId="0" applyNumberFormat="1" applyFont="1" applyBorder="1" applyAlignment="1">
      <alignment horizontal="center" vertical="top" wrapText="1"/>
    </xf>
    <xf numFmtId="0" fontId="28" fillId="0" borderId="1" xfId="0" applyFont="1" applyBorder="1" applyAlignment="1">
      <alignment horizontal="left" vertical="top" wrapText="1"/>
    </xf>
    <xf numFmtId="9" fontId="28" fillId="0" borderId="1" xfId="0" applyNumberFormat="1" applyFont="1" applyBorder="1" applyAlignment="1">
      <alignment vertical="top" wrapText="1"/>
    </xf>
    <xf numFmtId="0" fontId="20" fillId="29" borderId="1" xfId="0" applyFont="1" applyFill="1" applyBorder="1" applyAlignment="1">
      <alignment vertical="top" wrapText="1"/>
    </xf>
    <xf numFmtId="0" fontId="21" fillId="2" borderId="1" xfId="0" applyFont="1" applyFill="1" applyBorder="1" applyAlignment="1">
      <alignment horizontal="left" vertical="top" wrapText="1"/>
    </xf>
    <xf numFmtId="15" fontId="28" fillId="0" borderId="1" xfId="0" applyNumberFormat="1" applyFont="1" applyBorder="1" applyAlignment="1">
      <alignment vertical="top" wrapText="1"/>
    </xf>
    <xf numFmtId="9" fontId="29" fillId="0" borderId="1" xfId="0" applyNumberFormat="1" applyFont="1" applyBorder="1" applyAlignment="1">
      <alignment vertical="top" wrapText="1"/>
    </xf>
    <xf numFmtId="0" fontId="25" fillId="11" borderId="1" xfId="0" applyFont="1" applyFill="1" applyBorder="1" applyAlignment="1">
      <alignment vertical="top"/>
    </xf>
    <xf numFmtId="0" fontId="20" fillId="6" borderId="1" xfId="0" applyFont="1" applyFill="1" applyBorder="1" applyAlignment="1">
      <alignment horizontal="left" vertical="top" wrapText="1"/>
    </xf>
    <xf numFmtId="14" fontId="25" fillId="17" borderId="1" xfId="0" applyNumberFormat="1" applyFont="1" applyFill="1" applyBorder="1" applyAlignment="1">
      <alignment horizontal="center" vertical="top" wrapText="1"/>
    </xf>
    <xf numFmtId="0" fontId="25" fillId="17" borderId="1" xfId="0" applyFont="1" applyFill="1" applyBorder="1" applyAlignment="1">
      <alignment horizontal="center" vertical="top" wrapText="1"/>
    </xf>
    <xf numFmtId="9" fontId="25" fillId="17" borderId="1" xfId="0" applyNumberFormat="1" applyFont="1" applyFill="1" applyBorder="1" applyAlignment="1">
      <alignment horizontal="center" vertical="top" wrapText="1"/>
    </xf>
    <xf numFmtId="9" fontId="25" fillId="17" borderId="1" xfId="0" applyNumberFormat="1" applyFont="1" applyFill="1" applyBorder="1" applyAlignment="1">
      <alignment horizontal="center" vertical="top"/>
    </xf>
    <xf numFmtId="0" fontId="28" fillId="6" borderId="1" xfId="0" applyFont="1" applyFill="1" applyBorder="1" applyAlignment="1">
      <alignment horizontal="center" vertical="top"/>
    </xf>
    <xf numFmtId="14" fontId="32" fillId="6" borderId="1" xfId="0" applyNumberFormat="1" applyFont="1" applyFill="1" applyBorder="1" applyAlignment="1" applyProtection="1">
      <alignment horizontal="center" vertical="top" wrapText="1"/>
      <protection locked="0"/>
    </xf>
    <xf numFmtId="9" fontId="32" fillId="6" borderId="1" xfId="0" applyNumberFormat="1" applyFont="1" applyFill="1" applyBorder="1" applyAlignment="1" applyProtection="1">
      <alignment horizontal="center" vertical="top" wrapText="1"/>
      <protection locked="0"/>
    </xf>
    <xf numFmtId="0" fontId="45" fillId="2" borderId="1" xfId="0" applyFont="1" applyFill="1" applyBorder="1" applyAlignment="1">
      <alignment vertical="top" wrapText="1"/>
    </xf>
    <xf numFmtId="0" fontId="45" fillId="2" borderId="1" xfId="0" applyFont="1" applyFill="1" applyBorder="1" applyAlignment="1">
      <alignment vertical="top"/>
    </xf>
    <xf numFmtId="0" fontId="44" fillId="17" borderId="1" xfId="0" applyFont="1" applyFill="1" applyBorder="1" applyAlignment="1">
      <alignment vertical="top" wrapText="1"/>
    </xf>
    <xf numFmtId="0" fontId="32" fillId="6" borderId="1" xfId="0" applyFont="1" applyFill="1" applyBorder="1" applyAlignment="1" applyProtection="1">
      <alignment horizontal="center" vertical="top"/>
      <protection locked="0"/>
    </xf>
    <xf numFmtId="0" fontId="23" fillId="7" borderId="1" xfId="0" applyFont="1" applyFill="1" applyBorder="1" applyAlignment="1">
      <alignment vertical="top"/>
    </xf>
    <xf numFmtId="14" fontId="29" fillId="6" borderId="1" xfId="0" applyNumberFormat="1" applyFont="1" applyFill="1" applyBorder="1" applyAlignment="1">
      <alignment horizontal="center" vertical="top" wrapText="1"/>
    </xf>
    <xf numFmtId="9" fontId="32" fillId="2" borderId="1" xfId="2" applyFont="1" applyFill="1" applyBorder="1" applyAlignment="1" applyProtection="1">
      <alignment horizontal="center" vertical="top" wrapText="1"/>
      <protection locked="0"/>
    </xf>
    <xf numFmtId="0" fontId="44" fillId="7" borderId="1" xfId="0" applyFont="1" applyFill="1" applyBorder="1" applyAlignment="1">
      <alignment vertical="top" wrapText="1"/>
    </xf>
    <xf numFmtId="0" fontId="20" fillId="2" borderId="1" xfId="0" applyFont="1" applyFill="1" applyBorder="1" applyAlignment="1">
      <alignment horizontal="left" vertical="top" wrapText="1"/>
    </xf>
    <xf numFmtId="9" fontId="32" fillId="2" borderId="1" xfId="2" applyFont="1" applyFill="1" applyBorder="1" applyAlignment="1" applyProtection="1">
      <alignment horizontal="center" vertical="top" wrapText="1"/>
    </xf>
    <xf numFmtId="0" fontId="20" fillId="7" borderId="1" xfId="0" applyFont="1" applyFill="1" applyBorder="1" applyAlignment="1">
      <alignment horizontal="left" vertical="top" wrapText="1"/>
    </xf>
    <xf numFmtId="0" fontId="49" fillId="0" borderId="1" xfId="0" applyFont="1" applyBorder="1" applyAlignment="1" applyProtection="1">
      <alignment vertical="top" wrapText="1"/>
      <protection locked="0"/>
    </xf>
    <xf numFmtId="0" fontId="49" fillId="0" borderId="1" xfId="0" applyFont="1" applyBorder="1" applyAlignment="1" applyProtection="1">
      <alignment horizontal="center" vertical="top" wrapText="1"/>
      <protection locked="0"/>
    </xf>
    <xf numFmtId="15" fontId="28" fillId="11" borderId="1" xfId="0" applyNumberFormat="1" applyFont="1" applyFill="1" applyBorder="1" applyAlignment="1">
      <alignment horizontal="center" vertical="top" wrapText="1"/>
    </xf>
    <xf numFmtId="9" fontId="28" fillId="11" borderId="1" xfId="0" applyNumberFormat="1" applyFont="1" applyFill="1" applyBorder="1" applyAlignment="1">
      <alignment vertical="top" wrapText="1"/>
    </xf>
    <xf numFmtId="14" fontId="23" fillId="11" borderId="1" xfId="0" applyNumberFormat="1" applyFont="1" applyFill="1" applyBorder="1" applyAlignment="1">
      <alignment vertical="top" wrapText="1"/>
    </xf>
    <xf numFmtId="0" fontId="28" fillId="2" borderId="1" xfId="0" applyFont="1" applyFill="1" applyBorder="1" applyAlignment="1" applyProtection="1">
      <alignment horizontal="center" vertical="top" wrapText="1"/>
      <protection locked="0"/>
    </xf>
    <xf numFmtId="0" fontId="28" fillId="11" borderId="1" xfId="0" applyFont="1" applyFill="1" applyBorder="1" applyAlignment="1">
      <alignment horizontal="left" vertical="top" wrapText="1"/>
    </xf>
    <xf numFmtId="9" fontId="28" fillId="11" borderId="1" xfId="0" applyNumberFormat="1" applyFont="1" applyFill="1" applyBorder="1" applyAlignment="1">
      <alignment horizontal="right" vertical="top" wrapText="1"/>
    </xf>
    <xf numFmtId="0" fontId="21" fillId="0" borderId="1" xfId="0" applyFont="1" applyBorder="1" applyAlignment="1">
      <alignment vertical="top"/>
    </xf>
    <xf numFmtId="9" fontId="21" fillId="0" borderId="1" xfId="0" applyNumberFormat="1" applyFont="1" applyBorder="1" applyAlignment="1">
      <alignment vertical="top"/>
    </xf>
    <xf numFmtId="0" fontId="25" fillId="0" borderId="1" xfId="0" applyFont="1" applyBorder="1" applyAlignment="1" applyProtection="1">
      <alignment horizontal="center" vertical="top" wrapText="1"/>
      <protection locked="0"/>
    </xf>
    <xf numFmtId="0" fontId="20" fillId="4" borderId="1" xfId="0" applyFont="1" applyFill="1" applyBorder="1" applyAlignment="1">
      <alignment horizontal="center" vertical="top" wrapText="1"/>
    </xf>
    <xf numFmtId="0" fontId="53" fillId="0" borderId="1" xfId="0" applyFont="1" applyBorder="1" applyAlignment="1" applyProtection="1">
      <alignment vertical="top"/>
      <protection locked="0"/>
    </xf>
    <xf numFmtId="0" fontId="25" fillId="3" borderId="1" xfId="0" applyFont="1" applyFill="1" applyBorder="1" applyAlignment="1">
      <alignment vertical="top" wrapText="1"/>
    </xf>
    <xf numFmtId="14" fontId="28" fillId="0" borderId="1" xfId="0" applyNumberFormat="1" applyFont="1" applyBorder="1" applyAlignment="1">
      <alignment vertical="top"/>
    </xf>
    <xf numFmtId="9" fontId="28" fillId="0" borderId="1" xfId="0" applyNumberFormat="1" applyFont="1" applyBorder="1" applyAlignment="1">
      <alignment vertical="top"/>
    </xf>
    <xf numFmtId="14" fontId="29" fillId="0" borderId="1" xfId="0" applyNumberFormat="1" applyFont="1" applyBorder="1" applyAlignment="1" applyProtection="1">
      <alignment vertical="top" wrapText="1"/>
      <protection locked="0"/>
    </xf>
    <xf numFmtId="0" fontId="29" fillId="0" borderId="1" xfId="0" applyFont="1" applyBorder="1" applyAlignment="1" applyProtection="1">
      <alignment vertical="top" wrapText="1"/>
      <protection locked="0"/>
    </xf>
    <xf numFmtId="9" fontId="29" fillId="0" borderId="1" xfId="0" applyNumberFormat="1" applyFont="1" applyBorder="1" applyAlignment="1" applyProtection="1">
      <alignment vertical="top" wrapText="1"/>
      <protection locked="0"/>
    </xf>
    <xf numFmtId="0" fontId="23" fillId="26" borderId="1" xfId="0" applyFont="1" applyFill="1" applyBorder="1" applyAlignment="1">
      <alignment horizontal="center" vertical="top"/>
    </xf>
    <xf numFmtId="9" fontId="23" fillId="26" borderId="1" xfId="0" applyNumberFormat="1" applyFont="1" applyFill="1" applyBorder="1" applyAlignment="1">
      <alignment horizontal="center" vertical="top"/>
    </xf>
    <xf numFmtId="15" fontId="28" fillId="11" borderId="1" xfId="0" applyNumberFormat="1" applyFont="1" applyFill="1" applyBorder="1" applyAlignment="1">
      <alignment vertical="top" wrapText="1"/>
    </xf>
    <xf numFmtId="0" fontId="20" fillId="11" borderId="1" xfId="0" applyFont="1" applyFill="1" applyBorder="1" applyAlignment="1">
      <alignment horizontal="center" vertical="top"/>
    </xf>
    <xf numFmtId="0" fontId="54" fillId="0" borderId="1" xfId="0" applyFont="1" applyBorder="1" applyAlignment="1">
      <alignment horizontal="center" vertical="top"/>
    </xf>
    <xf numFmtId="14" fontId="29" fillId="0" borderId="1" xfId="0" applyNumberFormat="1" applyFont="1" applyBorder="1" applyAlignment="1">
      <alignment horizontal="center" vertical="top" wrapText="1"/>
    </xf>
    <xf numFmtId="0" fontId="20" fillId="0" borderId="1" xfId="0" applyFont="1" applyBorder="1" applyAlignment="1">
      <alignment horizontal="left" vertical="top" wrapText="1"/>
    </xf>
    <xf numFmtId="0" fontId="21" fillId="2" borderId="1" xfId="0" applyFont="1" applyFill="1" applyBorder="1" applyAlignment="1" applyProtection="1">
      <alignment vertical="top" wrapText="1"/>
      <protection locked="0"/>
    </xf>
    <xf numFmtId="0" fontId="56" fillId="2" borderId="1" xfId="0" applyFont="1" applyFill="1" applyBorder="1" applyAlignment="1" applyProtection="1">
      <alignment vertical="top" wrapText="1"/>
      <protection locked="0"/>
    </xf>
    <xf numFmtId="10" fontId="28" fillId="11" borderId="1" xfId="0" applyNumberFormat="1" applyFont="1" applyFill="1" applyBorder="1" applyAlignment="1">
      <alignment vertical="top"/>
    </xf>
    <xf numFmtId="0" fontId="20" fillId="2" borderId="1" xfId="0" applyFont="1" applyFill="1" applyBorder="1" applyAlignment="1" applyProtection="1">
      <alignment horizontal="left" vertical="top" wrapText="1"/>
      <protection locked="0"/>
    </xf>
    <xf numFmtId="0" fontId="20" fillId="2" borderId="1" xfId="0" applyFont="1" applyFill="1" applyBorder="1" applyAlignment="1" applyProtection="1">
      <alignment vertical="top" wrapText="1"/>
      <protection locked="0"/>
    </xf>
    <xf numFmtId="0" fontId="23" fillId="0" borderId="1" xfId="0" applyFont="1" applyBorder="1" applyAlignment="1">
      <alignment horizontal="center" vertical="top"/>
    </xf>
    <xf numFmtId="0" fontId="41" fillId="2" borderId="1" xfId="0" applyFont="1" applyFill="1" applyBorder="1" applyAlignment="1" applyProtection="1">
      <alignment vertical="top" wrapText="1"/>
      <protection locked="0"/>
    </xf>
    <xf numFmtId="9" fontId="21" fillId="0" borderId="1" xfId="0" applyNumberFormat="1" applyFont="1" applyBorder="1" applyAlignment="1">
      <alignment horizontal="center" vertical="top"/>
    </xf>
    <xf numFmtId="9" fontId="32" fillId="2" borderId="1" xfId="2" applyFont="1" applyFill="1" applyBorder="1" applyAlignment="1" applyProtection="1">
      <alignment horizontal="center" vertical="top"/>
    </xf>
    <xf numFmtId="0" fontId="20" fillId="2" borderId="1" xfId="0" applyFont="1" applyFill="1" applyBorder="1" applyAlignment="1">
      <alignment horizontal="justify" vertical="top" wrapText="1" readingOrder="1"/>
    </xf>
    <xf numFmtId="0" fontId="20" fillId="29" borderId="1" xfId="0" applyFont="1" applyFill="1" applyBorder="1" applyAlignment="1">
      <alignment horizontal="center" vertical="top" wrapText="1"/>
    </xf>
    <xf numFmtId="0" fontId="60" fillId="21" borderId="1" xfId="0" applyFont="1" applyFill="1" applyBorder="1" applyAlignment="1">
      <alignment horizontal="center" vertical="top" wrapText="1"/>
    </xf>
    <xf numFmtId="0" fontId="21" fillId="5" borderId="1" xfId="0" applyFont="1" applyFill="1" applyBorder="1" applyAlignment="1">
      <alignment horizontal="center" vertical="top"/>
    </xf>
    <xf numFmtId="9" fontId="21" fillId="5" borderId="1" xfId="0" applyNumberFormat="1" applyFont="1" applyFill="1" applyBorder="1" applyAlignment="1">
      <alignment horizontal="center" vertical="top"/>
    </xf>
    <xf numFmtId="9" fontId="21" fillId="5" borderId="1" xfId="0" applyNumberFormat="1" applyFont="1" applyFill="1" applyBorder="1" applyAlignment="1">
      <alignment horizontal="center" vertical="top" wrapText="1"/>
    </xf>
    <xf numFmtId="9" fontId="28" fillId="0" borderId="1" xfId="0" applyNumberFormat="1" applyFont="1" applyBorder="1" applyAlignment="1" applyProtection="1">
      <alignment horizontal="center" vertical="top" wrapText="1"/>
      <protection locked="0"/>
    </xf>
    <xf numFmtId="0" fontId="54" fillId="0" borderId="1" xfId="0" applyFont="1" applyBorder="1" applyAlignment="1" applyProtection="1">
      <alignment vertical="top"/>
      <protection locked="0"/>
    </xf>
    <xf numFmtId="0" fontId="0" fillId="6" borderId="0" xfId="0" applyFill="1" applyAlignment="1" applyProtection="1">
      <alignment vertical="top"/>
      <protection locked="0"/>
    </xf>
    <xf numFmtId="0" fontId="54" fillId="0" borderId="1" xfId="0" applyFont="1" applyBorder="1" applyAlignment="1" applyProtection="1">
      <alignment vertical="top" wrapText="1"/>
      <protection locked="0"/>
    </xf>
    <xf numFmtId="9" fontId="20" fillId="7" borderId="1" xfId="0" applyNumberFormat="1" applyFont="1" applyFill="1" applyBorder="1" applyAlignment="1">
      <alignment horizontal="center" vertical="top" wrapText="1"/>
    </xf>
    <xf numFmtId="14" fontId="28" fillId="0" borderId="1" xfId="0" applyNumberFormat="1" applyFont="1" applyBorder="1" applyAlignment="1">
      <alignment horizontal="center" vertical="top"/>
    </xf>
    <xf numFmtId="9" fontId="28" fillId="0" borderId="1" xfId="0" applyNumberFormat="1" applyFont="1" applyBorder="1" applyAlignment="1">
      <alignment horizontal="center" vertical="top"/>
    </xf>
    <xf numFmtId="15" fontId="28" fillId="0" borderId="1" xfId="0" applyNumberFormat="1" applyFont="1" applyBorder="1" applyAlignment="1">
      <alignment horizontal="center" vertical="top"/>
    </xf>
    <xf numFmtId="9" fontId="32" fillId="0" borderId="1" xfId="0" applyNumberFormat="1" applyFont="1" applyBorder="1" applyAlignment="1" applyProtection="1">
      <alignment horizontal="center" vertical="top"/>
      <protection locked="0"/>
    </xf>
    <xf numFmtId="0" fontId="25" fillId="4" borderId="1" xfId="0" applyFont="1" applyFill="1" applyBorder="1" applyAlignment="1">
      <alignment horizontal="center" vertical="top" wrapText="1"/>
    </xf>
    <xf numFmtId="0" fontId="23" fillId="7" borderId="1" xfId="0" applyFont="1" applyFill="1" applyBorder="1" applyAlignment="1">
      <alignment horizontal="left" vertical="top" wrapText="1"/>
    </xf>
    <xf numFmtId="14" fontId="25" fillId="11" borderId="1" xfId="0" applyNumberFormat="1" applyFont="1" applyFill="1" applyBorder="1" applyAlignment="1">
      <alignment horizontal="center" vertical="top" wrapText="1"/>
    </xf>
    <xf numFmtId="9" fontId="25" fillId="15" borderId="1" xfId="0" applyNumberFormat="1" applyFont="1" applyFill="1" applyBorder="1" applyAlignment="1">
      <alignment horizontal="center" vertical="top" wrapText="1"/>
    </xf>
    <xf numFmtId="0" fontId="28" fillId="12" borderId="1" xfId="0" applyFont="1" applyFill="1" applyBorder="1" applyAlignment="1">
      <alignment horizontal="center" vertical="top"/>
    </xf>
    <xf numFmtId="9" fontId="25" fillId="14" borderId="1" xfId="0" applyNumberFormat="1" applyFont="1" applyFill="1" applyBorder="1" applyAlignment="1">
      <alignment horizontal="center" vertical="top" wrapText="1"/>
    </xf>
    <xf numFmtId="0" fontId="44" fillId="2" borderId="1" xfId="0" applyFont="1" applyFill="1" applyBorder="1" applyAlignment="1">
      <alignment horizontal="justify" vertical="top" wrapText="1"/>
    </xf>
    <xf numFmtId="0" fontId="23" fillId="11" borderId="1" xfId="0" applyFont="1" applyFill="1" applyBorder="1" applyAlignment="1" applyProtection="1">
      <alignment vertical="top" wrapText="1"/>
      <protection locked="0"/>
    </xf>
    <xf numFmtId="0" fontId="44" fillId="2" borderId="1" xfId="0" applyFont="1" applyFill="1" applyBorder="1" applyAlignment="1">
      <alignment vertical="top" wrapText="1"/>
    </xf>
    <xf numFmtId="9" fontId="25" fillId="15" borderId="1" xfId="0" applyNumberFormat="1" applyFont="1" applyFill="1" applyBorder="1" applyAlignment="1">
      <alignment horizontal="center" vertical="top"/>
    </xf>
    <xf numFmtId="9" fontId="25" fillId="14" borderId="1" xfId="0" applyNumberFormat="1" applyFont="1" applyFill="1" applyBorder="1" applyAlignment="1">
      <alignment horizontal="center" vertical="top"/>
    </xf>
    <xf numFmtId="0" fontId="53" fillId="0" borderId="1" xfId="0" applyFont="1" applyBorder="1" applyAlignment="1" applyProtection="1">
      <alignment vertical="top" wrapText="1"/>
      <protection locked="0"/>
    </xf>
    <xf numFmtId="0" fontId="53" fillId="0" borderId="1" xfId="0" applyFont="1" applyBorder="1" applyAlignment="1" applyProtection="1">
      <alignment horizontal="center" vertical="top" wrapText="1"/>
      <protection locked="0"/>
    </xf>
    <xf numFmtId="14" fontId="28" fillId="7" borderId="1" xfId="0" applyNumberFormat="1" applyFont="1" applyFill="1" applyBorder="1" applyAlignment="1">
      <alignment horizontal="center" vertical="top"/>
    </xf>
    <xf numFmtId="0" fontId="0" fillId="27" borderId="0" xfId="0" applyFill="1" applyAlignment="1" applyProtection="1">
      <alignment vertical="top"/>
      <protection locked="0"/>
    </xf>
    <xf numFmtId="9" fontId="29" fillId="2" borderId="1" xfId="0" applyNumberFormat="1" applyFont="1" applyFill="1" applyBorder="1" applyAlignment="1">
      <alignment horizontal="center" vertical="top"/>
    </xf>
    <xf numFmtId="0" fontId="29" fillId="2" borderId="1" xfId="0" applyFont="1" applyFill="1" applyBorder="1" applyAlignment="1">
      <alignment vertical="top"/>
    </xf>
    <xf numFmtId="14" fontId="29" fillId="2" borderId="1" xfId="0" applyNumberFormat="1" applyFont="1" applyFill="1" applyBorder="1" applyAlignment="1">
      <alignment vertical="top"/>
    </xf>
    <xf numFmtId="0" fontId="29" fillId="0" borderId="1" xfId="0" applyFont="1" applyBorder="1" applyAlignment="1">
      <alignment horizontal="left" vertical="top" wrapText="1"/>
    </xf>
    <xf numFmtId="9" fontId="32" fillId="0" borderId="1" xfId="0" applyNumberFormat="1" applyFont="1" applyBorder="1" applyAlignment="1">
      <alignment vertical="top"/>
    </xf>
    <xf numFmtId="0" fontId="28" fillId="0" borderId="3" xfId="0" applyFont="1" applyBorder="1" applyAlignment="1">
      <alignment horizontal="center" vertical="top"/>
    </xf>
    <xf numFmtId="0" fontId="0" fillId="12" borderId="0" xfId="0" applyFill="1" applyAlignment="1" applyProtection="1">
      <alignment vertical="top"/>
      <protection locked="0"/>
    </xf>
    <xf numFmtId="0" fontId="0" fillId="13" borderId="0" xfId="0" applyFill="1" applyAlignment="1" applyProtection="1">
      <alignment vertical="top"/>
      <protection locked="0"/>
    </xf>
    <xf numFmtId="14" fontId="28" fillId="0" borderId="1" xfId="0" applyNumberFormat="1" applyFont="1" applyBorder="1" applyAlignment="1" applyProtection="1">
      <alignment horizontal="center" vertical="top"/>
      <protection locked="0"/>
    </xf>
    <xf numFmtId="0" fontId="28" fillId="0" borderId="1" xfId="0" applyFont="1" applyBorder="1" applyAlignment="1" applyProtection="1">
      <alignment horizontal="center" vertical="top"/>
      <protection locked="0"/>
    </xf>
    <xf numFmtId="0" fontId="20" fillId="31" borderId="1" xfId="0" applyFont="1" applyFill="1" applyBorder="1" applyAlignment="1">
      <alignment horizontal="center" vertical="top"/>
    </xf>
    <xf numFmtId="0" fontId="20" fillId="31" borderId="1" xfId="0" applyFont="1" applyFill="1" applyBorder="1" applyAlignment="1">
      <alignment horizontal="center" vertical="top" wrapText="1"/>
    </xf>
    <xf numFmtId="0" fontId="20" fillId="27" borderId="1" xfId="0" applyFont="1" applyFill="1" applyBorder="1" applyAlignment="1">
      <alignment horizontal="center" vertical="top" wrapText="1"/>
    </xf>
    <xf numFmtId="0" fontId="20" fillId="27" borderId="1" xfId="0" applyFont="1" applyFill="1" applyBorder="1" applyAlignment="1">
      <alignment horizontal="center" vertical="top"/>
    </xf>
    <xf numFmtId="0" fontId="20" fillId="27" borderId="1" xfId="0" applyFont="1" applyFill="1" applyBorder="1" applyAlignment="1">
      <alignment horizontal="justify" vertical="top" wrapText="1" readingOrder="1"/>
    </xf>
    <xf numFmtId="165" fontId="20" fillId="27" borderId="1" xfId="0" applyNumberFormat="1" applyFont="1" applyFill="1" applyBorder="1" applyAlignment="1">
      <alignment horizontal="center" vertical="top"/>
    </xf>
    <xf numFmtId="1" fontId="20" fillId="27" borderId="1" xfId="0" applyNumberFormat="1" applyFont="1" applyFill="1" applyBorder="1" applyAlignment="1">
      <alignment horizontal="center" vertical="top" wrapText="1"/>
    </xf>
    <xf numFmtId="0" fontId="21" fillId="27" borderId="1" xfId="0" applyFont="1" applyFill="1" applyBorder="1" applyAlignment="1">
      <alignment vertical="top" wrapText="1"/>
    </xf>
    <xf numFmtId="14" fontId="21" fillId="27" borderId="1" xfId="0" applyNumberFormat="1" applyFont="1" applyFill="1" applyBorder="1" applyAlignment="1">
      <alignment horizontal="center" vertical="top"/>
    </xf>
    <xf numFmtId="0" fontId="21" fillId="27" borderId="1" xfId="0" applyFont="1" applyFill="1" applyBorder="1" applyAlignment="1">
      <alignment horizontal="center" vertical="top"/>
    </xf>
    <xf numFmtId="0" fontId="21" fillId="27" borderId="1" xfId="0" applyFont="1" applyFill="1" applyBorder="1" applyAlignment="1">
      <alignment horizontal="center" vertical="top" wrapText="1"/>
    </xf>
    <xf numFmtId="9" fontId="21" fillId="27" borderId="1" xfId="0" applyNumberFormat="1" applyFont="1" applyFill="1" applyBorder="1" applyAlignment="1">
      <alignment horizontal="center" vertical="top"/>
    </xf>
    <xf numFmtId="14" fontId="21" fillId="27" borderId="1" xfId="0" applyNumberFormat="1" applyFont="1" applyFill="1" applyBorder="1" applyAlignment="1">
      <alignment horizontal="center" vertical="top" wrapText="1"/>
    </xf>
    <xf numFmtId="9" fontId="21" fillId="27" borderId="1" xfId="0" applyNumberFormat="1" applyFont="1" applyFill="1" applyBorder="1" applyAlignment="1">
      <alignment horizontal="center" vertical="top" wrapText="1"/>
    </xf>
    <xf numFmtId="0" fontId="31" fillId="27" borderId="1" xfId="0" applyFont="1" applyFill="1" applyBorder="1" applyAlignment="1">
      <alignment horizontal="center" vertical="top" wrapText="1"/>
    </xf>
    <xf numFmtId="0" fontId="32" fillId="27" borderId="1" xfId="0" applyFont="1" applyFill="1" applyBorder="1" applyAlignment="1">
      <alignment vertical="top"/>
    </xf>
    <xf numFmtId="14" fontId="32" fillId="27" borderId="1" xfId="0" applyNumberFormat="1" applyFont="1" applyFill="1" applyBorder="1" applyAlignment="1">
      <alignment vertical="top"/>
    </xf>
    <xf numFmtId="0" fontId="32" fillId="27" borderId="1" xfId="0" applyFont="1" applyFill="1" applyBorder="1" applyAlignment="1">
      <alignment horizontal="center" vertical="top" wrapText="1"/>
    </xf>
    <xf numFmtId="9" fontId="32" fillId="27" borderId="1" xfId="0" applyNumberFormat="1" applyFont="1" applyFill="1" applyBorder="1" applyAlignment="1">
      <alignment vertical="top"/>
    </xf>
    <xf numFmtId="14" fontId="28" fillId="27" borderId="1" xfId="0" applyNumberFormat="1" applyFont="1" applyFill="1" applyBorder="1" applyAlignment="1">
      <alignment horizontal="center" vertical="top"/>
    </xf>
    <xf numFmtId="0" fontId="28" fillId="27" borderId="1" xfId="0" applyFont="1" applyFill="1" applyBorder="1" applyAlignment="1">
      <alignment horizontal="center" vertical="top" wrapText="1"/>
    </xf>
    <xf numFmtId="9" fontId="28" fillId="27" borderId="1" xfId="0" applyNumberFormat="1" applyFont="1" applyFill="1" applyBorder="1" applyAlignment="1">
      <alignment horizontal="center" vertical="top"/>
    </xf>
    <xf numFmtId="0" fontId="33" fillId="31" borderId="1" xfId="0" applyFont="1" applyFill="1" applyBorder="1" applyAlignment="1">
      <alignment horizontal="center" vertical="top"/>
    </xf>
    <xf numFmtId="0" fontId="32" fillId="27" borderId="1" xfId="0" applyFont="1" applyFill="1" applyBorder="1" applyAlignment="1">
      <alignment vertical="top" wrapText="1"/>
    </xf>
    <xf numFmtId="9" fontId="32" fillId="27" borderId="1" xfId="2" applyFont="1" applyFill="1" applyBorder="1" applyAlignment="1" applyProtection="1">
      <alignment horizontal="center" vertical="top" wrapText="1"/>
    </xf>
    <xf numFmtId="14" fontId="32" fillId="27" borderId="1" xfId="0" applyNumberFormat="1" applyFont="1" applyFill="1" applyBorder="1" applyAlignment="1" applyProtection="1">
      <alignment vertical="top"/>
      <protection locked="0"/>
    </xf>
    <xf numFmtId="0" fontId="21" fillId="27" borderId="1" xfId="0" applyFont="1" applyFill="1" applyBorder="1" applyAlignment="1" applyProtection="1">
      <alignment horizontal="center" vertical="top" wrapText="1"/>
      <protection locked="0"/>
    </xf>
    <xf numFmtId="14" fontId="32" fillId="27" borderId="1" xfId="0" applyNumberFormat="1" applyFont="1" applyFill="1" applyBorder="1" applyAlignment="1">
      <alignment horizontal="center" vertical="top" wrapText="1"/>
    </xf>
    <xf numFmtId="0" fontId="23" fillId="27" borderId="1" xfId="0" applyFont="1" applyFill="1" applyBorder="1" applyAlignment="1">
      <alignment vertical="top" wrapText="1"/>
    </xf>
    <xf numFmtId="0" fontId="23" fillId="27" borderId="1" xfId="0" applyFont="1" applyFill="1" applyBorder="1" applyAlignment="1">
      <alignment vertical="top"/>
    </xf>
    <xf numFmtId="9" fontId="23" fillId="27" borderId="1" xfId="0" applyNumberFormat="1" applyFont="1" applyFill="1" applyBorder="1" applyAlignment="1">
      <alignment vertical="top"/>
    </xf>
    <xf numFmtId="14" fontId="21" fillId="5" borderId="1" xfId="0" applyNumberFormat="1" applyFont="1" applyFill="1" applyBorder="1" applyAlignment="1">
      <alignment horizontal="center" vertical="top" wrapText="1"/>
    </xf>
    <xf numFmtId="0" fontId="21" fillId="13" borderId="1" xfId="0" applyFont="1" applyFill="1" applyBorder="1" applyAlignment="1">
      <alignment vertical="top" wrapText="1"/>
    </xf>
    <xf numFmtId="14" fontId="21" fillId="13" borderId="1" xfId="0" applyNumberFormat="1" applyFont="1" applyFill="1" applyBorder="1" applyAlignment="1">
      <alignment horizontal="center" vertical="top"/>
    </xf>
    <xf numFmtId="0" fontId="21" fillId="13" borderId="1" xfId="0" applyFont="1" applyFill="1" applyBorder="1" applyAlignment="1">
      <alignment horizontal="center" vertical="top"/>
    </xf>
    <xf numFmtId="0" fontId="21" fillId="13" borderId="1" xfId="0" applyFont="1" applyFill="1" applyBorder="1" applyAlignment="1">
      <alignment horizontal="center" vertical="top" wrapText="1"/>
    </xf>
    <xf numFmtId="0" fontId="32" fillId="13" borderId="1" xfId="0" applyFont="1" applyFill="1" applyBorder="1" applyAlignment="1">
      <alignment vertical="top"/>
    </xf>
    <xf numFmtId="0" fontId="32" fillId="13" borderId="1" xfId="0" applyFont="1" applyFill="1" applyBorder="1" applyAlignment="1" applyProtection="1">
      <alignment vertical="top"/>
      <protection locked="0"/>
    </xf>
    <xf numFmtId="14" fontId="20" fillId="2" borderId="1" xfId="0" applyNumberFormat="1" applyFont="1" applyFill="1" applyBorder="1" applyAlignment="1">
      <alignment horizontal="center" vertical="top"/>
    </xf>
    <xf numFmtId="14" fontId="25" fillId="2" borderId="1" xfId="0" applyNumberFormat="1" applyFont="1" applyFill="1" applyBorder="1" applyAlignment="1">
      <alignment horizontal="center" vertical="top"/>
    </xf>
    <xf numFmtId="15" fontId="81" fillId="11" borderId="1" xfId="0" applyNumberFormat="1" applyFont="1" applyFill="1" applyBorder="1" applyAlignment="1">
      <alignment horizontal="center" vertical="top"/>
    </xf>
    <xf numFmtId="0" fontId="32" fillId="2" borderId="1" xfId="0" applyFont="1" applyFill="1" applyBorder="1" applyAlignment="1" applyProtection="1">
      <alignment horizontal="left" vertical="top"/>
      <protection locked="0"/>
    </xf>
    <xf numFmtId="0" fontId="33" fillId="7" borderId="1" xfId="0" applyFont="1" applyFill="1" applyBorder="1" applyAlignment="1">
      <alignment horizontal="center" vertical="top"/>
    </xf>
    <xf numFmtId="0" fontId="25" fillId="2" borderId="1" xfId="0" applyFont="1" applyFill="1" applyBorder="1" applyAlignment="1">
      <alignment horizontal="left" vertical="top" wrapText="1"/>
    </xf>
    <xf numFmtId="14" fontId="25" fillId="7" borderId="1" xfId="0" applyNumberFormat="1" applyFont="1" applyFill="1" applyBorder="1" applyAlignment="1">
      <alignment horizontal="center" vertical="top"/>
    </xf>
    <xf numFmtId="0" fontId="41" fillId="11" borderId="1" xfId="0" applyFont="1" applyFill="1" applyBorder="1" applyAlignment="1">
      <alignment horizontal="left" vertical="top" wrapText="1"/>
    </xf>
    <xf numFmtId="9" fontId="41" fillId="11" borderId="1" xfId="0" applyNumberFormat="1" applyFont="1" applyFill="1" applyBorder="1" applyAlignment="1">
      <alignment horizontal="center" vertical="top"/>
    </xf>
    <xf numFmtId="0" fontId="20" fillId="14" borderId="1" xfId="0" applyFont="1" applyFill="1" applyBorder="1" applyAlignment="1">
      <alignment horizontal="center" vertical="top" wrapText="1"/>
    </xf>
    <xf numFmtId="0" fontId="54" fillId="12" borderId="1" xfId="0" applyFont="1" applyFill="1" applyBorder="1" applyAlignment="1" applyProtection="1">
      <alignment vertical="top"/>
      <protection locked="0"/>
    </xf>
    <xf numFmtId="14" fontId="28" fillId="11" borderId="1" xfId="0" applyNumberFormat="1" applyFont="1" applyFill="1" applyBorder="1" applyAlignment="1">
      <alignment horizontal="center" vertical="top"/>
    </xf>
    <xf numFmtId="0" fontId="81" fillId="11" borderId="1" xfId="0" applyFont="1" applyFill="1" applyBorder="1" applyAlignment="1">
      <alignment horizontal="left" vertical="top" wrapText="1"/>
    </xf>
    <xf numFmtId="9" fontId="28" fillId="34" borderId="1" xfId="0" applyNumberFormat="1" applyFont="1" applyFill="1" applyBorder="1" applyAlignment="1">
      <alignment horizontal="center" vertical="top" wrapText="1"/>
    </xf>
    <xf numFmtId="0" fontId="54" fillId="11" borderId="1" xfId="0" applyFont="1" applyFill="1" applyBorder="1" applyAlignment="1">
      <alignment horizontal="center" vertical="top" wrapText="1"/>
    </xf>
    <xf numFmtId="0" fontId="25" fillId="7" borderId="1" xfId="0" applyFont="1" applyFill="1" applyBorder="1" applyAlignment="1">
      <alignment horizontal="left" vertical="top" wrapText="1"/>
    </xf>
    <xf numFmtId="14" fontId="81" fillId="11" borderId="1" xfId="0" applyNumberFormat="1" applyFont="1" applyFill="1" applyBorder="1" applyAlignment="1">
      <alignment horizontal="center" vertical="top"/>
    </xf>
    <xf numFmtId="0" fontId="81" fillId="11" borderId="1" xfId="0" applyFont="1" applyFill="1" applyBorder="1" applyAlignment="1">
      <alignment horizontal="center" vertical="top" wrapText="1"/>
    </xf>
    <xf numFmtId="0" fontId="65" fillId="2" borderId="1" xfId="0" applyFont="1" applyFill="1" applyBorder="1" applyAlignment="1">
      <alignment horizontal="center" vertical="top" wrapText="1"/>
    </xf>
    <xf numFmtId="14" fontId="65" fillId="2" borderId="1" xfId="0" applyNumberFormat="1" applyFont="1" applyFill="1" applyBorder="1" applyAlignment="1">
      <alignment horizontal="center" vertical="top"/>
    </xf>
    <xf numFmtId="0" fontId="78" fillId="0" borderId="1" xfId="0" applyFont="1" applyBorder="1" applyAlignment="1">
      <alignment horizontal="center" vertical="top" wrapText="1"/>
    </xf>
    <xf numFmtId="14" fontId="54" fillId="12" borderId="1" xfId="0" applyNumberFormat="1" applyFont="1" applyFill="1" applyBorder="1" applyAlignment="1">
      <alignment horizontal="center" vertical="top"/>
    </xf>
    <xf numFmtId="0" fontId="54" fillId="12" borderId="1" xfId="0" applyFont="1" applyFill="1" applyBorder="1" applyAlignment="1">
      <alignment horizontal="center" vertical="top" wrapText="1"/>
    </xf>
    <xf numFmtId="0" fontId="54" fillId="12" borderId="1" xfId="0" applyFont="1" applyFill="1" applyBorder="1" applyAlignment="1">
      <alignment horizontal="center" vertical="top"/>
    </xf>
    <xf numFmtId="9" fontId="54" fillId="12" borderId="1" xfId="0" applyNumberFormat="1" applyFont="1" applyFill="1" applyBorder="1" applyAlignment="1">
      <alignment horizontal="center" vertical="top"/>
    </xf>
    <xf numFmtId="14" fontId="21" fillId="2" borderId="1" xfId="0" applyNumberFormat="1" applyFont="1" applyFill="1" applyBorder="1" applyAlignment="1" applyProtection="1">
      <alignment vertical="top" wrapText="1"/>
      <protection locked="0"/>
    </xf>
    <xf numFmtId="0" fontId="39" fillId="26" borderId="1" xfId="0" applyFont="1" applyFill="1" applyBorder="1" applyAlignment="1">
      <alignment horizontal="left" vertical="top" wrapText="1"/>
    </xf>
    <xf numFmtId="9" fontId="20" fillId="0" borderId="1" xfId="0" applyNumberFormat="1" applyFont="1" applyBorder="1" applyAlignment="1">
      <alignment horizontal="center" vertical="top" wrapText="1"/>
    </xf>
    <xf numFmtId="9" fontId="23" fillId="11" borderId="1" xfId="0" applyNumberFormat="1" applyFont="1" applyFill="1" applyBorder="1" applyAlignment="1">
      <alignment horizontal="left" vertical="top" wrapText="1"/>
    </xf>
    <xf numFmtId="0" fontId="28" fillId="34" borderId="1" xfId="0" applyFont="1" applyFill="1" applyBorder="1" applyAlignment="1">
      <alignment horizontal="left" vertical="top" wrapText="1"/>
    </xf>
    <xf numFmtId="9" fontId="20" fillId="2" borderId="1" xfId="0" applyNumberFormat="1" applyFont="1" applyFill="1" applyBorder="1" applyAlignment="1">
      <alignment horizontal="center" vertical="top"/>
    </xf>
    <xf numFmtId="14" fontId="20" fillId="2" borderId="1" xfId="0" applyNumberFormat="1" applyFont="1" applyFill="1" applyBorder="1" applyAlignment="1">
      <alignment vertical="top"/>
    </xf>
    <xf numFmtId="9" fontId="23" fillId="7" borderId="1" xfId="0" applyNumberFormat="1" applyFont="1" applyFill="1" applyBorder="1" applyAlignment="1">
      <alignment horizontal="center" vertical="top"/>
    </xf>
    <xf numFmtId="14" fontId="28" fillId="11" borderId="1" xfId="0" applyNumberFormat="1" applyFont="1" applyFill="1" applyBorder="1" applyAlignment="1">
      <alignment vertical="top"/>
    </xf>
    <xf numFmtId="9" fontId="81" fillId="11" borderId="3" xfId="0" applyNumberFormat="1" applyFont="1" applyFill="1" applyBorder="1" applyAlignment="1">
      <alignment horizontal="center" vertical="top"/>
    </xf>
    <xf numFmtId="0" fontId="54" fillId="0" borderId="1" xfId="0" applyFont="1" applyBorder="1" applyAlignment="1">
      <alignment horizontal="left" vertical="top" wrapText="1"/>
    </xf>
    <xf numFmtId="0" fontId="41" fillId="0" borderId="1" xfId="0" applyFont="1" applyBorder="1" applyAlignment="1">
      <alignment vertical="top" wrapText="1"/>
    </xf>
    <xf numFmtId="9" fontId="21" fillId="2" borderId="1" xfId="0" applyNumberFormat="1" applyFont="1" applyFill="1" applyBorder="1" applyAlignment="1">
      <alignment vertical="top" wrapText="1"/>
    </xf>
    <xf numFmtId="0" fontId="66" fillId="0" borderId="1" xfId="0" applyFont="1" applyBorder="1" applyAlignment="1" applyProtection="1">
      <alignment vertical="top"/>
      <protection locked="0"/>
    </xf>
    <xf numFmtId="0" fontId="25" fillId="7" borderId="1" xfId="0" applyFont="1" applyFill="1" applyBorder="1" applyAlignment="1">
      <alignment horizontal="justify" vertical="top" wrapText="1"/>
    </xf>
    <xf numFmtId="9" fontId="23" fillId="11" borderId="1" xfId="0" applyNumberFormat="1" applyFont="1" applyFill="1" applyBorder="1" applyAlignment="1">
      <alignment vertical="top" wrapText="1"/>
    </xf>
    <xf numFmtId="0" fontId="25" fillId="0" borderId="1" xfId="0" applyFont="1" applyBorder="1" applyAlignment="1">
      <alignment horizontal="center" vertical="top"/>
    </xf>
    <xf numFmtId="14" fontId="32" fillId="27" borderId="1" xfId="0" applyNumberFormat="1" applyFont="1" applyFill="1" applyBorder="1" applyAlignment="1">
      <alignment horizontal="center" vertical="top"/>
    </xf>
    <xf numFmtId="0" fontId="32" fillId="27" borderId="1" xfId="0" applyFont="1" applyFill="1" applyBorder="1" applyAlignment="1">
      <alignment horizontal="center" vertical="top"/>
    </xf>
    <xf numFmtId="9" fontId="32" fillId="27" borderId="1" xfId="0" applyNumberFormat="1" applyFont="1" applyFill="1" applyBorder="1" applyAlignment="1">
      <alignment horizontal="center" vertical="top"/>
    </xf>
    <xf numFmtId="14" fontId="28" fillId="27" borderId="1" xfId="0" applyNumberFormat="1" applyFont="1" applyFill="1" applyBorder="1" applyAlignment="1" applyProtection="1">
      <alignment vertical="top" wrapText="1"/>
      <protection locked="0"/>
    </xf>
    <xf numFmtId="0" fontId="28" fillId="27" borderId="1" xfId="0" applyFont="1" applyFill="1" applyBorder="1" applyAlignment="1" applyProtection="1">
      <alignment vertical="top" wrapText="1"/>
      <protection locked="0"/>
    </xf>
    <xf numFmtId="0" fontId="23" fillId="31" borderId="1" xfId="0" applyFont="1" applyFill="1" applyBorder="1" applyAlignment="1">
      <alignment vertical="top" wrapText="1"/>
    </xf>
    <xf numFmtId="0" fontId="23" fillId="31" borderId="1" xfId="0" applyFont="1" applyFill="1" applyBorder="1" applyAlignment="1">
      <alignment vertical="top"/>
    </xf>
    <xf numFmtId="9" fontId="23" fillId="31" borderId="1" xfId="0" applyNumberFormat="1" applyFont="1" applyFill="1" applyBorder="1" applyAlignment="1">
      <alignment vertical="top"/>
    </xf>
    <xf numFmtId="0" fontId="21" fillId="12" borderId="1" xfId="0" applyFont="1" applyFill="1" applyBorder="1" applyAlignment="1">
      <alignment horizontal="center" vertical="top"/>
    </xf>
    <xf numFmtId="9" fontId="21" fillId="12" borderId="1" xfId="0" applyNumberFormat="1" applyFont="1" applyFill="1" applyBorder="1" applyAlignment="1">
      <alignment horizontal="center" vertical="top"/>
    </xf>
    <xf numFmtId="14" fontId="21" fillId="12" borderId="1" xfId="0" applyNumberFormat="1" applyFont="1" applyFill="1" applyBorder="1" applyAlignment="1">
      <alignment horizontal="center" vertical="top" wrapText="1"/>
    </xf>
    <xf numFmtId="9" fontId="21" fillId="12" borderId="1" xfId="0" applyNumberFormat="1" applyFont="1" applyFill="1" applyBorder="1" applyAlignment="1">
      <alignment horizontal="center" vertical="top" wrapText="1"/>
    </xf>
    <xf numFmtId="14" fontId="32" fillId="12" borderId="1" xfId="0" applyNumberFormat="1" applyFont="1" applyFill="1" applyBorder="1" applyAlignment="1">
      <alignment horizontal="center" vertical="top"/>
    </xf>
    <xf numFmtId="0" fontId="32" fillId="12" borderId="1" xfId="0" applyFont="1" applyFill="1" applyBorder="1" applyAlignment="1">
      <alignment horizontal="center" vertical="top"/>
    </xf>
    <xf numFmtId="9" fontId="32" fillId="12" borderId="1" xfId="0" applyNumberFormat="1" applyFont="1" applyFill="1" applyBorder="1" applyAlignment="1">
      <alignment horizontal="center" vertical="top"/>
    </xf>
    <xf numFmtId="0" fontId="32" fillId="12" borderId="1" xfId="0" applyFont="1" applyFill="1" applyBorder="1" applyAlignment="1">
      <alignment vertical="top"/>
    </xf>
    <xf numFmtId="14" fontId="32" fillId="12" borderId="1" xfId="0" applyNumberFormat="1" applyFont="1" applyFill="1" applyBorder="1" applyAlignment="1" applyProtection="1">
      <alignment horizontal="center" vertical="top"/>
      <protection locked="0"/>
    </xf>
    <xf numFmtId="0" fontId="32" fillId="12" borderId="1" xfId="0" applyFont="1" applyFill="1" applyBorder="1" applyAlignment="1" applyProtection="1">
      <alignment horizontal="center" vertical="top"/>
      <protection locked="0"/>
    </xf>
    <xf numFmtId="9" fontId="32" fillId="12" borderId="1" xfId="0" applyNumberFormat="1" applyFont="1" applyFill="1" applyBorder="1" applyAlignment="1" applyProtection="1">
      <alignment horizontal="center" vertical="top"/>
      <protection locked="0"/>
    </xf>
    <xf numFmtId="9" fontId="32" fillId="12" borderId="1" xfId="0" applyNumberFormat="1" applyFont="1" applyFill="1" applyBorder="1" applyAlignment="1" applyProtection="1">
      <alignment horizontal="center" vertical="top" wrapText="1"/>
      <protection locked="0"/>
    </xf>
    <xf numFmtId="0" fontId="32" fillId="12" borderId="1" xfId="0" applyFont="1" applyFill="1" applyBorder="1" applyAlignment="1" applyProtection="1">
      <alignment vertical="top"/>
      <protection locked="0"/>
    </xf>
    <xf numFmtId="14" fontId="29" fillId="2" borderId="1" xfId="0" applyNumberFormat="1" applyFont="1" applyFill="1" applyBorder="1" applyAlignment="1">
      <alignment horizontal="center" vertical="top" wrapText="1"/>
    </xf>
    <xf numFmtId="0" fontId="20" fillId="12" borderId="1" xfId="0" applyFont="1" applyFill="1" applyBorder="1" applyAlignment="1" applyProtection="1">
      <alignment horizontal="justify" vertical="top" wrapText="1"/>
      <protection locked="0"/>
    </xf>
    <xf numFmtId="0" fontId="32" fillId="12" borderId="1" xfId="0" applyFont="1" applyFill="1" applyBorder="1" applyAlignment="1">
      <alignment vertical="top" wrapText="1"/>
    </xf>
    <xf numFmtId="0" fontId="32" fillId="12" borderId="1" xfId="0" applyFont="1" applyFill="1" applyBorder="1" applyAlignment="1" applyProtection="1">
      <alignment horizontal="center" vertical="top" wrapText="1"/>
      <protection locked="0"/>
    </xf>
    <xf numFmtId="14" fontId="21" fillId="12" borderId="1" xfId="0" applyNumberFormat="1" applyFont="1" applyFill="1" applyBorder="1" applyAlignment="1">
      <alignment horizontal="center" vertical="top"/>
    </xf>
    <xf numFmtId="0" fontId="28" fillId="0" borderId="1" xfId="0" applyFont="1" applyBorder="1" applyAlignment="1">
      <alignment horizontal="center" vertical="top"/>
    </xf>
    <xf numFmtId="0" fontId="30" fillId="2" borderId="1" xfId="0" applyFont="1" applyFill="1" applyBorder="1" applyAlignment="1">
      <alignment horizontal="center" vertical="top" wrapText="1"/>
    </xf>
    <xf numFmtId="0" fontId="54" fillId="0" borderId="1" xfId="0" applyFont="1" applyBorder="1" applyAlignment="1" applyProtection="1">
      <alignment horizontal="center" vertical="top" wrapText="1"/>
      <protection locked="0"/>
    </xf>
    <xf numFmtId="0" fontId="23" fillId="26" borderId="1" xfId="0" applyFont="1" applyFill="1" applyBorder="1" applyAlignment="1">
      <alignment horizontal="left" vertical="top" wrapText="1"/>
    </xf>
    <xf numFmtId="0" fontId="54" fillId="5" borderId="1" xfId="0" applyFont="1" applyFill="1" applyBorder="1" applyAlignment="1" applyProtection="1">
      <alignment horizontal="center" vertical="top" wrapText="1"/>
      <protection locked="0"/>
    </xf>
    <xf numFmtId="0" fontId="43" fillId="2" borderId="1" xfId="0" applyFont="1" applyFill="1" applyBorder="1" applyAlignment="1">
      <alignment horizontal="center" vertical="top" wrapText="1"/>
    </xf>
    <xf numFmtId="14" fontId="20" fillId="7" borderId="1" xfId="0" applyNumberFormat="1" applyFont="1" applyFill="1" applyBorder="1" applyAlignment="1">
      <alignment horizontal="center" vertical="top"/>
    </xf>
    <xf numFmtId="0" fontId="81" fillId="11" borderId="3" xfId="0" applyFont="1" applyFill="1" applyBorder="1" applyAlignment="1">
      <alignment horizontal="center" vertical="top"/>
    </xf>
    <xf numFmtId="9" fontId="20" fillId="7" borderId="1" xfId="0" applyNumberFormat="1" applyFont="1" applyFill="1" applyBorder="1" applyAlignment="1">
      <alignment horizontal="center" vertical="top"/>
    </xf>
    <xf numFmtId="10" fontId="23" fillId="11" borderId="1" xfId="0" applyNumberFormat="1" applyFont="1" applyFill="1" applyBorder="1" applyAlignment="1">
      <alignment horizontal="center" vertical="top"/>
    </xf>
    <xf numFmtId="0" fontId="20" fillId="2" borderId="1" xfId="0" applyFont="1" applyFill="1" applyBorder="1" applyAlignment="1">
      <alignment vertical="top"/>
    </xf>
    <xf numFmtId="0" fontId="32" fillId="36" borderId="1" xfId="0" applyFont="1" applyFill="1" applyBorder="1" applyAlignment="1" applyProtection="1">
      <alignment horizontal="center" vertical="top" wrapText="1"/>
      <protection locked="0"/>
    </xf>
    <xf numFmtId="0" fontId="32" fillId="5" borderId="1" xfId="0" applyFont="1" applyFill="1" applyBorder="1" applyAlignment="1">
      <alignment horizontal="left" vertical="top" wrapText="1"/>
    </xf>
    <xf numFmtId="0" fontId="32" fillId="0" borderId="1" xfId="0" applyFont="1" applyBorder="1" applyAlignment="1">
      <alignment horizontal="left" vertical="top" wrapText="1"/>
    </xf>
    <xf numFmtId="0" fontId="68" fillId="2" borderId="1" xfId="0" applyFont="1" applyFill="1" applyBorder="1" applyAlignment="1">
      <alignment horizontal="center" vertical="top" wrapText="1"/>
    </xf>
    <xf numFmtId="0" fontId="25" fillId="2" borderId="1" xfId="0" applyFont="1" applyFill="1" applyBorder="1" applyAlignment="1">
      <alignment horizontal="justify" vertical="top" wrapText="1"/>
    </xf>
    <xf numFmtId="9" fontId="29" fillId="7" borderId="1" xfId="0" applyNumberFormat="1" applyFont="1" applyFill="1" applyBorder="1" applyAlignment="1">
      <alignment horizontal="center" vertical="top" wrapText="1"/>
    </xf>
    <xf numFmtId="14" fontId="25" fillId="11" borderId="1" xfId="0" applyNumberFormat="1" applyFont="1" applyFill="1" applyBorder="1" applyAlignment="1">
      <alignment vertical="top" wrapText="1"/>
    </xf>
    <xf numFmtId="0" fontId="29" fillId="2" borderId="1" xfId="0" applyFont="1" applyFill="1" applyBorder="1" applyAlignment="1">
      <alignment horizontal="left" vertical="top" wrapText="1"/>
    </xf>
    <xf numFmtId="14" fontId="29" fillId="7" borderId="1" xfId="0" applyNumberFormat="1" applyFont="1" applyFill="1" applyBorder="1" applyAlignment="1">
      <alignment vertical="top" wrapText="1"/>
    </xf>
    <xf numFmtId="0" fontId="64" fillId="0" borderId="1" xfId="0" applyFont="1" applyBorder="1" applyAlignment="1">
      <alignment vertical="top" wrapText="1"/>
    </xf>
    <xf numFmtId="0" fontId="45" fillId="0" borderId="1" xfId="0" applyFont="1" applyBorder="1" applyAlignment="1">
      <alignment vertical="top" wrapText="1"/>
    </xf>
    <xf numFmtId="0" fontId="29" fillId="2" borderId="1" xfId="0" applyFont="1" applyFill="1" applyBorder="1" applyAlignment="1">
      <alignment horizontal="left" vertical="top"/>
    </xf>
    <xf numFmtId="0" fontId="70" fillId="2" borderId="1" xfId="0" applyFont="1" applyFill="1" applyBorder="1" applyAlignment="1">
      <alignment horizontal="left" vertical="top" wrapText="1"/>
    </xf>
    <xf numFmtId="9" fontId="28" fillId="0" borderId="1" xfId="0" applyNumberFormat="1" applyFont="1" applyBorder="1" applyAlignment="1" applyProtection="1">
      <alignment horizontal="center" vertical="top"/>
      <protection locked="0"/>
    </xf>
    <xf numFmtId="0" fontId="29" fillId="27" borderId="1" xfId="0" applyFont="1" applyFill="1" applyBorder="1" applyAlignment="1">
      <alignment horizontal="center" vertical="top"/>
    </xf>
    <xf numFmtId="0" fontId="45" fillId="27" borderId="1" xfId="0" applyFont="1" applyFill="1" applyBorder="1" applyAlignment="1">
      <alignment horizontal="center" vertical="top" wrapText="1"/>
    </xf>
    <xf numFmtId="0" fontId="29" fillId="27" borderId="1" xfId="0" applyFont="1" applyFill="1" applyBorder="1" applyAlignment="1">
      <alignment vertical="top" wrapText="1"/>
    </xf>
    <xf numFmtId="0" fontId="29" fillId="27" borderId="1" xfId="0" applyFont="1" applyFill="1" applyBorder="1" applyAlignment="1">
      <alignment horizontal="justify" vertical="top" wrapText="1"/>
    </xf>
    <xf numFmtId="0" fontId="29" fillId="27" borderId="1" xfId="0" applyFont="1" applyFill="1" applyBorder="1" applyAlignment="1">
      <alignment horizontal="center" vertical="top" wrapText="1"/>
    </xf>
    <xf numFmtId="9" fontId="29" fillId="27" borderId="1" xfId="0" applyNumberFormat="1" applyFont="1" applyFill="1" applyBorder="1" applyAlignment="1">
      <alignment horizontal="center" vertical="top"/>
    </xf>
    <xf numFmtId="14" fontId="29" fillId="27" borderId="1" xfId="0" applyNumberFormat="1" applyFont="1" applyFill="1" applyBorder="1" applyAlignment="1">
      <alignment vertical="top"/>
    </xf>
    <xf numFmtId="14" fontId="25" fillId="31" borderId="1" xfId="0" applyNumberFormat="1" applyFont="1" applyFill="1" applyBorder="1" applyAlignment="1">
      <alignment horizontal="center" vertical="top" wrapText="1"/>
    </xf>
    <xf numFmtId="14" fontId="23" fillId="31" borderId="1" xfId="0" applyNumberFormat="1" applyFont="1" applyFill="1" applyBorder="1" applyAlignment="1">
      <alignment vertical="top"/>
    </xf>
    <xf numFmtId="0" fontId="23" fillId="31" borderId="1" xfId="0" applyFont="1" applyFill="1" applyBorder="1" applyAlignment="1">
      <alignment horizontal="center" vertical="top" wrapText="1"/>
    </xf>
    <xf numFmtId="9" fontId="28" fillId="27" borderId="1" xfId="0" applyNumberFormat="1" applyFont="1" applyFill="1" applyBorder="1" applyAlignment="1" applyProtection="1">
      <alignment vertical="top" wrapText="1"/>
      <protection locked="0"/>
    </xf>
    <xf numFmtId="14" fontId="28" fillId="27" borderId="1" xfId="0" applyNumberFormat="1" applyFont="1" applyFill="1" applyBorder="1" applyAlignment="1" applyProtection="1">
      <alignment horizontal="center" vertical="top"/>
      <protection locked="0"/>
    </xf>
    <xf numFmtId="0" fontId="28" fillId="27" borderId="1" xfId="0" applyFont="1" applyFill="1" applyBorder="1" applyAlignment="1" applyProtection="1">
      <alignment horizontal="center" vertical="top" wrapText="1"/>
      <protection locked="0"/>
    </xf>
    <xf numFmtId="0" fontId="28" fillId="27" borderId="1" xfId="0" applyFont="1" applyFill="1" applyBorder="1" applyAlignment="1" applyProtection="1">
      <alignment horizontal="center" vertical="top"/>
      <protection locked="0"/>
    </xf>
    <xf numFmtId="9" fontId="28" fillId="27" borderId="1" xfId="0" applyNumberFormat="1" applyFont="1" applyFill="1" applyBorder="1" applyAlignment="1" applyProtection="1">
      <alignment horizontal="center" vertical="top"/>
      <protection locked="0"/>
    </xf>
    <xf numFmtId="14" fontId="29" fillId="27" borderId="1" xfId="0" applyNumberFormat="1" applyFont="1" applyFill="1" applyBorder="1" applyAlignment="1">
      <alignment vertical="top" wrapText="1"/>
    </xf>
    <xf numFmtId="0" fontId="32" fillId="27" borderId="1" xfId="0" applyFont="1" applyFill="1" applyBorder="1" applyAlignment="1" applyProtection="1">
      <alignment horizontal="center" vertical="top" wrapText="1"/>
      <protection locked="0"/>
    </xf>
    <xf numFmtId="9" fontId="32" fillId="27" borderId="1" xfId="0" applyNumberFormat="1" applyFont="1" applyFill="1" applyBorder="1" applyAlignment="1" applyProtection="1">
      <alignment horizontal="center" vertical="top" wrapText="1"/>
      <protection locked="0"/>
    </xf>
    <xf numFmtId="0" fontId="23" fillId="27" borderId="1" xfId="0" applyFont="1" applyFill="1" applyBorder="1" applyAlignment="1">
      <alignment horizontal="right" vertical="top" wrapText="1"/>
    </xf>
    <xf numFmtId="14" fontId="32" fillId="27" borderId="1" xfId="0" applyNumberFormat="1" applyFont="1" applyFill="1" applyBorder="1" applyAlignment="1" applyProtection="1">
      <alignment horizontal="center" vertical="top" wrapText="1"/>
      <protection locked="0"/>
    </xf>
    <xf numFmtId="10" fontId="23" fillId="11" borderId="1" xfId="0" applyNumberFormat="1" applyFont="1" applyFill="1" applyBorder="1" applyAlignment="1">
      <alignment horizontal="left" vertical="top" wrapText="1"/>
    </xf>
    <xf numFmtId="0" fontId="66" fillId="0" borderId="1" xfId="0" applyFont="1" applyBorder="1" applyAlignment="1">
      <alignment vertical="top" wrapText="1"/>
    </xf>
    <xf numFmtId="0" fontId="25" fillId="0" borderId="1" xfId="0" applyFont="1" applyBorder="1" applyAlignment="1" applyProtection="1">
      <alignment vertical="top"/>
      <protection locked="0"/>
    </xf>
    <xf numFmtId="9" fontId="20" fillId="27" borderId="1" xfId="0" applyNumberFormat="1" applyFont="1" applyFill="1" applyBorder="1" applyAlignment="1">
      <alignment horizontal="center" vertical="top" wrapText="1"/>
    </xf>
    <xf numFmtId="14" fontId="20" fillId="27" borderId="1" xfId="0" applyNumberFormat="1" applyFont="1" applyFill="1" applyBorder="1" applyAlignment="1">
      <alignment horizontal="center" vertical="top" wrapText="1"/>
    </xf>
    <xf numFmtId="14" fontId="30" fillId="27" borderId="1" xfId="0" applyNumberFormat="1" applyFont="1" applyFill="1" applyBorder="1" applyAlignment="1">
      <alignment horizontal="center" vertical="top" wrapText="1"/>
    </xf>
    <xf numFmtId="0" fontId="23" fillId="31" borderId="1" xfId="0" applyFont="1" applyFill="1" applyBorder="1" applyAlignment="1" applyProtection="1">
      <alignment vertical="top" wrapText="1"/>
      <protection locked="0"/>
    </xf>
    <xf numFmtId="14" fontId="28" fillId="27" borderId="1" xfId="0" applyNumberFormat="1" applyFont="1" applyFill="1" applyBorder="1" applyAlignment="1">
      <alignment horizontal="center" vertical="top" wrapText="1"/>
    </xf>
    <xf numFmtId="0" fontId="28" fillId="31" borderId="1" xfId="0" applyFont="1" applyFill="1" applyBorder="1" applyAlignment="1">
      <alignment horizontal="center" vertical="top" wrapText="1"/>
    </xf>
    <xf numFmtId="9" fontId="28" fillId="27" borderId="1" xfId="0" applyNumberFormat="1" applyFont="1" applyFill="1" applyBorder="1" applyAlignment="1">
      <alignment horizontal="center" vertical="top" wrapText="1"/>
    </xf>
    <xf numFmtId="14" fontId="32" fillId="27" borderId="1" xfId="0" applyNumberFormat="1" applyFont="1" applyFill="1" applyBorder="1" applyAlignment="1" applyProtection="1">
      <alignment horizontal="center" vertical="top"/>
      <protection locked="0"/>
    </xf>
    <xf numFmtId="0" fontId="32" fillId="27" borderId="1" xfId="0" applyFont="1" applyFill="1" applyBorder="1" applyAlignment="1" applyProtection="1">
      <alignment horizontal="center" vertical="top"/>
      <protection locked="0"/>
    </xf>
    <xf numFmtId="0" fontId="81" fillId="0" borderId="1" xfId="0" applyFont="1" applyBorder="1" applyAlignment="1">
      <alignment horizontal="left" vertical="top" wrapText="1"/>
    </xf>
    <xf numFmtId="0" fontId="24" fillId="32" borderId="1" xfId="0" applyFont="1" applyFill="1" applyBorder="1" applyAlignment="1">
      <alignment vertical="top" wrapText="1"/>
    </xf>
    <xf numFmtId="9" fontId="23" fillId="2" borderId="1" xfId="0" applyNumberFormat="1" applyFont="1" applyFill="1" applyBorder="1" applyAlignment="1">
      <alignment horizontal="center" vertical="top"/>
    </xf>
    <xf numFmtId="14" fontId="32" fillId="2" borderId="1" xfId="0" applyNumberFormat="1" applyFont="1" applyFill="1" applyBorder="1" applyAlignment="1" applyProtection="1">
      <alignment horizontal="center" vertical="top" indent="1"/>
      <protection locked="0"/>
    </xf>
    <xf numFmtId="0" fontId="32" fillId="2" borderId="1" xfId="0" applyFont="1" applyFill="1" applyBorder="1" applyAlignment="1" applyProtection="1">
      <alignment horizontal="center" vertical="top" wrapText="1" indent="1"/>
      <protection locked="0"/>
    </xf>
    <xf numFmtId="9" fontId="32" fillId="2" borderId="1" xfId="0" applyNumberFormat="1" applyFont="1" applyFill="1" applyBorder="1" applyAlignment="1" applyProtection="1">
      <alignment horizontal="center" vertical="top" indent="1"/>
      <protection locked="0"/>
    </xf>
    <xf numFmtId="0" fontId="21" fillId="2" borderId="1" xfId="0" applyFont="1" applyFill="1" applyBorder="1" applyAlignment="1" applyProtection="1">
      <alignment horizontal="center" vertical="top" wrapText="1" indent="1"/>
      <protection locked="0"/>
    </xf>
    <xf numFmtId="0" fontId="32" fillId="2" borderId="1" xfId="0" applyFont="1" applyFill="1" applyBorder="1" applyAlignment="1" applyProtection="1">
      <alignment horizontal="center" vertical="top" indent="1"/>
      <protection locked="0"/>
    </xf>
    <xf numFmtId="165" fontId="23" fillId="7" borderId="1" xfId="0" applyNumberFormat="1" applyFont="1" applyFill="1" applyBorder="1" applyAlignment="1">
      <alignment horizontal="center" vertical="top" wrapText="1"/>
    </xf>
    <xf numFmtId="165" fontId="23" fillId="2" borderId="1" xfId="0" applyNumberFormat="1" applyFont="1" applyFill="1" applyBorder="1" applyAlignment="1">
      <alignment horizontal="center" vertical="top"/>
    </xf>
    <xf numFmtId="165" fontId="23" fillId="7" borderId="1" xfId="0" applyNumberFormat="1" applyFont="1" applyFill="1" applyBorder="1" applyAlignment="1">
      <alignment horizontal="center" vertical="top"/>
    </xf>
    <xf numFmtId="1" fontId="23" fillId="7" borderId="1" xfId="0" applyNumberFormat="1" applyFont="1" applyFill="1" applyBorder="1" applyAlignment="1">
      <alignment horizontal="center" vertical="top"/>
    </xf>
    <xf numFmtId="0" fontId="78" fillId="11" borderId="1" xfId="0" applyFont="1" applyFill="1" applyBorder="1" applyAlignment="1">
      <alignment horizontal="center" vertical="top" wrapText="1"/>
    </xf>
    <xf numFmtId="1" fontId="25" fillId="7" borderId="1" xfId="0" applyNumberFormat="1" applyFont="1" applyFill="1" applyBorder="1" applyAlignment="1">
      <alignment horizontal="center" vertical="top"/>
    </xf>
    <xf numFmtId="165" fontId="25" fillId="31" borderId="1" xfId="0" applyNumberFormat="1" applyFont="1" applyFill="1" applyBorder="1" applyAlignment="1">
      <alignment horizontal="center" vertical="top"/>
    </xf>
    <xf numFmtId="0" fontId="20" fillId="31" borderId="1" xfId="0" applyFont="1" applyFill="1" applyBorder="1" applyAlignment="1">
      <alignment horizontal="justify" vertical="top" wrapText="1"/>
    </xf>
    <xf numFmtId="0" fontId="25" fillId="31" borderId="1" xfId="0" applyFont="1" applyFill="1" applyBorder="1" applyAlignment="1">
      <alignment vertical="top" wrapText="1"/>
    </xf>
    <xf numFmtId="0" fontId="25" fillId="27" borderId="1" xfId="0" applyFont="1" applyFill="1" applyBorder="1" applyAlignment="1">
      <alignment horizontal="center" vertical="top" wrapText="1"/>
    </xf>
    <xf numFmtId="1" fontId="25" fillId="31" borderId="1" xfId="0" applyNumberFormat="1" applyFont="1" applyFill="1" applyBorder="1" applyAlignment="1">
      <alignment horizontal="center" vertical="top"/>
    </xf>
    <xf numFmtId="0" fontId="23" fillId="27" borderId="1" xfId="0" applyFont="1" applyFill="1" applyBorder="1" applyAlignment="1">
      <alignment horizontal="center" vertical="top" wrapText="1"/>
    </xf>
    <xf numFmtId="9" fontId="23" fillId="27" borderId="1" xfId="0" applyNumberFormat="1" applyFont="1" applyFill="1" applyBorder="1" applyAlignment="1">
      <alignment horizontal="center" vertical="top" wrapText="1"/>
    </xf>
    <xf numFmtId="164" fontId="23" fillId="0" borderId="1" xfId="0" applyNumberFormat="1" applyFont="1" applyBorder="1" applyAlignment="1">
      <alignment horizontal="center" vertical="top"/>
    </xf>
    <xf numFmtId="165" fontId="25" fillId="7" borderId="1" xfId="0" applyNumberFormat="1" applyFont="1" applyFill="1" applyBorder="1" applyAlignment="1">
      <alignment horizontal="center" vertical="top" wrapText="1"/>
    </xf>
    <xf numFmtId="0" fontId="29" fillId="2" borderId="1" xfId="1" applyFont="1" applyFill="1" applyBorder="1" applyAlignment="1">
      <alignment horizontal="center" vertical="top" wrapText="1"/>
    </xf>
    <xf numFmtId="14" fontId="29" fillId="2" borderId="1" xfId="1" applyNumberFormat="1" applyFont="1" applyFill="1" applyBorder="1" applyAlignment="1">
      <alignment vertical="top" wrapText="1"/>
    </xf>
    <xf numFmtId="0" fontId="23" fillId="26" borderId="1" xfId="0" applyFont="1" applyFill="1" applyBorder="1" applyAlignment="1">
      <alignment horizontal="center" vertical="top" wrapText="1"/>
    </xf>
    <xf numFmtId="9" fontId="23" fillId="26" borderId="1" xfId="0" applyNumberFormat="1" applyFont="1" applyFill="1" applyBorder="1" applyAlignment="1">
      <alignment horizontal="center" vertical="top" wrapText="1"/>
    </xf>
    <xf numFmtId="0" fontId="32" fillId="5" borderId="1" xfId="0" applyFont="1" applyFill="1" applyBorder="1" applyAlignment="1" applyProtection="1">
      <alignment horizontal="center" vertical="top" wrapText="1"/>
      <protection locked="0"/>
    </xf>
    <xf numFmtId="0" fontId="29" fillId="7" borderId="1" xfId="4" applyFont="1" applyFill="1" applyBorder="1" applyAlignment="1">
      <alignment vertical="top" wrapText="1"/>
    </xf>
    <xf numFmtId="0" fontId="29" fillId="7" borderId="1" xfId="4" applyFont="1" applyFill="1" applyBorder="1" applyAlignment="1">
      <alignment horizontal="center" vertical="top" wrapText="1"/>
    </xf>
    <xf numFmtId="0" fontId="29" fillId="2" borderId="1" xfId="4" applyFont="1" applyFill="1" applyBorder="1" applyAlignment="1">
      <alignment horizontal="center" vertical="top"/>
    </xf>
    <xf numFmtId="0" fontId="68" fillId="2" borderId="1" xfId="4" applyFont="1" applyFill="1" applyBorder="1" applyAlignment="1">
      <alignment horizontal="center" vertical="top" wrapText="1"/>
    </xf>
    <xf numFmtId="0" fontId="24" fillId="32" borderId="1" xfId="4" applyFont="1" applyFill="1" applyBorder="1" applyAlignment="1" applyProtection="1">
      <alignment vertical="top" wrapText="1"/>
      <protection locked="0"/>
    </xf>
    <xf numFmtId="0" fontId="24" fillId="32" borderId="1" xfId="4" applyFont="1" applyFill="1" applyBorder="1" applyAlignment="1" applyProtection="1">
      <alignment vertical="top"/>
      <protection locked="0"/>
    </xf>
    <xf numFmtId="9" fontId="24" fillId="2" borderId="1" xfId="4" applyNumberFormat="1" applyFont="1" applyFill="1" applyBorder="1" applyAlignment="1" applyProtection="1">
      <alignment horizontal="center" vertical="top"/>
      <protection locked="0"/>
    </xf>
    <xf numFmtId="165" fontId="28" fillId="2" borderId="1" xfId="4" applyNumberFormat="1" applyFont="1" applyFill="1" applyBorder="1" applyAlignment="1" applyProtection="1">
      <alignment vertical="top"/>
      <protection locked="0"/>
    </xf>
    <xf numFmtId="0" fontId="29" fillId="7" borderId="1" xfId="4" applyFont="1" applyFill="1" applyBorder="1" applyAlignment="1">
      <alignment horizontal="center" vertical="top"/>
    </xf>
    <xf numFmtId="0" fontId="24" fillId="32" borderId="1" xfId="4" applyFont="1" applyFill="1" applyBorder="1" applyAlignment="1" applyProtection="1">
      <alignment horizontal="center" vertical="top" wrapText="1"/>
      <protection locked="0"/>
    </xf>
    <xf numFmtId="0" fontId="24" fillId="2" borderId="1" xfId="4" applyFont="1" applyFill="1" applyBorder="1" applyAlignment="1" applyProtection="1">
      <alignment vertical="top" wrapText="1"/>
      <protection locked="0"/>
    </xf>
    <xf numFmtId="9" fontId="24" fillId="2" borderId="1" xfId="4" applyNumberFormat="1" applyFont="1" applyFill="1" applyBorder="1" applyAlignment="1" applyProtection="1">
      <alignment horizontal="center" vertical="top" wrapText="1"/>
      <protection locked="0"/>
    </xf>
    <xf numFmtId="165" fontId="28" fillId="2" borderId="1" xfId="4" applyNumberFormat="1" applyFont="1" applyFill="1" applyBorder="1" applyAlignment="1" applyProtection="1">
      <alignment vertical="top" wrapText="1"/>
      <protection locked="0"/>
    </xf>
    <xf numFmtId="0" fontId="28" fillId="7" borderId="1" xfId="4" applyFont="1" applyFill="1" applyBorder="1" applyAlignment="1" applyProtection="1">
      <alignment vertical="top" wrapText="1"/>
      <protection locked="0"/>
    </xf>
    <xf numFmtId="0" fontId="28" fillId="7" borderId="1" xfId="4" applyFont="1" applyFill="1" applyBorder="1" applyAlignment="1" applyProtection="1">
      <alignment horizontal="center" vertical="top" wrapText="1"/>
      <protection locked="0"/>
    </xf>
    <xf numFmtId="9" fontId="28" fillId="7" borderId="1" xfId="4" applyNumberFormat="1" applyFont="1" applyFill="1" applyBorder="1" applyAlignment="1" applyProtection="1">
      <alignment horizontal="center" vertical="top" wrapText="1"/>
      <protection locked="0"/>
    </xf>
    <xf numFmtId="0" fontId="29" fillId="2" borderId="1" xfId="4" applyFont="1" applyFill="1" applyBorder="1" applyAlignment="1">
      <alignment horizontal="justify" vertical="top" wrapText="1"/>
    </xf>
    <xf numFmtId="1" fontId="29" fillId="2" borderId="1" xfId="4" applyNumberFormat="1" applyFont="1" applyFill="1" applyBorder="1" applyAlignment="1">
      <alignment horizontal="center" vertical="top"/>
    </xf>
    <xf numFmtId="14" fontId="29" fillId="2" borderId="1" xfId="4" applyNumberFormat="1" applyFont="1" applyFill="1" applyBorder="1" applyAlignment="1">
      <alignment vertical="top"/>
    </xf>
    <xf numFmtId="0" fontId="44" fillId="11" borderId="1" xfId="0" applyFont="1" applyFill="1" applyBorder="1" applyAlignment="1">
      <alignment horizontal="center" vertical="top" wrapText="1"/>
    </xf>
    <xf numFmtId="0" fontId="29" fillId="7" borderId="1" xfId="4" applyFont="1" applyFill="1" applyBorder="1" applyAlignment="1">
      <alignment horizontal="justify" vertical="top" wrapText="1"/>
    </xf>
    <xf numFmtId="14" fontId="29" fillId="2" borderId="1" xfId="4" applyNumberFormat="1" applyFont="1" applyFill="1" applyBorder="1" applyAlignment="1">
      <alignment vertical="top" wrapText="1"/>
    </xf>
    <xf numFmtId="9" fontId="24" fillId="32" borderId="1" xfId="4" applyNumberFormat="1" applyFont="1" applyFill="1" applyBorder="1" applyAlignment="1" applyProtection="1">
      <alignment horizontal="center" vertical="top" wrapText="1"/>
      <protection locked="0"/>
    </xf>
    <xf numFmtId="9" fontId="24" fillId="32" borderId="1" xfId="6" applyFont="1" applyFill="1" applyBorder="1" applyAlignment="1" applyProtection="1">
      <alignment horizontal="center" vertical="top" wrapText="1"/>
      <protection locked="0"/>
    </xf>
    <xf numFmtId="0" fontId="68" fillId="0" borderId="1" xfId="0" applyFont="1" applyBorder="1" applyAlignment="1">
      <alignment horizontal="center" vertical="top" wrapText="1"/>
    </xf>
    <xf numFmtId="0" fontId="68" fillId="7" borderId="1" xfId="0" applyFont="1" applyFill="1" applyBorder="1" applyAlignment="1">
      <alignment horizontal="center" vertical="top" wrapText="1"/>
    </xf>
    <xf numFmtId="9" fontId="29" fillId="7" borderId="1" xfId="0" applyNumberFormat="1" applyFont="1" applyFill="1" applyBorder="1" applyAlignment="1">
      <alignment horizontal="center" vertical="top"/>
    </xf>
    <xf numFmtId="0" fontId="28" fillId="12" borderId="1" xfId="0" applyFont="1" applyFill="1" applyBorder="1" applyAlignment="1">
      <alignment vertical="top"/>
    </xf>
    <xf numFmtId="0" fontId="29" fillId="7" borderId="1" xfId="0" applyFont="1" applyFill="1" applyBorder="1" applyAlignment="1">
      <alignment horizontal="justify" vertical="top"/>
    </xf>
    <xf numFmtId="9" fontId="29" fillId="7" borderId="1" xfId="0" applyNumberFormat="1" applyFont="1" applyFill="1" applyBorder="1" applyAlignment="1">
      <alignment vertical="top" wrapText="1"/>
    </xf>
    <xf numFmtId="0" fontId="80" fillId="2" borderId="1" xfId="0" applyFont="1" applyFill="1" applyBorder="1" applyAlignment="1" applyProtection="1">
      <alignment vertical="top"/>
      <protection locked="0"/>
    </xf>
    <xf numFmtId="0" fontId="29" fillId="7" borderId="1" xfId="0" applyFont="1" applyFill="1" applyBorder="1" applyAlignment="1">
      <alignment horizontal="left" vertical="top" wrapText="1"/>
    </xf>
    <xf numFmtId="9" fontId="23" fillId="38" borderId="1" xfId="0" applyNumberFormat="1" applyFont="1" applyFill="1" applyBorder="1" applyAlignment="1">
      <alignment horizontal="center" vertical="top" wrapText="1"/>
    </xf>
    <xf numFmtId="14" fontId="28" fillId="11" borderId="18" xfId="0" applyNumberFormat="1" applyFont="1" applyFill="1" applyBorder="1" applyAlignment="1">
      <alignment horizontal="center" vertical="top"/>
    </xf>
    <xf numFmtId="0" fontId="68" fillId="7" borderId="1" xfId="0" applyFont="1" applyFill="1" applyBorder="1" applyAlignment="1">
      <alignment vertical="top" wrapText="1"/>
    </xf>
    <xf numFmtId="0" fontId="77" fillId="2" borderId="1" xfId="0" applyFont="1" applyFill="1" applyBorder="1" applyAlignment="1">
      <alignment horizontal="center" vertical="top" wrapText="1"/>
    </xf>
    <xf numFmtId="10" fontId="23" fillId="0" borderId="1" xfId="0" applyNumberFormat="1" applyFont="1" applyBorder="1" applyAlignment="1">
      <alignment horizontal="center" vertical="top"/>
    </xf>
    <xf numFmtId="49" fontId="29" fillId="2" borderId="1" xfId="0" applyNumberFormat="1" applyFont="1" applyFill="1" applyBorder="1" applyAlignment="1">
      <alignment vertical="top" wrapText="1"/>
    </xf>
    <xf numFmtId="165" fontId="28" fillId="2" borderId="1" xfId="4" applyNumberFormat="1" applyFont="1" applyFill="1" applyBorder="1" applyAlignment="1" applyProtection="1">
      <alignment horizontal="center" vertical="top" wrapText="1"/>
      <protection locked="0"/>
    </xf>
    <xf numFmtId="0" fontId="32" fillId="35" borderId="1" xfId="0" applyFont="1" applyFill="1" applyBorder="1" applyAlignment="1" applyProtection="1">
      <alignment horizontal="center" vertical="top" wrapText="1"/>
      <protection locked="0"/>
    </xf>
    <xf numFmtId="0" fontId="20" fillId="11" borderId="1" xfId="0" applyFont="1" applyFill="1" applyBorder="1" applyAlignment="1">
      <alignment vertical="top" wrapText="1"/>
    </xf>
    <xf numFmtId="14" fontId="32" fillId="5" borderId="1" xfId="0" applyNumberFormat="1" applyFont="1" applyFill="1" applyBorder="1" applyAlignment="1" applyProtection="1">
      <alignment horizontal="center" vertical="top" wrapText="1"/>
      <protection locked="0"/>
    </xf>
    <xf numFmtId="9" fontId="32" fillId="5" borderId="1" xfId="0" applyNumberFormat="1" applyFont="1" applyFill="1" applyBorder="1" applyAlignment="1" applyProtection="1">
      <alignment horizontal="center" vertical="top" wrapText="1"/>
      <protection locked="0"/>
    </xf>
    <xf numFmtId="0" fontId="77" fillId="7" borderId="1" xfId="0" applyFont="1" applyFill="1" applyBorder="1" applyAlignment="1">
      <alignment horizontal="center" vertical="top" wrapText="1"/>
    </xf>
    <xf numFmtId="0" fontId="30" fillId="0" borderId="1" xfId="0" applyFont="1" applyBorder="1" applyAlignment="1">
      <alignment horizontal="center" vertical="top" wrapText="1"/>
    </xf>
    <xf numFmtId="1" fontId="29" fillId="7" borderId="1" xfId="0" applyNumberFormat="1" applyFont="1" applyFill="1" applyBorder="1" applyAlignment="1">
      <alignment horizontal="center" vertical="top"/>
    </xf>
    <xf numFmtId="164" fontId="32" fillId="2" borderId="1" xfId="0" applyNumberFormat="1" applyFont="1" applyFill="1" applyBorder="1" applyAlignment="1" applyProtection="1">
      <alignment horizontal="center" vertical="top" wrapText="1"/>
      <protection locked="0"/>
    </xf>
    <xf numFmtId="0" fontId="45" fillId="0" borderId="1" xfId="0" applyFont="1" applyBorder="1" applyAlignment="1">
      <alignment horizontal="center" vertical="top" wrapText="1"/>
    </xf>
    <xf numFmtId="0" fontId="29" fillId="0" borderId="1" xfId="0" applyFont="1" applyBorder="1" applyAlignment="1">
      <alignment horizontal="justify" vertical="top"/>
    </xf>
    <xf numFmtId="14" fontId="29" fillId="0" borderId="1" xfId="0" applyNumberFormat="1" applyFont="1" applyBorder="1" applyAlignment="1">
      <alignment vertical="top"/>
    </xf>
    <xf numFmtId="14" fontId="29" fillId="0" borderId="1" xfId="0" applyNumberFormat="1" applyFont="1" applyBorder="1" applyAlignment="1">
      <alignment vertical="top" wrapText="1"/>
    </xf>
    <xf numFmtId="0" fontId="33" fillId="7" borderId="1" xfId="0" applyFont="1" applyFill="1" applyBorder="1" applyAlignment="1">
      <alignment horizontal="center" vertical="top" wrapText="1"/>
    </xf>
    <xf numFmtId="14" fontId="23" fillId="11" borderId="1" xfId="0" applyNumberFormat="1" applyFont="1" applyFill="1" applyBorder="1" applyAlignment="1" applyProtection="1">
      <alignment horizontal="center" vertical="top"/>
      <protection locked="0"/>
    </xf>
    <xf numFmtId="0" fontId="29" fillId="11" borderId="1" xfId="0" applyFont="1" applyFill="1" applyBorder="1" applyAlignment="1">
      <alignment vertical="top" wrapText="1"/>
    </xf>
    <xf numFmtId="0" fontId="29" fillId="11" borderId="1" xfId="0" applyFont="1" applyFill="1" applyBorder="1" applyAlignment="1">
      <alignment horizontal="center" vertical="top"/>
    </xf>
    <xf numFmtId="0" fontId="29" fillId="11" borderId="1" xfId="0" applyFont="1" applyFill="1" applyBorder="1" applyAlignment="1">
      <alignment horizontal="justify" vertical="top" wrapText="1"/>
    </xf>
    <xf numFmtId="14" fontId="29" fillId="0" borderId="1" xfId="1" applyNumberFormat="1" applyFont="1" applyBorder="1" applyAlignment="1">
      <alignment vertical="top" wrapText="1"/>
    </xf>
    <xf numFmtId="0" fontId="7" fillId="2" borderId="14" xfId="0" applyFont="1" applyFill="1" applyBorder="1" applyAlignment="1">
      <alignment horizontal="justify" vertical="top" wrapText="1"/>
    </xf>
    <xf numFmtId="0" fontId="7" fillId="11" borderId="19" xfId="0" applyFont="1" applyFill="1" applyBorder="1" applyAlignment="1">
      <alignment horizontal="center" vertical="top" wrapText="1"/>
    </xf>
    <xf numFmtId="0" fontId="18" fillId="0" borderId="19" xfId="0" applyFont="1" applyBorder="1" applyAlignment="1">
      <alignment horizontal="center" vertical="top" wrapText="1"/>
    </xf>
    <xf numFmtId="0" fontId="7" fillId="2" borderId="14" xfId="0" applyFont="1" applyFill="1" applyBorder="1" applyAlignment="1">
      <alignment horizontal="center" vertical="top" wrapText="1"/>
    </xf>
    <xf numFmtId="165" fontId="25" fillId="7" borderId="14" xfId="0" applyNumberFormat="1" applyFont="1" applyFill="1" applyBorder="1" applyAlignment="1">
      <alignment horizontal="center" vertical="top" wrapText="1"/>
    </xf>
    <xf numFmtId="0" fontId="18" fillId="0" borderId="14" xfId="0" applyFont="1" applyBorder="1" applyAlignment="1">
      <alignment vertical="top" wrapText="1"/>
    </xf>
    <xf numFmtId="0" fontId="18" fillId="11" borderId="14" xfId="0" applyFont="1" applyFill="1" applyBorder="1" applyAlignment="1">
      <alignment vertical="top" wrapText="1"/>
    </xf>
    <xf numFmtId="0" fontId="20" fillId="0" borderId="14" xfId="0" applyFont="1" applyBorder="1" applyAlignment="1">
      <alignment horizontal="center" vertical="top" wrapText="1"/>
    </xf>
    <xf numFmtId="0" fontId="20" fillId="2" borderId="14" xfId="0" applyFont="1" applyFill="1" applyBorder="1" applyAlignment="1">
      <alignment horizontal="center" vertical="top" wrapText="1"/>
    </xf>
    <xf numFmtId="0" fontId="18" fillId="2" borderId="14" xfId="1" applyFont="1" applyFill="1" applyBorder="1" applyAlignment="1">
      <alignment horizontal="center" vertical="top" wrapText="1"/>
    </xf>
    <xf numFmtId="0" fontId="18" fillId="7" borderId="14" xfId="0" applyFont="1" applyFill="1" applyBorder="1" applyAlignment="1">
      <alignment vertical="top" wrapText="1"/>
    </xf>
    <xf numFmtId="0" fontId="18" fillId="7" borderId="19" xfId="0" applyFont="1" applyFill="1" applyBorder="1" applyAlignment="1">
      <alignment horizontal="justify" vertical="top" wrapText="1"/>
    </xf>
    <xf numFmtId="0" fontId="18" fillId="7" borderId="23" xfId="0" applyFont="1" applyFill="1" applyBorder="1" applyAlignment="1">
      <alignment vertical="top" wrapText="1"/>
    </xf>
    <xf numFmtId="0" fontId="18" fillId="7" borderId="14" xfId="0" applyFont="1" applyFill="1" applyBorder="1" applyAlignment="1">
      <alignment horizontal="center" vertical="top" wrapText="1"/>
    </xf>
    <xf numFmtId="0" fontId="18" fillId="7" borderId="19" xfId="0" applyFont="1" applyFill="1" applyBorder="1" applyAlignment="1">
      <alignment horizontal="center" vertical="top" wrapText="1"/>
    </xf>
    <xf numFmtId="14" fontId="18" fillId="0" borderId="14" xfId="1" applyNumberFormat="1" applyFont="1" applyBorder="1" applyAlignment="1">
      <alignment vertical="top" wrapText="1"/>
    </xf>
    <xf numFmtId="0" fontId="21" fillId="2" borderId="14" xfId="0" applyFont="1" applyFill="1" applyBorder="1" applyAlignment="1">
      <alignment horizontal="center" vertical="top" wrapText="1"/>
    </xf>
    <xf numFmtId="14" fontId="15" fillId="7" borderId="14" xfId="0" applyNumberFormat="1" applyFont="1" applyFill="1" applyBorder="1" applyAlignment="1">
      <alignment horizontal="center" vertical="top" wrapText="1"/>
    </xf>
    <xf numFmtId="0" fontId="0" fillId="2" borderId="14" xfId="0" applyFill="1" applyBorder="1" applyAlignment="1">
      <alignment horizontal="center" vertical="top" wrapText="1"/>
    </xf>
    <xf numFmtId="9" fontId="0" fillId="2" borderId="14" xfId="0" applyNumberFormat="1" applyFill="1" applyBorder="1" applyAlignment="1">
      <alignment horizontal="center" vertical="top" wrapText="1"/>
    </xf>
    <xf numFmtId="0" fontId="16" fillId="2" borderId="14" xfId="0" applyFont="1" applyFill="1" applyBorder="1" applyAlignment="1">
      <alignment vertical="top" wrapText="1"/>
    </xf>
    <xf numFmtId="0" fontId="0" fillId="2" borderId="29" xfId="0" applyFill="1" applyBorder="1" applyAlignment="1">
      <alignment horizontal="center" vertical="top" wrapText="1"/>
    </xf>
    <xf numFmtId="14" fontId="16" fillId="2" borderId="14" xfId="0" applyNumberFormat="1" applyFont="1" applyFill="1" applyBorder="1" applyAlignment="1">
      <alignment horizontal="center" vertical="top" wrapText="1"/>
    </xf>
    <xf numFmtId="0" fontId="16" fillId="2" borderId="14" xfId="0" applyFont="1" applyFill="1" applyBorder="1" applyAlignment="1">
      <alignment horizontal="center" vertical="top" wrapText="1"/>
    </xf>
    <xf numFmtId="0" fontId="0" fillId="2" borderId="23" xfId="0" applyFill="1" applyBorder="1" applyAlignment="1">
      <alignment horizontal="center" vertical="top" wrapText="1"/>
    </xf>
    <xf numFmtId="0" fontId="17" fillId="2" borderId="14" xfId="0" applyFont="1" applyFill="1" applyBorder="1" applyAlignment="1">
      <alignment horizontal="center" vertical="top" wrapText="1"/>
    </xf>
    <xf numFmtId="0" fontId="0" fillId="2" borderId="14" xfId="0" applyFill="1" applyBorder="1" applyAlignment="1">
      <alignment vertical="top" wrapText="1"/>
    </xf>
    <xf numFmtId="0" fontId="22" fillId="28" borderId="14" xfId="0" applyFont="1" applyFill="1" applyBorder="1" applyAlignment="1">
      <alignment horizontal="center" vertical="top" wrapText="1"/>
    </xf>
    <xf numFmtId="0" fontId="22" fillId="7" borderId="14" xfId="0" applyFont="1" applyFill="1" applyBorder="1" applyAlignment="1">
      <alignment horizontal="center" vertical="top" wrapText="1"/>
    </xf>
    <xf numFmtId="0" fontId="0" fillId="0" borderId="14" xfId="0" applyBorder="1" applyAlignment="1">
      <alignment vertical="top" wrapText="1"/>
    </xf>
    <xf numFmtId="0" fontId="0" fillId="0" borderId="19" xfId="0" applyBorder="1" applyAlignment="1">
      <alignment vertical="top" wrapText="1"/>
    </xf>
    <xf numFmtId="14" fontId="0" fillId="2" borderId="19" xfId="0" applyNumberFormat="1" applyFill="1" applyBorder="1" applyAlignment="1">
      <alignment vertical="top" wrapText="1"/>
    </xf>
    <xf numFmtId="0" fontId="0" fillId="0" borderId="14" xfId="0" applyBorder="1" applyAlignment="1">
      <alignment horizontal="center" vertical="top" wrapText="1"/>
    </xf>
    <xf numFmtId="9" fontId="0" fillId="0" borderId="14" xfId="2" applyFont="1" applyBorder="1" applyAlignment="1" applyProtection="1">
      <alignment horizontal="center" vertical="top" wrapText="1"/>
    </xf>
    <xf numFmtId="0" fontId="7" fillId="0" borderId="14" xfId="0" applyFont="1" applyBorder="1" applyAlignment="1">
      <alignment horizontal="center" vertical="top" wrapText="1"/>
    </xf>
    <xf numFmtId="14" fontId="0" fillId="2" borderId="14" xfId="0" applyNumberFormat="1" applyFill="1" applyBorder="1" applyAlignment="1" applyProtection="1">
      <alignment vertical="top" wrapText="1"/>
      <protection locked="0"/>
    </xf>
    <xf numFmtId="0" fontId="0" fillId="2" borderId="14" xfId="0" applyFill="1" applyBorder="1" applyAlignment="1" applyProtection="1">
      <alignment vertical="top" wrapText="1"/>
      <protection locked="0"/>
    </xf>
    <xf numFmtId="9" fontId="0" fillId="2" borderId="14" xfId="0" applyNumberFormat="1" applyFill="1" applyBorder="1" applyAlignment="1" applyProtection="1">
      <alignment vertical="top" wrapText="1"/>
      <protection locked="0"/>
    </xf>
    <xf numFmtId="0" fontId="16" fillId="2" borderId="14" xfId="0" applyFont="1" applyFill="1" applyBorder="1" applyAlignment="1" applyProtection="1">
      <alignment horizontal="center" vertical="top" wrapText="1"/>
      <protection locked="0"/>
    </xf>
    <xf numFmtId="0" fontId="7" fillId="11" borderId="3" xfId="0" applyFont="1" applyFill="1" applyBorder="1" applyAlignment="1">
      <alignment horizontal="center" vertical="top" wrapText="1"/>
    </xf>
    <xf numFmtId="0" fontId="7" fillId="2" borderId="1" xfId="0" applyFont="1" applyFill="1" applyBorder="1" applyAlignment="1">
      <alignment horizontal="center" vertical="top" wrapText="1"/>
    </xf>
    <xf numFmtId="0" fontId="18" fillId="2" borderId="1" xfId="1" applyFont="1" applyFill="1" applyBorder="1" applyAlignment="1">
      <alignment horizontal="center" vertical="top" wrapText="1"/>
    </xf>
    <xf numFmtId="0" fontId="18" fillId="7" borderId="1" xfId="0" applyFont="1" applyFill="1" applyBorder="1" applyAlignment="1">
      <alignment vertical="top" wrapText="1"/>
    </xf>
    <xf numFmtId="0" fontId="18" fillId="7" borderId="2" xfId="0" applyFont="1" applyFill="1" applyBorder="1" applyAlignment="1">
      <alignment vertical="top" wrapText="1"/>
    </xf>
    <xf numFmtId="0" fontId="18" fillId="7" borderId="1" xfId="0" applyFont="1" applyFill="1" applyBorder="1" applyAlignment="1">
      <alignment horizontal="center" vertical="top" wrapText="1"/>
    </xf>
    <xf numFmtId="14" fontId="18" fillId="0" borderId="1" xfId="1" applyNumberFormat="1" applyFont="1" applyBorder="1" applyAlignment="1">
      <alignment vertical="top" wrapText="1"/>
    </xf>
    <xf numFmtId="14" fontId="15" fillId="7" borderId="1" xfId="0" applyNumberFormat="1" applyFont="1" applyFill="1" applyBorder="1" applyAlignment="1">
      <alignment horizontal="center" vertical="top" wrapText="1"/>
    </xf>
    <xf numFmtId="0" fontId="0" fillId="2" borderId="1" xfId="0" applyFill="1" applyBorder="1" applyAlignment="1">
      <alignment horizontal="center" vertical="top" wrapText="1"/>
    </xf>
    <xf numFmtId="9" fontId="0" fillId="2" borderId="1" xfId="0" applyNumberFormat="1" applyFill="1" applyBorder="1" applyAlignment="1">
      <alignment horizontal="center" vertical="top" wrapText="1"/>
    </xf>
    <xf numFmtId="0" fontId="16" fillId="2" borderId="1" xfId="0" applyFont="1" applyFill="1" applyBorder="1" applyAlignment="1">
      <alignment vertical="top" wrapText="1"/>
    </xf>
    <xf numFmtId="0" fontId="0" fillId="2" borderId="15" xfId="0" applyFill="1" applyBorder="1" applyAlignment="1">
      <alignment horizontal="center" vertical="top" wrapText="1"/>
    </xf>
    <xf numFmtId="14" fontId="16" fillId="2" borderId="1" xfId="0" applyNumberFormat="1" applyFont="1" applyFill="1" applyBorder="1" applyAlignment="1">
      <alignment horizontal="center" vertical="top" wrapText="1"/>
    </xf>
    <xf numFmtId="0" fontId="16" fillId="2" borderId="1" xfId="0" applyFont="1" applyFill="1" applyBorder="1" applyAlignment="1">
      <alignment horizontal="center" vertical="top" wrapText="1"/>
    </xf>
    <xf numFmtId="0" fontId="0" fillId="2" borderId="2" xfId="0" applyFill="1" applyBorder="1" applyAlignment="1">
      <alignment horizontal="center" vertical="top" wrapText="1"/>
    </xf>
    <xf numFmtId="0" fontId="17" fillId="2" borderId="1" xfId="0" applyFont="1" applyFill="1" applyBorder="1" applyAlignment="1">
      <alignment horizontal="center" vertical="top" wrapText="1"/>
    </xf>
    <xf numFmtId="0" fontId="22" fillId="28" borderId="1" xfId="0" applyFont="1" applyFill="1" applyBorder="1" applyAlignment="1">
      <alignment horizontal="center" vertical="top" wrapText="1"/>
    </xf>
    <xf numFmtId="0" fontId="22" fillId="7" borderId="1" xfId="0" applyFont="1" applyFill="1" applyBorder="1" applyAlignment="1">
      <alignment horizontal="center" vertical="top" wrapText="1"/>
    </xf>
    <xf numFmtId="0" fontId="0" fillId="0" borderId="1" xfId="0" applyBorder="1" applyAlignment="1">
      <alignment vertical="top" wrapText="1"/>
    </xf>
    <xf numFmtId="0" fontId="0" fillId="0" borderId="3" xfId="0" applyBorder="1" applyAlignment="1">
      <alignment vertical="top" wrapText="1"/>
    </xf>
    <xf numFmtId="14" fontId="0" fillId="2" borderId="3" xfId="0" applyNumberFormat="1" applyFill="1" applyBorder="1" applyAlignment="1">
      <alignment vertical="top" wrapText="1"/>
    </xf>
    <xf numFmtId="0" fontId="0" fillId="0" borderId="1" xfId="0" applyBorder="1" applyAlignment="1">
      <alignment horizontal="center" vertical="top" wrapText="1"/>
    </xf>
    <xf numFmtId="9" fontId="0" fillId="0" borderId="1" xfId="2" applyFont="1" applyBorder="1" applyAlignment="1" applyProtection="1">
      <alignment horizontal="center" vertical="top" wrapText="1"/>
    </xf>
    <xf numFmtId="0" fontId="7" fillId="0" borderId="1" xfId="0" applyFont="1" applyBorder="1" applyAlignment="1">
      <alignment horizontal="center" vertical="top" wrapText="1"/>
    </xf>
    <xf numFmtId="14" fontId="0" fillId="2" borderId="1" xfId="0" applyNumberFormat="1" applyFill="1" applyBorder="1" applyAlignment="1" applyProtection="1">
      <alignment vertical="top" wrapText="1"/>
      <protection locked="0"/>
    </xf>
    <xf numFmtId="9" fontId="0" fillId="2" borderId="1" xfId="0" applyNumberFormat="1" applyFill="1" applyBorder="1" applyAlignment="1" applyProtection="1">
      <alignment vertical="top" wrapText="1"/>
      <protection locked="0"/>
    </xf>
    <xf numFmtId="0" fontId="16" fillId="2" borderId="1" xfId="0" applyFont="1" applyFill="1"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0" xfId="0" applyNumberFormat="1"/>
    <xf numFmtId="0" fontId="0" fillId="0" borderId="1" xfId="0" applyBorder="1" applyAlignment="1">
      <alignment horizontal="left"/>
    </xf>
    <xf numFmtId="0" fontId="0" fillId="0" borderId="1" xfId="0" applyBorder="1" applyAlignment="1">
      <alignment horizontal="left" wrapText="1"/>
    </xf>
    <xf numFmtId="0" fontId="11" fillId="39" borderId="1" xfId="0" applyFont="1" applyFill="1" applyBorder="1" applyAlignment="1">
      <alignment horizontal="left"/>
    </xf>
    <xf numFmtId="0" fontId="0" fillId="40" borderId="1" xfId="0" applyFill="1" applyBorder="1" applyAlignment="1">
      <alignment horizontal="left"/>
    </xf>
    <xf numFmtId="0" fontId="11" fillId="39" borderId="1" xfId="0" applyFont="1" applyFill="1" applyBorder="1" applyAlignment="1">
      <alignment horizontal="center"/>
    </xf>
    <xf numFmtId="0" fontId="11" fillId="39" borderId="1" xfId="0" applyNumberFormat="1" applyFont="1" applyFill="1" applyBorder="1" applyAlignment="1">
      <alignment horizontal="center"/>
    </xf>
    <xf numFmtId="9" fontId="0" fillId="40" borderId="1" xfId="2" applyFont="1" applyFill="1" applyBorder="1" applyAlignment="1">
      <alignment horizontal="center"/>
    </xf>
    <xf numFmtId="9" fontId="0" fillId="40" borderId="1" xfId="0" applyNumberFormat="1" applyFill="1" applyBorder="1" applyAlignment="1">
      <alignment horizontal="center"/>
    </xf>
    <xf numFmtId="0" fontId="11" fillId="39" borderId="1" xfId="0" applyFont="1" applyFill="1" applyBorder="1"/>
    <xf numFmtId="0" fontId="0" fillId="0" borderId="1" xfId="0" applyNumberFormat="1" applyBorder="1" applyAlignment="1">
      <alignment horizontal="center"/>
    </xf>
    <xf numFmtId="0" fontId="0" fillId="2" borderId="0" xfId="0" applyFill="1" applyAlignment="1">
      <alignment horizontal="center"/>
    </xf>
    <xf numFmtId="0" fontId="12" fillId="2" borderId="0" xfId="0" applyFont="1" applyFill="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11" fillId="0" borderId="0" xfId="0" applyFont="1" applyAlignment="1">
      <alignment horizontal="center"/>
    </xf>
    <xf numFmtId="0" fontId="11" fillId="2" borderId="0" xfId="0" applyFont="1" applyFill="1" applyAlignment="1">
      <alignment horizontal="center"/>
    </xf>
    <xf numFmtId="0" fontId="2" fillId="0" borderId="0" xfId="0" applyFont="1" applyAlignment="1" applyProtection="1">
      <alignment horizontal="center" vertical="top"/>
      <protection locked="0"/>
    </xf>
    <xf numFmtId="1" fontId="3" fillId="2" borderId="1" xfId="0" applyNumberFormat="1"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0" fontId="3" fillId="2" borderId="4" xfId="0" applyFont="1" applyFill="1" applyBorder="1" applyAlignment="1" applyProtection="1">
      <alignment horizontal="center" vertical="top" wrapText="1"/>
      <protection locked="0"/>
    </xf>
    <xf numFmtId="14" fontId="3" fillId="2" borderId="4" xfId="0" applyNumberFormat="1" applyFont="1" applyFill="1" applyBorder="1" applyAlignment="1" applyProtection="1">
      <alignment horizontal="center" vertical="top" wrapText="1"/>
      <protection locked="0"/>
    </xf>
    <xf numFmtId="14" fontId="3" fillId="2" borderId="3" xfId="0" applyNumberFormat="1" applyFont="1" applyFill="1" applyBorder="1" applyAlignment="1" applyProtection="1">
      <alignment horizontal="center" vertical="top" wrapText="1"/>
      <protection locked="0"/>
    </xf>
    <xf numFmtId="14" fontId="0" fillId="2" borderId="1" xfId="0" applyNumberFormat="1" applyFill="1" applyBorder="1" applyAlignment="1" applyProtection="1">
      <alignment horizontal="center" vertical="top" wrapText="1"/>
      <protection locked="0"/>
    </xf>
    <xf numFmtId="0" fontId="0" fillId="2" borderId="1" xfId="0" applyFill="1" applyBorder="1" applyAlignment="1" applyProtection="1">
      <alignment horizontal="center" vertical="top" wrapText="1"/>
      <protection locked="0"/>
    </xf>
  </cellXfs>
  <cellStyles count="7">
    <cellStyle name="Hipervínculo 2" xfId="5" xr:uid="{00000000-0005-0000-0000-000000000000}"/>
    <cellStyle name="Normal" xfId="0" builtinId="0"/>
    <cellStyle name="Normal 2" xfId="1" xr:uid="{00000000-0005-0000-0000-000002000000}"/>
    <cellStyle name="Normal 3" xfId="3" xr:uid="{00000000-0005-0000-0000-000003000000}"/>
    <cellStyle name="Normal 4" xfId="4" xr:uid="{00000000-0005-0000-0000-000004000000}"/>
    <cellStyle name="Porcentaje" xfId="2" builtinId="5"/>
    <cellStyle name="Porcentaje 2" xfId="6" xr:uid="{00000000-0005-0000-0000-000006000000}"/>
  </cellStyles>
  <dxfs count="794">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s>
  <tableStyles count="0" defaultTableStyle="TableStyleMedium2" defaultPivotStyle="PivotStyleLight16"/>
  <colors>
    <mruColors>
      <color rgb="FF800000"/>
      <color rgb="FF660033"/>
      <color rgb="FF003300"/>
      <color rgb="FF003399"/>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CB FEBRERO 2023 (2).xlsx]ESTADISTICAS!TablaDinámica2</c:name>
    <c:fmtId val="0"/>
  </c:pivotSource>
  <c:chart>
    <c:autoTitleDeleted val="1"/>
    <c:pivotFmts>
      <c:pivotFmt>
        <c:idx val="0"/>
        <c:spPr>
          <a:solidFill>
            <a:schemeClr val="accent1">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ESTADISTICAS!$E$101</c:f>
              <c:strCache>
                <c:ptCount val="1"/>
                <c:pt idx="0">
                  <c:v>Total</c:v>
                </c:pt>
              </c:strCache>
            </c:strRef>
          </c:tx>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ESTADISTICAS!$D$102:$D$109</c:f>
              <c:strCache>
                <c:ptCount val="7"/>
                <c:pt idx="0">
                  <c:v>Plan anticorrupcion y de atencion al ciudadano</c:v>
                </c:pt>
                <c:pt idx="1">
                  <c:v>Plan de adecuacion y sostenibilidad</c:v>
                </c:pt>
                <c:pt idx="2">
                  <c:v>Plan de mejoramiento archivistico</c:v>
                </c:pt>
                <c:pt idx="3">
                  <c:v>Plan de mejoramiento auditorias internas</c:v>
                </c:pt>
                <c:pt idx="4">
                  <c:v>Plan de mejoramiento Contraloria de Bogota</c:v>
                </c:pt>
                <c:pt idx="5">
                  <c:v>Plan de mejoramiento personeria  de Bogota</c:v>
                </c:pt>
                <c:pt idx="6">
                  <c:v>Plan de mejoramiento Veeduria de Bogota</c:v>
                </c:pt>
              </c:strCache>
            </c:strRef>
          </c:cat>
          <c:val>
            <c:numRef>
              <c:f>ESTADISTICAS!$E$102:$E$109</c:f>
              <c:numCache>
                <c:formatCode>General</c:formatCode>
                <c:ptCount val="7"/>
                <c:pt idx="0">
                  <c:v>67</c:v>
                </c:pt>
                <c:pt idx="1">
                  <c:v>128</c:v>
                </c:pt>
                <c:pt idx="2">
                  <c:v>14</c:v>
                </c:pt>
                <c:pt idx="3">
                  <c:v>246</c:v>
                </c:pt>
                <c:pt idx="4">
                  <c:v>213</c:v>
                </c:pt>
                <c:pt idx="5">
                  <c:v>38</c:v>
                </c:pt>
                <c:pt idx="6">
                  <c:v>17</c:v>
                </c:pt>
              </c:numCache>
            </c:numRef>
          </c:val>
          <c:extLst>
            <c:ext xmlns:c16="http://schemas.microsoft.com/office/drawing/2014/chart" uri="{C3380CC4-5D6E-409C-BE32-E72D297353CC}">
              <c16:uniqueId val="{00000000-D9C2-49C7-A238-9C8696C78635}"/>
            </c:ext>
          </c:extLst>
        </c:ser>
        <c:dLbls>
          <c:showLegendKey val="0"/>
          <c:showVal val="0"/>
          <c:showCatName val="0"/>
          <c:showSerName val="0"/>
          <c:showPercent val="0"/>
          <c:showBubbleSize val="0"/>
        </c:dLbls>
        <c:gapWidth val="80"/>
        <c:overlap val="25"/>
        <c:axId val="799140256"/>
        <c:axId val="799140800"/>
      </c:barChart>
      <c:catAx>
        <c:axId val="799140256"/>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ysClr val="windowText" lastClr="000000"/>
                </a:solidFill>
                <a:latin typeface="+mn-lt"/>
                <a:ea typeface="+mn-ea"/>
                <a:cs typeface="+mn-cs"/>
              </a:defRPr>
            </a:pPr>
            <a:endParaRPr lang="es-CO"/>
          </a:p>
        </c:txPr>
        <c:crossAx val="799140800"/>
        <c:crosses val="autoZero"/>
        <c:auto val="1"/>
        <c:lblAlgn val="ctr"/>
        <c:lblOffset val="100"/>
        <c:noMultiLvlLbl val="0"/>
      </c:catAx>
      <c:valAx>
        <c:axId val="7991408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mn-lt"/>
                <a:ea typeface="+mn-ea"/>
                <a:cs typeface="+mn-cs"/>
              </a:defRPr>
            </a:pPr>
            <a:endParaRPr lang="es-CO"/>
          </a:p>
        </c:txPr>
        <c:crossAx val="7991402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b="1"/>
              <a:t>ABIERTAS - CERRADAS POR SUBDIRECCION / OFICINA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45685243889968297"/>
          <c:y val="7.9293228857740455E-2"/>
          <c:w val="0.52583154378429964"/>
          <c:h val="0.86231399955752164"/>
        </c:manualLayout>
      </c:layout>
      <c:barChart>
        <c:barDir val="bar"/>
        <c:grouping val="clustered"/>
        <c:varyColors val="0"/>
        <c:ser>
          <c:idx val="0"/>
          <c:order val="0"/>
          <c:tx>
            <c:strRef>
              <c:f>Hoja2!$B$41</c:f>
              <c:strCache>
                <c:ptCount val="1"/>
                <c:pt idx="0">
                  <c:v>ABIERTO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Hoja2!$A$42:$A$54</c:f>
              <c:strCache>
                <c:ptCount val="13"/>
                <c:pt idx="0">
                  <c:v>Comunicaciones	</c:v>
                </c:pt>
                <c:pt idx="1">
                  <c:v>OAP</c:v>
                </c:pt>
                <c:pt idx="2">
                  <c:v>OAJ</c:v>
                </c:pt>
                <c:pt idx="3">
                  <c:v>OCI</c:v>
                </c:pt>
                <c:pt idx="4">
                  <c:v>SMEO</c:v>
                </c:pt>
                <c:pt idx="5">
                  <c:v>STAF</c:v>
                </c:pt>
                <c:pt idx="6">
                  <c:v>STDH</c:v>
                </c:pt>
                <c:pt idx="7">
                  <c:v>Gerente Proyecto 1104</c:v>
                </c:pt>
                <c:pt idx="8">
                  <c:v>Gerente Proyecto 7726</c:v>
                </c:pt>
                <c:pt idx="9">
                  <c:v>Gerente Proyecto 7720</c:v>
                </c:pt>
                <c:pt idx="10">
                  <c:v>Gerente Proyecto 971</c:v>
                </c:pt>
                <c:pt idx="11">
                  <c:v>Supervisor del contrato</c:v>
                </c:pt>
                <c:pt idx="12">
                  <c:v>Supervisores de Contrato de la STDH</c:v>
                </c:pt>
              </c:strCache>
            </c:strRef>
          </c:cat>
          <c:val>
            <c:numRef>
              <c:f>Hoja2!$B$42:$B$54</c:f>
              <c:numCache>
                <c:formatCode>General</c:formatCode>
                <c:ptCount val="13"/>
                <c:pt idx="0">
                  <c:v>11</c:v>
                </c:pt>
                <c:pt idx="1">
                  <c:v>25</c:v>
                </c:pt>
                <c:pt idx="2">
                  <c:v>43</c:v>
                </c:pt>
                <c:pt idx="3">
                  <c:v>3</c:v>
                </c:pt>
                <c:pt idx="4">
                  <c:v>148</c:v>
                </c:pt>
                <c:pt idx="5">
                  <c:v>188</c:v>
                </c:pt>
                <c:pt idx="6">
                  <c:v>8</c:v>
                </c:pt>
                <c:pt idx="7">
                  <c:v>8</c:v>
                </c:pt>
                <c:pt idx="8">
                  <c:v>30</c:v>
                </c:pt>
                <c:pt idx="9">
                  <c:v>3</c:v>
                </c:pt>
                <c:pt idx="10">
                  <c:v>1</c:v>
                </c:pt>
                <c:pt idx="11">
                  <c:v>2</c:v>
                </c:pt>
                <c:pt idx="12">
                  <c:v>1</c:v>
                </c:pt>
              </c:numCache>
            </c:numRef>
          </c:val>
          <c:extLst>
            <c:ext xmlns:c16="http://schemas.microsoft.com/office/drawing/2014/chart" uri="{C3380CC4-5D6E-409C-BE32-E72D297353CC}">
              <c16:uniqueId val="{00000000-6DE4-4345-832E-21F382C681AE}"/>
            </c:ext>
          </c:extLst>
        </c:ser>
        <c:ser>
          <c:idx val="1"/>
          <c:order val="1"/>
          <c:tx>
            <c:strRef>
              <c:f>Hoja2!$C$41</c:f>
              <c:strCache>
                <c:ptCount val="1"/>
                <c:pt idx="0">
                  <c:v>CERRADO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Hoja2!$A$42:$A$54</c:f>
              <c:strCache>
                <c:ptCount val="13"/>
                <c:pt idx="0">
                  <c:v>Comunicaciones	</c:v>
                </c:pt>
                <c:pt idx="1">
                  <c:v>OAP</c:v>
                </c:pt>
                <c:pt idx="2">
                  <c:v>OAJ</c:v>
                </c:pt>
                <c:pt idx="3">
                  <c:v>OCI</c:v>
                </c:pt>
                <c:pt idx="4">
                  <c:v>SMEO</c:v>
                </c:pt>
                <c:pt idx="5">
                  <c:v>STAF</c:v>
                </c:pt>
                <c:pt idx="6">
                  <c:v>STDH</c:v>
                </c:pt>
                <c:pt idx="7">
                  <c:v>Gerente Proyecto 1104</c:v>
                </c:pt>
                <c:pt idx="8">
                  <c:v>Gerente Proyecto 7726</c:v>
                </c:pt>
                <c:pt idx="9">
                  <c:v>Gerente Proyecto 7720</c:v>
                </c:pt>
                <c:pt idx="10">
                  <c:v>Gerente Proyecto 971</c:v>
                </c:pt>
                <c:pt idx="11">
                  <c:v>Supervisor del contrato</c:v>
                </c:pt>
                <c:pt idx="12">
                  <c:v>Supervisores de Contrato de la STDH</c:v>
                </c:pt>
              </c:strCache>
            </c:strRef>
          </c:cat>
          <c:val>
            <c:numRef>
              <c:f>Hoja2!$C$42:$C$54</c:f>
              <c:numCache>
                <c:formatCode>General</c:formatCode>
                <c:ptCount val="13"/>
                <c:pt idx="0">
                  <c:v>4</c:v>
                </c:pt>
                <c:pt idx="1">
                  <c:v>64</c:v>
                </c:pt>
                <c:pt idx="2">
                  <c:v>9</c:v>
                </c:pt>
                <c:pt idx="3">
                  <c:v>5</c:v>
                </c:pt>
                <c:pt idx="4">
                  <c:v>18</c:v>
                </c:pt>
                <c:pt idx="5">
                  <c:v>77</c:v>
                </c:pt>
                <c:pt idx="6">
                  <c:v>27</c:v>
                </c:pt>
                <c:pt idx="7">
                  <c:v>2</c:v>
                </c:pt>
                <c:pt idx="8">
                  <c:v>0</c:v>
                </c:pt>
                <c:pt idx="9">
                  <c:v>0</c:v>
                </c:pt>
                <c:pt idx="10">
                  <c:v>0</c:v>
                </c:pt>
                <c:pt idx="11">
                  <c:v>0</c:v>
                </c:pt>
                <c:pt idx="12">
                  <c:v>0</c:v>
                </c:pt>
              </c:numCache>
            </c:numRef>
          </c:val>
          <c:extLst>
            <c:ext xmlns:c16="http://schemas.microsoft.com/office/drawing/2014/chart" uri="{C3380CC4-5D6E-409C-BE32-E72D297353CC}">
              <c16:uniqueId val="{00000001-6DE4-4345-832E-21F382C681AE}"/>
            </c:ext>
          </c:extLst>
        </c:ser>
        <c:dLbls>
          <c:showLegendKey val="0"/>
          <c:showVal val="1"/>
          <c:showCatName val="0"/>
          <c:showSerName val="0"/>
          <c:showPercent val="0"/>
          <c:showBubbleSize val="0"/>
        </c:dLbls>
        <c:gapWidth val="75"/>
        <c:axId val="1008955392"/>
        <c:axId val="1008951584"/>
        <c:extLst>
          <c:ext xmlns:c15="http://schemas.microsoft.com/office/drawing/2012/chart" uri="{02D57815-91ED-43cb-92C2-25804820EDAC}">
            <c15:filteredBarSeries>
              <c15:ser>
                <c:idx val="2"/>
                <c:order val="2"/>
                <c:tx>
                  <c:strRef>
                    <c:extLst>
                      <c:ext uri="{02D57815-91ED-43cb-92C2-25804820EDAC}">
                        <c15:formulaRef>
                          <c15:sqref>Hoja2!$D$41</c15:sqref>
                        </c15:formulaRef>
                      </c:ext>
                    </c:extLst>
                    <c:strCache>
                      <c:ptCount val="1"/>
                      <c:pt idx="0">
                        <c:v>TOTAL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Hoja2!$A$42:$A$54</c15:sqref>
                        </c15:formulaRef>
                      </c:ext>
                    </c:extLst>
                    <c:strCache>
                      <c:ptCount val="13"/>
                      <c:pt idx="0">
                        <c:v>Comunicaciones	</c:v>
                      </c:pt>
                      <c:pt idx="1">
                        <c:v>OAP</c:v>
                      </c:pt>
                      <c:pt idx="2">
                        <c:v>OAJ</c:v>
                      </c:pt>
                      <c:pt idx="3">
                        <c:v>OCI</c:v>
                      </c:pt>
                      <c:pt idx="4">
                        <c:v>SMEO</c:v>
                      </c:pt>
                      <c:pt idx="5">
                        <c:v>STAF</c:v>
                      </c:pt>
                      <c:pt idx="6">
                        <c:v>STDH</c:v>
                      </c:pt>
                      <c:pt idx="7">
                        <c:v>Gerente Proyecto 1104</c:v>
                      </c:pt>
                      <c:pt idx="8">
                        <c:v>Gerente Proyecto 7726</c:v>
                      </c:pt>
                      <c:pt idx="9">
                        <c:v>Gerente Proyecto 7720</c:v>
                      </c:pt>
                      <c:pt idx="10">
                        <c:v>Gerente Proyecto 971</c:v>
                      </c:pt>
                      <c:pt idx="11">
                        <c:v>Supervisor del contrato</c:v>
                      </c:pt>
                      <c:pt idx="12">
                        <c:v>Supervisores de Contrato de la STDH</c:v>
                      </c:pt>
                    </c:strCache>
                  </c:strRef>
                </c:cat>
                <c:val>
                  <c:numRef>
                    <c:extLst>
                      <c:ext uri="{02D57815-91ED-43cb-92C2-25804820EDAC}">
                        <c15:formulaRef>
                          <c15:sqref>Hoja2!$D$42:$D$54</c15:sqref>
                        </c15:formulaRef>
                      </c:ext>
                    </c:extLst>
                    <c:numCache>
                      <c:formatCode>General</c:formatCode>
                      <c:ptCount val="13"/>
                      <c:pt idx="0">
                        <c:v>15</c:v>
                      </c:pt>
                      <c:pt idx="1">
                        <c:v>89</c:v>
                      </c:pt>
                      <c:pt idx="2">
                        <c:v>52</c:v>
                      </c:pt>
                      <c:pt idx="3">
                        <c:v>8</c:v>
                      </c:pt>
                      <c:pt idx="4">
                        <c:v>166</c:v>
                      </c:pt>
                      <c:pt idx="5">
                        <c:v>265</c:v>
                      </c:pt>
                      <c:pt idx="6">
                        <c:v>35</c:v>
                      </c:pt>
                      <c:pt idx="7">
                        <c:v>10</c:v>
                      </c:pt>
                      <c:pt idx="8">
                        <c:v>30</c:v>
                      </c:pt>
                      <c:pt idx="9">
                        <c:v>3</c:v>
                      </c:pt>
                      <c:pt idx="10">
                        <c:v>1</c:v>
                      </c:pt>
                      <c:pt idx="11">
                        <c:v>2</c:v>
                      </c:pt>
                      <c:pt idx="12">
                        <c:v>1</c:v>
                      </c:pt>
                    </c:numCache>
                  </c:numRef>
                </c:val>
                <c:extLst>
                  <c:ext xmlns:c16="http://schemas.microsoft.com/office/drawing/2014/chart" uri="{C3380CC4-5D6E-409C-BE32-E72D297353CC}">
                    <c16:uniqueId val="{00000002-6DE4-4345-832E-21F382C681AE}"/>
                  </c:ext>
                </c:extLst>
              </c15:ser>
            </c15:filteredBarSeries>
          </c:ext>
        </c:extLst>
      </c:barChart>
      <c:catAx>
        <c:axId val="100895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08951584"/>
        <c:crosses val="autoZero"/>
        <c:auto val="1"/>
        <c:lblAlgn val="ctr"/>
        <c:lblOffset val="100"/>
        <c:noMultiLvlLbl val="0"/>
      </c:catAx>
      <c:valAx>
        <c:axId val="1008951584"/>
        <c:scaling>
          <c:orientation val="minMax"/>
        </c:scaling>
        <c:delete val="1"/>
        <c:axPos val="b"/>
        <c:numFmt formatCode="General" sourceLinked="1"/>
        <c:majorTickMark val="none"/>
        <c:minorTickMark val="none"/>
        <c:tickLblPos val="nextTo"/>
        <c:crossAx val="1008955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s-CO"/>
              <a:t>ABIERTAS – CERRADAS  POR SUBDIRECCION/OFICINA</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s-CO"/>
        </a:p>
      </c:txPr>
    </c:title>
    <c:autoTitleDeleted val="0"/>
    <c:plotArea>
      <c:layout/>
      <c:barChart>
        <c:barDir val="bar"/>
        <c:grouping val="clustered"/>
        <c:varyColors val="0"/>
        <c:ser>
          <c:idx val="0"/>
          <c:order val="0"/>
          <c:tx>
            <c:strRef>
              <c:f>Hoja2!$B$96</c:f>
              <c:strCache>
                <c:ptCount val="1"/>
                <c:pt idx="0">
                  <c:v>ABIERTO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Hoja2!$A$97:$A$109</c:f>
              <c:strCache>
                <c:ptCount val="13"/>
                <c:pt idx="0">
                  <c:v>STAF</c:v>
                </c:pt>
                <c:pt idx="1">
                  <c:v>STMEO</c:v>
                </c:pt>
                <c:pt idx="2">
                  <c:v>OAP</c:v>
                </c:pt>
                <c:pt idx="3">
                  <c:v>OAJ</c:v>
                </c:pt>
                <c:pt idx="4">
                  <c:v>STDH</c:v>
                </c:pt>
                <c:pt idx="5">
                  <c:v>Gerente Proyecto 7726</c:v>
                </c:pt>
                <c:pt idx="6">
                  <c:v>Comunicaciones	</c:v>
                </c:pt>
                <c:pt idx="7">
                  <c:v>Gerente Proyecto 1104</c:v>
                </c:pt>
                <c:pt idx="8">
                  <c:v>OCI</c:v>
                </c:pt>
                <c:pt idx="9">
                  <c:v>Gerente Proyecto 7720</c:v>
                </c:pt>
                <c:pt idx="10">
                  <c:v>Supervisor del contrato</c:v>
                </c:pt>
                <c:pt idx="11">
                  <c:v>Gerente Proyecto 971</c:v>
                </c:pt>
                <c:pt idx="12">
                  <c:v>Supervisores de Contrato de la STDH</c:v>
                </c:pt>
              </c:strCache>
            </c:strRef>
          </c:cat>
          <c:val>
            <c:numRef>
              <c:f>Hoja2!$B$97:$B$109</c:f>
              <c:numCache>
                <c:formatCode>General</c:formatCode>
                <c:ptCount val="13"/>
                <c:pt idx="0">
                  <c:v>188</c:v>
                </c:pt>
                <c:pt idx="1">
                  <c:v>148</c:v>
                </c:pt>
                <c:pt idx="2">
                  <c:v>25</c:v>
                </c:pt>
                <c:pt idx="3">
                  <c:v>43</c:v>
                </c:pt>
                <c:pt idx="4">
                  <c:v>8</c:v>
                </c:pt>
                <c:pt idx="5">
                  <c:v>30</c:v>
                </c:pt>
                <c:pt idx="6">
                  <c:v>11</c:v>
                </c:pt>
                <c:pt idx="7">
                  <c:v>8</c:v>
                </c:pt>
                <c:pt idx="8">
                  <c:v>3</c:v>
                </c:pt>
                <c:pt idx="9">
                  <c:v>3</c:v>
                </c:pt>
                <c:pt idx="10">
                  <c:v>2</c:v>
                </c:pt>
                <c:pt idx="11">
                  <c:v>1</c:v>
                </c:pt>
                <c:pt idx="12">
                  <c:v>1</c:v>
                </c:pt>
              </c:numCache>
            </c:numRef>
          </c:val>
          <c:extLst>
            <c:ext xmlns:c16="http://schemas.microsoft.com/office/drawing/2014/chart" uri="{C3380CC4-5D6E-409C-BE32-E72D297353CC}">
              <c16:uniqueId val="{00000000-495C-45FB-BF72-C5059F453AC6}"/>
            </c:ext>
          </c:extLst>
        </c:ser>
        <c:ser>
          <c:idx val="1"/>
          <c:order val="1"/>
          <c:tx>
            <c:strRef>
              <c:f>Hoja2!$C$96</c:f>
              <c:strCache>
                <c:ptCount val="1"/>
                <c:pt idx="0">
                  <c:v>CERRADO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Hoja2!$A$97:$A$109</c:f>
              <c:strCache>
                <c:ptCount val="13"/>
                <c:pt idx="0">
                  <c:v>STAF</c:v>
                </c:pt>
                <c:pt idx="1">
                  <c:v>STMEO</c:v>
                </c:pt>
                <c:pt idx="2">
                  <c:v>OAP</c:v>
                </c:pt>
                <c:pt idx="3">
                  <c:v>OAJ</c:v>
                </c:pt>
                <c:pt idx="4">
                  <c:v>STDH</c:v>
                </c:pt>
                <c:pt idx="5">
                  <c:v>Gerente Proyecto 7726</c:v>
                </c:pt>
                <c:pt idx="6">
                  <c:v>Comunicaciones	</c:v>
                </c:pt>
                <c:pt idx="7">
                  <c:v>Gerente Proyecto 1104</c:v>
                </c:pt>
                <c:pt idx="8">
                  <c:v>OCI</c:v>
                </c:pt>
                <c:pt idx="9">
                  <c:v>Gerente Proyecto 7720</c:v>
                </c:pt>
                <c:pt idx="10">
                  <c:v>Supervisor del contrato</c:v>
                </c:pt>
                <c:pt idx="11">
                  <c:v>Gerente Proyecto 971</c:v>
                </c:pt>
                <c:pt idx="12">
                  <c:v>Supervisores de Contrato de la STDH</c:v>
                </c:pt>
              </c:strCache>
            </c:strRef>
          </c:cat>
          <c:val>
            <c:numRef>
              <c:f>Hoja2!$C$97:$C$109</c:f>
              <c:numCache>
                <c:formatCode>General</c:formatCode>
                <c:ptCount val="13"/>
                <c:pt idx="0">
                  <c:v>77</c:v>
                </c:pt>
                <c:pt idx="1">
                  <c:v>18</c:v>
                </c:pt>
                <c:pt idx="2">
                  <c:v>64</c:v>
                </c:pt>
                <c:pt idx="3">
                  <c:v>9</c:v>
                </c:pt>
                <c:pt idx="4">
                  <c:v>27</c:v>
                </c:pt>
                <c:pt idx="5">
                  <c:v>0</c:v>
                </c:pt>
                <c:pt idx="6">
                  <c:v>4</c:v>
                </c:pt>
                <c:pt idx="7">
                  <c:v>2</c:v>
                </c:pt>
                <c:pt idx="8">
                  <c:v>5</c:v>
                </c:pt>
                <c:pt idx="9">
                  <c:v>0</c:v>
                </c:pt>
                <c:pt idx="10">
                  <c:v>0</c:v>
                </c:pt>
                <c:pt idx="11">
                  <c:v>0</c:v>
                </c:pt>
                <c:pt idx="12">
                  <c:v>0</c:v>
                </c:pt>
              </c:numCache>
            </c:numRef>
          </c:val>
          <c:extLst>
            <c:ext xmlns:c16="http://schemas.microsoft.com/office/drawing/2014/chart" uri="{C3380CC4-5D6E-409C-BE32-E72D297353CC}">
              <c16:uniqueId val="{00000001-495C-45FB-BF72-C5059F453AC6}"/>
            </c:ext>
          </c:extLst>
        </c:ser>
        <c:dLbls>
          <c:showLegendKey val="0"/>
          <c:showVal val="0"/>
          <c:showCatName val="0"/>
          <c:showSerName val="0"/>
          <c:showPercent val="0"/>
          <c:showBubbleSize val="0"/>
        </c:dLbls>
        <c:gapWidth val="115"/>
        <c:overlap val="-20"/>
        <c:axId val="1008965728"/>
        <c:axId val="1008957568"/>
        <c:extLst/>
      </c:barChart>
      <c:catAx>
        <c:axId val="10089657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08957568"/>
        <c:crosses val="autoZero"/>
        <c:auto val="1"/>
        <c:lblAlgn val="ctr"/>
        <c:lblOffset val="100"/>
        <c:noMultiLvlLbl val="0"/>
      </c:catAx>
      <c:valAx>
        <c:axId val="1008957568"/>
        <c:scaling>
          <c:orientation val="minMax"/>
        </c:scaling>
        <c:delete val="1"/>
        <c:axPos val="b"/>
        <c:numFmt formatCode="General" sourceLinked="1"/>
        <c:majorTickMark val="none"/>
        <c:minorTickMark val="none"/>
        <c:tickLblPos val="nextTo"/>
        <c:crossAx val="1008965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CB FEBRERO 2023 (2).xlsx]GRAFICA POR PROCESO!TablaDinámica2</c:name>
    <c:fmtId val="28"/>
  </c:pivotSource>
  <c:chart>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1"/>
          <c:showCatName val="0"/>
          <c:showSerName val="0"/>
          <c:showPercent val="0"/>
          <c:showBubbleSize val="0"/>
          <c:extLst>
            <c:ext xmlns:c15="http://schemas.microsoft.com/office/drawing/2012/chart" uri="{CE6537A1-D6FC-4f65-9D91-7224C49458BB}"/>
          </c:extLst>
        </c:dLbl>
      </c:pivotFmt>
      <c:pivotFmt>
        <c:idx val="4"/>
        <c:dLbl>
          <c:idx val="0"/>
          <c:showLegendKey val="0"/>
          <c:showVal val="1"/>
          <c:showCatName val="0"/>
          <c:showSerName val="0"/>
          <c:showPercent val="0"/>
          <c:showBubbleSize val="0"/>
          <c:extLst>
            <c:ext xmlns:c15="http://schemas.microsoft.com/office/drawing/2012/chart" uri="{CE6537A1-D6FC-4f65-9D91-7224C49458BB}"/>
          </c:extLst>
        </c:dLbl>
      </c:pivotFmt>
      <c:pivotFmt>
        <c:idx val="5"/>
        <c:dLbl>
          <c:idx val="0"/>
          <c:showLegendKey val="0"/>
          <c:showVal val="1"/>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FFFF00"/>
          </a:solidFill>
          <a:ln w="9525" cap="flat" cmpd="sng" algn="ctr">
            <a:no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rgbClr val="92D050"/>
          </a:solidFill>
          <a:ln w="9525" cap="flat" cmpd="sng" algn="ctr">
            <a:no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rgbClr val="FF0000"/>
          </a:solidFill>
          <a:ln w="9525" cap="flat" cmpd="sng" algn="ctr">
            <a:solidFill>
              <a:schemeClr val="accent2">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51585694047437847"/>
          <c:y val="0.1124836698000299"/>
          <c:w val="0.38612494689405136"/>
          <c:h val="0.82070759440316243"/>
        </c:manualLayout>
      </c:layout>
      <c:barChart>
        <c:barDir val="bar"/>
        <c:grouping val="percentStacked"/>
        <c:varyColors val="0"/>
        <c:ser>
          <c:idx val="0"/>
          <c:order val="0"/>
          <c:tx>
            <c:strRef>
              <c:f>'GRAFICA POR PROCESO'!$B$5:$B$6</c:f>
              <c:strCache>
                <c:ptCount val="1"/>
                <c:pt idx="0">
                  <c:v>ABIERTO</c:v>
                </c:pt>
              </c:strCache>
            </c:strRef>
          </c:tx>
          <c:spPr>
            <a:solidFill>
              <a:srgbClr val="FFFF00"/>
            </a:solidFill>
            <a:ln w="9525" cap="flat" cmpd="sng" algn="ctr">
              <a:no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 POR PROCESO'!$A$7:$A$19</c:f>
              <c:strCache>
                <c:ptCount val="12"/>
                <c:pt idx="0">
                  <c:v>Direccionamiento estrategico</c:v>
                </c:pt>
                <c:pt idx="1">
                  <c:v>Evaluacion a la Gestion</c:v>
                </c:pt>
                <c:pt idx="2">
                  <c:v>Gestión Ambiental</c:v>
                </c:pt>
                <c:pt idx="3">
                  <c:v>Gestión contractual</c:v>
                </c:pt>
                <c:pt idx="4">
                  <c:v>Gestion de adecuacion y mantenimiento de bienes</c:v>
                </c:pt>
                <c:pt idx="5">
                  <c:v>Gestion de servicios administrativos</c:v>
                </c:pt>
                <c:pt idx="6">
                  <c:v>Gestion de TICS</c:v>
                </c:pt>
                <c:pt idx="7">
                  <c:v>Gestión del  Desarrollo Humano</c:v>
                </c:pt>
                <c:pt idx="8">
                  <c:v>Gestion Documental</c:v>
                </c:pt>
                <c:pt idx="9">
                  <c:v>Gestion financiera</c:v>
                </c:pt>
                <c:pt idx="10">
                  <c:v>Prestacion de los servicios sociales en el marco del modleo pedagogico institucional</c:v>
                </c:pt>
                <c:pt idx="11">
                  <c:v>Seguimiento y mejoramiento a la Gestion</c:v>
                </c:pt>
              </c:strCache>
            </c:strRef>
          </c:cat>
          <c:val>
            <c:numRef>
              <c:f>'GRAFICA POR PROCESO'!$B$7:$B$19</c:f>
              <c:numCache>
                <c:formatCode>General</c:formatCode>
                <c:ptCount val="12"/>
                <c:pt idx="0">
                  <c:v>3</c:v>
                </c:pt>
                <c:pt idx="1">
                  <c:v>4</c:v>
                </c:pt>
                <c:pt idx="2">
                  <c:v>2</c:v>
                </c:pt>
                <c:pt idx="3">
                  <c:v>9</c:v>
                </c:pt>
                <c:pt idx="4">
                  <c:v>2</c:v>
                </c:pt>
                <c:pt idx="5">
                  <c:v>1</c:v>
                </c:pt>
                <c:pt idx="9">
                  <c:v>3</c:v>
                </c:pt>
                <c:pt idx="11">
                  <c:v>4</c:v>
                </c:pt>
              </c:numCache>
            </c:numRef>
          </c:val>
          <c:extLst>
            <c:ext xmlns:c16="http://schemas.microsoft.com/office/drawing/2014/chart" uri="{C3380CC4-5D6E-409C-BE32-E72D297353CC}">
              <c16:uniqueId val="{00000003-FE10-46FD-AB9F-6211ABCAE555}"/>
            </c:ext>
          </c:extLst>
        </c:ser>
        <c:ser>
          <c:idx val="1"/>
          <c:order val="1"/>
          <c:tx>
            <c:strRef>
              <c:f>'GRAFICA POR PROCESO'!$C$5:$C$6</c:f>
              <c:strCache>
                <c:ptCount val="1"/>
                <c:pt idx="0">
                  <c:v>CERRADO</c:v>
                </c:pt>
              </c:strCache>
            </c:strRef>
          </c:tx>
          <c:spPr>
            <a:solidFill>
              <a:srgbClr val="92D050"/>
            </a:solidFill>
            <a:ln w="9525" cap="flat" cmpd="sng" algn="ctr">
              <a:no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 POR PROCESO'!$A$7:$A$19</c:f>
              <c:strCache>
                <c:ptCount val="12"/>
                <c:pt idx="0">
                  <c:v>Direccionamiento estrategico</c:v>
                </c:pt>
                <c:pt idx="1">
                  <c:v>Evaluacion a la Gestion</c:v>
                </c:pt>
                <c:pt idx="2">
                  <c:v>Gestión Ambiental</c:v>
                </c:pt>
                <c:pt idx="3">
                  <c:v>Gestión contractual</c:v>
                </c:pt>
                <c:pt idx="4">
                  <c:v>Gestion de adecuacion y mantenimiento de bienes</c:v>
                </c:pt>
                <c:pt idx="5">
                  <c:v>Gestion de servicios administrativos</c:v>
                </c:pt>
                <c:pt idx="6">
                  <c:v>Gestion de TICS</c:v>
                </c:pt>
                <c:pt idx="7">
                  <c:v>Gestión del  Desarrollo Humano</c:v>
                </c:pt>
                <c:pt idx="8">
                  <c:v>Gestion Documental</c:v>
                </c:pt>
                <c:pt idx="9">
                  <c:v>Gestion financiera</c:v>
                </c:pt>
                <c:pt idx="10">
                  <c:v>Prestacion de los servicios sociales en el marco del modleo pedagogico institucional</c:v>
                </c:pt>
                <c:pt idx="11">
                  <c:v>Seguimiento y mejoramiento a la Gestion</c:v>
                </c:pt>
              </c:strCache>
            </c:strRef>
          </c:cat>
          <c:val>
            <c:numRef>
              <c:f>'GRAFICA POR PROCESO'!$C$7:$C$19</c:f>
              <c:numCache>
                <c:formatCode>General</c:formatCode>
                <c:ptCount val="12"/>
                <c:pt idx="1">
                  <c:v>1</c:v>
                </c:pt>
                <c:pt idx="2">
                  <c:v>3</c:v>
                </c:pt>
                <c:pt idx="3">
                  <c:v>6</c:v>
                </c:pt>
                <c:pt idx="4">
                  <c:v>3</c:v>
                </c:pt>
                <c:pt idx="5">
                  <c:v>1</c:v>
                </c:pt>
                <c:pt idx="6">
                  <c:v>1</c:v>
                </c:pt>
                <c:pt idx="7">
                  <c:v>1</c:v>
                </c:pt>
                <c:pt idx="8">
                  <c:v>2</c:v>
                </c:pt>
                <c:pt idx="9">
                  <c:v>2</c:v>
                </c:pt>
                <c:pt idx="10">
                  <c:v>3</c:v>
                </c:pt>
              </c:numCache>
            </c:numRef>
          </c:val>
          <c:extLst>
            <c:ext xmlns:c16="http://schemas.microsoft.com/office/drawing/2014/chart" uri="{C3380CC4-5D6E-409C-BE32-E72D297353CC}">
              <c16:uniqueId val="{00000004-FE10-46FD-AB9F-6211ABCAE555}"/>
            </c:ext>
          </c:extLst>
        </c:ser>
        <c:dLbls>
          <c:dLblPos val="ctr"/>
          <c:showLegendKey val="0"/>
          <c:showVal val="1"/>
          <c:showCatName val="0"/>
          <c:showSerName val="0"/>
          <c:showPercent val="0"/>
          <c:showBubbleSize val="0"/>
        </c:dLbls>
        <c:gapWidth val="150"/>
        <c:overlap val="98"/>
        <c:axId val="1008958656"/>
        <c:axId val="1008955936"/>
      </c:barChart>
      <c:catAx>
        <c:axId val="100895865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1008955936"/>
        <c:crosses val="autoZero"/>
        <c:auto val="1"/>
        <c:lblAlgn val="ctr"/>
        <c:lblOffset val="100"/>
        <c:noMultiLvlLbl val="0"/>
      </c:catAx>
      <c:valAx>
        <c:axId val="100895593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100895865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Series val="1"/>
      </c14:pivotOptions>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CB FEBRERO 2023 (2).xlsx]X ESTADO - GRAFICA!TablaDinámica2</c:name>
    <c:fmtId val="0"/>
  </c:pivotSource>
  <c:chart>
    <c:autoTitleDeleted val="0"/>
    <c:pivotFmts>
      <c:pivotFmt>
        <c:idx val="0"/>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1"/>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2"/>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dLbl>
          <c:idx val="0"/>
          <c:tx>
            <c:rich>
              <a:bodyPr/>
              <a:lstStyle/>
              <a:p>
                <a:fld id="{CA140B20-C849-4D31-9ACE-737BA6671545}" type="VALUE">
                  <a:rPr lang="en-US"/>
                  <a:pPr/>
                  <a:t>[VALOR]</a:t>
                </a:fld>
                <a:r>
                  <a:rPr lang="en-US"/>
                  <a:t> ;  51%</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5"/>
        <c:dLbl>
          <c:idx val="0"/>
          <c:tx>
            <c:rich>
              <a:bodyPr/>
              <a:lstStyle/>
              <a:p>
                <a:fld id="{B6B83CA8-48FC-4484-8462-1F911924AE00}" type="VALUE">
                  <a:rPr lang="en-US"/>
                  <a:pPr/>
                  <a:t>[VALOR]</a:t>
                </a:fld>
                <a:r>
                  <a:rPr lang="en-US"/>
                  <a:t> ; 30%</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6"/>
        <c:dLbl>
          <c:idx val="0"/>
          <c:tx>
            <c:rich>
              <a:bodyPr/>
              <a:lstStyle/>
              <a:p>
                <a:fld id="{A86C9E7C-EBB0-4478-AD99-59FE13ECBE13}" type="VALUE">
                  <a:rPr lang="en-US"/>
                  <a:pPr/>
                  <a:t>[VALOR]</a:t>
                </a:fld>
                <a:r>
                  <a:rPr lang="en-US"/>
                  <a:t> ; 19%</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9"/>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1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dLbl>
          <c:idx val="0"/>
          <c:tx>
            <c:rich>
              <a:bodyPr/>
              <a:lstStyle/>
              <a:p>
                <a:fld id="{4DFB4774-0340-40E0-813A-649F5652666A}" type="VALUE">
                  <a:rPr lang="en-US"/>
                  <a:pPr/>
                  <a:t>[VALOR]</a:t>
                </a:fld>
                <a:r>
                  <a:rPr lang="en-US"/>
                  <a:t> ; </a:t>
                </a:r>
                <a:r>
                  <a:rPr lang="en-US" b="1"/>
                  <a:t>51%</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12"/>
        <c:dLbl>
          <c:idx val="0"/>
          <c:tx>
            <c:rich>
              <a:bodyPr/>
              <a:lstStyle/>
              <a:p>
                <a:fld id="{CE7BBD0B-5433-4616-AB1D-4422DB06B5F6}" type="VALUE">
                  <a:rPr lang="en-US"/>
                  <a:pPr/>
                  <a:t>[VALOR]</a:t>
                </a:fld>
                <a:r>
                  <a:rPr lang="en-US"/>
                  <a:t> ; 30%</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13"/>
        <c:dLbl>
          <c:idx val="0"/>
          <c:tx>
            <c:rich>
              <a:bodyPr/>
              <a:lstStyle/>
              <a:p>
                <a:fld id="{94222FF4-E4F8-4075-8DE1-E1F1087B55FF}" type="VALUE">
                  <a:rPr lang="en-US"/>
                  <a:pPr/>
                  <a:t>[VALOR]</a:t>
                </a:fld>
                <a:r>
                  <a:rPr lang="en-US"/>
                  <a:t> ; 19%</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dLbl>
          <c:idx val="0"/>
          <c:tx>
            <c:rich>
              <a:bodyPr/>
              <a:lstStyle/>
              <a:p>
                <a:fld id="{D956FC2B-02A7-41D3-B157-D84CDC86F4B1}" type="VALUE">
                  <a:rPr lang="en-US"/>
                  <a:pPr/>
                  <a:t>[VALOR]</a:t>
                </a:fld>
                <a:r>
                  <a:rPr lang="en-US"/>
                  <a:t> ; 39%</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8"/>
        <c:dLbl>
          <c:idx val="0"/>
          <c:tx>
            <c:rich>
              <a:bodyPr/>
              <a:lstStyle/>
              <a:p>
                <a:fld id="{D39DF0F9-D32F-4954-BF54-E493E7C468E3}" type="VALUE">
                  <a:rPr lang="en-US"/>
                  <a:pPr/>
                  <a:t>[VALOR]</a:t>
                </a:fld>
                <a:r>
                  <a:rPr lang="en-US"/>
                  <a:t> ; 27%</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1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0"/>
        <c:dLbl>
          <c:idx val="0"/>
          <c:tx>
            <c:rich>
              <a:bodyPr/>
              <a:lstStyle/>
              <a:p>
                <a:fld id="{42C917EF-F1CE-4961-9D3B-D1C4A48B9F50}" type="VALUE">
                  <a:rPr lang="en-US"/>
                  <a:pPr/>
                  <a:t>[VALOR]</a:t>
                </a:fld>
                <a:r>
                  <a:rPr lang="en-US"/>
                  <a:t> ; 1%</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1"/>
        <c:dLbl>
          <c:idx val="0"/>
          <c:layout>
            <c:manualLayout>
              <c:x val="-0.34030402900668344"/>
              <c:y val="0"/>
            </c:manualLayout>
          </c:layout>
          <c:tx>
            <c:rich>
              <a:bodyPr/>
              <a:lstStyle/>
              <a:p>
                <a:fld id="{F18AC3D6-AD99-40A4-85C5-E307ABAC8FF9}" type="VALUE">
                  <a:rPr lang="en-US"/>
                  <a:pPr/>
                  <a:t>[VALOR]</a:t>
                </a:fld>
                <a:r>
                  <a:rPr lang="en-US"/>
                  <a:t> ; 33%</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3"/>
        <c:dLbl>
          <c:idx val="0"/>
          <c:layout>
            <c:manualLayout>
              <c:x val="-0.34030402900668344"/>
              <c:y val="0"/>
            </c:manualLayout>
          </c:layout>
          <c:tx>
            <c:rich>
              <a:bodyPr/>
              <a:lstStyle/>
              <a:p>
                <a:fld id="{F18AC3D6-AD99-40A4-85C5-E307ABAC8FF9}" type="VALUE">
                  <a:rPr lang="en-US"/>
                  <a:pPr/>
                  <a:t>[VALOR]</a:t>
                </a:fld>
                <a:r>
                  <a:rPr lang="en-US"/>
                  <a:t> ; 33%</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dLbl>
          <c:idx val="0"/>
          <c:tx>
            <c:rich>
              <a:bodyPr/>
              <a:lstStyle/>
              <a:p>
                <a:fld id="{D956FC2B-02A7-41D3-B157-D84CDC86F4B1}" type="VALUE">
                  <a:rPr lang="en-US"/>
                  <a:pPr/>
                  <a:t>[VALOR]</a:t>
                </a:fld>
                <a:r>
                  <a:rPr lang="en-US"/>
                  <a:t> ; 39%</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7"/>
        <c:dLbl>
          <c:idx val="0"/>
          <c:tx>
            <c:rich>
              <a:bodyPr/>
              <a:lstStyle/>
              <a:p>
                <a:fld id="{D39DF0F9-D32F-4954-BF54-E493E7C468E3}" type="VALUE">
                  <a:rPr lang="en-US"/>
                  <a:pPr/>
                  <a:t>[VALOR]</a:t>
                </a:fld>
                <a:r>
                  <a:rPr lang="en-US"/>
                  <a:t> ; 27%</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9"/>
        <c:dLbl>
          <c:idx val="0"/>
          <c:tx>
            <c:rich>
              <a:bodyPr/>
              <a:lstStyle/>
              <a:p>
                <a:fld id="{42C917EF-F1CE-4961-9D3B-D1C4A48B9F50}" type="VALUE">
                  <a:rPr lang="en-US"/>
                  <a:pPr/>
                  <a:t>[VALOR]</a:t>
                </a:fld>
                <a:r>
                  <a:rPr lang="en-US"/>
                  <a:t> ; 1%</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3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1"/>
        <c:dLbl>
          <c:idx val="0"/>
          <c:tx>
            <c:rich>
              <a:bodyPr/>
              <a:lstStyle/>
              <a:p>
                <a:fld id="{E13DD1D7-DFE0-45CA-AB82-7C531319D28F}" type="VALUE">
                  <a:rPr lang="en-US"/>
                  <a:pPr/>
                  <a:t>[VALOR]</a:t>
                </a:fld>
                <a:r>
                  <a:rPr lang="en-US"/>
                  <a:t> - 56%</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3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3"/>
        <c:dLbl>
          <c:idx val="0"/>
          <c:tx>
            <c:rich>
              <a:bodyPr/>
              <a:lstStyle/>
              <a:p>
                <a:fld id="{4B06139C-F1C7-4971-9B49-1C66AA425F75}" type="VALUE">
                  <a:rPr lang="en-US"/>
                  <a:pPr/>
                  <a:t>[VALOR]</a:t>
                </a:fld>
                <a:r>
                  <a:rPr lang="en-US"/>
                  <a:t> - 35%</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3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5"/>
        <c:dLbl>
          <c:idx val="0"/>
          <c:tx>
            <c:rich>
              <a:bodyPr/>
              <a:lstStyle/>
              <a:p>
                <a:fld id="{B0C5C74B-C992-4359-ADDB-2FB867EB473D}" type="VALUE">
                  <a:rPr lang="en-US"/>
                  <a:pPr/>
                  <a:t>[VALOR]</a:t>
                </a:fld>
                <a:r>
                  <a:rPr lang="en-US"/>
                  <a:t> - 8%</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3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7"/>
        <c:dLbl>
          <c:idx val="0"/>
          <c:tx>
            <c:rich>
              <a:bodyPr/>
              <a:lstStyle/>
              <a:p>
                <a:fld id="{E13DD1D7-DFE0-45CA-AB82-7C531319D28F}" type="VALUE">
                  <a:rPr lang="en-US"/>
                  <a:pPr/>
                  <a:t>[VALOR]</a:t>
                </a:fld>
                <a:r>
                  <a:rPr lang="en-US"/>
                  <a:t> - 56%</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3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9"/>
        <c:dLbl>
          <c:idx val="0"/>
          <c:tx>
            <c:rich>
              <a:bodyPr/>
              <a:lstStyle/>
              <a:p>
                <a:fld id="{4B06139C-F1C7-4971-9B49-1C66AA425F75}" type="VALUE">
                  <a:rPr lang="en-US"/>
                  <a:pPr/>
                  <a:t>[VALOR]</a:t>
                </a:fld>
                <a:r>
                  <a:rPr lang="en-US"/>
                  <a:t> - 35%</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4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dLbl>
          <c:idx val="0"/>
          <c:tx>
            <c:rich>
              <a:bodyPr/>
              <a:lstStyle/>
              <a:p>
                <a:fld id="{B0C5C74B-C992-4359-ADDB-2FB867EB473D}" type="VALUE">
                  <a:rPr lang="en-US"/>
                  <a:pPr/>
                  <a:t>[VALOR]</a:t>
                </a:fld>
                <a:r>
                  <a:rPr lang="en-US"/>
                  <a:t> - 8%</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42"/>
        <c:spPr>
          <a:solidFill>
            <a:schemeClr val="accent6">
              <a:lumMod val="40000"/>
              <a:lumOff val="60000"/>
            </a:schemeClr>
          </a:solidFill>
          <a:ln>
            <a:noFill/>
          </a:ln>
          <a:effectLst>
            <a:innerShdw blurRad="114300">
              <a:schemeClr val="accent2"/>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pattFill prst="narVert">
            <a:fgClr>
              <a:schemeClr val="accent2"/>
            </a:fgClr>
            <a:bgClr>
              <a:schemeClr val="accent2">
                <a:lumMod val="20000"/>
                <a:lumOff val="80000"/>
              </a:schemeClr>
            </a:bgClr>
          </a:pattFill>
          <a:ln>
            <a:noFill/>
          </a:ln>
          <a:effectLst>
            <a:innerShdw blurRad="114300">
              <a:schemeClr val="accent2"/>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solidFill>
            <a:srgbClr val="FF0000"/>
          </a:solidFill>
          <a:ln>
            <a:noFill/>
          </a:ln>
          <a:effectLst>
            <a:innerShdw blurRad="114300">
              <a:schemeClr val="accent2"/>
            </a:inn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'X ESTADO - GRAFICA'!$B$5:$B$6</c:f>
              <c:strCache>
                <c:ptCount val="1"/>
                <c:pt idx="0">
                  <c:v>ABIERTO</c:v>
                </c:pt>
              </c:strCache>
            </c:strRef>
          </c:tx>
          <c:spPr>
            <a:solidFill>
              <a:schemeClr val="accent6">
                <a:lumMod val="40000"/>
                <a:lumOff val="60000"/>
              </a:schemeClr>
            </a:solid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'X ESTADO - GRAFICA'!$A$7</c:f>
              <c:strCache>
                <c:ptCount val="1"/>
                <c:pt idx="0">
                  <c:v>Total</c:v>
                </c:pt>
              </c:strCache>
            </c:strRef>
          </c:cat>
          <c:val>
            <c:numRef>
              <c:f>'X ESTADO - GRAFICA'!$B$7</c:f>
              <c:numCache>
                <c:formatCode>General</c:formatCode>
                <c:ptCount val="1"/>
                <c:pt idx="0">
                  <c:v>28</c:v>
                </c:pt>
              </c:numCache>
            </c:numRef>
          </c:val>
          <c:extLst>
            <c:ext xmlns:c16="http://schemas.microsoft.com/office/drawing/2014/chart" uri="{C3380CC4-5D6E-409C-BE32-E72D297353CC}">
              <c16:uniqueId val="{00000006-40BA-4924-8742-F52ED9637110}"/>
            </c:ext>
          </c:extLst>
        </c:ser>
        <c:ser>
          <c:idx val="1"/>
          <c:order val="1"/>
          <c:tx>
            <c:strRef>
              <c:f>'X ESTADO - GRAFICA'!$C$5:$C$6</c:f>
              <c:strCache>
                <c:ptCount val="1"/>
                <c:pt idx="0">
                  <c:v>CERRADO</c:v>
                </c:pt>
              </c:strCache>
            </c:strRef>
          </c:tx>
          <c:spPr>
            <a:pattFill prst="narVert">
              <a:fgClr>
                <a:schemeClr val="accent4"/>
              </a:fgClr>
              <a:bgClr>
                <a:schemeClr val="accent4">
                  <a:lumMod val="20000"/>
                  <a:lumOff val="80000"/>
                </a:schemeClr>
              </a:bgClr>
            </a:pattFill>
            <a:ln>
              <a:noFill/>
            </a:ln>
            <a:effectLst>
              <a:innerShdw blurRad="114300">
                <a:schemeClr val="accent4"/>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'X ESTADO - GRAFICA'!$A$7</c:f>
              <c:strCache>
                <c:ptCount val="1"/>
                <c:pt idx="0">
                  <c:v>Total</c:v>
                </c:pt>
              </c:strCache>
            </c:strRef>
          </c:cat>
          <c:val>
            <c:numRef>
              <c:f>'X ESTADO - GRAFICA'!$C$7</c:f>
              <c:numCache>
                <c:formatCode>General</c:formatCode>
                <c:ptCount val="1"/>
                <c:pt idx="0">
                  <c:v>23</c:v>
                </c:pt>
              </c:numCache>
            </c:numRef>
          </c:val>
          <c:extLst>
            <c:ext xmlns:c16="http://schemas.microsoft.com/office/drawing/2014/chart" uri="{C3380CC4-5D6E-409C-BE32-E72D297353CC}">
              <c16:uniqueId val="{00000007-40BA-4924-8742-F52ED9637110}"/>
            </c:ext>
          </c:extLst>
        </c:ser>
        <c:dLbls>
          <c:dLblPos val="ctr"/>
          <c:showLegendKey val="0"/>
          <c:showVal val="1"/>
          <c:showCatName val="0"/>
          <c:showSerName val="0"/>
          <c:showPercent val="0"/>
          <c:showBubbleSize val="0"/>
        </c:dLbls>
        <c:gapWidth val="227"/>
        <c:overlap val="-48"/>
        <c:axId val="1008960832"/>
        <c:axId val="1008965184"/>
      </c:barChart>
      <c:catAx>
        <c:axId val="1008960832"/>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8965184"/>
        <c:crosses val="autoZero"/>
        <c:auto val="1"/>
        <c:lblAlgn val="ctr"/>
        <c:lblOffset val="100"/>
        <c:noMultiLvlLbl val="0"/>
      </c:catAx>
      <c:valAx>
        <c:axId val="10089651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89608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ESTADISTICAS!$D$250:$D$255</c:f>
              <c:strCache>
                <c:ptCount val="6"/>
                <c:pt idx="0">
                  <c:v>Plan anticorrupcion y de atencion al ciudadano</c:v>
                </c:pt>
                <c:pt idx="1">
                  <c:v>Plan de adecuacion y sostenibilidad</c:v>
                </c:pt>
                <c:pt idx="2">
                  <c:v>Plan de mejoramiento archivistico</c:v>
                </c:pt>
                <c:pt idx="3">
                  <c:v>Plan de mejoramiento auditorias internas</c:v>
                </c:pt>
                <c:pt idx="4">
                  <c:v>Plan de mejoramiento Contraloria de Bogota</c:v>
                </c:pt>
                <c:pt idx="5">
                  <c:v>Plan de mejoramiento personeria  de Bogota</c:v>
                </c:pt>
              </c:strCache>
            </c:strRef>
          </c:cat>
          <c:val>
            <c:numRef>
              <c:f>ESTADISTICAS!$E$250:$E$255</c:f>
              <c:numCache>
                <c:formatCode>General</c:formatCode>
                <c:ptCount val="6"/>
                <c:pt idx="0">
                  <c:v>65</c:v>
                </c:pt>
                <c:pt idx="1">
                  <c:v>128</c:v>
                </c:pt>
                <c:pt idx="2">
                  <c:v>14</c:v>
                </c:pt>
                <c:pt idx="3">
                  <c:v>55</c:v>
                </c:pt>
                <c:pt idx="4">
                  <c:v>142</c:v>
                </c:pt>
                <c:pt idx="5">
                  <c:v>29</c:v>
                </c:pt>
              </c:numCache>
            </c:numRef>
          </c:val>
          <c:extLst>
            <c:ext xmlns:c16="http://schemas.microsoft.com/office/drawing/2014/chart" uri="{C3380CC4-5D6E-409C-BE32-E72D297353CC}">
              <c16:uniqueId val="{00000000-CF8A-4C74-A4D7-29A72C8CD28F}"/>
            </c:ext>
          </c:extLst>
        </c:ser>
        <c:dLbls>
          <c:showLegendKey val="0"/>
          <c:showVal val="0"/>
          <c:showCatName val="0"/>
          <c:showSerName val="0"/>
          <c:showPercent val="0"/>
          <c:showBubbleSize val="0"/>
        </c:dLbls>
        <c:gapWidth val="219"/>
        <c:overlap val="-27"/>
        <c:axId val="799133184"/>
        <c:axId val="799144608"/>
      </c:barChart>
      <c:catAx>
        <c:axId val="7991331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000" b="1" i="0" u="none" strike="noStrike" baseline="0">
                    <a:effectLst/>
                  </a:rPr>
                  <a:t>COMPOSICIÓN</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9144608"/>
        <c:crosses val="autoZero"/>
        <c:auto val="1"/>
        <c:lblAlgn val="ctr"/>
        <c:lblOffset val="100"/>
        <c:noMultiLvlLbl val="0"/>
      </c:catAx>
      <c:valAx>
        <c:axId val="799144608"/>
        <c:scaling>
          <c:orientation val="minMax"/>
        </c:scaling>
        <c:delete val="1"/>
        <c:axPos val="l"/>
        <c:numFmt formatCode="General" sourceLinked="1"/>
        <c:majorTickMark val="none"/>
        <c:minorTickMark val="none"/>
        <c:tickLblPos val="nextTo"/>
        <c:crossAx val="799133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ESTADISTICAS!$D$250:$D$255</c:f>
              <c:strCache>
                <c:ptCount val="6"/>
                <c:pt idx="0">
                  <c:v>Plan anticorrupcion y de atencion al ciudadano</c:v>
                </c:pt>
                <c:pt idx="1">
                  <c:v>Plan de adecuacion y sostenibilidad</c:v>
                </c:pt>
                <c:pt idx="2">
                  <c:v>Plan de mejoramiento archivistico</c:v>
                </c:pt>
                <c:pt idx="3">
                  <c:v>Plan de mejoramiento auditorias internas</c:v>
                </c:pt>
                <c:pt idx="4">
                  <c:v>Plan de mejoramiento Contraloria de Bogota</c:v>
                </c:pt>
                <c:pt idx="5">
                  <c:v>Plan de mejoramiento personeria  de Bogota</c:v>
                </c:pt>
              </c:strCache>
            </c:strRef>
          </c:cat>
          <c:val>
            <c:numRef>
              <c:f>ESTADISTICAS!$E$250:$E$255</c:f>
              <c:numCache>
                <c:formatCode>General</c:formatCode>
                <c:ptCount val="6"/>
                <c:pt idx="0">
                  <c:v>65</c:v>
                </c:pt>
                <c:pt idx="1">
                  <c:v>128</c:v>
                </c:pt>
                <c:pt idx="2">
                  <c:v>14</c:v>
                </c:pt>
                <c:pt idx="3">
                  <c:v>55</c:v>
                </c:pt>
                <c:pt idx="4">
                  <c:v>142</c:v>
                </c:pt>
                <c:pt idx="5">
                  <c:v>29</c:v>
                </c:pt>
              </c:numCache>
            </c:numRef>
          </c:val>
          <c:extLst>
            <c:ext xmlns:c16="http://schemas.microsoft.com/office/drawing/2014/chart" uri="{C3380CC4-5D6E-409C-BE32-E72D297353CC}">
              <c16:uniqueId val="{00000000-42AB-439F-ADEE-C08BF60AEABB}"/>
            </c:ext>
          </c:extLst>
        </c:ser>
        <c:dLbls>
          <c:showLegendKey val="0"/>
          <c:showVal val="0"/>
          <c:showCatName val="0"/>
          <c:showSerName val="0"/>
          <c:showPercent val="0"/>
          <c:showBubbleSize val="0"/>
        </c:dLbls>
        <c:gapWidth val="219"/>
        <c:overlap val="-27"/>
        <c:axId val="799145152"/>
        <c:axId val="799145696"/>
      </c:barChart>
      <c:catAx>
        <c:axId val="79914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9145696"/>
        <c:crosses val="autoZero"/>
        <c:auto val="1"/>
        <c:lblAlgn val="ctr"/>
        <c:lblOffset val="100"/>
        <c:noMultiLvlLbl val="0"/>
      </c:catAx>
      <c:valAx>
        <c:axId val="799145696"/>
        <c:scaling>
          <c:orientation val="minMax"/>
        </c:scaling>
        <c:delete val="1"/>
        <c:axPos val="l"/>
        <c:numFmt formatCode="General" sourceLinked="1"/>
        <c:majorTickMark val="none"/>
        <c:minorTickMark val="none"/>
        <c:tickLblPos val="nextTo"/>
        <c:crossAx val="799145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CB FEBRERO 2023 (2).xlsx]ESTADISTICAS!TablaDinámica6</c:name>
    <c:fmtId val="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5665406113208772E-2"/>
          <c:y val="7.0370390892502452E-2"/>
          <c:w val="0.96275132523425733"/>
          <c:h val="0.79491259371086442"/>
        </c:manualLayout>
      </c:layout>
      <c:barChart>
        <c:barDir val="col"/>
        <c:grouping val="clustered"/>
        <c:varyColors val="0"/>
        <c:ser>
          <c:idx val="0"/>
          <c:order val="0"/>
          <c:tx>
            <c:strRef>
              <c:f>ESTADISTICAS!$E$137</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ESTADISTICAS!$D$138:$D$141</c:f>
              <c:strCache>
                <c:ptCount val="3"/>
                <c:pt idx="0">
                  <c:v>Plan de mejoramiento auditorias internas</c:v>
                </c:pt>
                <c:pt idx="1">
                  <c:v>Plan de mejoramiento personeria  de Bogota</c:v>
                </c:pt>
                <c:pt idx="2">
                  <c:v>Plan de mejoramiento Veeduria de Bogota</c:v>
                </c:pt>
              </c:strCache>
            </c:strRef>
          </c:cat>
          <c:val>
            <c:numRef>
              <c:f>ESTADISTICAS!$E$138:$E$141</c:f>
              <c:numCache>
                <c:formatCode>General</c:formatCode>
                <c:ptCount val="3"/>
                <c:pt idx="0">
                  <c:v>185</c:v>
                </c:pt>
                <c:pt idx="1">
                  <c:v>9</c:v>
                </c:pt>
                <c:pt idx="2">
                  <c:v>17</c:v>
                </c:pt>
              </c:numCache>
            </c:numRef>
          </c:val>
          <c:extLst>
            <c:ext xmlns:c16="http://schemas.microsoft.com/office/drawing/2014/chart" uri="{C3380CC4-5D6E-409C-BE32-E72D297353CC}">
              <c16:uniqueId val="{00000001-6FDF-4719-AD2A-25558E80659E}"/>
            </c:ext>
          </c:extLst>
        </c:ser>
        <c:dLbls>
          <c:showLegendKey val="0"/>
          <c:showVal val="0"/>
          <c:showCatName val="0"/>
          <c:showSerName val="0"/>
          <c:showPercent val="0"/>
          <c:showBubbleSize val="0"/>
        </c:dLbls>
        <c:gapWidth val="219"/>
        <c:overlap val="-27"/>
        <c:axId val="799146240"/>
        <c:axId val="799147328"/>
      </c:barChart>
      <c:catAx>
        <c:axId val="79914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9147328"/>
        <c:crosses val="autoZero"/>
        <c:auto val="1"/>
        <c:lblAlgn val="ctr"/>
        <c:lblOffset val="100"/>
        <c:noMultiLvlLbl val="0"/>
      </c:catAx>
      <c:valAx>
        <c:axId val="799147328"/>
        <c:scaling>
          <c:orientation val="minMax"/>
        </c:scaling>
        <c:delete val="1"/>
        <c:axPos val="l"/>
        <c:numFmt formatCode="General" sourceLinked="1"/>
        <c:majorTickMark val="none"/>
        <c:minorTickMark val="none"/>
        <c:tickLblPos val="nextTo"/>
        <c:crossAx val="7991462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665406113208772E-2"/>
          <c:y val="7.0370390892502452E-2"/>
          <c:w val="0.96275132523425733"/>
          <c:h val="0.79491259371086442"/>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ESTADISTICAS!$D$170:$D$173</c15:sqref>
                  </c15:fullRef>
                </c:ext>
              </c:extLst>
              <c:f>(ESTADISTICAS!$D$170:$D$171,ESTADISTICAS!$D$173)</c:f>
              <c:strCache>
                <c:ptCount val="2"/>
                <c:pt idx="0">
                  <c:v>Plan de adecuacion y sostenibilidad</c:v>
                </c:pt>
                <c:pt idx="1">
                  <c:v>Plan de mejoramiento personeria  de Bogota</c:v>
                </c:pt>
              </c:strCache>
            </c:strRef>
          </c:cat>
          <c:val>
            <c:numRef>
              <c:extLst>
                <c:ext xmlns:c15="http://schemas.microsoft.com/office/drawing/2012/chart" uri="{02D57815-91ED-43cb-92C2-25804820EDAC}">
                  <c15:fullRef>
                    <c15:sqref>ESTADISTICAS!$E$170:$E$173</c15:sqref>
                  </c15:fullRef>
                </c:ext>
              </c:extLst>
              <c:f>(ESTADISTICAS!$E$170:$E$171,ESTADISTICAS!$E$173)</c:f>
              <c:numCache>
                <c:formatCode>General</c:formatCode>
                <c:ptCount val="3"/>
                <c:pt idx="0">
                  <c:v>51</c:v>
                </c:pt>
                <c:pt idx="1">
                  <c:v>28</c:v>
                </c:pt>
              </c:numCache>
            </c:numRef>
          </c:val>
          <c:extLst>
            <c:ext xmlns:c16="http://schemas.microsoft.com/office/drawing/2014/chart" uri="{C3380CC4-5D6E-409C-BE32-E72D297353CC}">
              <c16:uniqueId val="{00000000-84F5-42EF-A367-47B44F2B8071}"/>
            </c:ext>
          </c:extLst>
        </c:ser>
        <c:dLbls>
          <c:showLegendKey val="0"/>
          <c:showVal val="0"/>
          <c:showCatName val="0"/>
          <c:showSerName val="0"/>
          <c:showPercent val="0"/>
          <c:showBubbleSize val="0"/>
        </c:dLbls>
        <c:gapWidth val="219"/>
        <c:overlap val="-27"/>
        <c:axId val="799146784"/>
        <c:axId val="799134272"/>
      </c:barChart>
      <c:catAx>
        <c:axId val="79914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9134272"/>
        <c:crosses val="autoZero"/>
        <c:auto val="1"/>
        <c:lblAlgn val="ctr"/>
        <c:lblOffset val="100"/>
        <c:noMultiLvlLbl val="0"/>
      </c:catAx>
      <c:valAx>
        <c:axId val="799134272"/>
        <c:scaling>
          <c:orientation val="minMax"/>
        </c:scaling>
        <c:delete val="1"/>
        <c:axPos val="l"/>
        <c:numFmt formatCode="General" sourceLinked="1"/>
        <c:majorTickMark val="none"/>
        <c:minorTickMark val="none"/>
        <c:tickLblPos val="nextTo"/>
        <c:crossAx val="799146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600" b="1" i="0" u="none" strike="noStrike" kern="1200" baseline="0">
                <a:solidFill>
                  <a:sysClr val="windowText" lastClr="000000"/>
                </a:solidFill>
                <a:latin typeface="+mn-lt"/>
                <a:ea typeface="+mn-ea"/>
                <a:cs typeface="+mn-cs"/>
              </a:defRPr>
            </a:pPr>
            <a:r>
              <a:rPr lang="es-CO"/>
              <a:t>ABIERTAS – CERRADAS POR ORIGEN</a:t>
            </a:r>
          </a:p>
        </c:rich>
      </c:tx>
      <c:overlay val="0"/>
      <c:spPr>
        <a:noFill/>
        <a:ln>
          <a:noFill/>
        </a:ln>
        <a:effectLst/>
      </c:spPr>
      <c:txPr>
        <a:bodyPr rot="0" spcFirstLastPara="1" vertOverflow="ellipsis" vert="horz" wrap="square" anchor="ctr" anchorCtr="1"/>
        <a:lstStyle/>
        <a:p>
          <a:pPr algn="ctr" rtl="0">
            <a:defRPr sz="1600" b="1" i="0" u="none" strike="noStrike" kern="1200" baseline="0">
              <a:solidFill>
                <a:sysClr val="windowText" lastClr="000000"/>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6387100628214353"/>
          <c:y val="0.12166678078283692"/>
          <c:w val="0.51517202959637021"/>
          <c:h val="0.76818829168093128"/>
        </c:manualLayout>
      </c:layout>
      <c:barChart>
        <c:barDir val="bar"/>
        <c:grouping val="clustered"/>
        <c:varyColors val="0"/>
        <c:dLbls>
          <c:showLegendKey val="0"/>
          <c:showVal val="0"/>
          <c:showCatName val="0"/>
          <c:showSerName val="0"/>
          <c:showPercent val="0"/>
          <c:showBubbleSize val="0"/>
        </c:dLbls>
        <c:gapWidth val="115"/>
        <c:overlap val="-20"/>
        <c:axId val="1008964640"/>
        <c:axId val="1008951040"/>
      </c:barChart>
      <c:catAx>
        <c:axId val="1008964640"/>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08951040"/>
        <c:crosses val="autoZero"/>
        <c:auto val="1"/>
        <c:lblAlgn val="ctr"/>
        <c:lblOffset val="100"/>
        <c:noMultiLvlLbl val="0"/>
      </c:catAx>
      <c:valAx>
        <c:axId val="1008951040"/>
        <c:scaling>
          <c:orientation val="minMax"/>
        </c:scaling>
        <c:delete val="1"/>
        <c:axPos val="b"/>
        <c:numFmt formatCode="General" sourceLinked="1"/>
        <c:majorTickMark val="none"/>
        <c:minorTickMark val="none"/>
        <c:tickLblPos val="nextTo"/>
        <c:crossAx val="1008964640"/>
        <c:crosses val="autoZero"/>
        <c:crossBetween val="between"/>
      </c:valAx>
      <c:spPr>
        <a:noFill/>
        <a:ln>
          <a:noFill/>
        </a:ln>
        <a:effectLst/>
      </c:spPr>
    </c:plotArea>
    <c:legend>
      <c:legendPos val="r"/>
      <c:layout>
        <c:manualLayout>
          <c:xMode val="edge"/>
          <c:yMode val="edge"/>
          <c:x val="0.38502927128802011"/>
          <c:y val="0.90177496291224479"/>
          <c:w val="0.14918632209808591"/>
          <c:h val="9.782677165354332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CB FEBRERO 2023 (2).xlsx]ESTADISTICAS!TablaDinámica9</c:name>
    <c:fmtId val="3"/>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7631221238588116E-2"/>
          <c:y val="0.46496172353455817"/>
          <c:w val="0.73031856893594516"/>
          <c:h val="0.44617198891805193"/>
        </c:manualLayout>
      </c:layout>
      <c:barChart>
        <c:barDir val="col"/>
        <c:grouping val="clustered"/>
        <c:varyColors val="0"/>
        <c:ser>
          <c:idx val="0"/>
          <c:order val="0"/>
          <c:tx>
            <c:strRef>
              <c:f>ESTADISTICAS!$E$300</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ESTADISTICAS!$D$301:$D$311</c:f>
              <c:strCache>
                <c:ptCount val="10"/>
                <c:pt idx="0">
                  <c:v>Comunicaciones</c:v>
                </c:pt>
                <c:pt idx="1">
                  <c:v>Oficina asesora jurídica</c:v>
                </c:pt>
                <c:pt idx="2">
                  <c:v>Subdirección técnica administrativa y financiera - almacén e inventarios</c:v>
                </c:pt>
                <c:pt idx="3">
                  <c:v>Subdirección técnica administrativa y financiera - Atención a la ciudadanía</c:v>
                </c:pt>
                <c:pt idx="4">
                  <c:v>Subdirección técnica administrativa y financiera - financiera</c:v>
                </c:pt>
                <c:pt idx="5">
                  <c:v>Subdirección técnica administrativa y financiera - gestión ambiental</c:v>
                </c:pt>
                <c:pt idx="6">
                  <c:v>Subdirección técnica administrativa y financiera – mantenimiento</c:v>
                </c:pt>
                <c:pt idx="7">
                  <c:v>Subdirección técnica administrativa y financiera - tesorería</c:v>
                </c:pt>
                <c:pt idx="8">
                  <c:v>Subdirección técnica de métodos educativos y operativos</c:v>
                </c:pt>
                <c:pt idx="9">
                  <c:v>Subdirección técnica administrativa y financiera - servicios administrativos</c:v>
                </c:pt>
              </c:strCache>
            </c:strRef>
          </c:cat>
          <c:val>
            <c:numRef>
              <c:f>ESTADISTICAS!$E$301:$E$311</c:f>
              <c:numCache>
                <c:formatCode>General</c:formatCode>
                <c:ptCount val="10"/>
                <c:pt idx="0">
                  <c:v>5</c:v>
                </c:pt>
                <c:pt idx="1">
                  <c:v>6</c:v>
                </c:pt>
                <c:pt idx="2">
                  <c:v>13</c:v>
                </c:pt>
                <c:pt idx="3">
                  <c:v>12</c:v>
                </c:pt>
                <c:pt idx="4">
                  <c:v>10</c:v>
                </c:pt>
                <c:pt idx="5">
                  <c:v>9</c:v>
                </c:pt>
                <c:pt idx="6">
                  <c:v>9</c:v>
                </c:pt>
                <c:pt idx="7">
                  <c:v>11</c:v>
                </c:pt>
                <c:pt idx="8">
                  <c:v>70</c:v>
                </c:pt>
                <c:pt idx="9">
                  <c:v>3</c:v>
                </c:pt>
              </c:numCache>
            </c:numRef>
          </c:val>
          <c:extLst>
            <c:ext xmlns:c16="http://schemas.microsoft.com/office/drawing/2014/chart" uri="{C3380CC4-5D6E-409C-BE32-E72D297353CC}">
              <c16:uniqueId val="{00000000-6235-4FA5-A389-63912E0682E6}"/>
            </c:ext>
          </c:extLst>
        </c:ser>
        <c:dLbls>
          <c:showLegendKey val="0"/>
          <c:showVal val="0"/>
          <c:showCatName val="0"/>
          <c:showSerName val="0"/>
          <c:showPercent val="0"/>
          <c:showBubbleSize val="0"/>
        </c:dLbls>
        <c:gapWidth val="219"/>
        <c:overlap val="-27"/>
        <c:axId val="1008957024"/>
        <c:axId val="1008959200"/>
      </c:barChart>
      <c:catAx>
        <c:axId val="1008957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8959200"/>
        <c:crosses val="autoZero"/>
        <c:auto val="1"/>
        <c:lblAlgn val="ctr"/>
        <c:lblOffset val="100"/>
        <c:noMultiLvlLbl val="0"/>
      </c:catAx>
      <c:valAx>
        <c:axId val="1008959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89570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PORCENTAJE DE PLANES ABIERTO/CERRADO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v>PORCENTAJE DE AVANCE</c:v>
          </c:tx>
          <c:dPt>
            <c:idx val="0"/>
            <c:bubble3D val="0"/>
            <c:spPr>
              <a:solidFill>
                <a:srgbClr val="C00000"/>
              </a:solidFill>
              <a:ln w="19050">
                <a:solidFill>
                  <a:schemeClr val="lt1"/>
                </a:solidFill>
              </a:ln>
              <a:effectLst/>
            </c:spPr>
            <c:extLst>
              <c:ext xmlns:c16="http://schemas.microsoft.com/office/drawing/2014/chart" uri="{C3380CC4-5D6E-409C-BE32-E72D297353CC}">
                <c16:uniqueId val="{00000002-B10E-457B-AC0B-C9BBFF02198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1-B10E-457B-AC0B-C9BBFF02198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ESTADISTICAS!$I$67:$I$68</c:f>
              <c:strCache>
                <c:ptCount val="2"/>
                <c:pt idx="0">
                  <c:v>ABIERTO</c:v>
                </c:pt>
                <c:pt idx="1">
                  <c:v>CERRADO</c:v>
                </c:pt>
              </c:strCache>
            </c:strRef>
          </c:cat>
          <c:val>
            <c:numRef>
              <c:f>ESTADISTICAS!$K$67:$K$68</c:f>
              <c:numCache>
                <c:formatCode>0%</c:formatCode>
                <c:ptCount val="2"/>
                <c:pt idx="0">
                  <c:v>0.69571639586410639</c:v>
                </c:pt>
                <c:pt idx="1">
                  <c:v>0.30428360413589367</c:v>
                </c:pt>
              </c:numCache>
            </c:numRef>
          </c:val>
          <c:extLst>
            <c:ext xmlns:c16="http://schemas.microsoft.com/office/drawing/2014/chart" uri="{C3380CC4-5D6E-409C-BE32-E72D297353CC}">
              <c16:uniqueId val="{00000000-B10E-457B-AC0B-C9BBFF02198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HALLAZGOS SIN PM</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ESTADISTICAS!$D$325:$D$328</c:f>
              <c:strCache>
                <c:ptCount val="4"/>
                <c:pt idx="0">
                  <c:v>Plan de mejoramiento archivistico</c:v>
                </c:pt>
                <c:pt idx="1">
                  <c:v>Plan de mejoramiento auditorias internas</c:v>
                </c:pt>
                <c:pt idx="2">
                  <c:v>Plan de mejoramiento personeria  de Bogota</c:v>
                </c:pt>
                <c:pt idx="3">
                  <c:v>Plan de mejoramiento Veeduria de Bogota</c:v>
                </c:pt>
              </c:strCache>
            </c:strRef>
          </c:cat>
          <c:val>
            <c:numRef>
              <c:f>ESTADISTICAS!$E$315:$E$316</c:f>
              <c:numCache>
                <c:formatCode>General</c:formatCode>
                <c:ptCount val="2"/>
                <c:pt idx="0">
                  <c:v>135</c:v>
                </c:pt>
                <c:pt idx="1">
                  <c:v>13</c:v>
                </c:pt>
              </c:numCache>
            </c:numRef>
          </c:val>
          <c:extLst>
            <c:ext xmlns:c16="http://schemas.microsoft.com/office/drawing/2014/chart" uri="{C3380CC4-5D6E-409C-BE32-E72D297353CC}">
              <c16:uniqueId val="{00000000-5C90-4AD9-B549-1E8580DC6028}"/>
            </c:ext>
          </c:extLst>
        </c:ser>
        <c:ser>
          <c:idx val="1"/>
          <c:order val="1"/>
          <c:tx>
            <c:v>PM CON INFORMACION INCOMPLETA</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ESTADISTICAS!$D$325:$D$328</c:f>
              <c:strCache>
                <c:ptCount val="4"/>
                <c:pt idx="0">
                  <c:v>Plan de mejoramiento archivistico</c:v>
                </c:pt>
                <c:pt idx="1">
                  <c:v>Plan de mejoramiento auditorias internas</c:v>
                </c:pt>
                <c:pt idx="2">
                  <c:v>Plan de mejoramiento personeria  de Bogota</c:v>
                </c:pt>
                <c:pt idx="3">
                  <c:v>Plan de mejoramiento Veeduria de Bogota</c:v>
                </c:pt>
              </c:strCache>
            </c:strRef>
          </c:cat>
          <c:val>
            <c:numRef>
              <c:f>ESTADISTICAS!$E$325:$E$328</c:f>
              <c:numCache>
                <c:formatCode>General</c:formatCode>
                <c:ptCount val="4"/>
                <c:pt idx="0">
                  <c:v>1</c:v>
                </c:pt>
                <c:pt idx="1">
                  <c:v>53</c:v>
                </c:pt>
                <c:pt idx="2">
                  <c:v>9</c:v>
                </c:pt>
                <c:pt idx="3">
                  <c:v>4</c:v>
                </c:pt>
              </c:numCache>
            </c:numRef>
          </c:val>
          <c:extLst>
            <c:ext xmlns:c16="http://schemas.microsoft.com/office/drawing/2014/chart" uri="{C3380CC4-5D6E-409C-BE32-E72D297353CC}">
              <c16:uniqueId val="{00000001-5C90-4AD9-B549-1E8580DC6028}"/>
            </c:ext>
          </c:extLst>
        </c:ser>
        <c:dLbls>
          <c:showLegendKey val="0"/>
          <c:showVal val="1"/>
          <c:showCatName val="0"/>
          <c:showSerName val="0"/>
          <c:showPercent val="0"/>
          <c:showBubbleSize val="0"/>
        </c:dLbls>
        <c:gapWidth val="75"/>
        <c:axId val="1008956480"/>
        <c:axId val="1008962464"/>
      </c:barChart>
      <c:catAx>
        <c:axId val="1008956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8962464"/>
        <c:crosses val="autoZero"/>
        <c:auto val="1"/>
        <c:lblAlgn val="ctr"/>
        <c:lblOffset val="100"/>
        <c:noMultiLvlLbl val="0"/>
      </c:catAx>
      <c:valAx>
        <c:axId val="1008962464"/>
        <c:scaling>
          <c:orientation val="minMax"/>
        </c:scaling>
        <c:delete val="1"/>
        <c:axPos val="l"/>
        <c:numFmt formatCode="General" sourceLinked="1"/>
        <c:majorTickMark val="none"/>
        <c:minorTickMark val="none"/>
        <c:tickLblPos val="nextTo"/>
        <c:crossAx val="1008956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xdr:col>
      <xdr:colOff>738187</xdr:colOff>
      <xdr:row>110</xdr:row>
      <xdr:rowOff>9523</xdr:rowOff>
    </xdr:from>
    <xdr:to>
      <xdr:col>7</xdr:col>
      <xdr:colOff>1143000</xdr:colOff>
      <xdr:row>130</xdr:row>
      <xdr:rowOff>103186</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651441</xdr:colOff>
      <xdr:row>257</xdr:row>
      <xdr:rowOff>44392</xdr:rowOff>
    </xdr:from>
    <xdr:to>
      <xdr:col>6</xdr:col>
      <xdr:colOff>508566</xdr:colOff>
      <xdr:row>271</xdr:row>
      <xdr:rowOff>136071</xdr:rowOff>
    </xdr:to>
    <xdr:graphicFrame macro="">
      <xdr:nvGraphicFramePr>
        <xdr:cNvPr id="4" name="Gráfico 3">
          <a:extLst>
            <a:ext uri="{FF2B5EF4-FFF2-40B4-BE49-F238E27FC236}">
              <a16:creationId xmlns:a16="http://schemas.microsoft.com/office/drawing/2014/main" id="{00000000-0008-0000-0200-000004000000}"/>
            </a:ext>
            <a:ext uri="{147F2762-F138-4A5C-976F-8EAC2B608ADB}">
              <a16:predDERef xmlns:a16="http://schemas.microsoft.com/office/drawing/2014/main" pre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511968</xdr:colOff>
      <xdr:row>213</xdr:row>
      <xdr:rowOff>119062</xdr:rowOff>
    </xdr:from>
    <xdr:to>
      <xdr:col>7</xdr:col>
      <xdr:colOff>1071562</xdr:colOff>
      <xdr:row>228</xdr:row>
      <xdr:rowOff>59530</xdr:rowOff>
    </xdr:to>
    <xdr:graphicFrame macro="">
      <xdr:nvGraphicFramePr>
        <xdr:cNvPr id="5" name="Gráfico 4">
          <a:extLst>
            <a:ext uri="{FF2B5EF4-FFF2-40B4-BE49-F238E27FC236}">
              <a16:creationId xmlns:a16="http://schemas.microsoft.com/office/drawing/2014/main" id="{00000000-0008-0000-0200-000005000000}"/>
            </a:ext>
            <a:ext uri="{147F2762-F138-4A5C-976F-8EAC2B608ADB}">
              <a16:predDERef xmlns:a16="http://schemas.microsoft.com/office/drawing/2014/main" pre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545306</xdr:colOff>
      <xdr:row>143</xdr:row>
      <xdr:rowOff>42863</xdr:rowOff>
    </xdr:from>
    <xdr:to>
      <xdr:col>7</xdr:col>
      <xdr:colOff>2095500</xdr:colOff>
      <xdr:row>161</xdr:row>
      <xdr:rowOff>42862</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114299</xdr:colOff>
      <xdr:row>177</xdr:row>
      <xdr:rowOff>0</xdr:rowOff>
    </xdr:from>
    <xdr:to>
      <xdr:col>7</xdr:col>
      <xdr:colOff>1042986</xdr:colOff>
      <xdr:row>195</xdr:row>
      <xdr:rowOff>35718</xdr:rowOff>
    </xdr:to>
    <xdr:graphicFrame macro="">
      <xdr:nvGraphicFramePr>
        <xdr:cNvPr id="7" name="Gráfico 6">
          <a:extLst>
            <a:ext uri="{FF2B5EF4-FFF2-40B4-BE49-F238E27FC236}">
              <a16:creationId xmlns:a16="http://schemas.microsoft.com/office/drawing/2014/main" id="{00000000-0008-0000-0200-000007000000}"/>
            </a:ext>
            <a:ext uri="{147F2762-F138-4A5C-976F-8EAC2B608ADB}">
              <a16:predDERef xmlns:a16="http://schemas.microsoft.com/office/drawing/2014/main" pre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27213</xdr:colOff>
      <xdr:row>272</xdr:row>
      <xdr:rowOff>149679</xdr:rowOff>
    </xdr:from>
    <xdr:to>
      <xdr:col>5</xdr:col>
      <xdr:colOff>666750</xdr:colOff>
      <xdr:row>295</xdr:row>
      <xdr:rowOff>149679</xdr:rowOff>
    </xdr:to>
    <xdr:graphicFrame macro="">
      <xdr:nvGraphicFramePr>
        <xdr:cNvPr id="8" name="Gráfico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1299483</xdr:colOff>
      <xdr:row>283</xdr:row>
      <xdr:rowOff>166008</xdr:rowOff>
    </xdr:from>
    <xdr:to>
      <xdr:col>8</xdr:col>
      <xdr:colOff>819151</xdr:colOff>
      <xdr:row>298</xdr:row>
      <xdr:rowOff>51708</xdr:rowOff>
    </xdr:to>
    <xdr:graphicFrame macro="">
      <xdr:nvGraphicFramePr>
        <xdr:cNvPr id="13" name="Gráfico 12">
          <a:extLst>
            <a:ext uri="{FF2B5EF4-FFF2-40B4-BE49-F238E27FC236}">
              <a16:creationId xmlns:a16="http://schemas.microsoft.com/office/drawing/2014/main" id="{00000000-0008-0000-0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142874</xdr:colOff>
      <xdr:row>73</xdr:row>
      <xdr:rowOff>16329</xdr:rowOff>
    </xdr:from>
    <xdr:to>
      <xdr:col>9</xdr:col>
      <xdr:colOff>3068410</xdr:colOff>
      <xdr:row>87</xdr:row>
      <xdr:rowOff>92529</xdr:rowOff>
    </xdr:to>
    <xdr:graphicFrame macro="">
      <xdr:nvGraphicFramePr>
        <xdr:cNvPr id="3" name="Gráfico 2">
          <a:extLst>
            <a:ext uri="{FF2B5EF4-FFF2-40B4-BE49-F238E27FC236}">
              <a16:creationId xmlns:a16="http://schemas.microsoft.com/office/drawing/2014/main" id="{00000000-0008-0000-0200-000003000000}"/>
            </a:ext>
            <a:ext uri="{147F2762-F138-4A5C-976F-8EAC2B608ADB}">
              <a16:predDERef xmlns:a16="http://schemas.microsoft.com/office/drawing/2014/main" pred="{00000000-0008-0000-0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1088572</xdr:colOff>
      <xdr:row>302</xdr:row>
      <xdr:rowOff>84363</xdr:rowOff>
    </xdr:from>
    <xdr:to>
      <xdr:col>9</xdr:col>
      <xdr:colOff>1428750</xdr:colOff>
      <xdr:row>320</xdr:row>
      <xdr:rowOff>13606</xdr:rowOff>
    </xdr:to>
    <xdr:graphicFrame macro="">
      <xdr:nvGraphicFramePr>
        <xdr:cNvPr id="9" name="Gráfico 8">
          <a:extLst>
            <a:ext uri="{FF2B5EF4-FFF2-40B4-BE49-F238E27FC236}">
              <a16:creationId xmlns:a16="http://schemas.microsoft.com/office/drawing/2014/main" id="{00000000-0008-0000-0200-000009000000}"/>
            </a:ext>
            <a:ext uri="{147F2762-F138-4A5C-976F-8EAC2B608ADB}">
              <a16:predDERef xmlns:a16="http://schemas.microsoft.com/office/drawing/2014/main" pre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380999</xdr:colOff>
      <xdr:row>54</xdr:row>
      <xdr:rowOff>185735</xdr:rowOff>
    </xdr:from>
    <xdr:to>
      <xdr:col>3</xdr:col>
      <xdr:colOff>742949</xdr:colOff>
      <xdr:row>93</xdr:row>
      <xdr:rowOff>123825</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111</xdr:row>
      <xdr:rowOff>0</xdr:rowOff>
    </xdr:from>
    <xdr:to>
      <xdr:col>3</xdr:col>
      <xdr:colOff>361950</xdr:colOff>
      <xdr:row>149</xdr:row>
      <xdr:rowOff>128590</xdr:rowOff>
    </xdr:to>
    <xdr:graphicFrame macro="">
      <xdr:nvGraphicFramePr>
        <xdr:cNvPr id="3" name="Gráfico 2">
          <a:extLst>
            <a:ext uri="{FF2B5EF4-FFF2-40B4-BE49-F238E27FC236}">
              <a16:creationId xmlns:a16="http://schemas.microsoft.com/office/drawing/2014/main" id="{00000000-0008-0000-0300-000003000000}"/>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47625</xdr:rowOff>
    </xdr:from>
    <xdr:to>
      <xdr:col>5</xdr:col>
      <xdr:colOff>9525</xdr:colOff>
      <xdr:row>45</xdr:row>
      <xdr:rowOff>161925</xdr:rowOff>
    </xdr:to>
    <xdr:graphicFrame macro="">
      <xdr:nvGraphicFramePr>
        <xdr:cNvPr id="3" name="Gráfico 2">
          <a:extLst>
            <a:ext uri="{FF2B5EF4-FFF2-40B4-BE49-F238E27FC236}">
              <a16:creationId xmlns:a16="http://schemas.microsoft.com/office/drawing/2014/main" id="{27B6F389-7655-4600-B989-BCA0C3E2EC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2638425</xdr:colOff>
      <xdr:row>9</xdr:row>
      <xdr:rowOff>57149</xdr:rowOff>
    </xdr:from>
    <xdr:to>
      <xdr:col>5</xdr:col>
      <xdr:colOff>762000</xdr:colOff>
      <xdr:row>24</xdr:row>
      <xdr:rowOff>66674</xdr:rowOff>
    </xdr:to>
    <xdr:graphicFrame macro="">
      <xdr:nvGraphicFramePr>
        <xdr:cNvPr id="2" name="Gráfico 1">
          <a:extLst>
            <a:ext uri="{FF2B5EF4-FFF2-40B4-BE49-F238E27FC236}">
              <a16:creationId xmlns:a16="http://schemas.microsoft.com/office/drawing/2014/main" id="{8EBA285A-BBDB-4F82-8C04-79F9EC92CF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0020CC82-4DB5-454E-AFB6-0F5B7E4D858C}"/>
  <namedSheetView name="Ver2" id="{4A582065-BF5D-4DDC-B190-0E225026A36D}"/>
  <namedSheetView name="Ver3" id="{0C4DF36E-CE00-4955-A7FF-05E4CDAFE801}"/>
</namedSheetViews>
</file>

<file path=xl/persons/person.xml><?xml version="1.0" encoding="utf-8"?>
<personList xmlns="http://schemas.microsoft.com/office/spreadsheetml/2018/threadedcomments" xmlns:x="http://schemas.openxmlformats.org/spreadsheetml/2006/main">
  <person displayName="Sulma Esperanza Avendano Munoz" id="{3787390E-53D3-4B9D-9BC5-7E7E3639D821}" userId="S::sulmae.avendano@idipron.gov.co::a4214ff7-358f-4be4-9fbe-d191af592f4e"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uli peña" refreshedDate="44316.925188078705" createdVersion="6" refreshedVersion="6" minRefreshableVersion="3" recordCount="723" xr:uid="{00000000-000A-0000-FFFF-FFFF00000000}">
  <cacheSource type="worksheet">
    <worksheetSource ref="A6:AK10" sheet="TABLERO-ACCIONES"/>
  </cacheSource>
  <cacheFields count="31">
    <cacheField name="N°" numFmtId="0">
      <sharedItems containsString="0" containsBlank="1" containsNumber="1" containsInteger="1" minValue="1" maxValue="677"/>
    </cacheField>
    <cacheField name="PROCESO RESPONSABLE" numFmtId="0">
      <sharedItems count="190">
        <s v="Oficina asesora de planeación"/>
        <s v="Equipo de Participación Ciudadana - Oficina Asesora de Planeación"/>
        <s v=" Oficina Asesora de Planeación_x000a_"/>
        <s v="Comité Directivo"/>
        <s v="Subdirección técnica de métodos educativos y operativos"/>
        <s v="Subdirección técnica administrativa y financiera"/>
        <s v="Ofic Asesora Jurídica/área de Adquisiciones/Presupuesto/Administradores de Proyectos de inversión "/>
        <s v="Área de Tesorería/ Gerencias y Administraciones de Proyectos de Inversión"/>
        <s v="Gerente del Proyecto 1104. Coordinación Unidad de  Convenios. Coordinador Convenio Baños públicos SST. "/>
        <s v="Gerente del Proyecto 1104. Coordinación Unidad de  Convenios. Coordinador Convenio Baños públicos "/>
        <s v="Subdirección técnica de desarrollo humano"/>
        <s v="Subfinanciera / Área de Transporte (Supervisor y/o Apoyo de Contrato)"/>
        <s v="Oficina Asesora Jurídica"/>
        <s v="Área de Infraestructura, Supervisión del contrato"/>
        <s v="Área de Infraestructura "/>
        <s v="Área de Transporte (Supervisor y/o Apoyo de Contrato)"/>
        <s v="Gerente de Proyecto 1104 / Supervisores de convenios"/>
        <s v="Subdirección de Métodos Educativos y Operativa / Área de Bienestar y  Capacitación "/>
        <s v="Subdirección de Métodos Educativos y Operativa "/>
        <s v="Área de Administración Documental"/>
        <s v="Subdirección Administrativa y Financiera / Areas de Apoyo"/>
        <s v="Subdirección Administrativa y Financiera / Área de Tesorería"/>
        <s v="Subdirección Administrativa y Financiera / Área de Contabilidad"/>
        <s v="Área de Contabilidad, Área de Almacén e Inventarios"/>
        <s v="Subdirección Administrativa y Financiera / Area de Contabilidad"/>
        <s v="Subdirección Administrativa y Financiera "/>
        <s v="Subdirección de Métodos Educativos y Operativa / Área de Bienestar y  Capacitación  "/>
        <s v="Subdirección Técnica, Administrativa y Financiera."/>
        <s v="Subdirector de Métodos Educativos /Área Sociolegal / Oficina Asesora de Planeación  "/>
        <s v="Gerente de Proyecto 1104/Oficina Asesora Juridica  "/>
        <s v="Gerente Proyecto 971 / Subdirección de Métodos  "/>
        <s v="Subdirección de Métodos/ Area de Almacen e Inventarios "/>
        <s v="Subdirección de Métodos"/>
        <s v="Subdirector de Métodos Educativos /Area Sociolegal / Oficina Asesora de Planeación  "/>
        <s v="Subdirección de Métodos Educativos y Operativa /_x000a_Oficina Asesora de Planeacion "/>
        <s v="Subdirección técnica administrativa y financiera - área de sistemas"/>
        <s v="Área de Sistemas  y Área de Almacén e Inventario "/>
        <s v="Área de Sistemas "/>
        <s v="Oficina Asesora Juridica / Gerencias de Proyectos"/>
        <s v="Supervisor del contrato / Oficina Asesora juridica /Subdirección de Métodos Educativos y Operativa"/>
        <s v="Oficina Asesora Juridica"/>
        <s v="Subdirección de Métodos Educativos y Operativa"/>
        <s v="Subdirección de Métodos Educativos y Operativa /_x000a_Área de salud / Oficina Asesora de Planeación. "/>
        <s v="Subdirección de Métodos Educativos y Operativa / Gerentes de Proyecto de Inversión /_x000a_Área de salud  "/>
        <s v="Área de Mantenimiento de Bienes (Infraestructura), Supervisor y Apoyo a la Supervisión"/>
        <s v="Subdirección de Métodos Educativos y Operativa /_x000a_Área de salud/ Oficina Asesora de Planeación. "/>
        <s v="Gerencia de Proyecto de la Subdirección Técnica de Desarrollo Humano"/>
        <s v="Supervisores de Contrato de la Subdirección Técnica de Desarrollo Humano"/>
        <s v="Gerente Proyecto 1104"/>
        <s v="Subdirección técnica administrativa y financiera – infraestructura"/>
        <s v="Área de comunicaciones "/>
        <s v="Oficina Asesora de Planeación / Área de Contabilidad"/>
        <s v="Oficina de control interno / Dirección General/ OAJ/ Subdirecciones Técnicas/OAP"/>
        <s v="Subdirección Administrava y Financiera /Oficina Asesora Jurídica "/>
        <s v="Subdirección de Métodos_x000a_Áreas Modelo Pedagógico (SE)3   "/>
        <s v="Subdirección administrativa y financiera / Oficina Asesora Jurídica"/>
        <s v="Subdirección administrativa y financiera / Area de gestión documental"/>
        <s v="Oficina Asesora Jurídica "/>
        <s v="Área de sistemas / Oficna Asesora de Planeación "/>
        <s v="Área de sistemas / Área de infraestructura"/>
        <s v="Área de sistemas / Área de almacén e inventarios"/>
        <s v="Subdirección financiera / Área de Infraestructura / Supervisor y/o Apoyo de Contrato"/>
        <s v="Subdirección financiera / Área de Infraestructura / Supervisor y/o Apoyo de Contrato / Oficina Asesora de Planeación"/>
        <s v="_x000a_Supervisor del contrato / Apoyo a la supervisión  _x000a_Gerente Proyecto 1104"/>
        <s v="Gerente Proyecto 1104 /_x000a_Coordinador de convenios /Oficina Asesora de Planeación."/>
        <s v="Gerente Proyecto 1104 /_x000a_Coordinador de convenios / Oficina Asesora de Planeación."/>
        <s v="Área de almacén e inventarios /_x000a_Supervisor del contrato"/>
        <s v="Área de almacén e inventarios /_x000a_Supervisor del contrato / Economato"/>
        <s v="Área de almacén e inventarios /_x000a_Supervisor del contrato / Economato / Oficina Asesora de Planeación"/>
        <s v="Subdirección Administrativa y Financiera"/>
        <s v="Subdirección Administrativa y Financiera / Area de Tesorería"/>
        <s v="Subdirección Administrativa y financiera / Área de Tesorería / Área de Nómina / Servicios Administrativos / Oficina Asesora de Planeación"/>
        <s v="Área de Contabilidad / Subdirección Técnica Administrativa y Financiera"/>
        <s v="Gerente Proyecto de inversiòn 1104/ Oficina Asesora Jurídica"/>
        <s v="Subdirección Técnica de Métodos Educativos y Operativos / Subdirección Administrativa y financiera / Área de Contabilidad"/>
        <s v="Área de Nómina y Liquidaciones - Subdirección Técnica de Desarrollo Humano"/>
        <s v="Gerente Proyecto 1104 /_x000a_Subdirección Administrativa y Financiera /Oficina Asesora de Planeación."/>
        <s v="Área de Tesorería / Subdirección Administrativa y Financiera / Oficina Asesora de Planeación"/>
        <s v="Área de Tesorería /Subdirección  Administrativa y Financiera"/>
        <s v="Subdirección  Administrativa y Financiera / Área de contabilidad /_x000a_OAJ/ Presupuesto / Área de sistemas / Oficina Asesora de Planeación "/>
        <s v="Subdirección  Administrativa y Financiera / Área de Contabilidad / Área de Infraestructura"/>
        <s v="Oficina Asesora Jurídica/ Area de contabilidad"/>
        <s v="Subdirección  Administrativa y Financiera  / Área de Contabilidad"/>
        <s v="Subdirección  Administrativa y Financiera  / Área de Contabilidad / Oficina Asesora de Planeación"/>
        <s v="Subdirección  Administrativa y Financiera  / Área de Contabilidad / Área de sistemas"/>
        <s v="Subdirección de Metodos /Supervisor del contrato"/>
        <s v="Oficina Asesora Jurídica / Área de Presupuesto"/>
        <s v="Oficina Asesora de Planeación / Área de Presupuesto"/>
        <s v="Subdirección Administrativa y Financiera, Area de Transporte, OAP"/>
        <s v="Subdirección Administrativa y Financiera, Area de Transporte, Oficina Júridica"/>
        <s v="Subdirección Administrativa y Financiera, Area de Transporte, OCID, OAJ"/>
        <s v="Gerente Proyecto 7726_x000a_Coordinador de Convenios/ _x000a_Oficina Asesora de Planeación  "/>
        <s v="Gerente Proyecto 7726_x000a_Coordinador de Convenios/ _x000a_Oficina Asesora Juridica "/>
        <s v="Gerente Proyecto 7726_x000a_Coordinador de Convenios/ _x000a_Supervisor de los contratos  "/>
        <s v="Oficina Asesora Juridica_x000a_"/>
        <s v="Gerente Proyecto 7726_x000a_Coordinador de Convenios/_x000a_Oficina Asesora de Planeación  "/>
        <s v="Gerente Proyecto 7726_x000a_Coordinador de Convenios _x000a_Oficina Asesora Juridica "/>
        <s v="Gerente Proyecto 7726_x000a_Coordinador de Convenios _x000a_Supervisor de los contratos  "/>
        <s v="Subdirección Técnica Administrativa y Financiera   "/>
        <s v="Gerente Proyecto 7726_x000a_Coordinador de Convenios _x000a_Oficina Asesora de Planeación  "/>
        <s v="Gerente Proyecto 7726_x000a_Coordinador de Convenios _x000a_ "/>
        <s v="Gerente Proyecto 7726_x000a_Coordinador de Convenios "/>
        <s v="Gerente Proyecto 7726_x000a_Coordinador de Convenios / OAJ"/>
        <s v="Subdirección Administrativa y Financiera, Area de Transporte"/>
        <s v="Oficina Asesora Jurídica / Oficina Asesora de Planeaciòn"/>
        <s v="Subfinanciera / Area de Contabilidad / Area de Tesoreria / Oficina Asesora de Planeaciòn"/>
        <s v="Mantenimiento e Infraestructura /  Oficina Asesora Juridica/ Tesorería"/>
        <s v="Oficina Asesora Jurìdica/Gestiòn documental/Supervisores"/>
        <s v="Oficina Asesora jurídica  "/>
        <s v="Subdirecciòn Financiera/ Area de gestiòn ambiental"/>
        <s v="Subdirecciòn financiera / Área de Mantenimiento e Inf/_x000a_Subdirecciòn de metodos/ Area de salud"/>
        <s v="Área de Almacén e Inventarios / Subdirección Técnica de Métodos Educativos y Operativa"/>
        <s v="Área de Sistemas / Subdirección Administrativa y Financiera"/>
        <s v="Área de Almacén e Inventarios / Subdirección Administrativa y Financiera"/>
        <s v="Área de Almacén e Inventarios / Oficina Asesora de Planeación"/>
        <s v="Área de Almacén e Inventarios /Subdirección Administrativa y Financiera"/>
        <s v="Área de Sistemas / Oficina Asesora de Planeación"/>
        <s v="Área de Transportes / Subdirección Administrativa y Financiera"/>
        <s v="Área de Transportes "/>
        <s v="Subdirección Técnica de Métodos Educativos y Operativa"/>
        <s v="Área de Sistemas / Subdirección Administrativa y Financiera / Almacén e inventarios"/>
        <s v="Área de Sistemas/ Área de Almacén e Inventarios"/>
        <s v="Área de Almacén e Inventarios"/>
        <s v="Gerente Proyecto de inversión 7726 / Coordinador de Convenios"/>
        <s v="Gerente Proyecto de inversión 7726 / Supervisor del contrato / Oficina Asesora Jurídica "/>
        <s v="Gerente Proyecto de inversión 7726 / Supervisor del contrato "/>
        <s v="Gerente del proyecto 7720 / _x000a_Supervisor contrato_x000a_STAF/Documental_x000a_"/>
        <s v="Gerente del proyecto 7720 /  _x000a_Supervisor del contrato_x000a_OAP_x000a_"/>
        <s v="Subdirección de Métodos / Oficina Asesora Juridica "/>
        <s v="Gerente Proyecto de inversión 7726 / Cordinador de convenios / Oficina Asesora de Planeación "/>
        <s v="Gerente Proyecto de inversión 7726 / Supervisor del contrato /  Coordinador de convenios"/>
        <s v="Gerente proyecto 7720 _x000a_Supervisor  del contrato "/>
        <s v="Subdirección técnica administrativa y financiera - área de sistemas - infraestructura_x000a__x000a_Oficina Asesora de Planeación"/>
        <s v="Oficina de control Interno _x000a_Oficina Asesora de Planeación"/>
        <s v="Oficina de control Interno "/>
        <s v="Subdirección técnica administrativa y financiera - Infraestructura"/>
        <s v="Subdirección técnica administrativa y financiera - Infraestructura  /Subdirección técnica de desarrollo humano"/>
        <s v="Subdirección técnica administrativa y financiera - Transporte"/>
        <s v="Subdirección técnica administrativa y financiera - Atención a la ciudadanía"/>
        <s v="Comunicaciones"/>
        <s v="Oficina Asesora de Planeación y Atención a la ciudadanía"/>
        <s v="Oficina Asesora de Planeación - Participación ciudadana"/>
        <s v="Oficina Asesora de Planeación, Infraestructura y Sistemas"/>
        <s v="Investigación"/>
        <s v="Oficina Asesora de Planeación-Equipo de trabajo MIPG"/>
        <s v="Área de contabilidad - Oficina Asesora de Planeación: Equipo de trabajo MIPG "/>
        <s v="Oficina Asesora de Planeación: Equipo de trabajo MIPG - Todos los procesos"/>
        <s v="Oficina Asesora de Planeación: Equipo de trabajo MIPG "/>
        <s v="Subdirección técnica administrativa y financiera - área de administración documental"/>
        <s v="Área Sociolegal"/>
        <s v="Área Sociolegal y Planeación "/>
        <s v="Subdirección técnica de desarrollo humano-área de carrera administrativa, bienestar y capacitación "/>
        <s v="Subdirección técnica de desarrollo humano-área de capacitación "/>
        <s v="Subdirección técnica administrativa y financiera - área de trabajo de gestión ambiental"/>
        <s v="Profesional Oficina Asesora de Planeación "/>
        <s v="Profesional Oficina Asesora de Planeación _x000a_Comité Institucional de Control Interno_x000a__x000a_Profesional Oficina Gestión Tecnológica y de la Información "/>
        <s v="Profesional Oficina Asesora de Planeación _x000a_Profesional Comunicaciones_x000a_Profesional Desarrollo Humano"/>
        <s v="Profesional _x000a_Oficina de Control Interno_x000a__x000a_Lideres de las áreas y sus equipos de trabajo"/>
        <s v="Profesional Oficina Asesora de Planeación _x000a__x000a_Profesional Oficina de Control Interno"/>
        <s v="Profesional Oficina Asesora de Planeación_x000a__x000a_ Profesional Oficina de Control Interno "/>
        <s v="Subdirección técnica de métodos educativos y operativos_x000a_Oficina asesora de planeación - MIPG"/>
        <s v="Oficina Asesora de Planeación "/>
        <s v="Oficina Asesora de Planeación, área de Comunicaciones y/o dependencias  "/>
        <s v="Control Interno y Área de Comunicaciones"/>
        <s v="Oficina Asesora de Planeación (Equipo de Participación)"/>
        <s v="*Responsable proceso atención a la ciudadanía y equipo del proceso"/>
        <s v="Responsable proceso atención a la ciudadanía y equipo del proceso"/>
        <s v="Responsable proceso atención a la ciudadanía y equipo del proceso, àrea de mantenimiento de bienes e infraestructura - equipo de discapacidad"/>
        <s v="Responsable proceso atención a la ciudadanía y equipo del proceso, área de mantenimiento de bienes e infraestructura "/>
        <s v="Responsable proceso atención a la ciudadanía y equipo del proceso- grupo de trabajo para el ejercicio del control interno disciplinario"/>
        <s v="Responsable proceso atención a la ciudadanía y equipo del proceso, equipo transparencia de la entidad, oficina asesora jurídica, subdirección de desarrollo humano, subdirección de métodos educativos y operativos"/>
        <s v="Profesional _x000a_Universitario Oficina Asesora de Planeación.  _x000a_"/>
        <s v="Atención a la Discapacidad_x000a_Profesional OAP_x000a_Profesional Comunicaciones "/>
        <s v="Profesional _x000a_Universitario OAP.  _x000a_"/>
        <s v="Profesional _x000a_Universitario OAP._x000a__x000a_Gestión para el Desarrollo Humano  _x000a__x000a_Comunicaciones _x000a_"/>
        <s v="Profesional _x000a_Universitario TIC_x000a__x000a_Comunicaciones "/>
        <s v="Capacitaciones_x000a__x000a_Profesional Oficina Asesora de Planeación."/>
        <s v="Profesional _x000a_Universitario OAP _x000a__x000a_Comunicaciones _x000a_"/>
        <s v="Atención a la Ciudadanía"/>
        <s v="Profesional _x000a_Universitario OAP._x000a__x000a_Gestión para el Desarrollo Humano  _x000a__x000a_Comunicaciones "/>
        <s v="Profesional _x000a_Universitario OAP.  _x000a__x000a_Comunicaciones "/>
        <s v="Profesional _x000a_Universitario OAP Y Responsable del Área de Administración Documental_x000a_"/>
        <s v="Profesional _x000a_Universitario OAP _x000a__x000a_Territorio_x000a__x000a_Comunicaciones "/>
        <s v="Profesional _x000a_Universitario OAP _x000a__x000a_Capacitaciones_x000a__x000a_Desarrollo Humano"/>
        <s v="Profesional _x000a_Universitario OAP _x000a__x000a_Atención a la Ciudadanía_x000a__x000a_Comunicaciones "/>
        <s v="Profesional _x000a_Universitario OAP._x000a_ _x000a__x000a_Comunicaciones "/>
        <s v="Profesional _x000a_Universitario OAP y Área de Atención ala Ciudadanía_x000a_"/>
        <s v="Gestores de Integridad "/>
        <s v="Subdirección Técnica de Desarrollo Humano-OAJ-CID"/>
        <s v="Subdirección Técnica de Desarrollo Humano-OAJ"/>
      </sharedItems>
    </cacheField>
    <cacheField name="PROCESO QUE LIDERA" numFmtId="0">
      <sharedItems containsBlank="1" count="38">
        <s v="Oficina asesora de planeación – Participación ciudadana"/>
        <s v="Subdirección técnica de métodos educativos y operativos"/>
        <s v="Subdirección técnica administrativa y financiera - control interno disciplinario"/>
        <s v="Oficina asesora jurídica"/>
        <s v="Subdirección técnica administrativa y financiera - tesorería"/>
        <s v="Oficina asesora de planeación"/>
        <s v="Gerente Proyecto 1104"/>
        <s v="Subdirección técnica de desarrollo humano"/>
        <s v="Subdirección técnica administrativa y financiera - financiera"/>
        <s v="Subdirección técnica administrativa y financiera - transportes"/>
        <s v="Subdirección técnica administrativa y financiera – infraestructura"/>
        <s v="Subdirección técnica de métodos educativos y operativos - Bienestar  y capacitación"/>
        <s v="Subdirección técnica administrativa y financiera – gestión documental"/>
        <s v="Subdirección de Métodos Educativos y Operativa "/>
        <s v="Subdirección técnica administrativa y financiera"/>
        <s v="Subdirección técnica administrativa y financiera - contabilidad"/>
        <s v="Subdirección técnica administrativa y financiera - almacén e inventarios"/>
        <s v="Subdirección técnica de métodos educativos y operativos - sociolegal y justicia restaurativa"/>
        <s v="Gerente Proyecto 971"/>
        <s v="Subdirección técnica administrativa y financiera - sistemas"/>
        <s v="Supervisor del contrato"/>
        <s v="Subdirección técnica de métodos educativos y operativos – salud"/>
        <s v="Supervisores de Contrato de la Subdirección Técnica de Desarrollo Humano"/>
        <s v="Subdirección técnica administrativa y financiera - Atención a la ciudadanía"/>
        <s v="Comunicaciones"/>
        <s v="Subdirección técnica administrativa y financiera - gestión ambiental"/>
        <s v="Subdirección técnica administrativa y financiera - servicios administrativos"/>
        <s v="Oficina asesora de planeación – SIMI"/>
        <s v="Oficina asesora de planeación - MIPG"/>
        <s v="Oficina de control interno"/>
        <s v="Subdirección técnica de desarrollo humano – nómina y liquidaciones"/>
        <s v="Gerente Proyecto 7726"/>
        <s v="Subdirección técnica administrativa y financiera – mantenimiento"/>
        <s v="Gerente Proyecto 7720"/>
        <s v="Oficina asesora de planeación – Investigaciones"/>
        <s v="Subdirección técnica de desarrollo humano – carrera administrativa, bienestar social y capacitación"/>
        <s v="Oficina asesora de planeación – Políticas publicas "/>
        <m u="1"/>
      </sharedItems>
    </cacheField>
    <cacheField name="TEMATICA" numFmtId="0">
      <sharedItems containsBlank="1" count="33">
        <s v="Instancias de participación"/>
        <s v="Participacion ciudadana"/>
        <s v="Planeacion"/>
        <s v="Atención al ciudadano"/>
        <s v="Gobierno digital"/>
        <s v="Gestion ambiental"/>
        <s v="Inventarios"/>
        <s v="Autorregulación"/>
        <s v="Gestion documental"/>
        <s v="Modelo pedagogico"/>
        <s v="Contratacion"/>
        <s v="control interno disciplinario"/>
        <s v="Presupuesto"/>
        <s v="Seguridad y salud en el trabajo"/>
        <s v="Capacitaciones"/>
        <s v="talento humano"/>
        <s v="Cifras"/>
        <s v="planes de mejoramiento"/>
        <s v="Gestion financiera"/>
        <s v="Vehiculos"/>
        <s v="SIVICOF"/>
        <s v="Infraestructura"/>
        <s v="Gestion juridica"/>
        <s v="comunicaciones"/>
        <s v="equipos "/>
        <s v="Sistemas"/>
        <s v="Bienes"/>
        <s v="Control interno"/>
        <s v="Evaluacion"/>
        <s v="Gestion del conocimiento y de la innovacion"/>
        <m u="1"/>
        <s v="Política de denuncias de hechos de corrupción" u="1"/>
        <s v="Espacios de participación ciudadana" u="1"/>
      </sharedItems>
    </cacheField>
    <cacheField name="SUBTEMATICA" numFmtId="0">
      <sharedItems containsBlank="1" count="223">
        <s v="Seguimiento a compromisos"/>
        <s v="Limitado personal"/>
        <s v="Retroalimentación a las dependencias"/>
        <s v="Herramientas de gestión (riesgos, indicadores, balance social, planes y proyectos de inversión)"/>
        <s v="Informe anual de rendición de cuentas"/>
        <s v="Nivel de asistencia"/>
        <s v="Plan de participación ciudadana"/>
        <s v="Tramites y servicios"/>
        <s v="Construcción de estrategia"/>
        <s v="Fortalecimiento organizacional y simplificación de procesos"/>
        <s v="Disposición de Residuos Líquidos y Sólidos, condiciones específicas de las áreas de elaboración, almacenamiento, distribución, transporte, comercialización de alimentos, estado de los equipos y utensilios empleados en el manejo de los alimentos"/>
        <s v="Controles (Ficha Kardex y formatos de control)"/>
        <s v="Documentación de procedimientos y formatos"/>
        <s v="Política archivística"/>
        <s v="estrategias de intervención"/>
        <s v="salud- asistencia a primeros auxilios - afiliaciones a salud"/>
        <s v="Estandares ICBF"/>
        <s v="valoraciones iniciales y consultas sociales"/>
        <s v="Simi"/>
        <s v="comités técnicos"/>
        <s v="Supervisión e interventoría"/>
        <s v="seguimiento y evaluacion  de los programas, proyectos y metodologias"/>
        <s v="proceso de seguimiento al egreso de los NNAJ retirados del IDIPRON"/>
        <s v="Término de la investigación disciplinaria"/>
        <s v="Reservas"/>
        <s v="Extintores, Botiquines"/>
        <s v="Diferencias en cantidades de alimentos"/>
        <s v="personal de cocina"/>
        <s v="cronograma de trabajo"/>
        <s v="Inducción y re-inducción en SG-SST"/>
        <s v="Asignación presupuestal al sistema de gestión de la seguridad y salud en el trabajo"/>
        <s v="Aplicación y actualización de procedimientos y formatos"/>
        <s v="Revisión por la Dirección "/>
        <s v="Rendición de cuentas"/>
        <s v="Comité de convivencia"/>
        <s v="controles asociados a los talleres"/>
        <s v="Educacion - retroalimentación y legalidad  de  los procesos académicos"/>
        <s v="implementacion de ambientes pedagogicos "/>
        <s v="desactualizacion y falta de aplicacion de funciones de las dependencias"/>
        <s v="Prácticas inadecuadas de conservación de documentos"/>
        <s v="Características de los documentos electrónicos"/>
        <s v="Elementos de protección personal"/>
        <s v="Denuncias de los casos con Presunto Abuso Sexual  "/>
        <s v="casos con Proceso Administrativo de Restablecimiento de Derechos"/>
        <s v="Formulación y seguimiento"/>
        <s v="Estados financieros"/>
        <s v="Avalúos de los bienes inmuebles"/>
        <s v="Politicas contables"/>
        <s v="Conciliación y depuración de saldos"/>
        <s v="Avalúo técnico de bienes muebles"/>
        <s v="Consumo"/>
        <s v="Adjudicacion"/>
        <s v="Incumplimiento de contratos"/>
        <s v="precontractual"/>
        <s v="Pólizas"/>
        <s v="Registro presupuestal y garantias"/>
        <s v="Pagos"/>
        <s v="Estudio de mercado "/>
        <s v="Inconsistencias en la información"/>
        <s v="Notas de los estados financieros"/>
        <s v="tope máximo permitido para el manejo de las subcuentas "/>
        <s v="Activacion tardia de clausulas"/>
        <s v="Estudios previos, pliegos de condiciones y fichas técnicas"/>
        <s v="Seguros"/>
        <s v="Publicación SECOP"/>
        <s v="elementos de vestir"/>
        <s v="falta de unidad de criterio en la denominación de algunos elementos adquiridos"/>
        <s v="Valor real de recursos comprometidos"/>
        <s v="seleccion de contratistas"/>
        <s v="pagos salidas pedagogicas"/>
        <s v="Documentación contrato"/>
        <s v="Ejecución contractual"/>
        <s v="Aplicación de normatividad"/>
        <s v=" Política Pública de Seguridad Alimentaria y Nutricional"/>
        <s v="Liquidación de contratos"/>
        <s v="Riesgos laborales "/>
        <s v="Inicio de ejecución de contratos"/>
        <s v="Buenas practicas de manufactura"/>
        <s v="Cumplimiento de horario en aulas de clase"/>
        <s v="Fallas estructurales UPIS y sedes"/>
        <s v="Mantenimiento de sedes y UPIS"/>
        <s v="Concepto técnico de bomberos"/>
        <s v="Licencias de construcción"/>
        <s v="Desescolarizacion y resistencia al modelo de educacion tradicional"/>
        <s v="Controles relacionados con los alimentos"/>
        <s v="minuta patron"/>
        <s v="riesgos de contratacion"/>
        <s v="Contratacion"/>
        <s v="Irregularidades de funcionarios en la contratación"/>
        <s v="Puntos de atención al ciudadano"/>
        <s v="Acondicionamiento para personas con discapacidad"/>
        <s v="Acondicionamiento   espacios físicos de acceso al ciudadano"/>
        <s v="Normograma /SIPROJ WEB/Fichas técnicas de conciliación"/>
        <s v="Politica de comunicaciones"/>
        <s v="Pagina web"/>
        <s v="Transparencia"/>
        <s v="Certificados de disponibilidad presupuestal"/>
        <s v="Estimulo de corresponsabilidad"/>
        <s v="giros"/>
        <s v="seguimiento de NNAJ dentro del modelo"/>
        <s v="Fondo documental acumulado, inventarios documentales y transferencias"/>
        <s v="insumos para el desarrollo de talleres"/>
        <s v="notificaciones y permisos de NNAJ"/>
        <s v="Inventarios"/>
        <s v="control y seguimiento del inventario"/>
        <s v="excedentes de elementos almacenados"/>
        <s v="Elementos devolutivos y de consumo a terceros"/>
        <s v="organización de los elementos"/>
        <s v="Aspectos estructurales de los archivos para la custodia y conservación"/>
        <s v="sistema de identificación visual de la documentación"/>
        <s v="Organización de archivos"/>
        <s v="Materiales de fabricación"/>
        <s v="Señalización"/>
        <s v="Inadecuado manejo de expedientes e inconsistencia de la información"/>
        <s v="Espacios de participación ciudadana"/>
        <s v="Reconocimiento de activos"/>
        <s v="SICAPITAL"/>
        <s v="Cajas menores"/>
        <s v="depreciación"/>
        <s v="Bienes sin legalizar"/>
        <s v="Baja de bienes"/>
        <s v="Salidas de almacén"/>
        <s v="reciclaje y/o chatarrización"/>
        <s v="Comité de inventarios"/>
        <s v="Avalúo técnico"/>
        <s v="Baja rotación de elementos"/>
        <s v="CORDIS"/>
        <s v="Tablas de retención documental, tablas de control de acceso, banco terminológico de tipos, series y subseries documentales"/>
        <s v="práctica de separación por parte de los funcionarios, contratista y usuarios"/>
        <s v="manejo de residuos"/>
        <s v="PIGA"/>
        <s v="Encuesta de Percepción"/>
        <s v="Formalización del grupo dentro del organigrama"/>
        <s v="Quejas, reclamos, sugerencias y solicitudes "/>
        <s v="Política de servicio al ciudadano"/>
        <s v="Informes"/>
        <s v="Documentos electrónicos, sistema integrado de conservación, plan de conservación documental, plan de preservación digital a largo plazo"/>
        <s v="Planes de emergencia o atención de desastres"/>
        <s v="Acciones inefectivas"/>
        <s v="Diferencias en los elementos adquiridos vs los entregados/instalados"/>
        <s v="Órdenes de compra"/>
        <s v="Deducciones y/o retenciones"/>
        <s v="Cuentas por cobrar"/>
        <s v="entrega inoportuna o no entrega de información de las diferentes dependencias que reportan al área contable"/>
        <s v="Registro de los hechos económicos"/>
        <s v="mayor valor pagado en las tarifas del servicio de transporte "/>
        <s v="mayor valor pagado"/>
        <s v="Incumplimiento en las fechas acordadas"/>
        <s v="habilitación de los servicios de salud "/>
        <s v="Identificación de los bienes de la cuenta contable materiales y suministros- materiales para educación "/>
        <s v="Falta de utilizacion de equipos"/>
        <s v="Abandono y deterioro de vehículos"/>
        <s v="Desactualizacion del inventario en el sistema"/>
        <s v="Identificación, descripción, ubicación y organización de elementos"/>
        <s v=" sticker de identificación y/o placa"/>
        <s v="marcación inadecuada de los elementos"/>
        <s v="comunicación y articulación entre el equipo de la noche con el equipo del día"/>
        <s v=" jornadas extensas para el cubrimiento del servicios"/>
        <s v="Política Pública para la garantía del ejercicio efectivo de los derechos de las personas que hacen parte de los sectores sociales LGBTI y de personas con orientaciones sexuales e identidades de género diversas"/>
        <s v="planeacion y ejecucion de intervenciones"/>
        <s v="Pago peajes"/>
        <s v="cumplimiento de los límites de concentración de riesgos en los excedentes del Instituto"/>
        <s v="responsabilidad y autoridad en  los niveles organizacionales"/>
        <s v="Política de Gestión Ambiental "/>
        <s v="Plan Estratégico de Tecnologías de Información (PETI)"/>
        <s v="mantenimiento preventivo "/>
        <s v=" riesgos"/>
        <s v="Diagnóstico de capacidades"/>
        <s v="Esquema de las líneas de defensa"/>
        <s v="Apropiación de los valores en los servidores"/>
        <s v="Medición de la efectividad de los controles"/>
        <s v="seguridad de la información"/>
        <s v="Puntos de control en los procedimientos "/>
        <s v="Mantenimiento a los equipos "/>
        <s v="Optmizar el uso de vehículos institucionales"/>
        <s v="Satisfacción del usuario"/>
        <s v="Atención al ciudadano"/>
        <s v="Ferias de servicio"/>
        <s v="Protección de Datos al denunciante"/>
        <s v="oferta publica de servicios "/>
        <s v="Atención de personas con discapacidad"/>
        <s v="perfiles de abogados externos"/>
        <s v="Política de prevención del daño antijurídico"/>
        <s v="capacitaciones y charlas impartidas por la Secretaria Jurídica Distrital"/>
        <s v="Comité de conciliación"/>
        <s v="proceso de selección de los contratistas de la entidad para garantizar su idoniedad"/>
        <s v="Datos "/>
        <s v="Publicacion pagina web"/>
        <s v="Participación ciudadana"/>
        <s v="Centro de documentación"/>
        <s v="inventario"/>
        <s v=" Plan de Acción de Gestión del Conocimiento y la Innovación"/>
        <s v="informes para la toma de decisiones"/>
        <s v="Estrategias de seguimiento y autoevaluación "/>
        <s v="Política de gestión del conocimiento"/>
        <s v="Identificación de necesidades"/>
        <s v="Herramientas de uso y aprobación del conocimiento "/>
        <s v="Historia social NNAJ"/>
        <s v="Programa de Gestión Documental"/>
        <s v="Evaluacion de capacitaciones"/>
        <s v="Sala amiga de la familia lactante"/>
        <s v="Planeacion estrategica del talento humano"/>
        <s v="Integridad"/>
        <s v="Retiro"/>
        <s v="Adquisición de equipos"/>
        <s v="Publicación de planes de mejoramiento"/>
        <s v="Foros virtuales"/>
        <s v="Defensor de la Ciudadanía"/>
        <s v="Nodo Sectorial "/>
        <s v="Protección de Datos Personales"/>
        <s v="Política de denuncias de hechos de corrupción"/>
        <s v="Lenguaje claro"/>
        <s v=" Protección de Datos al denunciante"/>
        <s v="Código de integridad"/>
        <s v="Conflicto de intereses"/>
        <s v="Declaración de bienes y rentas"/>
        <m u="1"/>
        <s v="Transferencias" u="1"/>
        <s v="seguro" u="1"/>
        <s v="Política de servicios al ciudadano" u="1"/>
        <s v="Estudio de mercado" u="1"/>
        <s v="Incumplimiento contratos" u="1"/>
        <s v="pago" u="1"/>
      </sharedItems>
    </cacheField>
    <cacheField name="RESPONSABLE DE SEGUIMIENTO DESDE PLANEACION" numFmtId="0">
      <sharedItems containsBlank="1"/>
    </cacheField>
    <cacheField name="FUENTE" numFmtId="0">
      <sharedItems containsBlank="1" count="8">
        <s v="Plan de mejoramiento auditorias internas"/>
        <s v="Plan de mejoramiento Contraloria de Bogota"/>
        <s v="Plan de mejoramiento personeria  de Bogota"/>
        <s v="Plan de mejoramiento Veeduria de Bogota"/>
        <s v="Plan de mejoramiento archivistico"/>
        <s v="Plan de adecuacion y sostenibilidad"/>
        <s v="Plan anticorrupcion y de atencion al ciudadano"/>
        <m u="1"/>
      </sharedItems>
    </cacheField>
    <cacheField name="CÓDIGO" numFmtId="0">
      <sharedItems/>
    </cacheField>
    <cacheField name="NUMERO DE HALLAZGO" numFmtId="0">
      <sharedItems/>
    </cacheField>
    <cacheField name="CODIGO AUDITORIA SEGÚN PAD DE LA VIGENCIA" numFmtId="0">
      <sharedItems containsMixedTypes="1" containsNumber="1" containsInteger="1" minValue="54" maxValue="524"/>
    </cacheField>
    <cacheField name="POLITICA DE MIPG" numFmtId="0">
      <sharedItems count="16">
        <s v="No aplica"/>
        <s v="Gobierno Digital"/>
        <s v="Trámites"/>
        <s v="Control Interno"/>
        <s v="Atención a la ciudadanía"/>
        <s v="Transparencia"/>
        <s v="Fortalecimiento organizacional"/>
        <s v="Defensa Jurídica"/>
        <s v="Talento humano"/>
        <s v="Direccionamiento estrategico"/>
        <s v="Participación ciudadana"/>
        <s v="Gestión del conocimiento y la innovación"/>
        <s v="Racionalización de trámites"/>
        <s v="Seguimiento y evaluación"/>
        <s v="Gestión Documental"/>
        <s v="Integridad"/>
      </sharedItems>
    </cacheField>
    <cacheField name="COMPONENTE " numFmtId="0">
      <sharedItems/>
    </cacheField>
    <cacheField name="AÑO VIGENCIA DEL PLAN" numFmtId="0">
      <sharedItems containsSemiMixedTypes="0" containsString="0" containsNumber="1" containsInteger="1" minValue="2017" maxValue="2020" count="4">
        <n v="2017"/>
        <n v="2018"/>
        <n v="2019"/>
        <n v="2020"/>
      </sharedItems>
    </cacheField>
    <cacheField name="HALLAZGO / BRECHA IDENTIFICADA / SITUACION IDENTIFICADA" numFmtId="0">
      <sharedItems longText="1"/>
    </cacheField>
    <cacheField name="CAUSA" numFmtId="0">
      <sharedItems longText="1"/>
    </cacheField>
    <cacheField name="ACTIVIDAD" numFmtId="0">
      <sharedItems longText="1"/>
    </cacheField>
    <cacheField name="PRODUCTO" numFmtId="0">
      <sharedItems containsBlank="1" longText="1"/>
    </cacheField>
    <cacheField name="FORMULA DEL INDICADOR" numFmtId="0">
      <sharedItems containsMixedTypes="1" containsNumber="1" containsInteger="1" minValue="1" maxValue="1" longText="1"/>
    </cacheField>
    <cacheField name="FECHA INICIO" numFmtId="0">
      <sharedItems containsDate="1" containsMixedTypes="1" minDate="2017-06-01T00:00:00" maxDate="2021-01-16T00:00:00"/>
    </cacheField>
    <cacheField name="FECHA FINAL" numFmtId="0">
      <sharedItems containsDate="1" containsBlank="1" containsMixedTypes="1" minDate="2018-12-01T00:00:00" maxDate="2021-12-21T00:00:00" count="62">
        <d v="2019-08-31T00:00:00"/>
        <s v="Sin informacion"/>
        <d v="2019-05-21T00:00:00"/>
        <d v="2019-12-22T00:00:00"/>
        <d v="2019-10-31T00:00:00"/>
        <d v="2018-12-01T00:00:00"/>
        <d v="2020-03-01T00:00:00"/>
        <d v="2019-12-01T00:00:00"/>
        <d v="2019-12-31T00:00:00"/>
        <d v="2019-11-30T00:00:00"/>
        <d v="2020-04-25T00:00:00"/>
        <d v="2020-03-30T00:00:00"/>
        <d v="2020-07-01T00:00:00"/>
        <d v="2020-09-18T00:00:00"/>
        <d v="2020-12-10T00:00:00"/>
        <d v="2020-10-15T00:00:00"/>
        <d v="2020-04-15T00:00:00"/>
        <d v="2020-10-31T00:00:00"/>
        <d v="2019-05-30T00:00:00"/>
        <d v="2019-03-30T00:00:00"/>
        <d v="2019-04-30T00:00:00"/>
        <d v="2019-06-30T00:00:00"/>
        <d v="2019-07-30T00:00:00"/>
        <d v="2020-05-30T00:00:00"/>
        <d v="2021-01-31T00:00:00"/>
        <d v="2019-05-04T00:00:00"/>
        <d v="2020-12-30T00:00:00"/>
        <d v="2021-04-25T00:00:00"/>
        <d v="2020-06-30T00:00:00"/>
        <d v="2021-03-30T00:00:00"/>
        <d v="2020-07-30T00:00:00"/>
        <d v="2020-10-30T00:00:00"/>
        <d v="2020-09-30T00:00:00"/>
        <d v="2021-01-30T00:00:00"/>
        <d v="2020-08-30T00:00:00"/>
        <d v="2020-11-30T00:00:00"/>
        <d v="2021-06-20T00:00:00"/>
        <d v="2020-12-15T00:00:00"/>
        <d v="2021-08-20T00:00:00"/>
        <d v="2021-04-20T00:00:00"/>
        <d v="2021-09-30T00:00:00"/>
        <d v="2021-06-30T00:00:00"/>
        <d v="2021-01-29T00:00:00"/>
        <d v="2021-10-20T00:00:00"/>
        <d v="2021-08-30T00:00:00"/>
        <d v="2021-12-20T00:00:00"/>
        <d v="2021-06-28T00:00:00"/>
        <d v="2021-06-01T00:00:00"/>
        <d v="2021-02-15T00:00:00"/>
        <d v="2020-03-31T00:00:00"/>
        <d v="2020-12-31T00:00:00"/>
        <d v="2020-04-30T00:00:00"/>
        <d v="2020-05-31T00:00:00"/>
        <d v="2020-08-31T00:00:00"/>
        <d v="2020-07-31T00:00:00"/>
        <d v="2020-01-01T00:00:00"/>
        <d v="2021-01-01T00:00:00"/>
        <d v="2020-01-31T00:00:00"/>
        <d v="2020-02-01T00:00:00"/>
        <d v="2020-12-21T00:00:00"/>
        <m u="1"/>
        <d v="2019-12-30T00:00:00" u="1"/>
      </sharedItems>
    </cacheField>
    <cacheField name="FORMULACIÓN PLAN DE MEJORAMIENTO/ ACCIONES " numFmtId="165">
      <sharedItems count="2">
        <s v="SI"/>
        <s v="NO"/>
      </sharedItems>
    </cacheField>
    <cacheField name="INFORMACIÓN COMPLETA DEL PLAN DE MEJORAMIENTO/ ACCIONES" numFmtId="165">
      <sharedItems count="2">
        <s v="SI"/>
        <s v="NO"/>
      </sharedItems>
    </cacheField>
    <cacheField name="SEGUIMIENTO" numFmtId="0">
      <sharedItems containsBlank="1" count="421" longText="1">
        <s v="Se formula y oficiliza la matriz de seguimiento con instructivo, asi mismo inicia su implementación a partir del mes de agosto de 2018. _x000a_"/>
        <s v="Durante reunión del dia 27 de agosto de 2018, se reasignan las responsabilidades relacionadas con la asistencia a los espacios de participación en el nivel local. "/>
        <s v="El diligenciamiento de la matriz de información de instancias de participación distrital y local es el insumo que permite consolidar la información para la elaboración de informes ejecutivos. Se desarrolla la estrategia en el marco del Plan de Acción 2018 ( 4 informes ejecutivos)._x000a_"/>
        <s v="Elaboración del Plan de Acción del Equipo de Participación Ciudadana 2018 en el que  se evidencia total coherencia entre la meta, el indicador y las acciones propuestas._x000a_"/>
        <s v="Informe de la Estrategia Integral de Rendición de Cuentas 2018 _x000a_Estado: Elaboración. _x000a_Informe I Rendición de Cuentas (Perdomo)_x000a_Estado: Revisión y pendiente de aprobación._x000a_Informe II Rendición de Cuentas (Sede Calle 61 - 11/12/2018)_x000a_ Estado: Revisión y pendiente de aprobación."/>
        <s v="Se realizó reunión donde se hizó sensibilización, información y redistribución de responsables para la participación en instancias locales (Se abordó la importancia de la asistencia y el manejo de información en los mismos - 27/08/2018). _x000a_Se realizó reunión donde se hizó sensibilización e informó sobre la importancia de la asistencia y el manejo de información en las diferentes instancias locales y distritales (29/11/2018)._x000a_Se realizó reunión de capacitación, asignación y definición de lineamientos de los responsables de las difernetes instancias de participación y socialización de la matriz de diligenciamiento de información (24/01/2019)._x000a_Implementación de la matriz de diligenciamiento de las instancias de particiapción locales y distritales."/>
        <s v="Elaboración, publicación y divulgación del documento del Plan Institucional de Particiapción Ciudadana que resume y consolida el direccionamiento de las actividades a realizar en las diferentes etapas de la gestión pública, el cual incluye el objetivo, el alistamiento institucional, la normatividad, los mecanismos de participación y los pasos a tener en cuenta en la realización de los diferentes ejercicios y/o mecanismos de participación ciudadana que se desarrollarán anualmente en la entidad._x000a_ _x000a_Elaboración, publicación y divulgación del Plan de Participación Ciudadana 2018 en el cual se establecieron las acciones y/o actividades de Particiapción Ciudadana que se realizarían durante el año._x000a__x000a_Elaboración, publicación y divulgación del Plan de Participación Ciudadana 2019 en el cual se establecerán las acciones y/o actividades de Particiapción Ciudadana que se realizarían durante el año."/>
        <s v="Se crea mesa de trabajo de transparencia y acceso a información pública en la Entidad, a la cuál asiste representantes de las diferentes áreas del Instituto, las cuáles se deben encargar de la publicación y monitoreo de la información a la ciudadanía relacionada en el link de transparencia, según lo establecido por la Oficina Asesora de Planeación mediante comunicación._x000a_ _x000a_Publicación y divulgación de documentación 2018 relacionada a Participación Ciudadana en la página web, esta información, se ha venido realizando según la Ley de Transparencia y Derecho al Acceso a la Información Pública (1712 de 2014)_x000a_ _x000a_La información que se encuentra publicada se encuentra en ánalisis y seguimiento por parte del Equipo de Participación Ciudadana con el fin de ordenar la información para que sea de fácil acceso y entendimiento por parte del ciudadano. "/>
        <s v="Los responsables de liderar la implementación de la política de Gobiero digital es el área de Sistemas según el artículo 2.2.9.1.3.4 del Decreto 1008 del 14 de junio de 2018._x000a__x000a_La publicación y divulgación de información en la página web se ha venido realizando según la Ley de Transparencia y derecho al Acceso a la Información (1712 de 2014)"/>
        <s v="Se elabora una propuesta de matriz de  seguimiento para la participación en instancias institucionales  locales y distritales que permita en su análisis generar la construcción de indicadores  en temas de participación ciudadana. _x000a_Esta en proceso de revisión, aprobación y formalización. "/>
        <s v="Actualización y oficialización del procedimiento GESTION INTERINSTITUCIONAL  E-PLA-PR-002 "/>
        <s v="_x000a__x000a_Luego de realizar el análisis de los soportes entregados por el Área de Salud se evidenció por medio del acta con fecha del 15, 16 y 17 de Abril 2020, la socialización de las políticas de operación y quien es el responsable de esta actividad y los listados de asistencia de las capacitaciones realizadas sobre el manejo de residuos y trampas de grasa 15/11/2019, 13/05/2019 y 16/05/2019, por otra parte el Área de Salud soporta un comparativo de los perfiles sanitarios vigencia 2019 y 2020 de las unidades de Arcadia, Normandía y la Rioja de acuerdo a la segunda acción establecida, la cual es realizar un seguimiento al diagnóstico del perfil una vez al año. En este comparativo se analiza y se discrimina si aumento el porcentaje del cumplimiento o disminuyó de acuerdo a las acciones de mejora realizadas, teniendo en cuenta lo anterior la Oficina de Control Interno determina cerrar la No conformidad para el área de Salud pero se recomienda realizar un seguimiento al área de Gestión ambiental dado que tiene bajo su responsabilidad la acción de “Realizar etapa precontractual del proceso para cambio de trampas de grasa portátiles de acuerdo a priorización”."/>
        <s v="Se pudo evidenciar la realización de capacitaciones del formato control en recepción de alimentos para el control  de la recepción de los alimentos."/>
        <s v="Se evidenció por medio de las actas de sustitución el reemplazo del menaje deteriorado."/>
        <s v="Se cierra la No conformidad, esto porque al revisar la evidencias se observa la actualización e implementación de procedimientos como también de acompañamiento   por medio de capacitaciones y seguimientos para mitigar el riesgo._x000a_"/>
        <s v="Se cierra esta No conformidad, porque al revisar las evidencias se observa que el área a trabajapara fortalecer las deficiencias en la implementación de la politica de gestión documental."/>
        <s v="Continúa sin cerrar, teniendo en cuenta que si bien se han generado lineamientos en cuanto a las diferentes actividades que se realizan desde esta área, las mismas no se registran de manera adecuada y oportunamente en el SIMI durante la vigencia 2018. Por otra parte, no se evidencian indicadores de gestión en la caracterización del proceso misional, lo que dificulta su aplicación."/>
        <s v="Al realizar el análisis de los soportes entregados por el área de Salud, se pudo constatar que desde el área se ha realizado la proyección de contratación de las auxiliares de enfermería, teniendo en cuenta la dinámica de cada una de las jornadas de trabajo de las unidades durante las vigencias 2018, 2019, no se pudo constatar la proyección de contratación vigencia 2020. De lo anterior se puede inferir que el área planea o proyecta un número de auxiliares de enfermería para contratar, pero está proyección no se cumple, desconociendo la operación de las unidades principalmente las UPIS de Internados. Se observa que el área ha trabajado en estar al día con la afiliación de los NNAJ de acuerdo a la base de afiliados o usuarios 2020 y a la base de datos de enfermería a agosto de 2020. Adicionalmente como lo describe la acción reformulada el área de Salud iba a realizar un estándar de atención por UPI para evaluar la pertinencia del personal de enfermería en las Upis Internados, para brindar atención las 24 horas el cual no fue anexado como evidencia y en visitas realizadas (Auditoría Especial UPIS) se pudo constatar que en las unidades de San Francisco, Normandía y Arcadia cuentan con solo una auxiliar para el día. _x000a_"/>
        <s v="Teniendo en cuenta que la acción correctiva señala el establecer un estándar propio para el IDIPRON frente a las necesidades de profesionales y que no se aportó como evidencia el documento correspondiente que permita eliminar la causa raíz identificada, se mantiene abierta la Observación. Es importante que se agilicen las acciones que permitan la elaboración y formalización del documento estándar, para que se cumpla dentro de los tiempos definidos en el plan de mejoramiento, más aún, cuando es una acción reformulada y que obedece a un hallazgo de la vigencia 2017."/>
        <s v="Al verificar y realizar análisis de la información soportada, se identifica que desde el Área Sicosocial se cumple con seguimientos y acompañamientos periódicos a las acciones realizadas por los equipos psicosociales asignados a las UPIS, a pesar de que se confirma que en el contenido de las actas se verifican las valoraciones psicosociales, no se evidencia aplicación de un indicador que permita medir la oportunidad y cumplimiento en la realización de dichas valoraciones respecto a una línea base. De otra parte, se reconoce la gestión adelantada para la construcción de los indicadores propios del Área, pero no se aportan evidencias de su formalización, implementación y seguimiento, que permitan validar la acción de corrección planteada para subsanar el hallazgo. Es de anotar que la no conformidad hace referencia a que las valoraciones iniciales no se realizan de manera oportuna y al verificar la base de datos del reporte SIMI, se corrobora que existen NNAJ sin registro de valoración psicosocial, además en acta del 10/09/2020, suministrada por el Área Sicosocial se registra que se encuentra en desarrollo un plan de contingencia para realizar las valoraciones psicosociales pendientes. "/>
        <s v="De acuerdo con el instructivo del formato Hoja de Vida de Indicadores, en la formulación de los indicadores falta diligenciar: el plazo de cumplimiento, ODS al que aplica, componente del PND al que aplica, componente de políticas públicas, componente del PDD al que aplica, proyecto de inversión y la meta asociada. Igualmente, los indicadores no se encuentran oficializados. Por consiguiente, los indicadores no tienen monitoreo de seguimiento._x000a_Efectivamente, las Áreas han realizado la acción inicial en cuanto a la formulación de los indicadores de gestión; Sin embargo, la acción reformulada, oficializar los indicadores de gestión y aplicarlos no se ha cumplido."/>
        <s v="Continua sin cerrar teniendo en cuenta que si bien, se han adelantado acciones tenientes al mejoramiento en la parametrización del sistema de información misional SIMI, la información respecto a los seguimientos que realiza el área se encuentra desactualizada, razón por la cual se hace necesario continuar con la implementación de acciones de mejora a fin de garantizar una información veraz y oportuna."/>
        <s v="Si bien es cierto, se evidencia que el Área de Salud con el componente de mitigación ha venido trabajando en la construcción de la Ruta de Atención en el modelo de operación del componente de mitigación, en ningún documento soportado como evidencia se observa el mecanismo de medición de resultados, elemento importante para poder realizar seguimiento a la gestión del componente."/>
        <s v="Desde la Subdirección Técnica de Métodos se han venido adelantando acciones de coordinación y seguimiento a las actividades desarrolladas por las Áreas de Derecho en los diferentes Contextos a través de Comités que abordan temas administrativos y misionales orientados al fortalecimiento del modelo pedagógico. Así mismo, se incluye la directriz en el Instructivo “Comités Misionales M-MEX-IN-003” de la remisión de las actas que se generen de los comités misionales de la SE3. Se recomienda que estos ejercicios de articulación, acompañamiento y coordinación a través de los comités realizados por la Subdirección Técnica de Métodos, se mantengan de manera periódica y que no vayan a quedar supeditados únicamente a la coyuntura por la emergencia sanitaria."/>
        <s v="En el informe entregado por la Subdirección de Métodos no se relaciona la fecha de suscripción y el objeto contractual. Se verifica el link de transparencia y acceso a la información pública en la página web IDIPRON, sin embargo, la información reportada sobre la ejecución de contratos está hasta el mes de agosto. En consecuencia, no es claro cuántos contratistas tiene el Área Espiritualidad y cuál es el equipo del Área Sociolegal y si tienen contrato vigente. Aunado a lo anterior, no es posible corroborar si la información relacionada con la ejecución de los contratos se encuentra actualizada en el Secop II. "/>
        <s v="En el presente hallazgo no  se  soporta cumplimiento a la oficialización de indicadores de gestión."/>
        <s v="Se evidencia el avance en el cumplimiento de la acción de mejora, sobre el registro detallado en el sistema de información misional-SIMI- y la orientación y atención jurídica. Igualmente, se observa el registro actualizado en el sistema de información misional-SIMI."/>
        <s v="Se verifica el avance en la actualización y formulación de procedimientos para realizar el seguimiento al egreso de los NNAJ. Se identifican aspectos que permiten generar estrategias de mejora para fortalecer el proceso de egreso y seguimiento."/>
        <s v="Aunque la auditoria se realizó en el 2018, el plan de mejoramiento se envio en el mes de marzo de 2020"/>
        <s v="La auditoria se realizó en el 2018 yel plan de mejoramiento se envio en el mes de marzo de 2020"/>
        <s v="Se realizó seguimiento al Plan Anual de Adquisiciones de manera periódica, con el fin de mejorar la aejecución oportuna de los recursos"/>
        <s v="Se emitieron informes mensuales de seguimiento por parte del Área de Tesorería para la revisión detallada por proyecto de inversión de la no ejecución de PAC a Gerentes y Administradores de Proyectos de Inversión"/>
        <s v="Se puso en marcha un diseño de medición y monitoreo de indicadores de efectividad de la gestión misional del IDIPRON para dar inicio a la medición de la evolución en términos de impacto"/>
        <s v="Se suscribió el contrato número 0872 de 2019 relacionado con la adquisición, recarga, mantenimiento preventivo, correctivo, instalación y señalización de extintores nuevos "/>
        <s v="Se realiza seguimiento y control a través de visitas frecuentes con el fin de detectar posibles eventualidades  técnicas y logísticas para realizar la intervención adecuada"/>
        <s v="Sin avance"/>
        <s v="Esta acción se cerró por parte de la Oficina de Control Interno en el  seguimiento reportado el 16 de marzo del 2020, argumentando lo siguiente:_x000a__x000a_&quot;Al confrontar las evidencias proporcionadas, se pudo constatar el trabajo de seguimiento a los recursos asignados al área y la elaboración de los anteproyectos con la proyección financiera para cada uno de los proyectos que se encuentren vigentes en el Instituto &quot;"/>
        <s v="Esta acción se cerró por parte de la Oficina de Control Interno en el  seguimiento reportado el 16 de marzo del 2020, argumentando lo siguiente:_x000a__x000a_&quot;Luego de revisar las evidencias proporcionadas donde se observa que Seguridad y salud en el trabajo solicito y estuvo involucrado en las inducciones de personal de planta, se lleva a cabo el cierre de la misma, se recomienda continuar con esto mismo para los siguientes ingresos de personal de planta,planta temporal y buscar una estrategia que esto se pueda realizar con contratistas&quot;"/>
        <s v="Esta acción se cerró por parte de la Oficina de Control Interno en el  seguimiento reportado el 16 de marzo del 2020, argumentando lo siguiente:_x000a__x000a_&quot;Al confrontar las evidencias proporcionadas, se pudo constatar el trabajo de seguimiento a los recursos asignados al área y la elaboración de los anteproyectos con la proyección financiera para cada uno de los proyectos que se encuentren vigentes en el Instituto&quot;"/>
        <s v="En la vigencia 2020 se ha dado continuidad a la actualización Documental del Proceso de Seguridad y Salud en el Trabajo en el Trabajo así:_x000a_ELABORADOS_x000a_* PROTOCOLO DE SEGURIDAD TALLER DE MANTENIMIENTO DE REDES Y COMPUTADORES- A-GDH-DI-028- 25/03/2020_x000a_*PROTOCOLO DE SEGURIDAD TALLER DE VITRALES-A-GDH-DI-030-25/03/2020_x000a_*PROTOCOLO DE SEGURIDAD TALLER JUZGAMIENTO DEPORTIVO-A-GDH-DI-033-24/04/2020_x000a_* PROTOCOLO DE DE SEGURIDAD EN TALLER DE JAVIER DE NICOLÓ-A-GDH-DI-034-24/04/2020_x000a_*PROTOCOLO DE DE SEGURIDAD EN TALLER DE ELECTRICIDAD- A-GDH-DI-035-24/04/2020_x000a_*PROTOCOLO DE SEGURIDAD TALLER DE MANTENIMIENTO Y ENSAMBLE DE BICICLETAS-A-GDH-DI-036-07/05/2020_x000a_*PROTOCOLO DE SEGURIDAD TALLER DE CALADO EN MADERA-A-GDH-DI-038-01/07/2020_x000a_*PROTOCOLO DE BIOSEGURIDAD-A-GDH-DI-046-01/06/2020_x000a_*PROTOCOLO DE GESTIÓN SOCIAL-A-GDI-DI-026-24/01/2020_x000a__x000a__x000a_PENDIENTES POR APROBACIÓN OAP_x000a_*Formato-INSPECCIÓN DE PUESTO DE TRABAJO_x000a_*Formato -INSPECCIÓN DE BOTIQUÍN_x000a_*Formato-INSPECCIÓN GABINETES DE EMERGENCIA_x000a_*Formato-INSPECCIÓN CAMILLAS DE EMERGENCIA_x000a_*Formato_x000a__x000a_ACTUALIZADOS_x000a_* PROGRAMA SST FUNCIONES Y RESPONSABILIDADES-A-GDI-DI-043-07/05/2020-_x000a_*SOLICITUD-ENTREGA- DEVOLUCIÓN ELEMENTOS DE PROTECCIÓN PERSONAL-EPP A-GDH-FT-079 -07/05/2020_x000a__x000a_En conclusión, la actualización documental es un trabajo contínuo y dinámico que se ha estado realizado conforme a las necesidades del proceso._x000a__x000a__x000a__x000a_"/>
        <s v="En la vigencia 2020 se ha dado continuidad a la actualización Documental del Proceso de Seguridad y Salud en el Trabajo en el Trabajo así:_x000a_ELABORADOS_x000a_* PROTOCOLO DE SEGURIDAD TALLER DE MANTENIMIENTO DE REDES Y COMPUTADORES- A-GDH-DI-028- 25/03/2020_x000a_*PROTOCOLO DE SEGURIDAD TALLER DE VITRALES-A-GDH-DI-030-25/03/2020_x000a_*PROTOCOLO DE SEGURIDAD TALLER JUZGAMIENTO DEPORTIVO-A-GDH-DI-033-24/04/2020_x000a_* PROTOCOLO DE DE SEGURIDAD EN TALLER DE JAVIER DE NICOLÓ-A-GDH-DI-034-24/04/2020_x000a_*PROTOCOLO DE DE SEGURIDAD EN TALLER DE ELECTRICIDAD- A-GDH-DI-035-24/04/2020_x000a_*PROTOCOLO DE SEGURIDAD TALLER DE MANTENIMIENTO Y ENSAMBLE DE BICICLETAS-A-GDH-DI-036-07/05/2020_x000a_*PROTOCOLO DE SEGURIDAD TALLER DE CALADO EN MADERA-A-GDH-DI-038-01/07/2020_x000a_*PROTOCOLO DE BIOSEGURIDAD-A-GDH-DI-046-01/06/2020_x000a_*PROTOCOLO DE GESTIÓN SOCIAL-A-GDI-DI-026-24/01/2020_x000a__x000a__x000a_PENDIENTES POR APROBACIÓN OAP_x000a_*Formato-INSPECCIÓN DE PUESTO DE TRABAJO_x000a_*Formato -INSPECCIÓN DE BOTIQUÍN_x000a_*Formato-INSPECCIÓN GABINETES DE EMERGENCIA_x000a_*Formato-INSPECCIÓN CAMILLAS DE EMERGENCIA_x000a_*Formato_x000a__x000a_ACTUALIZADOS_x000a_* PROGRAMA SST FUNCIONES Y RESPONSABILIDADES-A-GDI-DI-043-07/05/2020-_x000a_*SOLICITUD-ENTREGA- DEVOLUCIÓN ELEMENTOS DE PROTECCIÓN PERSONAL-EPP A-GDH-FT-079 -07/05/2020_x000a__x000a_En conclusión, la actualización documental es un trabajo contínuo y dinámico que se ha estado realizado conforme a las necesidades del proceso."/>
        <s v="Se oficializa en el Manual de Procesos y Procedimientos el formato &quot; EVALUACIÓN POR LA DIRECCIÓN DEL SISTEMA DE GESTIÓN DE SEGURIDAD Y SALUD EN EL TRABAJO (SG-SST)-A-GDH-FT-038&quot; el cual entra en vigencia a partir del 07/02/2020"/>
        <s v="Se oficializa en el Manual de Procesos y Procedimientos el formato &quot; EVALUACIÓN POR LA DIRECCIÓN DEL SISTEMA DE GESTIÓN DE SEGURIDAD Y SALUD EN EL TRABAJO (SG-SST)-A-GDH-FT-038&quot; el cual entra en vigencia a partir del 07/02/2021"/>
        <s v="Esta acción se cerró por parte de la Oficina de Control Interno en el  seguimiento reportado el 16 de marzo del 2020, argumentando lo siguiente:_x000a__x000a_&quot;Se cierra la no conformidad, ya que de acuerdo a las evidencias suministradas se realizaron jornadas de rendición de cuentas, es importante tener encuenta a todas las sedes y que este proceso es permanente&quot;"/>
        <s v="Esta acción se cerró por parte de la Oficina de Control Interno en el  seguimiento reportado el 16 de marzo del 2020, argumentando lo siguiente:_x000a__x000a_&quot;Se pudo evidenciar la publicación de la resolución 155 de 2018 del comité actual, y la planeación de las futuras elecciones, por esta razon se da cierre a esta acción&quot;"/>
        <s v="Se observa el diligenciamiento del formato para la planeación de clases, sin embargo éste no se encuentra firmado por el docente  ni contiene el Vo.Bo. del apoyo académico que da cuenta de la validación de la información allí consignada. Por otro lado, se observa la formalización posterior del formato por parte de la OAP (013 PLANEACIÓN DE CLASES M-MED-FT-013), publicado en página web - Manual de Procesos y Procedimientos, pero dicho formato no contiene la información de código, versión y vigencia, incumpliendo con los parámetros de oficialización.  De la  estrategia tecnológica que se afirma complementa la revisión de la planeación de clase no se aportan evidencias._x000a_ _x000a_Se aportan evidencias de reuniones mensuales  vigencia 2019,  de socialización,  capacitación y Consejo académico dirigidas a docentes y apoyos académicos en diversos temas que guardan relación con el Modelo Pedagógico.   _x000a__x000a_Se mantiene abierta la observación, por las debilidades evidenciadas en la primera acción._x000a__x000a_Teniendo en cuenta que se presentaron los soportes que se encontraban pendientes respecto a los seguimientos realizados con anterioridad; sin embargo, es importante que se atiendan las recomendaciones descritas que favorezcan la gestión del Área en torno a los procesos formativos de los NNAJ"/>
        <s v="Se evidencia avances en la gestión para determinar la responsabilidad en la expedición de constancias de asistencia de AJ vinculados a la Entidad desde los talleres de corta y larga duración, sin embargo aún no se encuentra definida de manera formal la responsabilidad del trámite y firma de las constancias; por lo tanto se mantiene abierta la observación.    _x000a__x000a_Se recomienda atender de manera efectiva a la resolución del trámite para la expedición de las contancias de asistencia, en cumplimiento de las funciones del Área otorgadas mediante Resolución 485 de 2018, artículo primero. _x000a_Se definé responsable y dependencia encargadas de la expedición y firma de las constancias, se genera plantillas de las mismas."/>
        <s v="No es posible dar cierre a la observación en cuanto no se evidencia en SIMI la creación del módulo para registrar la  información propia del Área de Educación, que facilite entre otros, el seguimiento a su gestión."/>
        <s v="Si bien es cierto, se evidencia la gestión adelantada  para la parametrización en SIMI de los cursos de corta y larga duración por parte del Área, no se da cierre a la observación dado que al no contar con la parametrización en el aplicativo de los cursos en mención, no es posible determinar la asistencia de los jóvenes por programa de formación, generando dificultad en el análisis de la gestión y de la efectividad de las acciones propias del Área. "/>
        <s v="Se aportan evidencias de las reuniones con padres de familia en las que se registra la retroalimentación realizada respecto al proceso académico de los NNAJ, tanto para la modalidad externado como internado._x000a_Se recomienda mantener estos ejercicios de retroalimentación periodica con padres de familia, teniendo en cuenta  estrategias que garanticen que la cantidad de asistentes a las reuniones sea proporcional a la cantidad de NNAJ que se encuentran vinculados al proceso académico. "/>
        <s v="Se aportan evidencias que dan cuenta de la gestión para realizar adecuaciones en los ambientes de aprendizaje, así mismo la realización de arreglos locativos en relación a pintura, iluminación, demarcación, ventilación e instalaciones de gas. Sin embargo, se mantiene abierta la observación pues las actividades realizadas no son suficientes para eliminar la causa del hallazgo por cuanto no se han garantizado en su totalidad las adecuaciones que respondan a los criterios normativos para programas de formación y que aseguren de esta manera la integridad física de loa NNAJ ._x000a_Se evidenció avances en el tema de la demarcación de los espacios físicos en los temas de iluminación y ventilación solo se pudo evidenciar en el aula taller de joyas en la 32, no se pudo observar avances en las UPIS de Arborizadora y Molinos ya que el área soportó memos donde sustentan el cierre de las mismas"/>
        <s v="Se evidencian avances en jornadas de contextualización en las denominaciones y alcances de los cursos de corta y larga duración, además se evidencia el formato MATRÍCULA CURSOS CORTA Y LARGA DURACIÓN CÓD.M-MED-FT-018 ajustado a la denominación de los cursos mencionados, pero aún no se tiene parametrizado en el aplicativo SIMI las horas de duración de los cursos, lo que representa dificultades en la expedición de las constancias; por tal razón las acciones realizadas no son suficientes para lograr la coherencia en la información generada en relación a los cursos."/>
        <s v="Si bien es cierto, se evidencian avances en la gestión para la construcción de indicadores de gestión del Área, se mantiene abierta la No Conformidad en tanto no se incluyan en la caracterización del Proceso Misional los indicadores propios del Área de Derecho evaluada, que permitan la medición y análisis a la gestión del área. "/>
        <s v="Se conoce Resolución 485 de 2018 en la que se reasigna y definen las funciones específicas del área de Educación en el IDIPRON. "/>
        <s v="Se conocen las actas de las reuniónes mencionadas en las que se realiza capacitación en temas relacionados con las Tablas de Retención Documental y marco normativo. "/>
        <s v="Se conocen las actas de las reuniónes mencionadas en las que se realiza capacitación en temas relacionados con las Tablas de Retención Documental y marco normativo referente a conservación documental. "/>
        <s v="En acta de reunión del 09 de marzo de 2019 se da orientación frente al correcto y oportuno diligenciamiento de formatos y se hacen recomendaciones particulares frente a cada uno de ellos en garantía de la conservación de la información. "/>
        <s v="A pesar de evidenciarse segumientos periodicos a los talleres respecto al uso de elementos de protección personal, en el contenido de las actas aportadas se puede identificar que se mantienen falencias tanto en el uso adecuado de los elementos de protección por parte de los NNAJ, como con el suministro de los elementos por parte de la Entidad; manteniéndose así el incumplimiento del Decreto 1072 de 2015, en los numerales señalados en la No Conformidad._x000a__x000a_Se evidencia socialización de protocolos de seguridad de diferentes talleres tanto para NNAJ como para talleristas. _x000a__x000a_El área aportó las actas de seguimiento y control de inspección de seguridad y elementos de protección realizada el año pasado y algunas de esta vigencia en la UPIS La 32, Perdomo, La Favorita y Bosa, como también capacitaciones evidenciándose un trabajo para mitigar el riesgo."/>
        <s v="Se da cierre a la No conformidad, dado que las evidencias aportadas dan cuenta del proceso de elección de representantes estudiantiles realizado en diferentes Unidades de Protección Integral."/>
        <s v="En  primer seguimiento se reporta  que faltan dos denuncias ante Fiscalía por presunto A.S. en los casos de NNAJ activos en el IDIPRON. Para el segundo  seguimiento, se evidencia mediante oficio 2019IE7388 de 2019, el establecimiento de denuncia ante fiscalía para uno de los dos casos de NNA pendientes por presunto A.S. Para el otro caso, se recibe correo electrónico informando que no se establece denuncia por presunto A.S., por  cuanto a la fecha la NNA se encuentra egresada del Instituto (verificado en SIMI) y de acuerdo con reporte del equipo psicosocial de la UPI donde se encontraba vinculada no se encontraron situaciones de vulneración y/o amenaza de derechos que dieran lugar a reporte ante la autoridad competente._x000a_El equipo de seguimiento al egreso adelanta las acciones de verificación de derechos de la NNA, a fin de dar cumplimiento a la garantía de derechos.    "/>
        <s v="Se adelanta informe de egresos de las vigencias 2017 - 2018 y 2019 con base en la información registrada por el Área Socio legal. Es necesario un informe de egresos sustentado en los datos de SIMI para dar cumplimiento a la acción de mejora. . _x000a__x000a_Se evidencia cumplimiento al  informe de seguimiento al egreso; de la misma la oficialización de documentos para hacer seguimiento efectivo al egreso;  oficio remisorio con solicitud de verificación de quienes fueron egresados."/>
        <s v="* Se evidencia mediante correos electrónicos y construcción de bases de datos la verificación de antecedentes institucionales en el ICBF durante ingreso y permanencia._x000a_* Se evidencia la modificación de procedimiento SEGUIMIENTO A LA INASISTENCIA_x000a_TEMPORAL Y/O AL EGRESO DE NNAJ  "/>
        <s v="Se verifica en la ruta: http://intranet.idipron.gov.co/index.php#276-documentos-internos la construcción y oficialización del documento interno &quot;PROTOCOLO DE ATENCIÓN CON ENFOQUE PREFERENCIAL Y DIFERENCIAL A-ACI-IN-001&quot;"/>
        <s v="Se evidencia la actualización del Proceso Misional: Modelo Pedagógico en la que se incluye la batería de indicadores de las áreas de derechos. "/>
        <s v="Se evidencia reporte de evidencias frente acciones de mejora formuladas en plan de mejoramiento de la auditoría regular al Área Socciolegal de la vigencia 2017 "/>
        <s v="Se procede a cerrar hallazgo, teniendo en cuenta que durante el año 2019 se evidenció la publicación mensual de los Informes Financieros, de conformidad con la normatividad vigente."/>
        <s v="El instituto contrató el avalúo para los bienes inmuebles, con base en cuyos resultados se actualizaron los valores correspondientes, para los saldos iniciales del año 2019, primer año de aplicación del Régimen de Contabilidad establecido mediante Resolución 533 de 2015.  Por tal razón se da por cerrado este hallazgo."/>
        <s v="No se evidencia avance en la creación o actualización de documentos SIGID relacionados con la aplicabilidad de las normas y políticas contables vigentes y que garanticen un adecuado flujo de información al área Contable."/>
        <s v="Se observa, con relación al saldo mencionado de $2.529.217,60, se evidencia que fue retirada de las cuentas de orden, de acuerdo con lo aprobado en Comité de sostenibilidad. De igual manera se observa avance en el proceso para depuración de los saldos de acreedores con más de cinco años de antigüedad, de acuerdo con la Resolución Interna No. 916 de 2019, proyectada de acuerdo con Información proveída por Tesorería, sin embargo, no se evidencia a la fecha, depuración de dichos saldos. A pesar de dichos avances, continúan las falencias en cuanto a las conciliaciones de saldos en operaciones recíprocas."/>
        <s v="De manera posterior al Informe de Auditoría Preliminar, se pudo evidenciar por parte de la Oficina de Control Interno, que el contrato de Avalúo se adjudicó en la segunda quincena de diciembre y se ejecutó de manera ágil, logrando tener los resultados sin que hubiera retrasos en la información financiera."/>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s v="Se adelantarón las 2 capacitaciones y actualizaciones en temas de contratación estatal por semestre a los abogados de la oficina asesora jurídica, con temas como la Ley 80 de 1993 y Ley 1150 de 2007, exigencia de garantías contractuales.  "/>
        <s v="Se realizarón los 4  seguimientos trimestrales planeados a los procesos de incumplimiento radicados en la Oficina Asesora Juridica, evaluando causas, sanciones y la eficacia de los procesos adelantados cumpliendo así con el 100% de esta acción."/>
        <s v="Se adelantarón las 24 capacitaciones y actualizaciones bimestrales  por parte de la oficina asesora jurídica a los supervisores del Instituto, con normatividad para fortalecer los procedimientos y seguimientos técnicos, adminsitrativos y jurídicos a cada uno de los contratos celebrados por el instituto."/>
        <s v="Desde la Gerencia del Proyecto se realizaron seguimientos a traves de un cuadro de control a los contratos de bienes y servicios asignados para supervisión con recursos del Proyecto de Inversión 1104"/>
        <s v="Se gestionó con Desarrollo Humano taller sobre la contratación estatal, como gestión de pagos y garantías"/>
        <s v="Se adelantaron las 2 capacitaciones y actualizaciones en temas de contratación estatal por semestre a los abogados de la oficina asesora jurídica, con temas como la Ley 80 de 1993 y Ley 1150 de 2007, exigencia de garantías contractuales"/>
        <s v="Se  revisó y ajustó Procedimiento SALIDAS PEDAGÓGICAS Y EVENTOS CON NIÑOS(AS), ADOLESCENTES, JÓVENES Y FAMILIAS  código M-MES-IN-002"/>
        <s v="En coordinación con el área de Capacitación y Bienestar se realizó la inscripción del curso  virtual &quot;contratación estatal &quot;, dictado por la Veeduría"/>
        <s v="Se realizaron dos capacitación con Desarrollo Humano / Capacitaciones, como evidencia se aporta las presentaciones socializadas con los y las funcionarios."/>
        <s v="Se realizan las 2 capacitaciones y actualizaciones en temas de contratación estatal por semestre a los abogados de la oficina asesora jurídica, con temas como la Ley 80 de 1993 y Ley 1150 de 2007, exigencia de garantías contractuales.  "/>
        <s v="Se adelantarón las 2 capacitaciones dando cumplimiento al 100% de lo consignado en el plan de mejoramiento."/>
        <s v="Desde la Subdirección de Métodos se remitió a la Subdirección técnica de Desarrollo  Humano - Área Bienestar y capacitación el listado de las personas a capacitar y a su vez a través de está área se gestionó el taller dictado por el área de Almacén e inventarios"/>
        <s v="Se adelantaron las gestiones a fin de realizar el ajuste al TRÁMITE DE PÓLIZA DE SEGUROS ANTE DECESOS DE LOS NIÑOS, NIÑAS, ADOLESCENTES Y JÓVENES- M-MSL-PR-004"/>
        <s v="Se estableció en los estudios previos las cantidades estimadas de los bienes que se pretende contratar de acuerdo a las compras historicas de la entidad y el numero de NNAJ que se beneficiaran con la compra. "/>
        <s v="Se estableció en los contratos de suministro la necesidad de los elementos adquiridos para uso de los beneficiarios en las Unidades de Protección Integral"/>
        <s v="Desde la Subdirección de Métodos se asignó un profesional para realizar las visitas  a las Unidades de Protección Integral para verificar el correcto diligenciamiento y actualización de los formatos destinados al control de los elementos de consumo que se encuentran en las UPI"/>
        <s v="Se adelantaron los seguimientos bimestrales conforme a lo planeado, a los procesos contractuales radicados por la Oficina Asesora Juridica."/>
        <s v="Se adelantaron las gestiones a fin de realizar el ajuste al TRÁMITE DE PÓLIZA DE SEGUROS ANTE DECESOS DE LOS NIÑOS, NIÑAS, ADOLESCENTES Y JÓVENES- M-MSL-PR-004, incluyendo en el procedimiento la condición  numeral 3,5"/>
        <s v="Durante la vigencia 2019 se realizaron  mesas de trabajo con las diferentes áreas y contextos,  para realizar la modificación de los formatos, los cuales fueron formalizados en la vigencia 2020"/>
        <s v="Durante la vigencia 2020 se adelantaron acciones de verificacion para el ingreso a la capacitación y formato Código A-GDH-FT-010"/>
        <s v="Se adelantaron todos los procesos y las mesa técnicas a través de los comtés estructuradores para establecer con precisión las condiciones contractuales"/>
        <s v="Se oficializa ENTREGA DE ELEMENTOS DE CONSUMO A NNAJ -M-MEX-FT-016, en el cual se optimizaron  los formatos de  entrega de vestuario y aseo personal"/>
        <s v="Se adelantarón las 24 capacitaciones y actualizaciones bimestrales a los supervisores del Instituto, con normatividad para fortalecer los proced. y seguim. técnicos, adminsitrativos y jurídicos"/>
        <s v="Desde la supervisión del contrato se remitió un correo a la Oficina asesora Juridica, para verificar el posible incumpliemiento y presentar el caso a Comité de Contratación"/>
        <s v="Se elaboró concepto frente a la invitación en la mínima cuantía con fecha de radicado 12 de agosto de 2020 bajo el radicado 2020IE5742"/>
        <s v="Se verifica la idoneidad de los contratistas por CPS del instituto según el flujo que se encuentra en la parte inferior de este documento firmada por cada uno de los que hace parte del proceso."/>
        <s v="La Subdirección de Métodos emitió un  memorando dirigido a   Responsables de Upis, áreas y grupos internos de trabajo, indicando directrices implementar para salidas pedagógicas"/>
        <s v="Se emite concepto jurídico por parte de la OAJ donde se aclara el tema y se remite a las Subdirecciones del IDIPRON y a los jefes de área."/>
        <s v="Todos los abogados del área contractual de la OAJ tienen sus antecedentes disciplinarios."/>
        <s v="La entidad en la actualidad realiza toda su contratación bajo la plataforma SECOP II, por lo tanto todos los procesos serán públicados automáticamente."/>
        <s v="Se adelantarón las 24 capacitaciones y actualizaciones semanales por la OAJ a los supervisores del Instituto, con la normatividad, procedimientos y seguimientos técnicos, adminsitrativos y jurídicos"/>
        <s v="Los profesopnales del componente de Nutrición del área de Salud, realizarón las  revisiones, ajustes  de la documentación que soporta la ejecución de la Política Pública de Seguridad Alimentaria"/>
        <s v="Desde la Subdirección de Métodos se formularón  los indicadores de gestión que responden a la acción de mejora, y en mesas de trabajo se dedinieron las fuentes de información y forma de medición"/>
        <s v="Se forataleció al equipo asignando la actividad del tamizaje nuticional a las enfermeras de cada UPI, tal como se estableció en el Manual de vigilancia Nuticional"/>
        <s v="Se impartieron lineamientos a los abogados de la OAJ según la normatividad cuales son los doc.de los procesos de contratación que deben ser publicadosen la plataforma SECOP II. "/>
        <s v="Se aplico el formato A-GCO-FT-001- ACTA DE INICIO, en el cual se señala la fecha de afiliación  a la ARL, que entro en vigencia el 21/01/2019, y se dio continuidad al mismo"/>
        <s v="Se comunicó  mediante correo electrónico y oficios a todos los supervisores de contratos el no ejercer obligaciones antes de la suscripción del acta de inicio."/>
        <s v="Se verificó por parte de los supervisores el cumplimiento de obligaciones contractuales, la correcta firma del acta de inicio y registro presupuestal."/>
        <s v="Se oficializa el formato CONTROL DE ESPACIOS DE ALMACENAMIENTO TEMPORAL M-MEX-FT-026 el día  30/12/2019 fue publicado en la página web del Instituto"/>
        <s v="Se realizó capacitaciones a los responsables de a UPI frente al manejo de la herramienta virtua con entrada y salida de alimentos en Upis"/>
        <s v="Por parte del Subdirector de la Subdirección Técnica de Desarrollo Humano se ha emitido tres comunicados aclarando las bases que fundamentan la directriz de entrega de alimentos en las UPI así:_x000a__x000a_2017EE1508: Remitido a la Personería de Bogotá._x000a_2018IE21 Directriz sobre alimentos remitida a las Unidades de Protección Integral._x000a_2018IE5838 Entrega de aimentos en las UPI dirigido a Unidades de Protección Integral, Subdirector Operativo y Economato._x000a__x000a_Estos lineamientos fueron desconocidos por los veedores de la Personería que realizó el seguimiento, sin embargo las directrices continúan vigentes en el Instituto, estableciendo que:_x000a_1. Bajo el modelo pedagógico de atención e intervención, los educadores (que incluyen personal de cocina) que trabajan en la misionalidad y está en constante acompañamiento a los NNAJ recibirá unicamente el apoyo alimentario ALMUERZO, y los educadores que acompañan en la noche a los NNAJ recibirán solamente el apoyo cena y el apoyo alimentario desayuno._x000a_2. Desde el mes de agosto de 2017 se realiza programación de alimentos por parte del Centro de Acopio de acuerdo al reporte PENTAHO que será el único medio oficial para el cálculo de alimentos y posterior envío de los mismos a las UPIs._x000a_3. En el mes de marzo de 2018 e oficializó el procedimiento A-GDH-PR-006 &quot;Abastecimiento de alimentos Cenrtro de Acopio&quot;en el cual se menciona cada una de las etapas que involucra el proceso de administración y distribución de alimentos en el IDIPRON."/>
        <s v="Sin informacion"/>
        <s v="Pendiente de formulacion de plan de mejoramiento"/>
        <s v="Pendiente informacion relacionada con la formulacion y el seguimiento"/>
        <s v="Pendiente formulacion"/>
        <s v="Persiste el incumplimiento de la norma. Lo anterior debido a que durante la vigencia 2018 y 2019 no se actualizo la Política de comunicaciones del Idipron."/>
        <s v="Si bien, se evidencia el avance en la actualización del Plan de Comunicaciones del Instituto, no se realizó su actualización durante la vigencia 2019, como se formuló en plan de mejoramiento, así mismo este documento no menciona los lineamientos para el desarrollo de la Política de Comunicaciones, documento que también continua sin actualizar. Por tal razón, persiste el incumplimiento y el hallazgo continua sin cerrar."/>
        <s v="Revisadas las publicaciones del plan de acción y sus seguimientos en la página web del Instituto, se observa que persiste la debilidad, por esta razón continua sin cerrar."/>
        <s v="Continua sin cerrar, toda vez que si bien, se observa la actualización de la caracterización del proceso de Comunicaciones en la vigencia 2018, una vez verificados los indicadores, estos no permiten medir el grado de cumplimiento del área respecto a metas planeadas, esto con el fin de identificar falencias y establecer mejoras para el cumplimiento de su gestión y su objetivo."/>
        <s v="Continua sin cerrar, teniendo en cuenta que no se evidencia su cumplimiento durante la vigencia 2019 y a la fecha de la presente auditoria."/>
        <s v="El proceso no ha reportado la formulación de acciones de mejoramiento para subsanar los hallazgos identificados. Se remite informe definitivo el "/>
        <m/>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Con las evidencias suministradas se da cuenta de las acciones realizadas por parte del Área Psicosocial para la gestión en la implementación de los formatos valoración sicosocial y consulta social en domicilio en el Sistema de Información Misional –SIMI-, cumpliendo con la acción correctiva planteada, no obstante, la causa identificada para la Observación plantea la imposibilidad del registro de estos instrumentos en el Sistema de Información Misional, por lo que la gestión adelantada por el Área Sicosocial con las acciones y el suministro de información no es suficiente y efectiva para subsanar el hallazgo, pues aún se mantiene el registro de valoraciones iniciales y consultas sociales en domicilio en base de datos que no se encuentran oficializadas y parametrizadas en la herramienta SIMI,"/>
        <s v="Si bien es cierto, se evidencia la construcción del documento que establece la ruta para la formulación del PAIF, aún no ha sido formalizado para su implementación,"/>
        <s v="Se formuló plan de mejoramiento en junio 2020, a la fecha no se ha reportado seguimiento."/>
        <s v="Teniendo en cuenta los soportes se puede inferir que el formato de ACCIONES DE ENFERMERIA M-MSD-IN-026 versión 01, cuyo objetivo es “Brindar lineamiento frente a las acciones que debe desarrollar el equipo auxiliar de enfermería en la atención de los niños, niñas, adolescentes y jóvenes (NNAJ) del IDIPRON, mediante el acompañamiento, atención básica en primeros auxilios, gestión y direccionamiento, con el fin de brindar una atención integral en salud”; es importante identificar el tipo de documento, si es instructivo o procedimiento en el manual de procedimientos se encuentra ubicado en instructivos pero al abrir el archivo no se enuncia, se sugiere incluir esta información, en este documento en la descripción en el punto tres se puede identificar el tiempo del diligenciamiento del formato para las UPIS con mayor demanda de atención “registraran inicialmente la información básica de NNAJ (Nombres y Documento) la información en el formato registro Diario de Enfermería y el diligenciamiento de la otra información se realizará en las horas de la tarde antes de finalizar la jornada laboral”"/>
        <s v="Se pudo verificar en el Manual de primeros auxilios para la Atención de los NNAJ, el cual entró en vigencia el 14/09/2020 en el ítem 3.2.1 la descripción de los elementos del botiquín de acuerdo a la resolución 705 de 2007. Teniendo en cuenta que en la acción formulada debía aclararse en el Manual de primeros auxilios la diferencia de contenido del botiquín de las enfermerías y el botiquín general esto no fue incluido se recomienda realizar la actualización del Manual e incluirle está aclaración"/>
        <s v="No se pudo evidenciar un documento donde esté estructurado el estándar de atención por UPI, donde_x000a_se evalúa la pertinencia de personal de enfermería en la UPI Internado para brindar atención las 24 horas."/>
        <s v="Luego de verificar los soportes entregados por el Área de Salud, se evidenció que_x000a_el área trabajó en la construcción y oficialización del formato CONTROL DE ESPACIOS DE_x000a_ALMACENAMIENTO DE ALIMENTOS TEMPORAL M-MEX-FT-026 éste se encuentra oficializado_x000a_desde el 16/12/2019; de acuerdo a la acción formulada la cual era implementar el formato y cuyo objetivo es_x000a_el de verificar en línea la actualización de los saldos de alimentos, la Oficina de Control Interno sugiere como mecanismo de control y complemento a éste, continuar con el kardex en físico dado que este “kardex” en formato digital tiene mayor riesgo de ser manipulado afectando la efectividad del instrumento."/>
        <s v="Al analizar las evidencias entregadas por el Área de Salud, se pudo observar que para la primera acción, la cual es la socialización de los perfiles sanitarios por parte del Responsable del Área a través de comités con las diferentes Subdirecciones para dar a conocer el diagnóstico del perfil sanitario y los conceptos emitidos por la Secretaria de Salud a los servicios de alimentación de las unidades así como el grado de prioridad frente a las necesidades de mantenimiento, el soporte que suministraron fue la imagen de un correo donde se comparte la información referente al diagnóstico del perfil sanitario y los conceptos emitidos por la Secretaria de Salud, pero no soportaron actas de dichos comités para evidenciar que se realizó la socialización y que de esta se establecieron compromisos, al confrontar con el procedimiento en el cual se estableció en la responsabilidad “3.2.2 Es responsabilidad del Profesional de Calidad y seguridad alimentaria entregar copia del Acta de Perfil sanitario según corresponda en cada unidad/ dependencia y/o compartir mediante Google drive (carpeta creada por el profesional de calidad y seguridad alimentaria)”, esto no asegura que la información compartida realmente sea conocida por las áreas para que tomen acciones de mejora frente a las necesidades de mantenimiento, por otra parte soportaron el envío a la Subdirección de Métodos del Informe de Perfil Sanitario Servicios Economato y Panaderías del Idipron. Para la segunda acción la cual era crear el procedimiento del perfil sanitario se evidencia la creación del mismo con vigencia a partir del 04/06/2020, pero se observa que en las responsabilidades no se identifica en este cómo se van a establecer las alertas y el seguimiento por parte del área de salud-Calidad Alimentaria tal como quedo registrada en la acción 2. Cuyo objetivo era el procedimiento Perfil Sanitario para dejar claro cómo se establecen las alertas y el seguimiento por parte del área de salud-Calidad Alimentaria."/>
        <s v="Se observa porceso de acompañamiento que viene realizando el área de Educación para mitigar el riesgo y optimizar los insumos de los talleres y que otras UPIS puedan darle un uso adecuado"/>
        <s v="Se pudo constatar que el área realizó la oficialización del PEI y los proyectos Pedagógicos por UPI, y luego de realizarse la verificación de la réplica donde se evidencia que los centros de interés forman parte de los talleres vocacionales que desarrolla cada docente en ejecución del PEI de cada UPI, al ser parte de la metodología para facilitar la construcción de contenidos y facilidad de apropiación de los conocimientos por parte de los NNAJ, desarrollándose con una metodología lúdica y didáctica de los proyectos curriculares"/>
        <s v="Si bien se evidencia la gestión adelantada por el Área Psicosocial para la parametrización en SIMI de los formatos propios de su proceso en coordinación con la Oficina Asesora de Planeación –OAP- conforme a la acción correctiva planteada, aún no se encuentran implementados la totalidad de formatos del Área en el Sistema de Información y todavía se hacen necesarias actividades de articulación en el suministro y la actualización de información para el desarrollo del aplicativo, lo que indica que se requiere mantener acciones conjuntas con la OAP."/>
        <s v="Se evidencia el seguimiento a la realización de las acciones establecidas en los documentos oficializados del Área Psicosocial y que siendo susceptibles de que no se cumplan cabalmente dichas acciones por diferentes razones, se consideró como un riesgo de gestión evidenciado en el mapa de riesgos desde el cual se establecieron controles para mitigar su materialización; en el último seguimiento al mapa de riesgos de gestión se constató la aplicación de acción de contingencia ante la materialización del riesgo en una de las UPIS."/>
        <s v="Teniendo en cuenta la naturaleza de la No Conformidad en relación a la oportunidad de las remisiones interinstitucionales, su impulso y seguimiento, así como la acción correctiva que plantea la revisión de casos de NNA en comité misional ampliado y contexto pedagógico para la toma de decisiones, no es posible determinar la efectividad en las acciones tendientes a activación de redes institucionales y el abordaje de los casos en comités misionales ampliados, diferentes a los de unidad, conforme a las responsabilidades y funciones establecidas en el Instructivo Comités Misionales M-MEX-IN-003"/>
        <s v="De acuerdo con las evidencias se da cumplimiento a la acción de mejora, es decir, las capacitaciones al personal que se encuentra en las unidades de protección sobre situaciones de_x000a_vulneración de derechos de los NNAJ."/>
        <s v="Se analizaron las evidencias entregadas por el componente de Mitigación, observando que el área realizó dos reuniones y soportadas por actas para socializar el cronograma de mitigación el cual se comparte en DRIVE, y la segunda acta es donde se socializan las fichas de trabajo de acuerdo a los 5 equipos establecidos por el equipo de mitigación los cuales son: medicina alternativa, psicosocial, pedagógico, pedagógico-artístico y yoga, en esta misma reunión se establecen los criterios de trabajo donde se aclara que cada equipo cuenta con unas metodologías de trabajos independientes, pero a su vez son interdisciplinarias,"/>
        <s v="El área de Mitigación aportó las fichas técnicas de algunos talleres, evidenciándose que se encuentran en el formato oficial dando cumplimiento al Sistema Integrado de Gestión –SIGID. Se pudo observar en algunos soportes entregados que se encuentran incompletos en su diligenciamiento (falta de firmas o fechas), se recomienda tener en cuenta el diligenciamiento completo de los formatos, de acuerdo a la acción formulada y los soportes de las fichas técnicas en su formato"/>
        <s v="Se ha venido trabajando desde un rol de segunda línea de defensa en el seguimiento y monitoreo para poder minimizar los riesgos, asignado a un profesional el cual realiza el acompañamiento a las áreas a fin de tener en cuenta los riesgos identificados e incluirlos en los mapas de riesgos de Corrupción y de Gestión de las Áreas y contextos pedagógicos, definir con ellos las acciones para mitigar la materialización de los riesgos que fueron identificados en la auditoria y tener en cuenta otros posibles riesgos que puedan surgir en la gestión, adicionalmente es quien canaliza la información entre las áreas misionales y las Oficinas Asesoras de Planeación y Control Interno quienes participan en la formulación y seguimiento respectivamente."/>
        <s v="A la fecha no se encuentran oficializados los indicadores de Gestión, así como su aplicación."/>
        <s v="Se evidencia articulación con la OAP -  Estrategia Participación Ciudadana, para el registro y seguimiento a las convocatorias y asistencias a instancias de participacion, a través del diligenciamiento de una matriz con periodicidad de registro mensual; para el caso particular del Contexto Pedagógico Territorio se aportan muestras de actas y listados de asistencia de diferentes localidades y fechas, que coinciden con la información relacionada en la matriz de seguimiento.  "/>
        <s v="Si bien es cierto, se aportan muestras de formatos que son del  manejo del Contexto Pedagógico Territorio debidamente diligenciados,  los demás documentos suministrados como evidencia en cuanto a los seguimientos y las capacitaciones relacionados con el diligenciamiento de formatos  no son suficientes para determinar el cumplimiento de la acción mejora. "/>
        <s v="Las evidencias aportadas dan cuenta de seguimientos realizados al egreso de NNAJ, sin embargo no se observan las actas de egreso o reportes a partir del SIMI que permitan identificar o verificar la formalización de los egresos requeridos."/>
        <s v="Se evidencia realización de inventarios documentales, capacitación y visita de inspección por parte del Área de Administración Documental._x000a_Aunque se evidencia gestión a través de oficio de fecha  11 de julio de 2019 remitido al Área de Administración Documental, no se han realizado las transferencias del archivo que se encuentra en custodia del Contexto Pedagógico Territorio._x000a__x000a_Se recomienda continuar con la gestión ante el Área de Administración Documental para que  se realice en el menor tiempo posible la transferencia del archivo en cuestión. "/>
        <s v="Se verifica la construcción y/o actualización de siete documentos que describen las actividades de operación del Contexto Pedagógico Territorio. Los documentos verificados se encuentran ubicados en el Manual de Procesos y Procedimientos publicado en la página web de la Entidad,  http://intranet.idipron.gov.co/index.php#129-territorio "/>
        <s v="Si bien es cierto el indicador formulado y que se encuentra incluído en la Caracterización del Proceso Misional  da cuenta de los NNAJ que ingresan al Modelo Pedagógico a partir de las estrategias de focalización que se realizan desde el Contexto Territorio, no es suficiente  para medir la gestión del Contexto, pues desde este se desarrollan otras acciones además de la focalización,  tendientes al fortalecimiento de la presencia institucional en el territorio a través de procesos pedagógicos de tipo preventivo dirigido a los NNAJ, por lo que se considera importante establecer otros indicadores que permitan medir y evaluar de manera más amplia la gestión del Contexto de acuerdo a su alcance._x000a_Por otro lado, tampoco se evidencia en la hoja de vida del indicador presentada como evidencia, la medición y/o seguimiento realizado a la ejecución del mismo, lo que no ofrece información sobre la gestión del Contexto Territorio."/>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s v="Se ha realizado primer seguimiento al plan de mejoramiento"/>
        <s v="Observacionesa la última Formulación, allegada el 16 de Julio de 2020, pendientes por remitir por parte de la OCI. (Fecha Informe final: 10 de marzo de 2020; Fecha primera formulación: 27 de abril; segunda formulación: 12 de Junio; tercera y más reciente formulación: 16 de Julio)"/>
        <s v="Realizar revisió y modificación del procedimiento &quot;PROGRAMACIÓN, APERTURA Y LEGALIZACIÓN DE CAJAS MENORES&quot;"/>
        <s v="Hallazgo vencido"/>
        <s v="* Se aporta evidencia de correo electrónico remitido por el Área de Sistemas confirmando la realización de &quot;Backup en forma incremental y full a la carpeta compartida: Administración documental&quot; realizado durante el primer semestre de 2020, con el fin de resguardar la información que se digitaliza desde el Área, de acuerdo a lo solicitado por el Área de Administración Documental.   _x000a_Se recomienda mantener control periódico de la realización del backup de la información digitalizada y propia del Área . _x000a__x000a_* Se observa la elaboración y publicación del documento Diagnóstico Integral de Archivo, en el que se incluye preservación electrónica y digital a largo plazo. El documento se encuentra disponible en el Link de Transparencia http://www.idipron.gov.co/sites/default/files/docs/transparencia/gestiondocumental/diagnostico-integral-de-archivos-ajustes-2019.docx. _x000a_La elaboración del documento Diagnóstico Integral de Archivo, se ajusta a la estructura señalada en el formato del mismo nombre con código A-GDO-FT-008, publicado en el Manual de procesos y procedimientos. _x000a__x000a_* En cuanto al Plan de Preservación Digital a Largo Plazo, se observa su inclusión en el documento Sistema Integrado de Conservación, Cód. A-GDO-DI-007,  adoptado mediante Resolución interna 930 de 2019. El documento se encuentra publicado en el Link de Transparencia de la Entidad http://www.idipron.gov.co/sistema-integrado-conservacion, numeral 10.11.2_x000a__x000a_* Se evidencia la elaboración del procedimiento Reconstrucción de Expedientes, Cód. A-GDO-PR-003 y su publicación en el Manual de Procesos y Procedimientos de la Entidad."/>
        <s v="Se aportan evidencias de las convocatorias a mesas de trabajo mediante correos electrónicos en diferentes fechas durante el segundo semestre de 2020 para el desarrollo del aplicativo, sin embargo, no se aportan las actas y contenidos desarrollados en las mesas de trabajo que permitan realizar un análisis frente al estado y avance de las acciones de mejora del aplicativo en relación a la administración de las comunicaciones oficiales, por tal motivo se mantiene abierto el hallazgo.     _x000a_ "/>
        <s v="Se identificó a través de actas, la asistencia técnica brindada por el Área de Administración Documental a diferentes UPI´s para el alistamiento de los archivos de gestión y la solicitud de inventarios documentales a diferentes dependencias para verificación y gestión de transferencias. Es de anotar que estas asistencias técnicas se vienen adelantando desde vigencias anteriores conforme se ha registrado en  las verificaciones de seguimientos anteriores y a pesar de esto no se ha concretado a la fecha ninguna transferencia. Se mantiene abierto el hallazgo, pues con las acciones adelantadas no se ha logrado subsanar la situación encontrada. _x000a_Se recomienda revisar la efectividad de las acciones y gestiones adelantadas hasta el momento para identificar si se hace necesario la reformulación de la acción en aras de poder avanzar en la concreción de las transferencias documentales.  _x000a_"/>
        <s v=" _x000a_* No se observan evidencias de la adecuación de la bodega La Preflorida por parte del Área de Infraestructura,  que permitan corroborar la realización de las obras. _x000a_* Adquisición de estantería industrial, se soporta informe de seguimiento a la ejecución del contrato para la adquisición de estantería  e informe del proveedor, de los cuales se entiende que no se ha instalado la estantería y que se requiere prórroga para poder dar cumplimiento._x000a_* Adquisición de un sistema de monitoreo por parte del Área de Administración Documental, no se aportan evidencias de esta acción. _x000a_Por la falta de soportes no es posible determinar el cumplimiento o estado de avance en la  adecuación de los espacios destinados para la custodia y conservación de archivo, además los informes aportados dan cuenta que no se ha hecho la instalación del mobiliario requerido. "/>
        <s v="De acuerdo con las evidencias soportadas y la información publicada en el link de transparencia del Instituto numeral 10.6 Tablas de Retención Documental, se corrobora la actualización y adopción de las Tablas de Retención Documental a vigencia 2019, así como la inscripción en el Registro Único de Series Documentales -RUDS- "/>
        <s v="Se cumple con las actividades propuestas como acción correctiva, en cuanto a la elaboración de documentos tecnicos que incluyen los lineamientos para la conservación y preservación de la información física y digital (Plan de Conservación Documental y Plan de preservación digital a largo plazo, incorporados en el documento Sistema Integrado de Conservación -SIC- A-GDO-DI-007), los cuales incluyen cronogramas de actividades para su implementación y que de acuerdo a las evidencias soportadas, se vienen ejecutando en su  mayoría según los plazos de cumplimiento establecidos en los mismos, por lo tanto se da cierre a la No conformidad. _x000a__x000a_Es de anotar la importancia de mantener un seguimiento a la ejecución de los cronogramas de acuerdo a lo programado y contar con la participación activa de las demás áreas o dependencias diferentes a Administración Documental que son necesarias para el desarrollo de las actividades según su competencia, pues de lo contrario se tendría el riesgo de continuar incumpliendo los criterios normativos asociados a la conservación y preservación documental, así como de los lineamientos técnicos internos creados para su manejo._x000a_"/>
        <s v="Las acciones se formularon en el mes de marzo de 2020, pendiente por reportar seguimiento. "/>
        <s v="Se realizó II seguimiento el 17/12/2020. Luego de verificar el avance y la solicitud que realiza el proceso de ATC sobre el cierre de la observación se  manifiesta que en auditoria realizada a las UPIS y en la Auditoria de seguimiento al Proceso de ATC I sem de 2020, se evidenció que el manejo de la apertura a los buzones en las unidades no esta siguiendo de acuerdo al procedimiento vigente en el item  3.9 del &quot;Atención a requerimientos ciudadanos y denuncias por actos de corrupción a través del aplicativo Bogotá te Escucha&quot;. Por esto Continua abierta hasta que se soporte que la apertura de los buzones se esta realizando de acuerdo al procedimiento vigente."/>
        <s v="Se solicita el cierre de la  observación ya que teniendo en cuenta la estrategia utilizada desde el área  se observa  un aumento en  el diligenciamiento de las encuestas de satisfacción en el segundo semestre del año del 78%.de la siguiente manera: _x000a_* En el tercer trimestre, se diligenciaron 181 ecuestas de satisfacción y en el mes de octubre 103 como se evidencia en los informes (tercer trimestre y mes de octubre)  _x000a_Se realizó II seguimiento el 17/12/2020. Se realizó la validación de los soportes evidenciándose que se ha incrementado el diligenciamiento de la encuesta durante el segundo semestre del 2020.Por esta razón se da cierre a la observación."/>
        <s v="Se realizó II seguimiento el 17/12/2020. El proceso de ATC trabajó en el DOFA del área como soporte para que se realice el estudio de cambiar o trasladar el proceso de Atención al ciudadano en un proceso estrátegico la Oficina de control interno sugiere seguir trabajando para que este traslado o cambio se realice por esta razón continua abierta esta observación."/>
        <s v="Actualización del procedimiento de Requerimientos ciudadanos del proceso, implementando punto de control. _x000a__x000a_* Socialización al interior de la entidad sobre el trato de los requerimientos ciudadanos, especialmente con el personal en ventanilla de radicación._x000a__x000a_*Realizar  seguimiento a las PQRDS, en el formato A-ACI-FT-003 allegadas por canales propios como las generadas por el aplicativo “Bogotá Te Escucha” Sistema Distrital de Quejas y Soluciones."/>
        <s v="Elaboración de los documentos  que informan al competente de las gestiones  realizadas por la Entidad, frente a la determinación del  traslado por no competencia, para el seguimiento de esta en caso de que la Entidad no dé respuesta al usuario._x000a__x000a_Se realizó II seguimiento el 17/12/2020. El proceso no ha presentado el seguimiento ante la Oficina de Control Interno del Plan de mejoramiento aprobado el 16 de Marzo de 2020."/>
        <s v="Identificar los espacios con accesibilidad limitada e intervenirlos realizando ajustes razonables que permitan la accesibilidad a personas en condición de discapacidad._x000a__x000a_* Realizar la compra e instalación de señalética en  Braille, Lengua de Señas Colombiana LSC, macro textos e iconos y señalización con apoyos gráficos,  en la Sede Calle 63, la cual se determinó como punto de atención ciudadana, priorizadas de acuerdo a lo dispuesto en la NTC 6047 de 2013. _x000a__x000a_* Instalación de horarios de atención en las entradas de los puntos de atención de la Sede Administrativa_x000a__x000a_Como evidencias el proceso de ATC entregó las adecuaciones realizadas  a la sede Calle 63, observadose que al parecer no se está teniendo en cuenta Norma Técnica Colombiana NTC 6047  para las adecuaciones que se están realizando esto porque se creó una oficina para la Atención al ciudadano pero se eliminó la sala de espera siendo esta fundamental para el ciudadano que llega a la sede a esperar ser atendido por las áreas que se encuentran alli incluido Atención al ciudadano. La Oficina de Control interno sugiere continuar con las adecuaciones atendiendo las recomendaciones realizadas por la Veeduria Distrital en  su informe realizado en el año 2019, por esta razón la No conformidad continua abierta."/>
        <s v="Se deja abierta porque a pesar que se ha venido realizando mejoras frente a la Infraestructura de las sedes, aún se está incumpliendo la  Política Publica Distrital de Servicio a la Ciudadanía Decreto 197 de 2014, la Ley 1421 de 1993, el Acuerdo 24"/>
        <s v="No se ha presentado plan de mejoramiento."/>
        <s v="Se verifica la publicación en el  Manual de Procesos y Procedimientos la actualización a la Política Gestión Documental A-GDO-DI-004, http://intranet.idipron.gov.co/index.php?option=com_dropfiles&amp;task=frontfile.download&amp;&amp;id=2276&amp;catid=134. _x000a_En el documento se incorporan elementos en alineación al Modelo Integrado de Planeación y Gestión.    _x000a__x000a_Nota: En la situación encontrada y las causas se hace mención del Decreto 5961 de 2019, pero el que corresponde es el Decreto 591 de 2018 &quot;MIPG&quot;, señalado en el informe de la visita del Archivo de Bogotá._x000a_"/>
        <s v="Se evidencia la creación del documento interno Tablas de Control de Acceso A-GDO-DI-005, publicado en el Manual de Procesos y Procedimientos, http://intranet.idipron.gov.co/index.php?option=com_dropfiles&amp;task=frontfile.download&amp;&amp;id=2278&amp;catid=134._x000a_  _x000a_Cabe anotar que la elaboración del documento en mención se hizo con base en las Tablas de Retención Documental (TRD) 2014-2016 que se encuentran adoptadas por la Entidad; las TRD actualizadas a 2019 se encuentran en proceso de convalidación  por el Consejo Distrital de Archivos para su aprobación y posterior adopción por parte del Instituto, por lo que una vez adoptadas la nuevas TRD, se recomienda actualizar también el documento interno Tablas de Control de Acceso -A-GDO-DI-005"/>
        <s v="Se evidencian avances en la construcción y consolidación de inventarios documentales, sin  embargo aún se encuentran pendientes por culminar inventarios del archivo de gestión del algunas áreas y unidades._x000a__x000a_"/>
        <s v="Se evidencia la creación del documento interno Modelo de Requisitos para la Gestión de Documentos Electrónicos - MOREQ - A-GDO-DI-006, publicado en el Manual de Procesos y Procedimientos, http://intranet.idipron.gov.co/index.php?option=com_dropfiles&amp;task=frontfile.download&amp;&amp;id=2279&amp;catid=134"/>
        <s v="Se evidencia la creación del documento interno Banco Terminológico de Series y Subseries Documentales - IDIPRON - A-GDO-DI-003, publicado en el Manual de Procesos y Procedimientos, http://intranet.idipron.gov.co/index.php?option=com_dropfiles&amp;task=frontfile.download&amp;&amp;id=2277&amp;catid=134_x000a__x000a_Cabe anotar que la elaboración del documento en mención se hizo con base en las Tablas de Retención Documental (TRD) 2014-2016 que se encuentran adoptadas por la Entidad; las TRD actualizadas a 2019 se encuentran en proceso de convalidación  por el Consejo Distrital de Archivos para su aprobación y posterior adopción por parte del Instituto, por lo que una vez adoptadas la nuevas TRD, se recomienda actualizar también el documento interno  Banco Terminológico de Series y Subseries Documentales - IDIPRON - A-GDO-DI-003."/>
        <s v="Se evidencia la actualización de las Tablas de Retención Documental a vigencia 2019, se encuentran en proceso de convalidación por el Consejo Distrital de Archivos para su aprobación y posterior adopción mediante acto administrativo por parte del Instituto para su implementación."/>
        <s v="Se evidencian avances para el desarrollo del registro de series documentales en el RUSD del Archivo General de la Nación, sin embargo no es posible realizar la gestión del registro hasta tanto no se cuente con  las TRD actualizadas y adoptadas formalmente por el Instituto._x000a__x000a_ "/>
        <s v="Se evidencian avances en el ajuste y consolidación de los inventarios documentales del FDA, en alineación con los criterios normativos, pero aún no se han culminado. En ese sentido, también se evidencian avances en ajustes a fichas de valoración documental y tablas de valoración documental, sin embargo al corte de seguimiento no se da cumplimiento en su totalidad. _x000a__x000a_"/>
        <s v="_x000a_No se han realizado todos los ajustes necesarios en relación al Fondo Documental Acumulado para que se hagan posibles las transfarencias Secundarias a la Dirección Distrital de Archivo de Bogotá._x000a__x000a__x000a_"/>
        <s v="No se han realizado todos los ajustes necesarios en relación al Fondo Documental Acumulado para que se hagan posibles las transfarencias Secundarias a la Dirección Distrital de Archivo de Bogotá, por lo tanto no se cuenta con información publicada en la página web de la Entidad en relación a dichas transfarencias."/>
        <s v="En cumplimiento del marco normativo se elabora el documento interno Sistema Integrado de Conservación -SIC - A-GDO-DI-007, adoptado mediante Resolución Interna 930 de 2019; se encuentra publicado en el Manual de Procesos y Procedimientos, además se ubica en el  Link de Transparencia de la página web de la Entidad http://www.idipron.gov.co/sistema-integrado-conservacion, numeral 10.11.2_x000a__x000a_"/>
        <s v="El documento  interno Sistema Integrado de Conservación SIC - A-GDO-DI-007, incluye los componentes Plan de Conservación Documental y Plan de Preservación Digital a Largo Plazo. "/>
        <s v="El Plan de Conservación Documental  incluído en el documento  interno Sistema Integrado de Conservación SIC - A-GDO-DI-007, desarrolla 6 estrategias, entre las cuales se encuentra la número 5 &quot; ORIENTAR ACCIONES DE PREVENCIÓN, MITIGACIÓN DE AMENAZAS Y_x000a_ATENCIÓN DE EMERGENCIAS, en cuyas actividades se contempla la articulación con el Plan de Emergencias del Área de Seguridad en el Trabajo. "/>
        <s v="El procedimiento fue oficializado por la entidad el 26 de junio y se encuentra en la pagina web de la entidad"/>
        <s v="Se viene realizando seguimientos a los planes de mejoramiento y se presentan al Comité Institucional Coordinación de Control Interno  con su avance y alertas de vencimiento"/>
        <s v="Las acciones establecidas se encuentran en proceso de ejecución"/>
        <s v="Se adelantaron las 2 capacitaciones previstas frente a pólizas"/>
        <s v="Se han enviado 4 medios visuales recordando el tema de las garantias contractuales"/>
        <s v="El formato de control de consumo de gas propano se encuentra ya subido en aranda para revisión de la OAP con el numero de caso 961"/>
        <s v="Se viene realizando mensualmente la verificación por parte del apoyo a la supervisión, de la base de datos generada por el proveedor de combustible"/>
        <s v="El documento se encuentra en revisión por parte del proceso para  realizar el control al combustible adquirido mediante chip maestro"/>
        <s v="Se ha adelantado una capacitación en Estudios de mercado y análisis del sector"/>
        <s v="Se hizo el envio de las dos alertas en el mes de octubre y diciembre respectivamente"/>
        <s v="se realizo la modificacion al SIMI para generar los reportes por proyectos"/>
        <s v="Se incluyó una obligación por parte de la otra entidad pública, acerca de los tiempos para la revisión de las cuentas de cobro presentadas por el Instituto y los informes de ejecuciòn"/>
        <s v="Se viene informando mediante correo electrónico a FONCEP, el valor de los aportes y la comisión que se le van a cancelar en el mes."/>
        <s v="Se está implementando un mecanismos de control y seguimiento a la ejecución de  los recursos administrados, permitiendo realizar la validación de la información  que se genera de forma oportuna"/>
        <s v="Se creó el instructivo llamado &quot;ELABORACIÓN FORMATO CB-0115 INFORME SOBRE RECURSOS DE TESORERÍA&quot; "/>
        <s v="Se actualiza el procedimiento &quot;COBRO DE CARTERA&quot; con código A-GFI-PR-019"/>
        <s v="Se emitió memorando interno para el reporte de los hechos economicos, referente a las obligaciones de los supervisores de contratos"/>
        <s v="Se han adelantado seguimientos al PAA  de manera periodica junto con los proyectos de inversión del Instituto, buscando su efectivo cumplimiento"/>
        <s v="Se ajustó el Instructivo PRESTACIÓN SERVICIO_x000a_TRANSPORTE EN CONVENIOS-A-SAD-IN-002, para incluir dos puntos  de control  los numerales 3.2,3.4 y 3.5"/>
        <s v="Se estableció en los  estudios previos, pliegos de condiciones, para penalidad económica en caso de presentarse incumplimientos"/>
        <s v="Se implementó un formato para soportar la prestación del servicio de transporte en Convenio,  para incluir las especificaciones técnicas de los vehículos"/>
        <s v="Se realiza una revisión aleatoria del 20% de  los informes de supervisión de la ejecución de los contratos de transporte que reposan en los expedientes contractuales y en el SECOP II"/>
        <s v="Se implementó un formato para realizar la elaboración y presentación de los informes de  supervisión de conformidad con lo establecido en el Manual de Supervisión e Interventoría de la Entidad. "/>
        <s v="Se ajustó el  formato A-SAD-FT-010 – CONSOLIDADO DE PRESTACIÓN DE SERVICIOS DE TRANSPORTE  - CONVENIOS"/>
        <s v="Se estableció en los  Anexos  Técnicos de los contratos la necesidad de remitir por parte del contratista soportes que deben acompañar la factura para dar tramite a los pagos "/>
        <s v="Se realizan seguimientos periódicos a través de un cuadro de control  a la correcta ejecución de   los contratos  derivados de los convenios que se suscriban en el marco del proyecto de inversión 7726"/>
        <s v="Se estableció en las minutas  de los contratos de servicio de  transporte, la obligación de discriminar en las facturas los servicios prestados"/>
        <s v="Se realizó una revisión  por parte de apoyo jurídico de la gerencia del Proyecto 7726, a la documentación que se remite al expediente contractual previa radicación, que se genere en la vigencia"/>
        <s v="Se emitió una directriz por parte de Gerente del Proyecto 7726, en la cuál se solicitó el debido diligenciamiento, custodia y confiabilidad de los servicios  de transporte.  "/>
        <s v="Realiza el seguimientos periódicos al diligenciamiento de los soportes de ejecución de  los contratos  derivados de los convenios que se suscriban en el marco del proyecto de inversión 7726"/>
        <s v="Se emitió una directriz por parte de Gerente del Proyecto 7726 solicitando a los supervisores el debido diligenciamiento de los soportes de ejecución de  los contratos"/>
        <s v="El procedimiento fue oficializado por la entidad el 15 de diciembre y se encuentra en la pagina web de la entidad"/>
        <s v="Se tiene programada la primera capacitación para el promer bimestre de 2021 por temas de organización del equipo de archivo"/>
        <s v="Se socializaron los cambios en los manuales de contratación y el manual de supervisión"/>
        <s v="No han presentado Plan de Mejoramiento"/>
        <s v="El area auditada, se encuentra en terminos para presentar el Plan de Mejoramiento."/>
        <s v="En términos para presentar  plan de mejoramiento"/>
        <s v="Esta información se entregó en el primer seguimiento que se realizó en el mes de abril 2020."/>
        <s v="No presenta avance"/>
        <s v="Esta Información  se entregó en el primer seguimiento que se realizó en el mes de abril 2020._x000a__x000a_Se aplica los procedimientos establecidos por la oficina jurídica para la adquisición de servicios e infraestructura de TI, para lo cual se consulta la tienda virtual del estado colombiano donde se encuentran los Acuerdos Marco que son herramientas de agregación de demanda que permiten a las Entidades adquirir de manera ágil los Bienes y Servicios de Características Técnicas Uniformes._x000a__x000a_Los formatos utilizados para tal fin se encuentran en el proceso de gestión jurídica entre los que se encuentran: (requerimientos técnicos, fichas técnicas, anexos técnicos, entre otros"/>
        <s v="Se crea la ficha del proyecto 7727 en la metodología con que cuenta la Entidad, para adelantar todos los proyectos de tecnología."/>
        <s v="Se realizó la actualización del Procedimiento de Desarrollo y Actualización de software A-TIC-PR-002, el cual se registró como caso No. 811 en la mesa de ayuda de la Oficina Asesora de Planeación._x000a__x000a_Adicionalmente se actualizo el formato A-TIC-FT-010 y se crearon y oficializaron los formatos A-TIC-FT-019 y A-TIC-FT-020."/>
        <s v="Se construyó y aprobó el catálogo de Sistemas de Información del IDIPRON, que corresponde al 60% del compromiso para esta actividad."/>
        <s v="Se realizó la construcción de los instrumentos para llevar los registros de eventos y trazabilidad, los cuales se registraron con los números de caso 819, 820, 862 y 863 en la mesa de ayuda de la Oficina Asesora de Planeación. A la fecha de este seguimiento el Área de Sistemas se encuentra revisando y atendiendo las novedades reportadas"/>
        <s v="Se realizó la actualización del Procedimiento mantenimiento preventivo de software y hardware A-TIC-PR-004, el cual se registró como caso No. 636 en la mesa de ayuda de la Oficina Asesora de Planeación._x000a__x000a_Adicionalmente se actualizo y oficializó el formato A-TIC-FT-013"/>
        <s v="En el ejercicio del desarrollo del Dominio de servicios tecnológicos se construyó y aprobó el catálogo y directorio de Servicios tecnológicos, así como la definición de los elementos para intercambio de información."/>
        <s v="Se actualizó el árbol de servicios y se parametrizaron en la mesa de ayuda."/>
        <s v="Se definieron, revisaron, aprobaron los indicadores de los servicios tecnológicos a los cuales se les realiza seguimiento periódicamente."/>
        <s v="Se realizó y aprobó en el Área de Sistemas la caracterización de los grupos de interés y de valor."/>
        <s v="Para el periodo reportado se realizarón 22 campañas (sensibilización, comunicación y capacitación) en temas de seguridad, buenas prácticas y manejo de la información."/>
        <s v="Reuniones y analisis de identificación  de necesidades y capacidades en temas de TI."/>
        <s v="Se adjuntan 2 presentaciones Cté CICCI  de los meses de Julio y Agosto, está actividad es compartida con el área de Planeación y a la fecha no se han realizado mesas de trabajo para la construcción de las presentaciones del esquema de las líneas de defensa."/>
        <s v="La Encuesta se publicó en la página Web del Instituto en el mes de Julio."/>
        <s v="Se adjunta memorando remisorio a CICCI del seguimiento a mapas de riesgo con fecha 30 de Septiembre 2020."/>
        <s v="Se realizó la solicitud al área de Desarrollo Humano de la capacitación referente al tema de iso 27001 y seguridad de la información a los auditores del Instituto, con fecha 30 de Septiembre 2020"/>
        <s v="Se adjuntan tres informes de auditorias realizadas en los meses de Julio, Agosto y Septiembre 2020 de Educación, Participación e Investigaciones."/>
        <s v="Se realizo visita en las Upi de Bosa, Conservatorio Javier de Nicolo, Upi La 32, Sede Calle 63,  Sede Distrito Joven,  Sede Administrativo Calle 61,  Sede Calle 15,  "/>
        <s v="Se presenta informe del avance de las obras realizadas en la Sede Distrito Joven"/>
        <s v="Se esta realizando ajustes al Manual, por parte del Area,  para incluir todo lo referente a equipos "/>
        <s v="Teniendo en cuenta que para esta vigencia se esta unificando el componente de infraestructura con el componente de equipos, se complementaran los procesos."/>
        <s v="Si bien el reporte para esta actividad es en el mes de octubre, el equipo de Transporte ha definido a partir del 01-07-2020 con su nuevo equipo de trabajo, las acciones necesarias a ejecutar referente a la optimización en el uso del parque automotor del IDIRPON. Así las cosas, se han implementado estrategias, puntos de control y seguimiento a las diferentes actividades propias del área; Actualmente se socializa con los conductores designados el consumo semanal de combustible con el fin de generar conciencia en el uso del combustible, asi mismo determinar la pertinencia según el tiempo de servicio de solicitar o no los servicios de Transporte especial, con el fin de disminuir los costos que este representa. Participación en las diferentes capacitaciones en temas relacionados con transporte y seguridad vial."/>
        <s v="Se realiza la revisión de la caracterización de los grupos de valor. "/>
        <s v="Se realiza la actualización del formato de encuesta de satisfacción la cual se diligencia de forma virtual, el análisis de los resultados se registran en el informe de gestión mensual. "/>
        <s v="Se realiza la revisión de la estructura u se incia la gestión para la creación formal del área. "/>
        <s v="Se realiza la actualización de la caracterización del proceso "/>
        <s v="Actividad cumplida al 100% en el primer seguimiento"/>
        <s v="Se realiza las capacitaciones en temas de servicio para los servidores del área y demás administrativos_x000a_Se realiza capacitaciones a los integrantes nuevos del área en temas de servicio al ciudadano y la misionalidad de la entidad."/>
        <s v="A pesar de que la actividad  se cumplió en el mes de mayo, se realiza una segunda actualización debido a cambio de correo electrónico, horario y punto de atención a la ciudadanía. _x000a_A pesar de que la actividad  se cumplió en el mes de mayo, se realiza una segunda actualización debido a cambio de correo electrónico, horario y punto de atención a la ciudadanía. "/>
        <s v="Se realiza las capacitaciones en temas de servicio para los servidores del área y demás administrativos"/>
        <s v="Teniendo en cuenta la emergencia sanitaria  Alcaldia decide no realizar ferias de servicio a la ciudadanía durante este año, razón por la cual no se puede cumplir con la actividad programada. Por esta razón, se solicita reagendar esta actividad ára el 2021, teniendo en cuenta los lineamientos de la Alcaldía Mayor. "/>
        <s v="Se realiza taller de lenguaje claro "/>
        <s v="Para la elaboración de la la Política de Servicio a la Ciudadanía se tuvo en cuenta el plan sectorial  y el pdt. "/>
        <s v="Se implementa, plan de formación para los integrantes de atención a la ciudadanía."/>
        <s v="La entidad cuenta con un menú interactivo que permite a la ciudadanía acceder a los servicios de la entidad dicho menú se encuentra en la página web y permite aumentar y disminuir la letra de la página y ver en contraste las letras loque facilita la vision de las personas ciegas. _x000a_para la mejora en el servicio con las personas de sordas, se creo el whatsapp web, que permite a ciudadano sordo acceder a los servicios escribiendo en el chat de la entidad.  "/>
        <s v="Se tiene programado llevar los prefiles para aprobacion al Comité de Conciliacion, estando ejecutado a la fecha el perfilamiento de los abogados del Área de Defensa Juridica del IDIPRON"/>
        <s v="Se expidio la Politca de prevencion del daño antijuridico el cual fue aprobado por parte del Comité de Conciliacion, y que fue adoptada mediante Acto Administrativo"/>
        <s v="La Secretaria Juridica a la fecha solamente ha programado una sesion de capacitación denominada &quot;Jornada Socialización SIPROJ web Bogotá&quot; realizada a traves de Youtube Live el día 29 de septiembre de 2020 "/>
        <s v="Se han revisado las Actas realizadas en el Marco del Comité de Conciliacion encontrando y en el que se han analizado algunas deficiencias en la gestion de los apoderados sin que las mismas sean de consecuencias para la litigiosidad de la entidad._x000a_Se revisaron todas las actas del comité por parte del equipo de defensa jurídica según las sesiones adelantadas."/>
        <s v="Se han adelantado capacitaciones en materia de supervisión para fortalecer el ejercicio sobre el seguimiento a la ejecución contractual de los contratos suscritos por el IDIPRON, reforzando asi los informes presentados por los supervisores._x000a_Se adelantó la actualizacion del manual de contratación y el manual de supervsion_x000a__x000a_Se creo el formato de informe de supervisión el cual se encuentra en revisión por parte de la Oficina Asesora de Planeación."/>
        <s v="Se expidio la Política debidamente actualizada a la normatividad vigente de prevencion del daño antijuridico el cual fue aprobado por parte del Comité de Conciliacion, y que fue adoptada mediante Acto Administrativo_x000a_Se expidio la politica general de daño antijurídico por parte del comité de conciliación, asi como la politíca de prevención de daño antijurídico en materia de contrato realidad y deber objetivo de cuidado."/>
        <s v="Se ajusta el Manual de Contratación de la entidad, entre otros ajustes se incluye el proceso de selección de los contratistas de la entidad para garantizar su idoniedad pag 43 y 44."/>
        <s v="El área de comunicaciones realizo la gestión con la emnisora Distrital DC Radio para participar en un espacio radial donde la entidad tuvo la oportunidad de dar a conocer los tramites y servicios de la entidad asi como aspectos importantes de su misionalidad. "/>
        <s v="A la fecha de corte se ha publicado en lugares visibles diferentes a medios electrónicos la Carta del Trato Digno, se imprimieron piezas gráficas referentes a los tramites y servicios, responsables de la atención a peticiones, quejas y reclamos y denuncias. _x000a_'Con la información suministrada por el área de Atención a la Ciudadanía se realizó el diseño e impresión de Roll up o pendones con la información de líneas de atención al ciudadano correo electrónico y dirección de medios digitales institucionales, estos pendones físicos fueron instalados en los puntos de tención que dispone la entidad para la atención al ciudadano.  Los puntos son; Sede calle 61, sede calle 63, Unidad de Protección Integral Bosa y sede administrativa Calle 15. "/>
        <s v="El área de comunicaciones realiza el seguimiento al conjunto de datos abiertos publicado por la entidad en al plataforma Datos Abiertos Bogotá, señalando la cantidad de visitas y descargas que ha tenido cada conjunto de datos a corte de septiembre 2020 "/>
        <s v="Para elaborar el diagnóstico se realizó una priorización de 9 Upis con mayor incidencia, a las cuales se realizo el levantamiento del estado de la infraestructura, Dotación Mobiliaria, Multimedia, Reparaciones,  Cómputo y Redes. El diagnóstico fue presentado por parte de la Subdirección de Métodos a la Oficina Asesora de Planeación y al equipo de infraestructura para que se tome como base para la elaboración de los subproyectos relacionados con la Subdirección Administrativa y Financiera."/>
        <s v="Se realizó la propuesta del nuevo plan estrategico en donde a las iniciativas estratgeicas  se le formularon indicadores de impacto"/>
        <s v="Se realizó la propuesta del DOFA desde el equipo MIPG y actualmente se esta validando la matríz DOFA por parte de la áreas de la entidad para su aprobación"/>
        <s v="Al comienzo de año se indentificaron 114 documentos (procedimientos e instructivos) que no contaban con puntos de control. Al 30 de septiembre se identifica que el equipo MIPG ha realizado la revisión y actualización de 61 procedimientos e instructivos de los diferrentes procesos"/>
        <s v="Dentro de la nueva plataforma estrategica detro de los objetivos estratégico se agregaroon los temas de  transparencia y anticorrupción con indicadores, seguimientos, seguimiento a participación ciudadana y rendición de cuentas, fortalecimiento institucional, esta pendiente de su aprobación y oficializacíón"/>
        <s v="Dentro del link de Transparencia y acceso a la nformación pública en los numerales 6.1.4 &quot;Plan de rendición de cuentas&quot; y el numeral 7.1.4 &quot;Rendición de cuentas publicas a los ciudadanos&quot; se podra encontrar toda la información relacionada sobre Participación ciudadana y rendición de cuentas de la entidad"/>
        <s v="Se realizaron capacitaciones a los grupos de valor en temas de participación ciudadana los cuales estan incluidos en el plan de capacitaciones"/>
        <s v="El documento Centro de documentación, se encuentra en revisión por Gestión documental "/>
        <s v="El inventario ya se encuentra subido en  SISAS y el protocolo esta en revisión por Gestión Documental"/>
        <s v="Se realizo una mesa de trabajo con sistemas, investigaciones, desarrollo humano y planeación, Actualmente se ha adelantado una mesa de trabajo, donde se establecieron algunos compromisos y próximamente se realizará la otra para el seguimiento de los mismos"/>
        <s v="La Oficina Asesora de Planeación en cumplimiento con sus funciones, ha realizado el seguimiento a los diferentes planes, programas y proyectos de la entidad, producto de lo cual ha venido realizando informes y generando alertas que son presentadas al equipo directivo para la toma de decisiones._x000a_Se realizó informe de seguimiento al cumplimiento del Plan Anticorrupción y Atención al Ciudadano con corte al mes de agosto, en el cual se definieron alertas frente a los componentes y acciones que presentaban un avance incipiente. Con base en el informe, el equipo directivo definió lineamientos para que los procesos avancen de manera efectiva en el cumplimiento de las actividades planteadas._x000a_Se realizo análisis a los resultados obtenidos por el Instituto en el Índice de Desempeño Institucional resultado del diligenciamiento del FURAG para la vigencia 2019 y las recomendaciones realizadas por el DAFP al Instituto para avanzar en la implementación de las diferentes políticas de gestión, producto del informe se ajustó el Plan de Adecuación y Sostenibilidad SIG MIPG que fue presentado y aprobado por el Comité Institucional de Gestión y Desempeño._x000a_La Oficina Asesora de Planeación, elaboró un tablero de control cuyo objetivo es el de consolidar las brechas identificadas en el instituto. Gracias al tablero de control, se ha podido generar alertas a las áreas  con base a las actividades vencidas o que están próximas a vencerse en los planes de mejoramiento de la contraloría, del Plan de Adecuación y Sostenibilidad SIG-MIPG. Producto de dichas alertas, el equipo directivo ha llamado la atención a los proceso para el cumplimiento de las acciones planeadas."/>
        <s v="La Oficina Asesora de Planeación elaboró el Manual para la Administración del Riesgo del Instituto, documento que contiene los lineamientos para la adecuada gestión de los riesgos en el instituto, el documento fue elaborado tomando como base la Guía para la administración del riesgo y el diseño de controles en entidades públicas elaborado por el DAFP. El documento en su versión final fue enviado para validación de la Oficina de Control Interno y posteriormente para aprobación por parte del Comité Institucional de Gestión y Desempeño"/>
        <s v="Se elaboró el guion para el video de socialización del PAAC. Con la Oficina de Comunicaciones se tiene establecida la fecha para realizar la grabación del video la cual se ha atrazdo por la falta de agenda de la Contratista Interprete de Señas de la Entidad."/>
        <s v="En el marco de la actualización de la  plataforma estratégica 2020 - 2024 se hizo un analisis del portafolio de servicios de la entidad en donde se determina separar los servicios de externado y territorio, ya que no se estaba dando visibilidad a los servios de territorio. Queda pendiente la actalización de los servicios en el SUIT"/>
        <s v="En el marco de la actualización de la  plataforma estratégoca 2020 - 2024, se realizó una revisión de necesidades de información de los grupos de valor y NNAJ; lo cual se ve reflejado en los proyectos de inversión."/>
        <s v="Se recibió concepto y acta de convalidación de TRD, por parte del Consejo Distrital de Archivos de Bogotá, en este momento se encuentra en proceso de adopción, en la Entidad."/>
        <s v="Los procesos de contratación para la adquisición de estantería industrial y sistema de monitoreo se encuentran en proceso de contratación por parte de la Oficina Asesora Juridica. Adicionalmente, las adecuaciones del espacio realizadas por parte del área de infraestructura para el cumplimiento de lo establecido en la normatividad vigente para la conservación de la documentación se encuentra en un avance del 50 %"/>
        <s v="Se realizó cotejo de información física versus inventario documental de la bodega 3 en un 80% y se inicio la verificación de la bodega 1 y 2, en un 50%._x000a_Se aclara que el cumplimiento de esta actividad, se ve afectada en su ejecución, debido al tema de salud publica, cercos epidemiológicos y cuarentenas que han afectado a la Unidad la Florida."/>
        <s v="Se continuo con el ajuste de inventario documental del V periodo del FDA corespondiente a los años (2001-2014) con un total de 6964 registros. El desarrollo de la actividad levantamiento de inventario documental, se ha visto afectado en su ejecución, debido al tema de salud publica, cercos epidemiológicos y cuarentes que, han afectado a la Unidad la Florida._x000a__x000a_Se lleva un porcentaje de avance del 72%"/>
        <s v="Primer seguimiento 2020: Por parte de la STDH se trabajó en la propuesta para integrar la encuesta EDI-DANE al Plan Estrategico de Talento Humano, la cual fue remitida a la Profesional de Apoyo de la Oficina Asesora de Planeación y a la Asesora de la STDH Esperanza Arenas, el día 06/02/2020 mediante correo electronico. _x000a_A la fecha se encuentra pendiente la retroalimentación la OAP y de la Asesora para continuar el trámite de oficialización. _x000a_Evidencia: Correo electronico de remisión y documento de la propuesta adjunta al mismo._x000a__x000a_Segundo Seguimiento 2020:_x000a_Se remite a la Asesora Tipo A la Integración al Plan Estratégico de Talento Humano con la encuesta  (EDI - DANE). Sin embargo validando la información con la Profesional de Apoyo de la Oficina Asesora de Planeación este insumo no aplica a nivel Distrital sino a Nivel Nacional por lo cual no queda supeditada la actualización de la Matriz GETH con base en él."/>
        <s v="_x000a_Segundo Seguimiento 2020:_x000a_El Área de Carrera Administrativa formuló los Indicadores de: _x000a_*Rotación_x000a_*Retiros voluntarios_x000a_*Comisiones_x000a_*Comisiones de Estudio_x000a_*Reubicaciones_x000a_*Prepensionados_x000a_*LGBTI_x000a_*Afro"/>
        <s v="El Área de Bienestar Social e Incentivos realizó en los meses de agosto y Septiembre un diagnóstico del avance sobre la estrategia &quot;salas de lactancia&quot; en el Idipron, mediante reunión el día 01 de Septiembre con la Profesional Milena Rivera de la Secretaría de Integración Social se crearon compromisos para el cumplimiento de los pasos (6 en total) de implementacion de la estrategia. _x000a_Una de las conclusiones es que de los 6 pasos requeridos, se han implementado parcialmente 2 pasos._x000a_Se requiere conformar un equipo de trabajo para capacitarse e implementar la estrategia. _x000a_Se requiere una adecuación de los espacios físicos para las salas maternas o de lactancia, este requerimiento se realizó al Área de Infraestructura mediante correo electrónico._x000a_El día 26 de agosto se recibió respuesta por parte del Área de Infraestructura informando que se realizaría una valoración y diagnóstico Técnico de la Infraestructura de 11 Unidades y sedes, con el fin de definir el alcance de las adecuaciones de espacio e instalaciones eléctricas e hidrosanitarias a realizar, necesarias para la habilitación de las salas de lactancia._x000a_Esta adecuación de la infraestructura para la habilitación de los espacios para este uso se encuentra programada para la vigencia 2021._x000a_Desde la Subdirección de Desarrollo Humano se asignará el orden de priorización de intervención con el objetivo de generar desde Infraestructura la correspondiente programación, esta información será entregada en el mes de Noviembre._x000a_Por lo anterior se solicita que esta actividad sea reprogramada para la vigencia 2021. "/>
        <s v="El Procedimiento de Gestión del Conocimiento del Área de Capacitación de la Subdireccion Tecnica de Desarollo Humano,  se elaboró  teniendo en cuenta los criterios establecidos en: _x000a_a. El  Modelo Integrado de Planeación  y Gestión MIPG, dimensión 6 gestión del conocimiento e innovación,  _x000a_b. DAFP- Plan Nacional de Capacitación 2020 - 2030,  _x000a_c. Departamento Administrativo del Servicio Civil Distrital DASCD - PIC en línea _x000a_d. Procedimientos propios  del  Área de Capacitación del Instituto. _x000a__x000a_El procedimiento fue revisado y aprobado por la Asesora tipo A de la Subdirección Técnica de Desarrollo Humano y fue remitido  el día 10 de junio de 2020 para  revisión  y aprobación por la Oficina Asesora de Planeación  mediante el aplicativo Aranda caso No. 709."/>
        <s v="Se elabora seguimiento a la planeación estratégica de talento humano con corte a 02 de Octubre de 2020."/>
        <s v="Por parte del Psicólogo del Área de Seguridad y Salud en el Trabajo se ha realizado seguimiento telefónico para la aplicación del  formato &quot;SEGUIMIENTO A LA ROTACIÓN DEL PERSONAL POR RETIRO A-GDH-FT-003&quot;. Se ha dificultado el cubrimiento del total de retirados debido a que algunas personas después de desvincularse del Instituto no atienden las llamadas telefónicas, otras manifiestan que no tienen tiempo para responderla, y otras a pesar de responder la encuesta no pasan a firmar el documento. La evidencia reposa en el área de Seguridad y Salud en el trabajo._x000a_El informe se realizará conforme a lo planeado en el mes de Diciembre.  "/>
        <s v="Se han realizado campañas de uso de baños, asi como charlas de manejo del agua y optimización del recurso hidrico"/>
        <s v="No se ha realizado la actualización de la politica ambiental , sin embargo para el mes de octubre se proyecta realizar articulación con la nueva politica"/>
        <s v="Se han realizado adquisicione de equipos de impresión para mejorar el flujo de impresión y fotocopoiado con usuario creado a cada funcionario y pñoder controlar las impresiones para disminuir ek cosnumo de papel"/>
        <s v="Se tiene propuesta inicial del diagnóstico de capacidades y entornos para la cual se utilizaron las herramientas de matriz DOFA y PESTEL, el cual se tuvo en cuenta los siguientes insumos:_x000a__x000a_1.       Aspectos internos: Procesos y procedimientos, estructura organizacional, cadena de servicio, recursos disponibles, cultura organizacional, uso de las Tecnologías de la Información y las Comunicaciones -TIC_x000a__x000a_2.       Aspectos externos: Político, ambiental, cultural, económico y fiscal, la percepción, propuestas y recomendaciones de los grupos de valor y ciudadanía en general, frente a bienes y servicios ofrecidos, uso de las Tecnologías de la Información y las Comunicaciones -TIC_x000a__x000a_3.       Identificaron espacios de articulación y cooperación con otras entidades del sector, órganos de control, u organismos_x000a__x000a__x000a_Queda pendiente realizar mesas de trabajo con talento humano, equipo SIMI, sistemas, gestión documental, participación ciudadana y atención al usuario para revisar aspectos del  diagnóstico de capacidades y entornos, para su posterior envió a los Directivos para revisión y retroalimentación a la Oficina Asesora de Planeación._x000a_"/>
        <s v="El documento  &quot;Política de Administración del Riesgo&quot; se encuentra en proceso de envio para revisión por parte de Control Interno, Jurídica y Gestión Ambiental_x000a_"/>
        <s v="No se han realizado acciones relacionadas hasta tanto no se apruebe la Política de Admón. del Riesgo"/>
        <s v="Se realiza la actualización de los Mapas de riesgos de corrupción y Gestión incluyendo los elementos faltantes de  la &quot;Guía para la administración del riesgo y el diseño de controles en_x000a_entidades públicas&quot; del DAFP y sugerencias de Control Interno._x000a_"/>
        <s v="Se realizan 3 jornadas de capacitación en a metodología ajustada de Mapa de Riesgos de Gestión y Corrupción _x000a_"/>
        <s v="Se realiza acompañamientos a todas las áreas para el cambio de formatos y concreción de las actividades a realizar en el mitigación del riesgo en 2020_x000a_"/>
        <s v="El informe está en construcción dado que se acabó de realizar el II seguimiento de los mapas corrupción y los mapas de gestión están en proceso de verificación para consolidar la información en un solo informe.  La información de los procesos, en su mayoría se recibió en el transcurso de la presente semana y aún 2 o 3 procesos no la han remitido."/>
        <s v="Se realizaran las dos reuniones faltantes en el ultimo cuatrimestre del año"/>
        <s v="No aplica para este seguimiento_x000a_"/>
        <s v="La Subdirección de Métodos reporta para el segundo cuatrimestre de la vigencia que ya cuenta con el link del formulario y actualmente está a la espera de que el mismo sea habilitado en la página web del IDIPRON a fin de facilitar a los adolescentes y jóvenes la solicitud de la constancia de asistencia a talleres, evitando así el desplazamiento a la Casa de Acogida. "/>
        <s v="I SEGUIMIENTO: Seguimiento y verificación de documentación en la página web del Instituto_x000a_II SEGUIMIENTO: No se realiza seguimiento puesto que en el primero quedo en 100%"/>
        <s v="Durante el segundo cuatrimestre se publicarón los estados finacieros de los meses de mayo, junio y julio."/>
        <s v="Durante el segundo cuatrimestre (mayo) se publicó el seguimiento a los Planes de acción"/>
        <s v="• Se publicó la Programación Plan de Acción 2020 – 2024 en el link de transparencia_x000a_• Se publicó el plan anual de adquisiciones 2020"/>
        <s v="Se encuentran publicado la formulación de los planes y primer seguimiento (MAYO)_x000a_Para el mes de septiembre se espera la publicación de los mapas de riesgos una vez control interno realice el informe al segundo seguimiento"/>
        <s v="Los planes de mejoramiento se encuentran publicados en el punto 7.3.2 del Link de transparencia"/>
        <s v="I SEGUIMIENTO: Se realiza creación de la propuesta de talleres &quot;liderando&quot; para aplicación con NNAJ en temas de participación ciudadana._x000a_II SEGUIMIENTO: se comienza con la aplicación del taller en la UPI de bosa, tres sesiones realizadas y verificadas. "/>
        <s v="I SEGUIMIENTO: Se realiza recolección de información como insumo para determinar los temas de los foros virtuales._x000a_II SEGUIMIENTO: Se realizan reuniones para definir fechas, temas y organización primer foro virtual con el tema de atención IDIPRON en tiempos de COVID-19."/>
        <s v="I SEGUIMIENTO: Se realiza el aplazamiento de la primera audiencia de rendición de cuentas para el mes de mayo._x000a_II SEGUIMIENTO: Se realiza la primera audiencia pública vigencia 2019 el 26 de junio. De manera virtual a traves de facebook live. "/>
        <s v="I SEGUIMIENTO: Se realiza alianza con el área de capacitaciones para incluir en las jornadas de inducción y re - inducción el tema de Rendición de Cuentas y asi poder llegar  al 80% de la población, tanto a NNAJ como a servidores._x000a_II SEGUIMIENTO: Se realizá capacitación en temas de rendición de cuentas el día 2 de julio a través de la estrategia café virtual venga le cuento ¿què es una rendición de cuentas? "/>
        <s v="I SEGUIMIENTO: La primera audiencia esta programada para el mes de mayo._x000a_II SEGUIMIENTO: La audiencia se desarrollo de manera virtual a través de facebook live, la ciudadanía y grupos de valor participantes no realizarón preguntas, inquietudes o sugerencias en el ejercicio."/>
        <s v="I SEGUIMIENTO: La primera audiencia esta programada para el mes de mayo._x000a_II SEGUIMIENTO: Se realiza informe de Rendición de cuentas vigencia 2019 y se envía a dirección a travès de correo electrónico."/>
        <s v="I SEGUIMIENTO: Se realizan adelantos en las actividades planteadas de dialogos ciudadanos (taller &quot;liderando&quot;)_x000a_II SEGUIMIENTO: Se realizán encuentros con  los jovenes de la UPI Rioja como ejercicio previo a la Rendición de cuentas (taller con jovenes)._x000a_Se realizàn tres sesiones del taller liderndo en la UPI Bosa. "/>
        <s v="I SEGUIMIENTO: La primera audiencia esta programada para el mes de mayo._x000a_II SEGUIMIENTO: si bien no hubo un documento a respuestas a preguntas, sugerencias o comentarios porque en la audiencia de rendición de cuentas virtual no se dierón por parte de la ciudadanía, si se compartio la ifnromación previa por pàg. web de la información dialogada en la audencia lo que permitia responder inquietudes. "/>
        <s v="I SEGUIMIENTO: Seguimiento y verificación de documentación en la página web del Instituto Informe estrategia RdC 2019._x000a_II SEGUIMIENTO: No se realiza seguimiento puesto que en el primero quedo en 100%"/>
        <s v="Se realiza el segundo informe trimestral el cual se envia al Subdirector de Técnico, Administrativo y Finanaciero y se publica en el link de transparencia. "/>
        <s v="Se realiza el modelo de servicio  a la ciudadanía, el cual fue incorporado dentro de los subproyectos que forman parte del proyecto de inversión 7727, los cuales estan alineados con la platforma estratégica de la entidad y el plan de desarrollo. Cómo evidencia se adjunta"/>
        <s v="Se realiza informe sobre las actividades realizadas por el defensor del ciudadano en la entidad y se envia a la veeduría distrital. Así mismo, se realiza 9 capacitaciones en las Unidades (modalidad internado que se encuentran en funcionamiento) a los beneficiarios en donde se trataron temas de servicio y se dio a conocer la figura del defensor del ciudadano y sus funciones.  "/>
        <s v="Se asiste al nodo sectorial de integración social, y al nodo  Intersectorial de Comunicaciones y Lenguaje Claro"/>
        <s v="Se inicia la adecuación del punto de atención en bosa. "/>
        <s v="Se cumplió esta actividad en el seguimiento pasado "/>
        <s v="Se realiza reunión con la Dirección General de Calidad del Servicio de la Alcaldía Mayor,y se realiza el cronograma de capacitaciones del segundo semestre."/>
        <s v="Se realiza capacitaciones a  399 beneficiarios de las  unidades que se encuentran en modalidad externado.  "/>
        <s v="Se realizan mesas de trabajo para fortalecer  el manejo del sdqs y la importancia de contestar las peticiones con oportunidad. Así mismo, se envia correo electrónico recordando los tiempos de respuesta, teniendo en cuenta la emergencia sanitaria. "/>
        <s v="Se realiza reunión el 9 de junio la OAP, y demás áreas competentes en la actualización de la politica de protección de datos, como resultado de la misma se realizan las actualizaciones respectivas y se envian a la oficina asesora de planeacion para su consolidacíón. "/>
        <s v="Se realizan 2 campañas en donde dan a conocer tips para la atencion por canal presencial y escrito, y así dar cumplimiento a lo requerido por el sistema Bogota te Escucha y la Política Pública. "/>
        <s v="Se realiza seguimiento mensual a los requerimientos allegados a la entidad, para esto se envia correo electrónico a las diferentes dependencias de las peticiones a vencer y se lleva el formato A-AC-FT_003 . "/>
        <s v="Se incluye en el informe trimestral los resultados de las encuestas de satisfacción, así mismo, se encuentra el seguimiento que realiza el área a las respuestas que emite el Instituto en términos de claridad, solución de fondo, calidez y oportunidad. "/>
        <s v="Se realizo la solicitud a comunicaciones para realizar la campaña de socialización del Link de Transparencia"/>
        <s v="No se realizaron acciones relacionadas con este numeral de acuerdo a que se esta actualizando la plataforma estratégica"/>
        <s v="Se realizo la jornada de reinducción del PAAC en el espacio Venga le cuento, en donde se hablo y socializo la Ley de Transparencia y acceso a la información publica, ademas se socializo el link de transparencia y sus componentes."/>
        <s v="Para la definición de la OPA se trabaja de la mano con el DAFP quienes aprueban el  &quot;Certificado de curso de educación informal de los adolescentes y jóvenes&quot; el cual se inscribe en el SUIT. "/>
        <s v="Frente a los videos de Misión y Visión se realizaran una vez sse apruebe la plataforma estretegica. _x000a_Para los videos del PAAC y Mapas de riesgos se realizran para el utlimo cuatrimestre del año"/>
        <s v="Se realizó la actualización del documento “Atención a Requerimientos Ciudadanos y Denuncias por Actos de Corrupción a través del aplicativo Bogotá Te Escucha -SDQS  A-ACI-PR-001” en el cual se establecen los lineamientos para la atención a los requerimientos y denuncias ciudadanas._x000a__x000a_Por otra parte, la Oficina de Atención a la Ciudadanía ha realizado capacitaciones y socializaciones en las Unidades de Protección Integral sobre los diferentes canales existentes en la entidad para la atención de denuncias ciudadanas_x000a__x000a_La Oficina Asesora de Planeación inició las gestiones para la elaboración de una pieza comunicativa con la Oficina de Comunicaciones que será socializada en la página web de la entidad."/>
        <s v="El Instituto realizó la articulación con la Veeduría Distrital para gestionar un taller en lenguaje claro dirigido a los servidores del IDIPRON._x000a__x000a_El taller fue realizado virtualmente el día 19 de mayo de 2020 y asistieron 29 funcionarios y contratistas del IDIRPON"/>
        <s v="No se realizaron acciones durante este cuatrimestre"/>
        <s v="Se actualiza el procedimiento a Atencion a requerimientos ciudadanos y denuncias por actos de corrupción a través del aplicativo Bogotá te Escucha- SDQS- y se realiza la socialización en la jornada de reinducción realizada de forma virtual. _x000a_ _x000a_• Se encuentra pendiente de revisión y aprobación del nuevo procedimiento de pqrs"/>
        <s v="El dia 4 de agosto se realizo una capacitación sobre la Ley de transparencia y acceso a la información pública 1712 de 2014, por parte de la Secretaria de Integración Social a 14 funcionarios de la entidad"/>
        <s v="El área de Atención a la Ciudadanía realizó el ajuste al formato de Encuesta de Percepción del Servicio en el mes de junio de 2020 con el fin de hacerla una herramienta fácil para diligenciar y que aporte información para la toma de decisiones en el Instituto._x000a__x000a_Como estrategia para fomentar el diligenciamiento de las encuestas por parte de los usuarios, el proceso de Atención a la Ciudadanía ha venido implementando desde el mes de junio, la estrategia de enviar a los usuarios atendidos por los diferentes canales, la encuesta para su diligenciamiento. Esta estrategia ha permitido aumentar el número de encuestas diligenciadas por los ciudadanos; pasando de 71 encuestas entre enero a julio a 79 encuestas solo en el mes de agosto "/>
        <s v="Durante el segundo cuatrimestre no se realizarón actualizaciones a los documentos."/>
        <s v="El proceso de atención a la ciudadanía realizo la actualización del Manual para la Atención a la Ciudadanía en el que se incluye en el numeral 9.2.2 se incluye el protocolo para atención a personas con discapacidad auditiva._x000a__x000a_Teniendo en cuenta las indicaciones del Ministerio de las Tics frente al uso de la herramienta del Centro de Relevo para la atención de las personas con discapacidad auditiva, el proceso ajustará el protocolo incluyendo las indicaciones del uso del centro de relevo por parte de las personas de atención a la ciudadanía con el fin de lograr una comunicacion efectiva. Una vez se oficialice el ajuste, se realizará mesa de trabajo con las personas de atención a la ciudadanía para la socializar el ajuste."/>
        <s v="Teniendo en cuenta la comunicación enviada por el centro de relevo a la entidad, se evidencia que no es posible implementar dicha herramienta ya que el Ministerio de las Tics informa que esta herramienta sera utilizada por la poblacion sorda por demanda. Como evidencia se adjunta comunicación enviada por el Centro de Relevo."/>
        <s v="Se realiza informe trimestral de gestión y de PQRS "/>
        <s v="Primer seguimiento: El día 11 de marzo de 2020 se realiza reunión  con los Gestores de Integridad, durante el desarrollo de esta reunión se revisaron las estrategias de comunicación que permitieron la apropiacion del Código de Integridad y la interiorización de los valores institucionales."/>
        <s v="Primer seguimiento:_x000a_Se elaboró la presentación en power point  que contiene los resultados obtenidos sobre la impementación del Código de Integridad en la vigencia 2019, en el mes de mayo se socializará en la Página Web  y correo electrónico del Instituto._x000a_Segundo seguimiento_x000a_Se elaboró pieza comunicacional   que contiene los resultados obtenidos en test de percepción de la integridad con corte a 30 de junio y 30 noviembre del 2019. "/>
        <s v="Primer seguimiento: Debido al aislamiento generado por la pandemia del Covid 19, se han retomado  estrategias exitosas que se desarrollaron en año 2019, por ejemplo, el 29 de abril se envió mediante correo la Celebración del Día de la Integridad._x000a_Adicionalmente  el Código de Integridad hará parte de la estrategia virtual de Reinducción que esta desarrollando el Área de Capacitación en la actualidad,  la estrategia a desarrollar se denomina &quot;Venga le cuento&quot;. _x000a_Todo lo anterior se encuentra consignado en el Plna de mejoramiento S-SEG-FT-011 elaborado por los Gestores de Integridad."/>
        <s v="Segundo seguimiento: Se realizó Plan de Trabajo y Matríz de seguimiento a las actividades de Bienstar y Capacitación A-GDH-FT-051 (incluye Cronograma de ejecución)  de las diferentes acciones de formación  en cuanto  al Código de integridad mediante la estrategia &quot;venga la cuento&quot; "/>
        <s v="Actividad programada para el mes de noviembre"/>
        <s v="Actividad programada para el mes de diciembre"/>
        <s v="Primer seguimiento:_x000a_1. El 03 de marzo de oficializó en el Manual de Procesos y Procedimientos la versión 02 del procedimiento &quot;PREVENCIÓN Y RESOLUCIÓN DE CONFLICTO DE INTERESES A-GDH-PR-006&quot; y la versión 03 del Docunmento Interno &quot;LINEAMIENTO PARA LA PREVENCIÓN Y RESOLUCIÓN DE CONFLICTO DE INTERESES A-GDH-DI-021&quot;, estas versiones se socializarón vía correo electrónico a Todos los funcionarios del Instituto._x000a__x000a_2. Por parte de  la Dirección Distrital de Desarrollo Institucional de la Alcaldía de Bogotá. Se está adelantando  curso virtual  de Gobernanza Pública, este curso fue externdido a todos los Servidores Públicos que deseen participar e incluye dentro de sus temáticas el Tema de Conflicto de Interéses._x000a__x000a_3. Mediante Memorando 2020IE3292 Se socializa vía Correo electrónico a todos los servidores y contratistas del Instituto el formato para la publicación proactiva Declaración Bienes y rentas y registro e interés, así como el link de descarga del Instructivo elaborado por la Función Pública para este fin._x000a__x000a_Dada la Contingencia actual no se desarrollan capacitaciones preseneciales."/>
        <s v="Primer seguimiento:_x000a_Mediante trabajo conjunto entre la Subdirección Técnica de Desarrollo Humano y la Oficina Asesora Jurídica se elaboró memorando  2020IE3292 el cual fue radicado con asunto &quot;Cumplimiento Ley 2013 de 2019&quot; en él se detallan los Servidores Públicos y Contratistas que deben realizar el diligenciamiento del formato habilitado por el DAFP &quot;Publicación proactiva de proactiva declaración de bienes y rentas y registro de conflictos de interés&quot; , así como el diligenciamiento en el aplicativo habilitado por dicha entidad.  _x000a_Segundo seguimiento:_x000a_Mediante memorando 2020IE3851 radicado el 01-06-2020, se envía un alcance al memorando 2020IE3292, aclarando en el numeral 4, que para la Subdirección Técnica de Desarrollo Humano el personal obligado a diligenciar los formatos de Función Pública para la Declaración Proactiva de Conflicto de Intereses, será únicamente los servidores que ostentan cargos de Libre Nombramiento y Remoción en la Entidad , hasta que se determine por parte de la Subdirección Técnica de Desarrollo Humano, que otro personal cuenta con dicha obligación conforme a sus funciones. Respecto a los contratistas no se genera ninguna modificación a la señalada en el Memorando 2020IE3292."/>
        <s v="Segundo seguimiento:_x000a_De acuerdo a los lineamientos establecidos en el Memorando 2020IE3851por parte de la Subdirección Técnica de Desarrollo Humano se procedió a solicitar el formato habilitado por el DAFP &quot;Publicación proactiva declaración de bienes y rentas y registro de conflictos de interés&quot; y la correspondiente Declaración de rentas del año anterior, para los Servidores que a la fecha ostentan cargos de Libre Nombramiento y Remoción en la Entidad. Esta información puede ser verificada en la Página de Departamento de la Función Pública en el Link: https://www.funcionpublica.gov.co/ley-transparencia-web/busqueda.jsp_x000a_Indicador: 7 funcionarios con diligenciamento de las herramientas de declaración de conflicto de intereses/ 7 de personas identificadas para efectuar la declaración"/>
        <s v="Desde la Gerencia del Proyecto se realizan seguimientos a los contratos de bienes y servicios asignados para supervisión con recursos del Proyecto de Inversión 1104" u="1"/>
        <s v="Se realizó la consulta a la Contaduría General de la Nación sobre el hallazgo administrativo de la Contraloría, solicitando asesoría sobre la opción más viable a implementar por parte de la Entidad." u="1"/>
        <s v="No se remite seguimiento" u="1"/>
        <s v="Se elaboró un instructivo respecto al diligenciamiento del informe CB-005" u="1"/>
        <s v="Desde Desarrollo Humano se continua con la gestión para el curso en temas de supervisión e interventoría dictado por la Veeduría Distrital" u="1"/>
        <s v="Se vienen realizando capacitaciones y actualizaciones en temas de contratación estatal a los abogados de la oficina asesora jurídica, que contengan temas como la Ley 80 de 1993   " u="1"/>
        <s v="Se realizaron dos asistencias tecnicas reforzando temas de manejo de archivos a los expedientes contractuales" u="1"/>
        <s v="Actualmente se dictan talleres sobre el correcto cumplimiento de los requisitos para el pago, asi como el manejo de las garantías en la contratación estatal  " u="1"/>
        <s v="Se envian oficios trimestrales a las áreas correspondientes y se realiza conciliación de saldos de operaciones reciprocas" u="1"/>
        <s v="Una vez verificados los soportes remitidos, se evidencia la realización de las  asistencias técnicas documentales a las diferentes áreas y dependencias para el alistamiento del archivo de gestión, sin embargo no se aportan evidencias que permitan identificar que se hayan adelantado transferencias documentales en cumplimiento del marco normativo referente a los documentos de archivo de conservación permanente, por lo cual se mantiene abierta la No conformidad. _x000a__x000a_" u="1"/>
        <s v="El proceso no ha presentado el seguimiento ante la Oficina de Control Interno del Plan de mejoramiento aprobado el 16 de Marzo de 2020." u="1"/>
        <s v="A la fecha de corte se ha publicado en lugares visibles diferentes a medios electrónicos la Carta del Trato Digno, se imprimieron piezas gráficas referentes a los tramites y servicios, responsables de la atención a peticiones, quejas y reclamos y denuncias. " u="1"/>
        <s v="Continua sin cerrar, considerando que en el desarrollo de la presenta auditoria se evidencia nuevamente debilidades en la planeación de las actividades con enfoque preventivo realizadas por el componente de mitigación, así mismo falencias en la formulación y seguimiento de indicadores que permitan medir la disminución del consumo como resultado de estas intervenciones." u="1"/>
        <s v="Se actualizaron los nombres de las cuentas contables en los Estados Financieros de acuerdo al nuevo Marco Normativo." u="1"/>
        <s v="Continua sin cerrar, toda vez que la debilidad se sigue presentando como se evidencia en la auditoría realizada a esta área, así mismo la información de inasistencia de los Jóvenes en SIMI no se encuentra actualizada. " u="1"/>
        <s v="Se aplicó el descuento correspondiente Almacén y talleres del Norte en la facturación" u="1"/>
        <s v="Se vienen realizando seguimiento a los ítems facturados frente a los ítems ofertados en la ejecución del contrato" u="1"/>
        <s v="Se realizan mesas de trabajo junto con almacen e inventarios  y mantenimiento de bienes e infraestructura frente a las revelaciones de Propiedad, Planta y Equipo " u="1"/>
        <s v="La OAJ realizó seguimiento mensual de la ejecución del PAA a cada proyecto de inversión, según lo programado. Se remitieron correos a cada proyecto de inversión. " u="1"/>
        <s v="Se continuan con las mesas de trabajo de seguimiento en conjunto con la Oficina Asesora Jurídica frente a la ejecución de los contratos de consultoría de estudios, diseños y  obra de equipamientos." u="1"/>
        <s v="Se continuan con las  visita a las Unidades de protección Integral para verificar  el correcto diligenciamiento y actualización de los  formatos destinados al control de los elementos de consumo que se encuentran en las UPI" u="1"/>
        <s v="Desde la Subdirección administrativa y financiera se realizó la mesa de trabajo en Dic 2019" u="1"/>
        <s v="Se vienen adelantando capacitaciones en temas de derecho administrativo sancionatorio por semestre a los abogados de la oficina asesora jurídica. " u="1"/>
        <s v="Se realiza el seguimiento de los contratos por parte de transportes actualizando los valores mensualmente" u="1"/>
        <s v="Se realizan mesas de trabajo a fin de revisar y verificar la información descrita en las Notas a los Estados Contables" u="1"/>
        <s v="Se evidencia avances en la gestión para determinar la responsabilidad en la expedición de constancias de asistencia de AJ vinculados a la Entidad desde los talleres de corta y larga duración, sin embargo aún no se encuentra definida de manera formal la responsabilidad del trámite y firma de las constancias; por lo tanto se mantiene abierta la observación.    _x000a__x000a_Se recomienda atender de manera efectiva a la resolución del trámite para la expedición de las contancias de asistencia, en cumplimiento de las funciones del Área otorgadas mediante Resolución 485 de 2018, artículo primero. " u="1"/>
        <s v="Continua sin cerrar, en vista que los resultados de la presente auditoria evidencian falencias en los mecanismos de evaluación a la gestión relacionadas con las áreas de derecho y el seguimiento al goce efectivo de derechos con el fin de realizar un efectivo seguimiento y fomentar la toma efectiva de decisiones de tipo misional y administrativo " u="1"/>
        <s v="El procedimiento se encuentra en revisión por parte de la Subdirección de Métodos y Planeación" u="1"/>
        <s v="Se expidio la Política debidamente actualizada a la normatividad vigente de prevencion del daño antijuridico el cual fue aprobado por parte del Comité de Conciliacion, y que fue adoptada mediante Acto Administrativo" u="1"/>
        <s v="El procedimiento M-MES-IN-002 se encuentra en revisión por parte de la oficina asesora de planeación" u="1"/>
        <s v="El documento se encuentra en verificación por parte de la subdirección financiera y la oficina de Planeación" u="1"/>
        <s v="A pesar de que la actividad  se cumplió en el mes de mayo, se realiza una segunda actualización debido a cambio de correo electrónico, horario y punto de atención a la ciudadanía. " u="1"/>
        <s v="Se avanza en la revisión de las cantidades estimadas de los bienes que se pretende contratar de acuerdo a las compras historicas de la entidad y el numero de NNAJ que se beneficiaran con la compra.  " u="1"/>
        <s v="Se aportan evidencias que dan cuenta de la gestión para realizar adecuaciones en los ambientes de aprendizaje, así mismo la realización de arreglos locativos en relación a pintura, iluminación, demarcación, ventilación e instalaciones de gas. Sin embargo, se mantiene abierta la observación pues las actividades realizadas no son suficientes para eliminar la causa del hallazgo por cuanto no se han garantizado en su totalidad las adecuaciones que respondan a los criterios normativos para programas de formación y que aseguren de esta manera la integridad física de loa NNAJ ." u="1"/>
        <s v="Se observa el diligenciamiento del formato para la planeación de clases, sin embargo éste no se encuentra firmado por el docente  ni contiene el Vo.Bo. del apoyo académico que da cuenta de la validación de la información allí consignada. Por otro lado, se observa la formalización posterior del formato por parte de la OAP (013 PLANEACIÓN DE CLASES M-MED-FT-013), publicado en página web - Manual de Procesos y Procedimientos, pero dicho formato no contiene la información de código, versión y vigencia, incumpliendo con los parámetros de oficialización.  De la  estrategia tecnológica que se afirma complementa la revisión de la planeación de clase no se aportan evidencias._x000a_ _x000a_Se aportan evidencias de reuniones mensuales  vigencia 2019,  de socialización,  capacitación y Consejo académico dirigidas a docentes y apoyos académicos en diversos temas que guardan relación con el Modelo Pedagógico.   _x000a__x000a_Se mantiene abierta la observación, por las debilidades evidenciadas en la primera acción." u="1"/>
        <s v="Se continua con los seguimientos trimestrales a los procesos de incumplimiento radicados en la Oficina Asesora Juridica, evaluando causas, sanciones y la eficacia de los procesos adelantados" u="1"/>
        <s v="Sin bien es cierto se observa la gestión realizada por el Área de Administración Documental para avanzar en la adecuación de espacios que permitan la custodia y conservación de la documentación de archivo conforme a los criterios normativos, no se evidencia la materialización de acciones concretas  por parte de las demás áreas o dependencias involucradas, que den cuenta de las mejoras en las instalaciones donde se administra el archivo central  en atención a las especificaciones técnicas establecidas. _x000a__x000a_Es importante considerar que para subsanar la No conformidad y eliminar la causa identificada es fundamental la concurrencia de las áreas o dependencias que tienen responsabilidad en la adecuación y mantenimiento de las instalaciones del Instituto.  _x000a_ " u="1"/>
        <s v="Se han adelantado capacitaciones en materia de supervisión para fortalecer el ejercicio sobre el seguimiento a la ejecución contractual de los contratos suscritos por el IDIPRON, reforzando asi los informes presentados por los supervisores." u="1"/>
        <s v="No aplica teniendo en cuenta que se cierra en el informe definitivo" u="1"/>
        <s v="Continúa sin cerrar, teniendo en cuenta que no se adjuntan soportes suficientes que evidencien el cumplimiento de esta acción de mejora. Una vez se remita los soportes correspondientes se procederá a cerrar esta observación." u="1"/>
        <s v="Los Supervisores de contrato continuan participando en capacitaciones frente al refuerzo de competencias en materia de supervisión." u="1"/>
        <s v="El documento se encuentra en verificación por parte de la subdirecciónde Métodos y la oficina de Planeación" u="1"/>
        <s v="Se diseñaron los indicadores de efectividad de la gestión misional del IDIPRON, para su seguimiento al proceso misional" u="1"/>
        <s v="Actualmente se viene gestionando a través de la Subdirección técnica de Desarrollo  Humano un taller sobre la contratación estatal  " u="1"/>
        <s v="Aunque se observan avances en la gestión y articulación de acciones en cuanto a  las mejoras relacionadas con el aplicativo para  la administración de las comunicaciones oficiales, se mantiene abierta la No conformidad, ya que estas acciones no son suficientes para eliminar las causas del hallazgo, pues no se garantiza el funcionamiento del aplicativo acorde con las necesidades operativas y técnicas del Área, y que permita además mantener un control y monitoreo permanente y efectivo en cumplimiento del Acuerdo 060 de 2001. " u="1"/>
        <s v="El formato de Informe de Gestión, se encuentra en revisión para su aprobación " u="1"/>
        <s v="Se avanza en la salida de los elementos adquiridos para uso de los beneficiarios en las Unidades de Protección Integral" u="1"/>
        <s v="Se han revisado las Actas realizadas en el Marco del Comité de Conciliacion encontrando y en el que se han analizado algunas deficiencias en la gestion de los apoderados sin que las mismas sean de consecuencias para la litigiosidad de la entidad." u="1"/>
        <s v="Se está gestionan a través de la Subdirección técnica de Desarrollo  Humano un taller sobre el correcto recibo de los elementos contratados por parte de la Supervisión" u="1"/>
        <s v="Se adelanta informe de egresos de las vigencias 2017 - 2018 y 2019 con base en la información registrada por el Área Socio legal. Es necesario un informe de egresos sustentado en los datos de SIMI para dar cumplimiento a la acción de mejora. . " u="1"/>
        <s v="Se vienen realizando seguimiento bimestral a los procesos contractuales radicados por la Oficina Asesora Juridica." u="1"/>
        <s v="Incluido en el borrador del manual de contratación pag 43 y 44 pendiente por oficializar en el mes de octubre." u="1"/>
        <s v="Se encuentra en verificación las fechas para dictar los taller con los funcionarios de las Unidades de protección Integral,sobre el correcto diligenciamiento de los formatos destinados para el control de los elementos de consumo" u="1"/>
        <s v="Continúa sin cerrar, teniendo en cuenta que no se adjuntan soportes que den claridad en relación con la frecuencia de medición de estos indicadores, responsable, objetivo y la meta del indicador. Por otra parte, no se evidencia la caracterización del proceso misional, lo que dificulta su aplicación." u="1"/>
        <s v="Se viene adelantando la gestión desde la Subdirección Administrativa y Financiera para la  asesoría técnica con el soporte del intermediario de seguros si lo hubiere al proceso de contratación." u="1"/>
        <s v="Continua sin cerrar, toda vez que la debilidad se sigue presentando en las diferentes unidades con modalidad internado, el riesgo de inasistencia de ante posibles eventos inesperados que puedan afectar la salud de los NNAJ" u="1"/>
        <s v="Se continuan realizando revisiones trimestrales a la carpeta de suministro de combustible, verificando que todos los bauchers se encuentren archivados" u="1"/>
        <s v="Se continua con la verificación de fechas y la moneda en la que se expresan los Estados financieros de la Entidad" u="1"/>
        <s v="El área de Tesoreria remite informes mensuales de seguimiento a los proyecto de inversión de la no ejecución de PAC a Gerentes y Administradores de Proyectos de Inversión" u="1"/>
        <s v="Se evidencia la actualización y ajustes de las Tablas de Retención Documental a vigencia 2019, se encuentran en proceso de convalidación por el Consejo Distrital de Archivos para su aprobación y posterior adopción mediante acto administrativo por parte del Instituto. Se podrá dar cierre a la  no conformidad cuando se formalice la adopción de la TRD para su implementación.  " u="1"/>
        <s v="En la presente auditoría 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 " u="1"/>
        <s v="La modificación del procedimiento  Control de Consumo de Combustible se encuentra en verificación por transportes y planeación para su socialización" u="1"/>
        <s v="Continúa sin cerrar, toda vez que la debilidad se sigue presentando en las algunas de las unidades visitadas e la presente auditoria. Una vez se remita los soportes correspondientes se procederá a cerrar esta observación." u="1"/>
        <s v="Se realiza la programación mensual de cada uno de los vehiculos de la entidad" u="1"/>
        <s v="A pesar de evidenciarse segumientos periodicos a los talleres respecto al uso de elementos de protección personal, en el contenido de las actas aportadas se puede identificar que se mantienen falencias tanto en el uso adecuado de los elementos de protección por parte de los NNAJ, como con el suministro de los elementos por parte de la Entidad; manteniéndose así el incumplimiento del Decreto 1072 de 2015, en los numerales señalados en la No Conformidad._x000a__x000a_Se evidencia socialización de protocolos de seguridad de diferentes talleres tanto para NNAJ como para talleristas. " u="1"/>
        <s v="El II seguimiento a BPM realizado por la Oficina de Control Interno se realizó el 17 de marzo de 2020, a la fecha el proceso no ha presentado a la Oficina de control interno otro seguimiento." u="1"/>
      </sharedItems>
    </cacheField>
    <cacheField name="FECHA DE SEGUIMIENTO" numFmtId="0">
      <sharedItems containsDate="1" containsBlank="1" containsMixedTypes="1" minDate="2018-01-15T00:00:00" maxDate="2021-01-01T00:00:00"/>
    </cacheField>
    <cacheField name="PENDIENTE ENVIO DE SEGUIMIENTO" numFmtId="0">
      <sharedItems containsBlank="1"/>
    </cacheField>
    <cacheField name="TAREAS PENDIENTES PARA EL CIERRE" numFmtId="0">
      <sharedItems containsBlank="1" longText="1"/>
    </cacheField>
    <cacheField name="PORCENTAJE DE AVANCE" numFmtId="0">
      <sharedItems containsString="0" containsBlank="1" containsNumber="1" minValue="0" maxValue="1"/>
    </cacheField>
    <cacheField name="CUMPLIMIENTO" numFmtId="0">
      <sharedItems/>
    </cacheField>
    <cacheField name="DIAS FALTANTES" numFmtId="1">
      <sharedItems containsMixedTypes="1" containsNumber="1" containsInteger="1" minValue="-751" maxValue="364"/>
    </cacheField>
    <cacheField name="OPORTUNIDAD" numFmtId="0">
      <sharedItems/>
    </cacheField>
    <cacheField name="ESTADO"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los Andres Guerra Jimenez" refreshedDate="44984.499252314818" createdVersion="8" refreshedVersion="5" minRefreshableVersion="3" recordCount="613" xr:uid="{00000000-000A-0000-FFFF-FFFF01000000}">
  <cacheSource type="worksheet">
    <worksheetSource ref="A11:DF624" sheet="TABLERO-ACCIONES"/>
  </cacheSource>
  <cacheFields count="110">
    <cacheField name="N°" numFmtId="0">
      <sharedItems containsSemiMixedTypes="0" containsString="0" containsNumber="1" containsInteger="1" minValue="1" maxValue="618"/>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ntainsBlank="1"/>
    </cacheField>
    <cacheField name="SUBDIRECCION U OFICINA" numFmtId="0">
      <sharedItems containsBlank="1"/>
    </cacheField>
    <cacheField name="SIGLA2" numFmtId="0">
      <sharedItems containsBlank="1"/>
    </cacheField>
    <cacheField name="GRUPO  INTERNO DE TRABAJO" numFmtId="0">
      <sharedItems containsBlank="1"/>
    </cacheField>
    <cacheField name="Nuevo proceso" numFmtId="0">
      <sharedItems count="19">
        <s v="Gestión del  Desarrollo Humano"/>
        <s v="Servicio a la ciudadania"/>
        <s v="Gestión Ambiental"/>
        <s v="Diseño y adopcion de lineamientos para la prestacion de los servicios en el marco del modelo pedagogico institucional"/>
        <s v="Prestacion de los servicios sociales en el marco del modleo pedagogico institucional"/>
        <s v="Direccionamiento estrategico"/>
        <s v="Gestion de TICS"/>
        <s v="Gestion de servicios administrativos"/>
        <s v="Gestion de adecuacion y mantenimiento de bienes"/>
        <s v="Gestión contractual"/>
        <s v="Gestión jurídica"/>
        <s v="Comunicación estrategica"/>
        <s v="Gestion de inventarios, almacen y economato"/>
        <s v="Gestion financiera"/>
        <s v="Gestion Documental"/>
        <s v="Seguimiento y mejoramiento a la Gestion"/>
        <s v="Gestion del conocimiento y la innovacion "/>
        <s v="Mejoramiento de los servicios sociales en el marco del modelo pedagogigo institucional"/>
        <s v="Evaluacion a la Gestion"/>
      </sharedItems>
    </cacheField>
    <cacheField name="Nueva subdireccion" numFmtId="0">
      <sharedItems/>
    </cacheField>
    <cacheField name="SIGLA3" numFmtId="0">
      <sharedItems/>
    </cacheField>
    <cacheField name="Gerencia" numFmtId="0">
      <sharedItems/>
    </cacheField>
    <cacheField name="SIGLA4" numFmtId="0">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ount="8">
        <s v="Plan de mejoramiento auditorias internas"/>
        <s v="Plan de mejoramiento Alcaldia mayor de Bogota"/>
        <s v="Plan de mejoramiento Contraloria de Bogota"/>
        <s v="Plan de mejoramiento personeria  de Bogota"/>
        <s v="Plan de mejoramiento Veeduria de Bogota"/>
        <s v="Plan de mejoramiento archivistico"/>
        <s v="Plan de mejoramiento Contraloria de Bogotá"/>
        <s v="Plan de mejoramiento Secretaria Distrital de Ambiente"/>
      </sharedItems>
    </cacheField>
    <cacheField name="CÓDIGO DE ACCION EN EL TABLERO DE CONTROL" numFmtId="0">
      <sharedItems/>
    </cacheField>
    <cacheField name="NUMERO DE HALLAZGO" numFmtId="0">
      <sharedItems containsMixedTypes="1" containsNumber="1" minValue="1" maxValue="40"/>
    </cacheField>
    <cacheField name="CODIGO AUDITORIA SEGÚN PAD DE LA VIGENCIA" numFmtId="0">
      <sharedItems containsMixedTypes="1" containsNumber="1" containsInteger="1" minValue="54" maxValue="524" count="76">
        <s v="Seguimiento al sistema de gestión de seguridad y salud en el trabajo_x000a_2019_x000a_"/>
        <s v="AUDITORÍA DE SEGUIMIENTO AL PROCESO ATENCIÓN AL CIUDADANO VIGENCIA 1 DE ENERO 2020 AL 30 DE JUNIO DE 2020 "/>
        <s v="AUDITORÍA DE SEGUIMIENTO AL PROCESO ATENCIÓN AL CIUDADANO VIGENCIA 1 DE JULIO 2020 AL 31 DE DICIEMBRE DE 2020"/>
        <s v="INFORME SEGUIMIENTO ESTÁNDARES MINIMOS DEL SISTEMA DE_x000a_GESTIÓN DE SEGURIDAD Y SALUD EN EL TRABAJO SEGÚN RESOLUCIÓN_x000a_0312 de 2019 ESTANDARES MINIMOS Y DECRETO 1072 DEL 26 DE_x000a_MAYO DE 2015 VIGENCIAS 2020 Y 2021"/>
        <s v="INFORME SEGUIMIENTO ESTÁNDARES MINIMOS DEL SISTEMA DE_x000a_GESTIÓN DE SEGURIDAD Y SALUD EN EL TRABAJO SEGÚN RESOLUCIÓN_x000a_0312 de 2019 ESTANDARES MINIMOS Y DECRETO 1072 DEL 26 DE_x000a_MAYO DE 2015 VIGENCIAS 2020 Y 2023"/>
        <s v="INFORME SEGUIMIENTO ESTÁNDARES MINIMOS DEL SISTEMA DE_x000a_GESTIÓN DE SEGURIDAD Y SALUD EN EL TRABAJO SEGÚN RESOLUCIÓN_x000a_0312 de 2019 ESTANDARES MINIMOS Y DECRETO 1072 DEL 26 DE_x000a_MAYO DE 2015 VIGENCIAS 2020 Y 2024"/>
        <s v="INFORME AUDITORÍA INTERNA DE GESTIÓN_x000a_PROCESO DE APOYO_x000a_ÁREA GESTIÓN AMBIENTAL"/>
        <s v="AUDITORÍA ESPECIAL: ATENCIÓN DEL SERVICIO PRESTADO A LOS_x000a_JÓVENES DE LA UNIDAD DE LA FLORIDA"/>
        <s v="AUDITORÍA DE SEGUIMIENTO AL PROCESO ATENCIÓN AL CIUDADANO VIGENCIA 1 DE ENERO 2021 AL 30 DE JUNIO DE 2021"/>
        <s v="AUDITORÍA DE SEGUIMIENTO AL PROCESO ATENCIÓN AL CIUDADANO_x000a_II SEMESTRE DE 2021"/>
        <s v="Reporte de visita _x000a_Punto de atencion Distrital"/>
        <s v="Auditoria de gestión al proceso misional vigencia 2016 "/>
        <n v="524"/>
        <s v="Auditoría Externa Proyecto 1104 vigencia 2018"/>
        <s v="Auditoría Regular Área Educación - II semestre 2017"/>
        <n v="54"/>
        <n v="60"/>
        <s v="PERSONERÍA DE BOGOTÁ Proyecto 1104 &quot;Distrito Jóven&quot;"/>
        <s v="Informe de Seguimiento Revisión a la Gestión Púbica ejercida por el IDIPRON en el Marco del Proyecto 1106 'Espacios de Integración Social' 1106 - Septiembre 2019"/>
        <s v="Auditoria de gestión al proceso misional vigencia 2018"/>
        <s v="Proyecto de inversión 971"/>
        <s v="Auditoría Regular Contexto Pedagógico Territorio - I Semestre 2018"/>
        <s v="20195003339900010E"/>
        <s v="Investigación Sumaria Veeduría Distrital Posibles irregularidades en la adjundicación de la licitación pública"/>
        <s v="Gestión jurídica 2019"/>
        <s v="Gestión contractual vigencia 2018-2 y 2019-1"/>
        <s v="Informe de Auditoría Interna de gestión al proceso de comunicaciones vigencia 2019"/>
        <s v="Auditoria al Proceso Misional Modelo Pedagógico Estimulos de Corresponsabilidad Vigencia 2018"/>
        <s v="Auditoria especial a la prestación del servicio en la unidad de Oasis I y II Vigencia 2019-2020"/>
        <s v="AUDITORÍA DE GESTIÓN AL PROCESO RESTITUCIÓN DE DERECHOS, 2017. HALLAZGOS Y ACCIONES DE MEJORA, INCORPORADAS PARA VERIFICACIÓN EN AUDITORÍA DE GESTIÓN AL PROCESO MISIONAL, 2019."/>
        <s v="Gestión Financiera - 2019"/>
        <s v="Gestión Logística - 2019"/>
        <s v="Auditoría interna de seguimiento al proceso atención al ciudadano vigencia 1 de julio 2018 al 30 de junio de 2019"/>
        <s v="Dirección Distrital de Archivo de Bogotá - Visita de seguimiento al cumplimiento de la normatividad archivística  - 2019"/>
        <n v="96"/>
        <n v="98"/>
        <n v="86"/>
        <n v="88"/>
        <n v="99"/>
        <n v="102"/>
        <n v="105"/>
        <s v="Mantenimiento de bienes"/>
        <s v="Auditoría regular Estrategia Participación Ciudadana, vigencias 2018-2019"/>
        <s v="Informe Auditoría Interna de gestión al proceso de estratégico de Gestión del Mejoramiento vigencia 2018 Primer semestre 2019"/>
        <s v="Informe Auditoría Interna de Gestión, al proceso estratégico de investigación  vigencia 2019"/>
        <s v="Proyecto: 1104 distrito joven: desarrollo de competencias laborales a jóvenes con derechos vulnerados, vigencia 2018"/>
        <s v="Auditoría  especial a la UPI La Rioja participación jóvenes de la unidad en convenios"/>
        <n v="89"/>
        <n v="94"/>
        <s v="Seguimiento a la meta del Sector Gestión Pública"/>
        <s v="Seguimiento a la meta del Sector Gestión Pública)"/>
        <s v="Establecer posibles actos de corrupción en el Instituto Distrital para la Protección de la Niñez y la Juventud-IDIPRON."/>
        <s v="INFORME EVALUACIÓN DE ACCESIBILIDAD DEL PUNTO DE SERVICIO A LACIUDADANÍA DEL INSTITUTO DISTRITAL PARA LA PROTECCIÓN DE LA NIÑEZ Y LA JUVENTUD - IDIPRON"/>
        <s v="Auditoría especial al proceso misional modelo_x000a_Pedagógico – estrategia baños públicos vigencia 2019"/>
        <s v="Auditoría Interna Proceso Gestión Financiera - Subproceso Tesorería"/>
        <s v="Segundo Seguimiento Vigencia 2020 a Caja Menor No 1"/>
        <s v="INFORME VISITA DE SEGUIMIENTO AL_x000a_CUMPLIMIENTO DE LA NORMATIVA ARCHIVÍSTICA"/>
        <s v="AUDITORÍA REGULAR DE GESTIÓN – PROCESO DE_x000a_GESTIÓN FINANCIERA"/>
        <s v="PROCESO DE APOYO SERVICIOS ADMINISTRATIVOS –TRANSPORTES Y SERVICIOS PÚBLICOS"/>
        <s v="Informe Contable"/>
        <s v="INFORME FINAL AUDITORÍA PARTICIPACIÓN CIUDADANA_x000a_ PRIMER SEMESTRE 2021_x000a_"/>
        <s v="INFORME DE AUDITORÍA _x000a_PROCESO MISIONAL - ÁREA SICOSOCIAL _x000a_VIGENCIA 2021 - PERIODO AUDITADO 2020"/>
        <s v="INFORME DE AUDITORÍA ESPECIAL: ATENCIÓN DEL SERVICIO PRESTADO A LOS JÓVENES DE LA UNIDAD DE LA FLORIDA"/>
        <s v="AUDITORÍA ÁREA SOCIO-LEGAL Y JUSTICIA RESTAURATIVA VIGENCIA 2021-PERIODO AUDITADO VIGENCIA 2020"/>
        <s v="INFORME SEGUIMIENTO ESTÁNDARES MINIMOS DEL SISTEMA DE_x000a_GESTIÓN DE SEGURIDAD Y SALUD EN EL TRABAJO SEGÚN RESOLUCIÓN_x000a_0312 de 2019 ESTANDARES MINIMOS Y DECRETO 1072 DEL 26 DE_x000a_MAYO DE 2015 VIGENCIAS 2020 Y 2022"/>
        <s v="INFORME AUDITORÍA DE GESTIÓN_x000a_VIGENCIA SEGUNDO SEMESTRE 2020 Y PRIMER SEMESTRE 2021"/>
        <s v="PROCESO GESTIÓN FINANCIERA – SEGUIMIENTO CONTROL INTERNO _x000a_CONTABLE"/>
        <s v="Informe Auditoria de Gestión- Proceso área Emprender "/>
        <s v="VERIFICACIÓN DE LA GESTIÓN REALIZADA DESDE LA COORDINACIÓN DE LA_x000a_UNIDAD DE PROTECCIÓN INTEGRAL BOSA EN EL MARCO DE LA EJECUCIÓN DEL_x000a_CONTRATO DE PRESTACIÓN DE SERVICIOS 0069/2021"/>
        <s v="PROCESO MISIONAL - ÁREA SALUD – COMPONENTE CALIDAD ALIMENTARIA ECONOMATO"/>
        <n v="90"/>
        <s v="Proceso Gestión financiera - Normas internacionales"/>
        <s v="Informe auditoría de gestión_x000a_Vigencia segundo semestre 2021"/>
        <s v="Auditoría Interna Proceso de Apoyo Gestión Logística"/>
        <s v="EVALUACIÓN, CONTROL Y SEGUIMIENTO A LAS ENTIDADES CON PIGA CONCERTADO"/>
        <s v="Informe final proceso de apoyo - Gestión documental"/>
      </sharedItems>
    </cacheField>
    <cacheField name="AÑO VIGENCIA DEL PLAN" numFmtId="0">
      <sharedItems containsMixedTypes="1" containsNumber="1" containsInteger="1" minValue="2017" maxValue="2022"/>
    </cacheField>
    <cacheField name="CODIGO DE HALLAZGO" numFmtId="0">
      <sharedItems/>
    </cacheField>
    <cacheField name="HALLAZGO / BRECHA IDENTIFICADA / SITUACION IDENTIFICADA" numFmtId="0">
      <sharedItems longText="1"/>
    </cacheField>
    <cacheField name="CAUSA" numFmtId="0">
      <sharedItems longText="1"/>
    </cacheField>
    <cacheField name="ACCIÓN" numFmtId="0">
      <sharedItems longText="1"/>
    </cacheField>
    <cacheField name="CÓDIGO DE ACCIÓN" numFmtId="0">
      <sharedItems containsMixedTypes="1" containsNumber="1" containsInteger="1" minValue="1" maxValue="5"/>
    </cacheField>
    <cacheField name="NOMBRE DEL INDICADOR" numFmtId="0">
      <sharedItems longText="1"/>
    </cacheField>
    <cacheField name="FORMULA DEL INDICADOR" numFmtId="0">
      <sharedItems longText="1"/>
    </cacheField>
    <cacheField name="META" numFmtId="0">
      <sharedItems containsMixedTypes="1" containsNumber="1" minValue="0.1" maxValue="100"/>
    </cacheField>
    <cacheField name="PRODUCTO" numFmtId="0">
      <sharedItems longText="1"/>
    </cacheField>
    <cacheField name="FECHA INICIO" numFmtId="0">
      <sharedItems containsDate="1" containsMixedTypes="1" minDate="2017-06-01T00:00:00" maxDate="2023-01-04T00:00:00"/>
    </cacheField>
    <cacheField name="FECHA FINAL" numFmtId="0">
      <sharedItems containsDate="1" containsMixedTypes="1" minDate="2018-12-01T00:00:00" maxDate="2023-11-12T00:00:00"/>
    </cacheField>
    <cacheField name="FECHA DE CIERRE DE LA ACCION" numFmtId="0">
      <sharedItems containsNonDate="0" containsDate="1" containsString="0" containsBlank="1" minDate="2022-07-01T00:00:00" maxDate="2022-12-06T00:00:00"/>
    </cacheField>
    <cacheField name="FORMULACIÓN PLAN DE MEJORAMIENTO/ ACCIONES " numFmtId="0">
      <sharedItems/>
    </cacheField>
    <cacheField name="INFORMACIÓN COMPLETA DEL PLAN DE MEJORAMIENTO/ ACCIONES" numFmtId="0">
      <sharedItems containsBlank="1"/>
    </cacheField>
    <cacheField name="DIAS FALTANTES" numFmtId="0">
      <sharedItems containsMixedTypes="1" containsNumber="1" containsInteger="1" minValue="-1276" maxValue="530"/>
    </cacheField>
    <cacheField name="SEGUIMIENTO" numFmtId="0">
      <sharedItems containsBlank="1" longText="1"/>
    </cacheField>
    <cacheField name="FECHA DE SEGUIMIENTO" numFmtId="0">
      <sharedItems containsNonDate="0" containsDate="1" containsString="0" containsBlank="1" minDate="2021-05-21T00:00:00" maxDate="2021-09-01T00:00:00"/>
    </cacheField>
    <cacheField name="PENDIENTE ENVIO DE SEGUIMIENTO" numFmtId="0">
      <sharedItems containsBlank="1"/>
    </cacheField>
    <cacheField name="TAREAS PENDIENTES PARA EL CIERRE" numFmtId="0">
      <sharedItems containsBlank="1" longText="1"/>
    </cacheField>
    <cacheField name="PORCENTAJE DE AVANCE" numFmtId="9">
      <sharedItems containsString="0" containsBlank="1" containsNumber="1" minValue="0" maxValue="1"/>
    </cacheField>
    <cacheField name="ESTADO" numFmtId="0">
      <sharedItems containsBlank="1"/>
    </cacheField>
    <cacheField name="DIAS FALTANTES PARA EL VENCIMIENTO" numFmtId="0">
      <sharedItems containsBlank="1" containsMixedTypes="1" containsNumber="1" containsInteger="1" minValue="-1016" maxValue="475"/>
    </cacheField>
    <cacheField name="OPORTUNIDAD" numFmtId="0">
      <sharedItems containsBlank="1"/>
    </cacheField>
    <cacheField name="FECHA DE EVALUACION" numFmtId="0">
      <sharedItems containsDate="1" containsBlank="1" containsMixedTypes="1" minDate="2021-11-02T00:00:00" maxDate="2021-12-24T00:00:00"/>
    </cacheField>
    <cacheField name="EVALUACION" numFmtId="0">
      <sharedItems containsBlank="1" longText="1"/>
    </cacheField>
    <cacheField name="AUDITOR" numFmtId="0">
      <sharedItems containsBlank="1"/>
    </cacheField>
    <cacheField name="PORCENTAJE DE EFICACIA" numFmtId="9">
      <sharedItems containsString="0" containsBlank="1" containsNumber="1" minValue="0" maxValue="0.9"/>
    </cacheField>
    <cacheField name="PORCENTAJE DE EFECTIVIDAD" numFmtId="9">
      <sharedItems containsString="0" containsBlank="1" containsNumber="1" minValue="0" maxValue="1"/>
    </cacheField>
    <cacheField name="ESTADO2" numFmtId="0">
      <sharedItems containsBlank="1"/>
    </cacheField>
    <cacheField name="ESTADO CONTRALORIA DE BOGOTA_x000a_(Aplica para el plan de mejoramiento suscrito con la contraloria" numFmtId="0">
      <sharedItems containsBlank="1"/>
    </cacheField>
    <cacheField name="STATUS FINAL" numFmtId="0">
      <sharedItems containsBlank="1"/>
    </cacheField>
    <cacheField name="SEGUIMIENTO2" numFmtId="0">
      <sharedItems containsBlank="1" longText="1"/>
    </cacheField>
    <cacheField name="FECHA DE SEGUIMIENTO2" numFmtId="0">
      <sharedItems containsNonDate="0" containsDate="1" containsString="0" containsBlank="1" minDate="2022-02-21T00:00:00" maxDate="2022-03-01T00:00:00"/>
    </cacheField>
    <cacheField name="PENDIENTE ENVIO DE SEGUIMIENTO2" numFmtId="0">
      <sharedItems containsBlank="1"/>
    </cacheField>
    <cacheField name="TAREAS PENDIENTES PARA EL CIERRE2" numFmtId="0">
      <sharedItems containsBlank="1" longText="1"/>
    </cacheField>
    <cacheField name="PORCENTAJE DE AVANCE2" numFmtId="0">
      <sharedItems containsString="0" containsBlank="1" containsNumber="1" minValue="0" maxValue="1"/>
    </cacheField>
    <cacheField name="ESTADO3" numFmtId="0">
      <sharedItems containsBlank="1"/>
    </cacheField>
    <cacheField name="DIAS FALTANTES PARA EL VENCIMIENTO2" numFmtId="0">
      <sharedItems containsString="0" containsBlank="1" containsNumber="1" minValue="-44620" maxValue="-44619"/>
    </cacheField>
    <cacheField name="OPORTUNIDAD2" numFmtId="0">
      <sharedItems containsBlank="1"/>
    </cacheField>
    <cacheField name="FECHA DE EVALUACION2" numFmtId="0">
      <sharedItems containsNonDate="0" containsDate="1" containsString="0" containsBlank="1" minDate="2022-02-18T00:00:00" maxDate="2022-03-19T00:00:00"/>
    </cacheField>
    <cacheField name="EVALUACION2" numFmtId="0">
      <sharedItems containsBlank="1" longText="1"/>
    </cacheField>
    <cacheField name="AUDITOR2" numFmtId="0">
      <sharedItems containsBlank="1"/>
    </cacheField>
    <cacheField name="PORCENTAJE DE EFICACIA2" numFmtId="0">
      <sharedItems containsString="0" containsBlank="1" containsNumber="1" minValue="0" maxValue="0.9"/>
    </cacheField>
    <cacheField name="ESTADO4" numFmtId="0">
      <sharedItems containsBlank="1"/>
    </cacheField>
    <cacheField name="ESTADO CONTRALORIA DE BOGOTA_x000a_(Aplica para el plan de mejoramiento suscrito con la contraloria2" numFmtId="0">
      <sharedItems containsBlank="1"/>
    </cacheField>
    <cacheField name="STATUS FINAL 2" numFmtId="0">
      <sharedItems containsBlank="1"/>
    </cacheField>
    <cacheField name="SEGUIMIENTO3" numFmtId="0">
      <sharedItems containsBlank="1" longText="1"/>
    </cacheField>
    <cacheField name="FECHA DE SEGUIMIENTO3" numFmtId="0">
      <sharedItems containsNonDate="0" containsDate="1" containsString="0" containsBlank="1" minDate="2022-05-31T00:00:00" maxDate="2022-06-01T00:00:00"/>
    </cacheField>
    <cacheField name="TAREAS PENDIENTES PARA EL CIERRE3" numFmtId="0">
      <sharedItems containsBlank="1" containsMixedTypes="1" containsNumber="1" containsInteger="1" minValue="0" maxValue="0" longText="1"/>
    </cacheField>
    <cacheField name="PORCENTAJE DE AVANCE3" numFmtId="0">
      <sharedItems containsString="0" containsBlank="1" containsNumber="1" minValue="0" maxValue="1"/>
    </cacheField>
    <cacheField name="ESTADO5" numFmtId="0">
      <sharedItems containsBlank="1"/>
    </cacheField>
    <cacheField name="DIAS FALTANTES PARA EL VENCIMIENTO3" numFmtId="0">
      <sharedItems containsBlank="1" containsMixedTypes="1" containsNumber="1" containsInteger="1" minValue="-1276" maxValue="304"/>
    </cacheField>
    <cacheField name="OPORTUNIDAD3" numFmtId="0">
      <sharedItems containsBlank="1"/>
    </cacheField>
    <cacheField name="FECHA" numFmtId="0">
      <sharedItems containsDate="1" containsBlank="1" containsMixedTypes="1" minDate="2022-02-13T00:00:00" maxDate="2022-06-24T00:00:00"/>
    </cacheField>
    <cacheField name="EVALUACION3" numFmtId="0">
      <sharedItems containsBlank="1" longText="1"/>
    </cacheField>
    <cacheField name="AUDITOR3" numFmtId="0">
      <sharedItems containsBlank="1"/>
    </cacheField>
    <cacheField name="CUMPLIMIENTO" numFmtId="0">
      <sharedItems containsBlank="1" containsMixedTypes="1" containsNumber="1" minValue="0" maxValue="1"/>
    </cacheField>
    <cacheField name="ESTADO6" numFmtId="0">
      <sharedItems containsBlank="1"/>
    </cacheField>
    <cacheField name="ESTADO CONTRALORIA DE BOGOTA_x000a_(Aplica para el plan de mejoramiento suscrito con la contraloria3" numFmtId="0">
      <sharedItems containsNonDate="0" containsString="0" containsBlank="1"/>
    </cacheField>
    <cacheField name="STATUS FINAL 22" numFmtId="0">
      <sharedItems containsBlank="1"/>
    </cacheField>
    <cacheField name="FECHA DE SEGUIMIENTO4" numFmtId="0">
      <sharedItems containsDate="1" containsBlank="1" containsMixedTypes="1" minDate="2022-08-19T00:00:00" maxDate="2022-09-24T00:00:00"/>
    </cacheField>
    <cacheField name="SEGUIMIENTO4" numFmtId="0">
      <sharedItems containsBlank="1" longText="1"/>
    </cacheField>
    <cacheField name="SOPORTES" numFmtId="0">
      <sharedItems containsBlank="1" longText="1"/>
    </cacheField>
    <cacheField name="TAREAS PENDIENTES PARA EL CIERRE4" numFmtId="0">
      <sharedItems containsBlank="1" longText="1"/>
    </cacheField>
    <cacheField name="PORCENTAJE DE AVANCE4" numFmtId="0">
      <sharedItems containsString="0" containsBlank="1" containsNumber="1" minValue="0" maxValue="1"/>
    </cacheField>
    <cacheField name="ESTADO7" numFmtId="0">
      <sharedItems containsBlank="1"/>
    </cacheField>
    <cacheField name="DIAS FALTANTES PARA EL VENCIMIENTO4" numFmtId="0">
      <sharedItems containsBlank="1" containsMixedTypes="1" containsNumber="1" containsInteger="1" minValue="-1122" maxValue="530"/>
    </cacheField>
    <cacheField name="OPORTUNIDAD4" numFmtId="0">
      <sharedItems containsBlank="1"/>
    </cacheField>
    <cacheField name="FECHA2" numFmtId="0">
      <sharedItems containsDate="1" containsBlank="1" containsMixedTypes="1" minDate="2022-11-09T00:00:00" maxDate="2022-11-19T00:00:00"/>
    </cacheField>
    <cacheField name="EVALUACION4" numFmtId="0">
      <sharedItems containsBlank="1" longText="1"/>
    </cacheField>
    <cacheField name="AUDITOR4" numFmtId="0">
      <sharedItems containsBlank="1"/>
    </cacheField>
    <cacheField name="CUMPLIMIENTO2" numFmtId="0">
      <sharedItems containsBlank="1" containsMixedTypes="1" containsNumber="1" minValue="0" maxValue="1"/>
    </cacheField>
    <cacheField name="ESTADO8" numFmtId="0">
      <sharedItems containsBlank="1"/>
    </cacheField>
    <cacheField name="ESTADO CONTRALORIA DE BOGOTA_x000a_(Aplica para el plan de mejoramiento suscrito con la contraloria4" numFmtId="0">
      <sharedItems containsBlank="1"/>
    </cacheField>
    <cacheField name="FECHA DE SEGUIMIENTO5" numFmtId="0">
      <sharedItems containsDate="1" containsBlank="1" containsMixedTypes="1" minDate="2023-02-03T00:00:00" maxDate="2023-02-07T00:00:00"/>
    </cacheField>
    <cacheField name="SEGUIMIENTO5" numFmtId="0">
      <sharedItems containsBlank="1" longText="1"/>
    </cacheField>
    <cacheField name="SOPORTES2" numFmtId="0">
      <sharedItems containsBlank="1" longText="1"/>
    </cacheField>
    <cacheField name="TAREAS PENDIENTES PARA EL CIERRE5" numFmtId="0">
      <sharedItems containsBlank="1" containsMixedTypes="1" containsNumber="1" containsInteger="1" minValue="1" maxValue="1" longText="1"/>
    </cacheField>
    <cacheField name="PORCENTAJE DE AVANCE5" numFmtId="0">
      <sharedItems containsMixedTypes="1" containsNumber="1" minValue="0" maxValue="1"/>
    </cacheField>
    <cacheField name="ESTADO9" numFmtId="0">
      <sharedItems/>
    </cacheField>
    <cacheField name="DIAS FALTANTES PARA EL VENCIMIENTO5" numFmtId="0">
      <sharedItems containsMixedTypes="1" containsNumber="1" containsInteger="1" minValue="-1065" maxValue="530"/>
    </cacheField>
    <cacheField name="OPORTUNIDAD5" numFmtId="0">
      <sharedItems containsBlank="1"/>
    </cacheField>
    <cacheField name="FECHA3" numFmtId="0">
      <sharedItems containsDate="1" containsBlank="1" containsMixedTypes="1" minDate="2023-02-06T00:00:00" maxDate="2023-02-21T00:00:00" count="13">
        <d v="2023-02-20T00:00:00"/>
        <s v="No aplica"/>
        <d v="2023-02-14T00:00:00"/>
        <d v="2023-02-19T00:00:00"/>
        <d v="2023-02-17T00:00:00"/>
        <m/>
        <d v="2023-02-06T00:00:00"/>
        <d v="2023-02-12T00:00:00"/>
        <d v="2023-02-15T00:00:00"/>
        <d v="2023-02-10T00:00:00"/>
        <d v="2023-02-13T00:00:00"/>
        <d v="2023-02-11T00:00:00"/>
        <d v="2023-02-09T00:00:00"/>
      </sharedItems>
    </cacheField>
    <cacheField name="EVALUACION5" numFmtId="0">
      <sharedItems containsBlank="1" longText="1"/>
    </cacheField>
    <cacheField name="AUDITOR5" numFmtId="0">
      <sharedItems containsBlank="1"/>
    </cacheField>
    <cacheField name="CUMPLIMIENTO3" numFmtId="0">
      <sharedItems containsString="0" containsBlank="1" containsNumber="1" minValue="0" maxValue="100"/>
    </cacheField>
    <cacheField name="ESTADO10" numFmtId="0">
      <sharedItems containsBlank="1" count="4">
        <s v="VENCIDO"/>
        <s v="CERRADO"/>
        <s v="ABIERTO"/>
        <m/>
      </sharedItems>
    </cacheField>
    <cacheField name="ESTADO CONTRALORIA DE BOGOTA_x000a_(Aplica para el plan de mejoramiento suscrito con la contraloria5"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3">
  <r>
    <n v="1"/>
    <x v="0"/>
    <x v="0"/>
    <x v="0"/>
    <x v="0"/>
    <s v="Yuli Cristel Peña Arboleda"/>
    <x v="0"/>
    <s v="PMAI-2017-001"/>
    <s v="No aplica"/>
    <s v="Auditoria Regular Estrategia Participación Ciudadana - II Semestre 2017"/>
    <x v="0"/>
    <s v="No aplica"/>
    <x v="0"/>
    <s v="No se evidencia un monitoreo permanente del IDIPRON frente al cumplimiento de compromisos en espacios interinstitucionales locales y distritales de participación ciudadana."/>
    <s v="No se cuenta con una estrategia o heramienta que permita realizar el seguimiento y evaluación a los compromisos"/>
    <s v="Desarrrollo de una estrategia de monitoreo trimestral que permita el monitoreo permanente para la generación de alertas"/>
    <s v="No aplica"/>
    <s v="No aplica"/>
    <d v="2018-08-01T00:00:00"/>
    <x v="0"/>
    <x v="0"/>
    <x v="0"/>
    <x v="0"/>
    <d v="2019-02-08T00:00:00"/>
    <s v="NO"/>
    <s v="Actividad al 100%_x000a_No aplica"/>
    <n v="1"/>
    <s v="CUMPLIMIENTO TOTAL"/>
    <s v="NO APLICA ACCION CERRADA"/>
    <s v="NO APLICA ACCION CERRADA"/>
    <s v="CERRADO"/>
  </r>
  <r>
    <n v="2"/>
    <x v="0"/>
    <x v="0"/>
    <x v="1"/>
    <x v="1"/>
    <s v="Yuli Cristel Peña Arboleda"/>
    <x v="0"/>
    <s v="PMAI-2017-002"/>
    <s v="No aplica"/>
    <s v="Auditoria Regular Estrategia Participación Ciudadana - II Semestre 2017"/>
    <x v="0"/>
    <s v="No aplica"/>
    <x v="0"/>
    <s v="Aunque existe un equipo que coordina desde la Oficina Asesora de Planeación las acciones y actividades de participación Ciudadana en la entidad, este se encuentra limitado en cantidad y conocimiento relacionado con los temas tratados en cada espacio interinstitucional. "/>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d v="2018-08-02T00:00:00"/>
    <x v="0"/>
    <x v="0"/>
    <x v="0"/>
    <x v="1"/>
    <d v="2019-02-08T00:00:00"/>
    <s v="NO"/>
    <s v="Actividad al 100%_x000a_No aplica"/>
    <n v="1"/>
    <s v="CUMPLIMIENTO TOTAL"/>
    <s v="NO APLICA ACCION CERRADA"/>
    <s v="NO APLICA ACCION CERRADA"/>
    <s v="CERRADO"/>
  </r>
  <r>
    <n v="3"/>
    <x v="0"/>
    <x v="0"/>
    <x v="0"/>
    <x v="2"/>
    <s v="Yuli Cristel Peña Arboleda"/>
    <x v="0"/>
    <s v="PMAI-2017-003"/>
    <s v="No aplica"/>
    <s v="Auditoria Regular Estrategia Participación Ciudadana - II Semestre 2017"/>
    <x v="0"/>
    <s v="No aplica"/>
    <x v="0"/>
    <s v="No existe retroalimentación a la entidad frente a la participación de sus representantes en instancias locales, por tanto, este ejercicio se limita a la asistencia y no a la construcción conjunta de conocimiento para retroalimentar la entidad en la toma efectiva y oportuna de decisiones."/>
    <s v="No se cuenta con una estrategia o heramienta que permita realizar el seguimiento, evaluación y retroalimentación de la participiación para la toma efectiva de decisiones"/>
    <s v="Desarrrollo de una estrategia que permita el seguimiento, evaluación y retroalimentación permanente para la generación de alertas y toma de decisiones oportunas, medainte la redistribución de la responsabilidad de la participación en espacios de acuerdo a la compentecia del área, dependencia o equipo"/>
    <s v="No aplica"/>
    <s v="No aplica"/>
    <d v="2018-08-03T00:00:00"/>
    <x v="0"/>
    <x v="0"/>
    <x v="0"/>
    <x v="2"/>
    <d v="2019-02-08T00:00:00"/>
    <s v="NO"/>
    <s v="Actividad al 100%_x000a_No aplica"/>
    <n v="1"/>
    <s v="CUMPLIMIENTO TOTAL"/>
    <s v="NO APLICA ACCION CERRADA"/>
    <s v="NO APLICA ACCION CERRADA"/>
    <s v="CERRADO"/>
  </r>
  <r>
    <n v="4"/>
    <x v="0"/>
    <x v="0"/>
    <x v="2"/>
    <x v="3"/>
    <s v="Yuli Cristel Peña Arboleda"/>
    <x v="0"/>
    <s v="PMAI-2017-004"/>
    <s v="No aplica"/>
    <s v="Auditoria Regular Estrategia Participación Ciudadana - II Semestre 2017"/>
    <x v="0"/>
    <s v="No aplica"/>
    <x v="0"/>
    <s v="En relación con la acción estratégica de Participación Ciudadana dentro del plan de acción de Planeación, no evidencia coherencia entre la meta, el indicador y las acciones formuladas para el cumplimiento del mismo. Por otra parte, se reporta la ejecución en un 100% a pesar de que se adelantan actividades para el cumplimiento de algunas acciones que no necesariamente llegan a término, lo que en consecuencia genera que el indicador no se cumpla."/>
    <s v="La formulación de las acciones de participación ciudadana en el plan de acción de Planeación no fueron planteadas en contribución con la meta e indicador del proceso"/>
    <s v="Reformulación plan de accion 2018 teniendo en cuenta la indicación de la auditoria"/>
    <s v="No aplica"/>
    <s v="No aplica"/>
    <d v="2018-08-04T00:00:00"/>
    <x v="0"/>
    <x v="0"/>
    <x v="0"/>
    <x v="3"/>
    <d v="2019-02-08T00:00:00"/>
    <s v="NO"/>
    <s v="Actividad al 100%_x000a_No aplica"/>
    <n v="1"/>
    <s v="CUMPLIMIENTO TOTAL"/>
    <s v="NO APLICA ACCION CERRADA"/>
    <s v="NO APLICA ACCION CERRADA"/>
    <s v="CERRADO"/>
  </r>
  <r>
    <n v="5"/>
    <x v="0"/>
    <x v="0"/>
    <x v="1"/>
    <x v="4"/>
    <s v="Yuli Cristel Peña Arboleda"/>
    <x v="0"/>
    <s v="PMAI-2017-005"/>
    <s v="No aplica"/>
    <s v="Auditoria Regular Estrategia Participación Ciudadana - II Semestre 2017"/>
    <x v="0"/>
    <s v="No aplica"/>
    <x v="0"/>
    <s v="A pesar de la participación de la entidad en dos espacios de Rendición de Cuentas, no se evidenció durante el proceso de auditoria el Informe Anual de Rendición de Cuentas en ningún medio"/>
    <s v="Aunque se llevó a cabo la rendición de cuentas, el informe anual de rendición de cuentas no fue consolidado y publicado en la Página Web del Instituto"/>
    <s v="Consolidar y publicar el informe de rendición de cuentas de la vigencia auditada._x000a_Realizar seguimiento y control al cumplimiento de los lineamientos para la publicación de rendición de cuentas a través de la construcción o robustecimiento de la documentación de participación ciudadana"/>
    <s v="No aplica"/>
    <s v="No aplica"/>
    <d v="2018-08-05T00:00:00"/>
    <x v="0"/>
    <x v="0"/>
    <x v="0"/>
    <x v="4"/>
    <d v="2019-02-08T00:00:00"/>
    <s v="NO"/>
    <s v="Actividad al 100%_x000a_No aplica"/>
    <n v="1"/>
    <s v="CUMPLIMIENTO TOTAL"/>
    <s v="NO APLICA ACCION CERRADA"/>
    <s v="NO APLICA ACCION CERRADA"/>
    <s v="CERRADO"/>
  </r>
  <r>
    <n v="6"/>
    <x v="1"/>
    <x v="0"/>
    <x v="0"/>
    <x v="5"/>
    <s v="Yuli Cristel Peña Arboleda"/>
    <x v="0"/>
    <s v="PMAI-2017-006"/>
    <s v="No aplica"/>
    <s v="Auditoria Regular Estrategia Participación Ciudadana - II Semestre 2017"/>
    <x v="0"/>
    <s v="No aplica"/>
    <x v="0"/>
    <s v="Se mantiene el bajo nivel de asistencia del IDIPRON a las instancias locales de obligatoria participación, lo que en consecuencia representa una falta al normatividad vigente, conformado principalmente por la Ley 388 de 1997 en la que se expresa la necesidad de promover la armoniosa concurrencia de la Nación, las entidades territoriales, las autoridades ambientales y las instancias y autoridades administrativas y de planificación, en el cumplimiento de las obligaciones constitucionales y legales que prescriben al Estado el ordenamiento del territorio, para lograr el mejoramiento de la calidad de vida de sus habitantes, así como el incumplimiento del decreto Ley 1421 de 1993 en el que se establece como función del alcalde en relación con la prosperidad del territorio, el generar, apoyar y financiar procesos de planeación participativa que conduzcan a planes de desarrollo estratégico comunal y comunitario de mediano y de largo plazo."/>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d v="2018-08-06T00:00:00"/>
    <x v="0"/>
    <x v="0"/>
    <x v="0"/>
    <x v="5"/>
    <d v="2019-02-08T00:00:00"/>
    <s v="NO"/>
    <s v="Actividad al 100%_x000a_No aplica"/>
    <n v="1"/>
    <s v="CUMPLIMIENTO TOTAL"/>
    <s v="NO APLICA ACCION CERRADA"/>
    <s v="NO APLICA ACCION CERRADA"/>
    <s v="CERRADO"/>
  </r>
  <r>
    <n v="7"/>
    <x v="1"/>
    <x v="0"/>
    <x v="1"/>
    <x v="6"/>
    <s v="Yuli Cristel Peña Arboleda"/>
    <x v="0"/>
    <s v="PMAI-2017-007"/>
    <s v="No aplica"/>
    <s v="Auditoria Regular Estrategia Participación Ciudadana - II Semestre 2017"/>
    <x v="0"/>
    <s v="No aplica"/>
    <x v="0"/>
    <s v="Para la vigencia 2017 no se formula el Plan Institucional de Participación Ciudadana, lo que en consecuencia representa deficiencias en la planeación y monitoreo de las acciones institucionales que favorezcan la participación de la ciudadanía según el Lineamiento del año 2014."/>
    <s v="Debilidades en la planeación de actividades y falta de un cronograma que permitiera consolidar las actividades y programar el desarrollo de las mismas"/>
    <s v="Formular el Plan Institucional de Participación Ciudadana, proyectando lineamientos, acciones y metodologías para las futuras vigencias"/>
    <s v="No aplica"/>
    <s v="No aplica"/>
    <d v="2018-08-07T00:00:00"/>
    <x v="0"/>
    <x v="0"/>
    <x v="0"/>
    <x v="6"/>
    <d v="2019-02-08T00:00:00"/>
    <s v="NO"/>
    <s v="Actividad al 100%_x000a_No aplica"/>
    <n v="1"/>
    <s v="CUMPLIMIENTO TOTAL"/>
    <s v="NO APLICA ACCION CERRADA"/>
    <s v="NO APLICA ACCION CERRADA"/>
    <s v="CERRADO"/>
  </r>
  <r>
    <n v="8"/>
    <x v="2"/>
    <x v="0"/>
    <x v="3"/>
    <x v="7"/>
    <s v="Yuli Cristel Peña Arboleda"/>
    <x v="0"/>
    <s v="PMAI-2017-008"/>
    <s v="No aplica"/>
    <s v="Auditoria Regular Estrategia Participación Ciudadana - II Semestre 2017"/>
    <x v="0"/>
    <s v="No aplica"/>
    <x v="0"/>
    <s v="Se presenta un incumplimiento frente a los estándares de publicación obligatoria de la Resolución 3565 de 2015, lo que constituye una falta frente la creación y sostenimiento de canales de comunicación en doble vía como insumo para la mejora continua de la oferta de servicios."/>
    <s v="Link de Transparencia que no responde al 100% con los estándares de publicación por implementación y ajustes de la página web nueva  "/>
    <s v="Revisión y ajuste de los parámetros de la página web con respecto al anexo de la resolución 3564 de 2015, así como, continuar con el monitoreo sobre la actualización continua de la información de la página."/>
    <s v="No aplica"/>
    <s v="No aplica"/>
    <d v="2018-08-08T00:00:00"/>
    <x v="0"/>
    <x v="0"/>
    <x v="1"/>
    <x v="7"/>
    <d v="2019-02-15T00:00:00"/>
    <s v="SI"/>
    <m/>
    <n v="0"/>
    <s v="SIN AVANCE"/>
    <n v="-478"/>
    <s v="VENCIDO"/>
    <s v="ABIERTO"/>
  </r>
  <r>
    <n v="9"/>
    <x v="3"/>
    <x v="0"/>
    <x v="4"/>
    <x v="8"/>
    <s v="Yuli Cristel Peña Arboleda"/>
    <x v="0"/>
    <s v="PMAI-2017-009"/>
    <s v="No aplica"/>
    <s v="Auditoria Regular Estrategia Participación Ciudadana - II Semestre 2017"/>
    <x v="0"/>
    <s v="No aplica"/>
    <x v="0"/>
    <s v="No se ha consolidado la Estrategia de Gobierno en Línea o Estrategia de Gobierno Electrónico desde la que se busca un gobierno más eficiente, más transparente y más participativo. Lo anterior representa una omisión ante la directriz del Decreto 2573 de 2014, en donde además, se exige al sujeto obligado, la creación de la estrategia de Gobierno en Línea de forma transversal dentro de sus planes estratégicos sectoriales e institucionales, y anualmente dentro de los planes de acción de acuerdo con el Modelo Integrado de Planeación y Gestión."/>
    <s v="No hay reglamentación ni se han definido responsables en la implementación del gobierno en línea en el IDIPRON."/>
    <s v="Reglamentación del Acto Administrativo de adopción del Comité de Gestión y Desempeño del IDIPRON"/>
    <s v="No aplica"/>
    <s v="No aplica"/>
    <d v="2018-08-09T00:00:00"/>
    <x v="0"/>
    <x v="0"/>
    <x v="1"/>
    <x v="8"/>
    <d v="2019-02-08T00:00:00"/>
    <s v="SI"/>
    <m/>
    <n v="0"/>
    <s v="SIN AVANCE"/>
    <n v="-478"/>
    <s v="VENCIDO"/>
    <s v="ABIERTO"/>
  </r>
  <r>
    <n v="10"/>
    <x v="1"/>
    <x v="0"/>
    <x v="2"/>
    <x v="3"/>
    <s v="Yuli Cristel Peña Arboleda"/>
    <x v="0"/>
    <s v="PMAI-2017-010"/>
    <s v="No aplica"/>
    <s v="Auditoria Regular Estrategia Participación Ciudadana - II Semestre 2017"/>
    <x v="0"/>
    <s v="No aplica"/>
    <x v="0"/>
    <s v="El proceso de Planeación de la Gestión y Participación no cuenta con indicadores de gestión que permitan medir la eficiencia y efectividad con el fin de evaluar la gestión en temas de participación ciudadana y control social para la toma de decisiones y poder realizar un seguimiento y mejora continua para el cumplimiento de objetivos, lo anterior incumpliendo con la cuarta dimensión (Evaluación de Resultados) del Modelo Integrado de Planeación y Gestión (MIPG) en el que se enfatiza en la importancia de contar con indicadores para monitorear y medir el desempeño de las entidades. Estos indicadores se diseñan en la dimensión de Direccionamiento Estratégico y Planeación, y dada la importancia que tienen, deben enfocarse en los criterios, directrices y normas que orientan la gestión."/>
    <s v="No se formularon indicadoores de seguimiento y evaluación en la caracterización del proceso"/>
    <s v="Diseñar y validar los indicadores de gestión en temas de participación ciudadana, para que sean incluidos en la caracterización del proceso de Planeación"/>
    <s v="No aplica"/>
    <s v="No aplica"/>
    <d v="2018-08-10T00:00:00"/>
    <x v="0"/>
    <x v="0"/>
    <x v="1"/>
    <x v="9"/>
    <d v="2019-02-08T00:00:00"/>
    <s v="SI"/>
    <m/>
    <n v="0"/>
    <s v="SIN AVANCE"/>
    <n v="-478"/>
    <s v="VENCIDO"/>
    <s v="ABIERTO"/>
  </r>
  <r>
    <n v="11"/>
    <x v="1"/>
    <x v="0"/>
    <x v="2"/>
    <x v="9"/>
    <s v="Yuli Cristel Peña Arboleda"/>
    <x v="0"/>
    <s v="PMAI-2017-011"/>
    <s v="No aplica"/>
    <s v="Auditoria Regular Estrategia Participación Ciudadana - II Semestre 2017"/>
    <x v="0"/>
    <s v="No aplica"/>
    <x v="0"/>
    <s v=" No se implementan las orientaciones de los procedimientos aún vigentes, ni se ha formalizado el nuevo instrumento por la Oficina Asesora de Planeación, lo que en consecuencia representa debilidades en operatividad de la Estrategia de Participación Ciudadana incumpliendo con uno de los aspectos mínimos que una entidad debe tener en cuenta para trabajar por procesos según  la Política de Fortalecimiento organizacional y simplificación de procesos del Modelo Integrado de Planeación y Gestión (MIPG)."/>
    <s v="Falta de adopción de los lineamientos del MIPG, tras la invalidez de la Norma Técnica Distrital NTD-SIG 001 de 2011"/>
    <s v="Revisar el procedimiento GESTIÓN INTERINSTITUCIONAL E-PLA-PR-002 para que se ajuste a los lineamientos establecidos en MIPG"/>
    <s v="No aplica"/>
    <s v="No aplica"/>
    <d v="2018-08-11T00:00:00"/>
    <x v="0"/>
    <x v="0"/>
    <x v="0"/>
    <x v="10"/>
    <d v="2019-02-08T00:00:00"/>
    <s v="NO"/>
    <s v="Actividad al 100%_x000a_No aplica"/>
    <n v="1"/>
    <s v="CUMPLIMIENTO TOTAL"/>
    <s v="NO APLICA ACCION CERRADA"/>
    <s v="NO APLICA ACCION CERRADA"/>
    <s v="CERRADO"/>
  </r>
  <r>
    <n v="12"/>
    <x v="4"/>
    <x v="1"/>
    <x v="5"/>
    <x v="10"/>
    <s v="Yury  Orjuela Florez"/>
    <x v="0"/>
    <s v="PMAI-2017-012"/>
    <s v="No aplica"/>
    <s v="Informe de Seguimiento a Buenas Prácticas de Manufactura vigencia 2016"/>
    <x v="0"/>
    <s v="No aplica"/>
    <x v="0"/>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etapa precontractual del proceso para cambio de trampas de grasa portátiles de acuerdo a priorización (Área de Gestión Ambiental)"/>
    <s v="No aplica"/>
    <s v="No aplica"/>
    <s v="Sin informacion"/>
    <x v="1"/>
    <x v="0"/>
    <x v="1"/>
    <x v="11"/>
    <d v="2020-03-17T00:00:00"/>
    <s v="SI"/>
    <s v="Actividad al 100%_x000a_No aplica"/>
    <n v="1"/>
    <s v="CUMPLIMIENTO TOTAL"/>
    <s v="NO APLICA ACCION CERRADA"/>
    <s v="NO APLICA ACCION CERRADA"/>
    <s v="CERRADO"/>
  </r>
  <r>
    <n v="13"/>
    <x v="4"/>
    <x v="1"/>
    <x v="5"/>
    <x v="10"/>
    <s v="Yury  Orjuela Florez"/>
    <x v="0"/>
    <s v="PMAI-2017-013"/>
    <s v="No aplica"/>
    <s v="Informe de Seguimiento a Buenas Prácticas de Manufactura vigencia 2016"/>
    <x v="0"/>
    <s v="No aplica"/>
    <x v="0"/>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forzar mediante capacitación la limpieza de trampas de grasa a las diferentes personas y equipos que laboran en las áreas de cocina y preparación."/>
    <s v="No aplica"/>
    <s v="No aplica"/>
    <s v="Sin informacion"/>
    <x v="1"/>
    <x v="0"/>
    <x v="1"/>
    <x v="11"/>
    <d v="2020-03-17T00:00:00"/>
    <s v="SI"/>
    <s v="Actividad al 100%_x000a_No aplica"/>
    <n v="1"/>
    <s v="CUMPLIMIENTO TOTAL"/>
    <s v="NO APLICA ACCION CERRADA"/>
    <s v="NO APLICA ACCION CERRADA"/>
    <s v="CERRADO"/>
  </r>
  <r>
    <n v="14"/>
    <x v="4"/>
    <x v="1"/>
    <x v="5"/>
    <x v="10"/>
    <s v="Yury  Orjuela Florez"/>
    <x v="0"/>
    <s v="PMAI-2017-014"/>
    <s v="No aplica"/>
    <s v="Informe de Seguimiento a Buenas Prácticas de Manufactura vigencia 2016"/>
    <x v="0"/>
    <s v="No aplica"/>
    <x v="0"/>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y hacer seguimiento  al  diagnóstico de Perfil Sanitario una vez al año. "/>
    <s v="No aplica"/>
    <s v="No aplica"/>
    <s v="Sin informacion"/>
    <x v="1"/>
    <x v="0"/>
    <x v="1"/>
    <x v="11"/>
    <d v="2020-03-17T00:00:00"/>
    <s v="SI"/>
    <s v="Actividad al 100%_x000a_No aplica"/>
    <n v="1"/>
    <s v="CUMPLIMIENTO TOTAL"/>
    <s v="NO APLICA ACCION CERRADA"/>
    <s v="NO APLICA ACCION CERRADA"/>
    <s v="CERRADO"/>
  </r>
  <r>
    <n v="15"/>
    <x v="4"/>
    <x v="1"/>
    <x v="6"/>
    <x v="11"/>
    <s v="Yury  Orjuela Florez"/>
    <x v="0"/>
    <s v="PMAI-2017-015"/>
    <s v="No aplica"/>
    <s v="Informe de Seguimiento a Buenas Prácticas de Manufactura vigencia 2016"/>
    <x v="0"/>
    <s v="No aplica"/>
    <x v="0"/>
    <s v="Deficiencias en los controles (ficha Kardex, formato control en recepción de alimentos) con el fin de realizar eficazmente la administración y distribución de los alimentos. "/>
    <s v="Sin informacion"/>
    <s v="&quot;* Realizar una capacitación a los líderes administrativos/ Responsables de la unidad sobre el manejo del formato control en recepción de alimentos._x000a__x000a_* Realizar visitas a las cocinas de las UPI , para verificar  el cumplimiento en el manejo del formato control en recepción de alimentos.  &quot;"/>
    <s v="No aplica"/>
    <s v="No aplica"/>
    <s v="Sin informacion"/>
    <x v="1"/>
    <x v="0"/>
    <x v="0"/>
    <x v="12"/>
    <d v="2020-03-17T00:00:00"/>
    <s v="NO"/>
    <s v="Actividad al 100%_x000a_No aplica"/>
    <n v="1"/>
    <s v="CUMPLIMIENTO TOTAL"/>
    <s v="NO APLICA ACCION CERRADA"/>
    <s v="NO APLICA ACCION CERRADA"/>
    <s v="CERRADO"/>
  </r>
  <r>
    <n v="16"/>
    <x v="4"/>
    <x v="1"/>
    <x v="5"/>
    <x v="10"/>
    <s v="Yury  Orjuela Florez"/>
    <x v="0"/>
    <s v="PMAI-2017-016"/>
    <s v="No aplica"/>
    <s v="Informe de Seguimiento a Buenas Prácticas de Manufactura vigencia 2016"/>
    <x v="0"/>
    <s v="No aplica"/>
    <x v="0"/>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 Reemplazar el menaje deteriorado y dar concepto técnico para que se de  baja el menaje reemplazado.  "/>
    <s v="No aplica"/>
    <s v="No aplica"/>
    <s v="Sin informacion"/>
    <x v="1"/>
    <x v="0"/>
    <x v="0"/>
    <x v="13"/>
    <d v="2020-03-17T00:00:00"/>
    <s v="NO"/>
    <s v="Actividad al 100%_x000a_No aplica"/>
    <n v="1"/>
    <s v="CUMPLIMIENTO TOTAL"/>
    <s v="NO APLICA ACCION CERRADA"/>
    <s v="NO APLICA ACCION CERRADA"/>
    <s v="CERRADO"/>
  </r>
  <r>
    <n v="17"/>
    <x v="4"/>
    <x v="1"/>
    <x v="7"/>
    <x v="12"/>
    <s v="Yury  Orjuela Florez"/>
    <x v="0"/>
    <s v="PMAI-2017-017"/>
    <s v="No aplica"/>
    <s v="Informe de Seguimiento a Buenas Prácticas de Manufactura vigencia 2016"/>
    <x v="0"/>
    <s v="No aplica"/>
    <x v="0"/>
    <s v="No se cuenta con manuales, guías y procedimientos que señalan la hoja de ruta requerida para fabricar o elaborar alimentos y la desinfección de menaje, equipos y pisos, generando riesgos de contaminación de los alimentos y pérdida de insumos, incumpliendo la Resolución 2674/2013, artículo 22."/>
    <s v="Sin informacion"/>
    <s v="Actualizar la documentación vigente que se encuentra publicada de conformidad con la  resolución 2674 de 2013._x000a_"/>
    <s v="No aplica"/>
    <s v="No aplica"/>
    <s v="Sin informacion"/>
    <x v="1"/>
    <x v="0"/>
    <x v="0"/>
    <x v="14"/>
    <d v="2020-03-17T00:00:00"/>
    <s v="NO"/>
    <s v="Actividad al 100%_x000a_No aplica"/>
    <n v="1"/>
    <s v="CUMPLIMIENTO TOTAL"/>
    <s v="NO APLICA ACCION CERRADA"/>
    <s v="NO APLICA ACCION CERRADA"/>
    <s v="CERRADO"/>
  </r>
  <r>
    <n v="18"/>
    <x v="4"/>
    <x v="1"/>
    <x v="8"/>
    <x v="13"/>
    <s v="Yury  Orjuela Florez"/>
    <x v="0"/>
    <s v="PMAI-2017-018"/>
    <s v="No aplica"/>
    <s v="Informe de Seguimiento a Buenas Prácticas de Manufactura vigencia 2016"/>
    <x v="0"/>
    <s v="No aplica"/>
    <x v="0"/>
    <s v="Existen deficiencias en la implementación de la política archivista. "/>
    <s v="Sin informacion"/>
    <s v="* Realizar capacitaciones al personal encargado del manejo de la documentación para el manejo de la misma de conformidad con la política de gestión documental. "/>
    <s v="No aplica"/>
    <s v="No aplica"/>
    <s v="Sin informacion"/>
    <x v="1"/>
    <x v="0"/>
    <x v="0"/>
    <x v="15"/>
    <d v="2020-03-17T00:00:00"/>
    <s v="NO"/>
    <s v="Actividad al 100%_x000a_No aplica"/>
    <n v="1"/>
    <s v="CUMPLIMIENTO TOTAL"/>
    <s v="NO APLICA ACCION CERRADA"/>
    <s v="NO APLICA ACCION CERRADA"/>
    <s v="CERRADO"/>
  </r>
  <r>
    <n v="19"/>
    <x v="4"/>
    <x v="1"/>
    <x v="9"/>
    <x v="14"/>
    <s v="Yury  Orjuela Florez"/>
    <x v="0"/>
    <s v="PMAI-2017-019"/>
    <s v="No aplica"/>
    <s v="Auditoria de gestión al proceso misional vigencia 2016 "/>
    <x v="0"/>
    <s v="No aplica"/>
    <x v="0"/>
    <s v="Se observó falta de planeación con respecto al área de Espiritualidad, toda vez que no se evidencian procedimientos documentados que den claridad en relación a las estrategias de intervención"/>
    <s v="Sin informacio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Sin informacion"/>
    <x v="1"/>
    <x v="0"/>
    <x v="1"/>
    <x v="16"/>
    <m/>
    <s v="NO"/>
    <m/>
    <n v="0"/>
    <s v="SIN AVANCE"/>
    <e v="#VALUE!"/>
    <e v="#VALUE!"/>
    <s v="ABIERTO"/>
  </r>
  <r>
    <n v="20"/>
    <x v="4"/>
    <x v="1"/>
    <x v="9"/>
    <x v="15"/>
    <s v="Yury  Orjuela Florez"/>
    <x v="0"/>
    <s v="PMAI-2017-020"/>
    <s v="No aplica"/>
    <s v="Auditoria de gestión al proceso misional vigencia 2016 "/>
    <x v="0"/>
    <s v="No aplica"/>
    <x v="0"/>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Sin informacion"/>
    <s v="Realización de un estándar de atención por UPI para evaluar la pertinencia de personal de enfermería en la UPI Internado para brindar atención las 24 horas."/>
    <s v="No aplica"/>
    <s v="No aplica"/>
    <s v="Sin informacion"/>
    <x v="1"/>
    <x v="0"/>
    <x v="1"/>
    <x v="17"/>
    <m/>
    <s v="NO"/>
    <m/>
    <n v="0"/>
    <s v="SIN AVANCE"/>
    <e v="#VALUE!"/>
    <e v="#VALUE!"/>
    <s v="ABIERTO"/>
  </r>
  <r>
    <n v="21"/>
    <x v="4"/>
    <x v="1"/>
    <x v="9"/>
    <x v="16"/>
    <s v="Yury  Orjuela Florez"/>
    <x v="0"/>
    <s v="PMAI-2017-021"/>
    <s v="No aplica"/>
    <s v="Auditoria de gestión al proceso misional vigencia 2016"/>
    <x v="0"/>
    <s v="No aplica"/>
    <x v="0"/>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s v="Sin informacion"/>
    <s v="Establecer un estándar propio para el IDIPRON de necesidades de profesionales, de conformidad con la población activa en cada UPI."/>
    <s v="No aplica"/>
    <s v="No aplica"/>
    <s v="Sin informacion"/>
    <x v="1"/>
    <x v="0"/>
    <x v="1"/>
    <x v="18"/>
    <m/>
    <s v="NO"/>
    <m/>
    <n v="0"/>
    <s v="SIN AVANCE"/>
    <e v="#VALUE!"/>
    <e v="#VALUE!"/>
    <s v="ABIERTO"/>
  </r>
  <r>
    <n v="22"/>
    <x v="4"/>
    <x v="1"/>
    <x v="9"/>
    <x v="17"/>
    <s v="Yury  Orjuela Florez"/>
    <x v="0"/>
    <s v="PMAI-2017-022"/>
    <s v="No aplica"/>
    <s v="Auditoria de gestión al proceso misional vigencia 2016"/>
    <x v="0"/>
    <s v="No aplica"/>
    <x v="0"/>
    <s v="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s v="Sin informacion"/>
    <s v="Formular e implementar un indicador de gestión que permita realizar el seguimiento a cada una de las Unidades de Protección Integral a las Valoraciones Iniciales."/>
    <s v="No aplica"/>
    <s v="No aplica"/>
    <s v="Sin informacion"/>
    <x v="1"/>
    <x v="0"/>
    <x v="1"/>
    <x v="19"/>
    <m/>
    <s v="NO"/>
    <m/>
    <n v="0"/>
    <s v="SIN AVANCE"/>
    <e v="#VALUE!"/>
    <e v="#VALUE!"/>
    <s v="ABIERTO"/>
  </r>
  <r>
    <n v="23"/>
    <x v="4"/>
    <x v="1"/>
    <x v="2"/>
    <x v="3"/>
    <s v="Yury  Orjuela Florez"/>
    <x v="0"/>
    <s v="PMAI-2017-023"/>
    <s v="No aplica"/>
    <s v="Auditoria de gestión al proceso misional vigencia 2016"/>
    <x v="0"/>
    <s v="No aplica"/>
    <x v="0"/>
    <s v="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s v="Sin informacion"/>
    <s v="Oficializar los Indicadores de Gestión y Aplicarlos"/>
    <s v="No aplica"/>
    <s v="No aplica"/>
    <s v="Sin informacion"/>
    <x v="1"/>
    <x v="0"/>
    <x v="1"/>
    <x v="20"/>
    <m/>
    <s v="NO"/>
    <m/>
    <n v="0"/>
    <s v="SIN AVANCE"/>
    <e v="#VALUE!"/>
    <e v="#VALUE!"/>
    <s v="ABIERTO"/>
  </r>
  <r>
    <n v="24"/>
    <x v="4"/>
    <x v="1"/>
    <x v="2"/>
    <x v="18"/>
    <s v="Yury  Orjuela Florez"/>
    <x v="0"/>
    <s v="PMAI-2017-024"/>
    <s v="No aplica"/>
    <s v="Auditoria de gestión al proceso misional vigencia 2016"/>
    <x v="0"/>
    <s v="No aplica"/>
    <x v="0"/>
    <s v="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s v="Sin informacion"/>
    <s v="1. Parametrizar las acciones del área._x000a_ACCION DE MEJORA: Realizar verificaciones aleatorias trimestrales al registro adecuado de las acciones reportadas por las UPI."/>
    <s v="No aplica"/>
    <s v="No aplica"/>
    <s v="Sin informacion"/>
    <x v="1"/>
    <x v="0"/>
    <x v="1"/>
    <x v="21"/>
    <m/>
    <s v="NO"/>
    <m/>
    <n v="0"/>
    <s v="SIN AVANCE"/>
    <e v="#VALUE!"/>
    <e v="#VALUE!"/>
    <s v="ABIERTO"/>
  </r>
  <r>
    <n v="25"/>
    <x v="4"/>
    <x v="1"/>
    <x v="9"/>
    <x v="14"/>
    <s v="Yury  Orjuela Florez"/>
    <x v="0"/>
    <s v="PMAI-2017-025"/>
    <s v="No aplica"/>
    <s v="Auditoria de gestión al proceso misional vigencia 2016"/>
    <x v="0"/>
    <s v="No aplica"/>
    <x v="0"/>
    <s v="Si bien se realizan procesos terapéuticos apoyados de intervenciones en medicina alternativa para la mitigación del consumo de sustancias psicoactiva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s v="Sin informacion"/>
    <s v="Establecer mediante documento oficializado la Ruta de Atención a NNAJ con problemáticas identificadas de consumo de SPA."/>
    <s v="No aplica"/>
    <s v="No aplica"/>
    <s v="Sin informacion"/>
    <x v="1"/>
    <x v="0"/>
    <x v="1"/>
    <x v="22"/>
    <m/>
    <s v="NO"/>
    <m/>
    <n v="0"/>
    <s v="SIN AVANCE"/>
    <e v="#VALUE!"/>
    <e v="#VALUE!"/>
    <s v="ABIERTO"/>
  </r>
  <r>
    <n v="26"/>
    <x v="4"/>
    <x v="1"/>
    <x v="9"/>
    <x v="19"/>
    <s v="Yury  Orjuela Florez"/>
    <x v="0"/>
    <s v="PMAI-2017-026"/>
    <s v="No aplica"/>
    <s v="Auditoria de gestión al proceso misional vigencia 2016"/>
    <x v="0"/>
    <s v="No aplica"/>
    <x v="0"/>
    <s v="Se evidencio debilidad en el seguimiento y control para la evaluación efectiva desde la Subdirección de Métodos frente a las áreas de derecho evaluadas, teniendo en cuenta que no se realizaron los comités técnicos durante el año 2016, como unidad de coordinación y asesoría en los aspectos pedagógicos y administrativos del Idipron y cuya finalidad en la medida que garantice espacios de intervención bajo principios de planeación para la restitución de derechos"/>
    <s v="Sin informacion"/>
    <s v="Emitir una directriz desde la Subdirección de Métodos, para que se remitan en medio magnético mensualmente las actas de los comités Operativos de la SE (3)"/>
    <s v="No aplica"/>
    <s v="No aplica"/>
    <s v="Sin informacion"/>
    <x v="1"/>
    <x v="1"/>
    <x v="1"/>
    <x v="23"/>
    <m/>
    <s v="NO"/>
    <s v="Ninguna_x000a_Actividad al 100%"/>
    <n v="1"/>
    <s v="CUMPLIMIENTO TOTAL"/>
    <s v="NO APLICA ACCION CERRADA"/>
    <s v="NO APLICA ACCION CERRADA"/>
    <s v="CERRADO"/>
  </r>
  <r>
    <n v="27"/>
    <x v="4"/>
    <x v="1"/>
    <x v="10"/>
    <x v="20"/>
    <s v="Yury  Orjuela Florez"/>
    <x v="0"/>
    <s v="PMAI-2017-027"/>
    <s v="No aplica"/>
    <s v="Auditoria de gestión al proceso misional vigencia 2016"/>
    <x v="0"/>
    <s v="No aplica"/>
    <x v="0"/>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s v="Sin informacion"/>
    <s v="Subir al SECOP II la información relacionada con la ejecución de los contratos"/>
    <s v="No aplica"/>
    <s v="No aplica"/>
    <s v="Sin informacion"/>
    <x v="1"/>
    <x v="1"/>
    <x v="1"/>
    <x v="24"/>
    <m/>
    <s v="NO"/>
    <m/>
    <n v="0"/>
    <s v="SIN AVANCE"/>
    <e v="#VALUE!"/>
    <e v="#VALUE!"/>
    <s v="ABIERTO"/>
  </r>
  <r>
    <n v="28"/>
    <x v="4"/>
    <x v="1"/>
    <x v="9"/>
    <x v="21"/>
    <s v="Yury  Orjuela Florez"/>
    <x v="0"/>
    <s v="PMAI-2017-028"/>
    <s v="No aplica"/>
    <s v="Auditoria de gestión al proceso misional vigencia 2016"/>
    <x v="0"/>
    <s v="No aplica"/>
    <x v="0"/>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s v="Sin informacion"/>
    <s v="Oficializar los Indicadores de Gestión y Aplicarlos."/>
    <s v="No aplica"/>
    <s v="No aplica"/>
    <s v="Sin informacion"/>
    <x v="1"/>
    <x v="0"/>
    <x v="1"/>
    <x v="25"/>
    <m/>
    <s v="NO"/>
    <m/>
    <n v="0"/>
    <s v="SIN AVANCE"/>
    <e v="#VALUE!"/>
    <e v="#VALUE!"/>
    <s v="ABIERTO"/>
  </r>
  <r>
    <n v="29"/>
    <x v="4"/>
    <x v="1"/>
    <x v="2"/>
    <x v="18"/>
    <s v="Yury  Orjuela Florez"/>
    <x v="0"/>
    <s v="PMAI-2017-029"/>
    <s v="No aplica"/>
    <s v="Auditoria de gestión al proceso misional vigencia 2016"/>
    <x v="0"/>
    <s v="No aplica"/>
    <x v="0"/>
    <s v="La Orientación y Atención jurídica de la población con procesos penales en su contra y la resolución de conflictos internos a través de prácticas restaurativas con la población, es poco evidenciada teniendo en cuenta que no tuvo registro detallado en el Sistema de Información Misional (SIMI) por parte del área Sociolegal, lo que disminuye la efectividad de esta función en la oferta preventiva del IDIPRON y la posibilidad de seguimiento por parte de los demás funcionarios y unidades de la entidad."/>
    <s v="Sin informacion"/>
    <s v="Remitir a la Oficina de Control Interno, la información registrada en los parámetros caso jurídica por el Área Sociolegal."/>
    <s v="No aplica"/>
    <s v="No aplica"/>
    <s v="Sin informacion"/>
    <x v="1"/>
    <x v="0"/>
    <x v="1"/>
    <x v="26"/>
    <m/>
    <s v="NO"/>
    <s v="Ninguna_x000a_Actividad al 100%"/>
    <n v="1"/>
    <s v="CUMPLIMIENTO TOTAL"/>
    <s v="NO APLICA ACCION CERRADA"/>
    <s v="NO APLICA ACCION CERRADA"/>
    <s v="CERRADO"/>
  </r>
  <r>
    <n v="30"/>
    <x v="4"/>
    <x v="1"/>
    <x v="9"/>
    <x v="22"/>
    <s v="Yury  Orjuela Florez"/>
    <x v="0"/>
    <s v="PMAI-2017-030"/>
    <s v="No aplica"/>
    <s v="Auditoria de gestión al proceso misional vigencia 2016"/>
    <x v="0"/>
    <s v="No aplica"/>
    <x v="0"/>
    <s v="El procedimiento de “Seguimiento a la población NNAJ egresada” evidenció inobservancia e incumplimiento a los documentos adoptados y vigentes en la entidad por parte del área Sociolegal. Esto repercute negativamente en la gestión de todo el proceso de Restitución de Derechos y del Seguimiento al Goce efectivo de Derechos, debido a que no permite monitorear la transición social posterior al egreso de los NNAJ e identificar elementos de diagnóstico actualizados y focalizados para la Planeación de las estrategias misionales"/>
    <s v="Sin informacion"/>
    <s v="Realizar seguimientos periódicos por parte de la Subdirección de Métodos al cumplimiento de los tiempos establecidos para realizar el seguimiento a la inasistencia temporal y egreso de los NNAJ, conforme a lo estipulado en el documento interno 002 SEGUIMIENTO A LA INASISTENCIA TEMPORAL YO AL EGRESO DE NNAJ M-MSL-DI-002."/>
    <s v="No aplica"/>
    <s v="No aplica"/>
    <s v="Sin informacion"/>
    <x v="1"/>
    <x v="0"/>
    <x v="1"/>
    <x v="27"/>
    <m/>
    <s v="NO"/>
    <s v="Ninguna_x000a_Actividad al 100%"/>
    <n v="1"/>
    <s v="CUMPLIMIENTO TOTAL"/>
    <s v="NO APLICA ACCION CERRADA"/>
    <s v="NO APLICA ACCION CERRADA"/>
    <s v="CERRADO"/>
  </r>
  <r>
    <n v="31"/>
    <x v="5"/>
    <x v="2"/>
    <x v="11"/>
    <x v="23"/>
    <s v="Marisol Monsalve Usme"/>
    <x v="0"/>
    <s v="PMAI-2017-031"/>
    <s v="No aplica"/>
    <s v="Control Interno Disciplinario"/>
    <x v="0"/>
    <s v="No aplica"/>
    <x v="0"/>
    <s v="se observa que los procesos 225 de 2016, disciplinado Luz Mary Meza González;  235 de 2016, disciplinado Nelvis Leonor Díaz Daza y Luis Vicente Bermúdez; 237 de 2016, disciplinado en averiguación de responsable; 239 de 2016, disciplinado Carlos Alfonso Lara; y 258 de 2016, disciplinado en averiguación de responsable, se encuentran fuera del término de indagación preliminar. Se soslaya el término establecido en el artículo 150 de la Ley 734 de 2002, como quiera que excede de la duración de seis (6) meses. "/>
    <s v="Sin informacion"/>
    <s v="&quot;Cuando se profiera auto de indagación preliminar el término de duración máximo será de seis meses…&quot;"/>
    <s v="No aplica"/>
    <s v="No aplica"/>
    <s v="Sin informacion"/>
    <x v="1"/>
    <x v="0"/>
    <x v="1"/>
    <x v="28"/>
    <m/>
    <s v="NO"/>
    <m/>
    <n v="0"/>
    <s v="SIN AVANCE"/>
    <e v="#VALUE!"/>
    <e v="#VALUE!"/>
    <s v="ABIERTO"/>
  </r>
  <r>
    <n v="32"/>
    <x v="5"/>
    <x v="2"/>
    <x v="11"/>
    <x v="23"/>
    <s v="Marisol Monsalve Usme"/>
    <x v="0"/>
    <s v="PMAI-2017-032"/>
    <s v="No aplica"/>
    <s v="Control Interno Disciplinario"/>
    <x v="0"/>
    <s v="No aplica"/>
    <x v="0"/>
    <s v="En las investigaciones disciplinarias 061 de 2012 y 204 de 2015 se  quebranta el término establecido en el artículo 52 de la Ley 1474 de 2011, pues se incumple con el término de doce (12) meses, contados a partir de la decisión de apertura, o de dieciocho (18) meses en los procesos que se adelante por faltas gravísimas. Lo anterior, como quiera que en el proceso 061 de 2012, se profirió auto de investigación disciplinaria el 21 de abril de 2016 y cierre de investigación el 20 de noviembre de 2017, así mismo, en el proceso 204 de 2015, se profirió auto de apertura el 15 de abril de 2016 y cierre de investigación el 9 de octubre de 2017. "/>
    <s v="Sin informacion"/>
    <s v="&quot;Cuando se profiera uto de investigación disciplinaria será en el término máximo de doce meses contados a partir de la decisión de apertura o de dieciocho meses…&quot;"/>
    <s v="No aplica"/>
    <s v="No aplica"/>
    <s v="Sin informacion"/>
    <x v="1"/>
    <x v="0"/>
    <x v="1"/>
    <x v="29"/>
    <m/>
    <s v="NO"/>
    <m/>
    <n v="0"/>
    <s v="SIN AVANCE"/>
    <e v="#VALUE!"/>
    <e v="#VALUE!"/>
    <s v="ABIERTO"/>
  </r>
  <r>
    <n v="33"/>
    <x v="6"/>
    <x v="3"/>
    <x v="2"/>
    <x v="3"/>
    <s v="Catalina Cardenas Martinez"/>
    <x v="1"/>
    <s v="PMCB-2018-001"/>
    <s v="3.1.1.1"/>
    <n v="76"/>
    <x v="0"/>
    <s v="No aplica"/>
    <x v="1"/>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Hacer seguimiento al Plan Anual de Adquisiciones de manera periódica, de tal manera que los bienes y servicios se reciban dentro de la vigencia, con las excepciones que se puedan presentar."/>
    <s v="No aplica"/>
    <s v="Número de seguimientos realizados al Plan Anual de Adquisiciones / Número de Seguimientos Programados (12)*100"/>
    <d v="2018-06-02T00:00:00"/>
    <x v="2"/>
    <x v="0"/>
    <x v="0"/>
    <x v="30"/>
    <d v="2020-12-31T00:00:00"/>
    <s v="NO"/>
    <s v="Actividad al 100%_x000a_No aplica"/>
    <n v="1"/>
    <s v="CUMPLIMIENTO TOTAL"/>
    <s v="NO APLICA ACCION CERRADA"/>
    <s v="NO APLICA ACCION CERRADA"/>
    <s v="CERRADO"/>
  </r>
  <r>
    <n v="34"/>
    <x v="7"/>
    <x v="4"/>
    <x v="2"/>
    <x v="3"/>
    <s v="Stefanny Reina Alvarez"/>
    <x v="1"/>
    <s v="PMCB-2018-002"/>
    <s v="3.1.1.1"/>
    <n v="76"/>
    <x v="0"/>
    <s v="No aplica"/>
    <x v="1"/>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Remitir informes mensuales de seguimiento por parte del Área de Tesorería para la revisión detallada por proyecto de inversión de la no ejecución de PAC a Gerentes y Administradores de Proyectos de Inversión, con el fin de adelantar las gestiones de seguimiento pertinentes."/>
    <s v="No aplica"/>
    <s v="Informes Mensuales Generados / Informes Proyectados * 100%"/>
    <d v="2018-06-02T00:00:00"/>
    <x v="2"/>
    <x v="0"/>
    <x v="0"/>
    <x v="31"/>
    <d v="2020-12-31T00:00:00"/>
    <s v="NO"/>
    <s v="Actividad al 100%_x000a_No aplica"/>
    <n v="1"/>
    <s v="CUMPLIMIENTO TOTAL"/>
    <s v="NO APLICA ACCION CERRADA"/>
    <s v="NO APLICA ACCION CERRADA"/>
    <s v="CERRADO"/>
  </r>
  <r>
    <n v="35"/>
    <x v="0"/>
    <x v="5"/>
    <x v="2"/>
    <x v="3"/>
    <s v="Yuli Cristel Peña Arboleda"/>
    <x v="1"/>
    <s v="PMCB-2018-003"/>
    <s v="3.1.1.1"/>
    <n v="76"/>
    <x v="0"/>
    <s v="No aplica"/>
    <x v="1"/>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_x000a_Ausencia de la estructura de un modelo de medición y monitoreo de la gestión misional del IDIPRON y su engranaje con el Sistema de Información Misional - SIMI"/>
    <s v="Estructurar y poner en marcha un diseño de medición y monitoreo de indicadores de efectividad de la gestión misional del IDIPRON, que contengan su diagnóstico inicial (Estimado en 5 indicadores) para poder dar inicio a la medición de la evolución en términos de impacto, en el marco del modelo pedagógico de atención que brinda el IDIPRON"/>
    <s v="No aplica"/>
    <s v="No. de indicadores de efectividad misional con diagnóstico inicial/5 indicadoresx100"/>
    <d v="2018-06-02T00:00:00"/>
    <x v="2"/>
    <x v="0"/>
    <x v="0"/>
    <x v="32"/>
    <d v="2020-12-31T00:00:00"/>
    <s v="NO"/>
    <s v="Actividad al 100%_x000a_No aplica"/>
    <n v="1"/>
    <s v="CUMPLIMIENTO TOTAL"/>
    <s v="NO APLICA ACCION CERRADA"/>
    <s v="NO APLICA ACCION CERRADA"/>
    <s v="CERRADO"/>
  </r>
  <r>
    <n v="36"/>
    <x v="6"/>
    <x v="3"/>
    <x v="12"/>
    <x v="24"/>
    <s v="Catalina Cardenas Martinez"/>
    <x v="1"/>
    <s v="PMCB-2018-004"/>
    <s v="3.1.4.3.2.1"/>
    <n v="76"/>
    <x v="0"/>
    <s v="No aplica"/>
    <x v="1"/>
    <s v="Hallazgo administrativo, con presunta incidencia disciplinaria: Por deficiencias en la aplicación oportuna de los recursos apropiados conforme al principio de anualidad, lo que obligó a la constitución de reservas, al cierre de la vigencia 2017, que ascendieron al 27.7%, al quedar un total de $25.983.968.302 para ejecutar en el 2018"/>
    <s v="Deficiencias en la ejecución oportuna de los recursos. Falta de coordinación interna y seguimiento al Plan Anual de Adquisiciones"/>
    <s v="Hacer seguimiento al Plan Anual de Adquisiciones de manera periódica, de tal manera que los bienes y servicios se reciban dentro de la vigencia, con las excepciones que se puedan presentar."/>
    <s v="No aplica"/>
    <s v="Número de seguimientos realizados al Plan Anual de Adquisiciones / Número de Seguimientos Programados (12)*100"/>
    <d v="2018-06-02T00:00:00"/>
    <x v="2"/>
    <x v="0"/>
    <x v="0"/>
    <x v="30"/>
    <d v="2020-12-31T00:00:00"/>
    <s v="NO"/>
    <s v="Actividad al 100%_x000a_No aplica"/>
    <n v="1"/>
    <s v="CUMPLIMIENTO TOTAL"/>
    <s v="NO APLICA ACCION CERRADA"/>
    <s v="NO APLICA ACCION CERRADA"/>
    <s v="CERRADO"/>
  </r>
  <r>
    <n v="37"/>
    <x v="8"/>
    <x v="6"/>
    <x v="13"/>
    <x v="25"/>
    <m/>
    <x v="1"/>
    <s v="PMCB-2018-005"/>
    <s v="3.4"/>
    <n v="524"/>
    <x v="0"/>
    <s v="No aplica"/>
    <x v="1"/>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úmero total de extintores verificados / Número de extintores recargados y vigentes * 100"/>
    <d v="2018-12-28T00:00:00"/>
    <x v="3"/>
    <x v="0"/>
    <x v="0"/>
    <x v="33"/>
    <d v="2020-12-31T00:00:00"/>
    <s v="NO"/>
    <s v="Actividad al 100%_x000a_No aplica"/>
    <n v="1"/>
    <s v="CUMPLIMIENTO TOTAL"/>
    <s v="NO APLICA ACCION CERRADA"/>
    <s v="NO APLICA ACCION CERRADA"/>
    <s v="CERRADO"/>
  </r>
  <r>
    <n v="38"/>
    <x v="9"/>
    <x v="6"/>
    <x v="10"/>
    <x v="20"/>
    <m/>
    <x v="1"/>
    <s v="PMCB-2018-006"/>
    <s v="3.5"/>
    <n v="524"/>
    <x v="0"/>
    <s v="No aplica"/>
    <x v="1"/>
    <s v="Debilidades en la Supervisión por incumplimiento de las partes en la obligación pactada en el Convenio Interadministrativo 636 de 2017"/>
    <s v="Gestión administrativa inoportuna en relación con la atención de las eventualidades técnicas y logístico presentadas en los baños de damas y caballeros del Convenio Interadministrativo 636 de 2017 suscrito entre la Secretaria General de la Alcaldía y el IDIPRON."/>
    <s v="Informar de manera oportuna a la Secretaría General sobre los inconvenientes tecnicos y logisticos presentados y remitir las evidencias necesarias para la oportuna intervención de la Secretaria General de la Alcaldia y el IDIPRON. "/>
    <s v="No aplica"/>
    <s v="Número de inconvenientes reportados / Número de inconvenientes presentados  * 100"/>
    <d v="2018-12-28T00:00:00"/>
    <x v="3"/>
    <x v="0"/>
    <x v="0"/>
    <x v="34"/>
    <d v="2020-12-31T00:00:00"/>
    <s v="NO"/>
    <s v="Actividad al 100%_x000a_No aplica"/>
    <n v="1"/>
    <s v="CUMPLIMIENTO TOTAL"/>
    <s v="NO APLICA ACCION CERRADA"/>
    <s v="NO APLICA ACCION CERRADA"/>
    <s v="CERRADO"/>
  </r>
  <r>
    <n v="39"/>
    <x v="4"/>
    <x v="1"/>
    <x v="9"/>
    <x v="26"/>
    <s v="Yury  Orjuela Florez"/>
    <x v="2"/>
    <s v="PMPB-2018-001"/>
    <s v="No aplica"/>
    <s v="Auditoría Externa Proyecto 1104 vigencia 2018"/>
    <x v="0"/>
    <s v="No aplica"/>
    <x v="1"/>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d v="2019-01-21T00:00:00"/>
    <x v="4"/>
    <x v="0"/>
    <x v="0"/>
    <x v="35"/>
    <m/>
    <s v="SI"/>
    <m/>
    <n v="0"/>
    <s v="SIN AVANCE"/>
    <n v="-417"/>
    <s v="VENCIDO"/>
    <s v="ABIERTO"/>
  </r>
  <r>
    <n v="40"/>
    <x v="4"/>
    <x v="1"/>
    <x v="9"/>
    <x v="26"/>
    <s v="Yury  Orjuela Florez"/>
    <x v="2"/>
    <s v="PMPB-2018-002"/>
    <s v="No aplica"/>
    <s v="Auditoría Externa Proyecto 1104 vigencia 2018"/>
    <x v="0"/>
    <s v="No aplica"/>
    <x v="1"/>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d v="2019-01-21T00:00:00"/>
    <x v="4"/>
    <x v="0"/>
    <x v="0"/>
    <x v="35"/>
    <m/>
    <s v="SI"/>
    <m/>
    <n v="0"/>
    <s v="SIN AVANCE"/>
    <n v="-417"/>
    <s v="VENCIDO"/>
    <s v="ABIERTO"/>
  </r>
  <r>
    <n v="41"/>
    <x v="4"/>
    <x v="1"/>
    <x v="9"/>
    <x v="26"/>
    <s v="Yury  Orjuela Florez"/>
    <x v="2"/>
    <s v="PMPB-2018-003"/>
    <s v="No aplica"/>
    <s v="Auditoría Externa Proyecto 1104 vigencia 2018"/>
    <x v="0"/>
    <s v="No aplica"/>
    <x v="1"/>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d v="2019-01-21T00:00:00"/>
    <x v="4"/>
    <x v="0"/>
    <x v="0"/>
    <x v="35"/>
    <m/>
    <s v="SI"/>
    <m/>
    <n v="0"/>
    <s v="SIN AVANCE"/>
    <n v="-417"/>
    <s v="VENCIDO"/>
    <s v="ABIERTO"/>
  </r>
  <r>
    <n v="42"/>
    <x v="4"/>
    <x v="1"/>
    <x v="9"/>
    <x v="26"/>
    <s v="Yury  Orjuela Florez"/>
    <x v="2"/>
    <s v="PMPB-2018-004"/>
    <s v="No aplica"/>
    <s v="Auditoría Externa Proyecto 1104 vigencia 2018"/>
    <x v="0"/>
    <s v="No aplica"/>
    <x v="1"/>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d v="2019-01-21T00:00:00"/>
    <x v="4"/>
    <x v="0"/>
    <x v="0"/>
    <x v="35"/>
    <m/>
    <s v="SI"/>
    <m/>
    <n v="0"/>
    <s v="SIN AVANCE"/>
    <n v="-417"/>
    <s v="VENCIDO"/>
    <s v="ABIERTO"/>
  </r>
  <r>
    <n v="43"/>
    <x v="4"/>
    <x v="1"/>
    <x v="9"/>
    <x v="26"/>
    <s v="Yury  Orjuela Florez"/>
    <x v="2"/>
    <s v="PMPB-2018-005"/>
    <s v="No aplica"/>
    <s v="Auditoría Externa Proyecto 1104 vigencia 2018"/>
    <x v="0"/>
    <s v="No aplica"/>
    <x v="1"/>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d v="2019-01-21T00:00:00"/>
    <x v="4"/>
    <x v="0"/>
    <x v="0"/>
    <x v="35"/>
    <m/>
    <s v="SI"/>
    <m/>
    <n v="0"/>
    <s v="SIN AVANCE"/>
    <n v="-417"/>
    <s v="VENCIDO"/>
    <s v="ABIERTO"/>
  </r>
  <r>
    <n v="44"/>
    <x v="4"/>
    <x v="1"/>
    <x v="9"/>
    <x v="26"/>
    <s v="Yury  Orjuela Florez"/>
    <x v="2"/>
    <s v="PMPB-2018-006"/>
    <s v="No aplica"/>
    <s v="Auditoría Externa Proyecto 1104 vigencia 2018"/>
    <x v="0"/>
    <s v="No aplica"/>
    <x v="1"/>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d v="2019-01-21T00:00:00"/>
    <x v="4"/>
    <x v="0"/>
    <x v="0"/>
    <x v="35"/>
    <m/>
    <s v="SI"/>
    <m/>
    <n v="0"/>
    <s v="SIN AVANCE"/>
    <n v="-417"/>
    <s v="VENCIDO"/>
    <s v="ABIERTO"/>
  </r>
  <r>
    <n v="45"/>
    <x v="4"/>
    <x v="1"/>
    <x v="9"/>
    <x v="26"/>
    <s v="Yury  Orjuela Florez"/>
    <x v="2"/>
    <s v="PMPB-2018-007"/>
    <s v="No aplica"/>
    <s v="Auditoría Externa Proyecto 1104 vigencia 2018"/>
    <x v="0"/>
    <s v="No aplica"/>
    <x v="1"/>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d v="2019-01-21T00:00:00"/>
    <x v="4"/>
    <x v="0"/>
    <x v="0"/>
    <x v="35"/>
    <m/>
    <s v="SI"/>
    <m/>
    <n v="0"/>
    <s v="SIN AVANCE"/>
    <n v="-417"/>
    <s v="VENCIDO"/>
    <s v="ABIERTO"/>
  </r>
  <r>
    <n v="46"/>
    <x v="4"/>
    <x v="6"/>
    <x v="9"/>
    <x v="27"/>
    <m/>
    <x v="2"/>
    <s v="PMPB-2018-008"/>
    <s v="No aplica"/>
    <s v="Auditoría Externa Proyecto 1104 vigencia 2018"/>
    <x v="0"/>
    <s v="No aplica"/>
    <x v="1"/>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d v="2017-06-01T00:00:00"/>
    <x v="5"/>
    <x v="0"/>
    <x v="0"/>
    <x v="35"/>
    <m/>
    <s v="SI"/>
    <m/>
    <n v="0"/>
    <s v="SIN AVANCE"/>
    <n v="-751"/>
    <s v="VENCIDO"/>
    <s v="ABIERTO"/>
  </r>
  <r>
    <n v="47"/>
    <x v="10"/>
    <x v="7"/>
    <x v="13"/>
    <x v="28"/>
    <s v="Marisol Monsalve Usme"/>
    <x v="0"/>
    <s v="PMAI-2018-001"/>
    <s v="No aplica"/>
    <s v="Seguimiento al sistema de gestión de seguridad y salud en el trabajo_x000a_2018"/>
    <x v="0"/>
    <s v="No aplica"/>
    <x v="1"/>
    <s v="De acuerdo al seguimiento realizado por la Oficina de Control Interno no pudo evidenciarse el cronograma de actividades vigencia 2018 del Sistema de Gestión de Seguridad y Salud en el Trabajo para observar si se dio cumplimiento a las fechas programadas en el cronograma. "/>
    <s v="Se contaba con el cronograma de actividades vigencia 2018 consolidado de las 4 áreas que conforman la STDH, que incluye el área SST pero este documento no fue presentado durante la auditoría._x000a_Falta de disciplina en el seguimiento de los documentos de planeación del área"/>
    <s v="Para la vigencia 2019 se actualizará el cronograma del Área de Seguridad y Salud en el Trabajo mensualmente con las actividades ejecutadas."/>
    <s v="No aplica"/>
    <s v="No aplica"/>
    <d v="2019-04-01T00:00:00"/>
    <x v="6"/>
    <x v="0"/>
    <x v="0"/>
    <x v="36"/>
    <s v="17/072020_x000a_"/>
    <s v="NO"/>
    <s v="Ninguna_x000a_Actividad al 100%"/>
    <n v="1"/>
    <s v="CUMPLIMIENTO TOTAL"/>
    <s v="NO APLICA ACCION CERRADA"/>
    <s v="NO APLICA ACCION CERRADA"/>
    <s v="CERRADO"/>
  </r>
  <r>
    <n v="48"/>
    <x v="10"/>
    <x v="7"/>
    <x v="14"/>
    <x v="29"/>
    <s v="Marisol Monsalve Usme"/>
    <x v="0"/>
    <s v="PMAI-2018-002"/>
    <s v="No aplica"/>
    <s v="Seguimiento al sistema de gestión de seguridad y salud en el trabajo_x000a_2019"/>
    <x v="0"/>
    <s v="No aplica"/>
    <x v="1"/>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 Solicitar la inclusión de los temas de Seguridad y Salud en el Trabajo en el plan de capacitación del Instituto y Participar en las jornadas de inducción y reinducción."/>
    <s v="No aplica"/>
    <s v="No aplica"/>
    <d v="2019-04-01T00:00:00"/>
    <x v="6"/>
    <x v="0"/>
    <x v="0"/>
    <x v="37"/>
    <s v="17/072020_x000a_"/>
    <s v="NO"/>
    <s v="Ninguna_x000a_Actividad al 100%"/>
    <n v="1"/>
    <s v="CUMPLIMIENTO TOTAL"/>
    <s v="NO APLICA ACCION CERRADA"/>
    <s v="NO APLICA ACCION CERRADA"/>
    <s v="CERRADO"/>
  </r>
  <r>
    <n v="49"/>
    <x v="10"/>
    <x v="7"/>
    <x v="14"/>
    <x v="29"/>
    <s v="Marisol Monsalve Usme"/>
    <x v="0"/>
    <s v="PMAI-2018-003"/>
    <s v="No aplica"/>
    <s v="Seguimiento al sistema de gestión de seguridad y salud en el trabajo_x000a_2020"/>
    <x v="0"/>
    <s v="No aplica"/>
    <x v="1"/>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Elaboración de un folleto informativo de inducción a los riesgos y temas de SST para todos los contratisas (según cargo/actividades a realizar) que ingresen al Instituto, el cual será entregado en el momento de la afiliación a la ARL"/>
    <s v="No aplica"/>
    <s v="No aplica"/>
    <d v="2019-04-01T00:00:00"/>
    <x v="6"/>
    <x v="0"/>
    <x v="0"/>
    <x v="37"/>
    <s v="17/072020_x000a_"/>
    <s v="NO"/>
    <s v="Ninguna_x000a_Actividad al 100%"/>
    <n v="1"/>
    <s v="CUMPLIMIENTO TOTAL"/>
    <s v="NO APLICA ACCION CERRADA"/>
    <s v="NO APLICA ACCION CERRADA"/>
    <s v="CERRADO"/>
  </r>
  <r>
    <n v="50"/>
    <x v="10"/>
    <x v="7"/>
    <x v="13"/>
    <x v="30"/>
    <s v="Marisol Monsalve Usme"/>
    <x v="0"/>
    <s v="PMAI-2018-004"/>
    <s v="No aplica"/>
    <s v="Seguimiento al sistema de gestión de seguridad y salud en el trabajo_x000a_2021"/>
    <x v="0"/>
    <s v="No aplica"/>
    <x v="1"/>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_x000a__x000a_* Antes del primer cuatrimestre del año haber entregado toda la documentación para el desarrollo de los  procesos contractuales pertenecientes al Área de Seguridad y Salud en el Trabajo._x000a_"/>
    <s v="No aplica"/>
    <s v="No aplica"/>
    <d v="2019-04-01T00:00:00"/>
    <x v="6"/>
    <x v="0"/>
    <x v="0"/>
    <x v="38"/>
    <s v="17/072020_x000a_"/>
    <s v="NO"/>
    <s v="Ninguna_x000a_Actividad al 100%"/>
    <n v="1"/>
    <s v="CUMPLIMIENTO TOTAL"/>
    <s v="NO APLICA ACCION CERRADA"/>
    <s v="NO APLICA ACCION CERRADA"/>
    <s v="CERRADO"/>
  </r>
  <r>
    <n v="51"/>
    <x v="10"/>
    <x v="7"/>
    <x v="13"/>
    <x v="30"/>
    <s v="Marisol Monsalve Usme"/>
    <x v="0"/>
    <s v="PMAI-2018-005"/>
    <s v="No aplica"/>
    <s v="Seguimiento al sistema de gestión de seguridad y salud en el trabajo_x000a_2022"/>
    <x v="0"/>
    <s v="No aplica"/>
    <x v="1"/>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 Elaborarar un anteproyecto con la proyección de las necesidades en temas de seguridad y salud en el trabajo para el Instituto con el fin de que los diferentes gerentes de proyecto realicen la apropiación respectiva."/>
    <s v="No aplica"/>
    <s v="No aplica"/>
    <d v="2019-04-01T00:00:00"/>
    <x v="6"/>
    <x v="0"/>
    <x v="0"/>
    <x v="38"/>
    <s v="17/072020_x000a_"/>
    <s v="NO"/>
    <s v="Ninguna_x000a_Actividad al 100%"/>
    <n v="1"/>
    <s v="CUMPLIMIENTO TOTAL"/>
    <s v="NO APLICA ACCION CERRADA"/>
    <s v="NO APLICA ACCION CERRADA"/>
    <s v="CERRADO"/>
  </r>
  <r>
    <n v="52"/>
    <x v="10"/>
    <x v="7"/>
    <x v="7"/>
    <x v="31"/>
    <s v="Marisol Monsalve Usme"/>
    <x v="0"/>
    <s v="PMAI-2018-006"/>
    <s v="No aplica"/>
    <s v="Seguimiento al sistema de gestión de seguridad y salud en el trabajo_x000a_2023"/>
    <x v="0"/>
    <s v="No aplica"/>
    <x v="1"/>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 Efectuar la revisión de la documentación del Área de Seguridad y Salud en el Trabajo en el Manual de Procesos y Procedimientos del IDIPRON._x000a_"/>
    <s v="No aplica"/>
    <s v="No aplica"/>
    <d v="2019-04-01T00:00:00"/>
    <x v="6"/>
    <x v="0"/>
    <x v="0"/>
    <x v="39"/>
    <s v="17/072020_x000a_"/>
    <s v="NO"/>
    <s v="Ninguna_x000a_Actividad al 100%"/>
    <n v="1"/>
    <s v="CUMPLIMIENTO TOTAL"/>
    <s v="NO APLICA ACCION CERRADA"/>
    <s v="NO APLICA ACCION CERRADA"/>
    <s v="CERRADO"/>
  </r>
  <r>
    <n v="53"/>
    <x v="10"/>
    <x v="7"/>
    <x v="7"/>
    <x v="31"/>
    <s v="Marisol Monsalve Usme"/>
    <x v="0"/>
    <s v="PMAI-2018-007"/>
    <s v="No aplica"/>
    <s v="Seguimiento al sistema de gestión de seguridad y salud en el trabajo_x000a_2024"/>
    <x v="0"/>
    <s v="No aplica"/>
    <x v="1"/>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_x000a_* Efectuar la migración de la documentación al nuevo Mapa de Procesos y Procedimientos del IDIPRON"/>
    <s v="No aplica"/>
    <s v="No aplica"/>
    <d v="2019-04-01T00:00:00"/>
    <x v="6"/>
    <x v="0"/>
    <x v="0"/>
    <x v="40"/>
    <s v="17/072020_x000a_"/>
    <s v="NO"/>
    <s v="Ninguna_x000a_Actividad al 100%"/>
    <n v="1"/>
    <s v="CUMPLIMIENTO TOTAL"/>
    <s v="NO APLICA ACCION CERRADA"/>
    <s v="NO APLICA ACCION CERRADA"/>
    <s v="CERRADO"/>
  </r>
  <r>
    <n v="54"/>
    <x v="10"/>
    <x v="7"/>
    <x v="13"/>
    <x v="32"/>
    <s v="Marisol Monsalve Usme"/>
    <x v="0"/>
    <s v="PMAI-2018-008"/>
    <s v="No aplica"/>
    <s v="Seguimiento al sistema de gestión de seguridad y salud en el trabajo_x000a_2025"/>
    <x v="0"/>
    <s v="No aplica"/>
    <x v="1"/>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 Presentar informe de gestión 2018 del Área de Seguridad y Salud en el Trabajo a la Dirección_x000a__x000a_"/>
    <s v="No aplica"/>
    <s v="No aplica"/>
    <d v="2019-04-01T00:00:00"/>
    <x v="7"/>
    <x v="0"/>
    <x v="0"/>
    <x v="41"/>
    <s v="17/072020_x000a_"/>
    <s v="NO"/>
    <s v="Ninguna_x000a_Actividad al 100%"/>
    <n v="1"/>
    <s v="CUMPLIMIENTO TOTAL"/>
    <s v="NO APLICA ACCION CERRADA"/>
    <s v="NO APLICA ACCION CERRADA"/>
    <s v="CERRADO"/>
  </r>
  <r>
    <n v="55"/>
    <x v="10"/>
    <x v="7"/>
    <x v="13"/>
    <x v="32"/>
    <s v="Marisol Monsalve Usme"/>
    <x v="0"/>
    <s v="PMAI-2018-009"/>
    <s v="No aplica"/>
    <s v="Seguimiento al sistema de gestión de seguridad y salud en el trabajo_x000a_2026"/>
    <x v="0"/>
    <s v="No aplica"/>
    <x v="1"/>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_x000a_* Presentar a la dirección una propuesta  de seguimiento y control parametrizada para el SG-SST"/>
    <s v="No aplica"/>
    <s v="No aplica"/>
    <d v="2019-04-01T00:00:00"/>
    <x v="7"/>
    <x v="0"/>
    <x v="0"/>
    <x v="42"/>
    <s v="17/072020_x000a_"/>
    <s v="NO"/>
    <s v="Ninguna_x000a_Actividad al 100%"/>
    <n v="1"/>
    <s v="CUMPLIMIENTO TOTAL"/>
    <s v="NO APLICA ACCION CERRADA"/>
    <s v="NO APLICA ACCION CERRADA"/>
    <s v="CERRADO"/>
  </r>
  <r>
    <n v="56"/>
    <x v="10"/>
    <x v="7"/>
    <x v="1"/>
    <x v="33"/>
    <s v="Marisol Monsalve Usme"/>
    <x v="0"/>
    <s v="PMAI-2018-010"/>
    <s v="No aplica"/>
    <s v="Seguimiento al sistema de gestión de seguridad y salud en el trabajo_x000a_2027"/>
    <x v="0"/>
    <s v="No aplica"/>
    <x v="1"/>
    <s v="_x000a_Se evidenció que no se ha realizado rendición de cuentas a todos los trabajadores, lo que genera incumplimiento al Decreto 1072 capitulo 6 Artículo 2.2.4.6.8 Numeral 3"/>
    <s v="* Durante la vigencia 2018 el Insituto realizó una jornada de rendición de cuentas enfocada en los procesos misionales_x000a__x000a_* El Área de Seguridad y Salud en el Trabajo no ha realizado rendición de cuentas tal como está estipulado en el numeral 3 del artículo 2.2.4.6.8 del Decreto 1072 de 2015"/>
    <s v="* Generar un boletín electrónico semestral para rendir cuentas de la gestión realizada en el marco del Sistema de Gestión de Seguridad y Salud en el Trabajo. Y publicarlo a través de la página web institucional, la intranet, correo electrónico._x000a__x000a_* Realizar dos jornadas de rendición de cuentas al año dentro de los primeros 15 días de cada semestre."/>
    <s v="No aplica"/>
    <s v="No aplica"/>
    <d v="2019-04-01T00:00:00"/>
    <x v="8"/>
    <x v="0"/>
    <x v="0"/>
    <x v="43"/>
    <s v="17/072020_x000a_"/>
    <s v="NO"/>
    <s v="Ninguna_x000a_Actividad al 100%"/>
    <n v="1"/>
    <s v="CUMPLIMIENTO TOTAL"/>
    <s v="NO APLICA ACCION CERRADA"/>
    <s v="NO APLICA ACCION CERRADA"/>
    <s v="CERRADO"/>
  </r>
  <r>
    <n v="57"/>
    <x v="10"/>
    <x v="7"/>
    <x v="15"/>
    <x v="34"/>
    <s v="Marisol Monsalve Usme"/>
    <x v="0"/>
    <s v="PMAI-2018-011"/>
    <s v="No aplica"/>
    <s v="Seguimiento al sistema de gestión de seguridad y salud en el trabajo_x000a_2028"/>
    <x v="0"/>
    <s v="No aplica"/>
    <x v="1"/>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 Publicar la Resolución del comité que está vigente._x000a_"/>
    <s v="No aplica"/>
    <s v="No aplica"/>
    <d v="2019-04-01T00:00:00"/>
    <x v="6"/>
    <x v="0"/>
    <x v="0"/>
    <x v="44"/>
    <s v="17/072020_x000a_"/>
    <s v="NO"/>
    <s v="Ninguna_x000a_Actividad al 100%"/>
    <n v="1"/>
    <s v="CUMPLIMIENTO TOTAL"/>
    <s v="NO APLICA ACCION CERRADA"/>
    <s v="NO APLICA ACCION CERRADA"/>
    <s v="CERRADO"/>
  </r>
  <r>
    <n v="58"/>
    <x v="10"/>
    <x v="7"/>
    <x v="15"/>
    <x v="34"/>
    <s v="Marisol Monsalve Usme"/>
    <x v="0"/>
    <s v="PMAI-2018-012"/>
    <s v="No aplica"/>
    <s v="Seguimiento al sistema de gestión de seguridad y salud en el trabajo_x000a_2029"/>
    <x v="0"/>
    <s v="No aplica"/>
    <x v="1"/>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_x000a__x000a_* Elaborar un plan para las elecciones futuras que contemple dentro del cronograma los tiempos que pueden perderse por distintas causas."/>
    <s v="No aplica"/>
    <s v="No aplica"/>
    <d v="2019-04-01T00:00:00"/>
    <x v="6"/>
    <x v="0"/>
    <x v="0"/>
    <x v="44"/>
    <s v="17/072020_x000a_"/>
    <s v="NO"/>
    <s v="Ninguna_x000a_Actividad al 100%"/>
    <n v="1"/>
    <s v="CUMPLIMIENTO TOTAL"/>
    <s v="NO APLICA ACCION CERRADA"/>
    <s v="NO APLICA ACCION CERRADA"/>
    <s v="CERRADO"/>
  </r>
  <r>
    <n v="59"/>
    <x v="4"/>
    <x v="1"/>
    <x v="9"/>
    <x v="21"/>
    <s v="Yury  Orjuela Florez"/>
    <x v="0"/>
    <s v="PMAI-2018-013"/>
    <s v="No aplica"/>
    <s v="Auditoría Regular Área Educación - II semestre 2017"/>
    <x v="0"/>
    <s v="No aplica"/>
    <x v="1"/>
    <s v="No se evidencian acciones de seguimiento y evaluación documentadas al desarrollo de las metodologías, al contenido de los temas y al impacto del proceso educativo en las relaciones personales de los NNAJ. Por lo anterior, no existe una retroalimentación de los resultados para el ajuste del modelo educativo en atención a las necesidades de la población de las que se presume una continua transformación."/>
    <s v="Sin informacion"/>
    <s v="a. Seguimiento diario a la planeación por parte del apoyo académico de cada UPI, quien dará el visto bueno en garantía del monitoreo._x000a_b. Capacitación mensual a los apoyos académicos y a los docentes en relación con el Modelo Pedagógico de la Entidad."/>
    <s v="No aplica"/>
    <s v="No aplica"/>
    <d v="2018-12-18T00:00:00"/>
    <x v="9"/>
    <x v="0"/>
    <x v="1"/>
    <x v="45"/>
    <d v="2020-03-19T00:00:00"/>
    <s v="SI"/>
    <s v="Ninguna_x000a_Actividad al 100%"/>
    <n v="1"/>
    <s v="CUMPLIMIENTO TOTAL"/>
    <s v="NO APLICA ACCION CERRADA"/>
    <s v="NO APLICA ACCION CERRADA"/>
    <s v="CERRADO"/>
  </r>
  <r>
    <n v="60"/>
    <x v="4"/>
    <x v="1"/>
    <x v="9"/>
    <x v="35"/>
    <s v="Yury  Orjuela Florez"/>
    <x v="0"/>
    <s v="PMAI-2018-014"/>
    <s v="No aplica"/>
    <s v="Auditoría Regular Área Educación - II semestre 2017"/>
    <x v="0"/>
    <s v="No aplica"/>
    <x v="1"/>
    <s v="La Escuela Pedagógica Integral IDIPRON expidió hasta el mes de Mayo de 2018 constancias de asistencia de AJ vinculados a la entidad desde los talleres de corta y larga duración, a pesar de que éstos programas  no se encuentran en la malla curricular de la Institución educativa y que por ende la población señalada no guarda vínculo con la Escuela."/>
    <s v="Sin informacion"/>
    <s v="Desplazamiento de la responsabilidad del trámite a la Dirección de la entidad y a la Oficina Asesora de Planeación."/>
    <s v="No aplica"/>
    <s v="No aplica"/>
    <d v="2018-12-18T00:00:00"/>
    <x v="9"/>
    <x v="0"/>
    <x v="1"/>
    <x v="46"/>
    <d v="2020-03-19T00:00:00"/>
    <s v="SI"/>
    <s v="Ninguna_x000a_Actividad al 100%"/>
    <n v="1"/>
    <s v="CUMPLIMIENTO TOTAL"/>
    <s v="NO APLICA ACCION CERRADA"/>
    <s v="NO APLICA ACCION CERRADA"/>
    <s v="CERRADO"/>
  </r>
  <r>
    <n v="61"/>
    <x v="4"/>
    <x v="1"/>
    <x v="2"/>
    <x v="18"/>
    <s v="Yury  Orjuela Florez"/>
    <x v="0"/>
    <s v="PMAI-2018-015"/>
    <s v="No aplica"/>
    <s v="Auditoría Regular Área Educación - II semestre 2017"/>
    <x v="0"/>
    <s v="No aplica"/>
    <x v="1"/>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Sin informacion"/>
    <s v="Actualización de la herramienta tecnológica SIMI 0.2 en la que se incluya la creación del módulo de Educación en atención a las necesidades del área."/>
    <s v="No aplica"/>
    <s v="No aplica"/>
    <d v="2018-12-18T00:00:00"/>
    <x v="9"/>
    <x v="0"/>
    <x v="1"/>
    <x v="47"/>
    <d v="2020-03-19T00:00:00"/>
    <s v="SI"/>
    <m/>
    <n v="0"/>
    <s v="SIN AVANCE"/>
    <n v="-387"/>
    <s v="VENCIDO"/>
    <s v="ABIERTO"/>
  </r>
  <r>
    <n v="62"/>
    <x v="4"/>
    <x v="1"/>
    <x v="2"/>
    <x v="18"/>
    <s v="Yury  Orjuela Florez"/>
    <x v="0"/>
    <s v="PMAI-2018-016"/>
    <s v="No aplica"/>
    <s v="Auditoría Regular Área Educación - II semestre 2017"/>
    <x v="0"/>
    <s v="No aplica"/>
    <x v="1"/>
    <s v="No existe la parametrización en SIMI de cursos de corta y larga duración, por tanto no es posible diferenciar la gestión del área por cada uno de los programas ni determinar los recursos necesarios para el desarrollo de los mismos."/>
    <s v="Sin informacion"/>
    <s v="Ajuste de la herramienta SIMI en el que se incluya la parametrización de los cursos de corta y larga duracióAjuste de la herramienta SIMI en el que se incluya la parametrización de los_x000a_cursos de corta y larga duració"/>
    <s v="No aplica"/>
    <s v="No aplica"/>
    <d v="2018-12-18T00:00:00"/>
    <x v="9"/>
    <x v="0"/>
    <x v="1"/>
    <x v="48"/>
    <d v="2020-03-19T00:00:00"/>
    <s v="SI"/>
    <m/>
    <n v="0"/>
    <s v="SIN AVANCE"/>
    <n v="-387"/>
    <s v="VENCIDO"/>
    <s v="ABIERTO"/>
  </r>
  <r>
    <n v="63"/>
    <x v="4"/>
    <x v="1"/>
    <x v="9"/>
    <x v="36"/>
    <s v="Yury  Orjuela Florez"/>
    <x v="0"/>
    <s v="PMAI-2018-017"/>
    <s v="No aplica"/>
    <s v="Auditoría Regular Área Educación - II semestre 2017"/>
    <x v="0"/>
    <s v="No aplica"/>
    <x v="1"/>
    <s v="No existe una retroalimentación a los padres de familia sobre los procesos académicos de los NNAJ, constituyendo una decisión poco concordante con el propósito de fortalecer procesos de participación activa de los padres de familia en la institucionalización de los NNAJ."/>
    <s v="Sin informacion"/>
    <s v="Se programan 4 encuentros en el año con padres de familia con fines de retroalimentación integral del proceso de los NNAJ en el que se incluye el avance académico de los NNAJ "/>
    <s v="No aplica"/>
    <s v="No aplica"/>
    <d v="2018-12-18T00:00:00"/>
    <x v="9"/>
    <x v="0"/>
    <x v="0"/>
    <x v="49"/>
    <d v="2020-03-19T00:00:00"/>
    <s v="NO"/>
    <s v="Ninguna_x000a_Actividad al 100%"/>
    <n v="1"/>
    <s v="CUMPLIMIENTO TOTAL"/>
    <s v="NO APLICA ACCION CERRADA"/>
    <s v="NO APLICA ACCION CERRADA"/>
    <s v="CERRADO"/>
  </r>
  <r>
    <n v="64"/>
    <x v="4"/>
    <x v="1"/>
    <x v="9"/>
    <x v="37"/>
    <s v="Yury  Orjuela Florez"/>
    <x v="0"/>
    <s v="PMAI-2018-018"/>
    <s v="No aplica"/>
    <s v="Auditoría Regular Área Educación - II semestre 2017"/>
    <x v="0"/>
    <s v="No aplica"/>
    <x v="1"/>
    <s v="El marco normativo indica la existencia de ambientes pedagógicos básicos en los que se incluyen criterios de iluminación, ventilación y acceso que no son tenidos en cuenta por la entidad en la implementación de los programas de formación técnica"/>
    <s v="Sin informacion"/>
    <s v="Solicitar adecuaciones en los ambientes de aprendizaje y UPIS que respondan a unos mínimos de iluminación, ventilación, acceso de acuerdo a la norma de adecuación de ambientes educativos."/>
    <s v="No aplica"/>
    <s v="No aplica"/>
    <d v="2018-12-18T00:00:00"/>
    <x v="9"/>
    <x v="0"/>
    <x v="1"/>
    <x v="50"/>
    <d v="2020-03-19T00:00:00"/>
    <s v="SI"/>
    <s v="Ninguna_x000a_Actividad al 100%"/>
    <n v="1"/>
    <s v="CUMPLIMIENTO TOTAL"/>
    <s v="NO APLICA ACCION CERRADA"/>
    <s v="NO APLICA ACCION CERRADA"/>
    <s v="CERRADO"/>
  </r>
  <r>
    <n v="65"/>
    <x v="4"/>
    <x v="1"/>
    <x v="2"/>
    <x v="18"/>
    <s v="Yury  Orjuela Florez"/>
    <x v="0"/>
    <s v="PMAI-2018-019"/>
    <s v="No aplica"/>
    <s v="Auditoría Regular Área Educación - II semestre 2017"/>
    <x v="0"/>
    <s v="No aplica"/>
    <x v="1"/>
    <s v="Existe incongruencia en la información relacionada con los talleres del formato COD M-DE-FT-157, la ejecución de los talleres y el reporte en el SIMI lo cual genera inconsistencia en la formación y en las constancias generadas por el instituto"/>
    <s v="Sin informacion"/>
    <s v="2 jornadas de parametrización y contextualización en las denominaciones y alcances de los cursos de corta y larga duración. (1 semestral)2 jornadas de parametrización y contextualización en las denominaciones y alcances de los cursos de corta y larga duración. (1 semestral)"/>
    <s v="No aplica"/>
    <s v="No aplica"/>
    <d v="2018-12-18T00:00:00"/>
    <x v="9"/>
    <x v="0"/>
    <x v="1"/>
    <x v="51"/>
    <d v="2020-03-19T00:00:00"/>
    <s v="SI"/>
    <m/>
    <n v="0"/>
    <s v="SIN AVANCE"/>
    <n v="-387"/>
    <s v="VENCIDO"/>
    <s v="ABIERTO"/>
  </r>
  <r>
    <n v="66"/>
    <x v="4"/>
    <x v="1"/>
    <x v="2"/>
    <x v="3"/>
    <s v="Yury  Orjuela Florez"/>
    <x v="0"/>
    <s v="PMAI-2018-020"/>
    <s v="No aplica"/>
    <s v="Auditoría Regular Área Educación - II semestre 2017"/>
    <x v="0"/>
    <s v="No aplica"/>
    <x v="1"/>
    <s v="No se observaron mecanismos de medición y seguimiento o indicadores de gestión que permitan medir la eficiencia, eficacia y efectividad del desarrollo de la gestión de las áreas de Derecho evaluadas con el propósito de implementar correctivos como resultado del seguimiento de la medición, toda vez que estos indicadores tienen como finalidad el contribuir al mejoramiento en la prestación del servicio y a la toma efectiva de decisiones. "/>
    <s v="Sin informacion"/>
    <s v="Actualización de la Resolución 322 de 2016 mediante acto administrativo"/>
    <s v="No aplica"/>
    <s v="No aplica"/>
    <d v="2018-12-18T00:00:00"/>
    <x v="9"/>
    <x v="0"/>
    <x v="1"/>
    <x v="52"/>
    <d v="2020-03-19T00:00:00"/>
    <s v="SI"/>
    <m/>
    <n v="0"/>
    <s v="SIN AVANCE"/>
    <n v="-387"/>
    <s v="VENCIDO"/>
    <s v="ABIERTO"/>
  </r>
  <r>
    <n v="67"/>
    <x v="4"/>
    <x v="1"/>
    <x v="7"/>
    <x v="38"/>
    <s v="Yury  Orjuela Florez"/>
    <x v="0"/>
    <s v="PMAI-2018-021"/>
    <s v="No aplica"/>
    <s v="Auditoría Regular Área Educación - II semestre 2017"/>
    <x v="0"/>
    <s v="No aplica"/>
    <x v="1"/>
    <s v="Se evidencia una desactualización de las funciones asignadas al área de Educación en la Resolución 322 de 2016,“Por la cual se ajustan, eliminan, fusionan y redistribuyen áreas de trabajo en la Subdirección Técnica de Métodos Educativos y Operativa, Subdirección de Desarrollo Humano y Oficina Asesora de Planeación del IDIPRON; se designan las funciones de las mismas y se expiden otras disposiciones en el Instituto Distrital para la Protección de la Niñez y la Juventud – IDIPRON” respecto a la operatividad de la misma y a los cambios ocurridos en el área desde la emisión de la Resolución en mención. "/>
    <s v="Sin informacion"/>
    <s v="Capacitación por parte del equipo de gestión documental. Expurgo documental para clasificación de los archivos. Seguimiento a las prácticas adecuadas a la conservación de documentos."/>
    <s v="No aplica"/>
    <s v="No aplica"/>
    <d v="2018-12-18T00:00:00"/>
    <x v="9"/>
    <x v="0"/>
    <x v="0"/>
    <x v="53"/>
    <d v="2020-03-19T00:00:00"/>
    <s v="NO"/>
    <s v="Ninguna_x000a_Actividad al 100%"/>
    <n v="1"/>
    <s v="CUMPLIMIENTO TOTAL"/>
    <s v="NO APLICA ACCION CERRADA"/>
    <s v="NO APLICA ACCION CERRADA"/>
    <s v="CERRADO"/>
  </r>
  <r>
    <n v="68"/>
    <x v="4"/>
    <x v="1"/>
    <x v="8"/>
    <x v="39"/>
    <s v="Yury  Orjuela Florez"/>
    <x v="0"/>
    <s v="PMAI-2018-022"/>
    <s v="No aplica"/>
    <s v="Auditoría Regular Área Educación - II semestre 2017"/>
    <x v="0"/>
    <s v="No aplica"/>
    <x v="1"/>
    <s v="Se evidenciaron prácticas inadecuadas de conservación de documentos que soportan la gestión del área, faltando a las responsabilidades frente al Archivo de Gestión atribuidas mediante instructivo ORGANIZACIÓN DE ARCHIVO DE GESTIÓN A-GDO-IN-01 Numeral 3.3. Por otra parte, se omiten acciones encaminadas a la Organización de documentos de Archivo de Gestión estipuladas el Manual GESTIÓN DOCUMENTAL A-GDO-MA-001 Numeral 11 ."/>
    <s v="Sin informacion"/>
    <s v="Garantizar que los archivos físicos y magnéticos sobre un mismo asunto contengan la misma información.Garantizar que los archivos físicos y magnéticos sobre un mismo asunto contengan_x000a_la misma información."/>
    <s v="No aplica"/>
    <s v="No aplica"/>
    <d v="2018-12-18T00:00:00"/>
    <x v="9"/>
    <x v="0"/>
    <x v="0"/>
    <x v="54"/>
    <d v="2020-03-19T00:00:00"/>
    <s v="NO"/>
    <s v="Ninguna_x000a_Actividad al 100%"/>
    <n v="1"/>
    <s v="CUMPLIMIENTO TOTAL"/>
    <s v="NO APLICA ACCION CERRADA"/>
    <s v="NO APLICA ACCION CERRADA"/>
    <s v="CERRADO"/>
  </r>
  <r>
    <n v="69"/>
    <x v="4"/>
    <x v="1"/>
    <x v="8"/>
    <x v="40"/>
    <s v="Yury  Orjuela Florez"/>
    <x v="0"/>
    <s v="PMAI-2018-023"/>
    <s v="No aplica"/>
    <s v="Auditoría Regular Área Educación - II semestre 2017"/>
    <x v="0"/>
    <s v="No aplica"/>
    <x v="1"/>
    <s v="Se observó un archivo físico y uno magnético del mismo documento (Acta). Este último no guarda las características del documento electrónico de archivo establecidos por el Decreto 2609 de 2012 Arts. 25, 26, 27, 28 y 29."/>
    <s v="Sin informacion"/>
    <s v="Capacitación a docentes y talleristas y seguimiento control al interior de cada UPI."/>
    <s v="No aplica"/>
    <s v="No aplica"/>
    <d v="2018-12-18T00:00:00"/>
    <x v="9"/>
    <x v="0"/>
    <x v="0"/>
    <x v="55"/>
    <d v="2020-03-19T00:00:00"/>
    <s v="NO"/>
    <s v="Ninguna_x000a_Actividad al 100%"/>
    <n v="1"/>
    <s v="CUMPLIMIENTO TOTAL"/>
    <s v="NO APLICA ACCION CERRADA"/>
    <s v="NO APLICA ACCION CERRADA"/>
    <s v="CERRADO"/>
  </r>
  <r>
    <n v="70"/>
    <x v="4"/>
    <x v="1"/>
    <x v="7"/>
    <x v="31"/>
    <s v="Yury  Orjuela Florez"/>
    <x v="0"/>
    <s v="PMAI-2018-024"/>
    <s v="No aplica"/>
    <s v="Auditoría Regular Área Educación - II semestre 2017"/>
    <x v="0"/>
    <s v="No aplica"/>
    <x v="1"/>
    <s v="Formatos de la Escuela Pedagógica Integral IDIPRON y de Formación Técnica no se encuentran totalmente diligenciados, para la primera, algunos formatos reposan en medio magnético y para los dos procesos se evidencian documentos sin firmas que soporten la intervención de los profesionales, en algunos casos no se cuenta con el formato diligenciado para cada uno de los estudiantes matriculados."/>
    <s v="Sin informacion"/>
    <s v="1. Capacitación frente construcción de indicadores por la OAP_x000a_2. Formulación de indicadores de gestión."/>
    <s v="No aplica"/>
    <s v="No aplica"/>
    <d v="2018-12-18T00:00:00"/>
    <x v="9"/>
    <x v="0"/>
    <x v="0"/>
    <x v="56"/>
    <d v="2020-03-19T00:00:00"/>
    <s v="NO"/>
    <s v="Ninguna_x000a_Actividad al 100%"/>
    <n v="1"/>
    <s v="CUMPLIMIENTO TOTAL"/>
    <s v="NO APLICA ACCION CERRADA"/>
    <s v="NO APLICA ACCION CERRADA"/>
    <s v="CERRADO"/>
  </r>
  <r>
    <n v="71"/>
    <x v="4"/>
    <x v="1"/>
    <x v="13"/>
    <x v="41"/>
    <s v="Yury  Orjuela Florez"/>
    <x v="0"/>
    <s v="PMAI-2018-025"/>
    <s v="No aplica"/>
    <s v="Auditoría Regular Área Educación - II semestre 2017"/>
    <x v="0"/>
    <s v="No aplica"/>
    <x v="1"/>
    <s v="Se evidenció un uso inadecuado de los elementos de protección y la omisión en el uso de los mismos durante el desarrollo de los programas de formación como práctica de prevención  para la mitigación de los posibles riesgos. Lo anterior representa el incumplimiento a lo estipulado por el Decreto 1072 de 2015 Capitulo 2 Sección 3 articulo 2.2.4.2.3.8"/>
    <s v="Sin informacion"/>
    <s v="1. Realizar un seguimiento y control permanente de la utilización de los elementos de protección_x000a_personal._x000a_2. Capacitaciones con el área de seguridad y salud en el trabajo sobre la importancia de la_x000a_seguridad industrial"/>
    <s v="No aplica"/>
    <s v="No aplica"/>
    <d v="2018-12-18T00:00:00"/>
    <x v="9"/>
    <x v="0"/>
    <x v="1"/>
    <x v="57"/>
    <d v="2020-03-19T00:00:00"/>
    <s v="SI"/>
    <s v="Ninguna_x000a_Actividad al 100%"/>
    <n v="1"/>
    <s v="CUMPLIMIENTO TOTAL"/>
    <s v="NO APLICA ACCION CERRADA"/>
    <s v="NO APLICA ACCION CERRADA"/>
    <s v="CERRADO"/>
  </r>
  <r>
    <n v="72"/>
    <x v="4"/>
    <x v="1"/>
    <x v="7"/>
    <x v="12"/>
    <s v="Yury  Orjuela Florez"/>
    <x v="0"/>
    <s v="PMAI-2018-026"/>
    <s v="No aplica"/>
    <s v="Auditoría Regular Área Educación - II semestre 2017"/>
    <x v="0"/>
    <s v="No aplica"/>
    <x v="1"/>
    <s v="No existen procesos documentados de Elección de Representantes Estudiantiles en la vigencia auditada, lo que representa un incumplimiento en el Artículo 93 y 94 de la Ley 115 de 1994 en donde se orienta a la elección de un representante de los estudiantes de los tres (3) últimos grados  y del personero estudiantil como promotor de los derechos y deberes en la institución educativa."/>
    <s v="Sin informacion"/>
    <s v="Diligenciamiento de los instrumentos que soportan el proceso de elección de los representantes del gobierno escolar: PLAN DE GOBIERNO M-MED-FT-022, ACTA DE INSTALACIÓN DEL JURADO DE VOTACIÓN M-MED-FT-023, ACTA DE ESCRUTINIOS M-MED-FT-024,_x000a_ACTA DE POSESIÓN Y FORMULA DE JURAMENTO M-MED-FT-025"/>
    <s v="No aplica"/>
    <s v="No aplica"/>
    <d v="2018-12-18T00:00:00"/>
    <x v="9"/>
    <x v="0"/>
    <x v="0"/>
    <x v="58"/>
    <d v="2020-03-19T00:00:00"/>
    <s v="NO"/>
    <s v="Ninguna_x000a_Actividad al 100%"/>
    <n v="1"/>
    <s v="CUMPLIMIENTO TOTAL"/>
    <s v="NO APLICA ACCION CERRADA"/>
    <s v="NO APLICA ACCION CERRADA"/>
    <s v="CERRADO"/>
  </r>
  <r>
    <n v="73"/>
    <x v="4"/>
    <x v="1"/>
    <x v="9"/>
    <x v="42"/>
    <s v="Yury  Orjuela Florez"/>
    <x v="0"/>
    <s v="PMAI-2018-027"/>
    <s v="No aplica"/>
    <s v="Auditoría Especial Área Sociolegal y Justicia Restaurativa - 2017"/>
    <x v="0"/>
    <s v="No aplica"/>
    <x v="1"/>
    <s v="Solo el 64 % de los casos con Presunto Abuso Sexual cuentan con denuncia ante Fiscalía General de la Nación, faltando así al deber de denuncia consagrado en el Artículo 67 del Código de Procedimiento Penal en el que se estipula que toda persona debe denunciar a la autoridad los delitos de cuya comisión tenga conocimiento y que deban investigarse de oficio. Teniéndose en cuenta que la denuncia debe ser interpuesta por la primera persona en conocimiento de hecho punible y que en la mayoría de las situaciones es el Área Sicosocial la remitente al Área Socio legal, se llama a las dos áreas en esta No Conformidad para la formulación y ejecución de la acción de mejora. "/>
    <s v="Sin informacion"/>
    <s v="* Establecer las denuncias por Violencia sexual en los casos en los que el NNA tenga vinculación activa con el IDIPRON, de lo contrario, se hace necesario el seguimiento ante ICBF de los casos que en su momento fueron reportados por la misma situación. _x000a_* Construcción conjunta entre las Áreas Sicosocial y Socio legal de un documento interno que contiene las acciones de identificación, reporte y denuncia de situaciones de presunta violencia sexual._x000a_*Oficialización del documento interno ante OAP. "/>
    <s v="No aplica"/>
    <s v="No aplica"/>
    <s v="Sin informacion"/>
    <x v="1"/>
    <x v="0"/>
    <x v="0"/>
    <x v="59"/>
    <d v="2020-03-19T00:00:00"/>
    <s v="NO"/>
    <s v="Ninguna_x000a_Actividad al 100%"/>
    <n v="1"/>
    <s v="CUMPLIMIENTO TOTAL"/>
    <s v="NO APLICA ACCION CERRADA"/>
    <s v="NO APLICA ACCION CERRADA"/>
    <s v="CERRADO"/>
  </r>
  <r>
    <n v="74"/>
    <x v="4"/>
    <x v="1"/>
    <x v="9"/>
    <x v="22"/>
    <s v="Yury  Orjuela Florez"/>
    <x v="0"/>
    <s v="PMAI-2018-028"/>
    <s v="No aplica"/>
    <s v="Auditoría Especial Área Sociolegal y Justicia Restaurativa - 2018"/>
    <x v="0"/>
    <s v="No aplica"/>
    <x v="1"/>
    <s v="El Área Sociolegal no da cuenta de la situación o condiciones de vida de los NNAJ una vez se desvinculan del IDIPRON, lo que se traduce en el incumplimiento a la función de diseñar y ejecutar el proceso de seguimiento al egreso de los NNAJ retirados del IDIPRON de las UPIS modalidad internado y externado según lo estipula la Resolución 322 de 2016. _x000a__x000a__x000a__x000a_"/>
    <s v="Sin informacion"/>
    <s v="* Realizar un informe que de cuenta de los casos de número real de NNAJ  a los cuales se les debe realizar seguimiento al egreso. Dicho informe estará sustentado por el Sistema de Información Misional de la entidad. _x000a__x000a_* Construir y oficializar los documentos de los lineamientos para establecer las condiciones que debe cumplir un NNAJ para hacerle seguimiento efectivo al egreso._x000a__x000a_* Realizar oficio remisorio con solicitud de verificación del estado de derechos de los NNA que a la fecha son menores de edad y que fueron egresados en las vigencias 2016 y 2017, teniéndose en cuenta la existencia de condiciones de vulneración, inobservancia y riesgo como principal causa de vinculación al IDIPRON. "/>
    <s v="No aplica"/>
    <s v="No aplica"/>
    <s v="Sin informacion"/>
    <x v="1"/>
    <x v="0"/>
    <x v="1"/>
    <x v="60"/>
    <m/>
    <s v="SI"/>
    <s v="Ninguna_x000a_Actividad al 100%"/>
    <n v="1"/>
    <s v="CUMPLIMIENTO TOTAL"/>
    <s v="NO APLICA ACCION CERRADA"/>
    <s v="NO APLICA ACCION CERRADA"/>
    <s v="CERRADO"/>
  </r>
  <r>
    <n v="75"/>
    <x v="4"/>
    <x v="1"/>
    <x v="16"/>
    <x v="43"/>
    <s v="Yury  Orjuela Florez"/>
    <x v="0"/>
    <s v="PMAI-2018-029"/>
    <s v="No aplica"/>
    <s v="Auditoría Especial Área Sociolegal y Justicia Restaurativa - 2019"/>
    <x v="0"/>
    <s v="No aplica"/>
    <x v="1"/>
    <s v="No es posible determinar la gestión del área frente al seguimiento legal y social a los casos con Proceso Administrativo de Restablecimiento de Derechos, en cuanto no se conoce la cifra real de los mismos. Esta situación, constituye un incumplimiento a las funciones adjudicadas al área por medio de la Resolución 322 de 2016. "/>
    <s v="Sin informacion"/>
    <s v="1. Efectuar verificación de los antecedentes institucionales de los NNA en los procesos de ingreso, permanencia y egreso del IDIPRON, con la Oficina de Servicios y Atención de la Regional Bogotá del ICBF y con la Subdirección para la Familia de la SDIS; favoreciendo la identificación, seguimiento, acompañamiento e impulso de los PARD de los NNA._x000a__x000a_*Activar red con ICBF y la  Secretaría de Integración Social para trámite de información.  _x000a__x000a_*Modificar el Instructivo &quot;RESTABLECIMIENTO DE DERECHOS DE NIÑOS, NIÑAS Y ADOLESCENTES CON SUS DERECHOS AMENAZADOS, INOBSERVADOS O VULNERADOS M-MSL-IN-006, en el que se incluye:_x000a_*Una verificación de antecedentes institucionales previa al ingreso con el ICBF y la Secretaría de Integración Social _x000a_*Responsabilidades de los profesionales frente al oportuno reporte del PARD. _x000a_"/>
    <s v="No aplica"/>
    <s v="No aplica"/>
    <s v="Sin informacion"/>
    <x v="1"/>
    <x v="0"/>
    <x v="0"/>
    <x v="61"/>
    <d v="2020-03-19T00:00:00"/>
    <s v="NO"/>
    <s v="Ninguna_x000a_Actividad al 100%"/>
    <n v="1"/>
    <s v="CUMPLIMIENTO TOTAL"/>
    <s v="NO APLICA ACCION CERRADA"/>
    <s v="NO APLICA ACCION CERRADA"/>
    <s v="CERRADO"/>
  </r>
  <r>
    <n v="76"/>
    <x v="4"/>
    <x v="1"/>
    <x v="9"/>
    <x v="42"/>
    <s v="Yury  Orjuela Florez"/>
    <x v="0"/>
    <s v="PMAI-2018-030"/>
    <s v="No aplica"/>
    <s v="Auditoría Especial Área Sociolegal y Justicia Restaurativa - 2020"/>
    <x v="0"/>
    <s v="No aplica"/>
    <x v="1"/>
    <s v="No existe un documento interno o procedimiento que determine una ruta de denuncia de los casos por Presunto Abuso Sexual. Lo anterior, representa un vacío administrativo y operativo que se materializa en la omisión de las denuncias. El no establecer procedimientos o en dado caso tenerlos desactualizados en situaciones de abordaje cotidiano como el Presunto Abuso Sexual u otras formas de violencia hacia NNAJ, constituye una falta a la Planeación Estratégica de la entidad. Esta No Conformidad debe ser atendida por el Área Socio legal y por el Área Sicosocial dada la articulación de la materia con las funciones de las dos áreas. "/>
    <s v="Sin informacion"/>
    <s v="Construir de manera conjunta entre las Áreas Sicosocial y Socio legal  un documento interno que contenga las acciones de identificación, reporte y denuncia ante situaciones de presunta violencia sexual."/>
    <s v="No aplica"/>
    <s v="No aplica"/>
    <s v="Sin informacion"/>
    <x v="1"/>
    <x v="0"/>
    <x v="0"/>
    <x v="62"/>
    <d v="2020-03-19T00:00:00"/>
    <s v="NO"/>
    <s v="Ninguna_x000a_Actividad al 100%"/>
    <n v="1"/>
    <s v="CUMPLIMIENTO TOTAL"/>
    <s v="NO APLICA ACCION CERRADA"/>
    <s v="NO APLICA ACCION CERRADA"/>
    <s v="CERRADO"/>
  </r>
  <r>
    <n v="77"/>
    <x v="4"/>
    <x v="1"/>
    <x v="2"/>
    <x v="3"/>
    <s v="Yury  Orjuela Florez"/>
    <x v="0"/>
    <s v="PMAI-2018-031"/>
    <s v="No aplica"/>
    <s v="Auditoría Especial Área Sociolegal y Justicia Restaurativa - 2021"/>
    <x v="0"/>
    <s v="No aplica"/>
    <x v="1"/>
    <s v="El Área Socio legal no cuenta con indicadores que permitan determinar eficacia, eficiencia y efectividad en la gestión, supeditando la evaluación del área a las funciones ya obsoletas por implementación de nuevo mapa de procesos, la creación de nuevas áreas en el Modelo Pedagógico del IDIPRON y la redistribución de responsabilidades."/>
    <s v="Sin informacion"/>
    <s v="*Caracterización oficializada del proceso misional ante la OAP en la que se reflejen los indicadores del Área Socio legal. "/>
    <s v="No aplica"/>
    <s v="No aplica"/>
    <s v="Sin informacion"/>
    <x v="1"/>
    <x v="0"/>
    <x v="0"/>
    <x v="63"/>
    <d v="2020-03-19T00:00:00"/>
    <s v="NO"/>
    <s v="Ninguna_x000a_Actividad al 100%"/>
    <n v="1"/>
    <s v="CUMPLIMIENTO TOTAL"/>
    <s v="NO APLICA ACCION CERRADA"/>
    <s v="NO APLICA ACCION CERRADA"/>
    <s v="CERRADO"/>
  </r>
  <r>
    <n v="78"/>
    <x v="4"/>
    <x v="1"/>
    <x v="17"/>
    <x v="44"/>
    <s v="Yury  Orjuela Florez"/>
    <x v="0"/>
    <s v="PMAI-2018-032"/>
    <s v="No aplica"/>
    <s v="Auditoría Especial Área Sociolegal y Justicia Restaurativa - 2022"/>
    <x v="0"/>
    <s v="No aplica"/>
    <x v="1"/>
    <s v="A la fecha no se han reportado acciones de mejora de la auditoria regular a las áreas de derecho de la vigencia 2017, en la que se incluyó la revisión y evaluación de la gestión del área Socio legal.  Las observaciones y no conformidades de la auditoría en mención continúan abiertas. _x000a__x000a_"/>
    <s v="Sin informacion"/>
    <s v="1. Radicar ante la Oficina de Control Interno las evidencias de las acciones de mejora a fin de cerrar la totalidad de  observaciones  y no conformidades producto de dicha auditoría. "/>
    <s v="No aplica"/>
    <s v="No aplica"/>
    <s v="Sin informacion"/>
    <x v="1"/>
    <x v="0"/>
    <x v="0"/>
    <x v="64"/>
    <d v="2020-03-19T00:00:00"/>
    <s v="NO"/>
    <s v="Ninguna_x000a_Actividad al 100%"/>
    <n v="1"/>
    <s v="CUMPLIMIENTO TOTAL"/>
    <s v="NO APLICA ACCION CERRADA"/>
    <s v="NO APLICA ACCION CERRADA"/>
    <s v="CERRADO"/>
  </r>
  <r>
    <n v="79"/>
    <x v="5"/>
    <x v="8"/>
    <x v="18"/>
    <x v="45"/>
    <s v="Stefanny Reina Alvarez"/>
    <x v="0"/>
    <s v="PMAI-2018-033"/>
    <s v="No aplica"/>
    <s v="Gestión Financiera - 2018"/>
    <x v="0"/>
    <s v="No aplica"/>
    <x v="1"/>
    <s v="11.1 No se evidencia Publicación de Informes Financieros y Contables Mensuales, como lo indica el numeral 36 del Artículo 34 de la Ley 734 de 2002. "/>
    <s v="Sin informacion"/>
    <s v="Realizar la publicación de los informes financieros y Balance General mensualmente con las correspondientes notas en cumplimiento de Resolución No. 182 de 2017 modificada por la Resolución 239 de 2017 Por la cual se incorpora en los procedimientos transversales en el Régimen de Contabilidad Pública en procedimientos para la preparación y publicación de los informes financieros y contables en conformidad con el numeral 36 del Artículo 34 de la Ley 734 de 2002."/>
    <s v="No aplica"/>
    <s v="No aplica"/>
    <s v="Sin informacion"/>
    <x v="1"/>
    <x v="0"/>
    <x v="0"/>
    <x v="65"/>
    <m/>
    <s v="NO"/>
    <s v="Ninguna_x000a_Actividad al 100%"/>
    <n v="1"/>
    <s v="CUMPLIMIENTO TOTAL"/>
    <s v="NO APLICA ACCION CERRADA"/>
    <s v="NO APLICA ACCION CERRADA"/>
    <s v="CERRADO"/>
  </r>
  <r>
    <n v="80"/>
    <x v="5"/>
    <x v="8"/>
    <x v="18"/>
    <x v="46"/>
    <s v="Stefanny Reina Alvarez"/>
    <x v="0"/>
    <s v="PMAI-2018-034"/>
    <s v="No aplica"/>
    <s v="Gestión Financiera - 2018"/>
    <x v="0"/>
    <s v="No aplica"/>
    <x v="1"/>
    <s v="11.2 A la fecha de elaboración de este informe, 14 de diciembre de 2018, no se tenían resultados de los avalúos de los bienes inmuebles, en contravía de lo estipulado en el numeral 3.1.5 de la Guía de Transición al Nuevo Marco Normativo para las Entidades del Gobierno General del Distrito Capital, lo cual implica un riesgo de incumplimiento en lo que se refiere a las características de representación fiel en los Estados Financieros completos a presentar en 2019, con corte a 31 de diciembre de 2018."/>
    <s v="Sin informacion"/>
    <s v="A la fecha del informe se encontraba en proceso de ejecución el avalúo en el marco del Convenio Interadministrativo No. 12228 - 2018 con el INSTITUTO GEOGRÁFICO AGUSTIN CODAZZI - IGAC cuyo objeto &quot;Contratar la elaboración de los avalúos comerciales de los predios de propiedad del IDIPRON y de aquellos bienes inmuebles que se encuentren en comodato&quot; el cual se desarrolló por parte del IGAC."/>
    <s v="No aplica"/>
    <s v="No aplica"/>
    <s v="Sin informacion"/>
    <x v="1"/>
    <x v="0"/>
    <x v="0"/>
    <x v="66"/>
    <m/>
    <s v="NO"/>
    <s v="Ninguna_x000a_Actividad al 100%"/>
    <n v="1"/>
    <s v="CUMPLIMIENTO TOTAL"/>
    <s v="NO APLICA ACCION CERRADA"/>
    <s v="NO APLICA ACCION CERRADA"/>
    <s v="CERRADO"/>
  </r>
  <r>
    <n v="81"/>
    <x v="5"/>
    <x v="8"/>
    <x v="18"/>
    <x v="47"/>
    <s v="Stefanny Reina Alvarez"/>
    <x v="0"/>
    <s v="PMAI-2018-035"/>
    <s v="No aplica"/>
    <s v="Gestión Financiera - 2018"/>
    <x v="0"/>
    <s v="No aplica"/>
    <x v="1"/>
    <s v="10.1 Políticas de Operación y Procedimientos: En atención a la Resolución 533 de 2015, y a la carta circular No. 003 de la Contaduría General de la Nación, del 28 de noviembre de 2018, se manifiesta la necesidad de documentar la forma en que se ejecutarán las Políticas Contables de la Entidad, en los procedimientos y/o Políticas de Operación, de manera que se estipule la forma en que va a fluir la información de parte de las diferentes áreas hacia contabilidad, con la especificación de los tiempos y los responsables, ya que en este momento falta claridad en cuanto a la forma en que se debe recibir por parte de Contabilidad la información de relevancia financiera, así como su periodicidad y plazos. La solicitud trimestral ha sido hasta el momento insuficiente para la oportunidad en la información de calidad."/>
    <s v="Sin informacion"/>
    <s v="Sin informacion"/>
    <s v="No aplica"/>
    <s v="No aplica"/>
    <s v="Sin informacion"/>
    <x v="1"/>
    <x v="1"/>
    <x v="1"/>
    <x v="67"/>
    <m/>
    <s v="NO"/>
    <m/>
    <n v="0"/>
    <s v="SIN AVANCE"/>
    <e v="#VALUE!"/>
    <e v="#VALUE!"/>
    <s v="ABIERTO"/>
  </r>
  <r>
    <n v="82"/>
    <x v="5"/>
    <x v="8"/>
    <x v="18"/>
    <x v="48"/>
    <s v="Stefanny Reina Alvarez"/>
    <x v="0"/>
    <s v="PMAI-2018-036"/>
    <s v="No aplica"/>
    <s v="Gestión Financiera - 2018"/>
    <x v="0"/>
    <s v="No aplica"/>
    <x v="1"/>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Sin informacion"/>
    <s v="Sin informacion"/>
    <s v="No aplica"/>
    <s v="No aplica"/>
    <s v="Sin informacion"/>
    <x v="1"/>
    <x v="1"/>
    <x v="1"/>
    <x v="68"/>
    <m/>
    <s v="NO"/>
    <m/>
    <n v="0"/>
    <s v="SIN AVANCE"/>
    <e v="#VALUE!"/>
    <e v="#VALUE!"/>
    <s v="ABIERTO"/>
  </r>
  <r>
    <n v="83"/>
    <x v="5"/>
    <x v="8"/>
    <x v="18"/>
    <x v="49"/>
    <s v="Stefanny Reina Alvarez"/>
    <x v="0"/>
    <s v="PMAI-2018-037"/>
    <s v="No aplica"/>
    <s v="Gestión Financiera - 2018"/>
    <x v="0"/>
    <s v="No aplica"/>
    <x v="1"/>
    <s v="10.3 Avalúo técnico de bienes muebles de la Entidad: A 14 de diciembre no había contratación para avalúo de los bienes muebles de la Entidad. Esta demora en el avalúo representó un alto riesgo teniendo en cuenta que, en caso de no tener acceso a los valores producto del avalúo, sería necesario por parte del área técnica, evaluar de manera específica cada elemento y determinar, así, la estimación de vidas útiles y los índices de deterioro, como lo contempla el Nuevo Marco Normativo Contable."/>
    <s v="Sin informacion"/>
    <s v="Sin informacion"/>
    <s v="No aplica"/>
    <s v="No aplica"/>
    <s v="Sin informacion"/>
    <x v="1"/>
    <x v="0"/>
    <x v="0"/>
    <x v="69"/>
    <m/>
    <s v="NO"/>
    <s v="Ninguna_x000a_Actividad al 100%"/>
    <n v="1"/>
    <s v="CUMPLIMIENTO TOTAL"/>
    <s v="NO APLICA ACCION CERRADA"/>
    <s v="NO APLICA ACCION CERRADA"/>
    <s v="CERRADO"/>
  </r>
  <r>
    <n v="84"/>
    <x v="11"/>
    <x v="9"/>
    <x v="10"/>
    <x v="20"/>
    <s v="Catalina Cardenas Martinez"/>
    <x v="1"/>
    <s v="PMCB-2019-001"/>
    <s v="3.1.3.1"/>
    <n v="54"/>
    <x v="0"/>
    <s v="No aplica"/>
    <x v="2"/>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Aplicar y realizar  el descuento correspondiente  valor de dos millones doscientos veintiocho mil ciento veintiocho pesos ($2.228.128)  de  al proveedor Hernando Bulla Orjuela Almacén y talleres del Norte en la facturación del corte del 01 al 30 de abril"/>
    <s v="No aplica"/>
    <s v="Factura con el descuento realizado por parte del IDIPRON al proveedor Hernando bulla Orjuela Almacén y talleres del Norte"/>
    <d v="2019-05-02T00:00:00"/>
    <x v="10"/>
    <x v="0"/>
    <x v="0"/>
    <x v="70"/>
    <d v="2020-12-31T00:00:00"/>
    <s v="SI"/>
    <s v="Pendiente envio de seguimiento"/>
    <n v="0"/>
    <s v="SIN AVANCE"/>
    <n v="-240"/>
    <s v="VENCIDO"/>
    <s v="ABIERTO"/>
  </r>
  <r>
    <n v="85"/>
    <x v="11"/>
    <x v="9"/>
    <x v="10"/>
    <x v="20"/>
    <s v="Catalina Cardenas Martinez"/>
    <x v="1"/>
    <s v="PMCB-2019-002"/>
    <s v="3.1.3.1"/>
    <n v="54"/>
    <x v="0"/>
    <s v="No aplica"/>
    <x v="2"/>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Realizar dos (2) seguimiento a través del Acta  verificando los ítems facturado frente a los ítems ofertados en la ejecución del contrato."/>
    <s v="No aplica"/>
    <s v="Actas realizadas de acuerdo a la ejecución del contrato (2)"/>
    <d v="2019-05-02T00:00:00"/>
    <x v="10"/>
    <x v="0"/>
    <x v="0"/>
    <x v="70"/>
    <d v="2020-12-31T00:00:00"/>
    <s v="SI"/>
    <s v="Pendiente envio de seguimiento"/>
    <n v="0"/>
    <s v="SIN AVANCE"/>
    <n v="-240"/>
    <s v="VENCIDO"/>
    <s v="ABIERTO"/>
  </r>
  <r>
    <n v="86"/>
    <x v="11"/>
    <x v="9"/>
    <x v="10"/>
    <x v="20"/>
    <s v="Catalina Cardenas Martinez"/>
    <x v="1"/>
    <s v="PMCB-2019-003"/>
    <s v="3.1.3.2"/>
    <n v="54"/>
    <x v="0"/>
    <s v="No aplica"/>
    <x v="2"/>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Acta de revisión / Revisiones proyectadas (4)*100"/>
    <d v="2019-05-02T00:00:00"/>
    <x v="10"/>
    <x v="0"/>
    <x v="0"/>
    <x v="70"/>
    <d v="2020-12-31T00:00:00"/>
    <s v="SI"/>
    <s v="Pendiente envio de seguimiento"/>
    <n v="0"/>
    <s v="SIN AVANCE"/>
    <n v="-240"/>
    <s v="VENCIDO"/>
    <s v="ABIERTO"/>
  </r>
  <r>
    <n v="87"/>
    <x v="11"/>
    <x v="9"/>
    <x v="19"/>
    <x v="50"/>
    <s v="Catalina Cardenas Martinez"/>
    <x v="1"/>
    <s v="PMCB-2019-004"/>
    <s v="3.1.3.3"/>
    <n v="54"/>
    <x v="0"/>
    <s v="No aplica"/>
    <x v="2"/>
    <s v="Inobservancia del Procedimiento Control de Consumo de Combustible con Código A-SAD-PR-001 Ver. 02 del 25 de mayo de 2018"/>
    <s v="No se tienen en cuenta todas las actividades descritas en el procedimiento Consumo de Combustible con Código A-SAD-PR-001."/>
    <s v="Realizar la modificación del procedimiento  Control de Consumo de Combustible con Código A-SAD-PR-001 Ver. 02 del 25 de mayo de 2018 respecto a las actividades del suministro de combustible para los diferentes equipos del IDIPRON"/>
    <s v="No aplica"/>
    <s v="Modificación de procedimiento Control de Consumo de Combustible con Código A-SAD-PR-001 "/>
    <d v="2019-05-02T00:00:00"/>
    <x v="10"/>
    <x v="0"/>
    <x v="0"/>
    <x v="70"/>
    <d v="2020-12-31T00:00:00"/>
    <s v="SI"/>
    <s v="Pendiente envio de seguimiento"/>
    <n v="0"/>
    <s v="SIN AVANCE"/>
    <n v="-240"/>
    <s v="VENCIDO"/>
    <s v="ABIERTO"/>
  </r>
  <r>
    <n v="88"/>
    <x v="11"/>
    <x v="9"/>
    <x v="19"/>
    <x v="50"/>
    <s v="Catalina Cardenas Martinez"/>
    <x v="1"/>
    <s v="PMCB-2019-005"/>
    <s v="3.1.3.4"/>
    <n v="54"/>
    <x v="0"/>
    <s v="No aplica"/>
    <x v="2"/>
    <s v="Ausencia de controles respecto de los consumos realizados por los vehículos"/>
    <s v="La información que fue suministrada se encontraba no se encontraba actualizada de acuerdo a los volúmenes autorizados en el aplicativo de Terpel"/>
    <s v="Actualizar mensualmente la programación del suministro de combustible frente a lo autorizado en el aplicativo Terpel."/>
    <s v="No aplica"/>
    <s v="Programación mensual de los consumos autorizados en el aplicativo Terpel."/>
    <d v="2019-05-02T00:00:00"/>
    <x v="10"/>
    <x v="0"/>
    <x v="0"/>
    <x v="70"/>
    <d v="2020-12-31T00:00:00"/>
    <s v="SI"/>
    <s v="Pendiente envio de seguimiento"/>
    <n v="0"/>
    <s v="SIN AVANCE"/>
    <n v="-240"/>
    <s v="VENCIDO"/>
    <s v="ABIERTO"/>
  </r>
  <r>
    <n v="89"/>
    <x v="12"/>
    <x v="3"/>
    <x v="10"/>
    <x v="51"/>
    <s v="Catalina Cardenas Martinez"/>
    <x v="1"/>
    <s v="PMCB-2019-006"/>
    <s v="3.1.3.5"/>
    <n v="54"/>
    <x v="0"/>
    <s v="No aplica"/>
    <x v="2"/>
    <s v="Hallazgo administrativo con presunta incidencia disciplinaria dentro del proceso de licitación pública No 05 de 2017 que desembocó en la adjudicación del contrato No 1741 de 2017."/>
    <s v="La entidad crea un nuevo procedimiento no establecido en el estatuto contractual. "/>
    <s v="Realizar capacitaciones y actualizaciones en temas de contratación estatal por semestre a los abogados de la oficina asesora jurídica, que contengan temas como la Ley 80 de 1993 y Ley 1150 de 2007, por parte de la Oficina Asesora Jurídica.  "/>
    <s v="No aplica"/>
    <s v="Capacitaciones realizadas /capacitaciones programadas ( 2 capacitaciones)*100"/>
    <d v="2019-05-02T00:00:00"/>
    <x v="10"/>
    <x v="0"/>
    <x v="0"/>
    <x v="71"/>
    <d v="2020-12-31T00:00:00"/>
    <s v="NO"/>
    <s v="Actividad al 100%_x000a_No aplica"/>
    <n v="1"/>
    <s v="CUMPLIMIENTO TOTAL"/>
    <s v="NO APLICA ACCION CERRADA"/>
    <s v="NO APLICA ACCION CERRADA"/>
    <s v="CERRADO"/>
  </r>
  <r>
    <n v="90"/>
    <x v="12"/>
    <x v="3"/>
    <x v="10"/>
    <x v="52"/>
    <s v="Catalina Cardenas Martinez"/>
    <x v="1"/>
    <s v="PMCB-2019-007"/>
    <s v="3.1.3.6"/>
    <n v="54"/>
    <x v="0"/>
    <s v="No aplica"/>
    <x v="2"/>
    <s v="No se inicio el proceso sancionatorio por incumplimiento parcial del contrato de suministro No 1741 de 2017, suscrito con WILSOR SAS"/>
    <s v="Presunta incidencia disciplinaria. El grupo auditor determinó que, este hallazago se presetó por no haberse iniciado el proceso sancionatorio por incumplimiento parcial del contrato de suministro No 1741 "/>
    <s v="Realizar seguimientos trimestrales a los procesos de incumplimiento radicados en la Oficina Asesora Juridica, evaluando causas, sanciones y la eficacia de los procesos adelantados"/>
    <s v="No aplica"/>
    <s v="Seguimientos realizados /seguimientos programados (4 reuniones de seguimiento)*100"/>
    <d v="2019-05-02T00:00:00"/>
    <x v="10"/>
    <x v="0"/>
    <x v="0"/>
    <x v="72"/>
    <d v="2020-12-31T00:00:00"/>
    <s v="NO"/>
    <m/>
    <n v="0.9"/>
    <s v="AVANCE SIGNIFICATIVO"/>
    <n v="-240"/>
    <s v="VENCIDO"/>
    <s v="ABIERTO"/>
  </r>
  <r>
    <n v="91"/>
    <x v="12"/>
    <x v="3"/>
    <x v="10"/>
    <x v="53"/>
    <s v="Catalina Cardenas Martinez"/>
    <x v="1"/>
    <s v="PMCB-2019-008"/>
    <s v="3.1.3.7"/>
    <n v="54"/>
    <x v="0"/>
    <s v="No aplica"/>
    <x v="2"/>
    <s v="Debilidades en el proceso precontractual presunta incidencia disciplinaria, por haberse expedido la adenda No 1 dentro del proceso de selección el mismo día previsto para el cierre del proceso abreviado por subasta inversa presencial, que culminó con la adjudicación del contrato No 1795 de 2017, suscrito con CONSEMAD SAS"/>
    <s v="Hallazgo de  presunta incidencia disciplinaria. EL grupo auditor determinó que se presentó, por haberse expedido la adenda No 1 dentro del proceso de selección el mismo día previsto para el cierre del proceso abreviado por subasta inversa presencial"/>
    <s v="Realizar capacitaciones y actualizaciones en temas de contratación estatal por semestre a los abogados de la oficina asesora jurídica, que contengan temas como la Ley 80 de 1993 y Ley 1150 de 2007, por parte de la Oficina Asesora Jurídica.  "/>
    <s v="No aplica"/>
    <s v="Capacitaciones realizadas /capacitaciones programadas ( 2 capacitaciones)*100"/>
    <d v="2019-05-02T00:00:00"/>
    <x v="10"/>
    <x v="0"/>
    <x v="0"/>
    <x v="71"/>
    <d v="2020-12-31T00:00:00"/>
    <s v="NO"/>
    <m/>
    <n v="0.9"/>
    <s v="AVANCE SIGNIFICATIVO"/>
    <n v="-240"/>
    <s v="VENCIDO"/>
    <s v="ABIERTO"/>
  </r>
  <r>
    <n v="92"/>
    <x v="12"/>
    <x v="3"/>
    <x v="10"/>
    <x v="20"/>
    <s v="Catalina Cardenas Martinez"/>
    <x v="1"/>
    <s v="PMCB-2019-008"/>
    <s v="3.1.3.8"/>
    <n v="54"/>
    <x v="0"/>
    <s v="No aplica"/>
    <x v="2"/>
    <s v="Designación de manera retroactiva al supervisor que vigilaría la ejecución del contrato No 1795 de 2017,"/>
    <s v="Hallazgo administrativo por designar de manera retroactiva al supervisor que vigilaría la ejecución del contrato No 1795 de 2017"/>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 / Capacitaciones y actualizaciones programadas ( 24 capacitaciones y actualizaciones)*100"/>
    <d v="2019-05-02T00:00:00"/>
    <x v="10"/>
    <x v="0"/>
    <x v="0"/>
    <x v="73"/>
    <d v="2020-12-31T00:00:00"/>
    <s v="NO"/>
    <m/>
    <n v="0.9"/>
    <s v="AVANCE SIGNIFICATIVO"/>
    <n v="-240"/>
    <s v="VENCIDO"/>
    <s v="ABIERTO"/>
  </r>
  <r>
    <n v="93"/>
    <x v="13"/>
    <x v="10"/>
    <x v="10"/>
    <x v="20"/>
    <s v="Catalina Cardenas Martinez"/>
    <x v="1"/>
    <s v="PMCB-2019-009"/>
    <s v="3.1.3.9"/>
    <n v="54"/>
    <x v="0"/>
    <s v="No aplica"/>
    <x v="2"/>
    <s v="Omisión de los responsables de la interventoría y supervisión de la ejecución del contrato de obra No 1633 de 2017"/>
    <s v="Debiliaddes en la  supervisión de la ejecución del contrato de obra No 1633 de 2017, al no solicitar y advertir a la Oficina Asesora Jurídica el inicio del proceso sancionatorio contra el consultor"/>
    <s v="Realizar como mínimo una (1) mesa de trabajo de seguimiento en conjunto con la Oficina Asesora Jurídica frente a la ejecución de los contratos de consultoría de estudios, diseños y  obra de equipamientos."/>
    <s v="No aplica"/>
    <s v="Número de Mesas Realizadas / Número de Mesas Proyectadas (1) *100"/>
    <d v="2019-05-02T00:00:00"/>
    <x v="10"/>
    <x v="0"/>
    <x v="0"/>
    <x v="70"/>
    <d v="2020-12-31T00:00:00"/>
    <s v="SI"/>
    <s v="Pendiente envio de seguimiento"/>
    <n v="0"/>
    <s v="SIN AVANCE"/>
    <n v="-240"/>
    <s v="VENCIDO"/>
    <s v="ABIERTO"/>
  </r>
  <r>
    <n v="94"/>
    <x v="12"/>
    <x v="3"/>
    <x v="10"/>
    <x v="20"/>
    <s v="Catalina Cardenas Martinez"/>
    <x v="1"/>
    <s v="PMCB-2019-010"/>
    <s v="3.1.3.10"/>
    <n v="54"/>
    <x v="0"/>
    <s v="No aplica"/>
    <x v="2"/>
    <s v="Falencias en la designación de la supervisión "/>
    <s v="Presunta incidencia disciplinaria por designar supervisor al contrato de obra No 1633 del 14 de diciembre de 2017 a la señora ANA KARINA TRIGOS PEÑARANDA, cuando la entidad tenía contratada la interventoría técnica, administrativa, jurídica y financiera, al estar  prohibido por el estatuto anticorrupción."/>
    <s v="Realizar capacitaciones y actualizaciones en temas de contratación estatal por semestre a los abogados de la oficina asesora jurídica, que contengan la normatividad relacionada, Ley 80 de 1993 y Ley 1150 de 2007, por parte de la Oficina Asesora Jurídica. "/>
    <s v="No aplica"/>
    <s v="capacitaciones realizadas/capacitaciones programadas (2 capacitaciones)*100"/>
    <d v="2019-05-02T00:00:00"/>
    <x v="10"/>
    <x v="0"/>
    <x v="0"/>
    <x v="71"/>
    <d v="2020-12-31T00:00:00"/>
    <s v="NO"/>
    <s v="Actividad al 100%_x000a_No aplica"/>
    <n v="1"/>
    <s v="CUMPLIMIENTO TOTAL"/>
    <s v="NO APLICA ACCION CERRADA"/>
    <s v="NO APLICA ACCION CERRADA"/>
    <s v="CERRADO"/>
  </r>
  <r>
    <n v="95"/>
    <x v="12"/>
    <x v="3"/>
    <x v="10"/>
    <x v="54"/>
    <s v="Catalina Cardenas Martinez"/>
    <x v="1"/>
    <s v="PMCB-2019-011"/>
    <s v="3.1.3.11"/>
    <n v="54"/>
    <x v="0"/>
    <s v="No aplica"/>
    <x v="2"/>
    <s v="Aprobación de la póliza de responsabilidad civil extracontractual con una cobertura inferior a la establecida"/>
    <s v="Hallazgo administrativo con presunta incidencia disciplinaria por haberse aprobado la póliza de responsabilidad civil extracontractual con una cobertura inferior a la establecida en el contrato de prestación de servicios "/>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 / Capacitaciones y actualizaciones programadas ( 24 capacitaciones y actualizaciones)*100"/>
    <d v="2019-05-02T00:00:00"/>
    <x v="10"/>
    <x v="0"/>
    <x v="0"/>
    <x v="73"/>
    <d v="2020-12-31T00:00:00"/>
    <s v="NO"/>
    <m/>
    <n v="0.9"/>
    <s v="AVANCE SIGNIFICATIVO"/>
    <n v="-240"/>
    <s v="VENCIDO"/>
    <s v="ABIERTO"/>
  </r>
  <r>
    <n v="96"/>
    <x v="14"/>
    <x v="10"/>
    <x v="10"/>
    <x v="20"/>
    <s v="Catalina Cardenas Martinez"/>
    <x v="1"/>
    <s v="PMCB-2019-012"/>
    <s v="3.1.3.12"/>
    <n v="54"/>
    <x v="0"/>
    <s v="No aplica"/>
    <x v="2"/>
    <s v="Incumplimiento del Manual de Supervisión e Interventoría adoptado por el IDIPRON,"/>
    <s v="Inobservacia al Manual de Supervisión e Interventoría de la Entidad "/>
    <s v="Asistir a las capacitaciones brindadas por parte de la Oficina Asesora Jurídica frente al refuerzo de competencias en materia de supervisión."/>
    <s v="No aplica"/>
    <s v="Número de capacitaciones asistidas / Número de capacitaciones programadas (1) * 100"/>
    <d v="2019-05-02T00:00:00"/>
    <x v="10"/>
    <x v="0"/>
    <x v="0"/>
    <x v="70"/>
    <d v="2020-12-31T00:00:00"/>
    <s v="SI"/>
    <s v="Pendiente envio de seguimiento"/>
    <n v="0"/>
    <s v="SIN AVANCE"/>
    <n v="-240"/>
    <s v="VENCIDO"/>
    <s v="ABIERTO"/>
  </r>
  <r>
    <n v="97"/>
    <x v="15"/>
    <x v="9"/>
    <x v="10"/>
    <x v="54"/>
    <s v="Catalina Cardenas Martinez"/>
    <x v="1"/>
    <s v="PMCB-2019-013"/>
    <s v="3.1.3.13"/>
    <n v="54"/>
    <x v="0"/>
    <s v="No aplica"/>
    <x v="2"/>
    <s v="Hallazgo administrativo con presunta incidencia disciplinaria por haberse iniciado la ejecución del contrato de prestación de servicios No 577 de 2018, suscrito con el señor Hernando Bulla y la del contrato de compraventa No 0555 de 2018, sin que previamente se hubiese aprobado por parte del IDIPRON la póliza de garantía del contrato"/>
    <s v="No se tuvo en cuenta las fechas de aprobación de las pólizas "/>
    <s v="Realizar un cuadro de control de los contratos del Área con la información contractual para llevar seguimiento"/>
    <s v="No aplica"/>
    <s v="Un (1) cuadro de control diseñado"/>
    <d v="2019-05-02T00:00:00"/>
    <x v="10"/>
    <x v="0"/>
    <x v="0"/>
    <x v="70"/>
    <d v="2020-12-31T00:00:00"/>
    <s v="SI"/>
    <s v="Pendiente envio de seguimiento"/>
    <n v="0"/>
    <s v="SIN AVANCE"/>
    <n v="-240"/>
    <s v="VENCIDO"/>
    <s v="ABIERTO"/>
  </r>
  <r>
    <n v="98"/>
    <x v="12"/>
    <x v="3"/>
    <x v="10"/>
    <x v="55"/>
    <s v="Catalina Cardenas Martinez"/>
    <x v="1"/>
    <s v="PMCB-2019-014"/>
    <s v="3.1.3.14"/>
    <n v="54"/>
    <x v="0"/>
    <s v="No aplica"/>
    <x v="2"/>
    <s v="Falencias en la expedición del registro presupuestal y de las garantías"/>
    <s v="Hallazgo administrativo por incumplimiento en los contratos No 0550 y 0555 de 2018 del plazo establecido para la expedición del registro presupuestal y de las garantías."/>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 / Capacitaciones y actualizaciones programadas ( 24 capacitaciones y actualizaciones)*100"/>
    <d v="2019-05-02T00:00:00"/>
    <x v="10"/>
    <x v="0"/>
    <x v="0"/>
    <x v="73"/>
    <d v="2020-12-31T00:00:00"/>
    <s v="NO"/>
    <m/>
    <n v="0.9"/>
    <s v="AVANCE SIGNIFICATIVO"/>
    <n v="-240"/>
    <s v="VENCIDO"/>
    <s v="ABIERTO"/>
  </r>
  <r>
    <n v="99"/>
    <x v="16"/>
    <x v="6"/>
    <x v="10"/>
    <x v="20"/>
    <m/>
    <x v="1"/>
    <s v="PMCB-2019-015"/>
    <s v="3.1.3.15"/>
    <n v="54"/>
    <x v="0"/>
    <s v="No aplica"/>
    <x v="2"/>
    <s v="Incumplimiento de las obligaciones del supervisor en los contratos No 0550 y 0555 de 2018"/>
    <s v="En el contrato 0550 de 2018, se evidenció  que el último pago se realizó sin observancia de lo establecido en Estudios Previos- FORMA DE PAGO ._x000a_En el contrato 0555 de 2018 se realizó un único pago incumpliendo lo establecido en la CLAUSULA QUINTA. FORMA DE PAGO"/>
    <s v="Establecer un cuadro de control desde la Gerencia del Proyecto para los contratos de bienes y servicios asignados para supervisión con recursos del Proyecto de Inversión 1104,  a fin de verificar la oportunidad en los pagos y garantizando el cumplimiento de las condiciones establecidas en cada contrato."/>
    <s v="No aplica"/>
    <s v="No. de contratos de bienes y servicios con seguimiento del cumplimiento proyecto 1104 / No. de contratos de bienes y servicios  asignados para supervisión al Proyecto 1104 * 100"/>
    <d v="2019-05-02T00:00:00"/>
    <x v="10"/>
    <x v="0"/>
    <x v="0"/>
    <x v="74"/>
    <d v="2020-12-31T00:00:00"/>
    <s v="NO"/>
    <s v="Actividad al 100%_x000a_No aplica"/>
    <n v="1"/>
    <s v="CUMPLIMIENTO TOTAL"/>
    <s v="NO APLICA ACCION CERRADA"/>
    <s v="NO APLICA ACCION CERRADA"/>
    <s v="CERRADO"/>
  </r>
  <r>
    <n v="100"/>
    <x v="17"/>
    <x v="11"/>
    <x v="10"/>
    <x v="56"/>
    <s v="Yury  Orjuela Florez"/>
    <x v="1"/>
    <s v="PMCB-2019-016"/>
    <s v="3.1.3.16"/>
    <n v="54"/>
    <x v="0"/>
    <s v="No aplica"/>
    <x v="2"/>
    <s v="Expedición en los contratos No 0550 y 0580 de 2018 la certificación para el trámite de pagos sin verificar el pago de los aportes al Sistema de Seguridad Social y Parafiscales."/>
    <s v="La certificación de pago por parte del supervisor de los contratos  se expidió con fecha anterior a la certificación de pago de  pago de los aportes al Sistema de Seguridad Social y Parafiscales"/>
    <s v="Gestionar a través de la Subdirección técnica de Desarrollo  Humano un taller sobre el correcto cumplimiento de los requisitos para el pago, asi como el manejo de las garantías en la contratación estatal  "/>
    <s v="No aplica"/>
    <s v="Número de funcionarios capacitados  / Número total de funcionarios  de la Subdirección de Métodos que desempeñan actividades de supervisión*100"/>
    <d v="2019-05-02T00:00:00"/>
    <x v="10"/>
    <x v="0"/>
    <x v="0"/>
    <x v="75"/>
    <d v="2020-12-31T00:00:00"/>
    <s v="NO"/>
    <s v="Actividad al 100%_x000a_No aplica"/>
    <n v="1"/>
    <s v="CUMPLIMIENTO TOTAL"/>
    <s v="NO APLICA ACCION CERRADA"/>
    <s v="NO APLICA ACCION CERRADA"/>
    <s v="CERRADO"/>
  </r>
  <r>
    <n v="101"/>
    <x v="12"/>
    <x v="3"/>
    <x v="10"/>
    <x v="57"/>
    <s v="Catalina Cardenas Martinez"/>
    <x v="1"/>
    <s v="PMCB-2019-017"/>
    <s v="3.1.3.17"/>
    <n v="54"/>
    <x v="0"/>
    <s v="No aplica"/>
    <x v="2"/>
    <s v="Análisis incompleto e impreciso en el estudio de mercado de los contratos"/>
    <s v="Hallazgo administrativo con presunta incidencia disciplinaria por análisis incompleto e impreciso en el estudio de mercado de los contratos No 0550 y 0555 de 2018, de acuerdo a lo dicho por el grupo auditor. "/>
    <s v="Realizar capacitaciones y actualizaciones en temas de contratación estatal por semestre a los abogados de la oficina asesora jurídica, que contengan temas como la  Ley 80 de 1993 y Ley 1150 de 2007, por parte de la Oficina Asesora Jurídica."/>
    <s v="No aplica"/>
    <s v="capacitaciones realizadas/capacitaciones programadas (2 capacitaciones)*100"/>
    <d v="2019-05-02T00:00:00"/>
    <x v="10"/>
    <x v="0"/>
    <x v="0"/>
    <x v="76"/>
    <d v="2020-12-31T00:00:00"/>
    <s v="NO"/>
    <s v="Actividad al 100%_x000a_No aplica"/>
    <n v="1"/>
    <s v="CUMPLIMIENTO TOTAL"/>
    <s v="NO APLICA ACCION CERRADA"/>
    <s v="NO APLICA ACCION CERRADA"/>
    <s v="CERRADO"/>
  </r>
  <r>
    <n v="102"/>
    <x v="18"/>
    <x v="1"/>
    <x v="7"/>
    <x v="31"/>
    <s v="Yury  Orjuela Florez"/>
    <x v="1"/>
    <s v="PMCB-2019-018"/>
    <s v="3.1.3.18"/>
    <n v="54"/>
    <x v="0"/>
    <s v="No aplica"/>
    <x v="2"/>
    <s v="Incumplimiento a procedimientos Por no diligenciar la totalidad de la información requerida en el formato Código M-MSL-FT-008-“Autorización y/o compromiso a salida pedagógica"/>
    <s v="No se diligenció  en todas sus partes el formato Código M-MSL-FT-008-“ Autorización y/o compromiso a salida pedagógica – Viaje aéreo NNAJ”- Versión 2, vigente desde 30 de noviembre de 2018. "/>
    <s v="Revisar y ajustar el procedimiento SALIDAS PEDAGÓGICAS Y EVENTOS CON NIÑOS(AS), ADOLESCENTES, JÓVENES Y FAMILIAS  codigo M-MES-IN-002 a fin de garantizar el diligenciamiento correcto del formato cuando se presenten las salidas correspondientes."/>
    <s v="No aplica"/>
    <s v="Documento Ajustado (1)"/>
    <d v="2019-05-02T00:00:00"/>
    <x v="11"/>
    <x v="0"/>
    <x v="0"/>
    <x v="77"/>
    <d v="2020-12-31T00:00:00"/>
    <s v="NO"/>
    <s v="Actividad al 100%_x000a_No aplica"/>
    <n v="1"/>
    <s v="CUMPLIMIENTO TOTAL"/>
    <s v="NO APLICA ACCION CERRADA"/>
    <s v="NO APLICA ACCION CERRADA"/>
    <s v="CERRADO"/>
  </r>
  <r>
    <n v="103"/>
    <x v="19"/>
    <x v="12"/>
    <x v="8"/>
    <x v="13"/>
    <s v="Angel Martínez"/>
    <x v="1"/>
    <s v="PMCB-2019-019"/>
    <s v="3.1.3.20"/>
    <n v="54"/>
    <x v="0"/>
    <s v="No aplica"/>
    <x v="2"/>
    <s v="Hallazgo Administrativo por incumplimiento a las normas de gestión documental"/>
    <s v="Revisados los expedientes contractuales no se encontraron todos los documentos soporte de los respectivos contratos y estos se allegan cuando el grupo auditor requiere la información_x000a_"/>
    <s v="Realizar (1) asistencia técnica documental a la Oficina Asesora Jurídica  reforzando buenas prácticas de manejo archivístico y conformación de expedientes de acuerdo con lineamientos y directrices normativas establecidas en la materia, así mismo el refuerzo a supervisores"/>
    <s v="No aplica"/>
    <s v="Asistencia Técnica Documental realizada / Asistencia Técnica Documental programada (1)*100"/>
    <d v="2019-05-02T00:00:00"/>
    <x v="10"/>
    <x v="0"/>
    <x v="0"/>
    <x v="70"/>
    <d v="2020-12-31T00:00:00"/>
    <s v="SI"/>
    <s v="Pendiente envio de seguimiento"/>
    <n v="0"/>
    <s v="SIN AVANCE"/>
    <n v="-240"/>
    <s v="VENCIDO"/>
    <s v="ABIERTO"/>
  </r>
  <r>
    <n v="104"/>
    <x v="18"/>
    <x v="13"/>
    <x v="10"/>
    <x v="20"/>
    <s v="Yury  Orjuela Florez"/>
    <x v="1"/>
    <s v="PMCB-2019-020"/>
    <s v="3.1.3.21"/>
    <n v="54"/>
    <x v="0"/>
    <s v="No aplica"/>
    <x v="2"/>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curso en temas de supervisión e interventoría dictado por la Veeduría Distrital,   garantizando la participación de los funcionarios que desarrollan actividades de supervisión"/>
    <s v="No aplica"/>
    <s v="Número de funcionarios capacitados por la veeduría/ Número total de funcionarios  de la Subdirección de Métodos que desempeñan actividades de supervisión*100"/>
    <d v="2019-05-02T00:00:00"/>
    <x v="10"/>
    <x v="0"/>
    <x v="0"/>
    <x v="78"/>
    <d v="2020-12-31T00:00:00"/>
    <s v="NO"/>
    <s v="Actividad al 100%_x000a_No aplica"/>
    <n v="1"/>
    <s v="CUMPLIMIENTO TOTAL"/>
    <s v="NO APLICA ACCION CERRADA"/>
    <s v="NO APLICA ACCION CERRADA"/>
    <s v="CERRADO"/>
  </r>
  <r>
    <n v="105"/>
    <x v="18"/>
    <x v="13"/>
    <x v="10"/>
    <x v="20"/>
    <s v="Yury  Orjuela Florez"/>
    <x v="1"/>
    <s v="PMCB-2019-021"/>
    <s v="3.1.3.21"/>
    <n v="54"/>
    <x v="0"/>
    <s v="No aplica"/>
    <x v="2"/>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taller sobre el correcto cumplimiento de los requisitos para el pago, asi como el manejo de las garantías en la contratación estatal  "/>
    <s v="No aplica"/>
    <s v="Número de funcionarios capacitados  / Número total de funcionarios  de la Subdirección de Métodos que desempeñan actividades de supervisión*100"/>
    <d v="2019-05-02T00:00:00"/>
    <x v="10"/>
    <x v="0"/>
    <x v="0"/>
    <x v="79"/>
    <d v="2020-12-31T00:00:00"/>
    <s v="NO"/>
    <s v="Actividad al 100%_x000a_No aplica"/>
    <n v="1"/>
    <s v="CUMPLIMIENTO TOTAL"/>
    <s v="NO APLICA ACCION CERRADA"/>
    <s v="NO APLICA ACCION CERRADA"/>
    <s v="CERRADO"/>
  </r>
  <r>
    <n v="106"/>
    <x v="12"/>
    <x v="3"/>
    <x v="10"/>
    <x v="20"/>
    <s v="Catalina Cardenas Martinez"/>
    <x v="1"/>
    <s v="PMCB-2019-022"/>
    <s v="3.1.3.22"/>
    <n v="54"/>
    <x v="0"/>
    <s v="No aplica"/>
    <x v="2"/>
    <s v="Falta de efectividad en la acción diseñada y aplicada por IDIPRON de verificar el deber legal del contratista"/>
    <s v="Debilidad en los controles y seguimientos a las garantias de los contratos "/>
    <s v="Realizar capacitaciones y actualizaciones en temas de contratación estatal por semestre a los abogados de la oficina asesora jurídica, que contengan temas como la Ley 80 de 1993 y Ley 1150 de 2007, por parte de la Oficina Asesora Jurídica.  "/>
    <s v="No aplica"/>
    <s v="Capacitaciones realizadas /capacitaciones programadas ( 2 capacitaciones)*100"/>
    <d v="2019-05-02T00:00:00"/>
    <x v="10"/>
    <x v="0"/>
    <x v="0"/>
    <x v="80"/>
    <d v="2020-12-31T00:00:00"/>
    <s v="NO"/>
    <s v="Actividad al 100%_x000a_No aplica"/>
    <n v="1"/>
    <s v="CUMPLIMIENTO TOTAL"/>
    <s v="NO APLICA ACCION CERRADA"/>
    <s v="NO APLICA ACCION CERRADA"/>
    <s v="CERRADO"/>
  </r>
  <r>
    <n v="107"/>
    <x v="12"/>
    <x v="3"/>
    <x v="20"/>
    <x v="58"/>
    <s v="Catalina Cardenas Martinez"/>
    <x v="1"/>
    <s v="PMCB-2019-023"/>
    <s v="3.1.3.23"/>
    <n v="54"/>
    <x v="0"/>
    <s v="No aplica"/>
    <x v="2"/>
    <s v="Inconsistencias en la información contractual reportada en el  SIVICOF."/>
    <s v="No aplica teniendo en cuenta que se cierra en el informe definitivo"/>
    <s v="No aplica teniendo en cuenta que se cierra en el informe definitivo"/>
    <s v="No aplica"/>
    <s v="No aplica teniendo en cuenta que se cierra en el informe definitivo"/>
    <d v="2019-05-02T00:00:00"/>
    <x v="10"/>
    <x v="0"/>
    <x v="0"/>
    <x v="70"/>
    <d v="2020-12-31T00:00:00"/>
    <s v="SI"/>
    <s v="Pendiente envio de seguimiento"/>
    <n v="0"/>
    <s v="SIN AVANCE"/>
    <n v="-240"/>
    <s v="VENCIDO"/>
    <s v="ABIERTO"/>
  </r>
  <r>
    <n v="108"/>
    <x v="0"/>
    <x v="5"/>
    <x v="2"/>
    <x v="3"/>
    <s v="Yuli Cristel Peña Arboleda"/>
    <x v="1"/>
    <s v="PMCB-2019-025"/>
    <s v="3.2.2.1"/>
    <n v="54"/>
    <x v="0"/>
    <s v="No aplica"/>
    <x v="2"/>
    <s v="Fuentes de información Balance Social, Plan de Acción, Ejecución Presupuestal no guardan estricta relación"/>
    <s v="Inexactitud en los resultados de encuesta de beneficiarios frente al Proceso Formativo, teniendo en cuenta que se utilizaron datos brutos de la base de datos, los cuales aún no estaban procesados dentro de la ponderación, por lo que se evidenció que se presentó un filtro indebido que redujo la muestra real y afecto el resultado"/>
    <s v="Ajuste del Formato E-PLA-FT-018, Informe de Gestión, con el fín de incluir las evidencias de todos los datos que son incluídos en el informe y especialmente aquellos que mencionen resultados de encuestas de satisfacción de los beneficiarios, requisito para inclusión en los Informes de gestión del IDPRON"/>
    <s v="No aplica"/>
    <s v="Documento Ajustado"/>
    <d v="2019-05-02T00:00:00"/>
    <x v="10"/>
    <x v="0"/>
    <x v="0"/>
    <x v="70"/>
    <d v="2020-12-31T00:00:00"/>
    <s v="SI"/>
    <s v="Pendiente envio de seguimiento"/>
    <n v="0"/>
    <s v="SIN AVANCE"/>
    <n v="-240"/>
    <s v="VENCIDO"/>
    <s v="ABIERTO"/>
  </r>
  <r>
    <n v="109"/>
    <x v="20"/>
    <x v="14"/>
    <x v="18"/>
    <x v="48"/>
    <s v="Stefanny Reina Alvarez"/>
    <x v="1"/>
    <s v="PMCB-2019-026"/>
    <s v="3.3.1.1"/>
    <n v="54"/>
    <x v="0"/>
    <s v="No aplica"/>
    <x v="2"/>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Realizar una (1) mesa de trabajo desde el nivel directivo para dar a conocer la situación y dar las directrices para el reporte oportuno de la información financiera para las operaciones recíprocas y Estados Financieros."/>
    <s v="No aplica"/>
    <s v="Mesa de Trabajo"/>
    <d v="2019-05-02T00:00:00"/>
    <x v="10"/>
    <x v="0"/>
    <x v="0"/>
    <x v="70"/>
    <d v="2020-12-31T00:00:00"/>
    <s v="SI"/>
    <s v="Pendiente envio de seguimiento"/>
    <n v="0"/>
    <s v="SIN AVANCE"/>
    <n v="-240"/>
    <s v="VENCIDO"/>
    <s v="ABIERTO"/>
  </r>
  <r>
    <n v="110"/>
    <x v="20"/>
    <x v="14"/>
    <x v="18"/>
    <x v="48"/>
    <s v="Stefanny Reina Alvarez"/>
    <x v="1"/>
    <s v="PMCB-2019-027"/>
    <s v="3.3.1.1"/>
    <n v="54"/>
    <x v="0"/>
    <s v="No aplica"/>
    <x v="2"/>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Proyectar memorandos internos y oficios externos con las entidades externas que permita realizar la el reporte oportuno de la información financiera y brindar asesoría (cuando diere lugar) a quienes requieran aclaración sobre el tema de las diferencias en las operaciones reciprocas"/>
    <s v="No aplica"/>
    <s v="Documento de solicitud de información a través de Oficios externos y memorandos internos. "/>
    <d v="2019-05-02T00:00:00"/>
    <x v="10"/>
    <x v="0"/>
    <x v="0"/>
    <x v="70"/>
    <d v="2020-12-31T00:00:00"/>
    <s v="SI"/>
    <s v="Pendiente envio de seguimiento"/>
    <n v="0"/>
    <s v="SIN AVANCE"/>
    <n v="-240"/>
    <s v="VENCIDO"/>
    <s v="ABIERTO"/>
  </r>
  <r>
    <n v="111"/>
    <x v="21"/>
    <x v="4"/>
    <x v="20"/>
    <x v="58"/>
    <s v="Stefanny Reina Alvarez"/>
    <x v="1"/>
    <s v="PMCB-2019-028"/>
    <s v="3.3.1.2"/>
    <n v="54"/>
    <x v="0"/>
    <s v="No aplica"/>
    <x v="2"/>
    <s v="Hallazgo administrativo por diferencias en la información reportada en los formatos CB-0115 – Informe sobre recursos de tesorería y CB-0116 - Informe sobre disponibilidad de fondos de la vigencia 2018, reportada en el aplicativo SIVICOF con relación a la información de Estados Financieros de IDIPRON"/>
    <s v="En algunos meses y al cierre de año,  por el poco plazo para  la presentación de la información y tardanza en la recepción de los extractos bancarios, no se alcanza a tener la información bancaria conciliada"/>
    <s v="Elaborar un instructivo en donde se establezcan las diferentes actividades a  tener en cuenta para actualizar la información financiera  y  reportar al SIVICOF"/>
    <s v="No aplica"/>
    <s v="Número de instructivos  realizados / Número de instructivos programados (1)  *100"/>
    <d v="2019-05-02T00:00:00"/>
    <x v="10"/>
    <x v="0"/>
    <x v="0"/>
    <x v="70"/>
    <d v="2020-12-31T00:00:00"/>
    <s v="SI"/>
    <s v="Pendiente envio de seguimiento"/>
    <n v="0"/>
    <s v="SIN AVANCE"/>
    <n v="-240"/>
    <s v="VENCIDO"/>
    <s v="ABIERTO"/>
  </r>
  <r>
    <n v="112"/>
    <x v="22"/>
    <x v="15"/>
    <x v="18"/>
    <x v="45"/>
    <s v="Stefanny Reina Alvarez"/>
    <x v="1"/>
    <s v="PMCB-2019-029"/>
    <s v="3.3.1.3"/>
    <n v="54"/>
    <x v="0"/>
    <s v="No aplica"/>
    <x v="2"/>
    <s v="Denominación errónea de algunos Estados Financieros, grupos y cuentas contables"/>
    <s v="En el momento de actualizar el aplicativo Sysman con las cuentas del Nuevo Marco Normativo, se cambiaron los nombres de las cuentas que así lo estipulaba el nuevo plan contable y se crearon las se requerían para nuestros movimientos contables"/>
    <s v="Actualizar, cambiar y verificar los nombres  de las cuentas contables en los Estados Financieros de acuerdo al nuevo Marco Normativo."/>
    <s v="No aplica"/>
    <s v="Actualización nombres Plan de Cuentas Contables de Idipron de acuerdo al NMN"/>
    <d v="2019-05-02T00:00:00"/>
    <x v="10"/>
    <x v="0"/>
    <x v="0"/>
    <x v="70"/>
    <d v="2020-12-31T00:00:00"/>
    <s v="SI"/>
    <s v="Pendiente envio de seguimiento"/>
    <n v="0"/>
    <s v="SIN AVANCE"/>
    <n v="-240"/>
    <s v="VENCIDO"/>
    <s v="ABIERTO"/>
  </r>
  <r>
    <n v="113"/>
    <x v="22"/>
    <x v="15"/>
    <x v="18"/>
    <x v="45"/>
    <s v="Stefanny Reina Alvarez"/>
    <x v="1"/>
    <s v="PMCB-2019-030"/>
    <s v="3.3.1.4"/>
    <n v="54"/>
    <x v="0"/>
    <s v="No aplica"/>
    <x v="2"/>
    <s v="Presentación de información imprecisa e incompleta en cuanto a las fechas y moneda de presentación de los Estados Financieros"/>
    <s v="La información se encontraba precisa y completa, sin embargo no expresaba 'MILES DE PESOS' en los Estados Financieros."/>
    <s v="Revisar y verificar las fechas y la moneda en la que se expresan los Estados financieros de la Entidad antes de su publicación"/>
    <s v="No aplica"/>
    <s v="Estados Financieros actualizados / Estados Financieros presentados (1)"/>
    <d v="2019-05-02T00:00:00"/>
    <x v="10"/>
    <x v="0"/>
    <x v="0"/>
    <x v="70"/>
    <d v="2020-12-31T00:00:00"/>
    <s v="SI"/>
    <s v="Pendiente envio de seguimiento"/>
    <n v="0"/>
    <s v="SIN AVANCE"/>
    <n v="-240"/>
    <s v="VENCIDO"/>
    <s v="ABIERTO"/>
  </r>
  <r>
    <n v="114"/>
    <x v="22"/>
    <x v="15"/>
    <x v="18"/>
    <x v="45"/>
    <s v="Stefanny Reina Alvarez"/>
    <x v="1"/>
    <s v="PMCB-2019-031"/>
    <s v="3.3.1.5"/>
    <n v="54"/>
    <x v="0"/>
    <s v="No aplica"/>
    <x v="2"/>
    <s v="Presentación de información confusa e incompleta en las notas a los Estados Financieros"/>
    <s v="En las notas a los Estados Financieros se incluye la generalidad de la información de la Naturaleza de la Entidad y la estructura organizacional, tomando lo publicado por Idipron en la página web, sin embargo la información no contemplaba la totalidad del grupo étareo de 6 a 28 años"/>
    <s v="Revisar y verificar la información descrita en las Notas a los Estados Contables"/>
    <s v="No aplica"/>
    <s v="Información actualizada en notas de Estados Financieros / Notas presentadas a cierre vigencia*100"/>
    <d v="2019-05-02T00:00:00"/>
    <x v="10"/>
    <x v="0"/>
    <x v="0"/>
    <x v="70"/>
    <d v="2020-12-31T00:00:00"/>
    <s v="SI"/>
    <s v="Pendiente envio de seguimiento"/>
    <n v="0"/>
    <s v="SIN AVANCE"/>
    <n v="-240"/>
    <s v="VENCIDO"/>
    <s v="ABIERTO"/>
  </r>
  <r>
    <n v="115"/>
    <x v="23"/>
    <x v="16"/>
    <x v="18"/>
    <x v="59"/>
    <s v="Catalina Cardenas Martinez"/>
    <x v="1"/>
    <s v="PMCB-2019-032"/>
    <s v="3.3.1.6"/>
    <n v="54"/>
    <x v="0"/>
    <s v="No aplica"/>
    <x v="2"/>
    <s v="Deficiente revelación de información en las notas a los estados contables sobre el grupo de propiedad, planta y equipo"/>
    <s v="Los principales aspectos que afectaron el movimiento contable del Idipron, se solicitó a cada área, oficina, proyecto, dependencia, la información relevante de acuerdo a lo establecido en las Políticas Contables y los lineamientos dados por los Entes de Control; con esta información se complementó el texto de las notas que realiza el área de contabilidad"/>
    <s v="Realizar mesas de trabajo con el Área de Almacén e Inventarios y Área de Mantenimiento de Bienes e Infraestructura frente a las revelaciones de Propiedad, Planta y Equipo (Bienes Muebles e Inmuebles) para fortalecer la presentación de la información en las notas de los estados financieros"/>
    <s v="No aplica"/>
    <s v="Mesas de trabajo realizadas / mesas de trabajo programadas (2)*100"/>
    <d v="2019-05-02T00:00:00"/>
    <x v="10"/>
    <x v="0"/>
    <x v="0"/>
    <x v="70"/>
    <d v="2020-12-31T00:00:00"/>
    <s v="SI"/>
    <s v="Pendiente envio de seguimiento"/>
    <n v="0"/>
    <s v="SIN AVANCE"/>
    <n v="-240"/>
    <s v="VENCIDO"/>
    <s v="ABIERTO"/>
  </r>
  <r>
    <n v="116"/>
    <x v="24"/>
    <x v="15"/>
    <x v="18"/>
    <x v="60"/>
    <s v="Stefanny Reina Alvarez"/>
    <x v="1"/>
    <s v="PMCB-2019-033"/>
    <s v="3.3.1.7"/>
    <n v="54"/>
    <x v="0"/>
    <s v="No aplica"/>
    <x v="2"/>
    <s v="Se excedio el tope máximo permitido para el manejo de las subcuentas denominadas “Otros"/>
    <s v="El catálogo de cuentas establecido por la Contaduría General de la Nación, para la aplicación del Nuevo Marco Normativo no contempla cuentas para algunas actividades que el Idipron desarrolla en el marco de su misionalidad y cumplimiento de sus objetivos"/>
    <s v="Elevar consulta a la Contaduría General de la Nación sobre el hallazgo administrativo de la Contraloría, solicitando asesoría sobre la opción más viable a implementar por parte de la Entidad."/>
    <s v="No aplica"/>
    <s v="Una (1) consulta generada a la Contaduría General de la Nación"/>
    <d v="2019-05-02T00:00:00"/>
    <x v="10"/>
    <x v="0"/>
    <x v="0"/>
    <x v="70"/>
    <d v="2020-12-31T00:00:00"/>
    <s v="SI"/>
    <s v="Pendiente envio de seguimiento"/>
    <n v="0"/>
    <s v="SIN AVANCE"/>
    <n v="-240"/>
    <s v="VENCIDO"/>
    <s v="ABIERTO"/>
  </r>
  <r>
    <n v="117"/>
    <x v="25"/>
    <x v="14"/>
    <x v="18"/>
    <x v="47"/>
    <s v="Stefanny Reina Alvarez"/>
    <x v="1"/>
    <s v="PMCB-2019-034"/>
    <s v="3.3.1.8"/>
    <n v="54"/>
    <x v="0"/>
    <s v="No aplica"/>
    <x v="2"/>
    <s v="Falta de actualización de los procedimientos y elaboración de manuales que faciliten el adecuado cumplimiento de lo estipulado en el nuevo Marco Normativo"/>
    <s v="La Entidad emprendió la actualización de los diferentes procedimientos, de los cuales se encuentran algunos pendientes."/>
    <s v="Formular el Manual de las Políticas Contables para la presentación de estados contables"/>
    <s v="No aplica"/>
    <s v="Manual de Políticas Contables"/>
    <d v="2019-05-02T00:00:00"/>
    <x v="10"/>
    <x v="0"/>
    <x v="0"/>
    <x v="70"/>
    <d v="2020-12-31T00:00:00"/>
    <s v="SI"/>
    <s v="Pendiente envio de seguimiento"/>
    <n v="0"/>
    <s v="SIN AVANCE"/>
    <n v="-240"/>
    <s v="VENCIDO"/>
    <s v="ABIERTO"/>
  </r>
  <r>
    <n v="118"/>
    <x v="12"/>
    <x v="3"/>
    <x v="10"/>
    <x v="61"/>
    <s v="Catalina Cardenas Martinez"/>
    <x v="1"/>
    <s v="PMCB-2019-035"/>
    <s v="4.3.1"/>
    <n v="56"/>
    <x v="0"/>
    <s v="No aplica"/>
    <x v="2"/>
    <s v="Hallazgo administrativo con presunta incidencia disciplinaria por activación tardía de la Cláusula Décima Quinta. Multas, clausula penal e incumplimientos, contrato 1565/2017"/>
    <s v="Observación administrativa con presunta incidencia disciplinaria por activación tardía de la Cláusula Décima Quinta. Multas, clausula penal e incumplimientos, contrato 1565/2017"/>
    <s v="Realizar capacitaciones y actualizaciones en temas de derecho administrativo sancionatorio por semestre a los abogados de la oficina asesora jurídica. "/>
    <s v="No aplica"/>
    <s v="Número de capacitaciones realizadas / Número de capacitaciones programadas (2)*100"/>
    <d v="2019-07-10T00:00:00"/>
    <x v="12"/>
    <x v="0"/>
    <x v="0"/>
    <x v="81"/>
    <d v="2020-12-31T00:00:00"/>
    <s v="NO"/>
    <m/>
    <n v="1"/>
    <s v="CUMPLIMIENTO TOTAL"/>
    <s v="NO APLICA ACCION CERRADA"/>
    <s v="NO APLICA ACCION CERRADA"/>
    <s v="CERRADO"/>
  </r>
  <r>
    <n v="119"/>
    <x v="26"/>
    <x v="11"/>
    <x v="10"/>
    <x v="62"/>
    <s v="Yury  Orjuela Florez"/>
    <x v="1"/>
    <s v="PMCB-2019-036"/>
    <s v="4.3.2"/>
    <n v="56"/>
    <x v="0"/>
    <s v="No aplica"/>
    <x v="2"/>
    <s v="Hallazgo administrativo por el recibo de elementos sin las características establecidas en los estudios previos y fichas técnicas, contrato 1565/2017."/>
    <s v="Inobservancia al Manual de Supervisión e Interventoría de la Entidad  y del Procedimiento  -  RECEPCIÓN E INGRESO DE BIENES DEVOLUTIVOS, DE CONSUMO_x000a_CONTROLADO O DE CONSUMO-  codigo  A-GLO-PR-003. "/>
    <s v="Gestionar a través de la Subdirección técnica de Desarrollo  Humano un taller sobre el correcto recibo de los elementos contratados por parte de la Supervisión"/>
    <s v="No aplica"/>
    <s v="Número de funcionarios capacitados  / Número total de funcionarios  de la Subdirección de Métodos que desempeñan actividades de supervisión*100"/>
    <d v="2019-07-10T00:00:00"/>
    <x v="12"/>
    <x v="0"/>
    <x v="0"/>
    <x v="82"/>
    <d v="2020-12-31T00:00:00"/>
    <s v="NO"/>
    <m/>
    <n v="1"/>
    <s v="CUMPLIMIENTO TOTAL"/>
    <s v="NO APLICA ACCION CERRADA"/>
    <s v="NO APLICA ACCION CERRADA"/>
    <s v="CERRADO"/>
  </r>
  <r>
    <n v="120"/>
    <x v="27"/>
    <x v="14"/>
    <x v="10"/>
    <x v="63"/>
    <s v="Stefanny Reina Alvarez"/>
    <x v="1"/>
    <s v="PMCB-2019-037"/>
    <s v="4.3.5 "/>
    <n v="56"/>
    <x v="0"/>
    <s v="No aplica"/>
    <x v="2"/>
    <s v="Hallazgo administrativo por ausencia de cubrimiento del seguro de vida grupo por 280 días, contrato 1533/2017."/>
    <s v="Se generó porque las compañías aseguradoras no manifestaron interés en participar siendo declarado desierto el proceso de contratación."/>
    <s v="Realizar el debido acompañamiento desde la Subdirección Administrativa y Financiera y  asesoría técnica con el soporte del intermediario de seguros si lo hubiere al proceso de contratación."/>
    <s v="No aplica"/>
    <s v="Número de Procesos de Contratación  o Adiciones Planteados en Plan Anual de Adquisiciones de cada vigencia / Número de Requerimientos de Contratación o Adiciones solicitadas por la Subdirección Técnica de Métodos Educativos y Operativa * 100."/>
    <d v="2019-07-10T00:00:00"/>
    <x v="12"/>
    <x v="0"/>
    <x v="0"/>
    <x v="70"/>
    <d v="2020-12-31T00:00:00"/>
    <s v="SI"/>
    <s v="Pendiente envio de seguimiento"/>
    <n v="0"/>
    <s v="SIN AVANCE"/>
    <n v="-173"/>
    <s v="VENCIDO"/>
    <s v="ABIERTO"/>
  </r>
  <r>
    <n v="121"/>
    <x v="28"/>
    <x v="17"/>
    <x v="10"/>
    <x v="63"/>
    <s v="Yury  Orjuela Florez"/>
    <x v="1"/>
    <s v="PMCB-2019-038"/>
    <s v="4.3.6 "/>
    <n v="56"/>
    <x v="0"/>
    <s v="No aplica"/>
    <x v="2"/>
    <s v="Hallazgo administrativo por inobservancia del Procedimiento Tramite de póliza de seguros ante decesos de los Niños, niñas, adolescentes y jóvenes con Código M-RDE-PR-008 Ver 01 del 03 de diciembre de 2015 y el codificado M-MSI-PR-004 Ver. 02 del 22 de febrero de 2019, contrato 1533/2017. "/>
    <s v="Debilidades en el  procedimiento  TRÁMITE DE PÓLIZA DE SEGUROS ANTE DECESOS DE LOS NIÑOS, NIÑAS, ADOLESCENTES Y JOVENES- M-MSL-PR-004 "/>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_x000a_"/>
    <s v="No aplica"/>
    <s v="Un (1)  Procedimiento ajustado "/>
    <d v="2019-07-10T00:00:00"/>
    <x v="12"/>
    <x v="0"/>
    <x v="0"/>
    <x v="83"/>
    <d v="2020-12-31T00:00:00"/>
    <s v="NO"/>
    <m/>
    <n v="1"/>
    <s v="CUMPLIMIENTO TOTAL"/>
    <s v="NO APLICA ACCION CERRADA"/>
    <s v="NO APLICA ACCION CERRADA"/>
    <s v="CERRADO"/>
  </r>
  <r>
    <n v="122"/>
    <x v="29"/>
    <x v="6"/>
    <x v="10"/>
    <x v="62"/>
    <m/>
    <x v="1"/>
    <s v="PMCB-2019-039"/>
    <s v="4.3.7"/>
    <n v="56"/>
    <x v="0"/>
    <s v="No aplica"/>
    <x v="2"/>
    <s v="Hallazgo administrativo por no elaborar los estudios previos en coherencia con la necesidad de la entidad, en los contratos 0587/18, 1214/17, 1477/17 1286/18 y 1578/17"/>
    <s v="No se evidenciaron en los estudios previos las cantidades estimadas a contratar."/>
    <s v="Establecer en los estudios previos las cantidades estimadas de los bienes que se pretende contratar de acuerdo a las compras historicas de la entidad y el numero de NNAJ que se beneficiaran con la compra.  "/>
    <s v="No aplica"/>
    <s v="Número de Estudios previos que indican cantidades estimadas / Número de Estudios previos formulados por el proyecto 1104*100"/>
    <d v="2019-07-10T00:00:00"/>
    <x v="12"/>
    <x v="0"/>
    <x v="0"/>
    <x v="84"/>
    <d v="2020-12-31T00:00:00"/>
    <s v="NO"/>
    <m/>
    <n v="0.9"/>
    <s v="AVANCE SIGNIFICATIVO"/>
    <n v="-173"/>
    <s v="VENCIDO"/>
    <s v="ABIERTO"/>
  </r>
  <r>
    <n v="123"/>
    <x v="30"/>
    <x v="18"/>
    <x v="10"/>
    <x v="62"/>
    <m/>
    <x v="1"/>
    <s v="PMCB-2019-040"/>
    <s v="4.3.7"/>
    <n v="56"/>
    <x v="0"/>
    <s v="No aplica"/>
    <x v="2"/>
    <s v="Hallazgo administrativo por no elaborar los estudios previos en coherencia con la necesidad de la entidad, en los contratos 0587/18, 1214/17, 1477/17 1286/18 y 1578/17 "/>
    <s v="No se evidenciaron en los estudios previos las cantidades estimadas a contratar."/>
    <s v="Materializar la salida de los elementos adquiridos para uso de los beneficiarios en las Unidades de Protección Integral"/>
    <s v="No aplica"/>
    <s v="Número de elementos adquidos / N. de elementos adquiridos con salida de almacen * 100"/>
    <d v="2019-07-10T00:00:00"/>
    <x v="12"/>
    <x v="0"/>
    <x v="0"/>
    <x v="85"/>
    <d v="2020-12-31T00:00:00"/>
    <s v="NO"/>
    <m/>
    <n v="0.9"/>
    <s v="AVANCE SIGNIFICATIVO"/>
    <n v="-173"/>
    <s v="VENCIDO"/>
    <s v="ABIERTO"/>
  </r>
  <r>
    <n v="124"/>
    <x v="31"/>
    <x v="16"/>
    <x v="6"/>
    <x v="11"/>
    <s v="Catalina Cardenas Martinez"/>
    <x v="1"/>
    <s v="PMCB-2019-041"/>
    <s v=" 4.3.8 "/>
    <n v="56"/>
    <x v="0"/>
    <s v="No aplica"/>
    <x v="2"/>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
    <s v="Realizar un taller con los funcionarios de las Unidades de protección Integral, en cual se identifique el correcto diligenciamiento de los formatos destinados para el control de los elementos de consumo que se encuentran en las UPI.  "/>
    <s v="No aplica"/>
    <s v="Taller realizado (1)"/>
    <d v="2019-07-10T00:00:00"/>
    <x v="12"/>
    <x v="0"/>
    <x v="0"/>
    <x v="82"/>
    <d v="2020-12-31T00:00:00"/>
    <s v="NO"/>
    <m/>
    <n v="1"/>
    <s v="CUMPLIMIENTO TOTAL"/>
    <s v="NO APLICA ACCION CERRADA"/>
    <s v="NO APLICA ACCION CERRADA"/>
    <s v="CERRADO"/>
  </r>
  <r>
    <n v="125"/>
    <x v="32"/>
    <x v="1"/>
    <x v="6"/>
    <x v="11"/>
    <s v="Yury  Orjuela Florez"/>
    <x v="1"/>
    <s v="PMCB-2019-042"/>
    <s v=" 4.3.8 "/>
    <n v="56"/>
    <x v="0"/>
    <s v="No aplica"/>
    <x v="2"/>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s v="Realizar una visita a las Unidades de protección Integral para verificar  el correcto diligenciamiento y actualización de los  formatos destinados al control de los elementos de consumo que se encuentran en las UPI"/>
    <s v="No aplica"/>
    <s v="Número de visitas realizadas /Numero de visitas programadas (19) *100"/>
    <d v="2019-07-10T00:00:00"/>
    <x v="12"/>
    <x v="0"/>
    <x v="0"/>
    <x v="86"/>
    <d v="2020-12-31T00:00:00"/>
    <s v="NO"/>
    <m/>
    <n v="1"/>
    <s v="CUMPLIMIENTO TOTAL"/>
    <s v="NO APLICA ACCION CERRADA"/>
    <s v="NO APLICA ACCION CERRADA"/>
    <s v="CERRADO"/>
  </r>
  <r>
    <n v="126"/>
    <x v="12"/>
    <x v="3"/>
    <x v="10"/>
    <x v="64"/>
    <s v="Catalina Cardenas Martinez"/>
    <x v="1"/>
    <s v="PMCB-2019-043"/>
    <s v=" 4.3.9"/>
    <n v="56"/>
    <x v="0"/>
    <s v="No aplica"/>
    <x v="2"/>
    <s v="Hallazgo administrativo con presunta incidencia disciplinaria por omitir la publicación de la invitación Pública en el proceso de mínima cuantía No. 1794 de 2017. "/>
    <s v="Observación administrativa con presunta incidencia disciplinaria por omitir la publicación de la invitación Pública en el proceso de mínima cuantía No. 1794 de 2017"/>
    <s v="Realizar seguimiento bimestral a los procesos contractuales radicados por la Oficina Asesora Juridica."/>
    <s v="No aplica"/>
    <s v="Número de procesos con seguimiento/Numero de procesos radicados*100"/>
    <d v="2019-07-10T00:00:00"/>
    <x v="12"/>
    <x v="0"/>
    <x v="0"/>
    <x v="87"/>
    <d v="2020-12-31T00:00:00"/>
    <s v="NO"/>
    <m/>
    <n v="0.9"/>
    <s v="AVANCE SIGNIFICATIVO"/>
    <n v="-173"/>
    <s v="VENCIDO"/>
    <s v="ABIERTO"/>
  </r>
  <r>
    <n v="127"/>
    <x v="33"/>
    <x v="17"/>
    <x v="2"/>
    <x v="18"/>
    <s v="Yury  Orjuela Florez"/>
    <x v="1"/>
    <s v="PMCB-2019-044"/>
    <s v="4.3.10 "/>
    <n v="56"/>
    <x v="0"/>
    <s v="No aplica"/>
    <x v="2"/>
    <s v="Hallazgo administrativo por inconsistencias en la información disponible en el aplicativo SIMI, respecto del estado de los usuarios beneficiarios de pago por siniestro Póliza Seguro Vida."/>
    <s v="Inobservancia al cumplimiento del  procedimiento- TRÁMITE DE PÓLIZA DE SEGUROS ANTE DECESOS DE LOS NIÑOS,_x000a_NIÑAS, ADOLESCENTES Y JOVENES- M-MSL-PR-004"/>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s v="No aplica"/>
    <s v="Un (1)  Procedimiento ajustado "/>
    <d v="2019-07-10T00:00:00"/>
    <x v="12"/>
    <x v="0"/>
    <x v="0"/>
    <x v="88"/>
    <d v="2020-12-31T00:00:00"/>
    <s v="NO"/>
    <m/>
    <n v="1"/>
    <s v="CUMPLIMIENTO TOTAL"/>
    <s v="NO APLICA ACCION CERRADA"/>
    <s v="NO APLICA ACCION CERRADA"/>
    <s v="CERRADO"/>
  </r>
  <r>
    <n v="128"/>
    <x v="34"/>
    <x v="1"/>
    <x v="9"/>
    <x v="65"/>
    <s v="Yury  Orjuela Florez"/>
    <x v="1"/>
    <s v="PMCB-2019-045"/>
    <s v="3.1.1.1"/>
    <n v="59"/>
    <x v="0"/>
    <s v="No aplica"/>
    <x v="2"/>
    <s v="Hallazgo administrativo por inexistencia de elementos de vestir que no fueron entregados a los NNA. "/>
    <s v="No se evidencio una correcta gestión administrativa,  al del uso de los instrumentos manuales como el formato M-MEX-FT017 Entrega de vestuario a población IDIPRON y  magnéticos como el kardex  "/>
    <s v="Ajustes a los formatos  A- GLO- FT- 010 ENTREGA DE ELEMENTOS DE CONSUMO A SERVIDORES - M- MEX- FT- 016  ENTREGA ELEMENTOS DE CONSUMO PARA EL DESARROLLO DE ACTIVIDADES A NNAJ - M-MEX -FT - 018 ENTREGA DE ELEMENTOS DE ASEO A BENEFICIARIOS - M-MEX-FT017  ENTREGA DE VESTUARIO A POBLACION IDIPRON asignando un consecutivo y un instructivo de diligenciamiento  para ejercer un mayor control administrativo de los bienes que son entregados a los NNAJ. "/>
    <s v="No aplica"/>
    <s v="Numero de formatos ajustados y oficializados en el SIGID / Numero de formatos por ajustar  y oficializar  (5) *100"/>
    <d v="2019-09-23T00:00:00"/>
    <x v="13"/>
    <x v="0"/>
    <x v="0"/>
    <x v="89"/>
    <d v="2020-12-31T00:00:00"/>
    <s v="NO"/>
    <m/>
    <n v="1"/>
    <s v="CUMPLIMIENTO TOTAL"/>
    <s v="NO APLICA ACCION CERRADA"/>
    <s v="NO APLICA ACCION CERRADA"/>
    <s v="CERRADO"/>
  </r>
  <r>
    <n v="129"/>
    <x v="35"/>
    <x v="19"/>
    <x v="10"/>
    <x v="66"/>
    <s v="Angel Martínez"/>
    <x v="1"/>
    <s v="PMCB-2019-046"/>
    <s v="3.1.2.1"/>
    <n v="59"/>
    <x v="0"/>
    <s v="No aplica"/>
    <x v="2"/>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Asistir a las capacitaciones brindadas por parte de la Oficina Asesora Jurídica frente al refuerzo de competencias en materia de supervisión y del control en la verificación de documentos de ingreso contra factura de pago."/>
    <s v="No aplica"/>
    <s v="Número de capacitaciones asistidas / Número de capacitaciones programadas (1) * 100"/>
    <d v="2019-09-23T00:00:00"/>
    <x v="13"/>
    <x v="0"/>
    <x v="0"/>
    <x v="70"/>
    <d v="2020-12-31T00:00:00"/>
    <s v="SI"/>
    <s v="Pendiente envio de seguimiento"/>
    <n v="0"/>
    <s v="SIN AVANCE"/>
    <n v="-94"/>
    <s v="VENCIDO"/>
    <s v="ABIERTO"/>
  </r>
  <r>
    <n v="130"/>
    <x v="36"/>
    <x v="16"/>
    <x v="10"/>
    <x v="66"/>
    <s v="Catalina Cardenas Martinez"/>
    <x v="1"/>
    <s v="PMCB-2019-047"/>
    <s v="3.1.2.1"/>
    <n v="59"/>
    <x v="0"/>
    <s v="No aplica"/>
    <x v="2"/>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Verificar cuando se realice el ingreso en el Área de Almacén e Inventario, que la denominación del elemento coincida o se homologue a denominación existente en el catálogo propio de la entidad; en caso de no existir o no lograrse homologar, el área de almacén creará el elemento en el catálogo de la entidad (ficha técnica), dando cumplimiento al  Manual de Procedimientos Administrativos y Contables para el Manejo y Control de Bienes en los Entes Públicos el Distrito Capital (2.3. Fuente y Clasificación de los Bienes)"/>
    <s v="No aplica"/>
    <s v="No. de elementos facturados que cumplen con la denominación contenida en la oferta economica / No. total de elementos facturados *100 "/>
    <d v="2019-09-23T00:00:00"/>
    <x v="13"/>
    <x v="0"/>
    <x v="0"/>
    <x v="70"/>
    <d v="2020-12-31T00:00:00"/>
    <s v="SI"/>
    <s v="Pendiente envio de seguimiento"/>
    <n v="0"/>
    <s v="SIN AVANCE"/>
    <n v="-94"/>
    <s v="VENCIDO"/>
    <s v="ABIERTO"/>
  </r>
  <r>
    <n v="131"/>
    <x v="37"/>
    <x v="19"/>
    <x v="10"/>
    <x v="62"/>
    <s v="Angel Martínez"/>
    <x v="1"/>
    <s v="PMCB-2019-048"/>
    <s v="3.1.2.2"/>
    <n v="59"/>
    <x v="0"/>
    <s v="No aplica"/>
    <x v="2"/>
    <s v="Hallazgo administrativo por no especificar las cantidades a comprar por cada elemento en los estudios previos y oferta económica. Contrato 0595 de 2018"/>
    <s v="Los estudios previos no refirieron la cantidad de cada elemento que IDIPRON compraría con el recurso destinado a la contratación para la adquisición de partes y/o repuestos e insumos y herramientas para mantener el funcionamiento de los equipos ofimáticos del IDIPRON, a pesar que La Entidad realizó un estudio de mercado acercado a la realidad, ya que no puede haber un estimativo de la cantidad de ofimáticos que pueden dañarse o afectarse durante el periodo de ejecución,  a pesar de haber cuantificado otros ítems dentro del contrato, tales como memorias USB, discos duros, guayas y ponchadoras y otros."/>
    <s v="Realizar los requerimientos técnicos de insumos, herramientas y/o respuestos ofimaticos para los mantenimientos a los equipos de la Entidad, tomando como base la cantidad de elementos demandados por la entidad con base en los datos históricos del período inmediatamente anterior, a fin de establecer la cantidades a adquirir por elemento. "/>
    <s v="No aplica"/>
    <s v="No. De contratos con cantidades a contratar  / No. total de contratos a ejecutar *100 "/>
    <d v="2019-09-23T00:00:00"/>
    <x v="13"/>
    <x v="0"/>
    <x v="0"/>
    <x v="90"/>
    <d v="2020-12-31T00:00:00"/>
    <s v="NO"/>
    <m/>
    <n v="1"/>
    <s v="CUMPLIMIENTO TOTAL"/>
    <s v="NO APLICA ACCION CERRADA"/>
    <s v="NO APLICA ACCION CERRADA"/>
    <s v="CERRADO"/>
  </r>
  <r>
    <n v="132"/>
    <x v="38"/>
    <x v="3"/>
    <x v="10"/>
    <x v="67"/>
    <s v="Catalina Cardenas Martinez"/>
    <x v="1"/>
    <s v="PMCB-2019-049"/>
    <s v="3.1.2.3"/>
    <n v="59"/>
    <x v="0"/>
    <s v="No aplica"/>
    <x v="2"/>
    <s v="Hallazgo administrativo por falta de claridad respecto al valor real de los recursos comprometidos mediante la suscripción del contrato 0556 de 2018."/>
    <s v="El valor de las negociaciones de bolsa no tiene concordancia con el valor establecido del contrato de comisión "/>
    <s v="Realizar mesas técnicas entre el área de adquisiciones y las áreas que presentan la necesidad para establecer con precisión las condiciones contractuales"/>
    <s v="No aplica"/>
    <s v="Mesas técnicas realizadas/Procesos contractuales presentados *100"/>
    <d v="2019-09-23T00:00:00"/>
    <x v="13"/>
    <x v="0"/>
    <x v="0"/>
    <x v="91"/>
    <d v="2020-12-31T00:00:00"/>
    <s v="NO"/>
    <m/>
    <n v="1"/>
    <s v="CUMPLIMIENTO TOTAL"/>
    <s v="NO APLICA ACCION CERRADA"/>
    <s v="NO APLICA ACCION CERRADA"/>
    <s v="CERRADO"/>
  </r>
  <r>
    <n v="133"/>
    <x v="34"/>
    <x v="13"/>
    <x v="6"/>
    <x v="11"/>
    <s v="Yury  Orjuela Florez"/>
    <x v="1"/>
    <s v="PMCB-2019-050"/>
    <s v="3.1.2.4"/>
    <n v="59"/>
    <x v="0"/>
    <s v="No aplica"/>
    <x v="2"/>
    <s v="Hallazgo administrativo por deficiencias en el manejo del kárdex digital como medio de control a los elementos del Lote 1 (prendas de vestir y calzado) adquiridos en el marco del contrato de comisión No 1241 de 2018. "/>
    <s v="No se evidencio una correcta gestión administrativa,  al del uso de los instrumentos manuales como el formato M-MEX-FT017 Entrega de vestuario a población IDIPRON y  magnéticos como el kardex  "/>
    <s v="Ajustes a los formatos M-MEX-FT017 Entrega de vestuario a población IDIPRON y  magnéticos como el kardex  asignando un consecutivo para ejercer un control adminsitrativo de los bienes que son entregados a los NNAJ."/>
    <s v="No aplica"/>
    <s v="Numero de formatos ajustados y oficializados en el SIGID / Numero de formatos por ajustar  y oficializar  (4) *100"/>
    <d v="2019-09-23T00:00:00"/>
    <x v="13"/>
    <x v="0"/>
    <x v="0"/>
    <x v="92"/>
    <d v="2020-12-31T00:00:00"/>
    <s v="NO"/>
    <m/>
    <n v="1"/>
    <s v="CUMPLIMIENTO TOTAL"/>
    <s v="NO APLICA ACCION CERRADA"/>
    <s v="NO APLICA ACCION CERRADA"/>
    <s v="CERRADO"/>
  </r>
  <r>
    <n v="134"/>
    <x v="12"/>
    <x v="3"/>
    <x v="10"/>
    <x v="55"/>
    <s v="Catalina Cardenas Martinez"/>
    <x v="1"/>
    <s v="PMCB-2019-051"/>
    <s v="3.1.2.5"/>
    <n v="59"/>
    <x v="0"/>
    <s v="No aplica"/>
    <x v="2"/>
    <s v=" Hallazgo administrativo con presunta incidencia disciplinaria por permisividad en la expedición tardía de una de las garantías contempladas como requisito para la ejecución del contrato de prestación de servicios No 1096 de 2018. "/>
    <s v="Hallazgo administrativo con presunta incidencia disciplinaria por permisividad en la expedición tardía de una de las garantías contempladas como requisito para la ejecución del contrato de prestación de servicios No. 1096 de 2018, pólizas expedidas 6 días después de suscrita el acta de inicio y de indebida forma.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capacitaciones y actualizaciones programadas ( 24 capacitaciones y actualizaciones) *100"/>
    <d v="2019-09-23T00:00:00"/>
    <x v="13"/>
    <x v="0"/>
    <x v="0"/>
    <x v="93"/>
    <d v="2020-12-31T00:00:00"/>
    <s v="NO"/>
    <m/>
    <n v="0.8"/>
    <s v="AVANCE SIGNIFICATIVO"/>
    <n v="-94"/>
    <s v="VENCIDO"/>
    <s v="ABIERTO"/>
  </r>
  <r>
    <n v="135"/>
    <x v="39"/>
    <x v="20"/>
    <x v="10"/>
    <x v="20"/>
    <s v="Yury  Orjuela Florez"/>
    <x v="1"/>
    <s v="PMCB-2019-052"/>
    <s v="3.1.2.6"/>
    <n v="59"/>
    <x v="0"/>
    <s v="No aplica"/>
    <x v="2"/>
    <s v="Hallazgo administrativo por no ejercerse una supervisión eficaz durante la ejecución del contrato de prestación de servicios No 0494 de 2018."/>
    <s v="fallas en la supervisión, que si bien no afectó la función pública por cuanto el servicio se prestó y no se canceló el saldo por mora en el pago de la seguridad social por parte del contratista para el cobro del saldo por pagar."/>
    <s v="Iniciar las acciones para verificar el posible incumplimiento e iniciar la liquidacion del mismo."/>
    <s v="No aplica"/>
    <s v="Contrato liquidado "/>
    <d v="2019-09-23T00:00:00"/>
    <x v="13"/>
    <x v="0"/>
    <x v="0"/>
    <x v="94"/>
    <d v="2020-12-31T00:00:00"/>
    <s v="NO"/>
    <m/>
    <n v="1"/>
    <s v="CUMPLIMIENTO TOTAL"/>
    <s v="NO APLICA ACCION CERRADA"/>
    <s v="NO APLICA ACCION CERRADA"/>
    <s v="CERRADO"/>
  </r>
  <r>
    <n v="136"/>
    <x v="40"/>
    <x v="3"/>
    <x v="10"/>
    <x v="64"/>
    <s v="Catalina Cardenas Martinez"/>
    <x v="1"/>
    <s v="PMCB-2019-053"/>
    <s v="3.1.2.7"/>
    <n v="59"/>
    <x v="0"/>
    <s v="No aplica"/>
    <x v="2"/>
    <s v=" Hallazgo administrativo con presunta incidencia disciplinaria por no publicar en el SECOP la invitación a presentar propuestas dentro del proceso de mínima cuantía No MC-IDIPRON-2018-0053, y que culminó con la adjudicación y suscripción del contrato No 1473 de 2018, con la firma MEDICA Y COMPUTADORES LTDA."/>
    <s v="No se publicó en el SECOP la invitación a presentar propuestas dentro del proceso de mínima cuantía No. MC-IDIPRON-2018-0053. "/>
    <s v="La oficina Asesora jurídica emitirá un concepto para clarificar que lo que denominamos pliego de condiciones en los procesos de licitación pública, selección abreviada y concurso de méritos, en la mínima cuantía se denomina invitación pública."/>
    <s v="No aplica"/>
    <s v="Concepto jurídico realizado por la OAJ"/>
    <d v="2019-09-23T00:00:00"/>
    <x v="13"/>
    <x v="0"/>
    <x v="0"/>
    <x v="95"/>
    <d v="2020-12-31T00:00:00"/>
    <s v="NO"/>
    <m/>
    <n v="1"/>
    <s v="CUMPLIMIENTO TOTAL"/>
    <s v="NO APLICA ACCION CERRADA"/>
    <s v="NO APLICA ACCION CERRADA"/>
    <s v="CERRADO"/>
  </r>
  <r>
    <n v="137"/>
    <x v="40"/>
    <x v="3"/>
    <x v="10"/>
    <x v="68"/>
    <s v="Catalina Cardenas Martinez"/>
    <x v="1"/>
    <s v="PMCB-2019-054"/>
    <s v="3.1.2.8"/>
    <n v="59"/>
    <x v="0"/>
    <s v="No aplica"/>
    <x v="2"/>
    <s v="Hallazgo administrativo por incumplimiento en el contrato 1102 de 2018 de las actividades relacionadas con la selección e idoneidad del contratista, establecidas en el procedimiento A-GCO-PR-015 “Contratación de Prestación de Servicios Profesionales y de Apoyo a la Gestión” Versión 01 del 30 de julio de 2018 "/>
    <s v="Hallazgo Administrativo por incumplimiento en el contrato 1102 de 2018 de las actividades relacionadas con la selección e idoneidad del contratista, establecidas en el procedimiento A-GCO-PR-015 &quot;Contratación de prestación de servicios profesionales y de apoyo a la gestión&quot; versión 01 del 30 de julio de 2018. "/>
    <s v="Realizar una modificación del flujo de verificación, en la que se determinan 4 filtros orientados (auxiliar, sicólogo, auxiliar, abogado) a establecer la idoneidad del contratista."/>
    <s v="No aplica"/>
    <s v="Numero de verificaciones realizadas/ Numero de contratos por CPS celebrados *100"/>
    <d v="2019-09-23T00:00:00"/>
    <x v="13"/>
    <x v="0"/>
    <x v="0"/>
    <x v="96"/>
    <d v="2020-12-31T00:00:00"/>
    <s v="NO"/>
    <m/>
    <n v="0.9"/>
    <s v="AVANCE SIGNIFICATIVO"/>
    <n v="-94"/>
    <s v="VENCIDO"/>
    <s v="ABIERTO"/>
  </r>
  <r>
    <n v="138"/>
    <x v="41"/>
    <x v="1"/>
    <x v="9"/>
    <x v="69"/>
    <s v="Yury  Orjuela Florez"/>
    <x v="1"/>
    <s v="PMCB-2019-055"/>
    <s v="3.1.2.9"/>
    <n v="59"/>
    <x v="0"/>
    <s v="No aplica"/>
    <x v="2"/>
    <s v="Hallazgo administrativo con incidencia fiscal y presunta disciplinaria por pago de cupos correspondientes a NNAJ que no asistieron a las salidas pedagógicas ecoturísticas en la ejecución del contrato No 1481 de fecha 26 de noviembre de 2018 suscrito entre IDIPRON y DOUGLAS TRADE SAS en cuantía de $ 7.154.000"/>
    <s v="Se efectuó el pago de acuerdo al número de asistentes programados y no al número de servicios efectivamente prestados por el contratista durante la realización de la actividad"/>
    <s v="Emitir una directriz desde la Subdirección de Métodos solicitando a los Responsables de los contextos pedagogicos se realicen las acciones pertienentes a fin de garantizar la asistencia de todos los beneficiarios a las actividades contratadas  "/>
    <s v="No aplica"/>
    <s v="Comunicación emitida "/>
    <d v="2019-09-23T00:00:00"/>
    <x v="13"/>
    <x v="0"/>
    <x v="0"/>
    <x v="97"/>
    <d v="2020-12-31T00:00:00"/>
    <s v="NO"/>
    <m/>
    <n v="1"/>
    <s v="CUMPLIMIENTO TOTAL"/>
    <s v="NO APLICA ACCION CERRADA"/>
    <s v="NO APLICA ACCION CERRADA"/>
    <s v="CERRADO"/>
  </r>
  <r>
    <n v="139"/>
    <x v="40"/>
    <x v="3"/>
    <x v="13"/>
    <x v="41"/>
    <s v="Catalina Cardenas Martinez"/>
    <x v="1"/>
    <s v="PMCB-2019-056"/>
    <s v="3.1.2.10"/>
    <n v="59"/>
    <x v="0"/>
    <s v="No aplica"/>
    <x v="2"/>
    <s v="3.1.2.10. 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La oficina Asesora jurídica emitirá un concepto sobre la posibilidad de que contratistas con riesgo III puedan recibir elementos de protección personal. "/>
    <s v="No aplica"/>
    <s v="Concepto jurídico realizado por la OAJ"/>
    <d v="2019-09-23T00:00:00"/>
    <x v="13"/>
    <x v="0"/>
    <x v="0"/>
    <x v="98"/>
    <d v="2020-12-31T00:00:00"/>
    <s v="NO"/>
    <m/>
    <n v="1"/>
    <s v="CUMPLIMIENTO TOTAL"/>
    <s v="NO APLICA ACCION CERRADA"/>
    <s v="NO APLICA ACCION CERRADA"/>
    <s v="CERRADO"/>
  </r>
  <r>
    <n v="140"/>
    <x v="40"/>
    <x v="3"/>
    <x v="10"/>
    <x v="70"/>
    <s v="Catalina Cardenas Martinez"/>
    <x v="1"/>
    <s v="PMCB-2019-057"/>
    <s v="3.1.2.11"/>
    <n v="59"/>
    <x v="0"/>
    <s v="No aplica"/>
    <x v="2"/>
    <s v="Hallazgo administrativo por presentación tardía del Certificado de Antecedentes Disciplinarios de Abogados expedido por el Consejo Superior de la Judicatura, con ocasión al contrato de prestación de servicios No. 0064 de 2018"/>
    <s v="Hallazgo administrativo por presentación tardía de certificado de antecedentes disciplinarios de abogados expedido por el Consejo Superior de la Judicatura, con ocasión al contrato de prestación de servicios No. 0064 de 2018."/>
    <s v="La entidad para minimizar los riesgos imprimirá en el desarrollo del proceso precontractual los antecedentes disciplinarios de los abogados."/>
    <s v="No aplica"/>
    <s v="Número de antecedentes disciplinarios de abogados impresos y verificados/Numero de contratos de abogados celebrados *100"/>
    <d v="2019-09-23T00:00:00"/>
    <x v="13"/>
    <x v="0"/>
    <x v="0"/>
    <x v="99"/>
    <d v="2020-12-31T00:00:00"/>
    <s v="NO"/>
    <m/>
    <n v="1"/>
    <s v="CUMPLIMIENTO TOTAL"/>
    <s v="NO APLICA ACCION CERRADA"/>
    <s v="NO APLICA ACCION CERRADA"/>
    <s v="CERRADO"/>
  </r>
  <r>
    <n v="141"/>
    <x v="40"/>
    <x v="3"/>
    <x v="10"/>
    <x v="64"/>
    <s v="Catalina Cardenas Martinez"/>
    <x v="1"/>
    <s v="PMCB-2019-058"/>
    <s v="3.1.2.12"/>
    <n v="59"/>
    <x v="0"/>
    <s v="No aplica"/>
    <x v="2"/>
    <s v="Hallazgo administrativo con presunta incidencia disciplinaria por omitir la publicación en el Sistema Electrónico de Contratación Pública - SECOP de documentos contractuales con ocasión a la suscripción de los contratos de prestación de servicios No. 0064 de 2018, 0325 de 2018 y 0494 de 2018"/>
    <s v="Hallazgo administrativo con presunta incidencia disciplinaria por omitir la publicación en el Sistema Electrónico de Contratación Pública - SECOP de documentos contractuales con ocasión de la suscripción de los contratos de prestación de servicios No. 0064 de 2018, 0325 de 2018 y 0494 de 2018."/>
    <s v="La entidad en la actualidad realiza toda su contratación bajo la plataforma SECOP II, por lo tanto todos los procesos serán públicados automáticamente."/>
    <s v="No aplica"/>
    <s v="Procesos publicados en la plataforma SECOP II/Procesos celebrados *100"/>
    <d v="2019-09-23T00:00:00"/>
    <x v="13"/>
    <x v="0"/>
    <x v="0"/>
    <x v="100"/>
    <d v="2020-12-31T00:00:00"/>
    <s v="NO"/>
    <m/>
    <n v="1"/>
    <s v="CUMPLIMIENTO TOTAL"/>
    <s v="NO APLICA ACCION CERRADA"/>
    <s v="NO APLICA ACCION CERRADA"/>
    <s v="CERRADO"/>
  </r>
  <r>
    <n v="142"/>
    <x v="12"/>
    <x v="3"/>
    <x v="10"/>
    <x v="71"/>
    <s v="Catalina Cardenas Martinez"/>
    <x v="1"/>
    <s v="PMCB-2019-059"/>
    <s v="3.1.2.13"/>
    <n v="59"/>
    <x v="0"/>
    <s v="No aplica"/>
    <x v="2"/>
    <s v="Hallazgo administrativo por la designación de supervisores con fecha posterior a la firma del acta de inicio con ocasión de la suscripción de los contratos de prestación de servicios No. 0064 y No 1096 de 2018 y el contrato de bolsa No 1241 de 2018."/>
    <s v="Hallazgo administrativo por la designación de supervisores con fecha posterior a la firma del acta de inicio con ocasión de la suscripción de los contratos de prestación de servicios No. 0064 y No. 1096 de 2018 y el contrato de bolsa No. 1241 de 2018.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capacitaciones y actualizaciones programadas ( 24 capacitaciones y actualizaciones)*100"/>
    <d v="2019-09-23T00:00:00"/>
    <x v="13"/>
    <x v="0"/>
    <x v="0"/>
    <x v="101"/>
    <d v="2020-12-31T00:00:00"/>
    <s v="NO"/>
    <m/>
    <n v="0.9"/>
    <s v="AVANCE SIGNIFICATIVO"/>
    <n v="-94"/>
    <s v="VENCIDO"/>
    <s v="ABIERTO"/>
  </r>
  <r>
    <n v="143"/>
    <x v="10"/>
    <x v="7"/>
    <x v="7"/>
    <x v="72"/>
    <s v="Carolina Ardila"/>
    <x v="1"/>
    <s v="PMCB-2019-060"/>
    <s v="3.1.2.14"/>
    <n v="59"/>
    <x v="0"/>
    <s v="No aplica"/>
    <x v="2"/>
    <s v="Hallazgo administrativo con presunta incidencia disciplinaria por inclusión de contratistas en una capacitación de IDIPRON, careciendo del derecho al acceso, dentro del contrato No. 0728 DE 2018 suscrito con ALGOAP S.A.S"/>
    <s v="Asistencia a cuatro sesiones, de cuatro (4) personas vinculadas en calidad de contratistas a la Entidad a las actividades de capacitación contempladas en el marco del contrato de capacitación de la vigencia 2018"/>
    <s v="Implementación de control donde se efectue verificación de las personas de planta convocadas mediante el memorando de solicitud de asistencia,  antes del ingreso a la capacitación y el formato de registro de asistencia comité, junta, reunión, capacitación y/o actividades de Bienestar , Código A-GDH-FT-010"/>
    <s v="No aplica"/>
    <s v="No. de Capacitaciones con el control implementado/ No. de capacitaciones ejecutadas para funcionarios de planta por medio del contrato de capacitación anual *100"/>
    <d v="2019-09-23T00:00:00"/>
    <x v="13"/>
    <x v="0"/>
    <x v="0"/>
    <x v="70"/>
    <d v="2020-12-31T00:00:00"/>
    <s v="NO"/>
    <m/>
    <n v="0"/>
    <s v="SIN AVANCE"/>
    <n v="-94"/>
    <s v="VENCIDO"/>
    <s v="ABIERTO"/>
  </r>
  <r>
    <n v="144"/>
    <x v="42"/>
    <x v="21"/>
    <x v="9"/>
    <x v="73"/>
    <s v="Yury  Orjuela Florez"/>
    <x v="1"/>
    <s v="PMCB-2019-061"/>
    <s v="3.2.1.1"/>
    <n v="60"/>
    <x v="0"/>
    <s v="No aplica"/>
    <x v="2"/>
    <s v="Hallazgo Administrativo por deficiencias y debilidades en los procedimientos del IDIPRON en la ejecución de la Política Pública de Seguridad Alimentaria y Nutricional"/>
    <s v="Inobservancia en la aplicación de la Política Pública de Seguridad Alimentaria y Nutricional. "/>
    <s v="Realizar revisiones, ajustes y oficialización de la documentación que soporta la ejecución de la Política Pública de Seguridad Alimentaria y Nutricional en el IDIPRON, por parte de área de Salud."/>
    <s v="No aplica"/>
    <s v="Documentación revisada, ajustada y oficializada . "/>
    <d v="2019-12-28T00:00:00"/>
    <x v="14"/>
    <x v="0"/>
    <x v="0"/>
    <x v="102"/>
    <d v="2020-12-31T00:00:00"/>
    <s v="SI"/>
    <m/>
    <n v="1"/>
    <s v="CUMPLIMIENTO TOTAL"/>
    <s v="NO APLICA ACCION CERRADA"/>
    <s v="NO APLICA ACCION CERRADA"/>
    <s v="CERRADO"/>
  </r>
  <r>
    <n v="145"/>
    <x v="42"/>
    <x v="21"/>
    <x v="9"/>
    <x v="73"/>
    <s v="Yury  Orjuela Florez"/>
    <x v="1"/>
    <s v="PMCB-2019-062"/>
    <s v="3.2.1.1"/>
    <n v="60"/>
    <x v="0"/>
    <s v="No aplica"/>
    <x v="2"/>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mular e implementar dos indicadores de gestión; un indicador para el  ejes de consumo y un indicador de aprovechamiento biológico, en el marco de la Política Pública de Seguridad Alimentaria y Nutricional para su seguimiento y control. "/>
    <s v="No aplica"/>
    <s v="Indicadores Política Pública de Seguridad Alimentaria y Nutricional"/>
    <d v="2019-12-28T00:00:00"/>
    <x v="14"/>
    <x v="0"/>
    <x v="0"/>
    <x v="103"/>
    <d v="2020-12-31T00:00:00"/>
    <s v="SI"/>
    <m/>
    <n v="0.9"/>
    <s v="AVANCE SIGNIFICATIVO"/>
    <n v="-11"/>
    <s v="VENCIDO"/>
    <s v="ABIERTO"/>
  </r>
  <r>
    <n v="146"/>
    <x v="43"/>
    <x v="21"/>
    <x v="9"/>
    <x v="73"/>
    <s v="Yury  Orjuela Florez"/>
    <x v="1"/>
    <s v="PMCB-2019-063"/>
    <s v="3.2.1.1"/>
    <n v="60"/>
    <x v="0"/>
    <s v="No aplica"/>
    <x v="2"/>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talecer el grupo de trabajo encargado  de ejecutar los procedimientos y manuales para el cumplimiento de la política de calidad alimentaria y nutricional en el área de Salud del IDIPRON. "/>
    <s v="No aplica"/>
    <s v="Fortalecimiento del grupo de trabajo"/>
    <d v="2019-12-28T00:00:00"/>
    <x v="14"/>
    <x v="0"/>
    <x v="0"/>
    <x v="104"/>
    <d v="2020-12-31T00:00:00"/>
    <s v="SI"/>
    <m/>
    <n v="0.9"/>
    <s v="AVANCE SIGNIFICATIVO"/>
    <n v="-11"/>
    <s v="VENCIDO"/>
    <s v="ABIERTO"/>
  </r>
  <r>
    <n v="147"/>
    <x v="44"/>
    <x v="10"/>
    <x v="10"/>
    <x v="74"/>
    <s v="Catalina Cardenas Martinez"/>
    <x v="1"/>
    <s v="PMCB-2019-064"/>
    <s v="3.2.2.1"/>
    <n v="60"/>
    <x v="0"/>
    <s v="No aplica"/>
    <x v="2"/>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Liquidación de contrato "/>
    <d v="2019-12-28T00:00:00"/>
    <x v="14"/>
    <x v="0"/>
    <x v="0"/>
    <x v="70"/>
    <d v="2020-12-31T00:00:00"/>
    <s v="SI"/>
    <m/>
    <n v="0"/>
    <s v="SIN AVANCE"/>
    <n v="-11"/>
    <s v="VENCIDO"/>
    <s v="ABIERTO"/>
  </r>
  <r>
    <n v="148"/>
    <x v="44"/>
    <x v="10"/>
    <x v="10"/>
    <x v="74"/>
    <s v="Catalina Cardenas Martinez"/>
    <x v="1"/>
    <s v="PMCB-2019-065"/>
    <s v="3.2.2.1"/>
    <n v="60"/>
    <x v="0"/>
    <s v="No aplica"/>
    <x v="2"/>
    <s v="Hallazgo Administrativo con Presunta Incidencia Disciplinaria por la no liquidación del Contrato No 1352 de 2017."/>
    <s v="La no liquidación Contrato de Suministro No.1352 de 2017, con Gas Gombel S.A. E.S.P"/>
    <s v="Realizar informe semestral por parte del supervisor y/o apoyo a la supervisión sobre los contratos pendientes por liquidar del Proyecto de inversión 1106"/>
    <s v="No aplica"/>
    <s v="Informe semestral "/>
    <d v="2019-12-28T00:00:00"/>
    <x v="14"/>
    <x v="0"/>
    <x v="0"/>
    <x v="70"/>
    <d v="2020-12-31T00:00:00"/>
    <s v="SI"/>
    <m/>
    <n v="0"/>
    <s v="SIN AVANCE"/>
    <n v="-11"/>
    <s v="VENCIDO"/>
    <s v="ABIERTO"/>
  </r>
  <r>
    <n v="149"/>
    <x v="40"/>
    <x v="3"/>
    <x v="10"/>
    <x v="64"/>
    <s v="Catalina Cardenas Martinez"/>
    <x v="1"/>
    <s v="PMCB-2019-066"/>
    <s v="3.2.2.2"/>
    <n v="60"/>
    <x v="0"/>
    <s v="No aplica"/>
    <x v="2"/>
    <s v="Hallazgo Administrativo con Presunta Incidencia Disciplinaria por falta de publicación en la plataforma SECOP de los contratos de prestación de servicios números 968, 220, 222, 232, 251, 415 y 430 de 2018. "/>
    <s v="Debilidades en los procedimientos respecto al uso de la herramienta del SECOP II. Falta de publicación de los documentos del proceso de selección. "/>
    <s v="Impartir lineamientos a los abogados de la OAJ por medio de reuniones periódicas (Una al mes), que permitan establecer, según la normatividad, cuales son los documentos de los procesos de contratación que deben ser publicados en la plataforma SECOP II. "/>
    <s v="No aplica"/>
    <s v="Reuniones de seguimiento"/>
    <d v="2019-12-28T00:00:00"/>
    <x v="14"/>
    <x v="0"/>
    <x v="0"/>
    <x v="105"/>
    <d v="2020-12-31T00:00:00"/>
    <s v="SI"/>
    <m/>
    <n v="1"/>
    <s v="CUMPLIMIENTO TOTAL"/>
    <s v="NO APLICA ACCION CERRADA"/>
    <s v="NO APLICA ACCION CERRADA"/>
    <s v="CERRADO"/>
  </r>
  <r>
    <n v="150"/>
    <x v="45"/>
    <x v="21"/>
    <x v="13"/>
    <x v="75"/>
    <s v="Yury  Orjuela Florez"/>
    <x v="1"/>
    <s v="PMCB-2019-067"/>
    <s v="3.2.2.3"/>
    <n v="60"/>
    <x v="0"/>
    <s v="No aplica"/>
    <x v="2"/>
    <s v="3.2.2.3. Hallazgo Administrativo con Presunta Incidencia Disciplinaria por omitir la afiliación a la administradora de riesgos laborales-ARL-antes de la suscripción del acta de inicio, en el contrato de prestación de servicios No 1081 de 2018. "/>
    <s v="El contrato de   prestación de servicios No 1081 de 2018. inició la debida afiliación del contratista a la Administradora de Riesgos Laborales – ARL"/>
    <s v="De acuerdo a los ajustes realizados en el formato   A-GCO-FT-001- ACTA DE INICIO, en el cual se señala la fecha de afiliación  a la ARL y que se encuentra vigente, dar continuidad al mismo y aplicarlo.  "/>
    <s v="No aplica"/>
    <s v="Formato aplicado "/>
    <d v="2019-12-28T00:00:00"/>
    <x v="15"/>
    <x v="0"/>
    <x v="0"/>
    <x v="106"/>
    <d v="2020-12-31T00:00:00"/>
    <s v="SI"/>
    <m/>
    <n v="0.9"/>
    <s v="AVANCE SIGNIFICATIVO"/>
    <n v="-67"/>
    <s v="VENCIDO"/>
    <s v="ABIERTO"/>
  </r>
  <r>
    <n v="151"/>
    <x v="46"/>
    <x v="7"/>
    <x v="10"/>
    <x v="76"/>
    <s v="Carolina Ardila"/>
    <x v="1"/>
    <s v="PMCB-2019-068"/>
    <s v="3.2.2.4"/>
    <n v="60"/>
    <x v="0"/>
    <s v="No aplica"/>
    <x v="2"/>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Por parte de la Gerencia del Proyecto informar mediante correo electrónico o memorando a todos los supervisores de contratos de la Subdirección Técnica de Desarrollo Humano que los contratistas no pueden ejercer obligaciones antes de la suscripción del acta de inicio."/>
    <s v="No aplica"/>
    <s v="Aviso preventivo"/>
    <d v="2019-12-28T00:00:00"/>
    <x v="14"/>
    <x v="0"/>
    <x v="0"/>
    <x v="107"/>
    <d v="2020-12-31T00:00:00"/>
    <s v="SI"/>
    <m/>
    <n v="1"/>
    <s v="CUMPLIMIENTO TOTAL"/>
    <s v="NO APLICA ACCION CERRADA"/>
    <s v="NO APLICA ACCION CERRADA"/>
    <s v="CERRADO"/>
  </r>
  <r>
    <n v="152"/>
    <x v="47"/>
    <x v="22"/>
    <x v="10"/>
    <x v="76"/>
    <s v="Carolina Ardila"/>
    <x v="1"/>
    <s v="PMCB-2019-069"/>
    <s v="3.2.2.4"/>
    <n v="60"/>
    <x v="0"/>
    <s v="No aplica"/>
    <x v="2"/>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Verificar por parte de los supervisores de Contrato  que todas las obligaciones de los contratos suscritos con la Subdirección de Desarrollo Humano no se surtan antes de la firma del acta de inicio y registro presupuestal."/>
    <s v="No aplica"/>
    <s v="Verificación de contratos"/>
    <d v="2019-12-28T00:00:00"/>
    <x v="14"/>
    <x v="0"/>
    <x v="0"/>
    <x v="108"/>
    <d v="2020-12-31T00:00:00"/>
    <s v="SI"/>
    <m/>
    <n v="1"/>
    <s v="CUMPLIMIENTO TOTAL"/>
    <s v="NO APLICA ACCION CERRADA"/>
    <s v="NO APLICA ACCION CERRADA"/>
    <s v="CERRADO"/>
  </r>
  <r>
    <n v="153"/>
    <x v="45"/>
    <x v="21"/>
    <x v="9"/>
    <x v="26"/>
    <s v="Yury  Orjuela Florez"/>
    <x v="1"/>
    <s v="PMCB-2019-070"/>
    <s v="3.2.2.6"/>
    <n v="60"/>
    <x v="0"/>
    <s v="No aplica"/>
    <x v="2"/>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Formalizar y aplicar  un formato para realizar el control a  las entradas y salidas de alimentos, propio de las dinámicas de las UPI  en pro de optimizar los tiempos para garantizar la oportunidad de la información.    "/>
    <s v="No aplica"/>
    <s v="Formato oficializado y aplicado.  "/>
    <d v="2019-12-28T00:00:00"/>
    <x v="15"/>
    <x v="0"/>
    <x v="0"/>
    <x v="109"/>
    <d v="2020-12-31T00:00:00"/>
    <s v="SI"/>
    <m/>
    <n v="0.9"/>
    <s v="AVANCE SIGNIFICATIVO"/>
    <n v="-67"/>
    <s v="VENCIDO"/>
    <s v="ABIERTO"/>
  </r>
  <r>
    <n v="154"/>
    <x v="45"/>
    <x v="21"/>
    <x v="9"/>
    <x v="26"/>
    <s v="Yury  Orjuela Florez"/>
    <x v="1"/>
    <s v="PMCB-2019-071"/>
    <s v="3.2.2.6"/>
    <n v="60"/>
    <x v="0"/>
    <s v="No aplica"/>
    <x v="2"/>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Realizar un taller de diligenciamiento del Formato para realizar el control a  la entrada y salida de alimentos con las Unidades de Protección Integral "/>
    <s v="No aplica"/>
    <s v="Numero de Unidades que recibieron el taller "/>
    <d v="2019-12-28T00:00:00"/>
    <x v="16"/>
    <x v="0"/>
    <x v="0"/>
    <x v="110"/>
    <d v="2020-12-31T00:00:00"/>
    <s v="SI"/>
    <m/>
    <n v="0.8"/>
    <s v="AVANCE SIGNIFICATIVO"/>
    <n v="-250"/>
    <s v="VENCIDO"/>
    <s v="ABIERTO"/>
  </r>
  <r>
    <n v="155"/>
    <x v="4"/>
    <x v="1"/>
    <x v="9"/>
    <x v="26"/>
    <s v="Yury  Orjuela Florez"/>
    <x v="2"/>
    <s v="PMPB-2019-001"/>
    <s v="No aplica"/>
    <s v="PERSONERÍA DE BOGOTÁ Proyecto 1104 &quot;Distrito Jóven&quot;"/>
    <x v="0"/>
    <s v="No aplica"/>
    <x v="2"/>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d v="2019-01-21T00:00:00"/>
    <x v="4"/>
    <x v="0"/>
    <x v="0"/>
    <x v="35"/>
    <m/>
    <s v="SI"/>
    <m/>
    <n v="0"/>
    <s v="SIN AVANCE"/>
    <n v="-417"/>
    <s v="VENCIDO"/>
    <s v="ABIERTO"/>
  </r>
  <r>
    <n v="156"/>
    <x v="4"/>
    <x v="1"/>
    <x v="9"/>
    <x v="26"/>
    <s v="Yury  Orjuela Florez"/>
    <x v="2"/>
    <s v="PMPB-2019-002"/>
    <s v="No aplica"/>
    <s v="PERSONERÍA DE BOGOTÁ Proyecto 1104 &quot;Distrito Jóven&quot;"/>
    <x v="0"/>
    <s v="No aplica"/>
    <x v="2"/>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d v="2019-01-21T00:00:00"/>
    <x v="4"/>
    <x v="0"/>
    <x v="0"/>
    <x v="35"/>
    <m/>
    <s v="SI"/>
    <m/>
    <n v="0"/>
    <s v="SIN AVANCE"/>
    <n v="-417"/>
    <s v="VENCIDO"/>
    <s v="ABIERTO"/>
  </r>
  <r>
    <n v="157"/>
    <x v="4"/>
    <x v="1"/>
    <x v="9"/>
    <x v="26"/>
    <s v="Yury  Orjuela Florez"/>
    <x v="2"/>
    <s v="PMPB-2019-003"/>
    <s v="No aplica"/>
    <s v="PERSONERÍA DE BOGOTÁ Proyecto 1104 &quot;Distrito Jóven&quot;"/>
    <x v="0"/>
    <s v="No aplica"/>
    <x v="2"/>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d v="2019-01-21T00:00:00"/>
    <x v="4"/>
    <x v="0"/>
    <x v="0"/>
    <x v="35"/>
    <m/>
    <s v="SI"/>
    <m/>
    <n v="0"/>
    <s v="SIN AVANCE"/>
    <n v="-417"/>
    <s v="VENCIDO"/>
    <s v="ABIERTO"/>
  </r>
  <r>
    <n v="158"/>
    <x v="4"/>
    <x v="1"/>
    <x v="9"/>
    <x v="77"/>
    <s v="Yury  Orjuela Florez"/>
    <x v="2"/>
    <s v="PMPB-2019-004"/>
    <s v="No aplica"/>
    <s v="PERSONERÍA DE BOGOTÁ Proyecto 1104 &quot;Distrito Jóven&quot;"/>
    <x v="0"/>
    <s v="No aplica"/>
    <x v="2"/>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d v="2019-01-21T00:00:00"/>
    <x v="4"/>
    <x v="0"/>
    <x v="0"/>
    <x v="35"/>
    <m/>
    <s v="SI"/>
    <m/>
    <n v="0"/>
    <s v="SIN AVANCE"/>
    <n v="-417"/>
    <s v="VENCIDO"/>
    <s v="ABIERTO"/>
  </r>
  <r>
    <n v="159"/>
    <x v="4"/>
    <x v="1"/>
    <x v="9"/>
    <x v="77"/>
    <s v="Yury  Orjuela Florez"/>
    <x v="2"/>
    <s v="PMPB-2019-005"/>
    <s v="No aplica"/>
    <s v="PERSONERÍA DE BOGOTÁ Proyecto 1104 &quot;Distrito Jóven&quot;"/>
    <x v="0"/>
    <s v="No aplica"/>
    <x v="2"/>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d v="2019-01-21T00:00:00"/>
    <x v="4"/>
    <x v="0"/>
    <x v="0"/>
    <x v="35"/>
    <m/>
    <s v="SI"/>
    <m/>
    <n v="0"/>
    <s v="SIN AVANCE"/>
    <n v="-417"/>
    <s v="VENCIDO"/>
    <s v="ABIERTO"/>
  </r>
  <r>
    <n v="160"/>
    <x v="4"/>
    <x v="1"/>
    <x v="9"/>
    <x v="26"/>
    <s v="Yury  Orjuela Florez"/>
    <x v="2"/>
    <s v="PMPB-2019-006"/>
    <s v="No aplica"/>
    <s v="PERSONERÍA DE BOGOTÁ Proyecto 1104 &quot;Distrito Jóven&quot;"/>
    <x v="0"/>
    <s v="No aplica"/>
    <x v="2"/>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d v="2019-01-21T00:00:00"/>
    <x v="4"/>
    <x v="0"/>
    <x v="0"/>
    <x v="35"/>
    <m/>
    <s v="SI"/>
    <m/>
    <n v="0"/>
    <s v="SIN AVANCE"/>
    <n v="-417"/>
    <s v="VENCIDO"/>
    <s v="ABIERTO"/>
  </r>
  <r>
    <n v="161"/>
    <x v="4"/>
    <x v="1"/>
    <x v="9"/>
    <x v="26"/>
    <s v="Yury  Orjuela Florez"/>
    <x v="2"/>
    <s v="PMPB-2019-007"/>
    <s v="No aplica"/>
    <s v="PERSONERÍA DE BOGOTÁ Proyecto 1104 &quot;Distrito Jóven&quot;"/>
    <x v="0"/>
    <s v="No aplica"/>
    <x v="2"/>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d v="2019-01-21T00:00:00"/>
    <x v="4"/>
    <x v="0"/>
    <x v="0"/>
    <x v="35"/>
    <m/>
    <s v="SI"/>
    <m/>
    <n v="0"/>
    <s v="SIN AVANCE"/>
    <n v="-417"/>
    <s v="VENCIDO"/>
    <s v="ABIERTO"/>
  </r>
  <r>
    <n v="162"/>
    <x v="48"/>
    <x v="6"/>
    <x v="9"/>
    <x v="27"/>
    <m/>
    <x v="2"/>
    <s v="PMPB-2019-008"/>
    <s v="No aplica"/>
    <s v="PERSONERÍA DE BOGOTÁ Proyecto 1104 &quot;Distrito Jóven&quot;"/>
    <x v="0"/>
    <s v="No aplica"/>
    <x v="2"/>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d v="2017-06-01T00:00:00"/>
    <x v="5"/>
    <x v="0"/>
    <x v="0"/>
    <x v="111"/>
    <d v="2018-01-15T00:00:00"/>
    <s v="SI"/>
    <m/>
    <n v="0"/>
    <s v="SIN AVANCE"/>
    <n v="-751"/>
    <s v="VENCIDO"/>
    <s v="ABIERTO"/>
  </r>
  <r>
    <n v="163"/>
    <x v="4"/>
    <x v="1"/>
    <x v="9"/>
    <x v="78"/>
    <s v="Yury  Orjuela Florez"/>
    <x v="2"/>
    <s v="PMPB-2019-009"/>
    <s v="No aplica"/>
    <s v="Auditoría Externa Proyecto 1104 vigencia 2018"/>
    <x v="0"/>
    <s v="No aplica"/>
    <x v="2"/>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d v="2019-01-21T00:00:00"/>
    <x v="4"/>
    <x v="0"/>
    <x v="0"/>
    <x v="35"/>
    <m/>
    <s v="SI"/>
    <m/>
    <n v="0"/>
    <s v="SIN AVANCE"/>
    <n v="-417"/>
    <s v="VENCIDO"/>
    <s v="ABIERTO"/>
  </r>
  <r>
    <n v="164"/>
    <x v="4"/>
    <x v="1"/>
    <x v="9"/>
    <x v="22"/>
    <s v="Yury  Orjuela Florez"/>
    <x v="2"/>
    <s v="PMPB-2019-0010"/>
    <s v="No aplica"/>
    <s v="Auditoría Externa Proyecto 1104 vigencia 2018"/>
    <x v="0"/>
    <s v="No aplica"/>
    <x v="2"/>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d v="2019-01-21T00:00:00"/>
    <x v="4"/>
    <x v="0"/>
    <x v="0"/>
    <x v="35"/>
    <m/>
    <s v="SI"/>
    <m/>
    <n v="0"/>
    <s v="SIN AVANCE"/>
    <n v="-417"/>
    <s v="VENCIDO"/>
    <s v="ABIERTO"/>
  </r>
  <r>
    <n v="165"/>
    <x v="49"/>
    <x v="10"/>
    <x v="21"/>
    <x v="79"/>
    <s v="Catalina Cardenas Martinez"/>
    <x v="2"/>
    <s v="PMPB-2019-0011"/>
    <s v="No aplica"/>
    <s v="Informe de Seguimiento Revisión a la Gestión Púbica ejercida por el IDIPRON en el Marco del Proyecto 1106 'Espacios de Integración Social' 1106 - Septiembre 2019"/>
    <x v="0"/>
    <s v="No aplica"/>
    <x v="2"/>
    <s v="UPI ARBORIZADORA ALTA Se evidencio que no está en funcionamiento debido a la grave falla estructural de la Unidad, por lo tanto, los participantes fueron traslados a las unidades. Sin embargo a la fecha visita no se han realizado las intervenciones pertinentes para reparar esta Unidad en pro de prestar el servicio s a las niñas, niños, adolescentes y jóvenes” (página 6)"/>
    <s v="Posible movimiento del terreno de asentmaiento del predio _x000a__x000a_Predio de propiedad de la Caja de vivienda popular, lo que no permite realizar consultorias"/>
    <s v="Adelantar gestiones con la Caja de Vivienda Popular propietario del predio para realizar acto jurídico para realizar devolucion del bien."/>
    <s v="No aplica"/>
    <s v="No aplica"/>
    <d v="2019-11-01T00:00:00"/>
    <x v="17"/>
    <x v="0"/>
    <x v="0"/>
    <x v="35"/>
    <m/>
    <s v="SI"/>
    <m/>
    <n v="0"/>
    <s v="SIN AVANCE"/>
    <n v="-51"/>
    <s v="VENCIDO"/>
    <s v="ABIERTO"/>
  </r>
  <r>
    <n v="166"/>
    <x v="49"/>
    <x v="10"/>
    <x v="21"/>
    <x v="79"/>
    <s v="Catalina Cardenas Martinez"/>
    <x v="2"/>
    <s v="PMPB-2019-0012"/>
    <s v="No aplica"/>
    <s v="Informe de Seguimiento Revisión a la Gestión Púbica ejercida por el IDIPRON en el Marco del Proyecto 1106 'Espacios de Integración Social' 1106 - Septiembre 2019"/>
    <x v="0"/>
    <s v="No aplica"/>
    <x v="2"/>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d v="2019-11-01T00:00:00"/>
    <x v="17"/>
    <x v="0"/>
    <x v="0"/>
    <x v="35"/>
    <m/>
    <s v="SI"/>
    <m/>
    <n v="0"/>
    <s v="SIN AVANCE"/>
    <n v="-51"/>
    <s v="VENCIDO"/>
    <s v="ABIERTO"/>
  </r>
  <r>
    <n v="167"/>
    <x v="49"/>
    <x v="10"/>
    <x v="21"/>
    <x v="80"/>
    <s v="Catalina Cardenas Martinez"/>
    <x v="2"/>
    <s v="PMPB-2019-0013"/>
    <s v="No aplica"/>
    <s v="Informe de Seguimiento Revisión a la Gestión Púbica ejercida por el IDIPRON en el Marco del Proyecto 1106 'Espacios de Integración Social' 1106 - Septiembre 2019"/>
    <x v="0"/>
    <s v="No aplica"/>
    <x v="2"/>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d v="2019-11-01T00:00:00"/>
    <x v="17"/>
    <x v="0"/>
    <x v="0"/>
    <x v="35"/>
    <m/>
    <s v="SI"/>
    <m/>
    <n v="0"/>
    <s v="SIN AVANCE"/>
    <n v="-51"/>
    <s v="VENCIDO"/>
    <s v="ABIERTO"/>
  </r>
  <r>
    <n v="168"/>
    <x v="49"/>
    <x v="10"/>
    <x v="21"/>
    <x v="80"/>
    <s v="Catalina Cardenas Martinez"/>
    <x v="2"/>
    <s v="PMPB-2019-0014"/>
    <s v="No aplica"/>
    <s v="Informe de Seguimiento Revisión a la Gestión Púbica ejercida por el IDIPRON en el Marco del Proyecto 1106 'Espacios de Integración Social' 1106 - Septiembre 2019"/>
    <x v="0"/>
    <s v="No aplica"/>
    <x v="2"/>
    <s v="“Se observó que los pupitres y salones están deteriorados y abandonados” (página 8)"/>
    <s v="Baja apropiación de los niños, niñas, adolescentes de los diferentes espacios. Bajo cuidado de los diferentes bienes muebles "/>
    <s v="Realizar diagnóstico de necesidades de pupitres para los salones"/>
    <s v="No aplica"/>
    <s v="No aplica"/>
    <d v="2019-11-01T00:00:00"/>
    <x v="17"/>
    <x v="0"/>
    <x v="0"/>
    <x v="35"/>
    <m/>
    <s v="SI"/>
    <m/>
    <n v="0"/>
    <s v="SIN AVANCE"/>
    <n v="-51"/>
    <s v="VENCIDO"/>
    <s v="ABIERTO"/>
  </r>
  <r>
    <n v="169"/>
    <x v="49"/>
    <x v="10"/>
    <x v="21"/>
    <x v="80"/>
    <s v="Catalina Cardenas Martinez"/>
    <x v="2"/>
    <s v="PMPB-2019-0015"/>
    <s v="No aplica"/>
    <s v="Informe de Seguimiento Revisión a la Gestión Púbica ejercida por el IDIPRON en el Marco del Proyecto 1106 'Espacios de Integración Social' 1106 - Septiembre 2019"/>
    <x v="0"/>
    <s v="No aplica"/>
    <x v="2"/>
    <s v="UPI LUNA PARK“Falta cambiar tejas del área de comedor, primeros auxiliaos, salón de deportes, salón de juegos, salón de tareas, pasillos y área administrativa. Lo anterior, porque las tejas están deterioradas y son en asbesto. Por otro lado se observó humedad en el sótano” (página 6 - 7)"/>
    <s v="Vestustes de la edificacion, clima y falta de mantenimiento en muchos años "/>
    <s v="Realizar cambio de tejas en el edificio central de la unidad _x000a__x000a_Realizar diagnostico con el area de equipos para plantear una solucion a la acumulacion de agua lluvia en el sotano"/>
    <s v="No aplica"/>
    <s v="No aplica"/>
    <d v="2019-11-01T00:00:00"/>
    <x v="17"/>
    <x v="0"/>
    <x v="0"/>
    <x v="35"/>
    <m/>
    <s v="SI"/>
    <m/>
    <n v="0"/>
    <s v="SIN AVANCE"/>
    <n v="-51"/>
    <s v="VENCIDO"/>
    <s v="ABIERTO"/>
  </r>
  <r>
    <n v="170"/>
    <x v="49"/>
    <x v="10"/>
    <x v="21"/>
    <x v="80"/>
    <s v="Catalina Cardenas Martinez"/>
    <x v="2"/>
    <s v="PMPB-2019-0016"/>
    <s v="No aplica"/>
    <s v="Informe de Seguimiento Revisión a la Gestión Púbica ejercida por el IDIPRON en el Marco del Proyecto 1106 'Espacios de Integración Social' 1106 - Septiembre 2019"/>
    <x v="0"/>
    <s v="No aplica"/>
    <x v="2"/>
    <s v="UPI CASA BELEN “Se evidencio paredes en mal estado con humedad, óxido en el lavaplatos de la cafetería, piso deteriorado y en mal estado en salones de expresión artística y técnica vocal, presencia de lama en lavadero y no hay chut de basuras” (página 7)"/>
    <s v="Humedad correspondiente a predio continuo que fue entregado en comodato a ICBF"/>
    <s v="Coordinar con el ICBF, las intervenciones a realizar en el predio donde se prestan los servicios de Idipron, de acuerdo a las observaciones planteadas en la auditoria."/>
    <s v="No aplica"/>
    <s v="No aplica"/>
    <d v="2019-11-01T00:00:00"/>
    <x v="17"/>
    <x v="0"/>
    <x v="0"/>
    <x v="35"/>
    <m/>
    <s v="SI"/>
    <m/>
    <n v="0"/>
    <s v="SIN AVANCE"/>
    <n v="-51"/>
    <s v="VENCIDO"/>
    <s v="ABIERTO"/>
  </r>
  <r>
    <n v="171"/>
    <x v="49"/>
    <x v="10"/>
    <x v="21"/>
    <x v="81"/>
    <s v="Catalina Cardenas Martinez"/>
    <x v="2"/>
    <s v="PMPB-2019-0017"/>
    <s v="No aplica"/>
    <s v="Informe de Seguimiento Revisión a la Gestión Púbica ejercida por el IDIPRON en el Marco del Proyecto 1106 'Espacios de Integración Social' 1106 - Septiembre 2019"/>
    <x v="0"/>
    <s v="No aplica"/>
    <x v="2"/>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d v="2019-11-01T00:00:00"/>
    <x v="17"/>
    <x v="0"/>
    <x v="0"/>
    <x v="35"/>
    <m/>
    <s v="SI"/>
    <m/>
    <n v="0"/>
    <s v="SIN AVANCE"/>
    <n v="-51"/>
    <s v="VENCIDO"/>
    <s v="ABIERTO"/>
  </r>
  <r>
    <n v="172"/>
    <x v="49"/>
    <x v="10"/>
    <x v="21"/>
    <x v="82"/>
    <s v="Catalina Cardenas Martinez"/>
    <x v="2"/>
    <s v="PMPB-2019-0018"/>
    <s v="No aplica"/>
    <s v="Informe de Seguimiento Revisión a la Gestión Púbica ejercida por el IDIPRON en el Marco del Proyecto 1106 'Espacios de Integración Social' 1106 - Septiembre 2019"/>
    <x v="0"/>
    <s v="No aplica"/>
    <x v="2"/>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d v="2019-11-01T00:00:00"/>
    <x v="17"/>
    <x v="0"/>
    <x v="0"/>
    <x v="35"/>
    <m/>
    <s v="SI"/>
    <m/>
    <n v="0"/>
    <s v="SIN AVANCE"/>
    <n v="-51"/>
    <s v="VENCIDO"/>
    <s v="ABIERTO"/>
  </r>
  <r>
    <n v="173"/>
    <x v="49"/>
    <x v="10"/>
    <x v="21"/>
    <x v="80"/>
    <s v="Catalina Cardenas Martinez"/>
    <x v="2"/>
    <s v="PMPB-2019-0019"/>
    <s v="No aplica"/>
    <s v="Informe de Seguimiento Revisión a la Gestión Púbica ejercida por el IDIPRON en el Marco del Proyecto 1106 'Espacios de Integración Social' 1106 - Septiembre 2019"/>
    <x v="0"/>
    <s v="No aplica"/>
    <x v="2"/>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d v="2019-11-01T00:00:00"/>
    <x v="17"/>
    <x v="0"/>
    <x v="0"/>
    <x v="35"/>
    <m/>
    <s v="SI"/>
    <m/>
    <n v="0"/>
    <s v="SIN AVANCE"/>
    <n v="-51"/>
    <s v="VENCIDO"/>
    <s v="ABIERTO"/>
  </r>
  <r>
    <n v="174"/>
    <x v="4"/>
    <x v="1"/>
    <x v="9"/>
    <x v="78"/>
    <s v="Yury  Orjuela Florez"/>
    <x v="2"/>
    <s v="PMPB-2019-0020"/>
    <s v="No aplica"/>
    <s v="nforme de Seguimiento Revisión a la Gestión Púbica"/>
    <x v="0"/>
    <s v="No aplica"/>
    <x v="2"/>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d v="2019-01-21T00:00:00"/>
    <x v="4"/>
    <x v="0"/>
    <x v="0"/>
    <x v="35"/>
    <m/>
    <s v="SI"/>
    <m/>
    <n v="0"/>
    <s v="SIN AVANCE"/>
    <n v="-417"/>
    <s v="VENCIDO"/>
    <s v="ABIERTO"/>
  </r>
  <r>
    <n v="175"/>
    <x v="4"/>
    <x v="1"/>
    <x v="9"/>
    <x v="22"/>
    <s v="Yury  Orjuela Florez"/>
    <x v="2"/>
    <s v="PMPB-2019-0021"/>
    <s v="No aplica"/>
    <s v="Informe de Seguimiento Revisión a la Gestión Púbica"/>
    <x v="0"/>
    <s v="No aplica"/>
    <x v="2"/>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d v="2019-01-21T00:00:00"/>
    <x v="4"/>
    <x v="0"/>
    <x v="0"/>
    <x v="35"/>
    <m/>
    <s v="SI"/>
    <m/>
    <n v="0"/>
    <s v="SIN AVANCE"/>
    <n v="-417"/>
    <s v="VENCIDO"/>
    <s v="ABIERTO"/>
  </r>
  <r>
    <n v="176"/>
    <x v="4"/>
    <x v="1"/>
    <x v="9"/>
    <x v="83"/>
    <s v="Yury  Orjuela Florez"/>
    <x v="2"/>
    <s v="PMPB-2019-0022"/>
    <s v="No aplica"/>
    <s v="Proyecto de inversión 971"/>
    <x v="0"/>
    <s v="No aplica"/>
    <x v="2"/>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Sin informacion"/>
    <s v="Oficializar un documento en el Instituto por parte de Pedagogia que permite dar claridad acerca de las actividades academicas y démas intervenciones de la SE3 en las Unidades de Proteccion Integrales."/>
    <s v="No aplica"/>
    <s v="No aplica"/>
    <s v="Sin informacion"/>
    <x v="1"/>
    <x v="0"/>
    <x v="1"/>
    <x v="112"/>
    <m/>
    <s v="SI"/>
    <m/>
    <n v="0"/>
    <s v="SIN AVANCE"/>
    <e v="#VALUE!"/>
    <e v="#VALUE!"/>
    <s v="ABIERTO"/>
  </r>
  <r>
    <n v="177"/>
    <x v="4"/>
    <x v="1"/>
    <x v="2"/>
    <x v="18"/>
    <s v="Yury  Orjuela Florez"/>
    <x v="2"/>
    <s v="PMPB-2019-0023"/>
    <s v="No aplica"/>
    <s v="Proyecto de inversión 972"/>
    <x v="0"/>
    <s v="No aplica"/>
    <x v="2"/>
    <s v="Fallas técnicas en el sistemas de información misional SIMI, lo que afectó la entrega oportuna de la información al ente de control_x000a__x000a_"/>
    <s v="Sin informacion"/>
    <s v="Solicitar al área de Sociolegal informe periodicos a cerca de los seguimientos  al egreso de los NNAJ, a fin de llevar la información actualizada y prestar de manera oportuna a los entes de control externo cuando se requiera"/>
    <s v="No aplica"/>
    <s v="No aplica"/>
    <s v="Sin informacion"/>
    <x v="1"/>
    <x v="0"/>
    <x v="1"/>
    <x v="112"/>
    <m/>
    <s v="SI"/>
    <m/>
    <n v="0"/>
    <s v="SIN AVANCE"/>
    <e v="#VALUE!"/>
    <e v="#VALUE!"/>
    <s v="ABIERTO"/>
  </r>
  <r>
    <n v="178"/>
    <x v="4"/>
    <x v="1"/>
    <x v="9"/>
    <x v="84"/>
    <s v="Yury  Orjuela Florez"/>
    <x v="2"/>
    <s v="PMPB-2019-0024"/>
    <s v="No aplica"/>
    <s v="Proyecto de inversión 973"/>
    <x v="0"/>
    <s v="No aplica"/>
    <x v="2"/>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Sin informacion"/>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Sin informacion"/>
    <x v="1"/>
    <x v="0"/>
    <x v="1"/>
    <x v="112"/>
    <m/>
    <s v="SI"/>
    <m/>
    <n v="0"/>
    <s v="SIN AVANCE"/>
    <e v="#VALUE!"/>
    <e v="#VALUE!"/>
    <s v="ABIERTO"/>
  </r>
  <r>
    <n v="179"/>
    <x v="4"/>
    <x v="1"/>
    <x v="9"/>
    <x v="84"/>
    <s v="Yury  Orjuela Florez"/>
    <x v="2"/>
    <s v="PMPB-2019-0025"/>
    <s v="No aplica"/>
    <s v="Proyecto de inversión 974"/>
    <x v="0"/>
    <s v="No aplica"/>
    <x v="2"/>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Sin informacion"/>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Sin informacion"/>
    <x v="1"/>
    <x v="0"/>
    <x v="1"/>
    <x v="112"/>
    <m/>
    <s v="SI"/>
    <m/>
    <n v="0"/>
    <s v="SIN AVANCE"/>
    <e v="#VALUE!"/>
    <e v="#VALUE!"/>
    <s v="ABIERTO"/>
  </r>
  <r>
    <n v="180"/>
    <x v="4"/>
    <x v="1"/>
    <x v="9"/>
    <x v="84"/>
    <s v="Yury  Orjuela Florez"/>
    <x v="2"/>
    <s v="PMPB-2019-0026"/>
    <s v="No aplica"/>
    <s v="Proyecto de inversión 975"/>
    <x v="0"/>
    <s v="No aplica"/>
    <x v="2"/>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Sin informacion"/>
    <s v="* Realizar en forma semestral mantenimiento y  calibración de las basculas y grameras."/>
    <s v="No aplica"/>
    <s v="No aplica"/>
    <s v="Sin informacion"/>
    <x v="1"/>
    <x v="0"/>
    <x v="1"/>
    <x v="112"/>
    <m/>
    <s v="SI"/>
    <m/>
    <n v="0"/>
    <s v="SIN AVANCE"/>
    <e v="#VALUE!"/>
    <e v="#VALUE!"/>
    <s v="ABIERTO"/>
  </r>
  <r>
    <n v="181"/>
    <x v="4"/>
    <x v="1"/>
    <x v="9"/>
    <x v="85"/>
    <s v="Yury  Orjuela Florez"/>
    <x v="2"/>
    <s v="PMPB-2019-0027"/>
    <s v="No aplica"/>
    <s v="Proyecto de inversión 976"/>
    <x v="0"/>
    <s v="No aplica"/>
    <x v="2"/>
    <s v="Se evidencia que no se cumple la minuta patrón excepto la unidad de Normandía, en algunas ocasiones se cambian los productos por falta de existencia en mercancía, por que el producto en proteínas está próximo a vencerse o por sobre maduración"/>
    <s v="Sin informacion"/>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Sin informacion"/>
    <x v="1"/>
    <x v="0"/>
    <x v="1"/>
    <x v="112"/>
    <m/>
    <s v="SI"/>
    <m/>
    <n v="0"/>
    <s v="SIN AVANCE"/>
    <e v="#VALUE!"/>
    <e v="#VALUE!"/>
    <s v="ABIERTO"/>
  </r>
  <r>
    <n v="182"/>
    <x v="4"/>
    <x v="1"/>
    <x v="9"/>
    <x v="85"/>
    <s v="Yury  Orjuela Florez"/>
    <x v="2"/>
    <s v="PMPB-2019-0028"/>
    <s v="No aplica"/>
    <s v="Proyecto de inversión 977"/>
    <x v="0"/>
    <s v="No aplica"/>
    <x v="2"/>
    <s v="En ninguna de las UPI se hace uso de la gramera, se sirven porciones más grandes o más pequeñas de lo estipulado en la minuta patrón."/>
    <s v="Sin informacion"/>
    <s v="* Reforzar mediante capacitación práctica en manejo de grameras y estandarización de porciones por parte del equipo de nutrición._x000a_"/>
    <s v="No aplica"/>
    <s v="No aplica"/>
    <s v="Sin informacion"/>
    <x v="1"/>
    <x v="0"/>
    <x v="1"/>
    <x v="112"/>
    <m/>
    <s v="SI"/>
    <m/>
    <n v="0"/>
    <s v="SIN AVANCE"/>
    <e v="#VALUE!"/>
    <e v="#VALUE!"/>
    <s v="ABIERTO"/>
  </r>
  <r>
    <n v="183"/>
    <x v="4"/>
    <x v="1"/>
    <x v="9"/>
    <x v="84"/>
    <s v="Yury  Orjuela Florez"/>
    <x v="2"/>
    <s v="PMPB-2019-0029"/>
    <s v="No aplica"/>
    <s v="Proyecto de inversión 978"/>
    <x v="0"/>
    <s v="No aplica"/>
    <x v="2"/>
    <s v="Se evidencia que en las unidades de Normandía y en el CAE, consumen los alimentos los facilitadores y los NNAJ, en las unidades restantes, todo el personal que trabaja en la UPI consume los alimentos que son preparados para los NNAJ."/>
    <s v="Sin informacion"/>
    <s v="* Emitir una adirectriz frente al consumo de alimentos en las Unidades de Proteccion Integral."/>
    <s v="No aplica"/>
    <s v="No aplica"/>
    <s v="Sin informacion"/>
    <x v="1"/>
    <x v="0"/>
    <x v="1"/>
    <x v="112"/>
    <m/>
    <s v="SI"/>
    <m/>
    <n v="0"/>
    <s v="SIN AVANCE"/>
    <e v="#VALUE!"/>
    <e v="#VALUE!"/>
    <s v="ABIERTO"/>
  </r>
  <r>
    <n v="184"/>
    <x v="4"/>
    <x v="1"/>
    <x v="21"/>
    <x v="81"/>
    <s v="Yury  Orjuela Florez"/>
    <x v="2"/>
    <s v="PMPB-2019-0030"/>
    <s v="No aplica"/>
    <s v="Proyecto de inversión 979"/>
    <x v="0"/>
    <s v="No aplica"/>
    <x v="2"/>
    <s v="Ninguna UPI cuenta con concepto técnico de bomberos, las unidades Florida, Edén, San Francisco, y Arcadia no poseen concepto higiénico sanitario de la Secretaría de Salud o quien haga sus veces."/>
    <s v="Sin informacion"/>
    <s v="1. Hacer la inscripción de los servicios de cocina de las UPI ante la Secretaria de Salud de Bogotá, Cundinamarca y  Tolima. _x000a__x000a_ "/>
    <s v="No aplica"/>
    <s v="No aplica"/>
    <s v="Sin informacion"/>
    <x v="1"/>
    <x v="0"/>
    <x v="1"/>
    <x v="112"/>
    <m/>
    <s v="SI"/>
    <m/>
    <n v="0"/>
    <s v="SIN AVANCE"/>
    <e v="#VALUE!"/>
    <e v="#VALUE!"/>
    <s v="ABIERTO"/>
  </r>
  <r>
    <n v="185"/>
    <x v="12"/>
    <x v="3"/>
    <x v="10"/>
    <x v="86"/>
    <s v="Catalina Cardenas Martinez"/>
    <x v="3"/>
    <s v="PMVD-2019-001"/>
    <s v="No aplica"/>
    <s v="20195003339900010E"/>
    <x v="0"/>
    <s v="No aplica"/>
    <x v="2"/>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Sin informacion"/>
    <s v="Sin informacion"/>
    <s v="No aplica"/>
    <s v="no aplica"/>
    <s v="Sin informacion"/>
    <x v="1"/>
    <x v="1"/>
    <x v="1"/>
    <x v="113"/>
    <m/>
    <m/>
    <m/>
    <n v="0"/>
    <s v="SIN AVANCE"/>
    <e v="#VALUE!"/>
    <e v="#VALUE!"/>
    <s v="ABIERTO"/>
  </r>
  <r>
    <n v="186"/>
    <x v="12"/>
    <x v="3"/>
    <x v="14"/>
    <x v="87"/>
    <s v="Catalina Cardenas Martinez"/>
    <x v="3"/>
    <s v="PMVD-2019-002"/>
    <s v="No aplica"/>
    <s v="20195003339900010E"/>
    <x v="0"/>
    <s v="No aplica"/>
    <x v="2"/>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Sin informacion"/>
    <s v="Sin informacion"/>
    <s v="No aplica"/>
    <s v="no aplica"/>
    <s v="Sin informacion"/>
    <x v="1"/>
    <x v="1"/>
    <x v="1"/>
    <x v="113"/>
    <m/>
    <m/>
    <m/>
    <n v="0"/>
    <s v="SIN AVANCE"/>
    <e v="#VALUE!"/>
    <e v="#VALUE!"/>
    <s v="ABIERTO"/>
  </r>
  <r>
    <n v="187"/>
    <x v="12"/>
    <x v="3"/>
    <x v="10"/>
    <x v="20"/>
    <s v="Catalina Cardenas Martinez"/>
    <x v="3"/>
    <s v="PMVD-2019-003"/>
    <s v="No aplica"/>
    <s v="20195003339900010E"/>
    <x v="0"/>
    <s v="No aplica"/>
    <x v="2"/>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Sin informacion"/>
    <s v="Sin informacion"/>
    <s v="No aplica"/>
    <s v="no aplica"/>
    <s v="Sin informacion"/>
    <x v="1"/>
    <x v="1"/>
    <x v="1"/>
    <x v="113"/>
    <m/>
    <m/>
    <m/>
    <n v="0"/>
    <s v="SIN AVANCE"/>
    <e v="#VALUE!"/>
    <e v="#VALUE!"/>
    <s v="ABIERTO"/>
  </r>
  <r>
    <n v="188"/>
    <x v="12"/>
    <x v="3"/>
    <x v="10"/>
    <x v="64"/>
    <s v="Catalina Cardenas Martinez"/>
    <x v="3"/>
    <s v="PMVD-2019-004"/>
    <s v="No aplica"/>
    <s v="20195003339900010E"/>
    <x v="0"/>
    <s v="No aplica"/>
    <x v="2"/>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Sin informacion"/>
    <s v="Sin informacion"/>
    <s v="No aplica"/>
    <s v="no aplica"/>
    <s v="Sin informacion"/>
    <x v="1"/>
    <x v="1"/>
    <x v="1"/>
    <x v="113"/>
    <m/>
    <m/>
    <m/>
    <n v="0"/>
    <s v="SIN AVANCE"/>
    <e v="#VALUE!"/>
    <e v="#VALUE!"/>
    <s v="ABIERTO"/>
  </r>
  <r>
    <n v="189"/>
    <x v="12"/>
    <x v="3"/>
    <x v="10"/>
    <x v="88"/>
    <s v="Catalina Cardenas Martinez"/>
    <x v="3"/>
    <s v="PMVD-2019-005"/>
    <s v="No aplica"/>
    <s v="Investigación Sumaria Veeduría Distrital Posibles irregularidades en la adjundicación de la licitación pública"/>
    <x v="0"/>
    <s v="No aplica"/>
    <x v="2"/>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Sin informacion"/>
    <x v="1"/>
    <x v="0"/>
    <x v="1"/>
    <x v="114"/>
    <m/>
    <s v="SI"/>
    <m/>
    <n v="0"/>
    <s v="SIN AVANCE"/>
    <e v="#VALUE!"/>
    <e v="#VALUE!"/>
    <s v="ABIERTO"/>
  </r>
  <r>
    <n v="190"/>
    <x v="12"/>
    <x v="3"/>
    <x v="10"/>
    <x v="88"/>
    <s v="Catalina Cardenas Martinez"/>
    <x v="3"/>
    <s v="PMVD-2019-006"/>
    <s v="No aplica"/>
    <s v="Investigación Sumaria Veeduría Distrital Posibles irregularidades en la adjundicación de la licitación pública"/>
    <x v="0"/>
    <s v="No aplica"/>
    <x v="2"/>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Sin informacion"/>
    <x v="1"/>
    <x v="0"/>
    <x v="1"/>
    <x v="114"/>
    <m/>
    <s v="SI"/>
    <m/>
    <n v="0"/>
    <s v="SIN AVANCE"/>
    <e v="#VALUE!"/>
    <e v="#VALUE!"/>
    <s v="ABIERTO"/>
  </r>
  <r>
    <n v="191"/>
    <x v="12"/>
    <x v="3"/>
    <x v="10"/>
    <x v="88"/>
    <s v="Catalina Cardenas Martinez"/>
    <x v="3"/>
    <s v="PMVD-2019-007"/>
    <s v="No aplica"/>
    <s v="Investigación Sumaria Veeduría Distrital Posibles irregularidades en la adjundicación de la licitación pública"/>
    <x v="0"/>
    <s v="No aplica"/>
    <x v="2"/>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Sin informacion"/>
    <x v="1"/>
    <x v="0"/>
    <x v="1"/>
    <x v="114"/>
    <m/>
    <s v="SI"/>
    <m/>
    <n v="0"/>
    <s v="SIN AVANCE"/>
    <e v="#VALUE!"/>
    <e v="#VALUE!"/>
    <s v="ABIERTO"/>
  </r>
  <r>
    <n v="192"/>
    <x v="12"/>
    <x v="3"/>
    <x v="10"/>
    <x v="88"/>
    <s v="Catalina Cardenas Martinez"/>
    <x v="3"/>
    <s v="PMVD-2019-008"/>
    <s v="No aplica"/>
    <s v="Investigación Sumaria Veeduría Distrital Posibles irregularidades en la adjundicación de la licitación pública"/>
    <x v="0"/>
    <s v="No aplica"/>
    <x v="2"/>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No aplica"/>
    <s v="no aplica"/>
    <s v="Sin informacion"/>
    <x v="1"/>
    <x v="0"/>
    <x v="1"/>
    <x v="114"/>
    <m/>
    <s v="SI"/>
    <m/>
    <n v="0"/>
    <s v="SIN AVANCE"/>
    <e v="#VALUE!"/>
    <e v="#VALUE!"/>
    <s v="ABIERTO"/>
  </r>
  <r>
    <n v="193"/>
    <x v="5"/>
    <x v="23"/>
    <x v="21"/>
    <x v="89"/>
    <s v="Stefanny Reina Alvarez"/>
    <x v="3"/>
    <s v="PMVD-2019-009"/>
    <s v="No aplica"/>
    <s v="Evaluación de  accesibilidad del punto del servicio a la  ciudadania del IDIPRON"/>
    <x v="0"/>
    <s v="No aplica"/>
    <x v="2"/>
    <s v="El punto no es fácil de identificar, carece de señalización adecuada."/>
    <s v="Sin informacion"/>
    <s v="Sin informacion"/>
    <s v="Sin informacion"/>
    <s v="Sin informacion"/>
    <s v="Sin informacion"/>
    <x v="1"/>
    <x v="1"/>
    <x v="1"/>
    <x v="115"/>
    <m/>
    <m/>
    <m/>
    <n v="0"/>
    <s v="SIN AVANCE"/>
    <e v="#VALUE!"/>
    <e v="#VALUE!"/>
    <s v="ABIERTO"/>
  </r>
  <r>
    <n v="194"/>
    <x v="5"/>
    <x v="23"/>
    <x v="21"/>
    <x v="90"/>
    <s v="Stefanny Reina Alvarez"/>
    <x v="3"/>
    <s v="PMVD-2019-010"/>
    <s v="No aplica"/>
    <s v="Evaluación de  accesibilidad del punto del servicio a la  ciudadania del IDIPRON"/>
    <x v="0"/>
    <s v="No aplica"/>
    <x v="2"/>
    <s v="No cuenta con un sistema de bucle magnético, para el uso de personas con discapacidad auditiva que usen implante coclear o audífonos_x000a_medicados."/>
    <s v="Sin informacion"/>
    <s v="Sin informacion"/>
    <s v="Sin informacion"/>
    <s v="Sin informacion"/>
    <s v="Sin informacion"/>
    <x v="1"/>
    <x v="1"/>
    <x v="1"/>
    <x v="115"/>
    <m/>
    <m/>
    <m/>
    <n v="0"/>
    <s v="SIN AVANCE"/>
    <e v="#VALUE!"/>
    <e v="#VALUE!"/>
    <s v="ABIERTO"/>
  </r>
  <r>
    <n v="195"/>
    <x v="5"/>
    <x v="23"/>
    <x v="21"/>
    <x v="90"/>
    <s v="Stefanny Reina Alvarez"/>
    <x v="3"/>
    <s v="PMVD-2019-011"/>
    <s v="No aplica"/>
    <s v="Evaluación de  accesibilidad del punto del servicio a la  ciudadania del IDIPRON"/>
    <x v="0"/>
    <s v="No aplica"/>
    <x v="2"/>
    <s v="La altura del mesón no garantiza la aproximación frontal a una persona usuaria  de silla de ruedas o el uso adecuado de una persona de talla baja o niño. Actualmente posee una altura de 113 cm"/>
    <s v="Sin informacion"/>
    <s v="Sin informacion"/>
    <s v="Sin informacion"/>
    <s v="Sin informacion"/>
    <s v="Sin informacion"/>
    <x v="1"/>
    <x v="1"/>
    <x v="1"/>
    <x v="115"/>
    <m/>
    <m/>
    <m/>
    <n v="0"/>
    <s v="SIN AVANCE"/>
    <e v="#VALUE!"/>
    <e v="#VALUE!"/>
    <s v="ABIERTO"/>
  </r>
  <r>
    <n v="196"/>
    <x v="5"/>
    <x v="23"/>
    <x v="21"/>
    <x v="91"/>
    <s v="Stefanny Reina Alvarez"/>
    <x v="3"/>
    <s v="PMVD-2019-012"/>
    <s v="No aplica"/>
    <s v="Evaluación de  accesibilidad del punto del servicio a la  ciudadania del IDIPRON"/>
    <x v="0"/>
    <s v="No aplica"/>
    <x v="2"/>
    <s v="El mobiliario de la sala de espera no cumple con las especificaciones técnicas de la normativa vigente."/>
    <s v="Sin informacion"/>
    <s v="Sin informacion"/>
    <s v="Sin informacion"/>
    <s v="Sin informacion"/>
    <s v="Sin informacion"/>
    <x v="1"/>
    <x v="1"/>
    <x v="1"/>
    <x v="115"/>
    <m/>
    <m/>
    <m/>
    <n v="0"/>
    <s v="SIN AVANCE"/>
    <e v="#VALUE!"/>
    <e v="#VALUE!"/>
    <s v="ABIERTO"/>
  </r>
  <r>
    <n v="197"/>
    <x v="5"/>
    <x v="23"/>
    <x v="21"/>
    <x v="90"/>
    <s v="Stefanny Reina Alvarez"/>
    <x v="3"/>
    <s v="PMVD-2019-013"/>
    <s v="No aplica"/>
    <s v="Evaluación de  accesibilidad del punto del servicio a la  ciudadania del IDIPRON"/>
    <x v="0"/>
    <s v="No aplica"/>
    <x v="2"/>
    <s v="No existen zonas destinadas para la ubicación de personas  usuarias de silla de ruedas, la espera se realiza sobre circulaciones o independiente al área general de la sala, siendo no accesible."/>
    <s v="Sin informacion"/>
    <s v="Sin informacion"/>
    <s v="Sin informacion"/>
    <s v="Sin informacion"/>
    <s v="Sin informacion"/>
    <x v="1"/>
    <x v="1"/>
    <x v="1"/>
    <x v="115"/>
    <m/>
    <m/>
    <m/>
    <n v="0"/>
    <s v="SIN AVANCE"/>
    <e v="#VALUE!"/>
    <e v="#VALUE!"/>
    <s v="ABIERTO"/>
  </r>
  <r>
    <n v="198"/>
    <x v="5"/>
    <x v="23"/>
    <x v="21"/>
    <x v="91"/>
    <s v="Stefanny Reina Alvarez"/>
    <x v="3"/>
    <s v="PMVD-2019-014"/>
    <s v="No aplica"/>
    <s v="Evaluación de  accesibilidad del punto del servicio a la  ciudadania del IDIPRON"/>
    <x v="0"/>
    <s v="No aplica"/>
    <x v="2"/>
    <s v="En algunas dependencias, el ancho de las circulaciones es inadecuado, porque se presentan obstáculos y en otros espacios porque el ancho de libre de paso es de 50 cm."/>
    <s v="Sin informacion"/>
    <s v="Sin informacion"/>
    <s v="Sin informacion"/>
    <s v="Sin informacion"/>
    <s v="Sin informacion"/>
    <x v="1"/>
    <x v="1"/>
    <x v="1"/>
    <x v="115"/>
    <m/>
    <m/>
    <m/>
    <n v="0"/>
    <s v="SIN AVANCE"/>
    <e v="#VALUE!"/>
    <e v="#VALUE!"/>
    <s v="ABIERTO"/>
  </r>
  <r>
    <n v="199"/>
    <x v="5"/>
    <x v="23"/>
    <x v="21"/>
    <x v="91"/>
    <s v="Stefanny Reina Alvarez"/>
    <x v="3"/>
    <s v="PMVD-2019-015"/>
    <s v="No aplica"/>
    <s v="Evaluación de  accesibilidad del punto del servicio a la  ciudadania del IDIPRON"/>
    <x v="0"/>
    <s v="No aplica"/>
    <x v="2"/>
    <s v="La altura libre por debajo del mesón es inadecuada, imposibilitando su uso de manera adecuada a todas las personas, principalmente con usuarias de ayudas técnicas para el desplazamiento."/>
    <s v="Sin informacion"/>
    <s v="Sin informacion"/>
    <s v="Sin informacion"/>
    <s v="Sin informacion"/>
    <s v="Sin informacion"/>
    <x v="1"/>
    <x v="1"/>
    <x v="1"/>
    <x v="115"/>
    <m/>
    <m/>
    <m/>
    <n v="0"/>
    <s v="SIN AVANCE"/>
    <e v="#VALUE!"/>
    <e v="#VALUE!"/>
    <s v="ABIERTO"/>
  </r>
  <r>
    <n v="200"/>
    <x v="5"/>
    <x v="23"/>
    <x v="21"/>
    <x v="90"/>
    <s v="Stefanny Reina Alvarez"/>
    <x v="3"/>
    <s v="PMVD-2019-016"/>
    <s v="No aplica"/>
    <s v="Evaluación de  accesibilidad del punto del servicio a la  ciudadania del IDIPRON"/>
    <x v="0"/>
    <s v="No aplica"/>
    <x v="2"/>
    <s v="Las circulaciones no cuentan con un ancho de paso adecuado. No se garantizan zonas donde se puedan realizar giros y maniobras por parte de las personas con discapacidad física."/>
    <s v="Sin informacion"/>
    <s v="Sin informacion"/>
    <s v="Sin informacion"/>
    <s v="Sin informacion"/>
    <s v="Sin informacion"/>
    <x v="1"/>
    <x v="1"/>
    <x v="1"/>
    <x v="115"/>
    <m/>
    <m/>
    <m/>
    <n v="0"/>
    <s v="SIN AVANCE"/>
    <e v="#VALUE!"/>
    <e v="#VALUE!"/>
    <s v="ABIERTO"/>
  </r>
  <r>
    <n v="201"/>
    <x v="5"/>
    <x v="23"/>
    <x v="21"/>
    <x v="90"/>
    <s v="Stefanny Reina Alvarez"/>
    <x v="3"/>
    <s v="PMVD-2019-017"/>
    <s v="No aplica"/>
    <s v="Evaluación de  accesibilidad del punto del servicio a la  ciudadania del IDIPRON"/>
    <x v="0"/>
    <s v="No aplica"/>
    <x v="2"/>
    <s v="No cuenta con una señalética accesible, ya que el material es reflectivo y la información no se encuentra de manera audible y visual (en sistema braille, lengua de señas, macro carácter y alto relieve)."/>
    <s v="Sin informacion"/>
    <s v="Sin informacion"/>
    <s v="Sin informacion"/>
    <s v="Sin informacion"/>
    <s v="Sin informacion"/>
    <x v="1"/>
    <x v="1"/>
    <x v="1"/>
    <x v="115"/>
    <m/>
    <m/>
    <m/>
    <n v="0"/>
    <s v="SIN AVANCE"/>
    <e v="#VALUE!"/>
    <e v="#VALUE!"/>
    <s v="ABIERTO"/>
  </r>
  <r>
    <n v="202"/>
    <x v="12"/>
    <x v="3"/>
    <x v="22"/>
    <x v="92"/>
    <s v="Catalina Cardenas Martinez"/>
    <x v="0"/>
    <s v="PMAI-2019-001"/>
    <s v="No aplica"/>
    <s v="Gestión jurídica 2019"/>
    <x v="0"/>
    <s v="No aplica"/>
    <x v="2"/>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Sin informacion"/>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Sin informacion"/>
    <x v="1"/>
    <x v="0"/>
    <x v="1"/>
    <x v="114"/>
    <m/>
    <s v="SI"/>
    <m/>
    <n v="0"/>
    <s v="SIN AVANCE"/>
    <e v="#VALUE!"/>
    <e v="#VALUE!"/>
    <s v="ABIERTO"/>
  </r>
  <r>
    <n v="203"/>
    <x v="12"/>
    <x v="3"/>
    <x v="10"/>
    <x v="54"/>
    <s v="Catalina Cardenas Martinez"/>
    <x v="0"/>
    <s v="PMAI-2019-002"/>
    <s v="No aplica"/>
    <s v="Gestión contractual vigencia 2018-2 y 2019-1"/>
    <x v="0"/>
    <s v="No aplica"/>
    <x v="2"/>
    <s v="1.-El acta de liquidación debe efectuarse, de mutuo acuerdo, dentro de los cuatro meses siguientes a la terminación del contrato o en forma unilateral._x000a_2.-En los casos donde se realiza la modificación del plazo del contrato se requiere actualizar las pólizas del contrato._x000a_3.-Durante la ejecución del contrato de prestación de servicios de transporte debe emplearse los vehículos relacionados en el proceso precontractual, con las especificaciones técnicas establecidas en los pliegos de condiciones._x000a_4.-La cláusula sobre la forma de pago del contrato es de obligatorio cumplimiento para las partes y por ende debe acatarse._x000a_5.-En las cuentas de cobro de los contratos de prestación de servicio de transporte, debe reposar las planillas de los vehículos que hicieron el recorrido o la prestación del servicio._x000a_6.-El Comité Asesor de Contratación del IDIPRON incumple el artículo séptimo de la Resolución 214 de 2018._x000a_7.-El archivo de Gestión Contractual transgrede el artículo 4° de la Ley 594 de 2000 y el artículo 4° del Acuerdo 042 de 2002._x000a_8.-Frente a las facturas se tiene, que se registró contablemente sin oportunidad el gasto y la cuenta por pagar se debió registrar en los meses correspondientes a la prestación del servicio. Los gastos se reportaron teniendo como soporte facturas vencidas._x000a_"/>
    <s v="Sin informacion"/>
    <s v="Realizar seguimiento bimestral de las liquidaciones de los contratos radicadas en la Oficina Asesora Jurídica._x000a_Se solicitarán en los contratos que las vigencia de las garantías  de cumplimiento, calidad del servicio, &quot;término de ejecución del contrato y dos años más&quot;   teniendo en cuenta que la entidad cuenta con dicho término para liquidar los contratos._x000a_Envío de medios visuales (TIPS) trimestralmente recordando a los Supervisores el ajuste de las polizas exigibles según los contrato y la modalidad de los mismos._x000a_Realizar capacitaciones bimestrales con la Subdirección Financiera dirigidas a los supervisores de los contratos, sobre la ejecución financiera de los contratos suscritos por el IDIPRON._x000a_Realizar capacitaciones bimestrales a los supervisores de los contratos, sobre la ejecución contractual y los respectivos soportes._x000a_Revisar, ajustar y/o modificar la Resolución No. 029 de 2017 y 214 de 2018, con el fin de alinearla con la dinámica y necesidades de la contratación del Instituto._x000a_Dejar evidencia de la convocatoria y desarrollo del comité de contratación._x000a_Plan de Reorganización y Revisión del archivo de Gestión Contractual, realizando trimestralmente reunión de seguimiento._x000a_Realiza dos (2) capacitaciones en el año a los supervisores de los contratos, sobre normas contables. _x000a_"/>
    <s v="No aplica"/>
    <s v="no aplica"/>
    <s v="Sin informacion"/>
    <x v="1"/>
    <x v="0"/>
    <x v="1"/>
    <x v="114"/>
    <m/>
    <s v="SI"/>
    <m/>
    <n v="0"/>
    <s v="SIN AVANCE"/>
    <e v="#VALUE!"/>
    <e v="#VALUE!"/>
    <s v="ABIERTO"/>
  </r>
  <r>
    <n v="204"/>
    <x v="50"/>
    <x v="24"/>
    <x v="23"/>
    <x v="93"/>
    <s v="Marisol Monsalve Usme"/>
    <x v="0"/>
    <s v="PMAI-2019-003"/>
    <s v="No aplica"/>
    <s v="Informe de Auditoría Interna de gestión al proceso de comunicaciones vigencia 2019"/>
    <x v="0"/>
    <s v="No aplica"/>
    <x v="2"/>
    <s v="No se ha socializado y actualizado la política de comunicaciones de la entidad, incumpliendo lo establecido en la Resolución 340 de 2008, los numérales 2.3.2 del MECI 1000:2005, 7.2.3. 8.2.3 de la NTCGP 1000:2009, y 4.2.7 literal b) c y 5.6 de la NTD-SIG 001:2011, adoptado a través del Decreto 652 de 2011."/>
    <s v="La politica de comunicaciones no habia sido ajustada por el desconociemiento de las nuevas exigencias en cuanto al funcionamiento del área y los requisitos de la norma. "/>
    <s v="Se realizará la actualización de la política de comunicaciones bajo los parámetros que establece los lineamientos MIPG y posteriormente se socializará con las diferentes áreas del instituto."/>
    <s v="No aplica"/>
    <s v="no aplica"/>
    <d v="2019-01-20T00:00:00"/>
    <x v="9"/>
    <x v="0"/>
    <x v="0"/>
    <x v="116"/>
    <d v="2020-06-18T00:00:00"/>
    <s v="SI"/>
    <m/>
    <n v="0"/>
    <s v="SIN AVANCE"/>
    <n v="-387"/>
    <s v="VENCIDO"/>
    <s v="ABIERTO"/>
  </r>
  <r>
    <n v="205"/>
    <x v="50"/>
    <x v="24"/>
    <x v="23"/>
    <x v="93"/>
    <s v="Marisol Monsalve Usme"/>
    <x v="0"/>
    <s v="PMAI-2019-004"/>
    <s v="No aplica"/>
    <s v="Informe de Auditoría Interna de gestión al proceso de comunicaciones vigencia 2019"/>
    <x v="0"/>
    <s v="No aplica"/>
    <x v="2"/>
    <s v="La entidad no cuenta con los lineamientos para el desarrollo de la política de comunicaciones, en el sentido de no contar con el Plan de Comunicación 2016 que de acuerdo con las directrices de la Secretaria General del Distrito deben ser adoptado por todas las entidades del Distrito, contraviento lo dispuesto en el MECI 2014 en el numeral 3: Eje transversal de información y comunicación Interna y Externa, determina como producto mínimo “la política de comunicaciones” concordante con el siguiente requisito: la entidad debe establecer un mecanismo de comunicación con los usuarios internos y externos, NTD-SIG 001:2011 numeral 4.2.7 literal b. "/>
    <s v="No se definio el plan de comunicaciones que diera los lineamientos para el desarrollo de la politica de comunicaciones desatendiendo los lineamientos de la norma y las reocmendaciones de las auditorias realizadas por el área de control interno"/>
    <s v="Se ajustará el plan de comunicaciones teniendo como referencia el plan de comunicaciones de la segretaria general del distrito, la ley 1712 de transparencia y el manual de comunicaciones del distrito, ajustandolo a las necesidades de comunicación y evaluación de las acciones realizadas el plan de acción institucional que realiza el área cada vigencia. "/>
    <s v="No aplica"/>
    <s v="no aplica"/>
    <d v="2019-01-20T00:00:00"/>
    <x v="18"/>
    <x v="0"/>
    <x v="0"/>
    <x v="117"/>
    <d v="2020-06-18T00:00:00"/>
    <s v="SI"/>
    <m/>
    <n v="0"/>
    <s v="SIN AVANCE"/>
    <n v="-571"/>
    <s v="VENCIDO"/>
    <s v="ABIERTO"/>
  </r>
  <r>
    <n v="206"/>
    <x v="50"/>
    <x v="24"/>
    <x v="2"/>
    <x v="3"/>
    <s v="Marisol Monsalve Usme"/>
    <x v="0"/>
    <s v="PMAI-2019-005"/>
    <s v="No aplica"/>
    <s v="Informe de Auditoría Interna de gestión al proceso de comunicaciones vigencia 2019"/>
    <x v="0"/>
    <s v="No aplica"/>
    <x v="2"/>
    <s v="Dada la importancia de los Planes de acción como instrumento de Planificación para el cumplimiento de metas y objetivos estratégicos y su aporte en mejoramiento de los procesos Institucionales a través de la priorización de iniciativas, se verificó la oportunidad en su publicación, observando que en cuanto a su formulación y seguimientos el área no realizó su publicación en la página Web del Instituto, situación que dificulta su seguimiento y que expone al Instituto a posibles incumplimientos de la norma."/>
    <s v="No se ha realizado un segumiento desde el área para vericar la oportuna publicación del plan de acción  por parte del la oficina asesora de planeación. "/>
    <s v="Como acción de mejora el área realizra un segumimiento a la publicación del plan de acción por parte de la oficina asesora de planeación realizando la entrega de los seguimientos mediante memorando institucional-. "/>
    <s v="No aplica"/>
    <s v="no aplica"/>
    <d v="2019-01-20T00:00:00"/>
    <x v="19"/>
    <x v="0"/>
    <x v="0"/>
    <x v="118"/>
    <d v="2020-06-18T00:00:00"/>
    <s v="SI"/>
    <m/>
    <n v="0"/>
    <s v="SIN AVANCE"/>
    <n v="-632"/>
    <s v="VENCIDO"/>
    <s v="ABIERTO"/>
  </r>
  <r>
    <n v="207"/>
    <x v="50"/>
    <x v="24"/>
    <x v="2"/>
    <x v="3"/>
    <s v="Marisol Monsalve Usme"/>
    <x v="0"/>
    <s v="PMAI-2019-006"/>
    <s v="No aplica"/>
    <s v="Informe de Auditoría Interna de gestión al proceso de comunicaciones vigencia 2019"/>
    <x v="0"/>
    <s v="No aplica"/>
    <x v="2"/>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d v="2019-01-20T00:00:00"/>
    <x v="20"/>
    <x v="0"/>
    <x v="0"/>
    <x v="119"/>
    <d v="2020-06-18T00:00:00"/>
    <s v="SI"/>
    <m/>
    <n v="0"/>
    <s v="SIN AVANCE"/>
    <n v="-601"/>
    <s v="VENCIDO"/>
    <s v="ABIERTO"/>
  </r>
  <r>
    <n v="208"/>
    <x v="50"/>
    <x v="24"/>
    <x v="7"/>
    <x v="12"/>
    <s v="Marisol Monsalve Usme"/>
    <x v="0"/>
    <s v="PMAI-2019-007"/>
    <s v="No aplica"/>
    <s v="Informe de Auditoría Interna de gestión al proceso de comunicaciones vigencia 2019"/>
    <x v="0"/>
    <s v="No aplica"/>
    <x v="2"/>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d v="2019-01-20T00:00:00"/>
    <x v="21"/>
    <x v="0"/>
    <x v="0"/>
    <x v="120"/>
    <d v="2020-06-18T00:00:00"/>
    <s v="SI"/>
    <m/>
    <n v="0"/>
    <s v="SIN AVANCE"/>
    <n v="-540"/>
    <s v="VENCIDO"/>
    <s v="ABIERTO"/>
  </r>
  <r>
    <n v="209"/>
    <x v="50"/>
    <x v="24"/>
    <x v="23"/>
    <x v="94"/>
    <s v="Marisol Monsalve Usme"/>
    <x v="0"/>
    <s v="PMAI-2019-008"/>
    <s v="No aplica"/>
    <s v="Informe de Auditoría Interna de gestión al proceso de comunicaciones vigencia 2019"/>
    <x v="0"/>
    <s v="No aplica"/>
    <x v="2"/>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20/01/2019"/>
    <x v="22"/>
    <x v="0"/>
    <x v="0"/>
    <x v="120"/>
    <d v="2020-06-18T00:00:00"/>
    <s v="SI"/>
    <m/>
    <n v="0"/>
    <s v="SIN AVANCE"/>
    <n v="-510"/>
    <s v="VENCIDO"/>
    <s v="ABIERTO"/>
  </r>
  <r>
    <n v="210"/>
    <x v="50"/>
    <x v="24"/>
    <x v="2"/>
    <x v="3"/>
    <s v="Marisol Monsalve Usme"/>
    <x v="0"/>
    <s v="PMAI-2019-009"/>
    <s v="No aplica"/>
    <s v="Informe de Auditoría Interna de gestión al proceso de comunicaciones vigencia 2019"/>
    <x v="0"/>
    <s v="No aplica"/>
    <x v="2"/>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
    <s v="Sin informacion"/>
    <s v="Sin informacion"/>
    <s v="No aplica"/>
    <s v="no aplica"/>
    <s v="Sin informacion"/>
    <x v="1"/>
    <x v="1"/>
    <x v="1"/>
    <x v="121"/>
    <d v="2020-06-18T00:00:00"/>
    <m/>
    <m/>
    <n v="0"/>
    <s v="SIN AVANCE"/>
    <e v="#VALUE!"/>
    <e v="#VALUE!"/>
    <s v="ABIERTO"/>
  </r>
  <r>
    <n v="211"/>
    <x v="50"/>
    <x v="24"/>
    <x v="2"/>
    <x v="95"/>
    <s v="Marisol Monsalve Usme"/>
    <x v="0"/>
    <s v="PMAI-2019-010"/>
    <s v="No aplica"/>
    <s v="Informe de Auditoría Interna de gestión al proceso de comunicaciones vigencia 2019"/>
    <x v="0"/>
    <s v="No aplica"/>
    <x v="2"/>
    <s v="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
    <s v="Sin informacion"/>
    <s v="Sin informacion"/>
    <s v="No aplica"/>
    <s v="no aplica"/>
    <s v="Sin informacion"/>
    <x v="1"/>
    <x v="1"/>
    <x v="1"/>
    <x v="122"/>
    <d v="2020-06-18T00:00:00"/>
    <m/>
    <m/>
    <n v="0"/>
    <s v="SIN AVANCE"/>
    <e v="#VALUE!"/>
    <e v="#VALUE!"/>
    <s v="ABIERTO"/>
  </r>
  <r>
    <n v="212"/>
    <x v="50"/>
    <x v="24"/>
    <x v="7"/>
    <x v="31"/>
    <s v="Marisol Monsalve Usme"/>
    <x v="0"/>
    <s v="PMAI-2019-011"/>
    <s v="No aplica"/>
    <s v="Informe de Auditoría Interna de gestión al proceso de comunicaciones vigencia 2019"/>
    <x v="0"/>
    <s v="No aplica"/>
    <x v="2"/>
    <s v="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
    <s v="Sin informacion"/>
    <s v="Sin informacion"/>
    <s v="No aplica"/>
    <s v="no aplica"/>
    <s v="Sin informacion"/>
    <x v="1"/>
    <x v="1"/>
    <x v="1"/>
    <x v="122"/>
    <d v="2020-06-18T00:00:00"/>
    <m/>
    <m/>
    <n v="0"/>
    <s v="SIN AVANCE"/>
    <e v="#VALUE!"/>
    <e v="#VALUE!"/>
    <s v="ABIERTO"/>
  </r>
  <r>
    <n v="213"/>
    <x v="50"/>
    <x v="24"/>
    <x v="2"/>
    <x v="3"/>
    <s v="Marisol Monsalve Usme"/>
    <x v="0"/>
    <s v="PMAI-2019-012"/>
    <s v="No aplica"/>
    <s v="Informe de Auditoría Interna de gestión al proceso de comunicaciones vigencia 2019"/>
    <x v="0"/>
    <s v="No aplica"/>
    <x v="2"/>
    <s v="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s v="Sin informacion"/>
    <s v="Sin informacion"/>
    <s v="No aplica"/>
    <s v="no aplica"/>
    <s v="Sin informacion"/>
    <x v="1"/>
    <x v="1"/>
    <x v="1"/>
    <x v="121"/>
    <d v="2020-06-18T00:00:00"/>
    <m/>
    <m/>
    <n v="0"/>
    <s v="SIN AVANCE"/>
    <e v="#VALUE!"/>
    <e v="#VALUE!"/>
    <s v="ABIERTO"/>
  </r>
  <r>
    <n v="214"/>
    <x v="50"/>
    <x v="24"/>
    <x v="2"/>
    <x v="3"/>
    <s v="Marisol Monsalve Usme"/>
    <x v="0"/>
    <s v="PMAI-2019-013"/>
    <s v="No aplica"/>
    <s v="Informe de Auditoría Interna de gestión al proceso de comunicaciones vigencia 2019"/>
    <x v="0"/>
    <s v="No aplica"/>
    <x v="2"/>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Sin informacion"/>
    <x v="1"/>
    <x v="1"/>
    <x v="1"/>
    <x v="121"/>
    <d v="2020-06-18T00:00:00"/>
    <m/>
    <m/>
    <n v="0"/>
    <s v="SIN AVANCE"/>
    <e v="#VALUE!"/>
    <e v="#VALUE!"/>
    <s v="ABIERTO"/>
  </r>
  <r>
    <n v="215"/>
    <x v="4"/>
    <x v="1"/>
    <x v="12"/>
    <x v="96"/>
    <s v="Yury  Orjuela Florez"/>
    <x v="0"/>
    <s v="PMAI-2019-014"/>
    <s v="No aplica"/>
    <s v="Auditoria al Proceso Misional Modelo Pedagógico Estimulos de Corresponsabilidad Vigencia 2018"/>
    <x v="0"/>
    <s v="No aplica"/>
    <x v="2"/>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16"/>
    <x v="4"/>
    <x v="1"/>
    <x v="9"/>
    <x v="97"/>
    <s v="Yury  Orjuela Florez"/>
    <x v="0"/>
    <s v="PMAI-2019-015"/>
    <s v="No aplica"/>
    <s v="Auditoria al Proceso Misional Modelo Pedagógico Estimulos de Corresponsabilidad Vigencia 2018"/>
    <x v="0"/>
    <s v="No aplica"/>
    <x v="2"/>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17"/>
    <x v="4"/>
    <x v="1"/>
    <x v="2"/>
    <x v="18"/>
    <s v="Yury  Orjuela Florez"/>
    <x v="0"/>
    <s v="PMAI-2019-016"/>
    <s v="No aplica"/>
    <s v="Auditoria al Proceso Misional Modelo Pedagógico Estimulos de Corresponsabilidad Vigencia 2018"/>
    <x v="0"/>
    <s v="No aplica"/>
    <x v="2"/>
    <s v="1.3     El acuerdo de corresponsabilidad suscrito con los Jóvenes,  no se encuentra subido al Sistema de Información Misional SIMI en un 51% de los casos revisados, vulnerando el procedimiento de “Trámite para acuerdos de corresponsabilidad” en sus actividades 14 y 15. El Sistema de Información Misional debe reflejar los datos básicos y de intervención del joven, de tal manera que el documento que deriva en el reconocimiento de un estímulo otorgado por el Instituto, dentro de sus estrategias de desarrollo de competencias laborales, debe poder ser consultado en la plataforma."/>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18"/>
    <x v="4"/>
    <x v="1"/>
    <x v="9"/>
    <x v="97"/>
    <s v="Yury  Orjuela Florez"/>
    <x v="0"/>
    <s v="PMAI-2019-017"/>
    <s v="No aplica"/>
    <s v="Auditoria al Proceso Misional Modelo Pedagógico Estimulos de Corresponsabilidad Vigencia 2018"/>
    <x v="0"/>
    <s v="No aplica"/>
    <x v="2"/>
    <s v="1.4     Se evidenció la permanencia de ocho (8) jóvenes con edad superior a 28 años y once meses, así mismo,  ciento nueve (109) jóvenes que superaron el año y seis meses acumulativos dentro de las actividades de corresponsabilidad, modalidad estímulos de corresponsabilidad, vulnerando la Resolución 025 de 2017, en su artículo sexto, en sus incisos a y b, y plasmados éstos en documentos legales “Acuerdo de Corresponsabilidad” formatos M-EPV-FT-010, en su versión 03 y M-MEM-FT-003 Versión 04, el primero vigente desde el 29 de Junio de 2016, hasta el 16 de Agosto de 2017 y el segundo a partir de 17 de agosto 2017, fecha hasta la actualidad, en cuanto a las causales de terminación de la concesión del estímulos de corresponsabilidad. En dichos casos los recursos estarían siendo destinados a población no autorizada para acceder a los mismos, de acuerdo con procedimientos del Instituto.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19"/>
    <x v="4"/>
    <x v="1"/>
    <x v="9"/>
    <x v="97"/>
    <s v="Yury  Orjuela Florez"/>
    <x v="0"/>
    <s v="PMAI-2019-018"/>
    <s v="No aplica"/>
    <s v="Auditoria al Proceso Misional Modelo Pedagógico Estimulos de Corresponsabilidad Vigencia 2018"/>
    <x v="0"/>
    <s v="No aplica"/>
    <x v="2"/>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0"/>
    <x v="4"/>
    <x v="1"/>
    <x v="9"/>
    <x v="97"/>
    <s v="Yury  Orjuela Florez"/>
    <x v="0"/>
    <s v="PMAI-2019-019"/>
    <s v="No aplica"/>
    <s v="Auditoria al Proceso Misional Modelo Pedagógico Estimulos de Corresponsabilidad Vigencia 2018"/>
    <x v="0"/>
    <s v="No aplica"/>
    <x v="2"/>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1"/>
    <x v="4"/>
    <x v="1"/>
    <x v="9"/>
    <x v="97"/>
    <s v="Yury  Orjuela Florez"/>
    <x v="0"/>
    <s v="PMAI-2019-020"/>
    <s v="No aplica"/>
    <s v="Auditoria al Proceso Misional Modelo Pedagógico Estimulos de Corresponsabilidad Vigencia 2018"/>
    <x v="0"/>
    <s v="No aplica"/>
    <x v="2"/>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2"/>
    <x v="4"/>
    <x v="1"/>
    <x v="7"/>
    <x v="12"/>
    <s v="Yury  Orjuela Florez"/>
    <x v="0"/>
    <s v="PMAI-2019-021"/>
    <s v="No aplica"/>
    <s v="Auditoria al Proceso Misional Modelo Pedagógico Estimulos de Corresponsabilidad Vigencia 2018"/>
    <x v="0"/>
    <s v="No aplica"/>
    <x v="2"/>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3"/>
    <x v="4"/>
    <x v="1"/>
    <x v="18"/>
    <x v="98"/>
    <s v="Yury  Orjuela Florez"/>
    <x v="0"/>
    <s v="PMAI-2019-022"/>
    <s v="No aplica"/>
    <s v="Auditoria al Proceso Misional Modelo Pedagógico Estimulos de Corresponsabilidad Vigencia 2018"/>
    <x v="0"/>
    <s v="No aplica"/>
    <x v="2"/>
    <s v="2.1     Se observan rechazos de giros de estímulos, ocasionados por bloqueos de tarjetas, pérdida de tarjeta y no reclamo o activación de tarjeta. Sobre estas situaciones que se presentan, no se evidencia un registro de orientación al joven sobre el manejo de las tarjetas, así como tampoco trazabilidad de la gestión realizada con el fin de contactar a los jóvenes para que reclamen la tarjeta y recibir el estímulo concedido. Sobre estos rechazos no se evidencia por parte del área, un seguimiento adecuado, ni antes ni después de 180 días, en relación con los rechazos de giros por estímulos de corresponsabilidad identificados en Tesorería. Esta debilidad en acceso de información y seguimiento de giros rechazados o no realizados obstaculiza el cumplimiento efectivo de las metas institucionales y convenios suscritos en pro de ofrecer a los jóvenes estímulos por actividades de corresponsabilidad.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4"/>
    <x v="4"/>
    <x v="1"/>
    <x v="7"/>
    <x v="31"/>
    <s v="Yury  Orjuela Florez"/>
    <x v="0"/>
    <s v="PMAI-2019-023"/>
    <s v="No aplica"/>
    <s v="Auditoria al Proceso Misional Modelo Pedagógico Estimulos de Corresponsabilidad Vigencia 2018"/>
    <x v="0"/>
    <s v="No aplica"/>
    <x v="2"/>
    <s v="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5"/>
    <x v="4"/>
    <x v="1"/>
    <x v="2"/>
    <x v="18"/>
    <s v="Yury  Orjuela Florez"/>
    <x v="0"/>
    <s v="PMAI-2019-024"/>
    <s v="No aplica"/>
    <s v="Auditoria al Proceso Misional Modelo Pedagógico Estimulos de Corresponsabilidad Vigencia 2018"/>
    <x v="0"/>
    <s v="No aplica"/>
    <x v="2"/>
    <s v="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6"/>
    <x v="4"/>
    <x v="1"/>
    <x v="9"/>
    <x v="97"/>
    <s v="Yury  Orjuela Florez"/>
    <x v="0"/>
    <s v="PMAI-2019-025"/>
    <s v="No aplica"/>
    <s v="Auditoria al Proceso Misional Modelo Pedagógico Estimulos de Corresponsabilidad Vigencia 2018"/>
    <x v="0"/>
    <s v="No aplica"/>
    <x v="2"/>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7"/>
    <x v="4"/>
    <x v="1"/>
    <x v="9"/>
    <x v="17"/>
    <s v="Yury  Orjuela Florez"/>
    <x v="0"/>
    <s v="PMAI-2019-026"/>
    <s v="No aplica"/>
    <s v="Auditoria de gestión al proceso misional vigencia 2018"/>
    <x v="0"/>
    <s v="No aplica"/>
    <x v="2"/>
    <s v="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
    <s v="Sin informacion"/>
    <s v="Desarrollar por parte del responsable del área sicosocial las acciones que se requieran por parte de la Oficina Asesora de Planeación para implementar los formatos del área psicosocial en el Sistema de Información misional – SIMI."/>
    <s v="No aplica"/>
    <s v="no aplica"/>
    <s v="Sin informacion"/>
    <x v="1"/>
    <x v="1"/>
    <x v="1"/>
    <x v="124"/>
    <m/>
    <m/>
    <m/>
    <n v="0"/>
    <s v="SIN AVANCE"/>
    <e v="#VALUE!"/>
    <e v="#VALUE!"/>
    <s v="ABIERTO"/>
  </r>
  <r>
    <n v="228"/>
    <x v="4"/>
    <x v="1"/>
    <x v="2"/>
    <x v="18"/>
    <s v="Yury  Orjuela Florez"/>
    <x v="0"/>
    <s v="PMAI-2019-027"/>
    <s v="No aplica"/>
    <s v="Auditoria de gestión al proceso misional vigencia 2018"/>
    <x v="0"/>
    <s v="No aplica"/>
    <x v="2"/>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
    <s v="Sin informacion"/>
    <s v="Formular e implementar por parte del responsable del área sicosocial un documento que permita establecer una ruta para la formulación del PAIF."/>
    <s v="No aplica"/>
    <s v="no aplica"/>
    <s v="Sin informacion"/>
    <x v="1"/>
    <x v="1"/>
    <x v="1"/>
    <x v="125"/>
    <m/>
    <m/>
    <m/>
    <n v="0"/>
    <s v="SIN AVANCE"/>
    <e v="#VALUE!"/>
    <e v="#VALUE!"/>
    <s v="ABIERTO"/>
  </r>
  <r>
    <n v="229"/>
    <x v="4"/>
    <x v="1"/>
    <x v="9"/>
    <x v="99"/>
    <s v="Yury  Orjuela Florez"/>
    <x v="0"/>
    <s v="PMAI-2019-028"/>
    <s v="No aplica"/>
    <s v="Auditoria de gestión al proceso misional vigencia 2018"/>
    <x v="0"/>
    <s v="No aplica"/>
    <x v="2"/>
    <s v="No se cuenta con parámetros claros y tangibles que permitan establecer la ubicación o tránsito de los NNAJ de una etapa a otra dentro del modelo Pedagógico del IDIPRON"/>
    <s v="Sin informacion"/>
    <s v="Sin informacion"/>
    <s v="No aplica"/>
    <s v="no aplica"/>
    <s v="Sin informacion"/>
    <x v="1"/>
    <x v="1"/>
    <x v="1"/>
    <x v="126"/>
    <m/>
    <m/>
    <m/>
    <n v="0"/>
    <s v="SIN AVANCE"/>
    <e v="#VALUE!"/>
    <e v="#VALUE!"/>
    <s v="ABIERTO"/>
  </r>
  <r>
    <n v="230"/>
    <x v="4"/>
    <x v="1"/>
    <x v="9"/>
    <x v="99"/>
    <s v="Yury  Orjuela Florez"/>
    <x v="0"/>
    <s v="PMAI-2019-029"/>
    <s v="No aplica"/>
    <s v="Auditoria de gestión al proceso misional vigencia 2018"/>
    <x v="0"/>
    <s v="No aplica"/>
    <x v="2"/>
    <s v="En aras de dar aplicación al sistema integrado de gestión, revisado el registro diario de enfermería en las unidades visitadas, se encuentra en su mayoría, que no se diligencia a tiempo el formato con los datos del NNAJ atendidos durante el día, el tipo de atención y el procedimiento prestado y la firma del responsable. En efecto, se genera un riesgo en el diligenciamiento de instructivos establecidos por el IDIPRON y el registro en el SIMI de las actividades que se realicen con los beneficiarios vinculados."/>
    <s v="Sin informacion"/>
    <s v="Ajustar el instructivo del formato REGISTRO DIARIO DE ENFERMERIA para establecer que el tiempo de diligenciamiento en las UPI con mayor demanda de atención se hará en las horas de la tarde antes de finalizar la jornada."/>
    <s v="No aplica"/>
    <s v="no aplica"/>
    <s v="Sin informacion"/>
    <x v="1"/>
    <x v="1"/>
    <x v="1"/>
    <x v="127"/>
    <m/>
    <m/>
    <m/>
    <n v="0"/>
    <s v="SIN AVANCE"/>
    <e v="#VALUE!"/>
    <e v="#VALUE!"/>
    <s v="ABIERTO"/>
  </r>
  <r>
    <n v="231"/>
    <x v="4"/>
    <x v="1"/>
    <x v="13"/>
    <x v="25"/>
    <s v="Yury  Orjuela Florez"/>
    <x v="0"/>
    <s v="PMAI-2019-030"/>
    <s v="No aplica"/>
    <s v="Auditoria de gestión al proceso misional vigencia 2018"/>
    <x v="0"/>
    <s v="No aplica"/>
    <x v="2"/>
    <s v="Se debe cumplir a cabalidad con el Manual de Primeros Auxilios establecido por el IDIPRON. De acuerdo con el Manual de primeros auxilios del IDIPRON, el contenido del botiquín debe ubicarse en un solo punto y en un lugar seguro, debe contener entre otros elementos la linterna, la lista de teléfonos de emergencia de las EPS y ARP, jabón de manos y bolsas plásticas (UPI Oasis, Servita, Liberia, El Edén, La Arcadia y San Francisco), situación que puede poner en riesgo a los jóvenes ante cualquier eventualidad o accidente en la unidad."/>
    <s v="Sin informacion"/>
    <s v="Ajustar el Manual de primeros auxilios del IDIPRON, para oficializar el contenido del botiquín de las enfermerías de las UPI así como su lugar de ubicación en caso de una emergencia, aclarando en el manual que el contenido del botiquín de las enfermerías es diferente al general de la UPI."/>
    <s v="No aplica"/>
    <s v="no aplica"/>
    <s v="Sin informacion"/>
    <x v="1"/>
    <x v="1"/>
    <x v="1"/>
    <x v="128"/>
    <m/>
    <m/>
    <m/>
    <n v="0"/>
    <s v="SIN AVANCE"/>
    <e v="#VALUE!"/>
    <e v="#VALUE!"/>
    <s v="ABIERTO"/>
  </r>
  <r>
    <n v="232"/>
    <x v="4"/>
    <x v="1"/>
    <x v="9"/>
    <x v="16"/>
    <s v="Yury  Orjuela Florez"/>
    <x v="0"/>
    <s v="PMAI-2019-031"/>
    <s v="No aplica"/>
    <s v="Auditoria de gestión al proceso misional vigencia 2018"/>
    <x v="0"/>
    <s v="No aplica"/>
    <x v="2"/>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s v="Sin informacion"/>
    <s v="Realización de un estándar de atención por UPI para evaluar la pertinencia de personal_x000a_de enfermería en la UPI Internado para brindar atención las 24 horas"/>
    <s v="No aplica"/>
    <s v="no aplica"/>
    <s v="Sin informacion"/>
    <x v="1"/>
    <x v="1"/>
    <x v="1"/>
    <x v="129"/>
    <m/>
    <m/>
    <m/>
    <n v="0"/>
    <s v="SIN AVANCE"/>
    <e v="#VALUE!"/>
    <e v="#VALUE!"/>
    <s v="ABIERTO"/>
  </r>
  <r>
    <n v="233"/>
    <x v="4"/>
    <x v="1"/>
    <x v="8"/>
    <x v="100"/>
    <s v="Yury  Orjuela Florez"/>
    <x v="0"/>
    <s v="PMAI-2019-032"/>
    <s v="No aplica"/>
    <s v="Auditoria de gestión al proceso misional vigencia 2018"/>
    <x v="0"/>
    <s v="No aplica"/>
    <x v="2"/>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Sin informacion"/>
    <s v="Sin informacion"/>
    <s v="No aplica"/>
    <s v="no aplica"/>
    <s v="Sin informacion"/>
    <x v="1"/>
    <x v="1"/>
    <x v="1"/>
    <x v="126"/>
    <m/>
    <m/>
    <m/>
    <n v="0"/>
    <s v="SIN AVANCE"/>
    <e v="#VALUE!"/>
    <e v="#VALUE!"/>
    <s v="ABIERTO"/>
  </r>
  <r>
    <n v="234"/>
    <x v="4"/>
    <x v="1"/>
    <x v="9"/>
    <x v="26"/>
    <s v="Yury  Orjuela Florez"/>
    <x v="0"/>
    <s v="PMAI-2019-033"/>
    <s v="No aplica"/>
    <s v="Auditoria de gestión al proceso misional vigencia 2018"/>
    <x v="0"/>
    <s v="No aplica"/>
    <x v="2"/>
    <s v="Se pudo observar debilidades en los controles y disposición de los alimentos que se envían a las unidades, toda vez que se identificaron diferencias en los kardex verificados en las cocinas y el envío de alimentos basados en promedios que no se ajustan a la realidad de las asistencias diarias, lo que conlleva a que las unidades del Instituto tengan faltantes o excedentes de alimentos y una falta en la optimización de los recursos"/>
    <s v="Sin informacion"/>
    <s v="Implementar el formato CONTROL DE ESPACIOS DE ALMACENAMIENTO_x000a_TEMPORAL M-MEX-FT-026, el cual permite verificar en línea la actualización de los saldos de alimentos."/>
    <s v="No aplica"/>
    <s v="no aplica"/>
    <s v="Sin informacion"/>
    <x v="1"/>
    <x v="1"/>
    <x v="1"/>
    <x v="130"/>
    <m/>
    <m/>
    <m/>
    <n v="0"/>
    <s v="SIN AVANCE"/>
    <e v="#VALUE!"/>
    <e v="#VALUE!"/>
    <s v="ABIERTO"/>
  </r>
  <r>
    <n v="235"/>
    <x v="4"/>
    <x v="1"/>
    <x v="9"/>
    <x v="84"/>
    <s v="Yury  Orjuela Florez"/>
    <x v="0"/>
    <s v="PMAI-2019-034"/>
    <s v="No aplica"/>
    <s v="Auditoria de gestión al proceso misional vigencia 2018"/>
    <x v="0"/>
    <s v="No aplica"/>
    <x v="2"/>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Sin informacion"/>
    <s v="Sin informacion"/>
    <s v="No aplica"/>
    <s v="no aplica"/>
    <s v="Sin informacion"/>
    <x v="1"/>
    <x v="1"/>
    <x v="1"/>
    <x v="126"/>
    <m/>
    <m/>
    <m/>
    <n v="0"/>
    <s v="SIN AVANCE"/>
    <e v="#VALUE!"/>
    <e v="#VALUE!"/>
    <s v="ABIERTO"/>
  </r>
  <r>
    <n v="236"/>
    <x v="4"/>
    <x v="1"/>
    <x v="21"/>
    <x v="80"/>
    <s v="Yury  Orjuela Florez"/>
    <x v="0"/>
    <s v="PMAI-2019-035"/>
    <s v="No aplica"/>
    <s v="Auditoria de gestión al proceso misional vigencia 2018"/>
    <x v="0"/>
    <s v="No aplica"/>
    <x v="2"/>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s v="Sin informacion"/>
    <s v="Socialización por parte del Responsable del Área de salud de los perfiles sanitarios a través de Reunión con las diferentes Subdirecciones del IDIPRON._x000a_2. Crear el procedimiento Perfil Sanitario para dejar claro cómo se establecen las alertas y el seguimiento por parte del área de salud-Calidad Alimentaria."/>
    <s v="No aplica"/>
    <s v="no aplica"/>
    <s v="Sin informacion"/>
    <x v="1"/>
    <x v="1"/>
    <x v="1"/>
    <x v="131"/>
    <m/>
    <m/>
    <m/>
    <n v="0"/>
    <s v="SIN AVANCE"/>
    <e v="#VALUE!"/>
    <e v="#VALUE!"/>
    <s v="ABIERTO"/>
  </r>
  <r>
    <n v="237"/>
    <x v="4"/>
    <x v="1"/>
    <x v="9"/>
    <x v="101"/>
    <s v="Yury  Orjuela Florez"/>
    <x v="0"/>
    <s v="PMAI-2019-036"/>
    <s v="No aplica"/>
    <s v="Auditoria de gestión al proceso misional vigencia 2018"/>
    <x v="0"/>
    <s v="No aplica"/>
    <x v="2"/>
    <s v="Se observó en las unidades de Arcadia, Molinos, Florida, insumos para desarrollar el taller de telares sin uso como son (telares, hilos e hilaza), al presentarse esta situación se evidencia una falta de planeación o programación y seguimiento para el desarrollo de los talleres, lo que genera un riesgo de deterioro de los insumos por no ser utilizados y para los NNAJ en cuanto a dificultad para el desarrollo adecuado en su proceso pedagógico."/>
    <s v="Sin informacion"/>
    <s v="Realizar por parte de la /el rector de la Escuela Pedagógica Integral (EPI), una redistribución de los insumos y trasladarlos a las UPI que se requiera y se desarrollen estos talleres."/>
    <s v="No aplica"/>
    <s v="no aplica"/>
    <s v="Sin informacion"/>
    <x v="1"/>
    <x v="1"/>
    <x v="1"/>
    <x v="132"/>
    <m/>
    <m/>
    <m/>
    <n v="0"/>
    <s v="SIN AVANCE"/>
    <e v="#VALUE!"/>
    <e v="#VALUE!"/>
    <s v="ABIERTO"/>
  </r>
  <r>
    <n v="238"/>
    <x v="4"/>
    <x v="1"/>
    <x v="2"/>
    <x v="18"/>
    <s v="Yury  Orjuela Florez"/>
    <x v="0"/>
    <s v="PMAI-2019-037"/>
    <s v="No aplica"/>
    <s v="Auditoria de gestión al proceso misional vigencia 2018"/>
    <x v="0"/>
    <s v="No aplica"/>
    <x v="2"/>
    <s v="Se observó la no existencia de la parametrización en SIMI de los centros de interés, por tanto, no es posible diferenciar la gestión del área por cada uno de los programas ni determinar los recursos necesarios para el desarrollo de estos"/>
    <s v="Sin informacion"/>
    <s v="Oficialización por parte del PEI y los proyectos Pedagógicos por UPI, revisando con soporte SIMI la forma en la cual debe ser su articulación."/>
    <s v="No aplica"/>
    <s v="no aplica"/>
    <s v="Sin informacion"/>
    <x v="1"/>
    <x v="1"/>
    <x v="1"/>
    <x v="133"/>
    <m/>
    <m/>
    <m/>
    <n v="0"/>
    <s v="SIN AVANCE"/>
    <e v="#VALUE!"/>
    <e v="#VALUE!"/>
    <s v="ABIERTO"/>
  </r>
  <r>
    <n v="239"/>
    <x v="4"/>
    <x v="1"/>
    <x v="2"/>
    <x v="18"/>
    <s v="Yury  Orjuela Florez"/>
    <x v="0"/>
    <s v="PMAI-2019-038"/>
    <s v="No aplica"/>
    <s v="Auditoria de gestión al proceso misional vigencia 2018"/>
    <x v="0"/>
    <s v="No aplica"/>
    <x v="2"/>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
    <s v="Sin informacion"/>
    <s v="Desarrollar por parte del responsable del Área Sicosocial las acciones que se requieran por parte de la Oficina Asesora de Planeación para implementar los formatos del área psicosocial en el Sistema de Información misional – SIMI."/>
    <s v="No aplica"/>
    <s v="no aplica"/>
    <s v="Sin informacion"/>
    <x v="1"/>
    <x v="1"/>
    <x v="1"/>
    <x v="134"/>
    <m/>
    <m/>
    <m/>
    <n v="0"/>
    <s v="SIN AVANCE"/>
    <e v="#VALUE!"/>
    <e v="#VALUE!"/>
    <s v="ABIERTO"/>
  </r>
  <r>
    <n v="240"/>
    <x v="4"/>
    <x v="1"/>
    <x v="8"/>
    <x v="100"/>
    <s v="Yury  Orjuela Florez"/>
    <x v="0"/>
    <s v="PMAI-2019-039"/>
    <s v="No aplica"/>
    <s v="Auditoria de gestión al proceso misional vigencia 2018"/>
    <x v="0"/>
    <s v="No aplica"/>
    <x v="2"/>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Sin informacion"/>
    <s v="Sin informacion"/>
    <s v="No aplica"/>
    <s v="no aplica"/>
    <s v="Sin informacion"/>
    <x v="1"/>
    <x v="1"/>
    <x v="1"/>
    <x v="126"/>
    <m/>
    <m/>
    <m/>
    <n v="0"/>
    <s v="SIN AVANCE"/>
    <e v="#VALUE!"/>
    <e v="#VALUE!"/>
    <s v="ABIERTO"/>
  </r>
  <r>
    <n v="241"/>
    <x v="4"/>
    <x v="1"/>
    <x v="9"/>
    <x v="17"/>
    <s v="Yury  Orjuela Florez"/>
    <x v="0"/>
    <s v="PMAI-2019-040"/>
    <s v="No aplica"/>
    <s v="Auditoria de gestión al proceso misional vigencia 2018"/>
    <x v="0"/>
    <s v="No aplica"/>
    <x v="2"/>
    <s v="No se cumple cabalmente con acciones de Valoración Sicosocial Inicial, Consulta Social en Domicilio, Planes de Atención Individual y Familiar e intervenciones (Intervenciones familiares, sicosociales e individuales – Talleres con NNAJ y Talleres con Familias), lo que representa un incumplimiento a los instructivos ACCIONES SICOSOCIALES"/>
    <s v="Sin informacion"/>
    <s v="Realizar seguimientos periódicos por parte del responsable del Área sicosocial a cada equipo de profesionales del área en cada UPI, verificando el cabal cumplimiento de los instructivos ACCIONES SICOSOCIALES - CONSULTA SOCIAL EN DOMICILIO M-MSS-IN-002 y ACCIONES SICOSOCIALES - INTERVENCIÓN SICOSOCIAL M-MSS-IN-003 y por otra parte, al MANUAL OPERATIVO AREA SICOSOCIAL M-MSS-MA-001."/>
    <s v="No aplica"/>
    <s v="no aplica"/>
    <s v="Sin informacion"/>
    <x v="1"/>
    <x v="1"/>
    <x v="1"/>
    <x v="135"/>
    <m/>
    <m/>
    <m/>
    <n v="0"/>
    <s v="SIN AVANCE"/>
    <e v="#VALUE!"/>
    <e v="#VALUE!"/>
    <s v="ABIERTO"/>
  </r>
  <r>
    <n v="242"/>
    <x v="4"/>
    <x v="1"/>
    <x v="9"/>
    <x v="97"/>
    <s v="Yury  Orjuela Florez"/>
    <x v="0"/>
    <s v="PMAI-2019-041"/>
    <s v="No aplica"/>
    <s v="Auditoria de gestión al proceso misional vigencia 2018"/>
    <x v="0"/>
    <s v="No aplica"/>
    <x v="2"/>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
    <s v="Sin informacion"/>
    <s v="Realizar un comité misional ampliado por parte de las áreas de la SE (3) y el contexto pedagógico externado en cual se revisen los casos de los NNA, y se tomen decisiones con la frecuencia establecida en el instructivo 003 COMITÉS MISIONALES M-MEX-IN-003."/>
    <s v="No aplica"/>
    <s v="no aplica"/>
    <s v="Sin informacion"/>
    <x v="1"/>
    <x v="1"/>
    <x v="1"/>
    <x v="136"/>
    <m/>
    <m/>
    <m/>
    <n v="0"/>
    <s v="SIN AVANCE"/>
    <e v="#VALUE!"/>
    <e v="#VALUE!"/>
    <s v="ABIERTO"/>
  </r>
  <r>
    <n v="243"/>
    <x v="4"/>
    <x v="1"/>
    <x v="9"/>
    <x v="102"/>
    <s v="Yury  Orjuela Florez"/>
    <x v="0"/>
    <s v="PMAI-2019-042"/>
    <s v="No aplica"/>
    <s v="Auditoria de gestión al proceso misional vigencia 2018"/>
    <x v="0"/>
    <s v="No aplica"/>
    <x v="2"/>
    <s v="Se identifica omisión en notificaciones y solicitud de permisos ante los defensores de familia quienes actúan como máxima autoridad administrativa dentro del Proceso Administrativo de Restablecimiento de Derechos para verificar, garantizar y restablecer los derechos de los niños niñas y los adolescentes. Estatuto Integral del Defensor de Familia; deberes del defensor de familia, Capitulo I"/>
    <s v="Sin informacion"/>
    <s v="Capacitar a los Responsables de UPI, facilitadores de convivencia, tutores de vivienda,_x000a_enfermeras en la identificación de situaciones de vulneración de derechos de los NNA y en la activación de_x000a_las respectivas rutas” - Estatuto Integral del Defensor de Familia; deberes del defensor de familia, Capitulo II."/>
    <s v="No aplica"/>
    <s v="no aplica"/>
    <s v="Sin informacion"/>
    <x v="1"/>
    <x v="1"/>
    <x v="1"/>
    <x v="137"/>
    <m/>
    <m/>
    <m/>
    <n v="0"/>
    <s v="SIN AVANCE"/>
    <e v="#VALUE!"/>
    <e v="#VALUE!"/>
    <s v="ABIERTO"/>
  </r>
  <r>
    <n v="244"/>
    <x v="4"/>
    <x v="1"/>
    <x v="14"/>
    <x v="103"/>
    <s v="Yury  Orjuela Florez"/>
    <x v="0"/>
    <s v="PMAI-2019-043"/>
    <s v="No aplica"/>
    <s v="Auditoria de gestión al proceso misional vigencia 2018"/>
    <x v="0"/>
    <s v="No aplica"/>
    <x v="2"/>
    <s v="El personal a cargo de los espacios de almacenamiento carece de entrenamiento básico para el manejo y control de Inventarios de Consumo, lo cual se evidencia al momento en que asumen dicha responsabilidad y actúan sin lineamientos claros respecto al modo de administrar dicho inventario. Lo anterior va en contra de lo estipulado en el numeral 3.1 Del Manual De Procedimientos Administrativos y Contables para el Manejo y Control de los Bienes en los Entes Públicos del Distrito Capital."/>
    <s v="Sin informacion"/>
    <s v="Sin informacion"/>
    <s v="No aplica"/>
    <s v="no aplica"/>
    <s v="Sin informacion"/>
    <x v="1"/>
    <x v="1"/>
    <x v="1"/>
    <x v="126"/>
    <m/>
    <m/>
    <m/>
    <n v="0"/>
    <s v="SIN AVANCE"/>
    <e v="#VALUE!"/>
    <e v="#VALUE!"/>
    <s v="ABIERTO"/>
  </r>
  <r>
    <n v="245"/>
    <x v="4"/>
    <x v="1"/>
    <x v="6"/>
    <x v="104"/>
    <s v="Yury  Orjuela Florez"/>
    <x v="0"/>
    <s v="PMAI-2019-044"/>
    <s v="No aplica"/>
    <s v="Auditoria de gestión al proceso misional vigencia 2018"/>
    <x v="0"/>
    <s v="No aplica"/>
    <x v="2"/>
    <s v="Se evidencian falencias en el control y seguimiento del inventario, en relación con los elementos de consumo ubicados en los espacios de almacenamiento temporal de las Unidades visitadas, toda vez que no se realizaron conteos físicos de manera periódica a fin de poder identificar posibles faltantes o sobrantes de elementos durante la vigencia evaluada"/>
    <s v="Sin informacion"/>
    <s v="Sin informacion"/>
    <s v="No aplica"/>
    <s v="no aplica"/>
    <s v="Sin informacion"/>
    <x v="1"/>
    <x v="1"/>
    <x v="1"/>
    <x v="126"/>
    <m/>
    <m/>
    <m/>
    <n v="0"/>
    <s v="SIN AVANCE"/>
    <e v="#VALUE!"/>
    <e v="#VALUE!"/>
    <s v="ABIERTO"/>
  </r>
  <r>
    <n v="246"/>
    <x v="4"/>
    <x v="1"/>
    <x v="6"/>
    <x v="104"/>
    <s v="Yury  Orjuela Florez"/>
    <x v="0"/>
    <s v="PMAI-2019-045"/>
    <s v="No aplica"/>
    <s v="Auditoria de gestión al proceso misional vigencia 2018"/>
    <x v="0"/>
    <s v="No aplica"/>
    <x v="2"/>
    <s v="De igual forma, se observa una falta de control en cuanto al almacenamiento de algunos bienes, para los cuales al momento de la entrada física no se realizó el correspondiente registro en kárdex. La ausencia de dicho registro, evidencia que no se llevó a cabo el procedimiento de legalización, de acuerdo con lo que indica el numeral 3, Del Manual De Procedimientos Administrativos y Contables para el Manejo y Control de los Bienes en los Entes Públicos del Distrito Capital, en cuanto a los Ingresos o Altas de Almacén"/>
    <s v="Sin informacion"/>
    <s v="Sin informacion"/>
    <s v="No aplica"/>
    <s v="no aplica"/>
    <s v="Sin informacion"/>
    <x v="1"/>
    <x v="1"/>
    <x v="1"/>
    <x v="126"/>
    <m/>
    <m/>
    <m/>
    <n v="0"/>
    <s v="SIN AVANCE"/>
    <e v="#VALUE!"/>
    <e v="#VALUE!"/>
    <s v="ABIERTO"/>
  </r>
  <r>
    <n v="247"/>
    <x v="4"/>
    <x v="1"/>
    <x v="6"/>
    <x v="105"/>
    <s v="Yury  Orjuela Florez"/>
    <x v="0"/>
    <s v="PMAI-2019-046"/>
    <s v="No aplica"/>
    <s v="Auditoria de gestión al proceso misional vigencia 2018"/>
    <x v="0"/>
    <s v="No aplica"/>
    <x v="2"/>
    <s v="No se gestiona adecuadamente el Inventario de elementos de consumo, generando excedentes de elementos almacenados. Se debe observar la Gestión Fiscal, la cual está definida en el artículo 3° de la Ley 610."/>
    <s v="Sin informacion"/>
    <s v="Sin informacion"/>
    <s v="No aplica"/>
    <s v="no aplica"/>
    <s v="Sin informacion"/>
    <x v="1"/>
    <x v="1"/>
    <x v="1"/>
    <x v="126"/>
    <m/>
    <m/>
    <m/>
    <n v="0"/>
    <s v="SIN AVANCE"/>
    <e v="#VALUE!"/>
    <e v="#VALUE!"/>
    <s v="ABIERTO"/>
  </r>
  <r>
    <n v="248"/>
    <x v="4"/>
    <x v="1"/>
    <x v="6"/>
    <x v="106"/>
    <s v="Yury  Orjuela Florez"/>
    <x v="0"/>
    <s v="PMAI-2019-047"/>
    <s v="No aplica"/>
    <s v="Auditoria de gestión al proceso misional vigencia 2018"/>
    <x v="0"/>
    <s v="No aplica"/>
    <x v="2"/>
    <s v="Pérdida de control sobre elementos devolutivos y de consumo a terceros, por parte de los encargados de los espacios de almacenamiento, de manera informal o no oficial. Las responsabilidades compartidas observadas en las Unidades de Normandía, Arcadia y San Francisco, donde varias personas tienen acceso a los espacios de almacenamiento temporal sin que haya exclusivo control por parte del encargado"/>
    <s v="Sin informacion"/>
    <s v="Sin informacion"/>
    <s v="No aplica"/>
    <s v="no aplica"/>
    <s v="Sin informacion"/>
    <x v="1"/>
    <x v="1"/>
    <x v="1"/>
    <x v="126"/>
    <m/>
    <m/>
    <m/>
    <n v="0"/>
    <s v="SIN AVANCE"/>
    <e v="#VALUE!"/>
    <e v="#VALUE!"/>
    <s v="ABIERTO"/>
  </r>
  <r>
    <n v="249"/>
    <x v="4"/>
    <x v="1"/>
    <x v="6"/>
    <x v="107"/>
    <s v="Yury  Orjuela Florez"/>
    <x v="0"/>
    <s v="PMAI-2019-048"/>
    <s v="No aplica"/>
    <s v="Auditoria de gestión al proceso misional vigencia 2018"/>
    <x v="0"/>
    <s v="No aplica"/>
    <x v="2"/>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Sin informacion"/>
    <s v="Sin informacion"/>
    <s v="No aplica"/>
    <s v="no aplica"/>
    <s v="Sin informacion"/>
    <x v="1"/>
    <x v="1"/>
    <x v="1"/>
    <x v="126"/>
    <m/>
    <m/>
    <m/>
    <n v="0"/>
    <s v="SIN AVANCE"/>
    <e v="#VALUE!"/>
    <e v="#VALUE!"/>
    <s v="ABIERTO"/>
  </r>
  <r>
    <n v="250"/>
    <x v="4"/>
    <x v="1"/>
    <x v="13"/>
    <x v="25"/>
    <s v="Yury  Orjuela Florez"/>
    <x v="0"/>
    <s v="PMAI-2019-049"/>
    <s v="No aplica"/>
    <s v="Auditoria de gestión al proceso misional vigencia 2018"/>
    <x v="0"/>
    <s v="No aplica"/>
    <x v="2"/>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Sin informacion"/>
    <x v="1"/>
    <x v="1"/>
    <x v="1"/>
    <x v="126"/>
    <m/>
    <m/>
    <m/>
    <n v="0"/>
    <s v="SIN AVANCE"/>
    <e v="#VALUE!"/>
    <e v="#VALUE!"/>
    <s v="ABIERTO"/>
  </r>
  <r>
    <n v="251"/>
    <x v="4"/>
    <x v="1"/>
    <x v="9"/>
    <x v="21"/>
    <s v="Yury  Orjuela Florez"/>
    <x v="0"/>
    <s v="PMAI-2019-050"/>
    <s v="No aplica"/>
    <s v="Auditoria de gestión al proceso misional vigencia 2018"/>
    <x v="0"/>
    <s v="No aplica"/>
    <x v="2"/>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Sin informacion"/>
    <s v="Sin informacion"/>
    <s v="No aplica"/>
    <s v="no aplica"/>
    <s v="Sin informacion"/>
    <x v="1"/>
    <x v="1"/>
    <x v="1"/>
    <x v="126"/>
    <m/>
    <m/>
    <m/>
    <n v="0"/>
    <s v="SIN AVANCE"/>
    <e v="#VALUE!"/>
    <e v="#VALUE!"/>
    <s v="ABIERTO"/>
  </r>
  <r>
    <n v="252"/>
    <x v="4"/>
    <x v="1"/>
    <x v="2"/>
    <x v="18"/>
    <s v="Yury  Orjuela Florez"/>
    <x v="0"/>
    <s v="PMAI-2019-051"/>
    <s v="No aplica"/>
    <s v="Auditoria de gestión al proceso misional vigencia 2018"/>
    <x v="0"/>
    <s v="No aplica"/>
    <x v="2"/>
    <s v="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
    <s v="Sin informacion"/>
    <s v="Sin informacion"/>
    <s v="No aplica"/>
    <s v="no aplica"/>
    <s v="Sin informacion"/>
    <x v="1"/>
    <x v="1"/>
    <x v="1"/>
    <x v="126"/>
    <m/>
    <m/>
    <m/>
    <n v="0"/>
    <s v="SIN AVANCE"/>
    <e v="#VALUE!"/>
    <e v="#VALUE!"/>
    <s v="ABIERTO"/>
  </r>
  <r>
    <n v="253"/>
    <x v="4"/>
    <x v="1"/>
    <x v="21"/>
    <x v="108"/>
    <s v="Yury  Orjuela Florez"/>
    <x v="0"/>
    <s v="PMAI-2019-052"/>
    <s v="No aplica"/>
    <s v="Auditoria de gestión al proceso misional vigencia 2018"/>
    <x v="0"/>
    <s v="No aplica"/>
    <x v="2"/>
    <s v="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
    <s v="Sin informacion"/>
    <s v="Sin informacion"/>
    <s v="No aplica"/>
    <s v="no aplica"/>
    <s v="Sin informacion"/>
    <x v="1"/>
    <x v="1"/>
    <x v="1"/>
    <x v="126"/>
    <m/>
    <m/>
    <m/>
    <n v="0"/>
    <s v="SIN AVANCE"/>
    <e v="#VALUE!"/>
    <e v="#VALUE!"/>
    <s v="ABIERTO"/>
  </r>
  <r>
    <n v="254"/>
    <x v="4"/>
    <x v="1"/>
    <x v="8"/>
    <x v="109"/>
    <s v="Yury  Orjuela Florez"/>
    <x v="0"/>
    <s v="PMAI-2019-053"/>
    <s v="No aplica"/>
    <s v="Auditoria de gestión al proceso misional vigencia 2018"/>
    <x v="0"/>
    <s v="No aplica"/>
    <x v="2"/>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Sin informacion"/>
    <s v="Sin informacion"/>
    <s v="No aplica"/>
    <s v="no aplica"/>
    <s v="Sin informacion"/>
    <x v="1"/>
    <x v="1"/>
    <x v="1"/>
    <x v="126"/>
    <m/>
    <m/>
    <m/>
    <n v="0"/>
    <s v="SIN AVANCE"/>
    <e v="#VALUE!"/>
    <e v="#VALUE!"/>
    <s v="ABIERTO"/>
  </r>
  <r>
    <n v="255"/>
    <x v="4"/>
    <x v="1"/>
    <x v="8"/>
    <x v="110"/>
    <s v="Yury  Orjuela Florez"/>
    <x v="0"/>
    <s v="PMAI-2019-054"/>
    <s v="No aplica"/>
    <s v="Auditoria de gestión al proceso misional vigencia 2018"/>
    <x v="0"/>
    <s v="No aplica"/>
    <x v="2"/>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Sin informacion"/>
    <s v="Sin informacion"/>
    <s v="No aplica"/>
    <s v="no aplica"/>
    <s v="Sin informacion"/>
    <x v="1"/>
    <x v="1"/>
    <x v="1"/>
    <x v="126"/>
    <m/>
    <m/>
    <m/>
    <n v="0"/>
    <s v="SIN AVANCE"/>
    <e v="#VALUE!"/>
    <e v="#VALUE!"/>
    <s v="ABIERTO"/>
  </r>
  <r>
    <n v="256"/>
    <x v="4"/>
    <x v="1"/>
    <x v="24"/>
    <x v="111"/>
    <s v="Yury  Orjuela Florez"/>
    <x v="0"/>
    <s v="PMAI-2019-055"/>
    <s v="No aplica"/>
    <s v="Auditoria de gestión al proceso misional vigencia 2018"/>
    <x v="0"/>
    <s v="No aplica"/>
    <x v="2"/>
    <s v="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
    <s v="Sin informacion"/>
    <s v="Sin informacion"/>
    <s v="No aplica"/>
    <s v="no aplica"/>
    <s v="Sin informacion"/>
    <x v="1"/>
    <x v="1"/>
    <x v="1"/>
    <x v="126"/>
    <m/>
    <m/>
    <m/>
    <n v="0"/>
    <s v="SIN AVANCE"/>
    <e v="#VALUE!"/>
    <e v="#VALUE!"/>
    <s v="ABIERTO"/>
  </r>
  <r>
    <n v="257"/>
    <x v="4"/>
    <x v="1"/>
    <x v="9"/>
    <x v="35"/>
    <s v="Yury  Orjuela Florez"/>
    <x v="0"/>
    <s v="PMAI-2019-056"/>
    <s v="No aplica"/>
    <s v="Auditoria de gestión al proceso misional vigencia 2018"/>
    <x v="0"/>
    <s v="No aplica"/>
    <x v="2"/>
    <s v="Se evidenció incumplimiento en los controles asociados en los talleres desarrollados por Mitigación en la unidad de Normandía dado que se pudo evidenciar que las temáticas impartidas en estos, puede llevar a revictimizar a las NNAJ. Incumpliendo la Política Pública para la Prevención y Erradicación de la Explotación sexual comercial de niñas, niños y adolescentes 2018-2028 del Institución Colombiano de Bienestar Familiar en su primer eje"/>
    <s v="Sin informacion"/>
    <s v="Oficialización de los talleres de mitigación"/>
    <s v="No aplica"/>
    <s v="no aplica"/>
    <s v="Sin informacion"/>
    <x v="1"/>
    <x v="1"/>
    <x v="1"/>
    <x v="138"/>
    <m/>
    <m/>
    <m/>
    <n v="0"/>
    <s v="SIN AVANCE"/>
    <e v="#VALUE!"/>
    <e v="#VALUE!"/>
    <s v="ABIERTO"/>
  </r>
  <r>
    <n v="258"/>
    <x v="4"/>
    <x v="1"/>
    <x v="9"/>
    <x v="35"/>
    <s v="Yury  Orjuela Florez"/>
    <x v="0"/>
    <s v="PMAI-2019-057"/>
    <s v="No aplica"/>
    <s v="Auditoria de gestión al proceso misional vigencia 2018"/>
    <x v="0"/>
    <s v="No aplica"/>
    <x v="2"/>
    <s v="Se evidencia que las fichas técnicas de los talleres desarrollados por el área de Mitigación no se encuentran dentro del Sistema Integrado de Gestión – SIGID, lo cual genera el riesgo de contar con documentación no aprobada dentro del Sistema e incumpliendo el Manual de Elaboración y Control de Documentos el cual establece las directrices y parámetros para la presentación y elaboración de los documentos asociados al Sistema Integrado de Gestión del IDIPRON"/>
    <s v="Sin informacion"/>
    <s v="Oficialización de los talleres de mitigación."/>
    <s v="No aplica"/>
    <s v="no aplica"/>
    <s v="Sin informacion"/>
    <x v="1"/>
    <x v="1"/>
    <x v="1"/>
    <x v="139"/>
    <m/>
    <m/>
    <m/>
    <n v="0"/>
    <s v="SIN AVANCE"/>
    <e v="#VALUE!"/>
    <e v="#VALUE!"/>
    <s v="ABIERTO"/>
  </r>
  <r>
    <n v="259"/>
    <x v="4"/>
    <x v="1"/>
    <x v="21"/>
    <x v="80"/>
    <s v="Yury  Orjuela Florez"/>
    <x v="0"/>
    <s v="PMAI-2019-058"/>
    <s v="No aplica"/>
    <s v="Auditoria de gestión al proceso misional vigencia 2018"/>
    <x v="0"/>
    <s v="No aplica"/>
    <x v="2"/>
    <s v="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
    <s v="Sin informacion"/>
    <s v="Sin informacion"/>
    <s v="No aplica"/>
    <s v="no aplica"/>
    <s v="Sin informacion"/>
    <x v="1"/>
    <x v="1"/>
    <x v="1"/>
    <x v="126"/>
    <m/>
    <m/>
    <m/>
    <n v="0"/>
    <s v="SIN AVANCE"/>
    <e v="#VALUE!"/>
    <e v="#VALUE!"/>
    <s v="ABIERTO"/>
  </r>
  <r>
    <n v="260"/>
    <x v="4"/>
    <x v="1"/>
    <x v="13"/>
    <x v="112"/>
    <s v="Yury  Orjuela Florez"/>
    <x v="0"/>
    <s v="PMAI-2019-059"/>
    <s v="No aplica"/>
    <s v="Auditoria de gestión al proceso misional vigencia 2018"/>
    <x v="0"/>
    <s v="No aplica"/>
    <x v="2"/>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Sin informacion"/>
    <x v="1"/>
    <x v="1"/>
    <x v="1"/>
    <x v="126"/>
    <m/>
    <m/>
    <m/>
    <n v="0"/>
    <s v="SIN AVANCE"/>
    <e v="#VALUE!"/>
    <e v="#VALUE!"/>
    <s v="ABIERTO"/>
  </r>
  <r>
    <n v="261"/>
    <x v="4"/>
    <x v="1"/>
    <x v="2"/>
    <x v="3"/>
    <s v="Yury  Orjuela Florez"/>
    <x v="0"/>
    <s v="PMAI-2019-060"/>
    <s v="No aplica"/>
    <s v="Auditoria de gestión al proceso misional vigencia 2018"/>
    <x v="0"/>
    <s v="No aplica"/>
    <x v="2"/>
    <s v="Se pudo evidenciar debilidades en la identificación de riesgos y controles adecuados atribuibles al Proceso misional Modelo Pedagógico y en los Procesos de Apoyo que intervienen para la ejecución de las diferentes dinámicas de las unidades del Instituto, en tanto se identificó su materialización los cuales pueden afectar el cumplimiento de los objetivos y metas Institucionales, en tal sentido, no existe un monitoreo a los riesgos que garanticen la eficiencia, eficacia y efectividad del proceso misional"/>
    <s v="Sin informacion"/>
    <s v="Formulación de acciones para mitigar la materialización de los riesgos que fueron identificados en la auditoria y revisar por parte de la Subdirección de Métodos las acciones de controles identificados en los mapas de riesgos del proceso misional."/>
    <s v="No aplica"/>
    <s v="no aplica"/>
    <s v="Sin informacion"/>
    <x v="1"/>
    <x v="1"/>
    <x v="1"/>
    <x v="140"/>
    <m/>
    <m/>
    <m/>
    <n v="0"/>
    <s v="SIN AVANCE"/>
    <e v="#VALUE!"/>
    <e v="#VALUE!"/>
    <s v="ABIERTO"/>
  </r>
  <r>
    <n v="262"/>
    <x v="4"/>
    <x v="1"/>
    <x v="2"/>
    <x v="3"/>
    <s v="Yury  Orjuela Florez"/>
    <x v="0"/>
    <s v="PMAI-2019-061"/>
    <s v="No aplica"/>
    <s v="Auditoria de gestión al proceso misional vigencia 2018"/>
    <x v="0"/>
    <s v="No aplica"/>
    <x v="2"/>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s v="Sin informacion"/>
    <s v="Oficializar los Indicadores de Gestión y Aplicarlos"/>
    <s v="No aplica"/>
    <s v="no aplica"/>
    <s v="Sin informacion"/>
    <x v="1"/>
    <x v="1"/>
    <x v="1"/>
    <x v="141"/>
    <m/>
    <m/>
    <m/>
    <n v="0"/>
    <s v="SIN AVANCE"/>
    <e v="#VALUE!"/>
    <e v="#VALUE!"/>
    <s v="ABIERTO"/>
  </r>
  <r>
    <n v="263"/>
    <x v="12"/>
    <x v="3"/>
    <x v="10"/>
    <x v="64"/>
    <s v="Catalina Cardenas Martinez"/>
    <x v="0"/>
    <s v="PMAI-2019-062"/>
    <s v="No aplica"/>
    <s v="Proyecto: 1104 distrito joven: desarrollo de competencias laborales a jóvenes con derechos vulnerados, vigencia 2018"/>
    <x v="0"/>
    <s v="No aplica"/>
    <x v="2"/>
    <s v="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
    <s v="Sin informacion"/>
    <s v="Sin informacion"/>
    <s v="No aplica"/>
    <s v="no aplica"/>
    <s v="Sin informacion"/>
    <x v="1"/>
    <x v="1"/>
    <x v="1"/>
    <x v="114"/>
    <m/>
    <m/>
    <m/>
    <n v="0"/>
    <s v="SIN AVANCE"/>
    <e v="#VALUE!"/>
    <e v="#VALUE!"/>
    <s v="ABIERTO"/>
  </r>
  <r>
    <n v="264"/>
    <x v="4"/>
    <x v="1"/>
    <x v="10"/>
    <x v="20"/>
    <s v="Yury  Orjuela Florez"/>
    <x v="0"/>
    <s v="PMAI-2019-063"/>
    <s v="No aplica"/>
    <s v="Proyecto: 1104 distrito joven: desarrollo de competencias laborales a jóvenes con derechos vulnerados, vigencia 2019"/>
    <x v="0"/>
    <s v="No aplica"/>
    <x v="2"/>
    <s v="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
    <s v="Sin informacion"/>
    <s v="Sin informacion"/>
    <s v="No aplica"/>
    <s v="no aplica"/>
    <s v="Sin informacion"/>
    <x v="1"/>
    <x v="1"/>
    <x v="1"/>
    <x v="114"/>
    <m/>
    <m/>
    <m/>
    <n v="0"/>
    <s v="SIN AVANCE"/>
    <e v="#VALUE!"/>
    <e v="#VALUE!"/>
    <s v="ABIERTO"/>
  </r>
  <r>
    <n v="265"/>
    <x v="4"/>
    <x v="1"/>
    <x v="10"/>
    <x v="64"/>
    <s v="Yury  Orjuela Florez"/>
    <x v="0"/>
    <s v="PMAI-2019-064"/>
    <s v="No aplica"/>
    <s v="Proyecto: 1104 distrito joven: desarrollo de competencias laborales a jóvenes con derechos vulnerados, vigencia 2020"/>
    <x v="0"/>
    <s v="No aplica"/>
    <x v="2"/>
    <s v="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
    <s v="Sin informacion"/>
    <s v="Sin informacion"/>
    <s v="No aplica"/>
    <s v="no aplica"/>
    <s v="Sin informacion"/>
    <x v="1"/>
    <x v="1"/>
    <x v="1"/>
    <x v="114"/>
    <m/>
    <m/>
    <m/>
    <n v="0"/>
    <s v="SIN AVANCE"/>
    <e v="#VALUE!"/>
    <e v="#VALUE!"/>
    <s v="ABIERTO"/>
  </r>
  <r>
    <n v="266"/>
    <x v="12"/>
    <x v="3"/>
    <x v="10"/>
    <x v="62"/>
    <s v="Catalina Cardenas Martinez"/>
    <x v="0"/>
    <s v="PMAI-2019-065"/>
    <s v="No aplica"/>
    <s v="Proyecto: 1104 distrito joven: desarrollo de competencias laborales a jóvenes con derechos vulnerados, vigencia 2021"/>
    <x v="0"/>
    <s v="No aplica"/>
    <x v="2"/>
    <s v="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
    <s v="Sin informacion"/>
    <s v="Sin informacion"/>
    <s v="No aplica"/>
    <s v="no aplica"/>
    <s v="Sin informacion"/>
    <x v="1"/>
    <x v="1"/>
    <x v="1"/>
    <x v="114"/>
    <m/>
    <m/>
    <m/>
    <n v="0"/>
    <s v="SIN AVANCE"/>
    <e v="#VALUE!"/>
    <e v="#VALUE!"/>
    <s v="ABIERTO"/>
  </r>
  <r>
    <n v="267"/>
    <x v="4"/>
    <x v="1"/>
    <x v="13"/>
    <x v="75"/>
    <s v="Yury  Orjuela Florez"/>
    <x v="0"/>
    <s v="PMAI-2019-066"/>
    <s v="No aplica"/>
    <s v="Proyecto: 1104 distrito joven: desarrollo de competencias laborales a jóvenes con derechos vulnerados, vigencia 2022"/>
    <x v="0"/>
    <s v="No aplica"/>
    <x v="2"/>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Sin informacion"/>
    <x v="1"/>
    <x v="1"/>
    <x v="1"/>
    <x v="114"/>
    <m/>
    <m/>
    <m/>
    <n v="0"/>
    <s v="SIN AVANCE"/>
    <e v="#VALUE!"/>
    <e v="#VALUE!"/>
    <s v="ABIERTO"/>
  </r>
  <r>
    <n v="268"/>
    <x v="4"/>
    <x v="1"/>
    <x v="10"/>
    <x v="74"/>
    <s v="Yury  Orjuela Florez"/>
    <x v="0"/>
    <s v="PMAI-2019-067"/>
    <s v="No aplica"/>
    <s v="Proyecto: 1104 distrito joven: desarrollo de competencias laborales a jóvenes con derechos vulnerados, vigencia 2023"/>
    <x v="0"/>
    <s v="No aplica"/>
    <x v="2"/>
    <s v="Se incumplen los artículos 60 de la Ley 80 de 1993 y 11 de la Ley 1150 de 2007, porque a la fecha existen (10) convenios interadministrativos sin liquidar que exceden el término establecido para la liquidación bilateral y unilateral"/>
    <s v="Sin informacion"/>
    <s v="Sin informacion"/>
    <s v="No aplica"/>
    <s v="no aplica"/>
    <s v="Sin informacion"/>
    <x v="1"/>
    <x v="1"/>
    <x v="1"/>
    <x v="114"/>
    <m/>
    <m/>
    <m/>
    <n v="0"/>
    <s v="SIN AVANCE"/>
    <e v="#VALUE!"/>
    <e v="#VALUE!"/>
    <s v="ABIERTO"/>
  </r>
  <r>
    <n v="269"/>
    <x v="4"/>
    <x v="1"/>
    <x v="10"/>
    <x v="113"/>
    <s v="Yury  Orjuela Florez"/>
    <x v="0"/>
    <s v="PMAI-2019-068"/>
    <s v="No aplica"/>
    <s v="Proyecto: 1104 distrito joven: desarrollo de competencias laborales a jóvenes con derechos vulnerados, vigencia 2024"/>
    <x v="0"/>
    <s v="No aplica"/>
    <x v="2"/>
    <s v="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
    <s v="Sin informacion"/>
    <s v="Sin informacion"/>
    <s v="No aplica"/>
    <s v="no aplica"/>
    <s v="Sin informacion"/>
    <x v="1"/>
    <x v="1"/>
    <x v="1"/>
    <x v="114"/>
    <m/>
    <m/>
    <m/>
    <n v="0"/>
    <s v="SIN AVANCE"/>
    <e v="#VALUE!"/>
    <e v="#VALUE!"/>
    <s v="ABIERTO"/>
  </r>
  <r>
    <n v="270"/>
    <x v="4"/>
    <x v="1"/>
    <x v="1"/>
    <x v="114"/>
    <s v="Yury  Orjuela Florez"/>
    <x v="0"/>
    <s v="PMAI-2019-069"/>
    <s v="No aplica"/>
    <s v="Auditoría Regular Contexto Pedagógico Territorio - I Semestre 2018"/>
    <x v="0"/>
    <s v="No aplica"/>
    <x v="2"/>
    <s v="No se cuenta con el número exacto de convocatorias en los espacios de participación ciudadana delegados a territorio, por tanto, no es posible determinar con certeza el nivel de cumplimiento frente a la obligaciòn. "/>
    <s v="_x000a__x000a_Porque los funcionarios  asignadas a esta labor, no tomaban en cuenta el registro de la asistencia.  _x000a__x000a_Porque no hubó un control y seguimiento de la convocatoria y participación en estos espacios._x000a_"/>
    <s v="Registrar mensualmente en Matriz de Diligenciamiento a instancias Locales  la información de asistencias y convocatorias en los escenarios de participación delegados al Contexto Pedagógico Territorio. "/>
    <s v="No aplica"/>
    <s v="no aplica"/>
    <d v="2019-01-01T00:00:00"/>
    <x v="9"/>
    <x v="0"/>
    <x v="0"/>
    <x v="142"/>
    <d v="2020-12-20T00:00:00"/>
    <s v="NO"/>
    <s v="Actividad al 100%_x000a_No aplica"/>
    <n v="1"/>
    <s v="CUMPLIMIENTO TOTAL"/>
    <s v="NO APLICA ACCION CERRADA"/>
    <s v="NO APLICA ACCION CERRADA"/>
    <s v="CERRADO"/>
  </r>
  <r>
    <n v="271"/>
    <x v="4"/>
    <x v="1"/>
    <x v="7"/>
    <x v="31"/>
    <s v="Yury  Orjuela Florez"/>
    <x v="0"/>
    <s v="PMAI-2019-070"/>
    <s v="No aplica"/>
    <s v="Auditoría Regular Contexto Pedagógico Territorio - I Semestre 2019"/>
    <x v="0"/>
    <s v="No aplica"/>
    <x v="2"/>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d v="2019-01-01T00:00:00"/>
    <x v="9"/>
    <x v="0"/>
    <x v="0"/>
    <x v="143"/>
    <m/>
    <s v="SI"/>
    <m/>
    <n v="0"/>
    <s v="SIN AVANCE"/>
    <n v="-387"/>
    <s v="VENCIDO"/>
    <s v="ABIERTO"/>
  </r>
  <r>
    <n v="272"/>
    <x v="4"/>
    <x v="1"/>
    <x v="9"/>
    <x v="22"/>
    <s v="Yury  Orjuela Florez"/>
    <x v="0"/>
    <s v="PMAI-2019-071"/>
    <s v="No aplica"/>
    <s v="Auditoría Regular Contexto Pedagógico Territorio - I Semestre 2020"/>
    <x v="0"/>
    <s v="No aplica"/>
    <x v="2"/>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No hubo seguimiento por parte de  los profesionales psicosociales a las inasistencias de NNAJ en territorio. _x000a__x000a_No hubo un reporte oportuno de los egresos al Área Sociolegal"/>
    <s v="* Seguimiento a las inasistencias según documento interno Seguimiento y egerso a los NNAJ.  _x000a__x000a_* Registro de seguimientos previos a la legalizacion del egreso en ficha FOS de SIMI _x000a__x000a_*Creación del acta de egreso en SIMI y cargue de archivo (Acta 009)"/>
    <s v="No aplica"/>
    <s v="no aplica"/>
    <d v="2019-01-01T00:00:00"/>
    <x v="9"/>
    <x v="0"/>
    <x v="0"/>
    <x v="144"/>
    <m/>
    <s v="SI"/>
    <m/>
    <n v="0"/>
    <s v="SIN AVANCE"/>
    <n v="-387"/>
    <s v="VENCIDO"/>
    <s v="ABIERTO"/>
  </r>
  <r>
    <n v="273"/>
    <x v="4"/>
    <x v="1"/>
    <x v="8"/>
    <x v="39"/>
    <s v="Yury  Orjuela Florez"/>
    <x v="0"/>
    <s v="PMAI-2019-072"/>
    <s v="No aplica"/>
    <s v="Auditoría Regular Contexto Pedagógico Territorio - I Semestre 2021"/>
    <x v="0"/>
    <s v="No aplica"/>
    <x v="2"/>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d v="2019-01-01T00:00:00"/>
    <x v="9"/>
    <x v="0"/>
    <x v="0"/>
    <x v="145"/>
    <m/>
    <s v="SI"/>
    <m/>
    <n v="0"/>
    <s v="SIN AVANCE"/>
    <n v="-387"/>
    <s v="VENCIDO"/>
    <s v="ABIERTO"/>
  </r>
  <r>
    <n v="274"/>
    <x v="4"/>
    <x v="1"/>
    <x v="7"/>
    <x v="12"/>
    <s v="Yury  Orjuela Florez"/>
    <x v="0"/>
    <s v="PMAI-2019-073"/>
    <s v="No aplica"/>
    <s v="Auditoría Regular Contexto Pedagógico Territorio - I Semestre 2022"/>
    <x v="0"/>
    <s v="No aplica"/>
    <x v="2"/>
    <s v="Se observó la carencia de procedimientos que den alcance y describan las actividades de operación que realiza el Contexto Pedagógico Territorio en garantía del logro de los resultados esperados y el cumplimiento de metas institucionales. Lo anterior, es una omisión a lo establecido en los Numerales 4.1Planeación Institucional y 5.1 Procedimientos documentados y registros en el Sistema Integrado de Gestión de la NTD: SIG: 001:2011."/>
    <s v="* Falta la creación, actualización, ajustes y modificación de documentos propios del contexto ante el SIG de la entidad._x000a__x000a_*No se declararon en obsolescencia documentos propios de estrategias desarrolladas por Territorio que ya no existen. "/>
    <s v="Construcción y oficilización de 7 procedimientos que dan cuenta del abordaje,  contacto y rutas para la atención de los NNAJ "/>
    <s v="No aplica"/>
    <s v="no aplica"/>
    <d v="2019-01-01T00:00:00"/>
    <x v="9"/>
    <x v="0"/>
    <x v="0"/>
    <x v="146"/>
    <d v="2020-12-20T00:00:00"/>
    <s v="NO"/>
    <s v="Actividad al 100%_x000a_No aplica"/>
    <n v="1"/>
    <s v="CUMPLIMIENTO TOTAL"/>
    <s v="NO APLICA ACCION CERRADA"/>
    <s v="NO APLICA ACCION CERRADA"/>
    <s v="CERRADO"/>
  </r>
  <r>
    <n v="275"/>
    <x v="4"/>
    <x v="1"/>
    <x v="2"/>
    <x v="3"/>
    <s v="Yury  Orjuela Florez"/>
    <x v="0"/>
    <s v="PMAI-2019-074"/>
    <s v="No aplica"/>
    <s v="Auditoría Regular Contexto Pedagógico Territorio - I Semestre 2023"/>
    <x v="0"/>
    <s v="No aplica"/>
    <x v="2"/>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d v="2019-01-01T00:00:00"/>
    <x v="9"/>
    <x v="0"/>
    <x v="0"/>
    <x v="147"/>
    <m/>
    <s v="SI"/>
    <m/>
    <n v="0"/>
    <s v="SIN AVANCE"/>
    <n v="-387"/>
    <s v="VENCIDO"/>
    <s v="ABIERTO"/>
  </r>
  <r>
    <n v="276"/>
    <x v="5"/>
    <x v="8"/>
    <x v="18"/>
    <x v="115"/>
    <s v="Stefanny Reina Alvarez"/>
    <x v="0"/>
    <s v="PMAI-2019-075"/>
    <s v="No aplica"/>
    <s v="Gestión Financiera - 2019"/>
    <x v="0"/>
    <s v="No aplica"/>
    <x v="2"/>
    <s v="3.1  Se observa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Sin informacion"/>
    <s v="Sin informacion"/>
    <s v="No aplica"/>
    <s v="no aplica"/>
    <s v="Sin informacion"/>
    <x v="1"/>
    <x v="1"/>
    <x v="1"/>
    <x v="148"/>
    <m/>
    <s v="NO"/>
    <m/>
    <n v="0"/>
    <s v="SIN AVANCE"/>
    <e v="#VALUE!"/>
    <e v="#VALUE!"/>
    <s v="ABIERTO"/>
  </r>
  <r>
    <n v="277"/>
    <x v="5"/>
    <x v="8"/>
    <x v="6"/>
    <x v="116"/>
    <s v="Stefanny Reina Alvarez"/>
    <x v="0"/>
    <s v="PMAI-2019-076"/>
    <s v="No aplica"/>
    <s v="Gestión Financiera - 2019"/>
    <x v="0"/>
    <s v="No aplica"/>
    <x v="2"/>
    <s v="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_x000a_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
    <s v="Sin informacion"/>
    <s v="Sin informacion"/>
    <s v="No aplica"/>
    <s v="no aplica"/>
    <s v="Sin informacion"/>
    <x v="1"/>
    <x v="1"/>
    <x v="1"/>
    <x v="148"/>
    <m/>
    <s v="NO"/>
    <m/>
    <n v="0"/>
    <s v="SIN AVANCE"/>
    <e v="#VALUE!"/>
    <e v="#VALUE!"/>
    <s v="ABIERTO"/>
  </r>
  <r>
    <n v="278"/>
    <x v="5"/>
    <x v="8"/>
    <x v="18"/>
    <x v="117"/>
    <s v="Stefanny Reina Alvarez"/>
    <x v="0"/>
    <s v="PMAI-2019-077"/>
    <s v="No aplica"/>
    <s v="Gestión Financiera - 2019"/>
    <x v="0"/>
    <s v="No aplica"/>
    <x v="2"/>
    <s v="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
    <s v="Sin informacion"/>
    <s v="Sin informacion"/>
    <s v="No aplica"/>
    <s v="no aplica"/>
    <s v="Sin informacion"/>
    <x v="1"/>
    <x v="1"/>
    <x v="1"/>
    <x v="148"/>
    <m/>
    <s v="NO"/>
    <m/>
    <n v="0"/>
    <s v="SIN AVANCE"/>
    <e v="#VALUE!"/>
    <e v="#VALUE!"/>
    <s v="ABIERTO"/>
  </r>
  <r>
    <n v="279"/>
    <x v="5"/>
    <x v="8"/>
    <x v="6"/>
    <x v="118"/>
    <s v="Stefanny Reina Alvarez"/>
    <x v="0"/>
    <s v="PMAI-2019-078"/>
    <s v="No aplica"/>
    <s v="Gestión Financiera - 2019"/>
    <x v="0"/>
    <s v="No aplica"/>
    <x v="2"/>
    <s v="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
    <s v="Sin informacion"/>
    <s v="Sin informacion"/>
    <s v="No aplica"/>
    <s v="no aplica"/>
    <s v="Sin informacion"/>
    <x v="1"/>
    <x v="1"/>
    <x v="1"/>
    <x v="148"/>
    <m/>
    <s v="NO"/>
    <m/>
    <n v="0"/>
    <s v="SIN AVANCE"/>
    <e v="#VALUE!"/>
    <e v="#VALUE!"/>
    <s v="ABIERTO"/>
  </r>
  <r>
    <n v="280"/>
    <x v="5"/>
    <x v="8"/>
    <x v="7"/>
    <x v="31"/>
    <s v="Stefanny Reina Alvarez"/>
    <x v="0"/>
    <s v="PMAI-2019-079"/>
    <s v="No aplica"/>
    <s v="Gestión Financiera - 2019"/>
    <x v="0"/>
    <s v="No aplica"/>
    <x v="2"/>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Sin informacion"/>
    <s v="Sin informacion"/>
    <s v="No aplica"/>
    <s v="no aplica"/>
    <s v="Sin informacion"/>
    <x v="1"/>
    <x v="1"/>
    <x v="1"/>
    <x v="148"/>
    <m/>
    <s v="NO"/>
    <m/>
    <n v="0"/>
    <s v="SIN AVANCE"/>
    <e v="#VALUE!"/>
    <e v="#VALUE!"/>
    <s v="ABIERTO"/>
  </r>
  <r>
    <n v="281"/>
    <x v="5"/>
    <x v="8"/>
    <x v="18"/>
    <x v="48"/>
    <s v="Stefanny Reina Alvarez"/>
    <x v="0"/>
    <s v="PMAI-2019-080"/>
    <s v="No aplica"/>
    <s v="Gestión Financiera - 2019"/>
    <x v="0"/>
    <s v="No aplica"/>
    <x v="2"/>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Sin informacion"/>
    <s v="Sin informacion"/>
    <s v="No aplica"/>
    <s v="no aplica"/>
    <s v="Sin informacion"/>
    <x v="1"/>
    <x v="1"/>
    <x v="1"/>
    <x v="148"/>
    <m/>
    <s v="NO"/>
    <m/>
    <n v="0"/>
    <s v="SIN AVANCE"/>
    <e v="#VALUE!"/>
    <e v="#VALUE!"/>
    <s v="ABIERTO"/>
  </r>
  <r>
    <n v="282"/>
    <x v="5"/>
    <x v="8"/>
    <x v="18"/>
    <x v="59"/>
    <s v="Stefanny Reina Alvarez"/>
    <x v="0"/>
    <s v="PMAI-2019-081"/>
    <s v="No aplica"/>
    <s v="Gestión Financiera - 2019"/>
    <x v="0"/>
    <s v="No aplica"/>
    <x v="2"/>
    <s v="3.7  Se observaron debilidades en las notas a los Estados Financieros con corte a 31 de diciembre de 2019, relacionadas con falta de información, pues no se identificaron los bienes muebles recibidos de terceros, en modalidad de comodato, como lo establece la política de Propiedad, Planta y Equipo. De igual manera, se observaron inconsistencias entre las cifras reveladas en el Estado de Situación financiera y las notas a los estados financieros, toda vez que, en las notas, al momento de detallar uno a uno los bienes inmuebles se registraron valores diferentes. Esto contraviene la política contable de “Presentación de Estados Financieros y Revelaciones”."/>
    <s v="Sin informacion"/>
    <s v="Sin informacion"/>
    <s v="No aplica"/>
    <s v="no aplica"/>
    <s v="Sin informacion"/>
    <x v="1"/>
    <x v="1"/>
    <x v="1"/>
    <x v="148"/>
    <m/>
    <s v="NO"/>
    <m/>
    <n v="0"/>
    <s v="SIN AVANCE"/>
    <e v="#VALUE!"/>
    <e v="#VALUE!"/>
    <s v="ABIERTO"/>
  </r>
  <r>
    <n v="283"/>
    <x v="5"/>
    <x v="8"/>
    <x v="7"/>
    <x v="31"/>
    <s v="Stefanny Reina Alvarez"/>
    <x v="0"/>
    <s v="PMAI-2019-082"/>
    <s v="No aplica"/>
    <s v="Gestión Financiera - 2019"/>
    <x v="0"/>
    <s v="No aplica"/>
    <x v="2"/>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Sin informacion"/>
    <s v="Sin informacion"/>
    <s v="No aplica"/>
    <s v="no aplica"/>
    <s v="Sin informacion"/>
    <x v="1"/>
    <x v="1"/>
    <x v="1"/>
    <x v="148"/>
    <m/>
    <s v="NO"/>
    <m/>
    <n v="0"/>
    <s v="SIN AVANCE"/>
    <e v="#VALUE!"/>
    <e v="#VALUE!"/>
    <s v="ABIERTO"/>
  </r>
  <r>
    <n v="284"/>
    <x v="5"/>
    <x v="16"/>
    <x v="7"/>
    <x v="31"/>
    <s v="Catalina Cardenas Martinez"/>
    <x v="0"/>
    <s v="PMAI-2019-083"/>
    <s v="No aplica"/>
    <s v="Gestión Logística - 2019"/>
    <x v="0"/>
    <s v="No aplica"/>
    <x v="2"/>
    <s v="11.1 Registros desactualizados: Se evidencia falta de actualización en los comprobantes de egreso, observándose demoras entre el documento de entrega Formato A-GLO-FT-005 y Comprobante de egreso del Sistema SICAPITAL, con una demora promedio, en la muestra seleccionada, de 25 días, en contradicción con el procedimiento que establece la generación de ambos documentos en un mismo momento"/>
    <s v="Sin informacion"/>
    <s v="Actualizar procedimiento el procedimiento de egreso, en cuanto a actividades tiempos,  conforme con las modificaciones y requerimientos en el tratamiento de la información del nuevo software. _x000a__x000a_Incorporar las acciones pertinentes en el procedimiento de ingreso con el fin de dar claridad a los usuarios para el ingreso de bienes y/o elementos recibidos en sitio, actividad coordinada con recursos._x000a__x000a_Solicitar a la STAF, acompañamiento durante las etapas de adquisición, desarrollo y puesta en marcha de herramienta tecnológica que se acople a los requerimientos del área de almacén. _x000a__x000a_Solicitar al Área de Sistemas la migración total de información del aplicativo SI_CAPITAL al nuevo aplicativo que adquiera IDIPRON."/>
    <s v="No aplica"/>
    <s v="no aplica"/>
    <s v="Sin informacion"/>
    <x v="1"/>
    <x v="1"/>
    <x v="1"/>
    <x v="149"/>
    <m/>
    <s v="NO"/>
    <m/>
    <n v="0"/>
    <s v="SIN AVANCE"/>
    <e v="#VALUE!"/>
    <e v="#VALUE!"/>
    <s v="ABIERTO"/>
  </r>
  <r>
    <n v="285"/>
    <x v="5"/>
    <x v="16"/>
    <x v="6"/>
    <x v="119"/>
    <s v="Catalina Cardenas Martinez"/>
    <x v="0"/>
    <s v="PMAI-2019-084"/>
    <s v="No aplica"/>
    <s v="Gestión Logística - 2019"/>
    <x v="0"/>
    <s v="No aplica"/>
    <x v="2"/>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Sin informacion"/>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Sin informacion"/>
    <x v="1"/>
    <x v="1"/>
    <x v="1"/>
    <x v="149"/>
    <m/>
    <s v="NO"/>
    <m/>
    <n v="0"/>
    <s v="SIN AVANCE"/>
    <e v="#VALUE!"/>
    <e v="#VALUE!"/>
    <s v="ABIERTO"/>
  </r>
  <r>
    <n v="286"/>
    <x v="5"/>
    <x v="16"/>
    <x v="21"/>
    <x v="80"/>
    <s v="Catalina Cardenas Martinez"/>
    <x v="0"/>
    <s v="PMAI-2019-085"/>
    <s v="No aplica"/>
    <s v="Gestión Logística - 2019"/>
    <x v="0"/>
    <s v="No aplica"/>
    <x v="2"/>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Sin informacion"/>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Sin informacion"/>
    <x v="1"/>
    <x v="1"/>
    <x v="1"/>
    <x v="149"/>
    <m/>
    <s v="NO"/>
    <m/>
    <n v="0"/>
    <s v="SIN AVANCE"/>
    <e v="#VALUE!"/>
    <e v="#VALUE!"/>
    <s v="ABIERTO"/>
  </r>
  <r>
    <n v="287"/>
    <x v="5"/>
    <x v="16"/>
    <x v="6"/>
    <x v="120"/>
    <s v="Catalina Cardenas Martinez"/>
    <x v="0"/>
    <s v="PMAI-2019-086"/>
    <s v="No aplica"/>
    <s v="Gestión Logística - 2019"/>
    <x v="0"/>
    <s v="No aplica"/>
    <x v="2"/>
    <s v="11.4 Baja de Bienes: Se evidencian falencias en el cumplimiento al procedimiento “BAJA DE BIENES_x000a_DEVOLUTIVOS, CONSUMO CONTROLADO O DE CONSUMO EN BODEGA”, código A-GLO-PR-001 y debilidades_x000a_en la gestión para una adecuada y ágil baja de, aproximadamente, mil seiscientos ochenta y dos (1.682) bienes pendientes de retiro, según identificación del área de Almacén, y la permanencia de dichos bienes por tiempo prolongado en sitios que no aseguran su preservación, ocasionando mayor inversión de recursos (físicos, humanos y administrativos) para la entidad, así como menores probabilidades de aprovechamiento económico de los mismos en un eventual proceso de enajenación. Esta debilidad incide en la cualidad de representación fiel de información revelada en los Estados Financieros, presentando como activos, bienes que no han tenido un real potencial de servicio para el IDIPRON durante la vigencia."/>
    <s v="Sin informacion"/>
    <s v="Ofrecer a titulo gratuito a las entidades distritales aquellos bienes muebles que fueron acopiados, en el depósito de inservibles, para llevar a cabo el procedimiento._x000a__x000a_Remitir a la Oficina Asesora Jurídica la necesidad de la contratación de intermediario comercial._x000a__x000a_Mantener el estado de organización del lote de bienes inservibles y obsoletos a dar de baja de acuerdo con la naturaleza de los bienes y los requerimientos del intermediario comercial contratado."/>
    <s v="No aplica"/>
    <s v="no aplica"/>
    <s v="Sin informacion"/>
    <x v="1"/>
    <x v="1"/>
    <x v="1"/>
    <x v="149"/>
    <m/>
    <s v="NO"/>
    <m/>
    <n v="0"/>
    <s v="SIN AVANCE"/>
    <e v="#VALUE!"/>
    <e v="#VALUE!"/>
    <s v="ABIERTO"/>
  </r>
  <r>
    <n v="288"/>
    <x v="5"/>
    <x v="16"/>
    <x v="6"/>
    <x v="121"/>
    <s v="Catalina Cardenas Martinez"/>
    <x v="0"/>
    <s v="PMAI-2019-087"/>
    <s v="No aplica"/>
    <s v="Gestión Logística - 2019"/>
    <x v="0"/>
    <s v="No aplica"/>
    <x v="2"/>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Sin informaci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Sin informacion"/>
    <x v="1"/>
    <x v="1"/>
    <x v="1"/>
    <x v="149"/>
    <m/>
    <s v="NO"/>
    <m/>
    <n v="0"/>
    <s v="SIN AVANCE"/>
    <e v="#VALUE!"/>
    <e v="#VALUE!"/>
    <s v="ABIERTO"/>
  </r>
  <r>
    <n v="289"/>
    <x v="5"/>
    <x v="16"/>
    <x v="5"/>
    <x v="122"/>
    <s v="Catalina Cardenas Martinez"/>
    <x v="0"/>
    <s v="PMAI-2019-088"/>
    <s v="No aplica"/>
    <s v="Gestión Logística - 2019"/>
    <x v="0"/>
    <s v="No aplica"/>
    <x v="2"/>
    <s v="11.6 Proceso de gestión de residuos: Almacén e Inventarios viene realizando de manera ocasional un proceso entrega de materiales a una empresa de reciclaje y/o chatarrización que requiere la participación del área de Gestión Ambiental, de acuerdo con lo expresamente establecido en el Manual de Manejo y Control Administrativo de los bienes de propiedad del IDIPRON – A-GLO-MA-001 “ Por responsabilidad, los bienes de consumo que ya se encuentren en las diferentes dependencias se entienden llevados contablemente al gasto, por lo que su disposición final se re aliza con base en losrequerimientos del Plan Institucional de Gestión Ambiental (PIGA), y los documentos aprobados en el manual de procesos y procedimientos aprobados”. No se evidencia canalización a través del área de Gestión ambiental de estas entregas, realizadas por Almacén, no cuentan con un registro adecuado de evidencia ni descripción de los bienes entregados para disposición final. "/>
    <s v="Sin informacion"/>
    <s v="Solicitar capacitación al Área de Gestión Ambiental para el retiro de elementos de consumo.  Inicialmente la capacitación estará dirigida a los funcionarios de las sub_bodegas y posteriormente al resto de personal de la entidad ._x000a__x000a_Se solicitará acta de entrega de la empresa de reciclaje puerta de oro, con quien se realizó la entrega de elementos de consumo en el depósito de inservibles."/>
    <s v="No aplica"/>
    <s v="no aplica"/>
    <s v="Sin informacion"/>
    <x v="1"/>
    <x v="1"/>
    <x v="1"/>
    <x v="149"/>
    <m/>
    <s v="NO"/>
    <m/>
    <n v="0"/>
    <s v="SIN AVANCE"/>
    <e v="#VALUE!"/>
    <e v="#VALUE!"/>
    <s v="ABIERTO"/>
  </r>
  <r>
    <n v="290"/>
    <x v="5"/>
    <x v="16"/>
    <x v="8"/>
    <x v="100"/>
    <s v="Catalina Cardenas Martinez"/>
    <x v="0"/>
    <s v="PMAI-2019-089"/>
    <s v="No aplica"/>
    <s v="Gestión Logística - 2019"/>
    <x v="0"/>
    <s v="No aplica"/>
    <x v="2"/>
    <s v="11.7 Gestión documental: Se observan falencias en gestión documental por parte del área, evidenciándose treinta (30) cajas de archivo documental, almacenadas en la Sub-bodega de La Favorita, de años anteriores al 2017, con documentación incluso de 2007."/>
    <s v="Sin informacion"/>
    <s v="Realizar la depuración del archivo de gestión con base en las instrucciones impartidas por el área de Administración documental._x000a__x000a_Solicitar al Área Administración de Gestión Documental, la realización de Comité de Archivo, con el fin de presentar la propuesta de depuración del archivo de gestión ubicado en la Sub_bodega La Favorita."/>
    <s v="No aplica"/>
    <s v="no aplica"/>
    <s v="Sin informacion"/>
    <x v="1"/>
    <x v="1"/>
    <x v="1"/>
    <x v="149"/>
    <m/>
    <s v="NO"/>
    <m/>
    <n v="0"/>
    <s v="SIN AVANCE"/>
    <e v="#VALUE!"/>
    <e v="#VALUE!"/>
    <s v="ABIERTO"/>
  </r>
  <r>
    <n v="291"/>
    <x v="5"/>
    <x v="16"/>
    <x v="6"/>
    <x v="116"/>
    <s v="Catalina Cardenas Martinez"/>
    <x v="0"/>
    <s v="PMAI-2019-090"/>
    <s v="No aplica"/>
    <s v="Gestión Logística - 2019"/>
    <x v="0"/>
    <s v="No aplica"/>
    <x v="2"/>
    <s v="11.8 Debilidades en software: Se observan debilidades del sistema de información utilizada en Almacén e Inventarios para la administración de los bienes. El sistema SICAPITAL no provee la confiabilidad y agilidad requeridas por el proceso para una oportuna y adecuada toma de decisiones. Se reportan constantemente errores del sistema como tomar doble vez una devolución, demoras en consultas de base de datos para generar egresos, así como debilidades en cuanto a reportes requeridos en formato Excel que no genera directamente el sistema. Adicionalmente, se observa que el sistema no permite generar un reporte de las existencias de bienes en bodega, discriminando su ubicación por Sub-bodega. "/>
    <s v="Sin informacion"/>
    <s v="Se reportará al Área de sistemas las novedades presentadas con el aplicativo SI_CAPITAL y se realizará el seguimiento respectivo._x000a__x000a_Se realizarán mesas de trabajo, donde se asumirán compromisos específicos desde el área de sistemas y se harán los seguimientos necesarios que evidencien la corrección de los hallazgos presentados._x000a__x000a_Solicitar al Área de sistemas la actualización del aplicativo en cuanto al tema de &quot;Devoluciones&quot; ._x000a__x000a_Solicitar al Área de Sistemas la actualización de reportes que son requeridos por las diferentes dependencias del Instituto y/o entes externos. "/>
    <s v="No aplica"/>
    <s v="no aplica"/>
    <s v="Sin informacion"/>
    <x v="1"/>
    <x v="1"/>
    <x v="1"/>
    <x v="149"/>
    <m/>
    <s v="NO"/>
    <m/>
    <n v="0"/>
    <s v="SIN AVANCE"/>
    <e v="#VALUE!"/>
    <e v="#VALUE!"/>
    <s v="ABIERTO"/>
  </r>
  <r>
    <n v="292"/>
    <x v="5"/>
    <x v="16"/>
    <x v="6"/>
    <x v="123"/>
    <s v="Catalina Cardenas Martinez"/>
    <x v="0"/>
    <s v="PMAI-2019-091"/>
    <s v="No aplica"/>
    <s v="Gestión Logística - 2019"/>
    <x v="0"/>
    <s v="No aplica"/>
    <x v="2"/>
    <s v="11.9 Toma Física: Se evidencia incumplimiento al procedimiento administrativo, ítem 1, de la Resolución 001 de 2001, ítem 4.10.1.2. Toma Física, que enuncia que, para el levantamiento de la información de los bienes en servicio, se diseñará una plantilla de recolección de información, la que contendrá por lo menos los siguientes campos: Fecha de elaboración del inventario, funcionario responsable de los elementos, área o ubicación, descripción del bien, número de placa o código, marca, serie, estado, nombre y firma de quien recoge la información y nombre y firma del funcionario que la suministra. Al momento de verificar los formatos se constató falta de firmas del Responsable de Almacén. De igual manera, se verificó que los resultados de la toma Física del año 2018 no fueron dados a conocer ante Comité de Inventarios y no se evidencia toma de decisiones con base en los mismos. "/>
    <s v="Sin informacion"/>
    <s v="Programar, citar y realizar el comité pertinente para aprobación de informe de toma física vigencia 2018. _x000a__x000a_Creación de instructivo relacionado con las actividades de toma física._x000a__x000a_Socializar instructivo de toma física._x000a_"/>
    <s v="No aplica"/>
    <s v="no aplica"/>
    <s v="Sin informacion"/>
    <x v="1"/>
    <x v="1"/>
    <x v="1"/>
    <x v="150"/>
    <m/>
    <m/>
    <m/>
    <n v="0"/>
    <s v="SIN AVANCE"/>
    <e v="#VALUE!"/>
    <e v="#VALUE!"/>
    <s v="ABIERTO"/>
  </r>
  <r>
    <n v="293"/>
    <x v="5"/>
    <x v="16"/>
    <x v="6"/>
    <x v="124"/>
    <s v="Catalina Cardenas Martinez"/>
    <x v="0"/>
    <s v="PMAI-2019-092"/>
    <s v="No aplica"/>
    <s v="Gestión Logística - 2019"/>
    <x v="0"/>
    <s v="No aplica"/>
    <x v="2"/>
    <s v="11.10 Inconsistencia en valores y vida útil de Avalúo técnico, respecto a valores y Vida útil adoptada durante 2019: En la auditoría realizada se encontraron siete (7) elementos con un valor adoptado a 01/01/2019, diferente al determinado en el avalúo técnico de BDO Avalúos SA.S. . Adicionalmente, se hallaron elementos que, de conformidad con la vida útil determinada en el avaluó solicitado por parte del instituto, no presentan coincidencia con la vida útil tomada como base para calcular y registrar la depreciación durante 2019. Tras revisión del área auditada, ésta expresa que se identificaron mil doscientos ochenta elementos con esta inconsistencia respecto a su vida útil. "/>
    <s v="Sin informacion"/>
    <s v="Se programará reunión del comité pertinente para tratar como único punto &quot;Vida útil y depreciación de bienes avaluados vigencia 2019&quot;_x000a__x000a_El Área de Almacén e Inventarios procederá a realizar los ajustes a que haya lugar con relación a vida útil registrada vigencia 2019 de acuerdo con los conceptos emitidos por la CGN y la SHD, con el aval del Área de Contabilidad y asesor financiero de la STAF._x000a__x000a_El Área de Contabilidad modificará la política contable, así como el tratamiento contable y la infamación a revelar acerca de los cambios en las estimaciones contables y de la corrección de errores. _x000a__x000a_Se revisará la base de datos de bienes devolutivos y se ajustará la depreciación con base en las instrucciones que imparta el área de contabilidad del Instituto."/>
    <s v="No aplica"/>
    <s v="no aplica"/>
    <s v="Sin informacion"/>
    <x v="1"/>
    <x v="1"/>
    <x v="1"/>
    <x v="150"/>
    <m/>
    <s v="SI"/>
    <m/>
    <n v="0"/>
    <s v="SIN AVANCE"/>
    <e v="#VALUE!"/>
    <e v="#VALUE!"/>
    <s v="ABIERTO"/>
  </r>
  <r>
    <n v="294"/>
    <x v="5"/>
    <x v="16"/>
    <x v="6"/>
    <x v="125"/>
    <s v="Catalina Cardenas Martinez"/>
    <x v="0"/>
    <s v="PMAI-2019-093"/>
    <s v="No aplica"/>
    <s v="Gestión Logística - 2019"/>
    <x v="0"/>
    <s v="No aplica"/>
    <x v="2"/>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Sin informacion"/>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Sin informacion"/>
    <x v="1"/>
    <x v="1"/>
    <x v="1"/>
    <x v="150"/>
    <m/>
    <s v="SI"/>
    <m/>
    <n v="0"/>
    <s v="SIN AVANCE"/>
    <e v="#VALUE!"/>
    <e v="#VALUE!"/>
    <s v="ABIERTO"/>
  </r>
  <r>
    <n v="295"/>
    <x v="5"/>
    <x v="16"/>
    <x v="2"/>
    <x v="3"/>
    <s v="Catalina Cardenas Martinez"/>
    <x v="0"/>
    <s v="PMAI-2019-094"/>
    <s v="No aplica"/>
    <s v="Gestión Logística - 2019"/>
    <x v="0"/>
    <s v="No aplica"/>
    <x v="2"/>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Sin informacion"/>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Sin informacion"/>
    <x v="1"/>
    <x v="1"/>
    <x v="1"/>
    <x v="150"/>
    <m/>
    <s v="SI"/>
    <m/>
    <n v="0"/>
    <s v="SIN AVANCE"/>
    <e v="#VALUE!"/>
    <e v="#VALUE!"/>
    <s v="ABIERTO"/>
  </r>
  <r>
    <n v="296"/>
    <x v="5"/>
    <x v="16"/>
    <x v="6"/>
    <x v="116"/>
    <s v="Catalina Cardenas Martinez"/>
    <x v="0"/>
    <s v="PMAI-2019-095"/>
    <s v="No aplica"/>
    <s v="Gestión Logística - 2019"/>
    <x v="0"/>
    <s v="No aplica"/>
    <x v="2"/>
    <s v="Inconsistencia entre Egreso generado por Software SICAPITAL y Formato A-GLO-FT-005: De la misma forma, se observaron dos casos de inconsistencias entre los egresos de Almacén generados por SICAPITAL y los formatos de salida A-GLO-FT-005. Si bien Almacén manifiesta que corresponden a salidas que se formalizaron en más de un egreso generado por el sistema, por fallas en el sistema para “bajar” ítems de existencias, no se evidencia en uno de los dos casos observados, la trazabilidad en los documentos de egreso. Ante este tipo de inconsistencias en caso de no presentarse trazabilidad se pueden generar hallazgos y/o sanciones por entes de control. "/>
    <s v="Sin informacion"/>
    <s v="Sin informacion"/>
    <s v="No aplica"/>
    <s v="no aplica"/>
    <s v="Sin informacion"/>
    <x v="1"/>
    <x v="1"/>
    <x v="1"/>
    <x v="150"/>
    <m/>
    <s v="SI"/>
    <m/>
    <n v="0"/>
    <s v="SIN AVANCE"/>
    <e v="#VALUE!"/>
    <e v="#VALUE!"/>
    <s v="ABIERTO"/>
  </r>
  <r>
    <n v="297"/>
    <x v="5"/>
    <x v="8"/>
    <x v="18"/>
    <x v="117"/>
    <s v="Stefanny Reina Alvarez"/>
    <x v="0"/>
    <s v="PMAI-2019-096"/>
    <s v="No aplica"/>
    <s v="Primer Seguimiento Vigencia 2019 a Caja Menor No 1"/>
    <x v="0"/>
    <s v="No aplica"/>
    <x v="2"/>
    <s v="Evaluar el cumplimiento de los lineamientos establecidos en la Resolución DDC- 000001 del 12 de mayo del 2009, por la cual se adopta el Manual para el Manejo y Control de Cajas Menores expedida por el Contador General de Bogotá, D.C. y las resoluciones internas aplicables al año 2019."/>
    <s v="Sin informacion"/>
    <s v="Realizar revisió y modificación del procedimiento &quot;PROGRAMACIÓN, APERTURA Y LEGALIZACIÓN DE CAJAS MENORES&quot;"/>
    <s v="No aplica"/>
    <s v="no aplica"/>
    <s v="Sin informacion"/>
    <x v="1"/>
    <x v="0"/>
    <x v="1"/>
    <x v="151"/>
    <m/>
    <s v="NO"/>
    <m/>
    <n v="1"/>
    <s v="CUMPLIMIENTO TOTAL"/>
    <s v="NO APLICA ACCION CERRADA"/>
    <s v="NO APLICA ACCION CERRADA"/>
    <s v="CERRADO"/>
  </r>
  <r>
    <n v="298"/>
    <x v="5"/>
    <x v="8"/>
    <x v="18"/>
    <x v="117"/>
    <s v="Stefanny Reina Alvarez"/>
    <x v="0"/>
    <s v="PMAI-2019-097"/>
    <s v="No aplica"/>
    <s v="Primer Seguimiento Vigencia 2019 a Caja Menor No 1"/>
    <x v="0"/>
    <s v="No aplica"/>
    <x v="2"/>
    <s v="Evaluar el cumplimiento de los lineamientos establecidos en la Resolución DDC- 000001 del 12 de mayo del 2009, por la cual se adopta el Manual para el Manejo y Control de Cajas Menores expedida por el Contador General de Bogotá, D.C. y las resoluciones internas aplicables al año 2019."/>
    <s v="Sin informacion"/>
    <s v="Solicitar Concepto a Secretaria de Hacienda y si hay lugar a ello Realizar modificación del procedimiento &quot;PROGRAMACIÓN, APERTURA Y_x000a_LEGALIZACIÓN DE CAJAS MENORES&quot;"/>
    <s v="No aplica"/>
    <s v="no aplica"/>
    <s v="Sin informacion"/>
    <x v="1"/>
    <x v="0"/>
    <x v="1"/>
    <x v="152"/>
    <m/>
    <s v="NO"/>
    <m/>
    <n v="0"/>
    <s v="SIN AVANCE"/>
    <e v="#VALUE!"/>
    <e v="#VALUE!"/>
    <s v="ABIERTO"/>
  </r>
  <r>
    <n v="299"/>
    <x v="5"/>
    <x v="12"/>
    <x v="8"/>
    <x v="126"/>
    <s v="Angel Martínez"/>
    <x v="0"/>
    <s v="PMAI-2019-098"/>
    <s v="No aplica"/>
    <s v="Auditoría Regular Proceso Gestión Documental - 2018"/>
    <x v="0"/>
    <s v="No aplica"/>
    <x v="2"/>
    <s v="9.1 No se cuenta con el consecutivo digital del Sistema CORDIS por un virus reciente que afecto los archivos de los años 2011 a 2018 de comunicaciones oficiales. Esta situación pone en evidencia debilidades en los controles adoptados por la entidad frente a los riesgos informáticos de la misma y falta de acciones de contingencia frente a riesgos materializados como pérdida de información. Cabe mencionar que la documentación física y la digitalizada representan el patrimonio documental de la entidad, por tanto su custodia es garantía de la preservación de la memoria institucional. "/>
    <s v="_x000a_Virus informático que afecta sustancialmente los archivos en su contenido, la cual se encontraba realizando el Área diariamente"/>
    <s v="*Solicitud  al Área de Sistemas trimestralmente la realización  y certificación del  Backup de la información que permita el resguardo de lo que  digitaliza diariamente en el Área_x000a__x000a_*Elaborar Diagnóstico de Preservación Digital a largo plazo_x000a__x000a_*Elaborar Plan de Preservación Digital a largo Plazo_x000a__x000a_* Realizar procedimiento de reconstrucción de expedientes"/>
    <s v="No aplica"/>
    <s v="no aplica"/>
    <d v="2019-06-01T00:00:00"/>
    <x v="23"/>
    <x v="0"/>
    <x v="0"/>
    <x v="153"/>
    <m/>
    <s v="NO"/>
    <s v="Actividad al 100%_x000a_No aplica"/>
    <n v="1"/>
    <s v="CUMPLIMIENTO TOTAL"/>
    <s v="NO APLICA ACCION CERRADA"/>
    <s v="NO APLICA ACCION CERRADA"/>
    <s v="CERRADO"/>
  </r>
  <r>
    <n v="300"/>
    <x v="5"/>
    <x v="12"/>
    <x v="8"/>
    <x v="126"/>
    <s v="Angel Martínez"/>
    <x v="0"/>
    <s v="PMAI-2019-099"/>
    <s v="No aplica"/>
    <s v="Auditoría Regular Proceso Gestión Documental - 2018"/>
    <x v="0"/>
    <s v="No aplica"/>
    <x v="2"/>
    <s v="10.1 Se evidencia una falla en el Sistema CORDIS tras la repetición en los números de radicado y la ausencia de los mismos, lo que genera que el control y seguimiento de la documentación para futuras consultas no sea un único registro o que no quede registro del radicado. Lo anterior en incumplimiento con el acuerdo 060 de 2001, “Por el cual se establecen pautas para la administración de las comunicaciones oficiales en las entidades públicas y las privadas que cumplen funciones públicas), en su artículo quinto “Procedimientos para la radicación de comunicaciones oficiales: 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
    <s v="Fallas en  aplicativo de Gestión y  Tramite  CORDIS ._x000a__x000a_El aplicativo CORDIS se encuentra obsoleto de acuerdo con los requerimientos técnicos y funcionales de la entidad._x000a__x000a_"/>
    <s v="Realizar una (1) Mesa de Trabajo para manifestar el estado del aplicativo CORDIS _x000a__x000a_Elaborar Informe de Actividades realizadas frente al  análisis y mejoras en al Aplicativo CORDIS desde el Área de Sistemas."/>
    <s v="No aplica"/>
    <s v="no aplica"/>
    <d v="2019-06-01T00:00:00"/>
    <x v="23"/>
    <x v="0"/>
    <x v="0"/>
    <x v="154"/>
    <m/>
    <s v="NO"/>
    <m/>
    <n v="0"/>
    <s v="SIN AVANCE"/>
    <n v="-205"/>
    <s v="VENCIDO"/>
    <s v="ABIERTO"/>
  </r>
  <r>
    <n v="301"/>
    <x v="5"/>
    <x v="12"/>
    <x v="8"/>
    <x v="100"/>
    <s v="Angel Martínez"/>
    <x v="0"/>
    <s v="PMAI-2019-100"/>
    <s v="No aplica"/>
    <s v="Auditoría Regular Proceso Gestión Documental - 2018"/>
    <x v="0"/>
    <s v="No aplica"/>
    <x v="2"/>
    <s v="10.2 De las 5 unidades, áreas y/o dependencias visitadas, 4 no cumplen con las transferencias documentales  de acuerdo al lineamiento de la Tabla de Retención Documental, lo que significa un desacato a la Ley General de Archivos “Ley 594 de 2000” la cual establece en el parágrafo del Artículo 47 que “Los documentos de archivo de conservación permanente podrán ser copiados en nuevos soportes. En tal caso, deberá preverse un programa de transferencia de información para garantizar la preservación y conservación de la misma”."/>
    <s v="Inasistencia a las  capacitaciones de inducción y reinducción por parte de los servidores públicos para manejo adecuado de los archivos._x000a__x000a_El deposito no cuenta  condiciones mínimas locativas y vetustez en la edificación en el Archivo Central de la Florida para la recepción adecuada de la información._x000a__x000a_la entidad no cuenta con programación de transferencias documentales hasta no contar con archivos con el proceso técnico de organización."/>
    <s v="Realizar Asistencias Técnicas Documentales que permitan el alistamiento de los Archivos de gestión para realizar transferencias primarias en las UPI o áreas administrativas"/>
    <s v="No aplica"/>
    <s v="no aplica"/>
    <d v="2019-06-01T00:00:00"/>
    <x v="23"/>
    <x v="0"/>
    <x v="0"/>
    <x v="155"/>
    <m/>
    <s v="NO"/>
    <m/>
    <n v="0"/>
    <s v="SIN AVANCE"/>
    <n v="-205"/>
    <s v="VENCIDO"/>
    <s v="ABIERTO"/>
  </r>
  <r>
    <n v="302"/>
    <x v="5"/>
    <x v="12"/>
    <x v="21"/>
    <x v="108"/>
    <s v="Angel Martínez"/>
    <x v="0"/>
    <s v="PMAI-2019-101"/>
    <s v="No aplica"/>
    <s v="Auditoría Regular Proceso Gestión Documental - 2018"/>
    <x v="0"/>
    <s v="No aplica"/>
    <x v="2"/>
    <s v="10.3 El instituto presenta retrasos en la adecuación de espacios para la custodia y conservación de los documentos de archivo, por tanto no cuenta con la capacidad de almacenamiento ni con las condiciones apropiadas en cumplimiento al acuerdo 049 de 2000 “Por el cual se desarrolla el artículo del Capítulo 7 “Conservación de Documentos” del Reglamento General de Archivos sobre “condiciones de edificios y locales destinados a archivos”. "/>
    <s v="El espacio donde se custodia el acervo documental Archivo central y Fondo Documental Acumulado no cuenta con las especificaciones Técnicas para el almacenamiento según el acuerdo 049 de 2000."/>
    <s v="Informe de Adecuación Archivo Central que contemple todos los requerimiento técnicos para el almacenamiento del Acervo documental._x000a__x000a_Pte Acción Área de Infraestructura "/>
    <s v="No aplica"/>
    <s v="no aplica"/>
    <d v="2019-06-01T00:00:00"/>
    <x v="23"/>
    <x v="0"/>
    <x v="0"/>
    <x v="156"/>
    <m/>
    <s v="NO"/>
    <m/>
    <n v="0"/>
    <s v="SIN AVANCE"/>
    <n v="-205"/>
    <s v="VENCIDO"/>
    <s v="ABIERTO"/>
  </r>
  <r>
    <n v="303"/>
    <x v="5"/>
    <x v="12"/>
    <x v="8"/>
    <x v="127"/>
    <s v="Angel Martínez"/>
    <x v="0"/>
    <s v="PMAI-2019-102"/>
    <s v="No aplica"/>
    <s v="Auditoría Regular Proceso Gestión Documental - 2018"/>
    <x v="0"/>
    <s v="No aplica"/>
    <x v="2"/>
    <s v="10.5 Si bien se ha avanzado en la actualización de las Tablas de Retención Documental, el instituto presenta un retraso de las mismas en dos cambios estructurales de la entidad, lo cual limita la clasificación adecuada de los documentos en todas las fases del ciclo vital de documento.  Lo anterior, en incumplimiento del Acuerdo 004 de 2013, Articulo 6, Parágrafo b en que se  reglamenta en análisis contextual como el proceso de evaluación de documentos en el que se debe considerar las normas legales que le aplican a los documentos en cada sector (contexto legal) y el contexto institucional e histórico, que permita establecer su relevancia para la sociedad, tanto en el momento actual como en el futuro."/>
    <s v="Las Tablas de Retención Documental no se encuentran actualizadas en relación con la Estructura Orgánica de la Entidad._x000a__x000a_Se presento para convalidación la Tabla de Retención Documental  de la vigencia 2014 a 2016 ante el Consejo Distrital de Archivos."/>
    <s v="*Actualización de las TRD estructura orgánica 2016-2019."/>
    <s v="No aplica"/>
    <s v="no aplica"/>
    <d v="2019-06-01T00:00:00"/>
    <x v="23"/>
    <x v="0"/>
    <x v="0"/>
    <x v="157"/>
    <m/>
    <s v="NO"/>
    <s v="Actividad al 100%_x000a_No aplica"/>
    <n v="1"/>
    <s v="CUMPLIMIENTO TOTAL"/>
    <s v="NO APLICA ACCION CERRADA"/>
    <s v="NO APLICA ACCION CERRADA"/>
    <s v="CERRADO"/>
  </r>
  <r>
    <n v="304"/>
    <x v="5"/>
    <x v="12"/>
    <x v="13"/>
    <x v="25"/>
    <s v="Angel Martínez"/>
    <x v="0"/>
    <s v="PMAI-2019-103"/>
    <s v="No aplica"/>
    <s v="Auditoría Regular Proceso Gestión Documental - 2018"/>
    <x v="0"/>
    <s v="No aplica"/>
    <x v="2"/>
    <s v="10.6 Tal como se evidencia en el registro fotográfico, existe una debilidad en las condiciones técnicas y ambientales de los depósitos de la UPI La Florida asociadas a la falta de extintores, al mantenimiento de las cajas de luz y a las condiciones de ventilación para la preservación de la documentación, lo que representa un incumplimiento del acuerdo 049 de 2000 en su artículo 5°. En cuanto a la ventilación se especifica “disponer de equipos para atención de desastres como extintores de CO2, Solfaclan o Multipropósito y extractores de agua de acuerdo con el material a conservar. Evitar el empleo de polvo químico y de agua. - Las condiciones técnicas de los extintores y el número de unidades deberá estar acorde con las dimensiones del depósito y la capacidad de almacenamiento”. Por otra parte, frente al mantenimiento se especifica “garantizar la limpieza de instalaciones y estantería con un producto que no incremente la humedad ambiental. - Las unidades de conservación requieren de un programa de limpieza en seco y para el efecto se deben emplear aspiradoras”."/>
    <s v="La entidad carece de un Plan de Conservación Documental y Plan de Preservación digital que conforma  el Sistema Integrado de Conservación  en cumplimiento (Acuerdo 006 de 2014 y Acuerdo 050 de 2000 AGN)"/>
    <s v="*Contratación de profesional idóneo_x000a_*Elaborar Diagnóstico de Conservación Documental_x000a_*Elaborar Plan de Conservación Documental_x000a_*Elaborar Diagnóstico Electrónico de Archivo_x000a_* Elaborar Plan de Preservación Digital a largo Plazo"/>
    <s v="No aplica"/>
    <s v="no aplica"/>
    <d v="2019-06-01T00:00:00"/>
    <x v="23"/>
    <x v="0"/>
    <x v="0"/>
    <x v="158"/>
    <m/>
    <s v="NO"/>
    <s v="Actividad al 100%_x000a_No aplica"/>
    <n v="1"/>
    <s v="CUMPLIMIENTO TOTAL"/>
    <s v="NO APLICA ACCION CERRADA"/>
    <s v="NO APLICA ACCION CERRADA"/>
    <s v="CERRADO"/>
  </r>
  <r>
    <n v="305"/>
    <x v="5"/>
    <x v="25"/>
    <x v="5"/>
    <x v="128"/>
    <s v="Stefanny Reina Alvarez"/>
    <x v="0"/>
    <s v="PMAI-2019-104"/>
    <s v="No aplica"/>
    <s v="Visita Unidad Administrativa Especial  de Servicios Públicos (UAESP) vigencia 2019"/>
    <x v="0"/>
    <s v="No aplica"/>
    <x v="2"/>
    <s v="Incumplimiento de la práctica de separación por parte de los funcionarios, contratista y usuarios._x000a__x000a_"/>
    <s v="Sin informacion"/>
    <s v="Realizar visitas técnicas en las sede y Unidades de Protección Integral (UPI's) para; establecer oportunidades de mejora y realizar seguimientos periódicos, incluyendo los referentes ambientales"/>
    <s v="No aplica"/>
    <s v="no aplica"/>
    <s v="Sin informacion"/>
    <x v="1"/>
    <x v="0"/>
    <x v="1"/>
    <x v="159"/>
    <m/>
    <s v="SI"/>
    <m/>
    <n v="0"/>
    <s v="SIN AVANCE"/>
    <e v="#VALUE!"/>
    <e v="#VALUE!"/>
    <s v="ABIERTO"/>
  </r>
  <r>
    <n v="306"/>
    <x v="5"/>
    <x v="25"/>
    <x v="14"/>
    <x v="129"/>
    <s v="Stefanny Reina Alvarez"/>
    <x v="0"/>
    <s v="PMAI-2019-105"/>
    <s v="No aplica"/>
    <s v="Visita Unidad Administrativa Especial  de Servicios Públicos (UAESP) vigencia 2020"/>
    <x v="0"/>
    <s v="No aplica"/>
    <x v="2"/>
    <s v="No se refleja registros de capacitación especializada al personal de servicios generales encargados de realizar actividades operativas de manejo de residuos"/>
    <s v="Sin informacion"/>
    <s v="(1) Hacer un cronograma de capacitaciones de cuidado ambiental y aprovechamiento_x000a__x000a_(2) Realizar piezas publicitarias de circulación interna de reciclaje y aprovechamiento de residuos."/>
    <s v="No aplica"/>
    <s v="no aplica"/>
    <s v="Sin informacion"/>
    <x v="1"/>
    <x v="0"/>
    <x v="1"/>
    <x v="159"/>
    <m/>
    <s v="SI"/>
    <m/>
    <n v="0"/>
    <s v="SIN AVANCE"/>
    <e v="#VALUE!"/>
    <e v="#VALUE!"/>
    <s v="ABIERTO"/>
  </r>
  <r>
    <n v="307"/>
    <x v="5"/>
    <x v="25"/>
    <x v="5"/>
    <x v="122"/>
    <s v="Stefanny Reina Alvarez"/>
    <x v="0"/>
    <s v="PMAI-2019-106"/>
    <s v="No aplica"/>
    <s v="Visita Unidad Administrativa Especial  de Servicios Públicos (UAESP) vigencia 2021"/>
    <x v="0"/>
    <s v="No aplica"/>
    <x v="2"/>
    <s v="La Entidad no tiene un procedimiento específico para la gestión de aprovechamiento de materiales potencialmente reciclables "/>
    <s v="Sin informacion"/>
    <s v="(1) Realizar la revisión del Instructivo  A-GAM-IN-001 &quot;Manejo de Residuos&quot; y verificar el campo de residuos aprovechables de forma específica, consolidada y técnicamente consistente los distintos componentes y actividades que comprende el programa y procesos de aprovechamiento"/>
    <s v="No aplica"/>
    <s v="no aplica"/>
    <s v="Sin informacion"/>
    <x v="1"/>
    <x v="0"/>
    <x v="1"/>
    <x v="159"/>
    <m/>
    <s v="SI"/>
    <m/>
    <n v="0"/>
    <s v="SIN AVANCE"/>
    <e v="#VALUE!"/>
    <e v="#VALUE!"/>
    <s v="ABIERTO"/>
  </r>
  <r>
    <n v="308"/>
    <x v="5"/>
    <x v="25"/>
    <x v="5"/>
    <x v="130"/>
    <s v="Stefanny Reina Alvarez"/>
    <x v="0"/>
    <s v="PMAI-2019-107"/>
    <s v="No aplica"/>
    <s v="Visita Unidad Administrativa Especial  de Servicios Públicos (UAESP) vigencia 2022"/>
    <x v="0"/>
    <s v="No aplica"/>
    <x v="2"/>
    <s v="Se reconoce igualmente que lo concerniente el Plan de Acción Interno, definido por el Decreto 400 de 2004, no se adelanta en cuanto tal, sino que sus componente y aspectos se dan contenidos dentro del PIGA, según el programa concerniente a la gestión de residuos."/>
    <s v="Sin informacion"/>
    <s v="(1) Formular el plan de gestión de residuos aprovechables institucional."/>
    <s v="No aplica"/>
    <s v="no aplica"/>
    <s v="Sin informacion"/>
    <x v="1"/>
    <x v="0"/>
    <x v="1"/>
    <x v="159"/>
    <m/>
    <s v="SI"/>
    <m/>
    <n v="0"/>
    <s v="SIN AVANCE"/>
    <e v="#VALUE!"/>
    <e v="#VALUE!"/>
    <s v="ABIERTO"/>
  </r>
  <r>
    <n v="309"/>
    <x v="5"/>
    <x v="25"/>
    <x v="5"/>
    <x v="130"/>
    <s v="Stefanny Reina Alvarez"/>
    <x v="0"/>
    <s v="PMAI-2019-108"/>
    <s v="No aplica"/>
    <s v="Visita Unidad Administrativa Especial  de Servicios Públicos (UAESP) vigencia 2023"/>
    <x v="0"/>
    <s v="No aplica"/>
    <x v="2"/>
    <s v="Para la gestión de aprovechamiento, al igual que con la gestión ambiental (PIGA) en general, no se defina únicamente en tanto como un plan de acción de actividades son que coherente se traduzca en un programa estructurado, el cual disponga de un plan de acción sistemático y sustentado a la vez en un presupuesto apropiado para su cumplimiento."/>
    <s v="Sin informacion"/>
    <s v="Elevar consulta a la Autoridad competente (Secretaría Distrital de Ambiente) para validar los lineamientos frente a la suscripción de un programa estructurado de aprovechamiento de residuos"/>
    <s v="No aplica"/>
    <s v="no aplica"/>
    <s v="Sin informacion"/>
    <x v="1"/>
    <x v="0"/>
    <x v="1"/>
    <x v="159"/>
    <m/>
    <s v="SI"/>
    <m/>
    <n v="0"/>
    <s v="SIN AVANCE"/>
    <e v="#VALUE!"/>
    <e v="#VALUE!"/>
    <s v="ABIERTO"/>
  </r>
  <r>
    <n v="310"/>
    <x v="5"/>
    <x v="25"/>
    <x v="2"/>
    <x v="3"/>
    <s v="Stefanny Reina Alvarez"/>
    <x v="0"/>
    <s v="PMAI-2019-109"/>
    <s v="No aplica"/>
    <s v="Visita Unidad Administrativa Especial  de Servicios Públicos (UAESP) vigencia 2024"/>
    <x v="0"/>
    <s v="No aplica"/>
    <x v="2"/>
    <s v="La Entidad no tiene instrumento, ni informes que evalúen de forma sistemática y analítica el alcance y resultado de las actividades de aprovechamiento, elementos que se debieron evidenciar en la ejecución del Plan de Acción Institucional PAI "/>
    <s v="Sin informacion"/>
    <s v="* Continuar con la realización de los informes de acuerdo a su periodicidad y remitirlos a la UAESP"/>
    <s v="No aplica"/>
    <s v="no aplica"/>
    <s v="Sin informacion"/>
    <x v="1"/>
    <x v="0"/>
    <x v="1"/>
    <x v="159"/>
    <m/>
    <s v="SI"/>
    <m/>
    <n v="0"/>
    <s v="SIN AVANCE"/>
    <e v="#VALUE!"/>
    <e v="#VALUE!"/>
    <s v="ABIERTO"/>
  </r>
  <r>
    <n v="311"/>
    <x v="5"/>
    <x v="23"/>
    <x v="7"/>
    <x v="31"/>
    <s v="Stefanny Reina Alvarez"/>
    <x v="0"/>
    <s v="PMAI-2019-110"/>
    <s v="No aplica"/>
    <s v="Auditoría interna de seguimiento al proceso atención al ciudadano vigencia 1 de julio 2018 al 30 de junio de 2019"/>
    <x v="0"/>
    <s v="No aplica"/>
    <x v="2"/>
    <s v="OBSERVACIÓN_x000a_* No se evidencia la aplicación del procedimiento Buzón de Quejas Reclamos y Sugerencias A-ACI-PR-002 en todas las Unidades. Para ello se debe continuar con la capacitación para reforzar el procedimiento y asegurar su total implementación, dado que este es un mecanismo importante de Participación y retroalimentación de nuestros usuarios"/>
    <s v="Baja motivación y renuencia por parte de los ciudadanos de realizar el diligenciamiento de la encuesta a pesar de que el formato Oficio A-GDO-FT-013 contempla un mensaje alusivo para su realización"/>
    <s v="*Actualización del procedimiento de Buzón de Quejas Reclamos y Sugerencias A-ACI-PR-002, implementando punto de control. "/>
    <s v="No aplica"/>
    <s v="no aplica"/>
    <d v="2020-01-20T00:00:00"/>
    <x v="24"/>
    <x v="0"/>
    <x v="0"/>
    <x v="160"/>
    <m/>
    <s v="NO"/>
    <m/>
    <n v="0"/>
    <s v="SIN AVANCE"/>
    <n v="41"/>
    <s v="CON TIEMPO"/>
    <s v="ABIERTO"/>
  </r>
  <r>
    <n v="312"/>
    <x v="5"/>
    <x v="23"/>
    <x v="3"/>
    <x v="131"/>
    <s v="Stefanny Reina Alvarez"/>
    <x v="0"/>
    <s v="PMAI-2019-111"/>
    <s v="No aplica"/>
    <s v="Auditoría interna de seguimiento al proceso atención al ciudadano vigencia 1 de julio 2018 al 30 de junio de 2020"/>
    <x v="0"/>
    <s v="No aplica"/>
    <x v="2"/>
    <s v="OBSERVACIÓN_x000a_* Se evidencia el poco uso de la Encuesta de Percepción Cód. A-ACI-FT-005 lo que limita la efectividad de esta herramienta para el mejoramiento de procesos del Instituto y por ende la Participación de la Ciudadanía"/>
    <s v="Baja motivación y renuencia por parte de los ciudadanos de realizar el diligenciamiento de la encuesta a pesar de que el formato Oficio A-GDO-FT-013 contempla un mensaje alusivo para su realización"/>
    <s v="Generar estrategias para promover entre los solicitantes el diligenciamiento de la Encuesta de Percepción"/>
    <s v="No aplica"/>
    <s v="no aplica"/>
    <d v="2020-01-20T00:00:00"/>
    <x v="24"/>
    <x v="0"/>
    <x v="0"/>
    <x v="161"/>
    <m/>
    <s v="NO"/>
    <m/>
    <n v="1"/>
    <s v="CUMPLIMIENTO TOTAL"/>
    <s v="NO APLICA ACCION CERRADA"/>
    <s v="NO APLICA ACCION CERRADA"/>
    <s v="CERRADO"/>
  </r>
  <r>
    <n v="313"/>
    <x v="5"/>
    <x v="23"/>
    <x v="3"/>
    <x v="132"/>
    <s v="Stefanny Reina Alvarez"/>
    <x v="0"/>
    <s v="PMAI-2019-112"/>
    <s v="No aplica"/>
    <s v="Auditoría interna de seguimiento al proceso atención al ciudadano vigencia 1 de julio 2018 al 30 de junio de 2021"/>
    <x v="0"/>
    <s v="No aplica"/>
    <x v="2"/>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d v="2020-01-20T00:00:00"/>
    <x v="24"/>
    <x v="0"/>
    <x v="1"/>
    <x v="162"/>
    <m/>
    <s v="NO"/>
    <m/>
    <n v="0"/>
    <s v="SIN AVANCE"/>
    <n v="41"/>
    <s v="CON TIEMPO"/>
    <s v="ABIERTO"/>
  </r>
  <r>
    <n v="314"/>
    <x v="5"/>
    <x v="23"/>
    <x v="3"/>
    <x v="133"/>
    <s v="Stefanny Reina Alvarez"/>
    <x v="0"/>
    <s v="PMAI-2019-113"/>
    <s v="No aplica"/>
    <s v="Auditoría interna de seguimiento al proceso atención al ciudadano vigencia 1 de julio 2018 al 30 de junio de 2022"/>
    <x v="0"/>
    <s v="No aplica"/>
    <x v="2"/>
    <s v="NO CONFORMIDAD_x000a_* Se evidenció que no se está teniendo un control adecuado frente al registro de todas las quejas, reclamos, sugerencias y solicitudes que llegan al Instituto,_x000a_ _x000a_* Incumplimiento lo establecido en el Decreto 371 de 2010, en el ítem 3 el cual debe garantizar “El registro de las quejas, reclamos, sugerencias, solicitudes de información que reciba la Entidad, por los diferentes canales, en el Sistema Distrital de Quejas y Soluciones”. (Página 8)"/>
    <s v="*  Algunos de los requerimientos no son radicados en la ventanilla Única dispuesta por el IDIPRON_x000a__x000a_*El sistema de control de correspondencia no permite la asignación y enlace con el Sistema SDQS, lo cual ha sido difícil controlar el constante monitoreo de los requerimientos que ingresan."/>
    <s v="*Actualización del procedimiento de Requerimientos ciudadanos del proceso, implementando punto de control. _x000a__x000a_* Socialización al interior de la entidad sobre el trato de los requerimientos ciudadanos, especialmente con el personal en ventanilla de radicación._x000a__x000a_*Realizar  seguimiento a las PQRDS, en el formato A-ACI-FT-003 allegadas por canales propios como las generadas por el aplicativo “Bogotá Te Escucha” Sistema Distrital de Quejas y Soluciones."/>
    <s v="No aplica"/>
    <s v="no aplica"/>
    <d v="2020-01-20T00:00:00"/>
    <x v="24"/>
    <x v="0"/>
    <x v="1"/>
    <x v="163"/>
    <m/>
    <s v="NO"/>
    <m/>
    <n v="0"/>
    <s v="SIN AVANCE"/>
    <n v="41"/>
    <s v="CON TIEMPO"/>
    <s v="ABIERTO"/>
  </r>
  <r>
    <n v="315"/>
    <x v="5"/>
    <x v="23"/>
    <x v="3"/>
    <x v="133"/>
    <s v="Stefanny Reina Alvarez"/>
    <x v="0"/>
    <s v="PMAI-2019-114"/>
    <s v="No aplica"/>
    <s v="Auditoría interna de seguimiento al proceso atención al ciudadano vigencia 1 de julio 2018 al 30 de junio de 2023"/>
    <x v="0"/>
    <s v="No aplica"/>
    <x v="2"/>
    <s v="NO CONFORMIDAD_x000a_• Se constató incumplimiento a la Ley 1755 de 2015, en su Artículo 21 -funcionario sin competencia, que establece que “Si la autoridad a quien se dirige la petición no es la competente, se informará de inmediato al interesado si este actúa verbalmente, o dentro de los cinco (5) días siguientes al de la recepción, si obró por escrito. Dentro del término señalado remitirá la petición al competente y enviará copia del oficio remisorio al peticionario o en caso de no existir funcionario competente así se lo comunicará”."/>
    <s v="* Se dejaba la anotación de la remisión por competencia tanto en el sistema Distrital de Quejas y soluciones Bogotá Te Escucha y la base de requerimientos A-ACI-FT-003 &quot;Control de Requerimientos Ciudadanos&quot; y no enviar los respectivos documentos de conformidad con el Articulo 21 de la Ley 1755 de 2015."/>
    <s v="* Elaboración de los documentos  que informan al competente de las gestiones  realizadas por la Entidad, frente a la determinación del  traslado por no competencia, para el seguimiento de esta en caso de que la Entidad no dé respuesta al usuario."/>
    <s v="No aplica"/>
    <s v="no aplica"/>
    <d v="2020-01-20T00:00:00"/>
    <x v="24"/>
    <x v="0"/>
    <x v="1"/>
    <x v="164"/>
    <m/>
    <s v="NO"/>
    <m/>
    <n v="0"/>
    <s v="SIN AVANCE"/>
    <n v="41"/>
    <s v="CON TIEMPO"/>
    <s v="ABIERTO"/>
  </r>
  <r>
    <n v="316"/>
    <x v="5"/>
    <x v="23"/>
    <x v="3"/>
    <x v="134"/>
    <s v="Stefanny Reina Alvarez"/>
    <x v="0"/>
    <s v="PMAI-2019-115"/>
    <s v="No aplica"/>
    <s v="Auditoría interna de seguimiento al proceso atención al ciudadano vigencia 1 de julio 2018 al 30 de junio de 2024"/>
    <x v="0"/>
    <s v="No aplica"/>
    <x v="2"/>
    <s v="NO CONFORMIDAD_x000a_• Se evidenció incumplimiento al Decreto 197 de 2014, por el cual se adopta la Política Distrital de Servicio a la Ciudadanía en su Artículo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_x000a_* La sede Administrativa Calle 63 se determinó como el punto de atención a la ciudadanía dispuesta para la atención de los usuarios que se acercan a la entidad,  se han realizó las diferentes actuaciones para el bienestar de los servidores que laboran en la Entidad._x000a__x000a_* Se ha realizado los diferentes ajustes en las Sedes del forma gradual, en las Sedes Administrativas que evidencian que un fortalecimiento de la Infraestructura y/o mejoras con el fin de garantizar la accesibilidad a los ciudadanos"/>
    <s v="* Identificar los espacios con accesibilidad limitada e intervenirlos realizando ajustes razonables que permitan la accesibilidad a personas en condición de discapacidad._x000a__x000a_* 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_x000a__x000a_* Instalación de horarios de atención en las entradas de los puntos de atención de la Sede Administrativa. "/>
    <s v="No aplica"/>
    <s v="no aplica"/>
    <d v="2020-01-20T00:00:00"/>
    <x v="24"/>
    <x v="0"/>
    <x v="1"/>
    <x v="165"/>
    <m/>
    <s v="NO"/>
    <m/>
    <n v="0"/>
    <s v="SIN AVANCE"/>
    <n v="41"/>
    <s v="CON TIEMPO"/>
    <s v="ABIERTO"/>
  </r>
  <r>
    <n v="317"/>
    <x v="5"/>
    <x v="23"/>
    <x v="21"/>
    <x v="91"/>
    <s v="Stefanny Reina Alvarez"/>
    <x v="0"/>
    <s v="PMAI-2019-116"/>
    <s v="No aplica"/>
    <s v="&quot;Atención a la ciudadania Auditoria interna _x000a_Primer Semestre 2018_x000a_&quot;"/>
    <x v="0"/>
    <s v="No aplica"/>
    <x v="2"/>
    <s v="Durante el proceso de la auditoria se observó que la Oficina de Atención a la Ciudadanía de la sede de la Calle 63 no cuenta con las condiciones adecuadas para la atención al usuario siendo esta la oficina principal, lo que impide prestar un servicio adecuado, de calidad y pertinente a los ciudadanos. No conformidad 1.                "/>
    <s v="Sin informacion"/>
    <s v="Formular estrategias y/o acciones interdisciplinarias, como la requisición a los procesos competentes con el objetivo de implementar acciones tendientes a mejorar y fortalecer la infraestructura para la adecuada prestación del servicio por parte del Proceso de Atención al Ciudadano."/>
    <s v="No aplica"/>
    <s v="no aplica"/>
    <s v="Sin informacion"/>
    <x v="1"/>
    <x v="0"/>
    <x v="1"/>
    <x v="166"/>
    <m/>
    <s v="NO"/>
    <m/>
    <n v="0"/>
    <s v="SIN AVANCE"/>
    <e v="#VALUE!"/>
    <e v="#VALUE!"/>
    <s v="ABIERTO"/>
  </r>
  <r>
    <m/>
    <x v="5"/>
    <x v="23"/>
    <x v="3"/>
    <x v="133"/>
    <s v="Stefanny Reina Alvarez"/>
    <x v="0"/>
    <s v="PMAI-2019-117"/>
    <s v="No aplica"/>
    <s v="Atención a la ciudadania Auditoria interna II semestre 2019."/>
    <x v="0"/>
    <s v="No aplica"/>
    <x v="2"/>
    <s v="OBSERVACIÓN_x000a_A pesar del trabajo realizado por el proceso de Atención al Ciudadano se evidencia que el procedimiento Buzón de Quejas, Reclamos y Sugerencias A-ACI-PR-02 no se encuentra estandarizado en todas las unidades por ello algunas unidades no están cumpliendo con la apertura del mismo en los tiempos estipulados, esto puede llevar a un riesgo de no contar con la participación de todos los NNAJ,  para mitigar esto se debe continuar con la capacitación para reforzar el procedimiento y asegurar su total implementación, dado que este es un mecanismo importante de Participación y retroalimentación de nuestros usuarios. "/>
    <s v="Sin informacion"/>
    <s v="Capacitaciones en la Unidades de Protección, del nuevo procedimiento para la atención de peticiones ciudadanas, dando a conocer que los únicos autorizados en la apertura del buzón de sugerencia es el área de atencion a la ciudadanía, garantizando la escucha de sus requerimientos y la transparencia. "/>
    <s v="No aplica"/>
    <s v="no aplica"/>
    <s v="Sin informacion"/>
    <x v="1"/>
    <x v="0"/>
    <x v="1"/>
    <x v="167"/>
    <m/>
    <s v="SI"/>
    <m/>
    <m/>
    <s v="SIN AVANCE"/>
    <e v="#VALUE!"/>
    <e v="#VALUE!"/>
    <s v="ABIERTO"/>
  </r>
  <r>
    <m/>
    <x v="5"/>
    <x v="23"/>
    <x v="7"/>
    <x v="31"/>
    <s v="Stefanny Reina Alvarez"/>
    <x v="0"/>
    <s v="PMAI-2019-118"/>
    <s v="No aplica"/>
    <s v="Atención a la ciudadania Auditoria interna II semestre 2019."/>
    <x v="0"/>
    <s v="No aplica"/>
    <x v="2"/>
    <s v="OBSERVACIÓN_x000a_Se evidenció en el formato 003 CONTROL DE REQUERIMIENTOS CIUDADANOS A-ACI-FT-003 que su diligenciamiento no se está realizando de manera completa esto es un riesgo ya que dificulta la trazabilidad de los requerimientos, se debe establecer en las observaciones cuando este es trasladado por no competencia a que entidad se traslada la petición, para facilitar el seguimiento en caso de que la Entidad no de respuesta al usuario y él requiera alguna información al respecto"/>
    <s v="Sin informacion"/>
    <s v="Actualizar el formato 003 CONTROL DE REQUERIMIENTOS CIUDADANOS A-ACI-FT-003, incorporando dos columnas en donde se pueda registrar si la petición es trasladada o no y a cual entidad se realiza el traslado."/>
    <s v="No aplica"/>
    <s v="no aplica"/>
    <s v="Sin informacion"/>
    <x v="1"/>
    <x v="0"/>
    <x v="1"/>
    <x v="167"/>
    <m/>
    <s v="SI"/>
    <m/>
    <m/>
    <s v="SIN AVANCE"/>
    <e v="#VALUE!"/>
    <e v="#VALUE!"/>
    <s v="ABIERTO"/>
  </r>
  <r>
    <m/>
    <x v="5"/>
    <x v="23"/>
    <x v="3"/>
    <x v="135"/>
    <s v="Stefanny Reina Alvarez"/>
    <x v="0"/>
    <s v="PMAI-2019-119"/>
    <s v="No aplica"/>
    <s v="Atención a la ciudadania Auditoria interna II semestre 2019."/>
    <x v="0"/>
    <s v="No aplica"/>
    <x v="2"/>
    <s v="OBSERVACIÓN_x000a_Se evidenció inconsistencia en la información registrada con los informes trimestrales que se remiten a la Secretaria General y a la Veeduría Distrital versus el formato 003 CONTROL DE REQUERIMIENTOS CIUDADANOS A-ACI-FT-003 referente a las solicitudes que se les realizó Traslado y Cierre por no competencia, ya que el número de registros no coincide; esto puede representar un riesgo a la Entidad de emitir información errada del número de requerimientos trasladados "/>
    <s v="Sin informacion"/>
    <s v="*Actualizar el formato 003 CONTROL DE REQUERIMIENTOS CIUDADANOS A-ACI-FT-003, incorporando dos columnas en donde se pueda registrar si la petición es trasladada o no y a cual entidad se realiza el traslado._x000a_*Se realizará seguimiento semanal de los requerimientos ciudadanos actualizando la base de datos. "/>
    <s v="No aplica"/>
    <s v="no aplica"/>
    <s v="Sin informacion"/>
    <x v="1"/>
    <x v="0"/>
    <x v="1"/>
    <x v="167"/>
    <m/>
    <s v="SI"/>
    <m/>
    <m/>
    <s v="SIN AVANCE"/>
    <e v="#VALUE!"/>
    <e v="#VALUE!"/>
    <s v="ABIERTO"/>
  </r>
  <r>
    <m/>
    <x v="5"/>
    <x v="23"/>
    <x v="3"/>
    <x v="133"/>
    <s v="Stefanny Reina Alvarez"/>
    <x v="0"/>
    <s v="PMAI-2019-120"/>
    <s v="No aplica"/>
    <s v="Atención a la ciudadania Auditoria interna II semestre 2019."/>
    <x v="0"/>
    <s v="No aplica"/>
    <x v="2"/>
    <s v="NO CONFORMIDAD_x000a_Revisada  la base de Control de Requerimientos Ciudadanos en lo correspondiente al II Semestre de 2019, se evidenciaron dos (2) solicitudes o peticiones asignadas a la Subdirección de Desarrollo Humano y Subdirección de Métodos, con respuestas fuera de términos; los requerimientos fueron el  No 1723362019 y el No 2148002019,  de igual manera se evidenció la petición No. 2842592019  donde se observó que se encontraba en trámite al momento de realizarse la verificación de la base de Control de Requerimientos Ciudadanos en lo correspondiente al II Semestre de 2019, esta solicitud ingresó el (27/11/2019) por lo tanto también se encontraría fuera de términos. Lo anterior incumple lo establecido en el Art. 14 de la Ley 1755 de 2015 la cual indica que “En Términos para resolver las distintas modalidades de peticiones, toda petición deberá resolverse dentro de los quince (15) días siguientes a su recepción"/>
    <s v="Sin informacion"/>
    <s v="*Actualizar el formato 003 CONTROL DE REQUERIMIENTOS CIUDADANOS A-ACI-FT-003, incorporando dos columnas en donde se pueda registrar si la petición es trasladada o no y a cual entidad se realiza el traslado._x000a_*Se realiza seguimiento semanal de los requerimientos ciudadanos actualizando la base de datos. "/>
    <s v="No aplica"/>
    <s v="no aplica"/>
    <s v="Sin informacion"/>
    <x v="1"/>
    <x v="0"/>
    <x v="1"/>
    <x v="167"/>
    <m/>
    <s v="SI"/>
    <m/>
    <m/>
    <s v="SIN AVANCE"/>
    <e v="#VALUE!"/>
    <e v="#VALUE!"/>
    <s v="ABIERTO"/>
  </r>
  <r>
    <m/>
    <x v="5"/>
    <x v="23"/>
    <x v="21"/>
    <x v="91"/>
    <s v="Stefanny Reina Alvarez"/>
    <x v="0"/>
    <s v="PMAI-2019-121"/>
    <s v="No aplica"/>
    <s v="Atención a la ciudadania Auditoria interna II semestre 2019."/>
    <x v="0"/>
    <s v="No aplica"/>
    <x v="2"/>
    <s v="NO CONFORMIDAD_x000a_La inspección y evaluación al punto de atención al ciudadano, evidenció entre otras situaciones, que continúa sin ninguna señalización que lo identifique, no se cuenta con un sistema de bucle magnético para el uso por personas con discapacidad auditiva, la sala de espera continúa sin cumplir con las especificaciones técnicas (ver más detalles en la página 28 y siguientes). Lo anterior constituye incumplimiento al Decreto 197 de 2014, por el cual se adopta la Política Distrital de Servicio a la Ciudadanía en su Art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Sin informacion"/>
    <s v="Con el fin de brindar acceso a la ciudadanía en condiciones de discapacidad se realizarán ajustes razonables en los puntos de atención de la entidad. Esto teniendo en cuenta las necesidades de la población objetivo a atender. "/>
    <s v="No aplica"/>
    <s v="no aplica"/>
    <s v="Sin informacion"/>
    <x v="1"/>
    <x v="0"/>
    <x v="1"/>
    <x v="167"/>
    <m/>
    <s v="SI"/>
    <m/>
    <m/>
    <s v="SIN AVANCE"/>
    <e v="#VALUE!"/>
    <e v="#VALUE!"/>
    <s v="ABIERTO"/>
  </r>
  <r>
    <m/>
    <x v="5"/>
    <x v="23"/>
    <x v="7"/>
    <x v="31"/>
    <s v="Stefanny Reina Alvarez"/>
    <x v="0"/>
    <s v="PMAI-2019-122"/>
    <s v="No aplica"/>
    <s v="Atención a la ciudadania Auditoria interna II semestre 2019."/>
    <x v="0"/>
    <s v="No aplica"/>
    <x v="2"/>
    <s v="NO CONFORMIDAD_x000a_Revisados los procedimientos Atención a requerimientos ciudadanos A-ACI-PR-001, Buzón de quejas, reclamos, y sugerencias A-ACI-PR-002,  Quejas contra funcionarios y/o contratistas A-ACI-PR-003, e instructivo   Protocolos de Atención con enfoque preferencial y diferencial A-ACI-IN-001 del proceso de Atención al Ciudadano, se constató que el instructivo presenta debilidad en la identificación de los puntos de control y los mecanismos para su verificación por cuanto no se pudo evidenciar la lupa para la facilitar la identificación de estos. El no contar con puntos de control adecuados y efectivos compromete al proceso a riesgos en su operatividad. Con lo anterior se incumple lo establecido en los lineamientos del “Manual de Elaboración y Control de Documentos - E-MEJ-MA002”, numeral 5.10, que refiere la importancia de la materialización de los controles en los procedimientos"/>
    <s v="Sin informacion"/>
    <s v="*Revisión y actualización de los documentos del proceso del área. "/>
    <s v="No aplica"/>
    <s v="no aplica"/>
    <s v="Sin informacion"/>
    <x v="1"/>
    <x v="0"/>
    <x v="1"/>
    <x v="167"/>
    <m/>
    <s v="SI"/>
    <m/>
    <m/>
    <s v="SIN AVANCE"/>
    <e v="#VALUE!"/>
    <e v="#VALUE!"/>
    <s v="ABIERTO"/>
  </r>
  <r>
    <m/>
    <x v="5"/>
    <x v="26"/>
    <x v="7"/>
    <x v="12"/>
    <s v="Catalina Cardenas Martinez"/>
    <x v="0"/>
    <s v="PMAI-2019-123"/>
    <s v="No aplica"/>
    <s v="Servicios administrativos – transportes y servicios públicos"/>
    <x v="0"/>
    <s v="No aplica"/>
    <x v="2"/>
    <s v="Se observa que Servicios Administrativos no cuenta con un formato de entrega de vehículo al responsable de área donde se encuentra el vehículo asignado, donde establezcan deberes para el buen cuidado y servicio del vehículo, como utilizar el automóvil única y exclusivamente en las labores y actividades oficiales requeridas e inherentes para las cuales fue asignado, al funcionario le está prohibido emitir órdenes o autorizaciones al conductor para que realice diligencias personales con el vehículo para sí o para el funcionario a quien se le asigne el servicio; transporte personas no relacionadas con el servicio oficial o realizar trayectos que no cumplan con estrictas necesidades del servicio, permitir el transporte de personas en estado de alicoramiento o bajo la influencia de sustancias psicoactivas, aun cuando se trate del  funcionario a quien se le asigne el vehículo, entre otras actuaciones que riñen con la conducta transparente y austera en la utilización de los bienes destinados al uso oficial."/>
    <s v="Sin informacion"/>
    <s v="Crear el procedimiento &quot;asignación de vehículos&quot; y el formato de &quot;asignación vehícular&quot;"/>
    <s v="No aplica"/>
    <s v="no aplica"/>
    <s v="Sin informacion"/>
    <x v="1"/>
    <x v="0"/>
    <x v="1"/>
    <x v="122"/>
    <m/>
    <s v="SI"/>
    <m/>
    <m/>
    <s v="SIN AVANCE"/>
    <e v="#VALUE!"/>
    <e v="#VALUE!"/>
    <s v="ABIERTO"/>
  </r>
  <r>
    <m/>
    <x v="5"/>
    <x v="26"/>
    <x v="7"/>
    <x v="31"/>
    <s v="Catalina Cardenas Martinez"/>
    <x v="0"/>
    <s v="PMAI-2019-124"/>
    <s v="No aplica"/>
    <s v="Servicios administrativos – transportes y servicios públicos"/>
    <x v="0"/>
    <s v="No aplica"/>
    <x v="2"/>
    <s v="• Se observa fotocopia de servicios públicos de las unidades rurales, las cuales tienen la responsabilidad de enviar el origina, el procedimiento dispone en su numeral 3.2 “La entrega de las facturas de servicios públicos, privados e impuestos es responsabilidad de los responsables de UPI o quien haga sus veces. Dicha entrega debe hacerse de manera inmediata a su recepción en la ventanilla de Gestión Documental. Para las UPIS fuera del perímetro urbano, o situaciones de fuerza mayor, se les permitirá realizar el envío de las facturas al correo electrónico serviciospublicos@idipron.gov.co con el fin de agilizar el proceso; sin embargo, la entrega de las facturas originales deberá hacerse dentro de los 2 días siguientes a su recepción.” Es importante que el original de las facturas repose junto a los formatos de trazabilidad, comprobante de cuenta por pagar y comprobante de egreso."/>
    <s v="Sin informacion"/>
    <s v="Revisar el perocedimiento &quot;GESTIÓN, CONTROL Y PAGO DE SERVICIOS PÚBLICOS, PRIVADOS E IMPUESTOS A-SAD-PR-004&quot; y verificar que la aplicación de los puntos de control sea adecuada para dar cumplimiento a la presentación y pago de facturas de servicios públicos."/>
    <s v="No aplica"/>
    <s v="no aplica"/>
    <s v="Sin informacion"/>
    <x v="1"/>
    <x v="0"/>
    <x v="1"/>
    <x v="122"/>
    <m/>
    <s v="SI"/>
    <m/>
    <m/>
    <s v="SIN AVANCE"/>
    <e v="#VALUE!"/>
    <e v="#VALUE!"/>
    <s v="ABIERTO"/>
  </r>
  <r>
    <m/>
    <x v="5"/>
    <x v="26"/>
    <x v="7"/>
    <x v="72"/>
    <s v="Catalina Cardenas Martinez"/>
    <x v="0"/>
    <s v="PMAI-2019-125"/>
    <s v="No aplica"/>
    <s v="Servicios administrativos – transportes y servicios públicos"/>
    <x v="0"/>
    <s v="No aplica"/>
    <x v="2"/>
    <s v="• Se evidencia diferencia en el kilometraje reportado por el Sistema de Posicionamiento Satelital (GPS) frente a los kilómetros recorridos consignados en las planillas físicas, lo que indica que no hay ningún control y monitoreo por el área de Transportes para los recorridos reportado por el GPS, estando en contra vía al Capítulo IV, Articulo 16, Parágrafo 4 del Decreto 492 del  2019, que establece, “Las entidades y organismos procurarán adoptar sistemas de monitoreo satelital tipo GPS en los vehículos oficiales, con el fin de establecer mecanismos de control de ubicación, kilómetros recorridos y perímetros geográficos establecidos.”, es importante efectuar una adecuada conciliación entre las planillas físicas y GPS, con el fin de controlar los recorridos realizados por los vehículos del instituto y así mismo vigilar el consumo de combustible."/>
    <s v="Sin informacion"/>
    <s v="Realizar revisión a los documentos que componen el SIG del área de Servicios Administrativos y verificar los puntos de control necesarios para contrarrestar la incongruencia de los kilometrajes reportados (GPS) VS KM reportados por los conductores (planillas fisicas)"/>
    <s v="No aplica"/>
    <s v="no aplica"/>
    <s v="Sin informacion"/>
    <x v="1"/>
    <x v="0"/>
    <x v="1"/>
    <x v="122"/>
    <m/>
    <s v="SI"/>
    <m/>
    <m/>
    <s v="SIN AVANCE"/>
    <e v="#VALUE!"/>
    <e v="#VALUE!"/>
    <s v="ABIERTO"/>
  </r>
  <r>
    <m/>
    <x v="5"/>
    <x v="26"/>
    <x v="7"/>
    <x v="31"/>
    <s v="Catalina Cardenas Martinez"/>
    <x v="0"/>
    <s v="PMAI-2019-126"/>
    <s v="No aplica"/>
    <s v="Servicios administrativos – transportes y servicios públicos"/>
    <x v="0"/>
    <s v="No aplica"/>
    <x v="2"/>
    <s v="• Se presenta debilidad en el control y seguimiento a las planillas de recorridos de los conductores, como se evidenció en esta auditoría donde se observó saltos de kilometraje recorridos, sin encontrar explicación u observaciones descritas por el conductor, personal que utilizó el vehículo o responsable de la supervisión, haciendo ineficaz esta herramienta de control, por lo cual es importante tomar acciones y correcciones oportunas y así dar conformidad al procedimiento control de consumo de combustible que establece “Cada mes se evaluarán dichos consumos con el fin de realizar los ajustes necesarios que impliquen ahorros de este suministro”"/>
    <s v="Sin informacion"/>
    <s v="Realizar la revisión al procedimiento &quot;CONTROL DE CONSUMO DE COMBUSTIBLE A-SAD-PR-001&quot; y a partir de lo encontrado, ejecutar  los ajustes o acciones pertinentes con el fin de garantizar su efectivdad."/>
    <s v="No aplica"/>
    <s v="no aplica"/>
    <s v="Sin informacion"/>
    <x v="1"/>
    <x v="0"/>
    <x v="1"/>
    <x v="122"/>
    <m/>
    <s v="SI"/>
    <m/>
    <m/>
    <s v="SIN AVANCE"/>
    <e v="#VALUE!"/>
    <e v="#VALUE!"/>
    <s v="ABIERTO"/>
  </r>
  <r>
    <m/>
    <x v="5"/>
    <x v="26"/>
    <x v="7"/>
    <x v="31"/>
    <s v="Catalina Cardenas Martinez"/>
    <x v="0"/>
    <s v="PMAI-2019-127"/>
    <s v="No aplica"/>
    <s v="Servicios administrativos – transportes y servicios públicos"/>
    <x v="0"/>
    <s v="No aplica"/>
    <x v="2"/>
    <s v="• El procedimiento para pagos de servicios públicos establece en los en su numeral 3.7 “El área de Tesorería debe enviar el soporte de pago tan pronto se realice al correo electrónico serviciospublicos@idipron.gov.co, con el fin de evitar suspensiones en la prestación del servicio.” y numeral 3.8 “El área de Tesorería debe enviar mediante memorando la relación de los formatos “Conglomerado y trazabilidad de Servicios públicos A-SAD-FT-014” que se tramitaron en el mes con sus respectivos soportes adjuntos a la trazabilidad.” Obligaciones que no se están cumpliendo y están generando reproceso en la conciliación de pagos con las empresas prestadoras de servicios."/>
    <s v="Sin informacion"/>
    <s v="Revisar el procedimiento &quot;GESTIÓN, CONTROL Y PAGO DE SERVICIOS PÚBLICOS, PRIVADOS E IMPUESTOS A-SAD-PR-004&quot; junto al área de Tesorería y determinar mediante acta de reunion, las acciones necesarias para dar cumplimiento estricto al procedimiento para pago de servicios públicos. "/>
    <s v="No aplica"/>
    <s v="no aplica"/>
    <s v="Sin informacion"/>
    <x v="1"/>
    <x v="0"/>
    <x v="1"/>
    <x v="122"/>
    <m/>
    <s v="SI"/>
    <m/>
    <m/>
    <s v="SIN AVANCE"/>
    <e v="#VALUE!"/>
    <e v="#VALUE!"/>
    <s v="ABIERTO"/>
  </r>
  <r>
    <n v="318"/>
    <x v="5"/>
    <x v="12"/>
    <x v="8"/>
    <x v="13"/>
    <s v="Angel Martínez"/>
    <x v="4"/>
    <s v="PMA-2019-001"/>
    <s v="No aplica"/>
    <s v="Dirección Distrital de Archivo de Bogotá - Visita de seguimiento al cumplimiento de la normatividad archivística  - 2019"/>
    <x v="0"/>
    <s v="No aplica"/>
    <x v="2"/>
    <s v="¿La entidad tiene  política de gestión documental de acuerdo con lo establecido en el Artículo 6 de Decreto 2609 de 2012, compilado en el Articulo. 2.8.5.5.6 del Decreto 1050 de 2015?_x000a__x000a_En la revisión del documento en mención, se observo que, adolece de mención de la integración del Decreto 5961 de 2019 &quot;adopta el MIIPG&quot;. particularmente en la Dimensión 5a Dimensión y numerales subsecuentes. razón por la cual este documento. deberá ser revisado y armonizado con lo establecido en el decreto em mención."/>
    <s v="&quot;_x000a_Falta recursos humanos para realizar evaluación, análisis y actualización Política de Gestión Documental que se tiene en el Instituto,  en cumplimiento (Artículo 6 de Decreto 2609 de 2012, compilado en el Articulo. 2.8.5.5.6 del Decreto 1050 de 2015).&quot;"/>
    <s v="_x000a_*Actualizar  la Política de Gestión Documental de acuerdo a la normatividad vigente"/>
    <s v="No aplica"/>
    <s v="no aplica"/>
    <d v="2018-05-04T00:00:00"/>
    <x v="25"/>
    <x v="0"/>
    <x v="0"/>
    <x v="168"/>
    <m/>
    <s v="NO"/>
    <s v="Actividad al 100%_x000a_No aplica"/>
    <n v="1"/>
    <s v="CUMPLIMIENTO TOTAL"/>
    <s v="NO APLICA ACCION CERRADA"/>
    <s v="NO APLICA ACCION CERRADA"/>
    <s v="CERRADO"/>
  </r>
  <r>
    <n v="319"/>
    <x v="5"/>
    <x v="12"/>
    <x v="8"/>
    <x v="127"/>
    <s v="Angel Martínez"/>
    <x v="4"/>
    <s v="PMA-2019-002"/>
    <s v="No aplica"/>
    <s v="Dirección Distrital de Archivo de Bogotá - Visita de seguimiento al cumplimiento de la normatividad archivística  - 2019"/>
    <x v="0"/>
    <s v="No aplica"/>
    <x v="2"/>
    <s v="¿Cuenta con Tablas de Control de Acceso para el establecimiento de categorías adecuadas de derechos y restricciones de acceso y seguridad aplicables a los documentos?_x000a__x000a_Teniendo en cuenta que están ajustando actualización de TRD, este instrumento aún no esta creado. La líder del Área de gestión documental mencionado que este documento esta contemplado para la actual vigencia."/>
    <s v="No hay Tablas de Retención Documental actualizadas, lo que representa un prerequisito para la formulación de las Tablas de Control de Acceso"/>
    <s v="* Actualizar las Tablas de Retención Documental _x000a_*Elaborar Tablas de Control de Acceso para el establecimiento de categorías adecuadas de derechos y restricciones de acceso y seguridad aplicables a los documentos"/>
    <s v="No aplica"/>
    <s v="no aplica"/>
    <d v="2018-05-04T00:00:00"/>
    <x v="25"/>
    <x v="0"/>
    <x v="0"/>
    <x v="169"/>
    <m/>
    <s v="NO"/>
    <s v="Actividad al 100%_x000a_No aplica"/>
    <n v="1"/>
    <s v="CUMPLIMIENTO TOTAL"/>
    <s v="NO APLICA ACCION CERRADA"/>
    <s v="NO APLICA ACCION CERRADA"/>
    <s v="CERRADO"/>
  </r>
  <r>
    <n v="320"/>
    <x v="5"/>
    <x v="12"/>
    <x v="8"/>
    <x v="100"/>
    <s v="Angel Martínez"/>
    <x v="4"/>
    <s v="PMA-2019-003"/>
    <s v="No aplica"/>
    <s v="Dirección Distrital de Archivo de Bogotá - Visita de seguimiento al cumplimiento de la normatividad archivística  - 2019"/>
    <x v="0"/>
    <s v="No aplica"/>
    <x v="2"/>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d v="2018-05-04T00:00:00"/>
    <x v="25"/>
    <x v="0"/>
    <x v="0"/>
    <x v="170"/>
    <m/>
    <s v="SI"/>
    <m/>
    <n v="0"/>
    <s v="SIN AVANCE"/>
    <n v="-597"/>
    <s v="VENCIDO"/>
    <s v="ABIERTO"/>
  </r>
  <r>
    <n v="321"/>
    <x v="5"/>
    <x v="12"/>
    <x v="8"/>
    <x v="136"/>
    <s v="Angel Martínez"/>
    <x v="4"/>
    <s v="PMA-2019-004"/>
    <s v="No aplica"/>
    <s v="Dirección Distrital de Archivo de Bogotá - Visita de seguimiento al cumplimiento de la normatividad archivística  - 2019"/>
    <x v="0"/>
    <s v="No aplica"/>
    <x v="2"/>
    <s v="¿Cuenta con Modelo de requisitos para la Gestión de Documentos electrónicos? NO"/>
    <s v="El Achivo de Bogotá no ha emitido el lineamineto frente al modelo de requisitos para gestión de documentos para las Entidades Distritales en cumplimiento al (Decreto 103 de 2015, compilados en el Decreto 1080 de 2015 Art. 2.8.5.13)"/>
    <s v="*Adoptar con oportunidad el  Modelo de Requisitos de Documentos electrónicos de acuerdo a la matriz que enviará el archivo de Bogotá."/>
    <s v="No aplica"/>
    <s v="no aplica"/>
    <d v="2018-05-04T00:00:00"/>
    <x v="25"/>
    <x v="0"/>
    <x v="0"/>
    <x v="171"/>
    <m/>
    <s v="NO"/>
    <s v="Actividad al 100%_x000a_No aplica"/>
    <n v="1"/>
    <s v="CUMPLIMIENTO TOTAL"/>
    <s v="NO APLICA ACCION CERRADA"/>
    <s v="NO APLICA ACCION CERRADA"/>
    <s v="CERRADO"/>
  </r>
  <r>
    <n v="322"/>
    <x v="5"/>
    <x v="12"/>
    <x v="8"/>
    <x v="127"/>
    <s v="Angel Martínez"/>
    <x v="4"/>
    <s v="PMA-2019-005"/>
    <s v="No aplica"/>
    <s v="Dirección Distrital de Archivo de Bogotá - Visita de seguimiento al cumplimiento de la normatividad archivística  - 2019"/>
    <x v="0"/>
    <s v="No aplica"/>
    <x v="2"/>
    <s v="La entidad no ¿Cuenta con Banco Terminológico de Tipos, series y subseries documentales?"/>
    <s v="No hay Tablas de Retención Documental actualizadas, lo que representa un prerequisito para la elaboración del  Banco Terminológico de Tipos, series y subseries documentales."/>
    <s v="* Actualizar las Tablas de Retención Documental _x000a_*Elaboración del Banco Terminológico de Tipos, series y subseries documentales"/>
    <s v="No aplica"/>
    <s v="no aplica"/>
    <d v="2018-05-04T00:00:00"/>
    <x v="25"/>
    <x v="0"/>
    <x v="0"/>
    <x v="172"/>
    <m/>
    <s v="NO"/>
    <s v="Actividad al 100%_x000a_No aplica"/>
    <n v="1"/>
    <s v="CUMPLIMIENTO TOTAL"/>
    <s v="NO APLICA ACCION CERRADA"/>
    <s v="NO APLICA ACCION CERRADA"/>
    <s v="CERRADO"/>
  </r>
  <r>
    <n v="323"/>
    <x v="5"/>
    <x v="12"/>
    <x v="8"/>
    <x v="127"/>
    <s v="Angel Martínez"/>
    <x v="4"/>
    <s v="PMA-2019-006"/>
    <s v="No aplica"/>
    <s v="Dirección Distrital de Archivo de Bogotá - Visita de seguimiento al cumplimiento de la normatividad archivística  - 2019"/>
    <x v="0"/>
    <s v="No aplica"/>
    <x v="2"/>
    <s v="¿La entidad ha adoptado e implementado la Tabla de Retención Documental TRD convalidada por el C.D.A. en concordancia con el Artículo 13 del Acuerdo 004 de 2013 y la Guía para la implementación de TRD para las entidades Distritales de la Secretaria General de la Alcaldía Mayor de Bogotá?_x000a__x000a_No se han implementado toda vez que ésta no se ajustó a la realidad. En la revisión un documento elaborado por un servidor de la SSDA como resultado de una visita en el 2018 relacionada con la verificación de implementación de TRD observaron que: &quot; es necesario realizar la actualización del instrumento pues algunas tipologías no se encuentran documentos cuya inclusión no es clara en la TRD&quot;. Lo anterior evidenciado en la &gt;Subdirección Técnica de Métodos Educativos y Operativa, relacionado con la Historias Sociales, es así que la entidad optó por realizar ajustes a la TRD y presentarlas ante el Consejo Distrital de Archivos, para así surtir  el proceso  nuevamente de revisión, evaluación y posible convalidación."/>
    <s v="Los procedimientos y documentos internos del  Instituto no se encuentran actualizados, lo que representa un limitante el la actualización de la Tabla de Retención Documental "/>
    <s v="*Actualización de las TRD_x000a_*Implementación y aplicación de las TRD a los procesos  de la entidad "/>
    <s v="No aplica"/>
    <s v="no aplica"/>
    <d v="2018-05-04T00:00:00"/>
    <x v="25"/>
    <x v="0"/>
    <x v="0"/>
    <x v="173"/>
    <m/>
    <s v="SI"/>
    <m/>
    <n v="0"/>
    <s v="SIN AVANCE"/>
    <n v="-597"/>
    <s v="VENCIDO"/>
    <s v="ABIERTO"/>
  </r>
  <r>
    <n v="324"/>
    <x v="5"/>
    <x v="12"/>
    <x v="8"/>
    <x v="127"/>
    <s v="Angel Martínez"/>
    <x v="4"/>
    <s v="PMA-2019-007"/>
    <s v="No aplica"/>
    <s v="Dirección Distrital de Archivo de Bogotá - Visita de seguimiento al cumplimiento de la normatividad archivística  - 2019"/>
    <x v="0"/>
    <s v="No aplica"/>
    <x v="2"/>
    <s v="¿ La entidad ya realizó el registro de Tablas de Retención documental en el Registro Único de Series Documentales del Archivo General de la Nación, en cumplimiento con el Artículo 2.8.2.1.16 del Decreto 1080 de 2015?_x000a__x000a_Teniendo en cuenta que la TRD convalidada no es aplicable a la realidad de la entidad consideraron no remitir al AGN."/>
    <s v="Las Tablas de Retención Documental no se encuentran actualizadas en relación con la Estructura Orgánica de la Entidad"/>
    <s v="*Actualización de las TRD_x000a_*Una vez actualizadas las TRD, realizar gestiones para el Registro de series documentales en el RUSD del AGN"/>
    <s v="No aplica"/>
    <s v="no aplica"/>
    <d v="2018-05-04T00:00:00"/>
    <x v="25"/>
    <x v="0"/>
    <x v="0"/>
    <x v="174"/>
    <m/>
    <s v="SI"/>
    <m/>
    <n v="0"/>
    <s v="SIN AVANCE"/>
    <n v="-597"/>
    <s v="VENCIDO"/>
    <s v="ABIERTO"/>
  </r>
  <r>
    <n v="325"/>
    <x v="5"/>
    <x v="12"/>
    <x v="8"/>
    <x v="100"/>
    <s v="Angel Martínez"/>
    <x v="4"/>
    <s v="PMA-2019-008"/>
    <s v="No aplica"/>
    <s v="Dirección Distrital de Archivo de Bogotá - Visita de seguimiento al cumplimiento de la normatividad archivística  - 2019"/>
    <x v="0"/>
    <s v="No aplica"/>
    <x v="2"/>
    <s v="¿La Entidad ha intervenido el Fondo Documental Acumulado,  de acuerdo a las Tablas de Valoración Documental convalidadas por el Consejo Distrital de Archivos?_x000a__x000a_Están en proceso de ajustes de los inventarios"/>
    <s v="&quot;*No existe un inventario documental consolidado que cumpla con los lineamientos del marco normativo _x000a_&quot;"/>
    <s v="Del Fondo Documental Acumulado se debe hacer:_x000a__x000a_* Ajuste del inventario documental de los documentos producidos por la entidad._x000a_* Ajuste de Fichas de Valoración Documental _x000a_* Ajuste Tablas de Valoración Documental "/>
    <s v="No aplica"/>
    <s v="no aplica"/>
    <d v="2018-05-04T00:00:00"/>
    <x v="25"/>
    <x v="0"/>
    <x v="0"/>
    <x v="175"/>
    <m/>
    <s v="SI"/>
    <m/>
    <n v="0"/>
    <s v="SIN AVANCE"/>
    <n v="-597"/>
    <s v="VENCIDO"/>
    <s v="ABIERTO"/>
  </r>
  <r>
    <n v="326"/>
    <x v="5"/>
    <x v="12"/>
    <x v="8"/>
    <x v="100"/>
    <s v="Angel Martínez"/>
    <x v="4"/>
    <s v="PMA-2019-009"/>
    <s v="No aplica"/>
    <s v="Dirección Distrital de Archivo de Bogotá - Visita de seguimiento al cumplimiento de la normatividad archivística  - 2019"/>
    <x v="0"/>
    <s v="No aplica"/>
    <x v="2"/>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d v="2018-05-04T00:00:00"/>
    <x v="25"/>
    <x v="0"/>
    <x v="0"/>
    <x v="176"/>
    <m/>
    <s v="SI"/>
    <m/>
    <n v="0"/>
    <s v="SIN AVANCE"/>
    <n v="-597"/>
    <s v="VENCIDO"/>
    <s v="ABIERTO"/>
  </r>
  <r>
    <n v="327"/>
    <x v="5"/>
    <x v="12"/>
    <x v="8"/>
    <x v="100"/>
    <s v="Angel Martínez"/>
    <x v="4"/>
    <s v="PMA-2019-010"/>
    <s v="No aplica"/>
    <s v="Dirección Distrital de Archivo de Bogotá - Visita de seguimiento al cumplimiento de la normatividad archivística  - 2019"/>
    <x v="0"/>
    <s v="No aplica"/>
    <x v="2"/>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d v="2018-05-04T00:00:00"/>
    <x v="25"/>
    <x v="0"/>
    <x v="1"/>
    <x v="177"/>
    <m/>
    <s v="SI"/>
    <m/>
    <n v="0"/>
    <s v="SIN AVANCE"/>
    <n v="-597"/>
    <s v="VENCIDO"/>
    <s v="ABIERTO"/>
  </r>
  <r>
    <n v="328"/>
    <x v="5"/>
    <x v="12"/>
    <x v="8"/>
    <x v="136"/>
    <s v="Angel Martínez"/>
    <x v="4"/>
    <s v="PMA-2019-011"/>
    <s v="No aplica"/>
    <s v="Dirección Distrital de Archivo de Bogotá - Visita de seguimiento al cumplimiento de la normatividad archivística  - 2019"/>
    <x v="0"/>
    <s v="No aplica"/>
    <x v="2"/>
    <s v="¿La entidad cuenta con un Sistema Integrado de Conservación en cumplimiento con el Acuerdo 006 de 2014?. _x000a__x000a_La entidad ha contratado los servicios de un equipo de profesionales (restauradora e ingeniero de sistemas) quienes están dando apoyo en la elaboración del SIC _x000a__x000a_Es preciso resaltar que la entidad cuenta con un Manual SIC, el cual esta en revisión por planeación por efectos del formato. _x000a__x000a_Tendrán una mesa de trabajo con el quipo de trabajo SIC de la SSDA para acompañamiento en relación con las actividades propias de lSIC._x000a__x000a_No obstante, en mesa de trabajo desarrollada el pasado 2 de mayo con el equipo de trabajo del SIC de la SSDA, acordaron que &quot;se remitiría el documento con los lineamientos por parte del Equipo de trabajo del Archivo&quot;."/>
    <s v="Falta  recursos humanos para elaborar el Plan de Conservación Documental y Plan de Preservación digital que conforma  el Sistema Integrado de Conservación  en cumplimiento (Acuerdo 006 de 2014 y Acuerdo 050 de 2000 AGN)_x000a__x000a__x000a_"/>
    <s v="*Gestionar la contratación de profesional idóneo_x000a_*Elaborar Diagnóstico de Conservación Documental_x000a_*Elaborar Plan de Conservación Documental_x000a_*Elaborar Diagnóstico Electrónico de Archivo_x000a_* Elaborar Plan de Preservación Digital a largo Plazo"/>
    <s v="No aplica"/>
    <s v="no aplica"/>
    <d v="2018-05-04T00:00:00"/>
    <x v="25"/>
    <x v="0"/>
    <x v="0"/>
    <x v="178"/>
    <m/>
    <s v="NO"/>
    <s v="Actividad al 100%_x000a_No aplica"/>
    <n v="1"/>
    <s v="CUMPLIMIENTO TOTAL"/>
    <s v="NO APLICA ACCION CERRADA"/>
    <s v="NO APLICA ACCION CERRADA"/>
    <s v="CERRADO"/>
  </r>
  <r>
    <n v="329"/>
    <x v="5"/>
    <x v="12"/>
    <x v="8"/>
    <x v="136"/>
    <s v="Angel Martínez"/>
    <x v="4"/>
    <s v="PMA-2019-012"/>
    <s v="No aplica"/>
    <s v="Dirección Distrital de Archivo de Bogotá - Visita de seguimiento al cumplimiento de la normatividad archivística  - 2019"/>
    <x v="0"/>
    <s v="No aplica"/>
    <x v="2"/>
    <s v=" La entidad no cuenta con ¿ El Plan de Conservación Documental cumple con  la estructura establecida en el Acuerdo 006 de 2014 Articulo 5?"/>
    <s v="Falta  recursos humanos para elaborar el Plan de Conservación Documental y Plan de Preservación digital que conforma  el Sistema Integrado de Conservación  en cumplimiento (Acuerdo 006 de 2014 y Acuerdo 050 de 2000 AGN)_x000a__x000a__x000a_"/>
    <s v="N/A"/>
    <s v="No aplica"/>
    <s v="no aplica"/>
    <d v="2018-05-04T00:00:00"/>
    <x v="25"/>
    <x v="0"/>
    <x v="0"/>
    <x v="179"/>
    <m/>
    <s v="NO"/>
    <s v="Actividad al 100%_x000a_No aplica"/>
    <n v="1"/>
    <s v="CUMPLIMIENTO TOTAL"/>
    <s v="NO APLICA ACCION CERRADA"/>
    <s v="NO APLICA ACCION CERRADA"/>
    <s v="CERRADO"/>
  </r>
  <r>
    <n v="330"/>
    <x v="5"/>
    <x v="12"/>
    <x v="8"/>
    <x v="136"/>
    <s v="Angel Martínez"/>
    <x v="4"/>
    <s v="PMA-2019-013"/>
    <s v="No aplica"/>
    <s v="Dirección Distrital de Archivo de Bogotá - Visita de seguimiento al cumplimiento de la normatividad archivística  - 2019"/>
    <x v="0"/>
    <s v="No aplica"/>
    <x v="2"/>
    <s v="La entidad No cuenta con  ¿El Plan  de preservación Digital a Largo Plazo cumple con la estructura establecida en el Acuerdo 006 de 2014 Art. 5?"/>
    <s v="Falta  recursos humanos para elaborar el Plan de Conservación Documental y Plan de Preservación digital que conforma  el Sistema Integrado de Conservación  en cumplimiento (Acuerdo 006 de 2014 y Acuerdo 050 de 2000 AGN)_x000a__x000a__x000a_"/>
    <s v="N/A"/>
    <s v="No aplica"/>
    <s v="no aplica"/>
    <d v="2018-05-04T00:00:00"/>
    <x v="25"/>
    <x v="0"/>
    <x v="0"/>
    <x v="179"/>
    <m/>
    <s v="NO"/>
    <s v="Actividad al 100%_x000a_No aplica"/>
    <n v="1"/>
    <s v="CUMPLIMIENTO TOTAL"/>
    <s v="NO APLICA ACCION CERRADA"/>
    <s v="NO APLICA ACCION CERRADA"/>
    <s v="CERRADO"/>
  </r>
  <r>
    <n v="331"/>
    <x v="5"/>
    <x v="12"/>
    <x v="8"/>
    <x v="137"/>
    <s v="Angel Martínez"/>
    <x v="4"/>
    <s v="PMA-2019-014"/>
    <s v="No aplica"/>
    <s v="Dirección Distrital de Archivo de Bogotá - Visita de seguimiento al cumplimiento de la normatividad archivística  - 2019"/>
    <x v="0"/>
    <s v="No aplica"/>
    <x v="2"/>
    <s v="¿La entidad  no cuenta con planes de emergencia o atención de desastres en donde estén incluidos los archivos y áreas de almacenamiento de documentación? (Acuerdo 050 de 2000 AGN)"/>
    <s v="Falta  recursos humanos para elaborar el Plan de Conservación Documental y Plan de Preservación digital que conforma  el Sistema Integrado de Conservación  en cumplimiento (Acuerdo 006 de 2014 y Acuerdo 050 de 2000 AGN)_x000a__x000a__x000a_"/>
    <s v="N/A"/>
    <s v="No aplica"/>
    <s v="no aplica"/>
    <d v="2018-05-04T00:00:00"/>
    <x v="25"/>
    <x v="0"/>
    <x v="0"/>
    <x v="180"/>
    <m/>
    <s v="NO"/>
    <s v="Actividad al 100%_x000a_No aplica"/>
    <n v="1"/>
    <s v="CUMPLIMIENTO TOTAL"/>
    <s v="NO APLICA ACCION CERRADA"/>
    <s v="NO APLICA ACCION CERRADA"/>
    <s v="CERRADO"/>
  </r>
  <r>
    <n v="332"/>
    <x v="51"/>
    <x v="27"/>
    <x v="17"/>
    <x v="138"/>
    <s v="Yuli Cristel Peña Arboleda"/>
    <x v="1"/>
    <s v="PMCB-2020-001"/>
    <s v="3.1.2.1"/>
    <n v="96"/>
    <x v="0"/>
    <s v="No aplica"/>
    <x v="3"/>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1.1"/>
    <s v="Desarrollar  un informe de consulta del aplicativo SIMI que presente ejecución de metas consolidado y asistencias por grupo etario, sexo, UPI y contexto._x000a_"/>
    <s v="No aplica"/>
    <s v="Informe desarrollado "/>
    <d v="2020-05-15T00:00:00"/>
    <x v="26"/>
    <x v="0"/>
    <x v="0"/>
    <x v="70"/>
    <d v="2020-12-31T00:00:00"/>
    <s v="SI"/>
    <s v="Pendiente envio de seguimiento"/>
    <n v="0"/>
    <s v="SIN AVANCE"/>
    <n v="9"/>
    <s v="CON TIEMPO"/>
    <s v="ABIERTO"/>
  </r>
  <r>
    <n v="333"/>
    <x v="0"/>
    <x v="27"/>
    <x v="17"/>
    <x v="138"/>
    <s v="Yuli Cristel Peña Arboleda"/>
    <x v="1"/>
    <s v="PMCB-2020-002"/>
    <s v="3.1.2.1"/>
    <n v="96"/>
    <x v="0"/>
    <s v="No aplica"/>
    <x v="3"/>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Ajustar el documento de registro de información en el  SIMI, incorporando los puntos de control de la información alimentada en el sistemas"/>
    <s v="No aplica"/>
    <s v="Documento ajustado _x000a_"/>
    <d v="2020-05-15T00:00:00"/>
    <x v="26"/>
    <x v="0"/>
    <x v="0"/>
    <x v="70"/>
    <d v="2020-12-31T00:00:00"/>
    <s v="SI"/>
    <s v="Pendiente envio de seguimiento"/>
    <n v="0"/>
    <s v="SIN AVANCE"/>
    <n v="9"/>
    <s v="CON TIEMPO"/>
    <s v="ABIERTO"/>
  </r>
  <r>
    <n v="334"/>
    <x v="0"/>
    <x v="27"/>
    <x v="17"/>
    <x v="138"/>
    <s v="Yuli Cristel Peña Arboleda"/>
    <x v="1"/>
    <s v="PMCB-2020-003"/>
    <s v="3.1.2.1"/>
    <n v="96"/>
    <x v="0"/>
    <s v="No aplica"/>
    <x v="3"/>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Realizar reuniones entre un delegado de SIMI y un delegado de la Subdirección de Métodos para la verificación mensual del informe de registro de asistencias contra los soportes físicos "/>
    <s v="No aplica"/>
    <s v="Actas de reuniones realizadas / Reuniones programadas (12)*100"/>
    <d v="2020-05-15T00:00:00"/>
    <x v="27"/>
    <x v="0"/>
    <x v="0"/>
    <x v="70"/>
    <d v="2020-12-31T00:00:00"/>
    <s v="SI"/>
    <s v="Pendiente envio de seguimiento"/>
    <n v="0"/>
    <s v="SIN AVANCE"/>
    <n v="125"/>
    <s v="CON TIEMPO"/>
    <s v="ABIERTO"/>
  </r>
  <r>
    <n v="335"/>
    <x v="0"/>
    <x v="28"/>
    <x v="17"/>
    <x v="138"/>
    <s v="Yuli Cristel Peña Arboleda"/>
    <x v="1"/>
    <s v="PMCB-2020-004"/>
    <s v="3.1.2.1"/>
    <n v="96"/>
    <x v="0"/>
    <s v="No aplica"/>
    <x v="3"/>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visar y ajustar los lineamientos para el control de la documentación asociada a los procesos del instituto, así como la definición y aplicación de los puntos de control en los documentos que forman parte del Sistema Integrado de Gestión."/>
    <s v="No aplica"/>
    <s v="No. de documentos revisados / No. de documentos a revisar*100"/>
    <d v="2020-05-15T00:00:00"/>
    <x v="28"/>
    <x v="0"/>
    <x v="0"/>
    <x v="181"/>
    <d v="2020-12-31T00:00:00"/>
    <s v="NO"/>
    <m/>
    <n v="1"/>
    <s v="CUMPLIMIENTO TOTAL"/>
    <s v="NO APLICA ACCION CERRADA"/>
    <s v="NO APLICA ACCION CERRADA"/>
    <s v="CERRADO"/>
  </r>
  <r>
    <n v="336"/>
    <x v="0"/>
    <x v="28"/>
    <x v="17"/>
    <x v="138"/>
    <s v="Yuli Cristel Peña Arboleda"/>
    <x v="1"/>
    <s v="PMCB-2020-005"/>
    <s v="3.1.2.1"/>
    <n v="96"/>
    <x v="0"/>
    <s v="No aplica"/>
    <x v="3"/>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de documentos actualizados con puntos de control identificados y establecidos / No. de documentos que requieren la actualización"/>
    <d v="2020-05-15T00:00:00"/>
    <x v="29"/>
    <x v="0"/>
    <x v="0"/>
    <x v="70"/>
    <d v="2020-12-31T00:00:00"/>
    <s v="SI"/>
    <s v="Pendiente envio de seguimiento"/>
    <n v="0"/>
    <s v="SIN AVANCE"/>
    <n v="99"/>
    <s v="CON TIEMPO"/>
    <s v="ABIERTO"/>
  </r>
  <r>
    <n v="337"/>
    <x v="52"/>
    <x v="29"/>
    <x v="17"/>
    <x v="138"/>
    <s v="Yuli Cristel Peña Arboleda"/>
    <x v="1"/>
    <s v="PMCB-2020-006"/>
    <s v="3.1.2.1"/>
    <n v="96"/>
    <x v="0"/>
    <s v="No aplica"/>
    <x v="3"/>
    <s v="Hallazgo Administrativo, por cuanto las acciones que se refieren a continuación, una vez evaluadas las evidencias de ejecucución, fueron calificadas como Cumplidas Inefectivas."/>
    <s v="Algunas de las acciones correctivas analizadas por el equipo auditor no fueron efectivas, razón por la que dejan en firme los hallazgos correspondientes 3.1.1.3 "/>
    <s v="Realizar el seguimiento al plan de mejoramiento presentando un informe semestral al Comité Institucional Coordinación de Control Interno  con el objetivo de analizar la eficacia y efectividad de las acciones formuladas "/>
    <s v="No aplica"/>
    <s v="Número de informes con revisión del Plan de Mejoramiento / Número de informes Programados(2)*100"/>
    <d v="2020-05-15T00:00:00"/>
    <x v="27"/>
    <x v="0"/>
    <x v="0"/>
    <x v="182"/>
    <d v="2020-12-31T00:00:00"/>
    <s v="NO"/>
    <m/>
    <n v="0.7"/>
    <s v="AVANCE SIGNIFICATIVO"/>
    <n v="125"/>
    <s v="CON TIEMPO"/>
    <s v="ABIERTO"/>
  </r>
  <r>
    <n v="338"/>
    <x v="53"/>
    <x v="14"/>
    <x v="17"/>
    <x v="138"/>
    <s v="Stefanny Reina Alvarez"/>
    <x v="1"/>
    <s v="PMCB-2020-007"/>
    <s v="3.1.2.1"/>
    <n v="96"/>
    <x v="0"/>
    <s v="No aplica"/>
    <x v="3"/>
    <s v="Hallazgo Administrativo, por cuanto las acciones que se refieren a continuación, una vez evaluadas las evidencias de ejecucución, fueron calificadas como Cumplidas Inefectivas."/>
    <s v="Hallazgo administrativo por cuanto la acción fue calificada como cumplida infectiva"/>
    <s v="A través del Comité de Gestión y Desempeño se convocará de manera trimestral con el fin de realizar  seguimiento a la ejecución presupuestal de los de diferentes proyectos de inversión confrontado con la ejecución del PAA"/>
    <s v="No aplica"/>
    <s v="Número de seguimientos de ejecucion presupuestal y PAA presentados/No. De Seguimientos programados (3)* 100"/>
    <d v="2020-05-15T00:00:00"/>
    <x v="27"/>
    <x v="0"/>
    <x v="0"/>
    <x v="70"/>
    <d v="2020-12-31T00:00:00"/>
    <s v="SI"/>
    <s v="Pendiente envio de seguimiento"/>
    <n v="0"/>
    <s v="SIN AVANCE"/>
    <n v="125"/>
    <s v="CON TIEMPO"/>
    <s v="ABIERTO"/>
  </r>
  <r>
    <n v="339"/>
    <x v="54"/>
    <x v="1"/>
    <x v="17"/>
    <x v="138"/>
    <s v="Yury  Orjuela Florez"/>
    <x v="1"/>
    <s v="PMCB-2020-008"/>
    <s v="3.1.2.1"/>
    <n v="96"/>
    <x v="0"/>
    <s v="No aplica"/>
    <x v="3"/>
    <s v="Hallazgo Administrativo, por cuanto las acciones que se refieren a continuación, una vez evaluadas las evidencias de ejecucución, fueron calificadas como Cumplidas Inefectivas."/>
    <s v="En desarrollo de la auditoría  la acción fue inefectiva toda vez que persiste debilidades en la información, la cuales fueron reflejadas al encontrar inconsistencias en el Balance Social. "/>
    <s v="Requerir a las Áreas de  derecho de manera semestral  la presentación del informe de Gestión, a fin de establecer controles en su presentación y consolidación de las cifras, toda vez que estos informes alimentan el Balance social de la Entidad     "/>
    <s v="No aplica"/>
    <s v="Informes de Gestión semestrales presentados/Informes de Gestión semestrales a presentar  (2)*100"/>
    <d v="2020-05-15T00:00:00"/>
    <x v="27"/>
    <x v="0"/>
    <x v="0"/>
    <x v="183"/>
    <d v="2020-12-31T00:00:00"/>
    <s v="NO"/>
    <m/>
    <n v="0.2"/>
    <s v="AVANCE MINIMO"/>
    <n v="125"/>
    <s v="CON TIEMPO"/>
    <s v="ABIERTO"/>
  </r>
  <r>
    <n v="340"/>
    <x v="55"/>
    <x v="14"/>
    <x v="10"/>
    <x v="113"/>
    <s v="Stefanny Reina Alvarez"/>
    <x v="1"/>
    <s v="PMCB-2020-009"/>
    <s v="3.1.3.1"/>
    <n v="96"/>
    <x v="0"/>
    <s v="No aplica"/>
    <x v="3"/>
    <s v="Hallazgo Administrativo por el inadecuado manejo de los documentos soporte, que reposan en el expediente del Contrato No. 1595 de 2019."/>
    <s v="Se encuentran documentos sin estar debidamente diligenciados, incompletos, sin firmas y en desorden, desatendiendo lo contenido en la Ley 594 de 2000"/>
    <s v="Solicitar, por parte del Subdirector Administrativo y Financiero, un concepto jurídico y archivistico sobre cuales soportes de los expedientes contractuales deben ser físicos y cuales digitales a través de la plataforma secop "/>
    <s v="No aplica"/>
    <s v="Número de conceptos emitidos / Número de conceptos solicitados"/>
    <d v="2020-05-15T00:00:00"/>
    <x v="30"/>
    <x v="0"/>
    <x v="0"/>
    <x v="70"/>
    <d v="2020-12-31T00:00:00"/>
    <s v="SI"/>
    <s v="Pendiente envio de seguimiento"/>
    <n v="0"/>
    <s v="SIN AVANCE"/>
    <n v="-144"/>
    <s v="VENCIDO"/>
    <s v="ABIERTO"/>
  </r>
  <r>
    <n v="341"/>
    <x v="56"/>
    <x v="12"/>
    <x v="10"/>
    <x v="113"/>
    <s v="Angel Martínez"/>
    <x v="1"/>
    <s v="PMCB-2020-010"/>
    <s v="3.1.3.1"/>
    <n v="96"/>
    <x v="0"/>
    <s v="No aplica"/>
    <x v="3"/>
    <s v="Hallazgo Administrativo por el inadecuado manejo de los documentos soporte, que reposan en el expediente del Contrato No. 1595 de 2019."/>
    <s v="Se encuentran documentos sin estar debidamente diligenciados, incompletos, sin firmas y en desorden, desatendiendo lo contenido en la Ley 594 de 2000"/>
    <s v="Revisión y ajuste de los expedientes contractuales de procesos vigentes de la Subdirección Administrativa y Financiera de acuerdo con los conceptos emitidos por la Oficina Asesora Jurídica y el Área de Gestión Documental"/>
    <s v="No aplica"/>
    <s v="Número de expedientes contractuales de la STAF verificados/ Número de expedientes contractuales de la STAF vigentes o en ejecución"/>
    <d v="2020-05-15T00:00:00"/>
    <x v="27"/>
    <x v="0"/>
    <x v="0"/>
    <x v="70"/>
    <d v="2020-12-31T00:00:00"/>
    <s v="SI"/>
    <s v="Pendiente envio de seguimiento"/>
    <n v="0"/>
    <s v="SIN AVANCE"/>
    <n v="125"/>
    <s v="CON TIEMPO"/>
    <s v="ABIERTO"/>
  </r>
  <r>
    <n v="342"/>
    <x v="57"/>
    <x v="3"/>
    <x v="10"/>
    <x v="62"/>
    <s v="Catalina Cardenas Martinez"/>
    <x v="1"/>
    <s v="PMCB-2020-011"/>
    <s v="3.1.3.2"/>
    <n v="96"/>
    <x v="0"/>
    <s v="No aplica"/>
    <x v="3"/>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Realizar capacitaciones sobre garantias a los miembros de la Oficina Asesora Jurídica.  "/>
    <s v="No aplica"/>
    <s v="Capacitciones realizadas/ Capacitaciones programadas (2)*100"/>
    <d v="2020-05-15T00:00:00"/>
    <x v="26"/>
    <x v="0"/>
    <x v="0"/>
    <x v="184"/>
    <d v="2020-12-31T00:00:00"/>
    <s v="NO"/>
    <m/>
    <n v="1"/>
    <s v="CUMPLIMIENTO TOTAL"/>
    <s v="NO APLICA ACCION CERRADA"/>
    <s v="NO APLICA ACCION CERRADA"/>
    <s v="CERRADO"/>
  </r>
  <r>
    <n v="343"/>
    <x v="57"/>
    <x v="3"/>
    <x v="10"/>
    <x v="62"/>
    <s v="Catalina Cardenas Martinez"/>
    <x v="1"/>
    <s v="PMCB-2020-012"/>
    <s v="3.1.3.2"/>
    <n v="96"/>
    <x v="0"/>
    <s v="No aplica"/>
    <x v="3"/>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Envío de medios visuales (TIPS) recordando a los profesionales de la OAJ las polizas exigibles según los contrato y la modalidad de los mismos."/>
    <s v="No aplica"/>
    <s v="Tips enviados/cuatro (4) tips programados *100"/>
    <d v="2020-05-15T00:00:00"/>
    <x v="26"/>
    <x v="0"/>
    <x v="0"/>
    <x v="185"/>
    <d v="2020-12-31T00:00:00"/>
    <s v="NO"/>
    <m/>
    <n v="1"/>
    <s v="CUMPLIMIENTO TOTAL"/>
    <s v="NO APLICA ACCION CERRADA"/>
    <s v="NO APLICA ACCION CERRADA"/>
    <s v="CERRADO"/>
  </r>
  <r>
    <n v="344"/>
    <x v="58"/>
    <x v="19"/>
    <x v="6"/>
    <x v="139"/>
    <s v="Angel Martínez"/>
    <x v="1"/>
    <s v="PMCB-2020-013"/>
    <s v="3.1.3.3"/>
    <n v="96"/>
    <x v="0"/>
    <s v="No aplica"/>
    <x v="3"/>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úmero de Procedimientos actualizados / Número de procedimientos que requieren actualización *100"/>
    <d v="2020-05-15T00:00:00"/>
    <x v="31"/>
    <x v="0"/>
    <x v="0"/>
    <x v="70"/>
    <d v="2020-12-31T00:00:00"/>
    <s v="SI"/>
    <s v="Pendiente envio de seguimiento"/>
    <n v="0"/>
    <s v="SIN AVANCE"/>
    <n v="-52"/>
    <s v="VENCIDO"/>
    <s v="ABIERTO"/>
  </r>
  <r>
    <n v="345"/>
    <x v="59"/>
    <x v="19"/>
    <x v="6"/>
    <x v="139"/>
    <s v="Angel Martínez"/>
    <x v="1"/>
    <s v="PMCB-2020-014"/>
    <s v="3.1.3.3"/>
    <n v="96"/>
    <x v="0"/>
    <s v="No aplica"/>
    <x v="3"/>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Realizar la instalación de los switches en coordinación con el área de infraestructura de acuerdo a las actividades de adecuación de las sedes"/>
    <s v="No aplica"/>
    <s v="Número de switches instalados / Total de switches a instalar  *100"/>
    <d v="2020-05-15T00:00:00"/>
    <x v="32"/>
    <x v="0"/>
    <x v="0"/>
    <x v="70"/>
    <d v="2020-12-31T00:00:00"/>
    <s v="SI"/>
    <s v="Pendiente envio de seguimiento"/>
    <n v="0"/>
    <s v="SIN AVANCE"/>
    <n v="-82"/>
    <s v="VENCIDO"/>
    <s v="ABIERTO"/>
  </r>
  <r>
    <n v="346"/>
    <x v="58"/>
    <x v="19"/>
    <x v="6"/>
    <x v="139"/>
    <s v="Angel Martínez"/>
    <x v="1"/>
    <s v="PMCB-2020-015"/>
    <s v="3.1.3.4"/>
    <n v="96"/>
    <x v="0"/>
    <s v="No aplica"/>
    <x v="3"/>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úmero de Procedimientos actualizados / Total de procedimientos que requieren actualización*100"/>
    <d v="2020-05-15T00:00:00"/>
    <x v="31"/>
    <x v="0"/>
    <x v="0"/>
    <x v="70"/>
    <d v="2020-12-31T00:00:00"/>
    <s v="SI"/>
    <s v="Pendiente envio de seguimiento"/>
    <n v="0"/>
    <s v="SIN AVANCE"/>
    <n v="-52"/>
    <s v="VENCIDO"/>
    <s v="ABIERTO"/>
  </r>
  <r>
    <n v="347"/>
    <x v="60"/>
    <x v="16"/>
    <x v="6"/>
    <x v="139"/>
    <s v="Catalina Cardenas Martinez"/>
    <x v="1"/>
    <s v="PMCB-2020-016"/>
    <s v="3.1.3.4"/>
    <n v="96"/>
    <x v="0"/>
    <s v="No aplica"/>
    <x v="3"/>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Realizar mesa de trabajo con almacén para verificar los bienes  adquiridos y los soportes documentales de acuerdo al Contrato 1675 de 2019 "/>
    <s v="No aplica"/>
    <s v="Número de elementos instalados / Número total de elementos adquiridos y registrado en almacen*100"/>
    <d v="2020-05-15T00:00:00"/>
    <x v="32"/>
    <x v="0"/>
    <x v="0"/>
    <x v="70"/>
    <d v="2020-12-31T00:00:00"/>
    <s v="SI"/>
    <s v="Pendiente envio de seguimiento"/>
    <n v="0"/>
    <s v="SIN AVANCE"/>
    <n v="-82"/>
    <s v="VENCIDO"/>
    <s v="ABIERTO"/>
  </r>
  <r>
    <n v="348"/>
    <x v="61"/>
    <x v="10"/>
    <x v="10"/>
    <x v="56"/>
    <s v="Catalina Cardenas Martinez"/>
    <x v="1"/>
    <s v="PMCB-2020-017"/>
    <s v="3.1.3.5"/>
    <n v="96"/>
    <x v="0"/>
    <s v="No aplica"/>
    <x v="3"/>
    <s v="Hallazgo Administrativo con presunta incidencia fiscal y disciplinaria por la realización del pago de facturas omitiendo los preceptos establecidos en la minuta contractual (periodo de pago certificado por el supervisor, soportes de autorización y Cláusula Sexta: Forma de pago), por valor de $5.675.778. Contrato 1672/2019 "/>
    <s v="Porque Aunque se encontró la autorización del supervisor, no se tiene comprobante de suministro y se facturó, realizando el respectivo pago._x000a_"/>
    <s v="Realizar el ajuste al instructivo M-MBI-IN-001, en el cual se incluya un formato para seguimiento de suministro de gas propano GLP, para todas las unidades exceptuando aquellas que prestan el servicio 24/7  de las demás unidades"/>
    <s v="No aplica"/>
    <s v="Documento ajustado"/>
    <d v="2020-05-15T00:00:00"/>
    <x v="26"/>
    <x v="0"/>
    <x v="0"/>
    <x v="70"/>
    <d v="2020-12-31T00:00:00"/>
    <s v="SI"/>
    <s v="Pendiente envio de seguimiento"/>
    <n v="0"/>
    <s v="SIN AVANCE"/>
    <n v="9"/>
    <s v="CON TIEMPO"/>
    <s v="ABIERTO"/>
  </r>
  <r>
    <n v="349"/>
    <x v="62"/>
    <x v="10"/>
    <x v="10"/>
    <x v="113"/>
    <s v="Catalina Cardenas Martinez"/>
    <x v="1"/>
    <s v="PMCB-2020-018"/>
    <s v="3.1.3.6"/>
    <n v="96"/>
    <x v="0"/>
    <s v="No aplica"/>
    <x v="3"/>
    <s v="Hallazgo Administrativo por incumplimiento de las obligaciones específicas del contratista numerales 1 y 2, originando inconsistencias entre los suministros vs las autorizaciones e incurriendo en la vulneración del procedimiento establecido por la entidad para el control de suministros de combustible. Contrato 1672/2019."/>
    <s v="Inobservancia al cumplimiento efectivo de obligaciones establecidas en la minuta del contrato, generando inconsistencias en los registros que soportan la debida ejecución del mismo."/>
    <s v="Establecer un formato de control para la  solicitud de suministro de gas a las diferentes dependencias, indicando porcentaje de gas con el que cuenta el tanque de estacionamiento para determinar la cantidad máxima a suminstrar "/>
    <s v="No aplica"/>
    <s v="Elaboración de formato de control "/>
    <d v="2020-05-15T00:00:00"/>
    <x v="26"/>
    <x v="0"/>
    <x v="0"/>
    <x v="186"/>
    <d v="2020-12-31T00:00:00"/>
    <s v="NO"/>
    <m/>
    <n v="0.5"/>
    <s v="AVANCE PARCIAL"/>
    <n v="9"/>
    <s v="CON TIEMPO"/>
    <s v="ABIERTO"/>
  </r>
  <r>
    <n v="350"/>
    <x v="63"/>
    <x v="20"/>
    <x v="10"/>
    <x v="140"/>
    <s v="Carolina Ardila"/>
    <x v="1"/>
    <s v="PMCB-2020-019"/>
    <s v="3.1.3.7"/>
    <n v="96"/>
    <x v="0"/>
    <s v="No aplica"/>
    <x v="3"/>
    <s v="Hallazgo Administrativo por cuanto los reportes de suministro aportados por el proveedor TERPEL como soporte de facturación y respectivo pago, refieren la compra de combustible para vehículos, situación que controvierte con el objeto de la Orden de Compra. Orden de Compra 35452/2019."/>
    <s v="Falencias en la base de datos del proveedor, quien emitió un reporte para la orden de compra que involucró el ITEM vehículo, lo cual conllevó a interpretaciones que lesionan la descripción real de los suministros"/>
    <s v="Realizar  mensualmente la verificación  por parte del apoyo a la supervisión, de la base de datos generada por el proveedor de combustible,  emitiendo las respectivas observaciones cuando aplique y anexando estos soportes al certificado de  supervisión e interventoría para el pago. "/>
    <s v="No aplica"/>
    <s v="Número de verificaciones realizadas a la base de datos  generadas  por el proveedor/Número total de reportes generados por el proveedor de combustible *100"/>
    <d v="2020-05-15T00:00:00"/>
    <x v="27"/>
    <x v="0"/>
    <x v="0"/>
    <x v="187"/>
    <d v="2020-12-31T00:00:00"/>
    <s v="NO"/>
    <m/>
    <n v="0.5"/>
    <s v="AVANCE PARCIAL"/>
    <n v="125"/>
    <s v="CON TIEMPO"/>
    <s v="ABIERTO"/>
  </r>
  <r>
    <n v="351"/>
    <x v="64"/>
    <x v="6"/>
    <x v="10"/>
    <x v="140"/>
    <m/>
    <x v="1"/>
    <s v="PMCB-2020-020"/>
    <s v="3.1.3.8"/>
    <n v="96"/>
    <x v="0"/>
    <s v="No aplica"/>
    <x v="3"/>
    <s v="Hallazgo Administrativo por deficiencia de controles para la adecuada ejecución de la Orden de Compra 35452/2019."/>
    <s v="Fragilidad de los controles  sobre el combustible adquirido  para las actividades de convenios y el uso final. "/>
    <s v="Definir un documento para  realizar el control al combustible adquirido mediante chip maestro y que es usado en convenios, el cual debe contener  los puntos de control que permitan realizar la trazabilidad al uso del combustible.  "/>
    <s v="No aplica"/>
    <s v="Un (1) Documento creado e implementado "/>
    <d v="2020-05-15T00:00:00"/>
    <x v="27"/>
    <x v="0"/>
    <x v="0"/>
    <x v="188"/>
    <d v="2020-12-31T00:00:00"/>
    <s v="NO"/>
    <m/>
    <n v="0.5"/>
    <s v="AVANCE PARCIAL"/>
    <n v="125"/>
    <s v="CON TIEMPO"/>
    <s v="ABIERTO"/>
  </r>
  <r>
    <n v="352"/>
    <x v="65"/>
    <x v="6"/>
    <x v="10"/>
    <x v="140"/>
    <m/>
    <x v="1"/>
    <s v="PMCB-2020-021"/>
    <s v="3.1.3.8"/>
    <n v="96"/>
    <x v="0"/>
    <s v="No aplica"/>
    <x v="3"/>
    <s v="Hallazgo Administrativo por deficiencia de controles para la adecuada ejecución de la Orden de Compra 35452/2019."/>
    <s v="Fragilidad de los controles  sobre el combustible adquirido  para las actividades de convenios y el uso final. "/>
    <s v="Aplicar el formato  AGLOFT-010, entrega de  Elementos  de consumo a servidores, para la administración y control  del combustible utilizado en las actividades de   convenios."/>
    <s v="No aplica"/>
    <s v="Un (1) Formato implementado "/>
    <d v="2020-05-15T00:00:00"/>
    <x v="27"/>
    <x v="0"/>
    <x v="0"/>
    <x v="188"/>
    <d v="2020-12-31T00:00:00"/>
    <s v="NO"/>
    <m/>
    <n v="0.5"/>
    <s v="AVANCE PARCIAL"/>
    <n v="125"/>
    <s v="CON TIEMPO"/>
    <s v="ABIERTO"/>
  </r>
  <r>
    <n v="353"/>
    <x v="66"/>
    <x v="16"/>
    <x v="10"/>
    <x v="113"/>
    <s v="Catalina Cardenas Martinez"/>
    <x v="1"/>
    <s v="PMCB-2020-022"/>
    <s v="3.1.3.11"/>
    <n v="96"/>
    <x v="0"/>
    <s v="No aplica"/>
    <x v="3"/>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conciliación de los Item Pollo (pechuga, pierna, pernil muslo) y el Item Pescado (Bagre en Rodaja y Mojarra) del CTO 1272/19 mes a mes en las cantidades registradas en el aplicativo SI_CAPITAL  Vs. la plantilla  Consolidado de remisiones de Entrega de Proveedores por mes&quot;, remitido mesualmente desde la Supervisión del contrato"/>
    <s v="No aplica"/>
    <s v="Conciliación realizada"/>
    <d v="2020-05-15T00:00:00"/>
    <x v="26"/>
    <x v="0"/>
    <x v="0"/>
    <x v="70"/>
    <d v="2020-12-31T00:00:00"/>
    <s v="SI"/>
    <s v="Pendiente envio de seguimiento"/>
    <n v="0"/>
    <s v="SIN AVANCE"/>
    <n v="9"/>
    <s v="CON TIEMPO"/>
    <s v="ABIERTO"/>
  </r>
  <r>
    <n v="354"/>
    <x v="67"/>
    <x v="16"/>
    <x v="10"/>
    <x v="113"/>
    <s v="Catalina Cardenas Martinez"/>
    <x v="1"/>
    <s v="PMCB-2020-023"/>
    <s v="3.1.3.11"/>
    <n v="96"/>
    <x v="0"/>
    <s v="No aplica"/>
    <x v="3"/>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conciliación mensual de productos perecederos entregados en sitio  a través  de la remisión de los comprobantes de egreso. La supervisión realizará el cruce (Ingresos, egresos) y remitira dentro de los 3 primeros dias del mes siguiente el resultado al Área de Almacén e Inventarios."/>
    <s v="No aplica"/>
    <s v="No. De conciliaciones realizadas / No. Total de conciliaciones programadas *100 "/>
    <d v="2020-05-15T00:00:00"/>
    <x v="26"/>
    <x v="0"/>
    <x v="0"/>
    <x v="70"/>
    <d v="2020-12-31T00:00:00"/>
    <s v="SI"/>
    <s v="Pendiente envio de seguimiento"/>
    <n v="0"/>
    <s v="SIN AVANCE"/>
    <n v="9"/>
    <s v="CON TIEMPO"/>
    <s v="ABIERTO"/>
  </r>
  <r>
    <n v="355"/>
    <x v="68"/>
    <x v="16"/>
    <x v="10"/>
    <x v="113"/>
    <s v="Catalina Cardenas Martinez"/>
    <x v="1"/>
    <s v="PMCB-2020-024"/>
    <s v="3.1.3.11"/>
    <n v="96"/>
    <x v="0"/>
    <s v="No aplica"/>
    <x v="3"/>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revisón y ajustes a la documetación del Economato y del Area de Almacén a fin  de estableceran puntos de control"/>
    <s v="No aplica"/>
    <s v="Procedimientos e instructivos ajustados / Procedimientos e instructivo  identificados a ajustar  * 100"/>
    <d v="2020-05-15T00:00:00"/>
    <x v="26"/>
    <x v="0"/>
    <x v="0"/>
    <x v="70"/>
    <d v="2020-12-31T00:00:00"/>
    <s v="SI"/>
    <s v="Pendiente envio de seguimiento"/>
    <n v="0"/>
    <s v="SIN AVANCE"/>
    <n v="9"/>
    <s v="CON TIEMPO"/>
    <s v="ABIERTO"/>
  </r>
  <r>
    <n v="356"/>
    <x v="57"/>
    <x v="3"/>
    <x v="10"/>
    <x v="57"/>
    <s v="Catalina Cardenas Martinez"/>
    <x v="1"/>
    <s v="PMCB-2020-025"/>
    <s v="3.1.3.12"/>
    <n v="96"/>
    <x v="0"/>
    <s v="No aplica"/>
    <x v="3"/>
    <s v="Hallazgo Administrativo por la incertidumbre presentada por las dos cotizaciones presentadas por el proponente que difieren en el valor presentado en los estudios de mercado y el valor finalmente contratado dentro del Contrato No. 002 de 2019"/>
    <s v="Falta de coherencia entre el valor presentado en los estudios de mercado y valor finalmente contratado. "/>
    <s v="Realizar capacitaciones sobre estudios del mercado y analisis del sector a los encaragados de la estructuración de los diferentes procesos de contratación.  "/>
    <s v="No aplica"/>
    <s v="Capacitciones realizadas/ Capacitaciones programadas (3) *100"/>
    <d v="2020-05-15T00:00:00"/>
    <x v="27"/>
    <x v="0"/>
    <x v="0"/>
    <x v="189"/>
    <d v="2020-12-31T00:00:00"/>
    <s v="NO"/>
    <m/>
    <n v="0.5"/>
    <s v="AVANCE PARCIAL"/>
    <n v="125"/>
    <s v="CON TIEMPO"/>
    <s v="ABIERTO"/>
  </r>
  <r>
    <n v="357"/>
    <x v="57"/>
    <x v="3"/>
    <x v="10"/>
    <x v="57"/>
    <s v="Catalina Cardenas Martinez"/>
    <x v="1"/>
    <s v="PMCB-2020-026"/>
    <s v="3.1.3.12"/>
    <n v="96"/>
    <x v="0"/>
    <s v="No aplica"/>
    <x v="3"/>
    <s v="Hallazgo Administrativo por la incertidumbre presentada por las dos cotizaciones presentadas por el proponente que difieren en el valor presentado en los estudios de mercado y el valor finalmente contratado dentro del Contrato No. 002 de 2020"/>
    <s v="Falta de coherencia entre el valor presentado en los estudios de mercado y valor finalmente contratado. "/>
    <s v="Realizar alerta temprana mediante correo electronico al Gerente del proyecto del vencimiento de contrato de la sede Molinos en Octubre y Diciembre"/>
    <s v="No aplica"/>
    <s v="Envio de alertas al Gerente de proyecto 971/dos(2) alertas proyectadas*100"/>
    <d v="2020-05-15T00:00:00"/>
    <x v="33"/>
    <x v="0"/>
    <x v="0"/>
    <x v="190"/>
    <d v="2020-12-31T00:00:00"/>
    <s v="NO"/>
    <m/>
    <n v="0.7"/>
    <s v="AVANCE SIGNIFICATIVO"/>
    <n v="40"/>
    <s v="CON TIEMPO"/>
    <s v="ABIERTO"/>
  </r>
  <r>
    <n v="358"/>
    <x v="69"/>
    <x v="14"/>
    <x v="18"/>
    <x v="141"/>
    <s v="Stefanny Reina Alvarez"/>
    <x v="1"/>
    <s v="PMCB-2020-027"/>
    <s v="3.3.2.1"/>
    <n v="96"/>
    <x v="0"/>
    <s v="No aplica"/>
    <x v="3"/>
    <s v="Hallazgo Administrativo por manejo inadecuado de los recursos retenidos por concepto deducciones y/o retenciones"/>
    <s v="Falta de seguimiento y control a los procedimientos establecidos para el manejo de cajas menores"/>
    <s v="Solicitar mesa de trabajo con Secretaría Distrital de Hacienda con el fin de identificar el área responsable de realizar las retenciones originadas de los gastos  de la caja menor"/>
    <s v="No aplica"/>
    <s v="Número de mesas de trabajo realizadas / Número de mesas de trabajo solicitadas *100"/>
    <d v="2020-05-15T00:00:00"/>
    <x v="34"/>
    <x v="0"/>
    <x v="0"/>
    <x v="191"/>
    <d v="2020-12-31T00:00:00"/>
    <s v="NO"/>
    <m/>
    <n v="1"/>
    <s v="CUMPLIMIENTO TOTAL"/>
    <s v="NO APLICA ACCION CERRADA"/>
    <s v="NO APLICA ACCION CERRADA"/>
    <s v="CERRADO"/>
  </r>
  <r>
    <n v="359"/>
    <x v="69"/>
    <x v="14"/>
    <x v="18"/>
    <x v="141"/>
    <s v="Stefanny Reina Alvarez"/>
    <x v="1"/>
    <s v="PMCB-2020-028"/>
    <s v="3.3.2.1"/>
    <n v="96"/>
    <x v="0"/>
    <s v="No aplica"/>
    <x v="3"/>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úmero de procedimientos revisados y ajustados / Número de procedimientos para revisar y ajustar * 100"/>
    <d v="2020-05-15T00:00:00"/>
    <x v="29"/>
    <x v="0"/>
    <x v="0"/>
    <x v="70"/>
    <d v="2020-12-31T00:00:00"/>
    <s v="SI"/>
    <s v="Pendiente envio de seguimiento"/>
    <n v="0"/>
    <s v="SIN AVANCE"/>
    <n v="99"/>
    <s v="CON TIEMPO"/>
    <s v="ABIERTO"/>
  </r>
  <r>
    <n v="360"/>
    <x v="70"/>
    <x v="4"/>
    <x v="18"/>
    <x v="117"/>
    <s v="Stefanny Reina Alvarez"/>
    <x v="1"/>
    <s v="PMCB-2020-029"/>
    <s v="3.3.2.2"/>
    <n v="96"/>
    <x v="0"/>
    <s v="No aplica"/>
    <x v="3"/>
    <s v="Hallazgo Administrativo por giro equivocado realizado desde el área de Tesorería a la cuenta de Caja Menor No. 1 "/>
    <s v="Falta de seguimiento y control a la normatividad establecidos para el manejo de cajas menores"/>
    <s v="Revisar y verificar en las planillas de OPGET, el endoso y número de cuenta bancaria de cada una de las cajas menores contra la cuenta registrada en Sysman"/>
    <s v="No aplica"/>
    <s v="Número de seguimientos realizados / Número de reembolsos solicitados por el responsables de la caja menor 1 * 100"/>
    <d v="2020-05-15T00:00:00"/>
    <x v="26"/>
    <x v="0"/>
    <x v="0"/>
    <x v="70"/>
    <d v="2020-12-31T00:00:00"/>
    <s v="SI"/>
    <s v="Pendiente envio de seguimiento"/>
    <n v="0"/>
    <s v="SIN AVANCE"/>
    <n v="9"/>
    <s v="CON TIEMPO"/>
    <s v="ABIERTO"/>
  </r>
  <r>
    <n v="361"/>
    <x v="69"/>
    <x v="14"/>
    <x v="18"/>
    <x v="117"/>
    <s v="Stefanny Reina Alvarez"/>
    <x v="1"/>
    <s v="PMCB-2020-030"/>
    <s v="3.3.2.3"/>
    <n v="96"/>
    <x v="0"/>
    <s v="No aplica"/>
    <x v="3"/>
    <s v="Hallazgo Administrativo por inoportunidad en la solicitud de reintegros para la Caja Menor No. 1"/>
    <s v="Falta de seguimiento y control a la normatividad establecidos para el manejo de cajas menores"/>
    <s v="Solicitar mesa de trabajo con Secretaría Distrital de Hacienda con el fin de identificar las fechas para la realización de los reintegros "/>
    <s v="No aplica"/>
    <s v="Número de mesas de trabajo realizadas / Número de mesas de trabajo programadas * 100"/>
    <d v="2020-05-15T00:00:00"/>
    <x v="34"/>
    <x v="0"/>
    <x v="0"/>
    <x v="70"/>
    <d v="2020-12-31T00:00:00"/>
    <s v="SI"/>
    <s v="Pendiente envio de seguimiento"/>
    <n v="0"/>
    <s v="SIN AVANCE"/>
    <n v="-113"/>
    <s v="VENCIDO"/>
    <s v="ABIERTO"/>
  </r>
  <r>
    <n v="362"/>
    <x v="69"/>
    <x v="14"/>
    <x v="18"/>
    <x v="117"/>
    <s v="Stefanny Reina Alvarez"/>
    <x v="1"/>
    <s v="PMCB-2020-031"/>
    <s v="3.3.2.3"/>
    <n v="96"/>
    <x v="0"/>
    <s v="No aplica"/>
    <x v="3"/>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úmero de procedimientos revisados y ajustados / Número de procedimientos para revisar y ajustar * 100"/>
    <d v="2020-05-15T00:00:00"/>
    <x v="29"/>
    <x v="0"/>
    <x v="0"/>
    <x v="70"/>
    <d v="2020-12-31T00:00:00"/>
    <s v="SI"/>
    <s v="Pendiente envio de seguimiento"/>
    <n v="0"/>
    <s v="SIN AVANCE"/>
    <n v="99"/>
    <s v="CON TIEMPO"/>
    <s v="ABIERTO"/>
  </r>
  <r>
    <n v="363"/>
    <x v="69"/>
    <x v="14"/>
    <x v="18"/>
    <x v="117"/>
    <s v="Stefanny Reina Alvarez"/>
    <x v="1"/>
    <s v="PMCB-2020-032"/>
    <s v="3.3.2.4"/>
    <n v="96"/>
    <x v="0"/>
    <s v="No aplica"/>
    <x v="3"/>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úmero de procedimientos revisados y ajustados / Número de procedimientos para revisar y ajustar*100"/>
    <d v="2020-05-15T00:00:00"/>
    <x v="29"/>
    <x v="0"/>
    <x v="0"/>
    <x v="70"/>
    <d v="2020-12-31T00:00:00"/>
    <s v="SI"/>
    <s v="Pendiente envio de seguimiento"/>
    <n v="0"/>
    <s v="SIN AVANCE"/>
    <n v="99"/>
    <s v="CON TIEMPO"/>
    <s v="ABIERTO"/>
  </r>
  <r>
    <n v="364"/>
    <x v="69"/>
    <x v="14"/>
    <x v="18"/>
    <x v="117"/>
    <s v="Stefanny Reina Alvarez"/>
    <x v="1"/>
    <s v="PMCB-2020-033"/>
    <s v="3.3.2.5"/>
    <n v="96"/>
    <x v="0"/>
    <s v="No aplica"/>
    <x v="3"/>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úmero de procedimientos revisados y ajustados / Número de procedimientos para revisar y ajustar*100"/>
    <d v="2020-05-15T00:00:00"/>
    <x v="29"/>
    <x v="0"/>
    <x v="0"/>
    <x v="70"/>
    <d v="2020-12-31T00:00:00"/>
    <s v="SI"/>
    <s v="Pendiente envio de seguimiento"/>
    <n v="0"/>
    <s v="SIN AVANCE"/>
    <n v="99"/>
    <s v="CON TIEMPO"/>
    <s v="ABIERTO"/>
  </r>
  <r>
    <n v="365"/>
    <x v="71"/>
    <x v="4"/>
    <x v="18"/>
    <x v="48"/>
    <s v="Stefanny Reina Alvarez"/>
    <x v="1"/>
    <s v="PMCB-2020-034"/>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Actualizar los procedimientos de las Áreas de Tesorería, Nómina y Servicios Administrativos (Servicios Públicos), con el fin de incluir actividades relacionadas al reporte de los pagos realizados a otras entidades públicas, con ocasión de los pagos de la nómina"/>
    <s v="No aplica"/>
    <s v="Número de procedimientos actualizados / Número de procedimientos que requieren de actualización (2) * 100"/>
    <d v="2020-05-15T00:00:00"/>
    <x v="35"/>
    <x v="0"/>
    <x v="0"/>
    <x v="70"/>
    <d v="2020-12-31T00:00:00"/>
    <s v="SI"/>
    <s v="Pendiente envio de seguimiento"/>
    <n v="0"/>
    <s v="SIN AVANCE"/>
    <n v="-21"/>
    <s v="VENCIDO"/>
    <s v="ABIERTO"/>
  </r>
  <r>
    <n v="366"/>
    <x v="72"/>
    <x v="15"/>
    <x v="18"/>
    <x v="48"/>
    <s v="Stefanny Reina Alvarez"/>
    <x v="1"/>
    <s v="PMCB-2020-035"/>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Establecer lineamientos para el reporte de las operaciones recíprocas del IDIPRON, a través de una circular interna"/>
    <s v="No aplica"/>
    <s v="Circular interna"/>
    <d v="2020-05-15T00:00:00"/>
    <x v="32"/>
    <x v="0"/>
    <x v="0"/>
    <x v="70"/>
    <d v="2020-12-31T00:00:00"/>
    <s v="SI"/>
    <s v="Pendiente envio de seguimiento"/>
    <n v="0"/>
    <s v="SIN AVANCE"/>
    <n v="-82"/>
    <s v="VENCIDO"/>
    <s v="ABIERTO"/>
  </r>
  <r>
    <n v="367"/>
    <x v="73"/>
    <x v="6"/>
    <x v="18"/>
    <x v="48"/>
    <m/>
    <x v="1"/>
    <s v="PMCB-2020-036"/>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cluir dentro de los nuevos convenios suscritos por el IDIPRON, una obligación por parte de la otra entidad pública, acerca de los tiempos para la revisión de las cuentas de cobro presentadas por el Instituto y los informes de ejecuciòn"/>
    <s v="No aplica"/>
    <s v="Número de convenios suscritos con la obligación específica / Número de convenios suscritos por el IDIPRON * 100"/>
    <d v="2020-05-15T00:00:00"/>
    <x v="26"/>
    <x v="0"/>
    <x v="0"/>
    <x v="192"/>
    <d v="2020-12-31T00:00:00"/>
    <s v="NO"/>
    <m/>
    <n v="0.8"/>
    <s v="AVANCE SIGNIFICATIVO"/>
    <n v="9"/>
    <s v="CON TIEMPO"/>
    <s v="ABIERTO"/>
  </r>
  <r>
    <n v="368"/>
    <x v="74"/>
    <x v="1"/>
    <x v="18"/>
    <x v="48"/>
    <s v="Yury  Orjuela Florez"/>
    <x v="1"/>
    <s v="PMCB-2020-037"/>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Realizar mesas de trabajo trimestrales entre las áreas involucradas en las Operaciones Recíprocas, con el fin de hacer seguimiento e identificar nuevas diferencias o inconvenientes en ellas"/>
    <s v="No aplica"/>
    <s v="Número de mesas de trabajo realizadas / Número de mesas de trabajo programadas (4) *100"/>
    <d v="2020-05-15T00:00:00"/>
    <x v="27"/>
    <x v="0"/>
    <x v="0"/>
    <x v="70"/>
    <d v="2020-12-31T00:00:00"/>
    <s v="SI"/>
    <s v="Pendiente envio de seguimiento"/>
    <n v="0"/>
    <s v="SIN AVANCE"/>
    <n v="125"/>
    <s v="CON TIEMPO"/>
    <s v="ABIERTO"/>
  </r>
  <r>
    <n v="369"/>
    <x v="75"/>
    <x v="30"/>
    <x v="18"/>
    <x v="48"/>
    <s v="Carolina Ardila"/>
    <x v="1"/>
    <s v="PMCB-2020-038"/>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formar mediante correo electrónico a FONCEP una vez causada la nómina, el valor de los aportes y la comisión que se le van a cancelar en el mes."/>
    <s v="No aplica"/>
    <s v="Número de correos electrónicos enviados a FONCEP confirmando el valor por pagar en el mes/Número de correos electrónicos a enviar a FONCEP de acuerdo a los aportes del mes*100"/>
    <d v="2020-05-15T00:00:00"/>
    <x v="27"/>
    <x v="0"/>
    <x v="0"/>
    <x v="193"/>
    <d v="2020-12-31T00:00:00"/>
    <s v="NO"/>
    <m/>
    <n v="0.4"/>
    <s v="AVANCE PARCIAL"/>
    <n v="125"/>
    <s v="CON TIEMPO"/>
    <s v="ABIERTO"/>
  </r>
  <r>
    <n v="370"/>
    <x v="75"/>
    <x v="30"/>
    <x v="18"/>
    <x v="48"/>
    <s v="Carolina Ardila"/>
    <x v="1"/>
    <s v="PMCB-2020-039"/>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Previa confirmación del pago realizado por el Área de Tesorería, enviar comprobante de pago mediante correo electrónico a FONCEP."/>
    <s v="No aplica"/>
    <s v="Número de correos electrónicos enviados a FONCEP confirmando el valor girado en el mes/Número de giros realizados a FONCEP en el mes*100"/>
    <d v="2020-05-15T00:00:00"/>
    <x v="27"/>
    <x v="0"/>
    <x v="0"/>
    <x v="70"/>
    <d v="2020-12-31T00:00:00"/>
    <s v="SI"/>
    <s v="Pendiente envio de seguimiento"/>
    <n v="0"/>
    <s v="SIN AVANCE"/>
    <n v="125"/>
    <s v="CON TIEMPO"/>
    <s v="ABIERTO"/>
  </r>
  <r>
    <n v="371"/>
    <x v="76"/>
    <x v="6"/>
    <x v="18"/>
    <x v="48"/>
    <m/>
    <x v="1"/>
    <s v="PMCB-2020-040"/>
    <s v="3.3.2.6"/>
    <n v="96"/>
    <x v="0"/>
    <s v="No aplica"/>
    <x v="3"/>
    <s v="Hallazgo Administrativo por diferencias presentadas en las operaciones recíprocas por falta de conciliación y depuración de saldos, generando incertidumbre por valor de -3.129.707.169,00"/>
    <s v="Fragilidad  en los  mecanismos de control, verificación  y  validación de la información que se genera en los recursos administrados , que permitan la realización de  conciliaciones en forma oportuna. "/>
    <s v="Crear e implementar un documento para  establecer mecanismos de control y seguimiento a la ejecución de  los recursos administrados, que permitan realizar la validación de la información  que se genera de forma oportuna.  "/>
    <s v="No aplica"/>
    <s v="Un (1) Documento creado e implementado "/>
    <d v="2020-05-15T00:00:00"/>
    <x v="27"/>
    <x v="0"/>
    <x v="0"/>
    <x v="194"/>
    <d v="2020-12-31T00:00:00"/>
    <s v="NO"/>
    <m/>
    <n v="0.4"/>
    <s v="AVANCE PARCIAL"/>
    <n v="125"/>
    <s v="CON TIEMPO"/>
    <s v="ABIERTO"/>
  </r>
  <r>
    <n v="372"/>
    <x v="77"/>
    <x v="4"/>
    <x v="20"/>
    <x v="58"/>
    <s v="Stefanny Reina Alvarez"/>
    <x v="1"/>
    <s v="PMCB-2020-041"/>
    <s v="3.3.2.7"/>
    <n v="96"/>
    <x v="0"/>
    <s v="No aplica"/>
    <x v="3"/>
    <s v="Hallazgo Administrativo por inconsistencia en la información presentada a través del Sistema de Vigilancia y Control Fiscal – SIVICOF vigencia 2019"/>
    <s v="Falta de controles efectivos para la verificación, consistencia y confiabilidad de la información reportada a la Contraloría de Bogotá, en la cuenta de vigencia 2019 a través del Sistema de Vigilancia y Control Fiscal SIVICOF"/>
    <s v="Elaborar un instructivo referente al reporte de los recursos de la Tesorería en el Sistema de Vigilancia y Control Fiscal - SIVICOF, FORMATO CB - 0115"/>
    <s v="No aplica"/>
    <s v="Instructivo emitido"/>
    <d v="2020-05-15T00:00:00"/>
    <x v="28"/>
    <x v="0"/>
    <x v="0"/>
    <x v="195"/>
    <d v="2020-12-31T00:00:00"/>
    <s v="NO"/>
    <m/>
    <n v="1"/>
    <s v="CUMPLIMIENTO TOTAL"/>
    <s v="NO APLICA ACCION CERRADA"/>
    <s v="NO APLICA ACCION CERRADA"/>
    <s v="CERRADO"/>
  </r>
  <r>
    <n v="373"/>
    <x v="78"/>
    <x v="4"/>
    <x v="20"/>
    <x v="58"/>
    <s v="Stefanny Reina Alvarez"/>
    <x v="1"/>
    <s v="PMCB-2020-042"/>
    <s v="3.3.2.7"/>
    <n v="96"/>
    <x v="0"/>
    <s v="No aplica"/>
    <x v="3"/>
    <s v="Hallazgo Administrativo por inconsistencia en la información presentada a través del Sistema de Vigilancia y Control Fiscal – SIVICOF vigencia 2020"/>
    <s v="Falta de controles efectivos para la verificación, consistencia y confiabilidad de la información reportada a la Contraloría de Bogotá, en la cuenta de vigencia 2019 a través del Sistema de Vigilancia y Control Fiscal SIVICOF"/>
    <s v="Emitir lineamientos acerca de la entrega de información de consignaciones realizadas por concepto de Baños Públicos"/>
    <s v="No aplica"/>
    <s v="Documento con lineamientos emitido"/>
    <d v="2020-05-15T00:00:00"/>
    <x v="32"/>
    <x v="0"/>
    <x v="0"/>
    <x v="70"/>
    <d v="2020-12-31T00:00:00"/>
    <s v="SI"/>
    <s v="Pendiente envio de seguimiento"/>
    <n v="0"/>
    <s v="SIN AVANCE"/>
    <n v="-82"/>
    <s v="VENCIDO"/>
    <s v="ABIERTO"/>
  </r>
  <r>
    <n v="374"/>
    <x v="79"/>
    <x v="15"/>
    <x v="18"/>
    <x v="142"/>
    <s v="Stefanny Reina Alvarez"/>
    <x v="1"/>
    <s v="PMCB-2020-043"/>
    <s v="3.3.2.8"/>
    <n v="96"/>
    <x v="0"/>
    <s v="No aplica"/>
    <x v="3"/>
    <s v="Hallazgo Administrativo por falta de criterios definidos para la clasificación de cuentas por cobrar de dudoso o difícil cobro y procedimiento que contemple todas las cuentas por cobrar"/>
    <s v="Incertidumbre en las actividades y responsabilidades generadas a partir de la existencia de una cuenta por cobrar de dudoso o difícil cobro"/>
    <s v="Realizar mesa de trabajo entre las áreas involucradas en lo que respecta a las cuentas por cobrar de dudoso o difícil cobro, con el fin de determinar los ajustes a realizar al procedimiento A-GFI-PR-019 y a los documentos a que haya lugar"/>
    <s v="No aplica"/>
    <s v="Número de mesas de trabajo realizadas / Número de mesas de trabajo programadas*100"/>
    <d v="2020-05-15T00:00:00"/>
    <x v="32"/>
    <x v="0"/>
    <x v="0"/>
    <x v="70"/>
    <d v="2020-12-31T00:00:00"/>
    <s v="SI"/>
    <s v="Pendiente envio de seguimiento"/>
    <n v="0"/>
    <s v="SIN AVANCE"/>
    <n v="-82"/>
    <s v="VENCIDO"/>
    <s v="ABIERTO"/>
  </r>
  <r>
    <n v="375"/>
    <x v="79"/>
    <x v="15"/>
    <x v="18"/>
    <x v="142"/>
    <s v="Stefanny Reina Alvarez"/>
    <x v="1"/>
    <s v="PMCB-2020-044"/>
    <s v="3.3.2.8"/>
    <n v="96"/>
    <x v="0"/>
    <s v="No aplica"/>
    <x v="3"/>
    <s v="Hallazgo Administrativo por falta de criterios definidos para la clasificación de cuentas por cobrar de dudoso o difícil cobro y procedimiento que contemple todas las cuentas por cobrar"/>
    <s v="Falta de inclusión o actualización de procedimientos que indiquen una metodología específica para la debida clasificación de cartera e inclusión de todas las cuentas por cobrar diferentes a Convenios"/>
    <s v="Realizar la actualización de los procedimientos de cobro de cartera A-GFI-PR-019 y documentos a que haya lugar, en conjunto con las áreas involucradas de acuerdo a las politicas contables y normatividad vigente."/>
    <s v="No aplica"/>
    <s v="Número de Procedimientos y documentos actualizados / Total de procedimientos y documentos que requieren actualización *100"/>
    <d v="2020-05-15T00:00:00"/>
    <x v="31"/>
    <x v="0"/>
    <x v="0"/>
    <x v="196"/>
    <d v="2020-12-31T00:00:00"/>
    <s v="NO"/>
    <m/>
    <n v="1"/>
    <s v="CUMPLIMIENTO TOTAL"/>
    <s v="NO APLICA ACCION CERRADA"/>
    <s v="NO APLICA ACCION CERRADA"/>
    <s v="CERRADO"/>
  </r>
  <r>
    <n v="376"/>
    <x v="80"/>
    <x v="15"/>
    <x v="18"/>
    <x v="143"/>
    <s v="Stefanny Reina Alvarez"/>
    <x v="1"/>
    <s v="PMCB-2020-045"/>
    <s v="3.3.2.9"/>
    <n v="96"/>
    <x v="0"/>
    <s v="No aplica"/>
    <x v="3"/>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Activar en la cuenta de Edificaciones, el valor de la construcción del Conservatorio de Música &quot;Javier de Nicoló&quot;"/>
    <s v="No aplica"/>
    <s v="Inclusión del valor de construcción en los estados financieros"/>
    <d v="2020-05-15T00:00:00"/>
    <x v="27"/>
    <x v="0"/>
    <x v="0"/>
    <x v="70"/>
    <d v="2020-12-31T00:00:00"/>
    <s v="SI"/>
    <s v="Pendiente envio de seguimiento"/>
    <n v="0"/>
    <s v="SIN AVANCE"/>
    <n v="125"/>
    <s v="CON TIEMPO"/>
    <s v="ABIERTO"/>
  </r>
  <r>
    <n v="377"/>
    <x v="81"/>
    <x v="3"/>
    <x v="18"/>
    <x v="143"/>
    <s v="Catalina Cardenas Martinez"/>
    <x v="1"/>
    <s v="PMCB-2020-046"/>
    <s v="3.3.2.9"/>
    <n v="96"/>
    <x v="0"/>
    <s v="No aplica"/>
    <x v="3"/>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Emitir y socializar documento referente a las obligaciones de los supervisores de contratos, dentro de las que se encuentra el oportuno reporte de los hechos económicos al Área de Contabilidad en el marco de la ejecución de los contratos"/>
    <s v="No aplica"/>
    <s v="Documento emitido y socializado"/>
    <d v="2020-05-15T00:00:00"/>
    <x v="35"/>
    <x v="0"/>
    <x v="0"/>
    <x v="197"/>
    <d v="2020-12-31T00:00:00"/>
    <s v="NO"/>
    <m/>
    <n v="1"/>
    <s v="CUMPLIMIENTO TOTAL"/>
    <s v="NO APLICA ACCION CERRADA"/>
    <s v="NO APLICA ACCION CERRADA"/>
    <s v="CERRADO"/>
  </r>
  <r>
    <n v="378"/>
    <x v="82"/>
    <x v="15"/>
    <x v="7"/>
    <x v="31"/>
    <s v="Stefanny Reina Alvarez"/>
    <x v="1"/>
    <s v="PMCB-2020-047"/>
    <s v="3.3.2.10"/>
    <n v="96"/>
    <x v="0"/>
    <s v="No aplica"/>
    <x v="3"/>
    <s v="Hallazgo Administrativo por no cumplir a cabalidad los procedimientos establecidos por la entidad."/>
    <s v="Los comprobantes de Cuentas por Pagar y Comprobantes de Contabilidad no cumplen con el lleno de los requisitos que exigen los procedimientos "/>
    <s v="Realizar mesa de trabajo con el equipo de trabajo del Área de Contabilidad, con el fin de identificar los formatos y procedimientos a actualizar"/>
    <s v="No aplica"/>
    <s v="Mesa de trabajo realizada"/>
    <d v="2020-05-15T00:00:00"/>
    <x v="34"/>
    <x v="0"/>
    <x v="0"/>
    <x v="70"/>
    <d v="2020-12-31T00:00:00"/>
    <s v="SI"/>
    <s v="Pendiente envio de seguimiento"/>
    <n v="0"/>
    <s v="SIN AVANCE"/>
    <n v="-113"/>
    <s v="VENCIDO"/>
    <s v="ABIERTO"/>
  </r>
  <r>
    <n v="379"/>
    <x v="83"/>
    <x v="15"/>
    <x v="7"/>
    <x v="31"/>
    <s v="Stefanny Reina Alvarez"/>
    <x v="1"/>
    <s v="PMCB-2020-048"/>
    <s v="3.3.2.10"/>
    <n v="96"/>
    <x v="0"/>
    <s v="No aplica"/>
    <x v="3"/>
    <s v="Hallazgo Administrativo por no cumplir a cabalidad los procedimientos establecidos por la entidad."/>
    <s v="Los comprobantes de Cuentas por Pagar y Comprobantes de Contabilidad no cumplen con el lleno de los requisitos que exigen los procedimientos "/>
    <s v="Realizar y formalizar las modificaciones identificadas a los formatos y/o procedimientos del área contable"/>
    <s v="No aplica"/>
    <s v="Número de documentos actualizados / Número de documentos identificados para actualizar *100"/>
    <d v="2020-05-15T00:00:00"/>
    <x v="35"/>
    <x v="0"/>
    <x v="0"/>
    <x v="70"/>
    <d v="2020-12-31T00:00:00"/>
    <s v="SI"/>
    <s v="Pendiente envio de seguimiento"/>
    <n v="0"/>
    <s v="SIN AVANCE"/>
    <n v="-21"/>
    <s v="VENCIDO"/>
    <s v="ABIERTO"/>
  </r>
  <r>
    <n v="380"/>
    <x v="84"/>
    <x v="15"/>
    <x v="7"/>
    <x v="31"/>
    <s v="Stefanny Reina Alvarez"/>
    <x v="1"/>
    <s v="PMCB-2020-049"/>
    <s v="3.3.2.10"/>
    <n v="96"/>
    <x v="0"/>
    <s v="No aplica"/>
    <x v="3"/>
    <s v="Hallazgo Administrativo por no cumplir a cabalidad los procedimientos establecidos por la entidad."/>
    <s v="Los comprobantes de Cuentas por Pagar y Comprobantes de Contabilidad no cumplen con el lleno de los requisitos que exigen los procedimientos "/>
    <s v="Requerir al Área de Sistemas, los ajustes a los formatos que se utilizan en el aplicativo SYSMAN, con el fin de eliminar campos innecesarios y/o incluir campos necesarios"/>
    <s v="No aplica"/>
    <s v="Requerimiento realizado"/>
    <d v="2020-05-15T00:00:00"/>
    <x v="35"/>
    <x v="0"/>
    <x v="0"/>
    <x v="70"/>
    <d v="2020-12-31T00:00:00"/>
    <s v="SI"/>
    <s v="Pendiente envio de seguimiento"/>
    <n v="0"/>
    <s v="SIN AVANCE"/>
    <n v="-21"/>
    <s v="VENCIDO"/>
    <s v="ABIERTO"/>
  </r>
  <r>
    <n v="381"/>
    <x v="85"/>
    <x v="1"/>
    <x v="18"/>
    <x v="144"/>
    <s v="Yury  Orjuela Florez"/>
    <x v="1"/>
    <s v="PMCB-2020-050"/>
    <s v="3.3.2.11"/>
    <n v="96"/>
    <x v="0"/>
    <s v="No aplica"/>
    <x v="3"/>
    <s v="Hallazgo Administrativo por la inoportunidad en el registro de los hechos económicos."/>
    <s v="Los gastos por concepto de arrendamiento de la Unidad de Protección Integral de Molinos no se remitieron con oportunidad al área de contabilidad"/>
    <s v="Requerir al contratista por parte del supervisor del contrato,  la entrega oportuna de las facturas con el apoyo de la Oficina Asesora Jurídica, en cumplimiento del  manual de  Supervisión  e interventoría de la entidad. "/>
    <s v="No aplica"/>
    <s v="Requerimientos realizados/ Número de situaciones que presenten presuntos incumplimientos *100"/>
    <d v="2020-05-15T00:00:00"/>
    <x v="27"/>
    <x v="0"/>
    <x v="0"/>
    <x v="183"/>
    <d v="2020-12-31T00:00:00"/>
    <s v="NO"/>
    <m/>
    <n v="0.2"/>
    <s v="AVANCE MINIMO"/>
    <n v="125"/>
    <s v="CON TIEMPO"/>
    <s v="ABIERTO"/>
  </r>
  <r>
    <n v="382"/>
    <x v="86"/>
    <x v="3"/>
    <x v="12"/>
    <x v="24"/>
    <s v="Catalina Cardenas Martinez"/>
    <x v="1"/>
    <s v="PMCB-2020-051"/>
    <s v="3.3.3.1"/>
    <n v="96"/>
    <x v="0"/>
    <s v="No aplica"/>
    <x v="3"/>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Realizar seguimiento al plan anual de adquisiones y a la ejecución presupuestal, en el Comité de Gestión y Desempeño del Instituto, informando de las alertas a que haya lugar"/>
    <s v="No aplica"/>
    <s v="Número de seguimientos al PAA y a la Ejecución Presupuestal presentados al Comité / Número de Comités de Gestión y Desempeño programados (3) * 100"/>
    <d v="2020-05-15T00:00:00"/>
    <x v="27"/>
    <x v="0"/>
    <x v="0"/>
    <x v="198"/>
    <d v="2020-12-31T00:00:00"/>
    <s v="NO"/>
    <m/>
    <n v="0.6"/>
    <s v="AVANCE PARCIAL"/>
    <n v="125"/>
    <s v="CON TIEMPO"/>
    <s v="ABIERTO"/>
  </r>
  <r>
    <n v="383"/>
    <x v="87"/>
    <x v="5"/>
    <x v="12"/>
    <x v="24"/>
    <s v="Yuli Cristel Peña Arboleda"/>
    <x v="1"/>
    <s v="PMCB-2020-052"/>
    <s v="3.3.3.1"/>
    <n v="96"/>
    <x v="0"/>
    <s v="No aplica"/>
    <x v="3"/>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Lineamiento Trámite de Vigencias Futuras"/>
    <d v="2020-05-15T00:00:00"/>
    <x v="32"/>
    <x v="0"/>
    <x v="0"/>
    <x v="70"/>
    <d v="2020-12-31T00:00:00"/>
    <s v="SI"/>
    <s v="Pendiente envio de seguimiento"/>
    <n v="0"/>
    <s v="SIN AVANCE"/>
    <n v="-82"/>
    <s v="VENCIDO"/>
    <s v="ABIERTO"/>
  </r>
  <r>
    <n v="384"/>
    <x v="88"/>
    <x v="9"/>
    <x v="10"/>
    <x v="20"/>
    <s v="Catalina Cardenas Martinez"/>
    <x v="1"/>
    <s v="PMCB-2020-053"/>
    <s v="3.2.1"/>
    <n v="98"/>
    <x v="0"/>
    <s v="No aplica"/>
    <x v="3"/>
    <s v="Hallazgo administrativo con presunta incidencia disciplinaria por deficiencias en la supervisión de los Contratos de Prestación de Servicios y de Apoyo a la Gestión 0771 y 0835 de 2019."/>
    <s v="No existen informes periódicos, lo cual no permite conocer la ejecución de los contratos frente a las novedades que se presentan mensualmente"/>
    <s v="Revisar y ajustar en los casos que aplique,  los documentos del proceso de transporte  incluyendo los puntos de control que garanticen el cumplimiento en la presentación del informe de ejecución contractual"/>
    <s v="No aplica"/>
    <s v="No. De Documentos ajustados /No. De documentos que requieren ajuste * 100"/>
    <d v="2020-07-15T00:00:00"/>
    <x v="26"/>
    <x v="0"/>
    <x v="0"/>
    <x v="70"/>
    <d v="2020-12-31T00:00:00"/>
    <s v="SI"/>
    <s v="Pendiente envio de seguimiento"/>
    <n v="0"/>
    <s v="SIN AVANCE"/>
    <n v="9"/>
    <s v="CON TIEMPO"/>
    <s v="ABIERTO"/>
  </r>
  <r>
    <n v="385"/>
    <x v="89"/>
    <x v="9"/>
    <x v="10"/>
    <x v="20"/>
    <s v="Catalina Cardenas Martinez"/>
    <x v="1"/>
    <s v="PMCB-2020-054"/>
    <s v="3.2.1"/>
    <n v="98"/>
    <x v="0"/>
    <s v="No aplica"/>
    <x v="3"/>
    <s v="Hallazgo administrativo con presunta incidencia disciplinaria por deficiencias en la supervisión de los Contratos de Prestación de Servicios y de Apoyo a la Gestión 0771 y 0835 de 2019."/>
    <s v="No existen informes periódicos, lo cual no permite conocer la ejecución de los contratos frente a las novedades que se presentan mensualmente"/>
    <s v="Solicitar al área juridica capacitación sobre la elaboración de las cuentas de cobro y documentos soportes "/>
    <s v="No aplica"/>
    <s v="No. de capacitaciones realizadas / No. de capacitaciones solicitadas (1) "/>
    <d v="2020-07-15T00:00:00"/>
    <x v="26"/>
    <x v="0"/>
    <x v="0"/>
    <x v="70"/>
    <d v="2020-12-31T00:00:00"/>
    <s v="SI"/>
    <s v="Pendiente envio de seguimiento"/>
    <n v="0"/>
    <s v="SIN AVANCE"/>
    <n v="9"/>
    <s v="CON TIEMPO"/>
    <s v="ABIERTO"/>
  </r>
  <r>
    <n v="386"/>
    <x v="90"/>
    <x v="9"/>
    <x v="19"/>
    <x v="145"/>
    <s v="Catalina Cardenas Martinez"/>
    <x v="1"/>
    <s v="PMCB-2020-055"/>
    <s v="3.2.3"/>
    <n v="98"/>
    <x v="0"/>
    <s v="No aplica"/>
    <x v="3"/>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Realizar mesa de trabajo con la Oficina Asesora Jurídica y solicitar la asesoria de la Oficina de Control Interno Disciplinario para definir, si es el caso, las acciones juridicas o disciplinarias a que halla lugar."/>
    <s v="No aplica"/>
    <s v="No. de Mesas de trabajo realizadas/ No. de mesas de trabajo programadas"/>
    <d v="2020-07-15T00:00:00"/>
    <x v="26"/>
    <x v="0"/>
    <x v="0"/>
    <x v="70"/>
    <d v="2020-12-31T00:00:00"/>
    <s v="SI"/>
    <s v="Pendiente envio de seguimiento"/>
    <n v="0"/>
    <s v="SIN AVANCE"/>
    <n v="9"/>
    <s v="CON TIEMPO"/>
    <s v="ABIERTO"/>
  </r>
  <r>
    <n v="387"/>
    <x v="88"/>
    <x v="9"/>
    <x v="19"/>
    <x v="145"/>
    <s v="Catalina Cardenas Martinez"/>
    <x v="1"/>
    <s v="PMCB-2020-056"/>
    <s v="3.2.3"/>
    <n v="98"/>
    <x v="0"/>
    <s v="No aplica"/>
    <x v="3"/>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Elaborar un documento guía que establezca las  politicas de operación  y buenas prácticas que se deben tener en cuenta en la gestíon de transportes"/>
    <s v="No aplica"/>
    <s v="Documento guia políticas de operación"/>
    <d v="2020-07-15T00:00:00"/>
    <x v="36"/>
    <x v="0"/>
    <x v="0"/>
    <x v="70"/>
    <d v="2020-12-31T00:00:00"/>
    <s v="SI"/>
    <s v="Pendiente envio de seguimiento"/>
    <n v="0"/>
    <s v="SIN AVANCE"/>
    <n v="181"/>
    <s v="CON TIEMPO"/>
    <s v="ABIERTO"/>
  </r>
  <r>
    <n v="388"/>
    <x v="91"/>
    <x v="31"/>
    <x v="10"/>
    <x v="56"/>
    <m/>
    <x v="1"/>
    <s v="PMCB-2020-057"/>
    <s v="3.2.4"/>
    <n v="98"/>
    <x v="0"/>
    <s v="No aplica"/>
    <x v="3"/>
    <s v="Hallazgo administrativo con presunta incidencia fiscal y disciplinaria por el pago de servicios sin el cumplimiento de las condiciones establecidas en el Contrato de Prestación de Servicios 1727 de 2019 en cuantía de $ 370.000"/>
    <s v="No existe un punto de control que le indique al supervisor del contrato que debe realizar la verificación de los modelos de las vehículos que prestaron el servicio"/>
    <s v="Ajustar el Instructivo   PRESTACIÓN SERVICIO_x000a_TRANSPORTE EN CONVENIOS-A-SAD-IN-002, para incluir dos puntos  de control  los numerales 3.2,3.4 y 3.5, para establecer que el proveedor allegue  con los formatos de control de recorridos, las TP de los vehículos, las cuales serán verificadas por el supervisor del contrato   y que informe 8 horas antes de la prestación del servicio las placas del vehículo.  "/>
    <s v="No aplica"/>
    <s v="Un Instructivo Ajustado "/>
    <d v="2020-07-15T00:00:00"/>
    <x v="17"/>
    <x v="0"/>
    <x v="0"/>
    <x v="199"/>
    <d v="2020-12-31T00:00:00"/>
    <s v="NO"/>
    <m/>
    <n v="0"/>
    <s v="SIN AVANCE"/>
    <n v="-51"/>
    <s v="VENCIDO"/>
    <s v="ABIERTO"/>
  </r>
  <r>
    <n v="389"/>
    <x v="92"/>
    <x v="31"/>
    <x v="10"/>
    <x v="56"/>
    <m/>
    <x v="1"/>
    <s v="PMCB-2020-058"/>
    <s v="3.2.4"/>
    <n v="98"/>
    <x v="0"/>
    <s v="No aplica"/>
    <x v="3"/>
    <s v="Hallazgo administrativo con presunta incidencia fiscal y disciplinaria por el pago de servicios sin el cumplimiento de las condiciones establecidas en el Contrato de Prestación de Servicios 1727 de 2019 en cuantía de $ 370.000"/>
    <s v="Debilidad en las condiciones técnicas establecidas en los documentos del contrato que permitan realizar  penalidades al contratista por incumplimientos parciales en la prestación del servicio."/>
    <s v="Establecer en los  estudios previos, pliegos de condiciones y minutas que se generen en la vigencia un acuerdo de servicios, que conduzcan a una penalidad económica en caso de presentarse incumplimientos en las especificaciones técnicas o prestación del servicio."/>
    <s v="No aplica"/>
    <s v="Número de estudios previos en los que establece un  acuerdo de servicios / Número total de estudios previos formulados para contratar servicios de transporte generados en la vigencia * (100)"/>
    <d v="2020-07-15T00:00:00"/>
    <x v="26"/>
    <x v="0"/>
    <x v="0"/>
    <x v="200"/>
    <d v="2020-12-31T00:00:00"/>
    <s v="NO"/>
    <m/>
    <n v="1"/>
    <s v="CUMPLIMIENTO TOTAL"/>
    <s v="NO APLICA ACCION CERRADA"/>
    <s v="NO APLICA ACCION CERRADA"/>
    <s v="CERRADO"/>
  </r>
  <r>
    <n v="390"/>
    <x v="91"/>
    <x v="31"/>
    <x v="10"/>
    <x v="56"/>
    <m/>
    <x v="1"/>
    <s v="PMCB-2020-059"/>
    <s v="3.2.4"/>
    <n v="98"/>
    <x v="0"/>
    <s v="No aplica"/>
    <x v="3"/>
    <s v="Hallazgo administrativo con presunta incidencia fiscal y disciplinaria por el pago de servicios sin el cumplimiento de las condiciones establecidas en el Contrato de Prestación de Servicios 1727 de 2019 en cuantía de $ 370.000"/>
    <s v="En el formato A-SAD-FT-008 – SOLICITUD DE SERVICIO DE TRANSPORTE,  no existe un espacio para realizar la verificación del modelo de los vehículos.    "/>
    <s v="Crear e implementar un formato para soportar la prestación del servicio de transporte en Convenio,  para incluir las especificaciones técnicas de los vehículos, de tal manera que se pueda  realizar el registro y verificación  del modelo del vehículo. "/>
    <s v="No aplica"/>
    <s v="Un Formato creado e implementado "/>
    <d v="2020-07-15T00:00:00"/>
    <x v="17"/>
    <x v="0"/>
    <x v="0"/>
    <x v="201"/>
    <d v="2020-12-31T00:00:00"/>
    <s v="NO"/>
    <m/>
    <n v="0.9"/>
    <s v="AVANCE SIGNIFICATIVO"/>
    <n v="-51"/>
    <s v="VENCIDO"/>
    <s v="ABIERTO"/>
  </r>
  <r>
    <n v="391"/>
    <x v="93"/>
    <x v="31"/>
    <x v="10"/>
    <x v="56"/>
    <m/>
    <x v="1"/>
    <s v="PMCB-2020-060"/>
    <s v="3.2.4"/>
    <n v="98"/>
    <x v="0"/>
    <s v="No aplica"/>
    <x v="3"/>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Realizar una revisión aleatoria del 20% de  los informes de supervisión de la ejecución de los contratos de transporte que reposan en los expedientes contractuales y en el SECOP II, que se evidencie a través de acta por parte del profesional que designe el gerente del proyecto. _x000a_"/>
    <s v="No aplica"/>
    <s v="Número de Revisiones aleatorias a los informes de supervisión  /Número de informes de supervisión generados en la ejecución (20%) * (100)"/>
    <d v="2020-07-15T00:00:00"/>
    <x v="26"/>
    <x v="0"/>
    <x v="0"/>
    <x v="202"/>
    <d v="2020-12-31T00:00:00"/>
    <s v="NO"/>
    <m/>
    <n v="1"/>
    <s v="CUMPLIMIENTO TOTAL"/>
    <s v="NO APLICA ACCION CERRADA"/>
    <s v="NO APLICA ACCION CERRADA"/>
    <s v="CERRADO"/>
  </r>
  <r>
    <n v="392"/>
    <x v="94"/>
    <x v="3"/>
    <x v="10"/>
    <x v="56"/>
    <s v="Catalina Cardenas Martinez"/>
    <x v="1"/>
    <s v="PMCB-2020-061"/>
    <s v="3.2.4"/>
    <n v="98"/>
    <x v="0"/>
    <s v="No aplica"/>
    <x v="3"/>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Definir los lineamientos e implementar un formato para realizar la elaboración y presentación de los informes de  supervisión de conformidad con lo establecido en el Manual de Supervisión e Interventoría de la Entidad.  "/>
    <s v="No aplica"/>
    <s v="Un lineamiento definido  e implementado para la elaboración y presentación de los informes de supervisión. "/>
    <d v="2020-07-15T00:00:00"/>
    <x v="26"/>
    <x v="0"/>
    <x v="0"/>
    <x v="203"/>
    <d v="2020-12-31T00:00:00"/>
    <s v="NO"/>
    <m/>
    <n v="1"/>
    <s v="CUMPLIMIENTO TOTAL"/>
    <s v="NO APLICA ACCION CERRADA"/>
    <s v="NO APLICA ACCION CERRADA"/>
    <s v="CERRADO"/>
  </r>
  <r>
    <n v="393"/>
    <x v="95"/>
    <x v="31"/>
    <x v="10"/>
    <x v="113"/>
    <m/>
    <x v="1"/>
    <s v="PMCB-2020-062"/>
    <s v="3.2.5"/>
    <n v="98"/>
    <x v="0"/>
    <s v="No aplica"/>
    <x v="3"/>
    <s v="Hallazgo administrativo, por inconsistencias en la información de los registros de control a la prestación del servicio que soportan la certificación del supervisor. Contrato 1109 de 2019"/>
    <s v="Fragilidad en los controles que IDIPRON ha diseñado para garantizar que los pagos que realiza, se soporten en registros de manera confiable "/>
    <s v="Ajustar el  formato A-SAD-FT-010 – CONSOLIDADO DE PRESTACIÓN DE SERVICIOS DE TRANSPORTE  - CONVENIOS - para incluir una columna que permita dejar la trazabilidad del servicio  como requisito par tramitar el pago."/>
    <s v="No aplica"/>
    <s v=" Un Formato  Ajustado "/>
    <d v="2020-07-15T00:00:00"/>
    <x v="17"/>
    <x v="0"/>
    <x v="0"/>
    <x v="204"/>
    <d v="2020-12-31T00:00:00"/>
    <s v="NO"/>
    <m/>
    <n v="0.9"/>
    <s v="AVANCE SIGNIFICATIVO"/>
    <n v="-51"/>
    <s v="VENCIDO"/>
    <s v="ABIERTO"/>
  </r>
  <r>
    <n v="394"/>
    <x v="96"/>
    <x v="31"/>
    <x v="10"/>
    <x v="56"/>
    <m/>
    <x v="1"/>
    <s v="PMCB-2020-063"/>
    <s v="3.2.6"/>
    <n v="98"/>
    <x v="0"/>
    <s v="No aplica"/>
    <x v="3"/>
    <s v="Hallazgo administrativo, con presunta incidencia fiscal y disciplinaria por la cancelación de servicios de fechas que no fueron incluidas dentro de la certificación del contratista, la cual se constituye en la factura del servicio prestado. Por valor de DOS MILLONES CIENTO NOVENTA Y TRES MIL PESOS ($2.193.000). Contrato 1009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úmero Anexos  y minutas de contratos de transporte en los que se definen los soportes de pago / Número total de contratos de transporte generados en la vigencia *100"/>
    <d v="2020-07-15T00:00:00"/>
    <x v="26"/>
    <x v="0"/>
    <x v="0"/>
    <x v="205"/>
    <d v="2020-12-31T00:00:00"/>
    <s v="NO"/>
    <m/>
    <n v="1"/>
    <s v="CUMPLIMIENTO TOTAL"/>
    <s v="NO APLICA ACCION CERRADA"/>
    <s v="NO APLICA ACCION CERRADA"/>
    <s v="CERRADO"/>
  </r>
  <r>
    <n v="395"/>
    <x v="96"/>
    <x v="31"/>
    <x v="10"/>
    <x v="113"/>
    <m/>
    <x v="1"/>
    <s v="PMCB-2020-064"/>
    <s v="3.2.7"/>
    <n v="98"/>
    <x v="0"/>
    <s v="No aplica"/>
    <x v="3"/>
    <s v="Hallazgo administrativo, por inconsistencias en la información de los registros de control a la prestación del servicio que soportan la certificación del supervisor.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úmero Anexos  y minutas de contratos de transporte en los que se definen los soportes de pago / Número total de contratos de transporte generados en la vigencia *100"/>
    <d v="2020-07-15T00:00:00"/>
    <x v="26"/>
    <x v="0"/>
    <x v="0"/>
    <x v="205"/>
    <d v="2020-12-31T00:00:00"/>
    <s v="NO"/>
    <m/>
    <n v="1"/>
    <s v="CUMPLIMIENTO TOTAL"/>
    <s v="NO APLICA ACCION CERRADA"/>
    <s v="NO APLICA ACCION CERRADA"/>
    <s v="CERRADO"/>
  </r>
  <r>
    <n v="396"/>
    <x v="96"/>
    <x v="31"/>
    <x v="10"/>
    <x v="56"/>
    <m/>
    <x v="1"/>
    <s v="PMCB-2020-065"/>
    <s v="3.2.8"/>
    <n v="98"/>
    <x v="0"/>
    <s v="No aplica"/>
    <x v="3"/>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úmero Anexos  y minutas de contratos de transporte en los que se definen los soportes de pago/ Número total de contratos de transporte suscritos *100"/>
    <d v="2020-07-15T00:00:00"/>
    <x v="26"/>
    <x v="0"/>
    <x v="0"/>
    <x v="205"/>
    <d v="2020-12-31T00:00:00"/>
    <s v="NO"/>
    <m/>
    <n v="1"/>
    <s v="CUMPLIMIENTO TOTAL"/>
    <s v="NO APLICA ACCION CERRADA"/>
    <s v="NO APLICA ACCION CERRADA"/>
    <s v="CERRADO"/>
  </r>
  <r>
    <n v="397"/>
    <x v="97"/>
    <x v="31"/>
    <x v="10"/>
    <x v="56"/>
    <m/>
    <x v="1"/>
    <s v="PMCB-2020-066"/>
    <s v="3.2.8"/>
    <n v="98"/>
    <x v="0"/>
    <s v="No aplica"/>
    <x v="3"/>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s v="Debilidad en el seguimiento de los controles implementados  en la ejecución de los contratos "/>
    <s v="Realizar seguimientos periódicos a través de un cuadro de control  a la correcta ejecución de   los contratos  derivados de los convenios que se suscriban en el marco del proyecto de inversión 7726 de conformidad con lo establecido al Manual de Supervisión de Interventoría de la entidad. "/>
    <s v="No aplica"/>
    <s v="Número de seguimientos realizados a la ejecución de los contratos/ Número total de contratos de transporte suscritos * (100)"/>
    <d v="2020-07-15T00:00:00"/>
    <x v="36"/>
    <x v="0"/>
    <x v="0"/>
    <x v="206"/>
    <d v="2020-12-31T00:00:00"/>
    <s v="NO"/>
    <m/>
    <n v="0.4"/>
    <s v="AVANCE PARCIAL"/>
    <n v="181"/>
    <s v="CON TIEMPO"/>
    <s v="ABIERTO"/>
  </r>
  <r>
    <n v="398"/>
    <x v="98"/>
    <x v="14"/>
    <x v="10"/>
    <x v="56"/>
    <s v="Stefanny Reina Alvarez"/>
    <x v="1"/>
    <s v="PMCB-2020-067"/>
    <s v="3.2.9"/>
    <n v="98"/>
    <x v="0"/>
    <s v="No aplica"/>
    <x v="3"/>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Una circular emitida "/>
    <d v="2020-07-15T00:00:00"/>
    <x v="17"/>
    <x v="0"/>
    <x v="0"/>
    <x v="70"/>
    <d v="2020-12-31T00:00:00"/>
    <s v="SI"/>
    <s v="Pendiente envio de seguimiento"/>
    <n v="0"/>
    <s v="SIN AVANCE"/>
    <n v="-51"/>
    <s v="VENCIDO"/>
    <s v="ABIERTO"/>
  </r>
  <r>
    <n v="399"/>
    <x v="96"/>
    <x v="31"/>
    <x v="10"/>
    <x v="56"/>
    <m/>
    <x v="1"/>
    <s v="PMCB-2020-068"/>
    <s v="3.2.9"/>
    <n v="98"/>
    <x v="0"/>
    <s v="No aplica"/>
    <x v="3"/>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úmero de contratos de transporte en los que se establece obligación / Número total de contratos de transporte generados en la vigencia *100"/>
    <d v="2020-07-15T00:00:00"/>
    <x v="26"/>
    <x v="0"/>
    <x v="0"/>
    <x v="207"/>
    <d v="2020-12-31T00:00:00"/>
    <s v="NO"/>
    <m/>
    <n v="0.9"/>
    <s v="AVANCE SIGNIFICATIVO"/>
    <n v="9"/>
    <s v="CON TIEMPO"/>
    <s v="ABIERTO"/>
  </r>
  <r>
    <n v="400"/>
    <x v="88"/>
    <x v="9"/>
    <x v="13"/>
    <x v="75"/>
    <s v="Catalina Cardenas Martinez"/>
    <x v="1"/>
    <s v="PMCB-2020-069"/>
    <s v="3.2.10"/>
    <n v="98"/>
    <x v="0"/>
    <s v="No aplica"/>
    <x v="3"/>
    <s v="Hallazgo administrativo con presunta incidencia disciplinaria por afiliación a la Administradora de Riesgos Laborales – ARL – el mismo día de la suscripción del acta de inicio, con ocasión del Contrato de prestación de servicios No. 032 de 2019"/>
    <s v="_x000a_La inoportuna en la afiliación a la ARL de los contratistas, en relación con los contratos de prestación de servicios"/>
    <s v="Modificar el formato Control de recorridos A-SAD-FT-009  incluyendo punto de control que verifique el  cubrimiento de la ARL para los conductores"/>
    <s v="No aplica"/>
    <s v="Formato modificado Control de recorridos A-SAD-FT-009  "/>
    <d v="2020-07-15T00:00:00"/>
    <x v="26"/>
    <x v="0"/>
    <x v="0"/>
    <x v="70"/>
    <d v="2020-12-31T00:00:00"/>
    <s v="SI"/>
    <s v="Pendiente envio de seguimiento"/>
    <n v="0"/>
    <s v="SIN AVANCE"/>
    <n v="9"/>
    <s v="CON TIEMPO"/>
    <s v="ABIERTO"/>
  </r>
  <r>
    <n v="401"/>
    <x v="97"/>
    <x v="31"/>
    <x v="10"/>
    <x v="20"/>
    <m/>
    <x v="1"/>
    <s v="PMCB-2020-070"/>
    <s v="3.2.11"/>
    <n v="98"/>
    <x v="0"/>
    <s v="No aplica"/>
    <x v="3"/>
    <s v="Hallazgo administrativo por falta de coherencia en el Informe del supervisor del contrato y la respuesta remitida por el sujeto de control a la solicitud de información con ocasión del Contrato de prestación de servicios No. 1477 de 2018"/>
    <s v="Errores involuntarios de digitación en las comunicaciones expedidas por el supervisor del contrato. "/>
    <s v="Realizar una  revisión  por parte de apoyo jurídico de la gerencia del Proyecto 7726, de la documentación que se remite al expediente contractual previa radicación, que se genere en la vigencia"/>
    <s v="No aplica"/>
    <s v="Número de documentos revisados por el Apoyo jurídico de  convenios/ Número de documentos generados pro el supervisor del contrato*100"/>
    <d v="2020-07-15T00:00:00"/>
    <x v="26"/>
    <x v="0"/>
    <x v="0"/>
    <x v="208"/>
    <d v="2020-12-31T00:00:00"/>
    <s v="NO"/>
    <m/>
    <n v="0.9"/>
    <s v="AVANCE SIGNIFICATIVO"/>
    <n v="9"/>
    <s v="CON TIEMPO"/>
    <s v="ABIERTO"/>
  </r>
  <r>
    <n v="402"/>
    <x v="99"/>
    <x v="31"/>
    <x v="10"/>
    <x v="20"/>
    <m/>
    <x v="1"/>
    <s v="PMCB-2020-071"/>
    <s v="3.2.12"/>
    <n v="98"/>
    <x v="0"/>
    <s v="No aplica"/>
    <x v="3"/>
    <s v="Hallazgo Administrativo con presunta incidencia disciplinaria por incumplimiento en las funciones del supervisor en el contrato 001 de 2019."/>
    <s v="El formato actual no contiene las causales de invalidación tales como tachones , enmendaduras, entre otros, "/>
    <s v="Crear un formato para el control de recorrido de transporte de convenios en el que se  incluya  una observación en el que se indiquen los motivos que invalidan los formatos de conformidad con lo establecido en (Ley 962 de 2005 -Articulo 20)."/>
    <s v="No aplica"/>
    <s v="Un Formato creado e implementado "/>
    <d v="2020-07-15T00:00:00"/>
    <x v="17"/>
    <x v="0"/>
    <x v="0"/>
    <x v="70"/>
    <d v="2020-12-31T00:00:00"/>
    <s v="SI"/>
    <s v="Pendiente envio de seguimiento"/>
    <n v="0"/>
    <s v="SIN AVANCE"/>
    <n v="-51"/>
    <s v="VENCIDO"/>
    <s v="ABIERTO"/>
  </r>
  <r>
    <n v="403"/>
    <x v="100"/>
    <x v="31"/>
    <x v="10"/>
    <x v="20"/>
    <m/>
    <x v="1"/>
    <s v="PMCB-2020-072"/>
    <s v="3.2.12"/>
    <n v="98"/>
    <x v="0"/>
    <s v="No aplica"/>
    <x v="3"/>
    <s v="Hallazgo Administrativo con presunta incidencia disciplinaria por incumplimiento en las funciones del supervisor en el contrato 001 de 2019."/>
    <s v="Fragilidad en los controles que IDIPRON ha diseñado para garantizar que los pagos que realiza, se soporten en registros de manera confiable "/>
    <s v="Emitir una directriz por parte de Gerente del Proyecto 7726, en la cuál se solicite el debido diligenciamiento, custodia y confiabilidad de la información registrada en los formatos soporte de la prestación de los servicios  de transporte.  "/>
    <s v="No aplica"/>
    <s v="Una directriz"/>
    <d v="2020-07-15T00:00:00"/>
    <x v="17"/>
    <x v="0"/>
    <x v="0"/>
    <x v="209"/>
    <d v="2020-12-31T00:00:00"/>
    <s v="NO"/>
    <m/>
    <n v="0.8"/>
    <s v="AVANCE SIGNIFICATIVO"/>
    <n v="-51"/>
    <s v="VENCIDO"/>
    <s v="ABIERTO"/>
  </r>
  <r>
    <n v="404"/>
    <x v="88"/>
    <x v="9"/>
    <x v="10"/>
    <x v="20"/>
    <s v="Catalina Cardenas Martinez"/>
    <x v="1"/>
    <s v="PMCB-2020-073"/>
    <s v="3.2.13"/>
    <n v="98"/>
    <x v="0"/>
    <s v="No aplica"/>
    <x v="3"/>
    <s v="Hallazgo Administrativo con presunta incidencia disciplinaria por incumplimiento en las funciones del supervisor de contrato 0035 de 2019."/>
    <s v="Inconsistencias en el diligenciamiento de los informes de actividades de contratos avalados por el supervisor de contrato para expedir los pagos de cada mes."/>
    <s v="Revisar y ajustar en los casos que aplique,  los documentos del proceso de transporte,  incluyendo los puntos de control que garanticen el cumplimiento en la presentación del informe de ejecución contractual"/>
    <s v="No aplica"/>
    <s v="No. De Documentos ajustados /No. De documentos que requieren ajuste * 100"/>
    <d v="2020-07-15T00:00:00"/>
    <x v="26"/>
    <x v="0"/>
    <x v="0"/>
    <x v="70"/>
    <d v="2020-12-31T00:00:00"/>
    <s v="SI"/>
    <s v="Pendiente envio de seguimiento"/>
    <n v="0"/>
    <s v="SIN AVANCE"/>
    <n v="9"/>
    <s v="CON TIEMPO"/>
    <s v="ABIERTO"/>
  </r>
  <r>
    <n v="405"/>
    <x v="89"/>
    <x v="9"/>
    <x v="10"/>
    <x v="20"/>
    <s v="Catalina Cardenas Martinez"/>
    <x v="1"/>
    <s v="PMCB-2020-074"/>
    <s v="3.2.13"/>
    <n v="98"/>
    <x v="0"/>
    <s v="No aplica"/>
    <x v="3"/>
    <s v="Hallazgo Administrativo con presunta incidencia disciplinaria por incumplimiento en las funciones del supervisor de contrato 0035 de 2019."/>
    <s v="Inconsistencias en el diligenciamiento de los informes de actividades de contratos avalados por el supervisor de contrato para expedir los pagos de cada mes."/>
    <s v="Solicitar al área juridica capacitación sobre la elaboración de las cuentas de cobro y documentos soportes "/>
    <s v="No aplica"/>
    <s v="No. de capacitaciones realizadas / No. de capacitaciones solicitadas (1) "/>
    <d v="2020-07-15T00:00:00"/>
    <x v="26"/>
    <x v="0"/>
    <x v="0"/>
    <x v="70"/>
    <d v="2020-12-31T00:00:00"/>
    <s v="SI"/>
    <s v="Pendiente envio de seguimiento"/>
    <n v="0"/>
    <s v="SIN AVANCE"/>
    <n v="9"/>
    <s v="CON TIEMPO"/>
    <s v="ABIERTO"/>
  </r>
  <r>
    <n v="406"/>
    <x v="88"/>
    <x v="9"/>
    <x v="10"/>
    <x v="20"/>
    <s v="Catalina Cardenas Martinez"/>
    <x v="1"/>
    <s v="PMCB-2020-075"/>
    <s v="3.2.14"/>
    <n v="98"/>
    <x v="0"/>
    <s v="No aplica"/>
    <x v="3"/>
    <s v="Hallazgo Administrativo con presunta incidencia disciplinaria por incumplimiento en las funciones del supervisor de contrato 0038 de 2019. "/>
    <s v="Inconsistencias en el diligenciamiento de los informes de actividades de contratos avalados por el supervisor de contrato para expedir los pagos de cada mes."/>
    <s v="Revisar y ajustar en los casos que aplique,  los documentos del proceso de transporte,  incluyendo los puntos de control que garanticen el cumplimiento en la presentación del informe de ejecución contractual"/>
    <s v="No aplica"/>
    <s v="No. De Documentos ajustados /No. De documentos que requieren ajuste * 100"/>
    <d v="2020-07-15T00:00:00"/>
    <x v="26"/>
    <x v="0"/>
    <x v="0"/>
    <x v="70"/>
    <d v="2020-12-31T00:00:00"/>
    <s v="SI"/>
    <s v="Pendiente envio de seguimiento"/>
    <n v="0"/>
    <s v="SIN AVANCE"/>
    <n v="9"/>
    <s v="CON TIEMPO"/>
    <s v="ABIERTO"/>
  </r>
  <r>
    <n v="407"/>
    <x v="89"/>
    <x v="9"/>
    <x v="10"/>
    <x v="20"/>
    <s v="Catalina Cardenas Martinez"/>
    <x v="1"/>
    <s v="PMCB-2020-076"/>
    <s v="3.2.14"/>
    <n v="98"/>
    <x v="0"/>
    <s v="No aplica"/>
    <x v="3"/>
    <s v="Hallazgo Administrativo con presunta incidencia disciplinaria por incumplimiento en las funciones del supervisor de contrato 0038 de 2019. "/>
    <s v="Inconsistencias en el diligenciamiento de los informes de actividades de contratos avalados por el supervisor de contrato para expedir los pagos de cada mes."/>
    <s v="Solicitar al área juridica capacitación sobre la elaboración de las cuentas de cobro y documentos soportes "/>
    <s v="No aplica"/>
    <s v="No. de capacitaciones realizadas / No. de capacitaciones solicitadas (1) "/>
    <d v="2020-07-15T00:00:00"/>
    <x v="26"/>
    <x v="0"/>
    <x v="0"/>
    <x v="70"/>
    <d v="2020-12-31T00:00:00"/>
    <s v="SI"/>
    <s v="Pendiente envio de seguimiento"/>
    <n v="0"/>
    <s v="SIN AVANCE"/>
    <n v="9"/>
    <s v="CON TIEMPO"/>
    <s v="ABIERTO"/>
  </r>
  <r>
    <n v="408"/>
    <x v="99"/>
    <x v="31"/>
    <x v="10"/>
    <x v="20"/>
    <m/>
    <x v="1"/>
    <s v="PMCB-2020-077"/>
    <s v="3.2.15"/>
    <n v="98"/>
    <x v="0"/>
    <s v="No aplica"/>
    <x v="3"/>
    <s v="Hallazgo Administrativo con presunta incidencia disciplinaria por incumplimiento en las funciones del supervisor del contrato 0982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Un Formato creado e implementado "/>
    <d v="2020-07-15T00:00:00"/>
    <x v="17"/>
    <x v="0"/>
    <x v="0"/>
    <x v="70"/>
    <d v="2020-12-31T00:00:00"/>
    <s v="SI"/>
    <s v="Pendiente envio de seguimiento"/>
    <n v="0"/>
    <s v="SIN AVANCE"/>
    <n v="-51"/>
    <s v="VENCIDO"/>
    <s v="ABIERTO"/>
  </r>
  <r>
    <n v="409"/>
    <x v="100"/>
    <x v="31"/>
    <x v="10"/>
    <x v="20"/>
    <m/>
    <x v="1"/>
    <s v="PMCB-2020-078"/>
    <s v="3.2.15"/>
    <n v="98"/>
    <x v="0"/>
    <s v="No aplica"/>
    <x v="3"/>
    <s v="Hallazgo Administrativo con presunta incidencia disciplinaria por incumplimiento en las funciones del supervisor del contrato 0982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Una directriz"/>
    <d v="2020-07-15T00:00:00"/>
    <x v="17"/>
    <x v="0"/>
    <x v="0"/>
    <x v="209"/>
    <d v="2020-12-31T00:00:00"/>
    <s v="NO"/>
    <m/>
    <n v="0.8"/>
    <s v="AVANCE SIGNIFICATIVO"/>
    <n v="-51"/>
    <s v="VENCIDO"/>
    <s v="ABIERTO"/>
  </r>
  <r>
    <n v="410"/>
    <x v="99"/>
    <x v="31"/>
    <x v="10"/>
    <x v="20"/>
    <m/>
    <x v="1"/>
    <s v="PMCB-2020-079"/>
    <s v="3.2.16"/>
    <n v="98"/>
    <x v="0"/>
    <s v="No aplica"/>
    <x v="3"/>
    <s v="Hallazgo Administrativo con presunta incidencia disciplinaria por incumplimiento en las funciones del supervisor del contrato 1781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Un Formato creado e implementado "/>
    <d v="2020-07-15T00:00:00"/>
    <x v="17"/>
    <x v="0"/>
    <x v="0"/>
    <x v="70"/>
    <d v="2020-12-31T00:00:00"/>
    <s v="SI"/>
    <s v="Pendiente envio de seguimiento"/>
    <n v="0"/>
    <s v="SIN AVANCE"/>
    <n v="-51"/>
    <s v="VENCIDO"/>
    <s v="ABIERTO"/>
  </r>
  <r>
    <n v="411"/>
    <x v="101"/>
    <x v="31"/>
    <x v="10"/>
    <x v="20"/>
    <m/>
    <x v="1"/>
    <s v="PMCB-2020-080"/>
    <s v="3.2.16"/>
    <n v="98"/>
    <x v="0"/>
    <s v="No aplica"/>
    <x v="3"/>
    <s v="Hallazgo Administrativo con presunta incidencia disciplinaria por incumplimiento en las funciones del supervisor del contrato 1781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Una directriz"/>
    <d v="2020-07-15T00:00:00"/>
    <x v="17"/>
    <x v="0"/>
    <x v="0"/>
    <x v="209"/>
    <d v="2020-12-31T00:00:00"/>
    <s v="NO"/>
    <m/>
    <n v="0"/>
    <s v="SIN AVANCE"/>
    <n v="-51"/>
    <s v="VENCIDO"/>
    <s v="ABIERTO"/>
  </r>
  <r>
    <n v="412"/>
    <x v="97"/>
    <x v="31"/>
    <x v="10"/>
    <x v="113"/>
    <m/>
    <x v="1"/>
    <s v="PMCB-2020-081"/>
    <s v="3.2.17"/>
    <n v="98"/>
    <x v="0"/>
    <s v="No aplica"/>
    <x v="3"/>
    <s v="Hallazgo administrativo por el inadecuado manejo de los documentos soporte que reposan en el expediente del Contrato de Prestación de Servicios No. 1568 de 2018. "/>
    <s v="Debilidad en el seguimiento de los controles implementados  en la ejecución de los contratos "/>
    <s v="Realizar seguimientos periódicos a través de un cuadro de control  al correcto manejo y diligenciamiento de los soportes de ejecución de  los contratos  derivados de los convenios que se suscriban en el marco del proyecto de inversión 7726 de conformidad con lo establecido en el  Manual de Supervisión de Interventoría de la entidad. "/>
    <s v="No aplica"/>
    <s v="Número de seguimientos realizados al manejo y diligenciamiento de los soportes de ejecución de  los contratos/ Número total de contratos de transporte suscritos * (100)"/>
    <d v="2020-07-15T00:00:00"/>
    <x v="26"/>
    <x v="0"/>
    <x v="0"/>
    <x v="210"/>
    <d v="2020-12-31T00:00:00"/>
    <s v="NO"/>
    <m/>
    <n v="0.9"/>
    <s v="AVANCE SIGNIFICATIVO"/>
    <n v="9"/>
    <s v="CON TIEMPO"/>
    <s v="ABIERTO"/>
  </r>
  <r>
    <n v="413"/>
    <x v="102"/>
    <x v="31"/>
    <x v="10"/>
    <x v="113"/>
    <m/>
    <x v="1"/>
    <s v="PMCB-2020-082"/>
    <s v="3.2.17"/>
    <n v="98"/>
    <x v="0"/>
    <s v="No aplica"/>
    <x v="3"/>
    <s v="Hallazgo administrativo por el inadecuado manejo de los documentos soporte que reposan en el expediente del Contrato de Prestación de Servicios No. 1568 de 2018. "/>
    <s v="Debilidad en el manejo y diligenciamiento de los soportes de ejecución de los contratos "/>
    <s v="Emitir una directriz por parte de Gerente del Proyecto 7726 apoyado en los conceptos de la OAJ y administración documental , en la cual se solicite a los supervisores y apoyos a la supervisión  el debido manejo y diligenciamiento de los soportes de ejecución de  los contratos  derivados de los convenios que se suscriban en el marco del proyecto de inversión 7726 de conformidad con lo establecido en el  Manual de Supervisión de Interventoría de la entidad"/>
    <s v="No aplica"/>
    <s v="Una directriz"/>
    <d v="2020-07-15T00:00:00"/>
    <x v="17"/>
    <x v="0"/>
    <x v="0"/>
    <x v="211"/>
    <d v="2020-12-31T00:00:00"/>
    <s v="NO"/>
    <m/>
    <n v="0.9"/>
    <s v="AVANCE SIGNIFICATIVO"/>
    <n v="-51"/>
    <s v="VENCIDO"/>
    <s v="ABIERTO"/>
  </r>
  <r>
    <n v="414"/>
    <x v="103"/>
    <x v="9"/>
    <x v="10"/>
    <x v="113"/>
    <s v="Catalina Cardenas Martinez"/>
    <x v="1"/>
    <s v="PMCB-2020-083"/>
    <s v="3.2.19"/>
    <n v="98"/>
    <x v="0"/>
    <s v="No aplica"/>
    <x v="3"/>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Revisiones efectuadas / Revisiones a carpetas contractuales programadas (3) *100"/>
    <d v="2020-07-15T00:00:00"/>
    <x v="36"/>
    <x v="0"/>
    <x v="0"/>
    <x v="70"/>
    <d v="2020-12-31T00:00:00"/>
    <s v="SI"/>
    <s v="Pendiente envio de seguimiento"/>
    <n v="0"/>
    <s v="SIN AVANCE"/>
    <n v="181"/>
    <s v="CON TIEMPO"/>
    <s v="ABIERTO"/>
  </r>
  <r>
    <n v="415"/>
    <x v="103"/>
    <x v="9"/>
    <x v="10"/>
    <x v="113"/>
    <s v="Catalina Cardenas Martinez"/>
    <x v="1"/>
    <s v="PMCB-2020-084"/>
    <s v="3.2.19"/>
    <n v="98"/>
    <x v="0"/>
    <s v="No aplica"/>
    <x v="3"/>
    <s v="Hallazgo administrativo por el inadecuado manejo de los documentos soporte que reposan en el expediente del Contrato de Prestación de Servicios No. 059 de 2019."/>
    <s v="Documentos en desorden, sin firmas y sin su correcto diligenciamiento "/>
    <s v="Revisar la carpeta objeto del hallazgo realizando las correcciones a las que haya lugar"/>
    <s v="No aplica"/>
    <s v="Carpetas revisadas /No. de carpetas a revisar *100"/>
    <d v="2020-07-15T00:00:00"/>
    <x v="26"/>
    <x v="0"/>
    <x v="0"/>
    <x v="70"/>
    <d v="2020-12-31T00:00:00"/>
    <s v="SI"/>
    <s v="Pendiente envio de seguimiento"/>
    <n v="0"/>
    <s v="SIN AVANCE"/>
    <n v="9"/>
    <s v="CON TIEMPO"/>
    <s v="ABIERTO"/>
  </r>
  <r>
    <n v="416"/>
    <x v="103"/>
    <x v="9"/>
    <x v="10"/>
    <x v="113"/>
    <s v="Catalina Cardenas Martinez"/>
    <x v="1"/>
    <s v="PMCB-2020-085"/>
    <s v="3.2.20"/>
    <n v="98"/>
    <x v="0"/>
    <s v="No aplica"/>
    <x v="3"/>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Revisiones efectuadas / Revisiones a carpetas contractuales programadas (3) *100"/>
    <d v="2020-07-15T00:00:00"/>
    <x v="36"/>
    <x v="0"/>
    <x v="0"/>
    <x v="70"/>
    <d v="2020-12-31T00:00:00"/>
    <s v="SI"/>
    <s v="Pendiente envio de seguimiento"/>
    <n v="0"/>
    <s v="SIN AVANCE"/>
    <n v="181"/>
    <s v="CON TIEMPO"/>
    <s v="ABIERTO"/>
  </r>
  <r>
    <n v="417"/>
    <x v="103"/>
    <x v="9"/>
    <x v="10"/>
    <x v="113"/>
    <s v="Catalina Cardenas Martinez"/>
    <x v="1"/>
    <s v="PMCB-2020-086"/>
    <s v="3.2.20"/>
    <n v="98"/>
    <x v="0"/>
    <s v="No aplica"/>
    <x v="3"/>
    <s v="Hallazgo administrativo por el inadecuado manejo de los documentos soporte que reposan en el expediente del Contrato de Prestación de Servicios No. 076 de 2019."/>
    <s v="Documentos en desorden, sin firmas y sin su correcto diligenciamiento "/>
    <s v="Revisar la carpeta objeto del hallazgo realizando las correcciones a las que haya lugar"/>
    <s v="No aplica"/>
    <s v="Carpetas revisadas /No. de carpetas a revisar *100"/>
    <d v="2020-07-15T00:00:00"/>
    <x v="26"/>
    <x v="0"/>
    <x v="0"/>
    <x v="70"/>
    <d v="2020-12-31T00:00:00"/>
    <s v="SI"/>
    <s v="Pendiente envio de seguimiento"/>
    <n v="0"/>
    <s v="SIN AVANCE"/>
    <n v="9"/>
    <s v="CON TIEMPO"/>
    <s v="ABIERTO"/>
  </r>
  <r>
    <n v="418"/>
    <x v="103"/>
    <x v="9"/>
    <x v="10"/>
    <x v="113"/>
    <s v="Catalina Cardenas Martinez"/>
    <x v="1"/>
    <s v="PMCB-2020-087"/>
    <s v="3.2.21"/>
    <n v="98"/>
    <x v="0"/>
    <s v="No aplica"/>
    <x v="3"/>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Revisiones efectuadas / Revisiones a carpetas contractuales programadas (3) *100"/>
    <d v="2020-07-15T00:00:00"/>
    <x v="36"/>
    <x v="0"/>
    <x v="0"/>
    <x v="70"/>
    <d v="2020-12-31T00:00:00"/>
    <s v="SI"/>
    <s v="Pendiente envio de seguimiento"/>
    <n v="0"/>
    <s v="SIN AVANCE"/>
    <n v="181"/>
    <s v="CON TIEMPO"/>
    <s v="ABIERTO"/>
  </r>
  <r>
    <n v="419"/>
    <x v="103"/>
    <x v="9"/>
    <x v="10"/>
    <x v="113"/>
    <s v="Catalina Cardenas Martinez"/>
    <x v="1"/>
    <s v="PMCB-2020-088"/>
    <s v="3.2.21"/>
    <n v="98"/>
    <x v="0"/>
    <s v="No aplica"/>
    <x v="3"/>
    <s v="Hallazgo administrativo por el inadecuado manejo de los documentos soporte que reposan en el expediente del Contrato de Prestación de Servicios No. 0558 de 2019."/>
    <s v="Documentos en desorden, sin firmas y sin su correcto diligenciamiento "/>
    <s v="Revisar la carpeta objeto del hallazgo realizando las correcciones a las que haya lugar"/>
    <s v="No aplica"/>
    <s v="Carpetas revisadas /No. de carpetas a revisar *100"/>
    <d v="2020-07-15T00:00:00"/>
    <x v="26"/>
    <x v="0"/>
    <x v="0"/>
    <x v="70"/>
    <d v="2020-12-31T00:00:00"/>
    <s v="SI"/>
    <s v="Pendiente envio de seguimiento"/>
    <n v="0"/>
    <s v="SIN AVANCE"/>
    <n v="9"/>
    <s v="CON TIEMPO"/>
    <s v="ABIERTO"/>
  </r>
  <r>
    <n v="420"/>
    <x v="88"/>
    <x v="9"/>
    <x v="10"/>
    <x v="20"/>
    <s v="Catalina Cardenas Martinez"/>
    <x v="1"/>
    <s v="PMCB-2020-089"/>
    <s v="3.2.22"/>
    <n v="98"/>
    <x v="0"/>
    <s v="No aplica"/>
    <x v="3"/>
    <s v="Hallazgo administrativo con presunta incidencia disciplinaria por deficiencias en la supervisión de los Contratos de Prestación de Servicios y de Apoyo a la Gestión No 0008, 0012 y 0029 de 2019."/>
    <s v="Se identificó que en los anteriores contratos los informes presentados por los contratistas no contienen una descripción destallada de las actividades realizadas en el período"/>
    <s v="Revisar y ajustar en los casos que aplique,  los documentos del proceso de transporte  incluyendo los puntos de control que garanticen el cumplimiento en la presentación del informe de ejecución contractual"/>
    <s v="No aplica"/>
    <s v="No. De Documentos ajustados /No. De documentos que requieren ajuste * 100"/>
    <d v="2020-07-15T00:00:00"/>
    <x v="26"/>
    <x v="0"/>
    <x v="0"/>
    <x v="70"/>
    <d v="2020-12-31T00:00:00"/>
    <s v="SI"/>
    <s v="Pendiente envio de seguimiento"/>
    <n v="0"/>
    <s v="SIN AVANCE"/>
    <n v="9"/>
    <s v="CON TIEMPO"/>
    <s v="ABIERTO"/>
  </r>
  <r>
    <n v="421"/>
    <x v="89"/>
    <x v="9"/>
    <x v="10"/>
    <x v="20"/>
    <s v="Catalina Cardenas Martinez"/>
    <x v="1"/>
    <s v="PMCB-2020-090"/>
    <s v="3.2.22"/>
    <n v="98"/>
    <x v="0"/>
    <s v="No aplica"/>
    <x v="3"/>
    <s v="Hallazgo administrativo con presunta incidencia disciplinaria por deficiencias en la supervisión de los Contratos de Prestación de Servicios y de Apoyo a la Gestión No 0008, 0012 y 0029 de 2019."/>
    <s v="Se identificó que en los anteriores contratos los informes presentados por los contratistas no contienen una descripción destallada de las actividades realizadas en el período"/>
    <s v="Solicitar al área juridica capacitación sobre la elaboración de las cuentas de cobro y documentos soportes "/>
    <s v="No aplica"/>
    <s v="No. de capacitaciones realizadas / No. de capacitaciones solicitadas (1) "/>
    <d v="2020-07-15T00:00:00"/>
    <x v="26"/>
    <x v="0"/>
    <x v="0"/>
    <x v="70"/>
    <d v="2020-12-31T00:00:00"/>
    <s v="SI"/>
    <s v="Pendiente envio de seguimiento"/>
    <n v="0"/>
    <s v="SIN AVANCE"/>
    <n v="9"/>
    <s v="CON TIEMPO"/>
    <s v="ABIERTO"/>
  </r>
  <r>
    <n v="422"/>
    <x v="90"/>
    <x v="9"/>
    <x v="10"/>
    <x v="146"/>
    <s v="Catalina Cardenas Martinez"/>
    <x v="1"/>
    <s v="PMCB-2020-091"/>
    <s v="3.2.24"/>
    <n v="98"/>
    <x v="0"/>
    <s v="No aplica"/>
    <x v="3"/>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19"/>
    <s v="Algunos servicios solicitados por la Entidad cuyo punto de partida correspondía a Unidades de Protección Integral UPI ubicadas fuera del perímetro urbano presentó diferencias en el cobro del servicio"/>
    <s v="Realizar mesa de trabajo con la Oficina Asesora Jurídica y solicitar la asesoria de la Oficina de Control Interno Disciplinario para definir, si es el caso, las acciones juridicas o disciplinarias a que halla lugar."/>
    <s v="No aplica"/>
    <s v="No. de Mesas de trabajo realizadas/ No. de mesas de trabajo programadas*100"/>
    <d v="2020-07-15T00:00:00"/>
    <x v="26"/>
    <x v="0"/>
    <x v="0"/>
    <x v="70"/>
    <d v="2020-12-31T00:00:00"/>
    <s v="SI"/>
    <s v="Pendiente envio de seguimiento"/>
    <n v="0"/>
    <s v="SIN AVANCE"/>
    <n v="9"/>
    <s v="CON TIEMPO"/>
    <s v="ABIERTO"/>
  </r>
  <r>
    <n v="423"/>
    <x v="88"/>
    <x v="9"/>
    <x v="10"/>
    <x v="146"/>
    <s v="Catalina Cardenas Martinez"/>
    <x v="1"/>
    <s v="PMCB-2020-092"/>
    <s v="3.2.24"/>
    <n v="98"/>
    <x v="0"/>
    <s v="No aplica"/>
    <x v="3"/>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20"/>
    <s v="Algunos servicios solicitados por la Entidad cuyo punto de partida correspondía a Unidades de Protección Integral UPI ubicadas fuera del perímetro urbano presentó diferencias en el cobro del servicio"/>
    <s v="Elaborar un documento guía que establezca las  politicas de operación  y buenas prácticas que se deben tener en cuenta en la gestíon de transportes"/>
    <s v="No aplica"/>
    <s v="Documento guia políticas de operación"/>
    <d v="2020-07-15T00:00:00"/>
    <x v="36"/>
    <x v="0"/>
    <x v="0"/>
    <x v="70"/>
    <d v="2020-12-31T00:00:00"/>
    <s v="SI"/>
    <s v="Pendiente envio de seguimiento"/>
    <n v="0"/>
    <s v="SIN AVANCE"/>
    <n v="181"/>
    <s v="CON TIEMPO"/>
    <s v="ABIERTO"/>
  </r>
  <r>
    <n v="424"/>
    <x v="104"/>
    <x v="3"/>
    <x v="10"/>
    <x v="147"/>
    <s v="Catalina Cardenas Martinez"/>
    <x v="1"/>
    <s v="PMCB-2020-093"/>
    <s v="3.1.1 "/>
    <n v="99"/>
    <x v="0"/>
    <s v="No aplica"/>
    <x v="3"/>
    <s v="Hallazgo administrativo con presunta incidencia disciplinaria por incumplimiento en las fechas acordadas para la entrega de productos y obligaciones adquiridas en los contratos de Consultoría No.1605 de 2019 y Contrato de Interventoría No.1578 de 2019."/>
    <s v="Incumplimiento en las fechas acordadas para la entrega de productos y obligaciones adquiridas en los_x000a_contratos de Consultoría No.1605 de 2019 y Contrato de Interventoría No.1578 de 2019."/>
    <s v="Crear el procedimiento sancionatorio para el incumplimiento parcial o total de los contratos suscritos por la entidad y hacer su respectiva socialización"/>
    <s v="No aplica"/>
    <s v="Documento Procedimiento sancionatorio"/>
    <d v="2020-09-10T00:00:00"/>
    <x v="37"/>
    <x v="0"/>
    <x v="0"/>
    <x v="212"/>
    <d v="2020-12-31T00:00:00"/>
    <s v="NO"/>
    <m/>
    <n v="1"/>
    <s v="CUMPLIMIENTO TOTAL"/>
    <s v="NO APLICA ACCION CERRADA"/>
    <s v="NO APLICA ACCION CERRADA"/>
    <s v="CERRADO"/>
  </r>
  <r>
    <n v="425"/>
    <x v="105"/>
    <x v="15"/>
    <x v="10"/>
    <x v="113"/>
    <s v="Stefanny Reina Alvarez"/>
    <x v="1"/>
    <s v="PMCB-2020-094"/>
    <s v="3.1.2"/>
    <n v="99"/>
    <x v="0"/>
    <s v="No aplica"/>
    <x v="3"/>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de procedimientos actualizados / No. Procedimientos para actualizar (2) *100"/>
    <d v="2020-09-10T00:00:00"/>
    <x v="38"/>
    <x v="0"/>
    <x v="0"/>
    <x v="70"/>
    <d v="2020-12-31T00:00:00"/>
    <s v="SI"/>
    <s v="Pendiente envio de seguimiento"/>
    <n v="0"/>
    <s v="SIN AVANCE"/>
    <n v="242"/>
    <s v="CON TIEMPO"/>
    <s v="ABIERTO"/>
  </r>
  <r>
    <n v="426"/>
    <x v="106"/>
    <x v="32"/>
    <x v="10"/>
    <x v="113"/>
    <s v="Catalina Cardenas Martinez"/>
    <x v="1"/>
    <s v="PMCB-2020-095"/>
    <s v="3.1.2"/>
    <n v="99"/>
    <x v="0"/>
    <s v="No aplica"/>
    <x v="3"/>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Mesas de trabajo realizadas para revision de expedientes / Mesas de trabajo programadas para revision de expedientes (2) *100"/>
    <d v="2020-09-10T00:00:00"/>
    <x v="38"/>
    <x v="0"/>
    <x v="0"/>
    <x v="70"/>
    <d v="2020-12-31T00:00:00"/>
    <s v="SI"/>
    <s v="Pendiente envio de seguimiento"/>
    <n v="0"/>
    <s v="SIN AVANCE"/>
    <n v="242"/>
    <s v="CON TIEMPO"/>
    <s v="ABIERTO"/>
  </r>
  <r>
    <n v="427"/>
    <x v="107"/>
    <x v="3"/>
    <x v="10"/>
    <x v="113"/>
    <s v="Catalina Cardenas Martinez"/>
    <x v="1"/>
    <s v="PMCB-2020-096"/>
    <s v="3.1.2"/>
    <n v="99"/>
    <x v="0"/>
    <s v="No aplica"/>
    <x v="3"/>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De capacitaciones en gestión de archivo realizadas/ No. capacitaciones en gestión de archivo programadas (2) *100"/>
    <d v="2020-09-10T00:00:00"/>
    <x v="38"/>
    <x v="0"/>
    <x v="0"/>
    <x v="213"/>
    <d v="2020-12-31T00:00:00"/>
    <s v="NO"/>
    <m/>
    <n v="0.3"/>
    <s v="AVANCE MINIMO"/>
    <n v="242"/>
    <s v="CON TIEMPO"/>
    <s v="ABIERTO"/>
  </r>
  <r>
    <n v="428"/>
    <x v="108"/>
    <x v="3"/>
    <x v="10"/>
    <x v="52"/>
    <s v="Catalina Cardenas Martinez"/>
    <x v="1"/>
    <s v="PMCB-2020-097"/>
    <s v="3.1.3"/>
    <n v="99"/>
    <x v="0"/>
    <s v="No aplica"/>
    <x v="3"/>
    <s v="Hallazgo administrativo con presunta incidencia disciplinaria por incumplimiento en los contratos No.1680 y No.1681 de 2019 del plazo establecido, en el procedimiento A-GCO-PR-004 CONCURSO DE MERITOS ABIERTO, para la legalización del contrato."/>
    <s v="El abogado asignado del grupo de adquisiciones no cumplió con los tiempos de legalización del contrato"/>
    <s v="Realizar jornadas de socialización de procedimientos vigentes según la modalidad de contratación, a los integrantes de la OAJ."/>
    <s v="No aplica"/>
    <s v="No.   de procedimientos de contratación socializados al equipo de la OAJ / No. de procedimientos de contratación vigentes sobre modalidad de contrataciòn * 100"/>
    <d v="2020-09-10T00:00:00"/>
    <x v="39"/>
    <x v="0"/>
    <x v="0"/>
    <x v="214"/>
    <d v="2020-12-31T00:00:00"/>
    <s v="NO"/>
    <m/>
    <n v="0.5"/>
    <s v="AVANCE PARCIAL"/>
    <n v="120"/>
    <s v="CON TIEMPO"/>
    <s v="ABIERTO"/>
  </r>
  <r>
    <n v="429"/>
    <x v="109"/>
    <x v="25"/>
    <x v="21"/>
    <x v="80"/>
    <s v="Stefanny Reina Alvarez"/>
    <x v="1"/>
    <s v="PMCB-2020-098"/>
    <s v="3.2.1"/>
    <n v="99"/>
    <x v="0"/>
    <s v="No aplica"/>
    <x v="3"/>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de pozos septicos con mantenimiento preventivo / No. De pozos septicos programados para mantenimiento*100"/>
    <d v="2020-09-10T00:00:00"/>
    <x v="38"/>
    <x v="0"/>
    <x v="0"/>
    <x v="70"/>
    <d v="2020-12-31T00:00:00"/>
    <s v="SI"/>
    <s v="Pendiente envio de seguimiento"/>
    <n v="0"/>
    <s v="SIN AVANCE"/>
    <n v="242"/>
    <s v="CON TIEMPO"/>
    <s v="ABIERTO"/>
  </r>
  <r>
    <n v="430"/>
    <x v="110"/>
    <x v="32"/>
    <x v="9"/>
    <x v="148"/>
    <s v="Catalina Cardenas Martinez"/>
    <x v="1"/>
    <s v="PMCB-2020-099"/>
    <s v="3.2.2"/>
    <n v="99"/>
    <x v="0"/>
    <s v="No aplica"/>
    <x v="3"/>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Un (1) programa de intervención de mejoras a las àreas de salud de las Upis "/>
    <d v="2020-09-10T00:00:00"/>
    <x v="38"/>
    <x v="0"/>
    <x v="0"/>
    <x v="70"/>
    <d v="2020-12-31T00:00:00"/>
    <s v="SI"/>
    <s v="Pendiente envio de seguimiento"/>
    <n v="0"/>
    <s v="SIN AVANCE"/>
    <n v="242"/>
    <s v="CON TIEMPO"/>
    <s v="ABIERTO"/>
  </r>
  <r>
    <n v="431"/>
    <x v="111"/>
    <x v="16"/>
    <x v="18"/>
    <x v="149"/>
    <s v="Catalina Cardenas Martinez"/>
    <x v="1"/>
    <s v="PMCB-2020-100"/>
    <s v="3.2.2.1.1"/>
    <n v="102"/>
    <x v="0"/>
    <s v="No aplica"/>
    <x v="3"/>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úmero de Talleres realizados / Total de talleres programados (5) * 100"/>
    <d v="2020-11-15T00:00:00"/>
    <x v="40"/>
    <x v="0"/>
    <x v="0"/>
    <x v="183"/>
    <d v="2020-12-31T00:00:00"/>
    <s v="NO"/>
    <m/>
    <n v="0"/>
    <s v="SIN AVANCE"/>
    <n v="283"/>
    <s v="CON TIEMPO"/>
    <s v="ABIERTO"/>
  </r>
  <r>
    <n v="432"/>
    <x v="112"/>
    <x v="19"/>
    <x v="18"/>
    <x v="149"/>
    <s v="Angel Martínez"/>
    <x v="1"/>
    <s v="PMCB-2020-101"/>
    <s v="3.2.2.1.1"/>
    <n v="102"/>
    <x v="0"/>
    <s v="No aplica"/>
    <x v="3"/>
    <s v="Hallazgo administrativo por las deficiencias presentadas en la identificación de los bienes de la cuenta contable MATERIALES Y SUMINISTROS- MATERIALES PARA EDUCACIÓN (151415) en la UPI La Florida"/>
    <s v="Deficiencias en el sistema utilizado para plaquetear los bienes por parte de IDIPRON"/>
    <s v="El Área de Sistemas realizará el proceso de adquisición de una impresora de  etiquetas y sus correspondientes suministros como lo son los rótulos autoadhesivos, con el fin de realizar el plaqueteo a los bienes del Instituto."/>
    <s v="No aplica"/>
    <s v="Adquisición de impresora y suministros para plaqueteo"/>
    <d v="2020-11-15T00:00:00"/>
    <x v="41"/>
    <x v="0"/>
    <x v="0"/>
    <x v="183"/>
    <d v="2020-12-31T00:00:00"/>
    <s v="NO"/>
    <m/>
    <n v="0"/>
    <s v="SIN AVANCE"/>
    <n v="191"/>
    <s v="CON TIEMPO"/>
    <s v="ABIERTO"/>
  </r>
  <r>
    <n v="433"/>
    <x v="113"/>
    <x v="16"/>
    <x v="6"/>
    <x v="120"/>
    <s v="Catalina Cardenas Martinez"/>
    <x v="1"/>
    <s v="PMCB-2020-102"/>
    <s v="3.2.2.2.1"/>
    <n v="102"/>
    <x v="0"/>
    <s v="No aplica"/>
    <x v="3"/>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úmero de elementos organizados y clasificación / Total de bienes inservibles u obsoletos acopiados en  el deposito de inservibles * 100_x000a__x000a_"/>
    <d v="2020-11-15T00:00:00"/>
    <x v="40"/>
    <x v="0"/>
    <x v="0"/>
    <x v="183"/>
    <d v="2020-12-31T00:00:00"/>
    <s v="NO"/>
    <m/>
    <n v="0"/>
    <s v="SIN AVANCE"/>
    <n v="283"/>
    <s v="CON TIEMPO"/>
    <s v="ABIERTO"/>
  </r>
  <r>
    <n v="434"/>
    <x v="114"/>
    <x v="16"/>
    <x v="6"/>
    <x v="120"/>
    <s v="Catalina Cardenas Martinez"/>
    <x v="1"/>
    <s v="PMCB-2020-103"/>
    <s v="3.2.2.2.1"/>
    <n v="102"/>
    <x v="0"/>
    <s v="No aplica"/>
    <x v="3"/>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úmero de documentos  actualizados / Número de documentos programados a actualizar (2) * 100"/>
    <d v="2020-11-15T00:00:00"/>
    <x v="40"/>
    <x v="0"/>
    <x v="0"/>
    <x v="183"/>
    <d v="2020-12-31T00:00:00"/>
    <s v="NO"/>
    <m/>
    <n v="0"/>
    <s v="SIN AVANCE"/>
    <n v="283"/>
    <s v="CON TIEMPO"/>
    <s v="ABIERTO"/>
  </r>
  <r>
    <n v="435"/>
    <x v="115"/>
    <x v="16"/>
    <x v="6"/>
    <x v="120"/>
    <s v="Catalina Cardenas Martinez"/>
    <x v="1"/>
    <s v="PMCB-2020-104"/>
    <s v="3.2.2.2.1"/>
    <n v="102"/>
    <x v="0"/>
    <s v="No aplica"/>
    <x v="3"/>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Tomas Físicas aleatorias realizadas en el año / Total tomas físicas aleatorias programadas (5) *100"/>
    <d v="2020-11-15T00:00:00"/>
    <x v="40"/>
    <x v="0"/>
    <x v="0"/>
    <x v="183"/>
    <d v="2020-12-31T00:00:00"/>
    <s v="NO"/>
    <m/>
    <n v="0"/>
    <s v="SIN AVANCE"/>
    <n v="283"/>
    <s v="CON TIEMPO"/>
    <s v="ABIERTO"/>
  </r>
  <r>
    <n v="436"/>
    <x v="115"/>
    <x v="16"/>
    <x v="6"/>
    <x v="120"/>
    <s v="Catalina Cardenas Martinez"/>
    <x v="1"/>
    <s v="PMCB-2020-105"/>
    <s v="3.2.2.2.1"/>
    <n v="102"/>
    <x v="0"/>
    <s v="No aplica"/>
    <x v="3"/>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Informe final de Inventarios "/>
    <d v="2020-11-15T00:00:00"/>
    <x v="40"/>
    <x v="0"/>
    <x v="0"/>
    <x v="183"/>
    <d v="2020-12-31T00:00:00"/>
    <s v="NO"/>
    <m/>
    <n v="0"/>
    <s v="SIN AVANCE"/>
    <n v="283"/>
    <s v="CON TIEMPO"/>
    <s v="ABIERTO"/>
  </r>
  <r>
    <n v="437"/>
    <x v="116"/>
    <x v="19"/>
    <x v="25"/>
    <x v="150"/>
    <s v="Angel Martínez"/>
    <x v="1"/>
    <s v="PMCB-2020-106"/>
    <s v="3.2.2.3.1"/>
    <n v="102"/>
    <x v="0"/>
    <s v="No aplica"/>
    <x v="3"/>
    <s v="Hallazgo administrativo con presunta incidencia fiscal y disciplinaria por valor de $13´956.464 por la no utilización del equipo de seguridad perimetral (firewall utm-70) identificado con placa # 636146 relacionado en la cuenta #167002"/>
    <s v="El no tener dentro del procedimiento establecido la actividad de generar el concepto técnico para dar de baja un software o un hardware inservible y adelantar con almacén la gestión administrativa necesaria para dar de baja dicho bien."/>
    <s v="Actualizar el procedimiento 004 MANTENIMIENTO PREVENTIVO DE SOFTWARE Y HARDWARE A-TIC-PR-004, incluyendo en su descripción el momento en el que se identifique que el hardware o software se encuentra inservible, obsoleto, desactualizado o sin soporte, se debe emitir el concepto técnico para que se adelanten las gestiones administrativas necesarias para dar de baja dicho elemento de hardware o softaware por el área correspondiente. "/>
    <s v="No aplica"/>
    <s v=" Procedimiento  actualizado"/>
    <d v="2020-11-15T00:00:00"/>
    <x v="42"/>
    <x v="0"/>
    <x v="0"/>
    <x v="183"/>
    <d v="2020-12-31T00:00:00"/>
    <s v="NO"/>
    <m/>
    <n v="0"/>
    <s v="SIN AVANCE"/>
    <n v="39"/>
    <s v="CON TIEMPO"/>
    <s v="ABIERTO"/>
  </r>
  <r>
    <n v="438"/>
    <x v="112"/>
    <x v="19"/>
    <x v="25"/>
    <x v="150"/>
    <s v="Angel Martínez"/>
    <x v="1"/>
    <s v="PMCB-2020-107"/>
    <s v="3.2.2.3.1"/>
    <n v="102"/>
    <x v="0"/>
    <s v="No aplica"/>
    <x v="3"/>
    <s v="Hallazgo administrativo con presunta incidencia fiscal y disciplinaria por valor de $13´956.464 por la no utilización del equipo de seguridad perimetral (firewall utm-70) identificado con placa # 636146 relacionado en la cuenta #167002"/>
    <s v="No tener dentro del procedimiento establecido la actividad de generar el concepto técnico para dar de baja un software o un hardware inservible y adelantar las acciones con el Área de Almacén e Inventarios la gestión administrativa necesaria para dar de baja dicho bien."/>
    <s v="Emitir el concepto técnico correspondiente  para que el área de almacén e inventarios realicen las actividades pertinentes para recoger el equipo firewall marca checkpoint modelo CPAP-SG4800-NGTP con placa # 636146 y darlo de baja."/>
    <s v="No aplica"/>
    <s v="Concepto técnico emitido del equipo firewall placa inventario 636146"/>
    <d v="2020-11-15T00:00:00"/>
    <x v="42"/>
    <x v="0"/>
    <x v="0"/>
    <x v="183"/>
    <d v="2020-12-31T00:00:00"/>
    <s v="NO"/>
    <m/>
    <n v="0"/>
    <s v="SIN AVANCE"/>
    <n v="39"/>
    <s v="CON TIEMPO"/>
    <s v="ABIERTO"/>
  </r>
  <r>
    <n v="439"/>
    <x v="117"/>
    <x v="9"/>
    <x v="19"/>
    <x v="151"/>
    <s v="Catalina Cardenas Martinez"/>
    <x v="1"/>
    <s v="PMCB-2020-108"/>
    <s v="3.2.2.4.2"/>
    <n v="102"/>
    <x v="0"/>
    <s v="No aplica"/>
    <x v="3"/>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Mesas de trabajo realizada / Mesa de trabajo convocada y realizada (1) *100"/>
    <d v="2020-11-15T00:00:00"/>
    <x v="43"/>
    <x v="0"/>
    <x v="0"/>
    <x v="183"/>
    <d v="2020-12-31T00:00:00"/>
    <s v="NO"/>
    <m/>
    <n v="0"/>
    <s v="SIN AVANCE"/>
    <n v="303"/>
    <s v="CON TIEMPO"/>
    <s v="ABIERTO"/>
  </r>
  <r>
    <n v="440"/>
    <x v="117"/>
    <x v="9"/>
    <x v="19"/>
    <x v="151"/>
    <s v="Catalina Cardenas Martinez"/>
    <x v="1"/>
    <s v="PMCB-2020-109"/>
    <s v="3.2.2.4.2"/>
    <n v="102"/>
    <x v="0"/>
    <s v="No aplica"/>
    <x v="3"/>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Microbus Hyundai Starex Panel reparado "/>
    <d v="2020-11-15T00:00:00"/>
    <x v="43"/>
    <x v="0"/>
    <x v="0"/>
    <x v="183"/>
    <d v="2020-12-31T00:00:00"/>
    <s v="NO"/>
    <m/>
    <n v="0"/>
    <s v="SIN AVANCE"/>
    <n v="303"/>
    <s v="CON TIEMPO"/>
    <s v="ABIERTO"/>
  </r>
  <r>
    <n v="441"/>
    <x v="118"/>
    <x v="9"/>
    <x v="19"/>
    <x v="151"/>
    <s v="Catalina Cardenas Martinez"/>
    <x v="1"/>
    <s v="PMCB-2020-110"/>
    <s v="3.2.2.4.2"/>
    <n v="102"/>
    <x v="0"/>
    <s v="No aplica"/>
    <x v="3"/>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socializaciones con el equipo de trabajo del área de transportes, con el fin de socializar de los conceptos descritos en el manual de supervisión e interventoria A-GCO-MA-001 establecido por la Entidad"/>
    <s v="No aplica"/>
    <s v="Actas de socialización realizadas  / Reuniones de socialización programadas (2) *100"/>
    <d v="2020-11-15T00:00:00"/>
    <x v="41"/>
    <x v="0"/>
    <x v="0"/>
    <x v="183"/>
    <d v="2020-12-31T00:00:00"/>
    <s v="NO"/>
    <m/>
    <n v="0"/>
    <s v="SIN AVANCE"/>
    <n v="191"/>
    <s v="CON TIEMPO"/>
    <s v="ABIERTO"/>
  </r>
  <r>
    <n v="442"/>
    <x v="119"/>
    <x v="1"/>
    <x v="6"/>
    <x v="152"/>
    <s v="Yury  Orjuela Florez"/>
    <x v="1"/>
    <s v="PMCB-2020-111"/>
    <s v="3.2.2.5.1"/>
    <n v="102"/>
    <x v="0"/>
    <s v="No aplica"/>
    <x v="3"/>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Directrices expedidas y socializadas / Total de directrices programas a formular (3) *100"/>
    <d v="2020-11-15T00:00:00"/>
    <x v="40"/>
    <x v="0"/>
    <x v="0"/>
    <x v="183"/>
    <d v="2020-12-31T00:00:00"/>
    <s v="NO"/>
    <m/>
    <n v="0"/>
    <s v="SIN AVANCE"/>
    <n v="283"/>
    <s v="CON TIEMPO"/>
    <s v="ABIERTO"/>
  </r>
  <r>
    <n v="443"/>
    <x v="111"/>
    <x v="16"/>
    <x v="6"/>
    <x v="152"/>
    <s v="Catalina Cardenas Martinez"/>
    <x v="1"/>
    <s v="PMCB-2020-112"/>
    <s v="3.2.2.5.1"/>
    <n v="102"/>
    <x v="0"/>
    <s v="No aplica"/>
    <x v="3"/>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úmero de Talleres realizados / Total de talleres programados (5) * 100"/>
    <d v="2020-11-15T00:00:00"/>
    <x v="40"/>
    <x v="0"/>
    <x v="0"/>
    <x v="183"/>
    <d v="2020-12-31T00:00:00"/>
    <s v="NO"/>
    <m/>
    <n v="0"/>
    <s v="SIN AVANCE"/>
    <n v="283"/>
    <s v="CON TIEMPO"/>
    <s v="ABIERTO"/>
  </r>
  <r>
    <n v="444"/>
    <x v="114"/>
    <x v="16"/>
    <x v="6"/>
    <x v="152"/>
    <s v="Catalina Cardenas Martinez"/>
    <x v="1"/>
    <s v="PMCB-2020-113"/>
    <s v="3.2.2.5.1"/>
    <n v="102"/>
    <x v="0"/>
    <s v="No aplica"/>
    <x v="3"/>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úmero de documentos  actualizados / Número de documentos programados a actualizar (2) * 100"/>
    <d v="2020-11-15T00:00:00"/>
    <x v="40"/>
    <x v="0"/>
    <x v="0"/>
    <x v="183"/>
    <d v="2020-12-31T00:00:00"/>
    <s v="NO"/>
    <m/>
    <n v="0"/>
    <s v="SIN AVANCE"/>
    <n v="283"/>
    <s v="CON TIEMPO"/>
    <s v="ABIERTO"/>
  </r>
  <r>
    <n v="445"/>
    <x v="120"/>
    <x v="16"/>
    <x v="6"/>
    <x v="153"/>
    <s v="Catalina Cardenas Martinez"/>
    <x v="1"/>
    <s v="PMCB-2020-114"/>
    <s v="3.2.2.5.2"/>
    <n v="102"/>
    <x v="0"/>
    <s v="No aplica"/>
    <x v="3"/>
    <s v="Hallazgo administrativo por el inadecuado manejo y control en los bienes de propiedad del IDIPRON con relación a su identificación, descripción, ubicación."/>
    <s v="Falta de control y seguimiento en la identificación de los bienes mediante etiquetas"/>
    <s v="El Área de Sistemas realizará el proceso de adquisición de una impresora de  etiquetas y sus correspondientes suministros como lo son los rótulos autoadhesivos, con el fin de realizar el plaqueteo a los bienes del Instituto."/>
    <s v="No aplica"/>
    <s v="Adquisición de impresora y suministros para plaqueteo"/>
    <d v="2020-11-15T00:00:00"/>
    <x v="41"/>
    <x v="0"/>
    <x v="0"/>
    <x v="183"/>
    <d v="2020-12-31T00:00:00"/>
    <s v="NO"/>
    <m/>
    <n v="0"/>
    <s v="SIN AVANCE"/>
    <n v="191"/>
    <s v="CON TIEMPO"/>
    <s v="ABIERTO"/>
  </r>
  <r>
    <n v="446"/>
    <x v="115"/>
    <x v="16"/>
    <x v="6"/>
    <x v="153"/>
    <s v="Catalina Cardenas Martinez"/>
    <x v="1"/>
    <s v="PMCB-2020-115"/>
    <s v="3.2.2.5.2"/>
    <n v="102"/>
    <x v="0"/>
    <s v="No aplica"/>
    <x v="3"/>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Tomas Físicas aleatorias realizadas en el año / Total tomas físicas aleatorias programadas (5) *100"/>
    <d v="2020-11-15T00:00:00"/>
    <x v="40"/>
    <x v="0"/>
    <x v="0"/>
    <x v="183"/>
    <d v="2020-12-31T00:00:00"/>
    <s v="NO"/>
    <m/>
    <n v="0"/>
    <s v="SIN AVANCE"/>
    <n v="283"/>
    <s v="CON TIEMPO"/>
    <s v="ABIERTO"/>
  </r>
  <r>
    <n v="447"/>
    <x v="113"/>
    <x v="16"/>
    <x v="6"/>
    <x v="123"/>
    <s v="Catalina Cardenas Martinez"/>
    <x v="1"/>
    <s v="PMCB-2020-116"/>
    <s v="3.2.2.5.3"/>
    <n v="102"/>
    <x v="0"/>
    <s v="No aplica"/>
    <x v="3"/>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úmero de compromisos adquiridos mediante acta relacionados con plaqueteo  / Total de seguimiento realizados a las placas instaladas * 100"/>
    <d v="2020-11-15T00:00:00"/>
    <x v="40"/>
    <x v="0"/>
    <x v="0"/>
    <x v="183"/>
    <d v="2020-12-31T00:00:00"/>
    <s v="NO"/>
    <m/>
    <n v="0"/>
    <s v="SIN AVANCE"/>
    <n v="283"/>
    <s v="CON TIEMPO"/>
    <s v="ABIERTO"/>
  </r>
  <r>
    <n v="448"/>
    <x v="121"/>
    <x v="19"/>
    <x v="6"/>
    <x v="154"/>
    <s v="Catalina Cardenas Martinez"/>
    <x v="1"/>
    <s v="PMCB-2020-117"/>
    <s v="3.2.2.6.1"/>
    <n v="102"/>
    <x v="0"/>
    <s v="No aplica"/>
    <x v="3"/>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Realizar una mesa de trabajo junto con la secretaría de hacienda con el fin de definir  la metodología y lineamientos a seguir para el licenciamiento que la entidad adquiera a través de servicio de suscripción (Almacén, sistemas, contabilidad, jurídica,  control interno y planeación)."/>
    <s v="No aplica"/>
    <s v="Mesa de trabajo junto con la Secretaria de Hacienda"/>
    <d v="2020-11-15T00:00:00"/>
    <x v="41"/>
    <x v="0"/>
    <x v="0"/>
    <x v="183"/>
    <d v="2020-12-31T00:00:00"/>
    <s v="NO"/>
    <m/>
    <n v="0"/>
    <s v="SIN AVANCE"/>
    <n v="191"/>
    <s v="CON TIEMPO"/>
    <s v="ABIERTO"/>
  </r>
  <r>
    <n v="449"/>
    <x v="60"/>
    <x v="19"/>
    <x v="6"/>
    <x v="154"/>
    <s v="Angel Martínez"/>
    <x v="1"/>
    <s v="PMCB-2020-118"/>
    <s v="3.2.2.6.1"/>
    <n v="102"/>
    <x v="0"/>
    <s v="No aplica"/>
    <x v="3"/>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Actividades para definir los lineamientos para el manejo del licenciamiento"/>
    <d v="2020-11-15T00:00:00"/>
    <x v="44"/>
    <x v="0"/>
    <x v="0"/>
    <x v="183"/>
    <d v="2020-12-31T00:00:00"/>
    <s v="NO"/>
    <m/>
    <n v="0"/>
    <s v="SIN AVANCE"/>
    <n v="252"/>
    <s v="CON TIEMPO"/>
    <s v="ABIERTO"/>
  </r>
  <r>
    <n v="450"/>
    <x v="0"/>
    <x v="5"/>
    <x v="2"/>
    <x v="3"/>
    <s v="Yuli Cristel Peña Arboleda"/>
    <x v="1"/>
    <s v="PMCB-2020-119"/>
    <s v="3.1.1"/>
    <n v="105"/>
    <x v="0"/>
    <s v="No aplica"/>
    <x v="3"/>
    <s v="Hallazgo administrativo, por deficiencias en el proceso de planeación al determinar la magnitud de la Meta No. 4 del Proyecto No. 971- “Calles alternativas” y en la realización de los ajustes derivados de su sobre ejecución, en el periodo 2016 - 2020."/>
    <s v="Porque el indicador fue creado bajo la lógica de un indicador de atención, no de prevención."/>
    <s v="Ajustar y armonizar el documento de criterios de asignación de metas M-MSL-DI-01  para el nuevo Plan de Desarrollo; que permita realizar el seguimiento a la ejecucion de las metas de los proyectos de inversion frente a la ejecucion presupuestal y de la poblacion atendida formulando los indicadores que requiera el proceso."/>
    <s v="No aplica"/>
    <s v="Documento ajustado y armonizado"/>
    <d v="2021-01-15T00:00:00"/>
    <x v="41"/>
    <x v="0"/>
    <x v="0"/>
    <x v="183"/>
    <d v="2020-12-31T00:00:00"/>
    <s v="NO"/>
    <m/>
    <n v="0"/>
    <s v="SIN AVANCE"/>
    <n v="191"/>
    <s v="CON TIEMPO"/>
    <s v="ABIERTO"/>
  </r>
  <r>
    <n v="451"/>
    <x v="112"/>
    <x v="19"/>
    <x v="6"/>
    <x v="155"/>
    <s v="Angel Martínez"/>
    <x v="1"/>
    <s v="PMCB-2020-120"/>
    <s v="3.2.1"/>
    <n v="105"/>
    <x v="0"/>
    <s v="No aplica"/>
    <x v="3"/>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Adquisicón de impresora de etiquetas e insumos"/>
    <d v="2021-01-15T00:00:00"/>
    <x v="45"/>
    <x v="0"/>
    <x v="0"/>
    <x v="183"/>
    <d v="2020-12-31T00:00:00"/>
    <s v="NO"/>
    <m/>
    <n v="0"/>
    <s v="SIN AVANCE"/>
    <n v="364"/>
    <s v="CON TIEMPO"/>
    <s v="ABIERTO"/>
  </r>
  <r>
    <n v="452"/>
    <x v="122"/>
    <x v="16"/>
    <x v="6"/>
    <x v="155"/>
    <s v="Catalina Cardenas Martinez"/>
    <x v="1"/>
    <s v="PMCB-2020-121"/>
    <s v="3.2.1"/>
    <n v="105"/>
    <x v="0"/>
    <s v="No aplica"/>
    <x v="3"/>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umero total de bienes plaqueteados del contrato 1758/19  / Total de bienes plaqueteados del contrato 1758 de 2019 (27) *100"/>
    <d v="2021-01-15T00:00:00"/>
    <x v="45"/>
    <x v="0"/>
    <x v="0"/>
    <x v="183"/>
    <d v="2020-12-31T00:00:00"/>
    <s v="NO"/>
    <m/>
    <n v="0"/>
    <s v="SIN AVANCE"/>
    <n v="364"/>
    <s v="CON TIEMPO"/>
    <s v="ABIERTO"/>
  </r>
  <r>
    <n v="453"/>
    <x v="123"/>
    <x v="31"/>
    <x v="10"/>
    <x v="56"/>
    <s v="Carolina Ardila"/>
    <x v="1"/>
    <s v="PMCB-2020-122"/>
    <s v="3.2.2"/>
    <n v="105"/>
    <x v="0"/>
    <s v="No aplica"/>
    <x v="3"/>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umero de planillas cargadas en el drive / Numero total planillas generadas * 100"/>
    <d v="2021-01-15T00:00:00"/>
    <x v="45"/>
    <x v="0"/>
    <x v="0"/>
    <x v="183"/>
    <d v="2020-12-31T00:00:00"/>
    <s v="NO"/>
    <m/>
    <n v="0"/>
    <s v="SIN AVANCE"/>
    <n v="364"/>
    <s v="CON TIEMPO"/>
    <s v="ABIERTO"/>
  </r>
  <r>
    <n v="454"/>
    <x v="123"/>
    <x v="31"/>
    <x v="10"/>
    <x v="56"/>
    <s v="Carolina Ardila"/>
    <x v="1"/>
    <s v="PMCB-2020-123"/>
    <s v="3.2.2"/>
    <n v="105"/>
    <x v="0"/>
    <s v="No aplica"/>
    <x v="3"/>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umero de seguimientos realizados / Numero de seguimientos a realizar (12) *100 "/>
    <d v="2021-01-15T00:00:00"/>
    <x v="45"/>
    <x v="0"/>
    <x v="0"/>
    <x v="183"/>
    <d v="2020-12-31T00:00:00"/>
    <s v="NO"/>
    <m/>
    <n v="0"/>
    <s v="SIN AVANCE"/>
    <n v="364"/>
    <s v="CON TIEMPO"/>
    <s v="ABIERTO"/>
  </r>
  <r>
    <n v="455"/>
    <x v="124"/>
    <x v="31"/>
    <x v="7"/>
    <x v="31"/>
    <s v="Carolina Ardila"/>
    <x v="1"/>
    <s v="PMCB-2020-124"/>
    <s v="3.2.3"/>
    <n v="105"/>
    <x v="0"/>
    <s v="No aplica"/>
    <x v="3"/>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umero de comités internos realizados/ Numero comites programados (12) *100"/>
    <d v="2021-01-15T00:00:00"/>
    <x v="45"/>
    <x v="0"/>
    <x v="0"/>
    <x v="183"/>
    <d v="2020-12-31T00:00:00"/>
    <s v="NO"/>
    <m/>
    <n v="0"/>
    <s v="SIN AVANCE"/>
    <n v="364"/>
    <s v="CON TIEMPO"/>
    <s v="ABIERTO"/>
  </r>
  <r>
    <n v="456"/>
    <x v="124"/>
    <x v="31"/>
    <x v="10"/>
    <x v="113"/>
    <s v="Carolina Ardila"/>
    <x v="1"/>
    <s v="PMCB-2020-125"/>
    <s v="3.2.4"/>
    <n v="105"/>
    <x v="0"/>
    <s v="No aplica"/>
    <x v="3"/>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umero de comités internos realizados/ Numero comites programados (12) *100"/>
    <d v="2021-01-15T00:00:00"/>
    <x v="45"/>
    <x v="0"/>
    <x v="0"/>
    <x v="183"/>
    <d v="2020-12-31T00:00:00"/>
    <s v="NO"/>
    <m/>
    <n v="0"/>
    <s v="SIN AVANCE"/>
    <n v="364"/>
    <s v="CON TIEMPO"/>
    <s v="ABIERTO"/>
  </r>
  <r>
    <n v="457"/>
    <x v="125"/>
    <x v="31"/>
    <x v="10"/>
    <x v="113"/>
    <s v="Carolina Ardila"/>
    <x v="1"/>
    <s v="PMCB-2020-126"/>
    <s v="3.2.4"/>
    <n v="105"/>
    <x v="0"/>
    <s v="No aplica"/>
    <x v="3"/>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Cargue de documentación en carpeta drive"/>
    <d v="2021-01-15T00:00:00"/>
    <x v="45"/>
    <x v="0"/>
    <x v="0"/>
    <x v="183"/>
    <d v="2020-12-31T00:00:00"/>
    <s v="NO"/>
    <m/>
    <n v="0"/>
    <s v="SIN AVANCE"/>
    <n v="364"/>
    <s v="CON TIEMPO"/>
    <s v="ABIERTO"/>
  </r>
  <r>
    <n v="458"/>
    <x v="126"/>
    <x v="33"/>
    <x v="10"/>
    <x v="56"/>
    <s v="Yury  Orjuela Florez"/>
    <x v="1"/>
    <s v="PMCB-2020-127"/>
    <s v="3.2.6"/>
    <n v="105"/>
    <x v="0"/>
    <s v="No aplica"/>
    <x v="3"/>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
    <s v="Generar una mesa de trabajo cada dos meses, con la Subdirección financiera y gestión documental para establecer los lineamientos que den cuenta de  la forma en la cual se realiza el seguimiento financiero y orden del expediente de las contrataciones que se llevan a cabo  en el escenario de la BMC "/>
    <s v="No aplica"/>
    <s v="Numero de mesas de trabajo  realizadas / Numero de mesas bimestrales a realizar (3)*100"/>
    <d v="2021-01-15T00:00:00"/>
    <x v="46"/>
    <x v="0"/>
    <x v="0"/>
    <x v="183"/>
    <d v="2020-12-31T00:00:00"/>
    <s v="NO"/>
    <m/>
    <n v="0"/>
    <s v="SIN AVANCE"/>
    <n v="189"/>
    <s v="CON TIEMPO"/>
    <s v="ABIERTO"/>
  </r>
  <r>
    <n v="459"/>
    <x v="127"/>
    <x v="33"/>
    <x v="10"/>
    <x v="56"/>
    <s v="Yury  Orjuela Florez"/>
    <x v="1"/>
    <s v="PMCB-2020-128"/>
    <s v="3.2.6"/>
    <n v="105"/>
    <x v="0"/>
    <s v="No aplica"/>
    <x v="3"/>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Un (1) documento con lineamientos   "/>
    <d v="2021-01-15T00:00:00"/>
    <x v="45"/>
    <x v="0"/>
    <x v="0"/>
    <x v="183"/>
    <d v="2020-12-31T00:00:00"/>
    <s v="NO"/>
    <m/>
    <n v="0"/>
    <s v="SIN AVANCE"/>
    <n v="364"/>
    <s v="CON TIEMPO"/>
    <s v="ABIERTO"/>
  </r>
  <r>
    <n v="460"/>
    <x v="128"/>
    <x v="1"/>
    <x v="10"/>
    <x v="147"/>
    <s v="Yury  Orjuela Florez"/>
    <x v="1"/>
    <s v="PMCB-2020-129"/>
    <s v="3.2.8"/>
    <n v="105"/>
    <x v="0"/>
    <s v="No aplica"/>
    <x v="3"/>
    <s v="Hallazgo Administrativo con presunta incidencia disciplinaria por incumplimiento en las fechas acordadas para la entrega de productos y obligaciones adquiridas en el Proceso de Contratación No. 1280 de 2019."/>
    <s v="Porque hay debilidades  en la implementación de un procedimiento para el incumplimiento contractual "/>
    <s v="Socializar por medio de un taller  a los supervisores y el apoyo a la supervisión el documento -PROCEDIMIENTO PARA INCUMPLIMIENTO CONTRACTUAL y temáticas sobre acuerdos de servicios y herramientas  contractuales que le permitan al supervisor  realizar la ejecución del contrato de conformidad con la necesidad de la entidad.   "/>
    <s v="No aplica"/>
    <s v="Un taller con los  supervisores y apoyos a la supervisión"/>
    <d v="2021-01-15T00:00:00"/>
    <x v="46"/>
    <x v="0"/>
    <x v="0"/>
    <x v="183"/>
    <d v="2020-12-31T00:00:00"/>
    <s v="NO"/>
    <m/>
    <n v="0"/>
    <s v="SIN AVANCE"/>
    <n v="189"/>
    <s v="CON TIEMPO"/>
    <s v="ABIERTO"/>
  </r>
  <r>
    <n v="461"/>
    <x v="129"/>
    <x v="31"/>
    <x v="2"/>
    <x v="18"/>
    <s v="Carolina Ardila"/>
    <x v="1"/>
    <s v="PMCB-2020-130"/>
    <s v="3.2.9"/>
    <n v="105"/>
    <x v="0"/>
    <s v="No aplica"/>
    <x v="3"/>
    <s v="Hallazgo administrativo por inconsistencias y falta de sustento en los días pagados a los jóvenes inscritos en el SIMI con respecto a los días que se les pagaron según listado de Resolución No. 259 de mayo de 2020."/>
    <s v="Debilidad en la combinación de la operación de las actividades de corresponsabilidad acorde a la emergencia sanitaria"/>
    <s v="Ajustar el procedimiento de concesión de estímulos de corresponsabilidad, teniendo en cuenta la emergencia sanitaria por la propagación del COVID-19"/>
    <s v="No aplica"/>
    <s v="Procedimiento ajustado"/>
    <d v="2021-01-15T00:00:00"/>
    <x v="47"/>
    <x v="0"/>
    <x v="0"/>
    <x v="183"/>
    <d v="2020-12-31T00:00:00"/>
    <s v="NO"/>
    <m/>
    <n v="0"/>
    <s v="SIN AVANCE"/>
    <n v="162"/>
    <s v="CON TIEMPO"/>
    <s v="ABIERTO"/>
  </r>
  <r>
    <n v="462"/>
    <x v="124"/>
    <x v="31"/>
    <x v="10"/>
    <x v="56"/>
    <s v="Carolina Ardila"/>
    <x v="1"/>
    <s v="PMCB-2020-131"/>
    <s v="3.2.11"/>
    <n v="105"/>
    <x v="0"/>
    <s v="No aplica"/>
    <x v="3"/>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umero de comités internos realizados/ Numero de comites programados (12) *100"/>
    <d v="2021-01-15T00:00:00"/>
    <x v="45"/>
    <x v="0"/>
    <x v="0"/>
    <x v="183"/>
    <d v="2020-12-31T00:00:00"/>
    <s v="NO"/>
    <m/>
    <n v="0"/>
    <s v="SIN AVANCE"/>
    <n v="364"/>
    <s v="CON TIEMPO"/>
    <s v="ABIERTO"/>
  </r>
  <r>
    <n v="463"/>
    <x v="130"/>
    <x v="31"/>
    <x v="10"/>
    <x v="20"/>
    <s v="Carolina Ardila"/>
    <x v="1"/>
    <s v="PMCB-2020-132"/>
    <s v="3.2.12"/>
    <n v="105"/>
    <x v="0"/>
    <s v="No aplica"/>
    <x v="3"/>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Actas de comité suscritas/ Numero de comités técnicos a realizar con seguimiento *100"/>
    <d v="2021-01-15T00:00:00"/>
    <x v="45"/>
    <x v="0"/>
    <x v="0"/>
    <x v="183"/>
    <d v="2020-12-31T00:00:00"/>
    <s v="NO"/>
    <m/>
    <n v="0"/>
    <s v="SIN AVANCE"/>
    <n v="364"/>
    <s v="CON TIEMPO"/>
    <s v="ABIERTO"/>
  </r>
  <r>
    <n v="464"/>
    <x v="124"/>
    <x v="31"/>
    <x v="10"/>
    <x v="20"/>
    <s v="Carolina Ardila"/>
    <x v="1"/>
    <s v="PMCB-2020-133"/>
    <s v="3.2.12"/>
    <n v="105"/>
    <x v="0"/>
    <s v="No aplica"/>
    <x v="3"/>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umero de comités internos realizados/ Numero de comites programados (12) *100"/>
    <d v="2021-01-15T00:00:00"/>
    <x v="45"/>
    <x v="0"/>
    <x v="0"/>
    <x v="183"/>
    <d v="2020-12-31T00:00:00"/>
    <s v="NO"/>
    <m/>
    <n v="0"/>
    <s v="SIN AVANCE"/>
    <n v="364"/>
    <s v="CON TIEMPO"/>
    <s v="ABIERTO"/>
  </r>
  <r>
    <n v="465"/>
    <x v="123"/>
    <x v="31"/>
    <x v="9"/>
    <x v="97"/>
    <s v="Carolina Ardila"/>
    <x v="1"/>
    <s v="PMCB-2020-134"/>
    <s v="3.2.17"/>
    <n v="105"/>
    <x v="0"/>
    <s v="No aplica"/>
    <x v="3"/>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umero de planillas cargadas en el drive / Total planillas generadas * 100"/>
    <d v="2021-01-15T00:00:00"/>
    <x v="45"/>
    <x v="0"/>
    <x v="0"/>
    <x v="183"/>
    <d v="2020-12-31T00:00:00"/>
    <s v="NO"/>
    <m/>
    <n v="0"/>
    <s v="SIN AVANCE"/>
    <n v="364"/>
    <s v="CON TIEMPO"/>
    <s v="ABIERTO"/>
  </r>
  <r>
    <n v="466"/>
    <x v="123"/>
    <x v="31"/>
    <x v="9"/>
    <x v="97"/>
    <s v="Carolina Ardila"/>
    <x v="1"/>
    <s v="PMCB-2020-135"/>
    <s v="3.2.17"/>
    <n v="105"/>
    <x v="0"/>
    <s v="No aplica"/>
    <x v="3"/>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umero de seguimientos realizados / Numero de seguimientos a realizar (12) *100 "/>
    <d v="2021-01-15T00:00:00"/>
    <x v="45"/>
    <x v="0"/>
    <x v="0"/>
    <x v="183"/>
    <d v="2020-12-31T00:00:00"/>
    <s v="NO"/>
    <m/>
    <n v="0"/>
    <s v="SIN AVANCE"/>
    <n v="364"/>
    <s v="CON TIEMPO"/>
    <s v="ABIERTO"/>
  </r>
  <r>
    <n v="467"/>
    <x v="131"/>
    <x v="33"/>
    <x v="9"/>
    <x v="26"/>
    <s v="Yury  Orjuela Florez"/>
    <x v="1"/>
    <s v="PMCB-2020-136"/>
    <s v="3.2.19"/>
    <n v="105"/>
    <x v="0"/>
    <s v="No aplica"/>
    <x v="3"/>
    <s v=" Hallazgo administrativo con incidencia fiscal, por diferencias encontradas en cuanto a la cantidad de kilos (unidad de medida), según remisiones del proveedor con destino a las UPI Oasis 1, Oasis 2, Rioja y La 32, respecto de los Comprobantes de Egreso Nos. 814 y 817 del Lote cárnicos y sus derivados. Por valor de $24.749.634,11. Contrato No. 851 de 2020."/>
    <s v="Consideramos que no se  tuvo en cuenta la información radicada a través de oficio Número 2020IE8004 del 23/11/2020,  en la cual reposan  los soportes que  dan razón a las diferencias reportadas en el informe preliminar.   "/>
    <s v="Remitir a la Contraloría de Bogotá - Dirección Sector de Integración Social, la información que ya se había aportado mediante oficio 2020IE8004 al Equipo Auditor y que evidencia que no existe diferencias entre las remisiones de cárnicos y los comprobantes de egreso"/>
    <s v="No aplica"/>
    <s v="Un oficio remitido "/>
    <d v="2021-01-15T00:00:00"/>
    <x v="48"/>
    <x v="0"/>
    <x v="0"/>
    <x v="183"/>
    <d v="2020-12-31T00:00:00"/>
    <s v="NO"/>
    <m/>
    <n v="0"/>
    <s v="SIN AVANCE"/>
    <n v="56"/>
    <s v="CON TIEMPO"/>
    <s v="ABIERTO"/>
  </r>
  <r>
    <n v="468"/>
    <x v="4"/>
    <x v="1"/>
    <x v="3"/>
    <x v="7"/>
    <s v="Yury  Orjuela Florez"/>
    <x v="0"/>
    <s v="PMAI-2020-001"/>
    <s v="No aplica"/>
    <s v="Auditoria especial a la prestación del servicio en la unidad de Oasis I y II Vigencia 2019-2020"/>
    <x v="0"/>
    <s v="No aplica"/>
    <x v="3"/>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s v="Sin informacion"/>
    <s v="Sin informacion"/>
    <s v="Sin informacion"/>
    <s v="Sin informacion"/>
    <s v="Sin informacion"/>
    <x v="1"/>
    <x v="1"/>
    <x v="1"/>
    <x v="122"/>
    <m/>
    <s v="SI"/>
    <m/>
    <n v="0"/>
    <s v="SIN AVANCE"/>
    <e v="#VALUE!"/>
    <e v="#VALUE!"/>
    <s v="ABIERTO"/>
  </r>
  <r>
    <n v="469"/>
    <x v="4"/>
    <x v="1"/>
    <x v="3"/>
    <x v="7"/>
    <s v="Yury  Orjuela Florez"/>
    <x v="0"/>
    <s v="PMAI-2020-002"/>
    <s v="No aplica"/>
    <s v="Auditoria especial a la prestación del servicio en la unidad de Oasis I y II Vigencia 2019-2020"/>
    <x v="0"/>
    <s v="No aplica"/>
    <x v="3"/>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s v="Sin informacion"/>
    <s v="Sin informacion"/>
    <s v="Sin informacion"/>
    <s v="Sin informacion"/>
    <s v="Sin informacion"/>
    <x v="1"/>
    <x v="1"/>
    <x v="1"/>
    <x v="122"/>
    <m/>
    <s v="SI"/>
    <m/>
    <n v="0"/>
    <s v="SIN AVANCE"/>
    <e v="#VALUE!"/>
    <e v="#VALUE!"/>
    <s v="ABIERTO"/>
  </r>
  <r>
    <n v="470"/>
    <x v="4"/>
    <x v="1"/>
    <x v="3"/>
    <x v="7"/>
    <s v="Yury  Orjuela Florez"/>
    <x v="0"/>
    <s v="PMAI-2020-003"/>
    <s v="No aplica"/>
    <s v="Auditoria especial a la prestación del servicio en la unidad de Oasis I y II Vigencia 2019-2020"/>
    <x v="0"/>
    <s v="No aplica"/>
    <x v="3"/>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s v="Sin informacion"/>
    <s v="Sin informacion"/>
    <s v="Sin informacion"/>
    <s v="Sin informacion"/>
    <s v="Sin informacion"/>
    <x v="1"/>
    <x v="1"/>
    <x v="1"/>
    <x v="122"/>
    <m/>
    <s v="SI"/>
    <m/>
    <n v="0"/>
    <s v="SIN AVANCE"/>
    <e v="#VALUE!"/>
    <e v="#VALUE!"/>
    <s v="ABIERTO"/>
  </r>
  <r>
    <n v="471"/>
    <x v="4"/>
    <x v="1"/>
    <x v="9"/>
    <x v="156"/>
    <s v="Yury  Orjuela Florez"/>
    <x v="0"/>
    <s v="PMAI-2020-004"/>
    <s v="No aplica"/>
    <s v="Auditoria especial a la prestación del servicio en la unidad de Oasis I y II Vigencia 2019-2020"/>
    <x v="0"/>
    <s v="No aplica"/>
    <x v="3"/>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s v="Sin informacion"/>
    <s v="Sin informacion"/>
    <s v="Sin informacion"/>
    <s v="Sin informacion"/>
    <s v="Sin informacion"/>
    <x v="1"/>
    <x v="1"/>
    <x v="1"/>
    <x v="122"/>
    <m/>
    <s v="SI"/>
    <m/>
    <n v="0"/>
    <s v="SIN AVANCE"/>
    <e v="#VALUE!"/>
    <e v="#VALUE!"/>
    <s v="ABIERTO"/>
  </r>
  <r>
    <n v="472"/>
    <x v="4"/>
    <x v="1"/>
    <x v="9"/>
    <x v="157"/>
    <s v="Yury  Orjuela Florez"/>
    <x v="0"/>
    <s v="PMAI-2020-005"/>
    <s v="No aplica"/>
    <s v="Auditoria especial a la prestación del servicio en la unidad de Oasis I y II Vigencia 2019-2020"/>
    <x v="0"/>
    <s v="No aplica"/>
    <x v="3"/>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s v="Sin informacion"/>
    <s v="Sin informacion"/>
    <s v="Sin informacion"/>
    <s v="Sin informacion"/>
    <s v="Sin informacion"/>
    <x v="1"/>
    <x v="1"/>
    <x v="1"/>
    <x v="122"/>
    <m/>
    <s v="SI"/>
    <m/>
    <n v="0"/>
    <s v="SIN AVANCE"/>
    <e v="#VALUE!"/>
    <e v="#VALUE!"/>
    <s v="ABIERTO"/>
  </r>
  <r>
    <n v="473"/>
    <x v="4"/>
    <x v="1"/>
    <x v="9"/>
    <x v="15"/>
    <s v="Yury  Orjuela Florez"/>
    <x v="0"/>
    <s v="PMAI-2020-006"/>
    <s v="No aplica"/>
    <s v="Auditoria especial a la prestación del servicio en la unidad de Oasis I y II Vigencia 2019-2020"/>
    <x v="0"/>
    <s v="No aplica"/>
    <x v="3"/>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s v="Sin informacion"/>
    <s v="Sin informacion"/>
    <s v="Sin informacion"/>
    <s v="Sin informacion"/>
    <s v="Sin informacion"/>
    <x v="1"/>
    <x v="1"/>
    <x v="1"/>
    <x v="122"/>
    <m/>
    <s v="SI"/>
    <m/>
    <n v="0"/>
    <s v="SIN AVANCE"/>
    <e v="#VALUE!"/>
    <e v="#VALUE!"/>
    <s v="ABIERTO"/>
  </r>
  <r>
    <n v="474"/>
    <x v="4"/>
    <x v="1"/>
    <x v="9"/>
    <x v="17"/>
    <s v="Yury  Orjuela Florez"/>
    <x v="0"/>
    <s v="PMAI-2020-007"/>
    <s v="No aplica"/>
    <s v="Auditoria especial a la prestación del servicio en la unidad de Oasis I y II Vigencia 2019-2020"/>
    <x v="0"/>
    <s v="No aplica"/>
    <x v="3"/>
    <s v="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s v="Sin informacion"/>
    <s v="Sin informacion"/>
    <s v="Sin informacion"/>
    <s v="Sin informacion"/>
    <s v="Sin informacion"/>
    <x v="1"/>
    <x v="1"/>
    <x v="1"/>
    <x v="122"/>
    <m/>
    <s v="SI"/>
    <m/>
    <n v="0"/>
    <s v="SIN AVANCE"/>
    <e v="#VALUE!"/>
    <e v="#VALUE!"/>
    <s v="ABIERTO"/>
  </r>
  <r>
    <n v="475"/>
    <x v="4"/>
    <x v="1"/>
    <x v="9"/>
    <x v="17"/>
    <s v="Yury  Orjuela Florez"/>
    <x v="0"/>
    <s v="PMAI-2020-008"/>
    <s v="No aplica"/>
    <s v="Auditoria especial a la prestación del servicio en la unidad de Oasis I y II Vigencia 2019-2020"/>
    <x v="0"/>
    <s v="No aplica"/>
    <x v="3"/>
    <s v="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s v="Sin informacion"/>
    <s v="Sin informacion"/>
    <s v="Sin informacion"/>
    <s v="Sin informacion"/>
    <s v="Sin informacion"/>
    <x v="1"/>
    <x v="1"/>
    <x v="1"/>
    <x v="122"/>
    <m/>
    <s v="SI"/>
    <m/>
    <n v="0"/>
    <s v="SIN AVANCE"/>
    <e v="#VALUE!"/>
    <e v="#VALUE!"/>
    <s v="ABIERTO"/>
  </r>
  <r>
    <n v="476"/>
    <x v="4"/>
    <x v="1"/>
    <x v="2"/>
    <x v="18"/>
    <s v="Yury  Orjuela Florez"/>
    <x v="0"/>
    <s v="PMAI-2020-009"/>
    <s v="No aplica"/>
    <s v="Auditoria especial a la prestación del servicio en la unidad de Oasis I y II Vigencia 2019-2020"/>
    <x v="0"/>
    <s v="No aplica"/>
    <x v="3"/>
    <s v="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 v="Sin informacion"/>
    <s v="Sin informacion"/>
    <s v="Sin informacion"/>
    <s v="Sin informacion"/>
    <s v="Sin informacion"/>
    <x v="1"/>
    <x v="1"/>
    <x v="1"/>
    <x v="122"/>
    <m/>
    <s v="SI"/>
    <m/>
    <n v="0"/>
    <s v="SIN AVANCE"/>
    <e v="#VALUE!"/>
    <e v="#VALUE!"/>
    <s v="ABIERTO"/>
  </r>
  <r>
    <n v="477"/>
    <x v="4"/>
    <x v="1"/>
    <x v="2"/>
    <x v="18"/>
    <s v="Yury  Orjuela Florez"/>
    <x v="0"/>
    <s v="PMAI-2020-010"/>
    <s v="No aplica"/>
    <s v="Auditoria especial a la prestación del servicio en la unidad de Oasis I y II Vigencia 2019-2020"/>
    <x v="0"/>
    <s v="No aplica"/>
    <x v="3"/>
    <s v="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 v="Sin informacion"/>
    <s v="Sin informacion"/>
    <s v="Sin informacion"/>
    <s v="Sin informacion"/>
    <s v="Sin informacion"/>
    <x v="1"/>
    <x v="1"/>
    <x v="1"/>
    <x v="122"/>
    <m/>
    <s v="SI"/>
    <m/>
    <n v="0"/>
    <s v="SIN AVANCE"/>
    <e v="#VALUE!"/>
    <e v="#VALUE!"/>
    <s v="ABIERTO"/>
  </r>
  <r>
    <n v="478"/>
    <x v="4"/>
    <x v="1"/>
    <x v="7"/>
    <x v="12"/>
    <s v="Yury  Orjuela Florez"/>
    <x v="0"/>
    <s v="PMAI-2020-011"/>
    <s v="No aplica"/>
    <s v="Auditoria especial a la prestación del servicio en la unidad de Oasis I y II Vigencia 2019-2020"/>
    <x v="0"/>
    <s v="No aplica"/>
    <x v="3"/>
    <s v="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Sin informacion"/>
    <s v="Sin informacion"/>
    <s v="Sin informacion"/>
    <s v="Sin informacion"/>
    <s v="Sin informacion"/>
    <x v="1"/>
    <x v="1"/>
    <x v="1"/>
    <x v="122"/>
    <m/>
    <s v="SI"/>
    <m/>
    <n v="0"/>
    <s v="SIN AVANCE"/>
    <e v="#VALUE!"/>
    <e v="#VALUE!"/>
    <s v="ABIERTO"/>
  </r>
  <r>
    <n v="479"/>
    <x v="4"/>
    <x v="1"/>
    <x v="2"/>
    <x v="158"/>
    <s v="Yury  Orjuela Florez"/>
    <x v="0"/>
    <s v="PMAI-2020-012"/>
    <s v="No aplica"/>
    <s v="Auditoria especial a la prestación del servicio en la unidad de Oasis I y II Vigencia 2019-2020"/>
    <x v="0"/>
    <s v="No aplica"/>
    <x v="3"/>
    <s v="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Sin informacion"/>
    <s v="Sin informacion"/>
    <s v="Sin informacion"/>
    <s v="Sin informacion"/>
    <s v="Sin informacion"/>
    <x v="1"/>
    <x v="1"/>
    <x v="1"/>
    <x v="122"/>
    <m/>
    <s v="SI"/>
    <m/>
    <n v="0"/>
    <s v="SIN AVANCE"/>
    <e v="#VALUE!"/>
    <e v="#VALUE!"/>
    <s v="ABIERTO"/>
  </r>
  <r>
    <n v="480"/>
    <x v="4"/>
    <x v="1"/>
    <x v="2"/>
    <x v="158"/>
    <s v="Yury  Orjuela Florez"/>
    <x v="0"/>
    <s v="PMAI-2020-013"/>
    <s v="No aplica"/>
    <s v="Auditoria especial a la prestación del servicio en la unidad de Oasis I y II Vigencia 2019-2020"/>
    <x v="0"/>
    <s v="No aplica"/>
    <x v="3"/>
    <s v="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Sin informacion"/>
    <s v="Sin informacion"/>
    <s v="Sin informacion"/>
    <s v="Sin informacion"/>
    <s v="Sin informacion"/>
    <x v="1"/>
    <x v="1"/>
    <x v="1"/>
    <x v="122"/>
    <m/>
    <s v="SI"/>
    <m/>
    <n v="0"/>
    <s v="SIN AVANCE"/>
    <e v="#VALUE!"/>
    <e v="#VALUE!"/>
    <s v="ABIERTO"/>
  </r>
  <r>
    <n v="481"/>
    <x v="4"/>
    <x v="1"/>
    <x v="2"/>
    <x v="158"/>
    <s v="Yury  Orjuela Florez"/>
    <x v="0"/>
    <s v="PMAI-2020-014"/>
    <s v="No aplica"/>
    <s v="Auditoria especial a la prestación del servicio en la unidad de Oasis I y II Vigencia 2019-2020"/>
    <x v="0"/>
    <s v="No aplica"/>
    <x v="3"/>
    <s v="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Sin informacion"/>
    <s v="Sin informacion"/>
    <s v="Sin informacion"/>
    <s v="Sin informacion"/>
    <s v="Sin informacion"/>
    <x v="1"/>
    <x v="1"/>
    <x v="1"/>
    <x v="122"/>
    <m/>
    <s v="SI"/>
    <m/>
    <n v="0"/>
    <s v="SIN AVANCE"/>
    <e v="#VALUE!"/>
    <e v="#VALUE!"/>
    <s v="ABIERTO"/>
  </r>
  <r>
    <n v="482"/>
    <x v="4"/>
    <x v="1"/>
    <x v="7"/>
    <x v="38"/>
    <s v="Yury  Orjuela Florez"/>
    <x v="0"/>
    <s v="PMAI-2020-015"/>
    <s v="No aplica"/>
    <s v="Auditoria especial a la prestación del servicio en la unidad de Oasis I y II Vigencia 2019-2020"/>
    <x v="0"/>
    <s v="No aplica"/>
    <x v="3"/>
    <s v="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s v="Sin informacion"/>
    <s v="Sin informacion"/>
    <s v="Sin informacion"/>
    <s v="Sin informacion"/>
    <s v="Sin informacion"/>
    <x v="1"/>
    <x v="1"/>
    <x v="1"/>
    <x v="122"/>
    <m/>
    <s v="SI"/>
    <m/>
    <n v="0"/>
    <s v="SIN AVANCE"/>
    <e v="#VALUE!"/>
    <e v="#VALUE!"/>
    <s v="ABIERTO"/>
  </r>
  <r>
    <m/>
    <x v="5"/>
    <x v="23"/>
    <x v="7"/>
    <x v="31"/>
    <s v="Stefanny Reina Alvarez"/>
    <x v="0"/>
    <s v="PMAI-2020-016"/>
    <s v="No aplica"/>
    <s v="Auditoría de Seguimiento al proceso Atención al ciudadano vigencia 1 de Enero 2020 al 30 de 30 de Junio 2020"/>
    <x v="0"/>
    <s v="No aplica"/>
    <x v="3"/>
    <s v="Observación N° 1 Con lo identificado en las visitas a las unidades respecto a la apertura de buzón de sugerencias, el trámite de los requerimientos y el seguimiento a las respuestas, se evidencian vacíos en el procedimiento y su socialización, que pueden estar impactando en los criterios de oportunidad, claridad y coherencia en cuanto al proceso de PQRS. Por lo anterior no se está dando cumplimiento a cabalidad al procedimiento de Atención a Requerimientos Ciudadanos y Denuncias por Actos de Corrupción a través del aplicativo Bogotá Te Escucha–SDQS – ACI-PR-001."/>
    <s v="Sin informacion"/>
    <s v="Sin informacion"/>
    <s v="No aplica"/>
    <s v="no aplica"/>
    <s v="Sin informacion"/>
    <x v="1"/>
    <x v="1"/>
    <x v="1"/>
    <x v="167"/>
    <m/>
    <s v="SI"/>
    <m/>
    <n v="0"/>
    <s v="SIN AVANCE"/>
    <e v="#VALUE!"/>
    <e v="#VALUE!"/>
    <s v="ABIERTO"/>
  </r>
  <r>
    <m/>
    <x v="5"/>
    <x v="23"/>
    <x v="3"/>
    <x v="133"/>
    <s v="Stefanny Reina Alvarez"/>
    <x v="0"/>
    <s v="PMAI-2020-017"/>
    <s v="No aplica"/>
    <s v="Atención a la ciudadania Auditoria interna I semestre 2020."/>
    <x v="0"/>
    <s v="No aplica"/>
    <x v="3"/>
    <s v="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Sin informacion"/>
    <s v="Sin informacion"/>
    <s v="No aplica"/>
    <s v="no aplica"/>
    <s v="Sin informacion"/>
    <x v="1"/>
    <x v="1"/>
    <x v="1"/>
    <x v="167"/>
    <m/>
    <s v="SI"/>
    <m/>
    <n v="0"/>
    <s v="SIN AVANCE"/>
    <e v="#VALUE!"/>
    <e v="#VALUE!"/>
    <s v="ABIERTO"/>
  </r>
  <r>
    <m/>
    <x v="5"/>
    <x v="23"/>
    <x v="21"/>
    <x v="91"/>
    <s v="Stefanny Reina Alvarez"/>
    <x v="0"/>
    <s v="PMAI-2020-018"/>
    <s v="No aplica"/>
    <s v="Atención a la ciudadania Auditoria interna I semestre 2020."/>
    <x v="0"/>
    <s v="No aplica"/>
    <x v="3"/>
    <s v="No conformidad No 1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in informacion"/>
    <s v="Sin informacion"/>
    <s v="No aplica"/>
    <s v="no aplica"/>
    <s v="Sin informacion"/>
    <x v="1"/>
    <x v="1"/>
    <x v="1"/>
    <x v="167"/>
    <m/>
    <s v="SI"/>
    <m/>
    <n v="0"/>
    <s v="SIN AVANCE"/>
    <e v="#VALUE!"/>
    <e v="#VALUE!"/>
    <s v="ABIERTO"/>
  </r>
  <r>
    <m/>
    <x v="5"/>
    <x v="32"/>
    <x v="7"/>
    <x v="31"/>
    <s v="Catalina Cardenas Martinez"/>
    <x v="0"/>
    <s v="PMAI-2020-019"/>
    <s v="No aplica"/>
    <s v="Mantenimiento de bienes"/>
    <x v="0"/>
    <s v="No aplica"/>
    <x v="3"/>
    <s v="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Mantenimiento De Bienes, código A-MBI-CP-001,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
    <s v="Sin informacion"/>
    <s v="Sin informacion"/>
    <s v="No aplica"/>
    <s v="no aplica"/>
    <s v="Sin informacion"/>
    <x v="1"/>
    <x v="1"/>
    <x v="1"/>
    <x v="215"/>
    <m/>
    <s v="SI"/>
    <m/>
    <n v="0"/>
    <s v="SIN AVANCE"/>
    <e v="#VALUE!"/>
    <e v="#VALUE!"/>
    <s v="ABIERTO"/>
  </r>
  <r>
    <m/>
    <x v="5"/>
    <x v="32"/>
    <x v="7"/>
    <x v="72"/>
    <s v="Catalina Cardenas Martinez"/>
    <x v="0"/>
    <s v="PMAI-2020-020"/>
    <s v="No aplica"/>
    <s v="Mantenimiento de bienes"/>
    <x v="0"/>
    <s v="No aplica"/>
    <x v="3"/>
    <s v="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
    <s v="Sin informacion"/>
    <s v="Sin informacion"/>
    <s v="No aplica"/>
    <s v="no aplica"/>
    <s v="Sin informacion"/>
    <x v="1"/>
    <x v="1"/>
    <x v="1"/>
    <x v="215"/>
    <m/>
    <s v="SI"/>
    <m/>
    <n v="0"/>
    <s v="SIN AVANCE"/>
    <e v="#VALUE!"/>
    <e v="#VALUE!"/>
    <s v="ABIERTO"/>
  </r>
  <r>
    <m/>
    <x v="5"/>
    <x v="32"/>
    <x v="26"/>
    <x v="159"/>
    <s v="Catalina Cardenas Martinez"/>
    <x v="0"/>
    <s v="PMAI-2020-021"/>
    <s v="No aplica"/>
    <s v="Mantenimiento de bienes"/>
    <x v="0"/>
    <s v="No aplica"/>
    <x v="3"/>
    <s v="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_x000a_ _x000a_"/>
    <s v="Sin informacion"/>
    <s v="Sin informacion"/>
    <s v="No aplica"/>
    <s v="no aplica"/>
    <s v="Sin informacion"/>
    <x v="1"/>
    <x v="1"/>
    <x v="1"/>
    <x v="215"/>
    <m/>
    <s v="SI"/>
    <m/>
    <n v="0"/>
    <s v="SIN AVANCE"/>
    <e v="#VALUE!"/>
    <e v="#VALUE!"/>
    <s v="ABIERTO"/>
  </r>
  <r>
    <m/>
    <x v="5"/>
    <x v="32"/>
    <x v="7"/>
    <x v="31"/>
    <s v="Catalina Cardenas Martinez"/>
    <x v="0"/>
    <s v="PMAI-2020-022"/>
    <s v="No aplica"/>
    <s v="Mantenimiento de bienes"/>
    <x v="0"/>
    <s v="No aplica"/>
    <x v="3"/>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Sin informacion"/>
    <x v="1"/>
    <x v="1"/>
    <x v="1"/>
    <x v="215"/>
    <m/>
    <s v="SI"/>
    <m/>
    <n v="0"/>
    <s v="SIN AVANCE"/>
    <e v="#VALUE!"/>
    <e v="#VALUE!"/>
    <s v="ABIERTO"/>
  </r>
  <r>
    <m/>
    <x v="5"/>
    <x v="32"/>
    <x v="7"/>
    <x v="31"/>
    <s v="Catalina Cardenas Martinez"/>
    <x v="0"/>
    <s v="PMAI-2020-023"/>
    <s v="No aplica"/>
    <s v="Mantenimiento de bienes"/>
    <x v="0"/>
    <s v="No aplica"/>
    <x v="3"/>
    <s v="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
    <s v="Sin informacion"/>
    <s v="Sin informacion"/>
    <s v="No aplica"/>
    <s v="no aplica"/>
    <s v="Sin informacion"/>
    <x v="1"/>
    <x v="1"/>
    <x v="1"/>
    <x v="215"/>
    <m/>
    <s v="SI"/>
    <m/>
    <n v="0"/>
    <s v="SIN AVANCE"/>
    <e v="#VALUE!"/>
    <e v="#VALUE!"/>
    <s v="ABIERTO"/>
  </r>
  <r>
    <m/>
    <x v="5"/>
    <x v="32"/>
    <x v="2"/>
    <x v="3"/>
    <s v="Catalina Cardenas Martinez"/>
    <x v="0"/>
    <s v="PMAI-2020-024"/>
    <s v="No aplica"/>
    <s v="Mantenimiento de bienes"/>
    <x v="0"/>
    <s v="No aplica"/>
    <x v="3"/>
    <s v="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
    <s v="Sin informacion"/>
    <s v="Sin informacion"/>
    <s v="No aplica"/>
    <s v="no aplica"/>
    <s v="Sin informacion"/>
    <x v="1"/>
    <x v="1"/>
    <x v="1"/>
    <x v="215"/>
    <m/>
    <s v="SI"/>
    <m/>
    <n v="0"/>
    <s v="SIN AVANCE"/>
    <e v="#VALUE!"/>
    <e v="#VALUE!"/>
    <s v="ABIERTO"/>
  </r>
  <r>
    <m/>
    <x v="5"/>
    <x v="32"/>
    <x v="10"/>
    <x v="70"/>
    <s v="Catalina Cardenas Martinez"/>
    <x v="0"/>
    <s v="PMAI-2020-025"/>
    <s v="No aplica"/>
    <s v="Mantenimiento de bienes"/>
    <x v="0"/>
    <s v="No aplica"/>
    <x v="3"/>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Sin informacion"/>
    <x v="1"/>
    <x v="1"/>
    <x v="1"/>
    <x v="215"/>
    <m/>
    <s v="SI"/>
    <m/>
    <n v="0"/>
    <s v="SIN AVANCE"/>
    <e v="#VALUE!"/>
    <e v="#VALUE!"/>
    <s v="ABIERTO"/>
  </r>
  <r>
    <m/>
    <x v="5"/>
    <x v="32"/>
    <x v="10"/>
    <x v="71"/>
    <s v="Catalina Cardenas Martinez"/>
    <x v="0"/>
    <s v="PMAI-2020-026"/>
    <s v="No aplica"/>
    <s v="Mantenimiento de bienes"/>
    <x v="0"/>
    <s v="No aplica"/>
    <x v="3"/>
    <s v="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
    <s v="Sin informacion"/>
    <s v="Sin informacion"/>
    <s v="No aplica"/>
    <s v="no aplica"/>
    <s v="Sin informacion"/>
    <x v="1"/>
    <x v="1"/>
    <x v="1"/>
    <x v="215"/>
    <m/>
    <s v="SI"/>
    <m/>
    <n v="0"/>
    <s v="SIN AVANCE"/>
    <e v="#VALUE!"/>
    <e v="#VALUE!"/>
    <s v="ABIERTO"/>
  </r>
  <r>
    <m/>
    <x v="5"/>
    <x v="32"/>
    <x v="2"/>
    <x v="3"/>
    <s v="Catalina Cardenas Martinez"/>
    <x v="0"/>
    <s v="PMAI-2020-027"/>
    <s v="No aplica"/>
    <s v="Mantenimiento de bienes"/>
    <x v="0"/>
    <s v="No aplica"/>
    <x v="3"/>
    <s v="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
    <s v="Sin informacion"/>
    <s v="Sin informacion"/>
    <s v="No aplica"/>
    <s v="no aplica"/>
    <s v="Sin informacion"/>
    <x v="1"/>
    <x v="1"/>
    <x v="1"/>
    <x v="215"/>
    <m/>
    <s v="SI"/>
    <m/>
    <n v="0"/>
    <s v="SIN AVANCE"/>
    <e v="#VALUE!"/>
    <e v="#VALUE!"/>
    <s v="ABIERTO"/>
  </r>
  <r>
    <m/>
    <x v="5"/>
    <x v="26"/>
    <x v="19"/>
    <x v="160"/>
    <s v="Stefanny Reina Alvarez"/>
    <x v="0"/>
    <s v="PMAI-2020-028"/>
    <s v="No aplica"/>
    <s v="Primer Seguimiento Vigencia 2020 a Caja Menor No 1"/>
    <x v="0"/>
    <s v="No aplica"/>
    <x v="3"/>
    <s v="• Se observan en el reintegro del mes de octubre, recibos de pago de PEAJE LOS PATIOS, de las camionetas con placa OCK355, OCK310, OCK307 Y OCK310, si bien estos viajes fueron realizados en misionalidad del instituto y dirigidos a la UPI La calera y  no se tiene por parte del área de transportes un contrato de concesión con el peaje de la calera, es impórtate recordar que el pago de peajes por parte de la caja menor no están permitidos, toda vez que el instituto cuenta con contratos de transportes. "/>
    <s v="Sin informacion"/>
    <s v="Sin informacion"/>
    <s v="No aplica"/>
    <s v="no aplica"/>
    <s v="Sin informacion"/>
    <x v="1"/>
    <x v="1"/>
    <x v="1"/>
    <x v="215"/>
    <m/>
    <s v="SI"/>
    <m/>
    <n v="0"/>
    <s v="SIN AVANCE"/>
    <e v="#VALUE!"/>
    <e v="#VALUE!"/>
    <s v="ABIERTO"/>
  </r>
  <r>
    <m/>
    <x v="5"/>
    <x v="26"/>
    <x v="17"/>
    <x v="138"/>
    <s v="Stefanny Reina Alvarez"/>
    <x v="0"/>
    <s v="PMAI-2020-029"/>
    <s v="No aplica"/>
    <s v="Primer Seguimiento Vigencia 2020 a Caja Menor No 1"/>
    <x v="0"/>
    <s v="No aplica"/>
    <x v="3"/>
    <s v="• Se evidencia el no cumplimiento del plan de mejoramiento realizado en el año 2019, para el cual tenía como fecha de vigencia hasta septiembre del año 2020; si bien en los seguimientos realizados a la caja número 1, se evidencio la oportuna legalización mensual de los gastos realizados y este hallazgo fue cerrado en primer seguimiento realizado en año 2020 el hallazgo “retenciones de impuestos no consignados a tesorería” continúa abierto, toda vez que la caja menor no genero ninguna acción de mejora para el mismo."/>
    <s v="Sin informacion"/>
    <s v="Sin informacion"/>
    <s v="No aplica"/>
    <s v="no aplica"/>
    <s v="Sin informacion"/>
    <x v="1"/>
    <x v="1"/>
    <x v="1"/>
    <x v="215"/>
    <m/>
    <s v="SI"/>
    <m/>
    <n v="0"/>
    <s v="SIN AVANCE"/>
    <e v="#VALUE!"/>
    <e v="#VALUE!"/>
    <s v="ABIERTO"/>
  </r>
  <r>
    <m/>
    <x v="5"/>
    <x v="26"/>
    <x v="18"/>
    <x v="117"/>
    <s v="Stefanny Reina Alvarez"/>
    <x v="0"/>
    <s v="PMAI-2020-030"/>
    <s v="No aplica"/>
    <s v="Primer Seguimiento Vigencia 2020 a Caja Menor No 1"/>
    <x v="0"/>
    <s v="No aplica"/>
    <x v="3"/>
    <s v="• Se evidencia que la caja menor continúa realizando consignaciones de devolución a Tesorería a título de retenciones por compras realizadas; se hizo compra por concepto de &quot;Mantenimiento Impresora Datacard”, el neto cancelado por la caja menor fue de $ 396.472, sin embargo, el rembolso que solicita la caja menor a Tesorería es por valor de $ 399.717, así mismo la caja menor realiza una devolución a Tesorería mediante consignación por la diferencia $ 3.245, a concepto de devolución de impuestos, generando un reproceso y movimiento de dinero innecesario. "/>
    <s v="Sin informacion"/>
    <s v="Sin informacion"/>
    <s v="No aplica"/>
    <s v="no aplica"/>
    <s v="Sin informacion"/>
    <x v="1"/>
    <x v="1"/>
    <x v="1"/>
    <x v="216"/>
    <m/>
    <s v="SI"/>
    <m/>
    <n v="0"/>
    <s v="SIN AVANCE"/>
    <e v="#VALUE!"/>
    <e v="#VALUE!"/>
    <s v="ABIERTO"/>
  </r>
  <r>
    <m/>
    <x v="5"/>
    <x v="4"/>
    <x v="7"/>
    <x v="12"/>
    <s v="Stefanny Reina Alvarez"/>
    <x v="0"/>
    <s v="PMAI-2020-031"/>
    <s v="No aplica"/>
    <s v="Proceso gestión financiera – subproceso tesorería"/>
    <x v="0"/>
    <s v="No aplica"/>
    <x v="3"/>
    <s v="No se evidencia un procedimiento para la disposición de elementos tales como tokens bancarios o tarjetas prepagadas que ya no tengan utilidad o viabilidad. Estos elementos de seguridad bancaria y elementos que en algunos casos constituyen títulos valor sin utilidad, quedan en custodia de Tesorería de manera indefinida sin que haya claridad sobre la destinación final que deben tener y las condiciones de tiempo y modo en que estas se inhabilitarán o eliminarán. "/>
    <s v="Sin informacion"/>
    <s v="Sin informacion"/>
    <s v="No aplica"/>
    <s v="no aplica"/>
    <s v="Sin informacion"/>
    <x v="1"/>
    <x v="1"/>
    <x v="1"/>
    <x v="216"/>
    <m/>
    <s v="SI"/>
    <m/>
    <n v="0"/>
    <s v="SIN AVANCE"/>
    <e v="#VALUE!"/>
    <e v="#VALUE!"/>
    <s v="ABIERTO"/>
  </r>
  <r>
    <m/>
    <x v="5"/>
    <x v="4"/>
    <x v="9"/>
    <x v="97"/>
    <s v="Stefanny Reina Alvarez"/>
    <x v="0"/>
    <s v="PMAI-2020-032"/>
    <s v="No aplica"/>
    <s v="Proceso gestión financiera – subproceso tesorería"/>
    <x v="0"/>
    <s v="No aplica"/>
    <x v="3"/>
    <s v="Se evidencia que las personas autorizadas para recibir las tarjetas correspondientes al convenio 1104 de Estímulos de Corresponsabilidad, son la profesional Johanna del Pilar Sáenz Torres desde el 30 de marzo del 2020 y la profesional Luz Aida Ramírez Gómez desde el 5 de octubre del 2020; sin embargo, estas tarjetas son recibidas y custodiadas por un funcionario diferente, para el cual el área de Tesorería no aportó soportes de autorización, lo que transgrede los protocolos que buscan garantizar la seguridad en la custodia de las tarjetas. "/>
    <s v="Sin informacion"/>
    <s v="Sin informacion"/>
    <s v="No aplica"/>
    <s v="no aplica"/>
    <s v="Sin informacion"/>
    <x v="1"/>
    <x v="1"/>
    <x v="1"/>
    <x v="216"/>
    <m/>
    <s v="SI"/>
    <m/>
    <n v="0"/>
    <s v="SIN AVANCE"/>
    <e v="#VALUE!"/>
    <e v="#VALUE!"/>
    <s v="ABIERTO"/>
  </r>
  <r>
    <m/>
    <x v="5"/>
    <x v="4"/>
    <x v="18"/>
    <x v="48"/>
    <s v="Stefanny Reina Alvarez"/>
    <x v="0"/>
    <s v="PMAI-2020-033"/>
    <s v="No aplica"/>
    <s v="Proceso gestión financiera – subproceso tesorería"/>
    <x v="0"/>
    <s v="No aplica"/>
    <x v="3"/>
    <s v="Se observan debilidades en el formato de conciliaciones, con errores en la señalización de las partidas que quedaron en conciliación; las partidas reales son “CHEQUES SIN COBRAR”, sin embargo, en las conciliaciones oficiales quedaron con el nombre de “ABONOS PENDIENTES POR REGISTRAR EN LIBROS”, información equívoca ya que estas partidas ya estaban contabilizadas en libros oficiales al momento de la conciliación. La información errada en las partidas conciliatorias puede llevar a errores al momento de efectuar los ajustes correspondientes."/>
    <s v="Sin informacion"/>
    <s v="Sin informacion"/>
    <s v="No aplica"/>
    <s v="no aplica"/>
    <s v="Sin informacion"/>
    <x v="1"/>
    <x v="1"/>
    <x v="1"/>
    <x v="216"/>
    <m/>
    <s v="SI"/>
    <m/>
    <n v="0"/>
    <s v="SIN AVANCE"/>
    <e v="#VALUE!"/>
    <e v="#VALUE!"/>
    <s v="ABIERTO"/>
  </r>
  <r>
    <m/>
    <x v="5"/>
    <x v="4"/>
    <x v="18"/>
    <x v="143"/>
    <s v="Stefanny Reina Alvarez"/>
    <x v="0"/>
    <s v="PMAI-2020-034"/>
    <s v="No aplica"/>
    <s v="Proceso gestión financiera – subproceso tesorería"/>
    <x v="0"/>
    <s v="No aplica"/>
    <x v="3"/>
    <s v="En lo relacionado con reportes se evidenciaron debilidades en reporte Interno, teniendo en cuenta que, dentro de la información solicitada por el subproceso de Contabilidad, donde se pide proveer la información requerida en los formatos diseñados por la Secretaría de Hacienda Distrital, que hace parte de las revelaciones a los Estados Financieros con corte a diciembre de 2019, no se evidenció reporte de Tesorería con el detalle de los ingresos, para el cierre del período 2019. Esta omisión representa un riesgo relacionado con la calidad de la información financiera a revelar para el cumplimiento del objetivo del proceso de Gestión Financiera. De igual manera, en 2020, se evidenció en los saldos de cuentas bancarias reportados a entes externos, una diferencia de $1.693.250 del mes de marzo, reportada en abril de 2020, debido a errores corregidos posterior al reporte, lo cual expone al Instituto a hallazgos por parte de entes de control externos."/>
    <s v="Sin informacion"/>
    <s v="Sin informacion"/>
    <s v="No aplica"/>
    <s v="no aplica"/>
    <s v="Sin informacion"/>
    <x v="1"/>
    <x v="1"/>
    <x v="1"/>
    <x v="216"/>
    <m/>
    <s v="SI"/>
    <m/>
    <n v="0"/>
    <s v="SIN AVANCE"/>
    <e v="#VALUE!"/>
    <e v="#VALUE!"/>
    <s v="ABIERTO"/>
  </r>
  <r>
    <m/>
    <x v="5"/>
    <x v="4"/>
    <x v="18"/>
    <x v="161"/>
    <s v="Stefanny Reina Alvarez"/>
    <x v="0"/>
    <s v="PMAI-2020-035"/>
    <s v="No aplica"/>
    <s v="Proceso gestión financiera – subproceso tesorería"/>
    <x v="0"/>
    <s v="No aplica"/>
    <x v="3"/>
    <s v="Los valores tomados como referencia para establecer el cumplimiento de los límites de concentración de riesgos en los excedentes del Instituto, por emisor, no corresponden con los saldos de las cuentas bancarias según los extractos, contraviniendo lo establecido en las Resoluciones, en relación con los reportes a la Oficina de Análisis de Riesgo de la Secretaría de Hacienda Distrital. El hecho de no tomar como fuente de información los saldos según extractos bancarios, constituye un riesgo en cuanto a superación de los límites establecidos en las Resoluciones SHD- 0073 de 2019 y SHD – 0315 de 2020."/>
    <s v="Sin informacion"/>
    <s v="Sin informacion"/>
    <s v="No aplica"/>
    <s v="no aplica"/>
    <s v="Sin informacion"/>
    <x v="1"/>
    <x v="1"/>
    <x v="1"/>
    <x v="216"/>
    <m/>
    <s v="SI"/>
    <m/>
    <n v="0"/>
    <s v="SIN AVANCE"/>
    <e v="#VALUE!"/>
    <e v="#VALUE!"/>
    <s v="ABIERTO"/>
  </r>
  <r>
    <m/>
    <x v="5"/>
    <x v="4"/>
    <x v="7"/>
    <x v="31"/>
    <s v="Stefanny Reina Alvarez"/>
    <x v="0"/>
    <s v="PMAI-2020-036"/>
    <s v="No aplica"/>
    <s v="Proceso gestión financiera – subproceso tesorería"/>
    <x v="0"/>
    <s v="No aplica"/>
    <x v="3"/>
    <s v="Se observa falencias en requisitos de validación y en archivo de soportes de algunos formatos  comprobantes de egreso, encontrándose que no se imprimen y archivan las órdenes de pago, vulnerando procedimientos “EJECUCIÓN DE PAGOS A-GFI-PR-013” que indica “Validar PAC y validar PREDIS; generando la Orden de Pago e imprimiendo únicamente si la Orden de Pago es de proveedores o servicios públicos.” (Subrayado fuera de texto)."/>
    <s v="Sin informacion"/>
    <s v="Sin informacion"/>
    <s v="No aplica"/>
    <s v="no aplica"/>
    <s v="Sin informacion"/>
    <x v="1"/>
    <x v="1"/>
    <x v="1"/>
    <x v="216"/>
    <m/>
    <s v="SI"/>
    <m/>
    <n v="0"/>
    <s v="SIN AVANCE"/>
    <e v="#VALUE!"/>
    <e v="#VALUE!"/>
    <s v="ABIERTO"/>
  </r>
  <r>
    <m/>
    <x v="5"/>
    <x v="4"/>
    <x v="27"/>
    <x v="162"/>
    <s v="Stefanny Reina Alvarez"/>
    <x v="0"/>
    <s v="PMAI-2020-037"/>
    <s v="No aplica"/>
    <s v="Proceso gestión financiera – subproceso tesorería"/>
    <x v="0"/>
    <s v="No aplica"/>
    <x v="3"/>
    <s v="No se evidenció designación oficial del jefe o responsable del área de Tesorería, lo que afecta negativamente el ambiente de control, como componente del Control Interno, de acuerdo con el Modelo Integrado de Planeación y Gestión, considerando que la estructura, facultades y responsabilidades constituyen un requisito para garantizar el ambiente de control, con el fin de asignar la responsabilidad y autor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Adicional a la vulneración a lo indicado en el MIPG, contraviene la Ley 87 de 1993 en su artículo 3, inciso c. La falta de responsable dificulta el control dentro del mismo y la articulación del proceso con los demás procesos de la Entidad."/>
    <s v="Sin informacion"/>
    <s v="Sin informacion"/>
    <s v="No aplica"/>
    <s v="no aplica"/>
    <s v="Sin informacion"/>
    <x v="1"/>
    <x v="1"/>
    <x v="1"/>
    <x v="216"/>
    <m/>
    <s v="SI"/>
    <m/>
    <n v="0"/>
    <s v="SIN AVANCE"/>
    <e v="#VALUE!"/>
    <e v="#VALUE!"/>
    <s v="ABIERTO"/>
  </r>
  <r>
    <m/>
    <x v="5"/>
    <x v="4"/>
    <x v="9"/>
    <x v="97"/>
    <s v="Stefanny Reina Alvarez"/>
    <x v="0"/>
    <s v="PMAI-2020-038"/>
    <s v="No aplica"/>
    <s v="Proceso gestión financiera – subproceso tesorería"/>
    <x v="0"/>
    <s v="No aplica"/>
    <x v="3"/>
    <s v="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El incumplimiento se genera, de manera adicional en el caso de las tarjetas, en el procedimiento “Concesión de Estímulos de corresponsabilidad”, código M-MEM-PR-001. El riesgo de no radicar esta documentación surge frente a la falta de validez y la falta trazabilidad del flujo de información e incluso de títulos valor."/>
    <s v="Sin informacion"/>
    <s v="Sin informacion"/>
    <s v="No aplica"/>
    <s v="no aplica"/>
    <s v="Sin informacion"/>
    <x v="1"/>
    <x v="1"/>
    <x v="1"/>
    <x v="216"/>
    <m/>
    <s v="SI"/>
    <m/>
    <n v="0"/>
    <s v="SIN AVANCE"/>
    <e v="#VALUE!"/>
    <e v="#VALUE!"/>
    <s v="ABIERTO"/>
  </r>
  <r>
    <m/>
    <x v="5"/>
    <x v="4"/>
    <x v="7"/>
    <x v="31"/>
    <s v="Stefanny Reina Alvarez"/>
    <x v="0"/>
    <s v="PMAI-2020-039"/>
    <s v="No aplica"/>
    <s v="Proceso gestión financiera – subproceso tesorería"/>
    <x v="0"/>
    <s v="No aplica"/>
    <x v="3"/>
    <s v="Se evidencia debilidades en el procedimiento “PROGRAMACIÓN, APERTURA Y LEGALIZACIÓN DE CAJAS MENORES A-GFI-PR-005”, considerando que, pese a que la descripción de la función Nº 9 establece “Recibir los documentos, revisar y realizar la transferencia electrónica de los recursos y comunicar vía correo electrónico a los responsables de cajas menores sobre la correspondiente transferencia, lo cual indica que los recursos están disponibles.” no se identifica esta actividad como punto de control, lo que impide reconocerla y asumir la responsabilidad en su aplicación como tal. La falta de demarcado como un punto de control va en contra de lo indicado en el “Manual de Elaboración y Control de Documentos - E-MEJ-MA-002, numeral 10.1."/>
    <s v="Sin informacion"/>
    <s v="Sin informacion"/>
    <s v="No aplica"/>
    <s v="no aplica"/>
    <s v="Sin informacion"/>
    <x v="1"/>
    <x v="1"/>
    <x v="1"/>
    <x v="216"/>
    <m/>
    <s v="SI"/>
    <m/>
    <n v="0"/>
    <s v="SIN AVANCE"/>
    <e v="#VALUE!"/>
    <e v="#VALUE!"/>
    <s v="ABIERTO"/>
  </r>
  <r>
    <m/>
    <x v="5"/>
    <x v="4"/>
    <x v="7"/>
    <x v="31"/>
    <s v="Stefanny Reina Alvarez"/>
    <x v="0"/>
    <s v="PMAI-2020-040"/>
    <s v="No aplica"/>
    <s v="Proceso gestión financiera – subproceso tesorería"/>
    <x v="0"/>
    <s v="No aplica"/>
    <x v="3"/>
    <s v="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
    <s v="Sin informacion"/>
    <s v="Sin informacion"/>
    <s v="No aplica"/>
    <s v="no aplica"/>
    <s v="Sin informacion"/>
    <x v="1"/>
    <x v="1"/>
    <x v="1"/>
    <x v="216"/>
    <m/>
    <s v="SI"/>
    <m/>
    <n v="0"/>
    <s v="SIN AVANCE"/>
    <e v="#VALUE!"/>
    <e v="#VALUE!"/>
    <s v="ABIERTO"/>
  </r>
  <r>
    <m/>
    <x v="5"/>
    <x v="4"/>
    <x v="7"/>
    <x v="31"/>
    <s v="Stefanny Reina Alvarez"/>
    <x v="0"/>
    <s v="PMAI-2020-041"/>
    <s v="No aplica"/>
    <s v="Proceso gestión financiera – subproceso tesorería"/>
    <x v="0"/>
    <s v="No aplica"/>
    <x v="3"/>
    <s v="Se evidencian en el mes de febrero y marzo del año 2020, en la carpeta del Programa Anual Mensualizado de Caja (PAC), formatos de solicitud de reprogramación del PAC sin firma por parte del Gerente de proyecto, Administrador del proyecto o persona que elaboró el formato de reprogramación al PAC. Esta situación describe un incumplimiento del procedimiento “PROGRAMACION ANUAL DE CAJA PAC A-GFI-PR-015”, actividad Nº 19, en la cual se establece “Recibir el formato de “reprogramación PAC” del bimestre visar las firmas respectivas”. Su contravención deja sin validez legal dichos documentos."/>
    <s v="Sin informacion"/>
    <s v="Sin informacion"/>
    <s v="No aplica"/>
    <s v="no aplica"/>
    <s v="Sin informacion"/>
    <x v="1"/>
    <x v="1"/>
    <x v="1"/>
    <x v="216"/>
    <m/>
    <s v="SI"/>
    <m/>
    <n v="0"/>
    <s v="SIN AVANCE"/>
    <e v="#VALUE!"/>
    <e v="#VALUE!"/>
    <s v="ABIERTO"/>
  </r>
  <r>
    <m/>
    <x v="5"/>
    <x v="25"/>
    <x v="5"/>
    <x v="130"/>
    <s v="Stefanny Reina Alvarez"/>
    <x v="0"/>
    <s v="PMAI-2020-042"/>
    <s v="No aplica"/>
    <s v="Auditoría de gestión al proceso de apoyo_x000a_Gestión ambiental vigencia 2019"/>
    <x v="0"/>
    <s v="No aplica"/>
    <x v="3"/>
    <s v="10.1 Plan Institucional de Gestión Ambiental PIGA Se evidencio un bajo nivel de cumplimiento de los objetivos del Plan Institucional de Gestión del Idipron, toda vez que durante la auditoría se identificaron incumplimiento de metas durante la vigencia evaluada y falencias en las etapas de planeación, ejecución y seguimiento con el fin de asegurar el cumplimiento de los Programas de Gestión Ambiental en el Instituto. Se identifica también desactualización de la información y debilidades en el diseño de herramientas de medición que permitan monitorear su operación en las sedes y Unidades de protección Integral y así poder evaluar los avances en cada uno de sus programas. Por lo anterior, se incumple con lo establecido en los literales b, e, del artículo 2 de la Ley 87 de 1993, la Resolución interna 067 de 2012 y la Resolución 242 de 2014, “Por la cual se adoptan los lineamientos para la formulación, concertación, implementación, evaluación, control y seguimiento del Plan Institucional de Gestión Ambiental –PIGA” "/>
    <s v="Sin informacion"/>
    <s v="Sin informacion"/>
    <s v="No aplica"/>
    <s v="no aplica"/>
    <s v="Sin informacion"/>
    <x v="1"/>
    <x v="1"/>
    <x v="1"/>
    <x v="217"/>
    <m/>
    <s v="SI"/>
    <m/>
    <n v="0"/>
    <s v="SIN AVANCE"/>
    <e v="#VALUE!"/>
    <e v="#VALUE!"/>
    <s v="ABIERTO"/>
  </r>
  <r>
    <m/>
    <x v="5"/>
    <x v="25"/>
    <x v="5"/>
    <x v="163"/>
    <s v="Stefanny Reina Alvarez"/>
    <x v="0"/>
    <s v="PMAI-2020-043"/>
    <s v="No aplica"/>
    <s v="Auditoría de gestión al proceso de apoyo_x000a_Gestión ambiental vigencia 2020"/>
    <x v="0"/>
    <s v="No aplica"/>
    <x v="3"/>
    <s v="10.2 Política Ambiental La entidad no cuenta con una Política de Gestión Ambiental que brinde los lineamientos para el desarrollo del PIGA en el Instituto, su seguimiento y el responsable de su implementación, que describa además los compromisos hacia la prevención de la contaminación, la mitigación o compensación de los impactos ambientales significativos en las sedes de la Entidad, el cumplimiento de la normativa aplicable y la mejora continua para su socialización y cumplimiento. De la misma manera sucede con la Política de compras verdes, no está constituida como política interna, si no como un documento interno del proceso, lo que va en contravía con lo dispuesto en el procedimiento de Administración del Sistema Integrado de Gestión con código E-MEJ-PR-005 que menciona en el numeral 3.2, Responsabilidades Establecidas, establecer y actualizar las políticas de la Entidad por parte de la Alta Dirección, situación que no se cumple y que a su vez tampoco presenta evidencia de aprobación bajo ningún comité, se incumple también con lo establecido en la Resolución 242 de 2014, “Por la cual se adoptan los lineamientos para la formulación, concertación, implementación, evaluación, control y seguimiento del Plan Institucional de Gestión Ambiental –PIGA” y lo mencionado en el literal b, del artículo 4 de la Ley 87 de 1993. "/>
    <s v="Sin informacion"/>
    <s v="Sin informacion"/>
    <s v="No aplica"/>
    <s v="no aplica"/>
    <s v="Sin informacion"/>
    <x v="1"/>
    <x v="1"/>
    <x v="1"/>
    <x v="217"/>
    <m/>
    <s v="SI"/>
    <m/>
    <n v="0"/>
    <s v="SIN AVANCE"/>
    <e v="#VALUE!"/>
    <e v="#VALUE!"/>
    <s v="ABIERTO"/>
  </r>
  <r>
    <m/>
    <x v="5"/>
    <x v="25"/>
    <x v="7"/>
    <x v="38"/>
    <s v="Stefanny Reina Alvarez"/>
    <x v="0"/>
    <s v="PMAI-2020-044"/>
    <s v="No aplica"/>
    <s v="Auditoría de gestión al proceso de apoyo_x000a_Gestión ambiental vigencia 2021"/>
    <x v="0"/>
    <s v="No aplica"/>
    <x v="3"/>
    <s v="10.3 Funciones del área Se evidenció falta de gestión e incumplimiento de las funciones por parte del área de Gestión Ambiental designadas mediante la Resolución interna 067 de 2012 “Por la cual se modifica el Artículo quinto de la Resolución No. 159 del 12 de septiembre de 2005 del Instituto Distrital para la Protección de la Niñez y la Juventud IDIPRON”, debido a que, una vez verificados los soportes de las actividades realizadas en la vigencia auditada, no responden de manera efectiva a sus funciones. "/>
    <s v="Sin informacion"/>
    <s v="Sin informacion"/>
    <s v="No aplica"/>
    <s v="no aplica"/>
    <s v="Sin informacion"/>
    <x v="1"/>
    <x v="1"/>
    <x v="1"/>
    <x v="217"/>
    <m/>
    <s v="SI"/>
    <m/>
    <n v="0"/>
    <s v="SIN AVANCE"/>
    <e v="#VALUE!"/>
    <e v="#VALUE!"/>
    <s v="ABIERTO"/>
  </r>
  <r>
    <m/>
    <x v="5"/>
    <x v="25"/>
    <x v="17"/>
    <x v="44"/>
    <s v="Stefanny Reina Alvarez"/>
    <x v="0"/>
    <s v="PMAI-2020-045"/>
    <s v="No aplica"/>
    <s v="Auditoría de gestión al proceso de apoyo_x000a_Gestión ambiental vigencia 2022"/>
    <x v="0"/>
    <s v="No aplica"/>
    <x v="3"/>
    <s v="10.4 Plan de Mejoramiento Se incumple con el procedimiento de seguimiento y control de la mejora código S-SEG-PR-003 y con lo mencionado en la dimensión de Evaluación de Resultados del Modelo Integrado de Planeación y Gestión MIPG, al no cumplir y reportar de manera oportuna las acciones de mejora diseñadas para eliminar las causas que originaron las no conformidades en las auditorías internas y externas con el propósito de prevenir que estas situaciones originadas se presentaran nuevamente, situación que afecta la eficacia, eficiencia y efectividad del proceso, lo que evidencia también una falta de gestión por parte del proceso que dificulta la planeación y el desempeño en su operación para generar avances."/>
    <s v="Sin informacion"/>
    <s v="Sin informacion"/>
    <s v="No aplica"/>
    <s v="no aplica"/>
    <s v="Sin informacion"/>
    <x v="1"/>
    <x v="1"/>
    <x v="1"/>
    <x v="217"/>
    <m/>
    <s v="SI"/>
    <m/>
    <n v="0"/>
    <s v="SIN AVANCE"/>
    <e v="#VALUE!"/>
    <e v="#VALUE!"/>
    <s v="ABIERTO"/>
  </r>
  <r>
    <m/>
    <x v="5"/>
    <x v="25"/>
    <x v="2"/>
    <x v="3"/>
    <s v="Stefanny Reina Alvarez"/>
    <x v="0"/>
    <s v="PMAI-2020-046"/>
    <s v="No aplica"/>
    <s v="Auditoría de gestión al proceso de apoyo_x000a_Gestión ambiental vigencia 2023"/>
    <x v="0"/>
    <s v="No aplica"/>
    <x v="3"/>
    <s v="10.5 Administración del Riesgo Se evidenciaron debilidades en la identificación de los riesgos atribuibles al proceso de Gestión Ambiental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
    <s v="Sin informacion"/>
    <s v="Sin informacion"/>
    <s v="No aplica"/>
    <s v="no aplica"/>
    <s v="Sin informacion"/>
    <x v="1"/>
    <x v="1"/>
    <x v="1"/>
    <x v="217"/>
    <m/>
    <s v="SI"/>
    <m/>
    <n v="0"/>
    <s v="SIN AVANCE"/>
    <e v="#VALUE!"/>
    <e v="#VALUE!"/>
    <s v="ABIERTO"/>
  </r>
  <r>
    <m/>
    <x v="5"/>
    <x v="25"/>
    <x v="2"/>
    <x v="3"/>
    <s v="Stefanny Reina Alvarez"/>
    <x v="0"/>
    <s v="PMAI-2020-047"/>
    <s v="No aplica"/>
    <s v="Auditoría de gestión al proceso de apoyo_x000a_Gestión ambiental vigencia 2024"/>
    <x v="0"/>
    <s v="No aplica"/>
    <x v="3"/>
    <s v="10.6 Indicadores de Gestión Luego de verificar la caracterización del proceso y el informe de gestión presentado para la vigencia evaluada mediante el cual se da cuenta de los resultados de su gestión, se identifica falencias en la implementación de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las dimensiones de Direccionamiento Estratégico y de Control Interno del Modelo Integrado de Planeación y Gestión MIPG para la medición de los resultados en el Idipron y lo mencionado en el literal d, del artículo 2 de la Ley 87 de 1993. "/>
    <s v="Sin informacion"/>
    <s v="Sin informacion"/>
    <s v="No aplica"/>
    <s v="no aplica"/>
    <s v="Sin informacion"/>
    <x v="1"/>
    <x v="1"/>
    <x v="1"/>
    <x v="217"/>
    <m/>
    <s v="SI"/>
    <m/>
    <n v="0"/>
    <s v="SIN AVANCE"/>
    <e v="#VALUE!"/>
    <e v="#VALUE!"/>
    <s v="ABIERTO"/>
  </r>
  <r>
    <m/>
    <x v="5"/>
    <x v="25"/>
    <x v="7"/>
    <x v="31"/>
    <s v="Stefanny Reina Alvarez"/>
    <x v="0"/>
    <s v="PMAI-2020-048"/>
    <s v="No aplica"/>
    <s v="Auditoría de gestión al proceso de apoyo_x000a_Gestión ambiental vigencia 2025"/>
    <x v="0"/>
    <s v="No aplica"/>
    <x v="3"/>
    <s v="10.7 Puntos de control en procedimientos Los procedimientos de Identificación de Aspectos y Valoración de Impactos Ambientales, Actualización Normatividad Ambiental, Seguimiento Ambiental, Préstamo de Bicicletas y Biciusuarios Movilidad Urbana Sostenible, presentan debilidades en la identificación de puntos de control y sus mecanismos de verificación, ya que se evidencian actividades relevantes que implican acciones de verificación, revisión o toma de decisiones y que no cuentan con puntos de control, por lo anterior se incumplen los lineamientos establecidos en el Manual para la Elaboración de Documentos código EMEJ-MA-002, numeral 10.1. Puntos de control"/>
    <s v="Sin informacion"/>
    <s v="Sin informacion"/>
    <s v="No aplica"/>
    <s v="no aplica"/>
    <s v="Sin informacion"/>
    <x v="1"/>
    <x v="1"/>
    <x v="1"/>
    <x v="217"/>
    <m/>
    <s v="SI"/>
    <m/>
    <n v="0"/>
    <s v="SIN AVANCE"/>
    <e v="#VALUE!"/>
    <e v="#VALUE!"/>
    <s v="ABIERTO"/>
  </r>
  <r>
    <m/>
    <x v="5"/>
    <x v="25"/>
    <x v="2"/>
    <x v="3"/>
    <s v="Stefanny Reina Alvarez"/>
    <x v="0"/>
    <s v="PMAI-2020-049"/>
    <s v="No aplica"/>
    <s v="Auditoría de gestión al proceso de apoyo_x000a_Gestión ambiental vigencia 2026"/>
    <x v="0"/>
    <s v="No aplica"/>
    <x v="3"/>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l PIGA, lo que no permite visibilizar acciones tendientes al mejoramiento del mismo proceso y su aporte a la misionalidad del Idipron. "/>
    <s v="Sin informacion"/>
    <s v="Sin informacion"/>
    <s v="No aplica"/>
    <s v="no aplica"/>
    <s v="Sin informacion"/>
    <x v="1"/>
    <x v="1"/>
    <x v="1"/>
    <x v="217"/>
    <m/>
    <s v="SI"/>
    <m/>
    <n v="0"/>
    <s v="SIN AVANCE"/>
    <e v="#VALUE!"/>
    <e v="#VALUE!"/>
    <s v="ABIERTO"/>
  </r>
  <r>
    <m/>
    <x v="5"/>
    <x v="25"/>
    <x v="7"/>
    <x v="12"/>
    <s v="Stefanny Reina Alvarez"/>
    <x v="0"/>
    <s v="PMAI-2020-050"/>
    <s v="No aplica"/>
    <s v="Auditoría de gestión al proceso de apoyo_x000a_Gestión ambiental vigencia 2027"/>
    <x v="0"/>
    <s v="No aplica"/>
    <x v="3"/>
    <s v="Se observa que el proceso de Gestión Ambiental no cuenta con un procedimiento o documento interno que de lineamientos frente a la formulación, seguimiento y actualización del Plan Institucional de Gestión Ambiental PIGA, en cumplimiento de la Resolución 242 de 2014 y con el propósito de dar cumplimiento a los programas de Gestión Ambiental, situación que puede generar sanciones por parte de los entes reguladores por posibles incumplimientos."/>
    <s v="Sin informacion"/>
    <s v="Sin informacion"/>
    <s v="No aplica"/>
    <s v="no aplica"/>
    <s v="Sin informacion"/>
    <x v="1"/>
    <x v="1"/>
    <x v="1"/>
    <x v="217"/>
    <m/>
    <s v="SI"/>
    <m/>
    <n v="0"/>
    <s v="SIN AVANCE"/>
    <e v="#VALUE!"/>
    <e v="#VALUE!"/>
    <s v="ABIERTO"/>
  </r>
  <r>
    <n v="483"/>
    <x v="35"/>
    <x v="19"/>
    <x v="25"/>
    <x v="164"/>
    <s v="Angel Martínez"/>
    <x v="5"/>
    <s v="PAS-2020-001"/>
    <s v="No aplica"/>
    <s v="No aplica"/>
    <x v="1"/>
    <s v="No aplica"/>
    <x v="3"/>
    <s v="Autodiagnostico_x000a_Encuesta FURAG_x000a_Recomendaciones FURAG_x000a_"/>
    <s v="No aplica"/>
    <s v="Realizar el Plan Estratégico de Tecnologías de Información (PETI), de acuerdo con lo realizado durante la vigencia 2016-2020"/>
    <s v="Indicadores de Proceso_x000a_Logro: Estrategia de TI"/>
    <s v="No aplica"/>
    <d v="2020-03-01T00:00:00"/>
    <x v="49"/>
    <x v="0"/>
    <x v="0"/>
    <x v="218"/>
    <d v="2020-09-30T00:00:00"/>
    <s v="NO"/>
    <s v="Actividad al 100%_x000a_No aplica"/>
    <n v="1"/>
    <s v="CUMPLIMIENTO TOTAL"/>
    <s v="NO APLICA ACCION CERRADA"/>
    <s v="NO APLICA ACCION CERRADA"/>
    <s v="CERRADO"/>
  </r>
  <r>
    <n v="484"/>
    <x v="35"/>
    <x v="19"/>
    <x v="25"/>
    <x v="164"/>
    <s v="Angel Martínez"/>
    <x v="5"/>
    <s v="PAS-2020-002"/>
    <s v="No aplica"/>
    <s v="No aplica"/>
    <x v="1"/>
    <s v="No aplica"/>
    <x v="3"/>
    <s v="Autodiagnostico_x000a_Encuesta FURAG_x000a_Recomendaciones FURAG_x000a_"/>
    <s v="No aplica"/>
    <s v="Realizar la actualización del Plan Estratégico de Tecnologías de Información (PETI),de acuerdo con la guía establecida por MinTIC. 2020 - 2024 agregando temas de dominio marco de referencia y diagnósticos._x000a_"/>
    <s v="Indicadores de Proceso_x000a_Logro: Estrategia de TI"/>
    <s v="No aplica"/>
    <d v="2020-12-01T00:00:00"/>
    <x v="50"/>
    <x v="0"/>
    <x v="0"/>
    <x v="219"/>
    <d v="2020-09-30T00:00:00"/>
    <s v="SI"/>
    <s v="Se definieron los objetivos, se actualizo el marco normativo, se definieron las rupturas estrategicas,  se definio la matriz DOFA del Área de TI, se incluyo el desarrollo de Arquitectura Empresarial: Se definio el esquema de Gobierno de TI, se actualizaron el catalogo de servicios tecnólogicos, se documento la situación actual de la qrueitectura de TI, se actualizo rl catalogo de Sistemas de información, se contruyo el tablero de indicadorres de TI, se definieron los proyectos de TI y el plan de comunicación de TI."/>
    <n v="0.8"/>
    <s v="AVANCE SIGNIFICATIVO"/>
    <n v="10"/>
    <s v="CON TIEMPO"/>
    <s v="ABIERTO"/>
  </r>
  <r>
    <n v="485"/>
    <x v="35"/>
    <x v="19"/>
    <x v="25"/>
    <x v="164"/>
    <s v="Angel Martínez"/>
    <x v="5"/>
    <s v="PAS-2020-003"/>
    <s v="No aplica"/>
    <s v="No aplica"/>
    <x v="1"/>
    <s v="No aplica"/>
    <x v="3"/>
    <s v="Autodiagnostico_x000a_Encuesta FURAG_x000a_Recomendaciones FURAG_x000a_"/>
    <s v="No aplica"/>
    <s v="Iniciar el 75% del ejercicio de Arquitectura Empresarial desarrollando los lineamientos de los seis (6) dominios. "/>
    <s v="Indicadores de Proceso_x000a_Logro: Estrategia de TI"/>
    <s v="No aplica"/>
    <d v="2020-12-01T00:00:00"/>
    <x v="50"/>
    <x v="0"/>
    <x v="0"/>
    <x v="219"/>
    <d v="2020-09-30T00:00:00"/>
    <s v="NO"/>
    <s v="Actividad al 100%_x000a_No aplica"/>
    <n v="1"/>
    <s v="CUMPLIMIENTO TOTAL"/>
    <s v="NO APLICA ACCION CERRADA"/>
    <s v="NO APLICA ACCION CERRADA"/>
    <s v="CERRADO"/>
  </r>
  <r>
    <n v="486"/>
    <x v="35"/>
    <x v="19"/>
    <x v="25"/>
    <x v="164"/>
    <s v="Angel Martínez"/>
    <x v="5"/>
    <s v="PAS-2020-004"/>
    <s v="No aplica"/>
    <s v="No aplica"/>
    <x v="1"/>
    <s v="No aplica"/>
    <x v="3"/>
    <s v="Autodiagnostico_x000a_Encuesta FURAG_x000a_Recomendaciones FURAG_x000a_"/>
    <s v="No aplica"/>
    <s v="Definir y realizar el esquema de gobierno de TI, para la gestión de programas y proyectos para aprobación."/>
    <s v="Indicadores de Proceso Logro: Gobierno de TI"/>
    <s v="No aplica"/>
    <d v="2020-12-01T00:00:00"/>
    <x v="50"/>
    <x v="0"/>
    <x v="0"/>
    <x v="219"/>
    <d v="2020-09-30T00:00:00"/>
    <s v="SI"/>
    <s v="Estructura y Procesos de Gobierno TI, Estructura organizacional y Estructuras de decisiones de TI."/>
    <n v="0.7"/>
    <s v="AVANCE SIGNIFICATIVO"/>
    <n v="10"/>
    <s v="CON TIEMPO"/>
    <s v="ABIERTO"/>
  </r>
  <r>
    <n v="487"/>
    <x v="35"/>
    <x v="19"/>
    <x v="25"/>
    <x v="164"/>
    <s v="Angel Martínez"/>
    <x v="5"/>
    <s v="PAS-2020-005"/>
    <s v="No aplica"/>
    <s v="No aplica"/>
    <x v="1"/>
    <s v="No aplica"/>
    <x v="3"/>
    <s v="Autodiagnostico_x000a_Encuesta FURAG_x000a_Recomendaciones FURAG_x000a_"/>
    <s v="No aplica"/>
    <s v="Creación de un instrumento y para aplicar metodologías casos de negocio y criterios documentado para soluciones TI. (compras)"/>
    <s v="Indicadores de Proceso Logro: Gobierno de TI"/>
    <s v="No aplica"/>
    <d v="2020-03-01T00:00:00"/>
    <x v="49"/>
    <x v="0"/>
    <x v="0"/>
    <x v="220"/>
    <d v="2020-09-30T00:00:00"/>
    <s v="NO"/>
    <s v="Actividad al 100%_x000a_No aplica"/>
    <n v="1"/>
    <s v="CUMPLIMIENTO TOTAL"/>
    <s v="NO APLICA ACCION CERRADA"/>
    <s v="NO APLICA ACCION CERRADA"/>
    <s v="CERRADO"/>
  </r>
  <r>
    <n v="488"/>
    <x v="35"/>
    <x v="19"/>
    <x v="25"/>
    <x v="164"/>
    <s v="Angel Martínez"/>
    <x v="5"/>
    <s v="PAS-2020-006"/>
    <s v="No aplica"/>
    <s v="No aplica"/>
    <x v="1"/>
    <s v="No aplica"/>
    <x v="3"/>
    <s v="Autodiagnostico_x000a_Encuesta FURAG_x000a_Recomendaciones FURAG_x000a_"/>
    <s v="No aplica"/>
    <s v="Creación de un instrumento para la gestión integral de proyectos de la información"/>
    <s v="Indicadores de Proceso Logro: Gobierno de TI"/>
    <s v="No aplica"/>
    <d v="2020-04-01T00:00:00"/>
    <x v="51"/>
    <x v="0"/>
    <x v="0"/>
    <x v="221"/>
    <d v="2020-09-30T00:00:00"/>
    <s v="NO"/>
    <s v="Actividad al 100%_x000a_No aplica"/>
    <n v="1"/>
    <s v="CUMPLIMIENTO TOTAL"/>
    <s v="NO APLICA ACCION CERRADA"/>
    <s v="NO APLICA ACCION CERRADA"/>
    <s v="CERRADO"/>
  </r>
  <r>
    <n v="489"/>
    <x v="35"/>
    <x v="19"/>
    <x v="25"/>
    <x v="164"/>
    <s v="Angel Martínez"/>
    <x v="5"/>
    <s v="PAS-2020-007"/>
    <s v="No aplica"/>
    <s v="No aplica"/>
    <x v="1"/>
    <s v="No aplica"/>
    <x v="3"/>
    <s v="Autodiagnostico_x000a_Encuesta FURAG_x000a_Recomendaciones FURAG_x000a_"/>
    <s v="No aplica"/>
    <s v="Desarrollar el dominio de información del ejercicio de arquitectura empresarial con la finalidad de  definir e implementar documento de catálogo de componentes de la información, el esquema de gobierno, roles y responsabilidades de los componentes de información."/>
    <s v="Indicadores de Proceso Logro:  Información"/>
    <s v="No aplica"/>
    <d v="2020-12-01T00:00:00"/>
    <x v="50"/>
    <x v="0"/>
    <x v="0"/>
    <x v="219"/>
    <d v="2020-09-30T00:00:00"/>
    <s v="SI"/>
    <s v="Se construyóe le catalogo con los activos de Información que se encuentran aprobados y publicados en el link de transparencia."/>
    <n v="0.7"/>
    <s v="AVANCE SIGNIFICATIVO"/>
    <n v="10"/>
    <s v="CON TIEMPO"/>
    <s v="ABIERTO"/>
  </r>
  <r>
    <n v="490"/>
    <x v="35"/>
    <x v="19"/>
    <x v="25"/>
    <x v="164"/>
    <s v="Angel Martínez"/>
    <x v="5"/>
    <s v="PAS-2020-008"/>
    <s v="No aplica"/>
    <s v="No aplica"/>
    <x v="1"/>
    <s v="No aplica"/>
    <x v="3"/>
    <s v="Autodiagnostico_x000a_Encuesta FURAG_x000a_Recomendaciones FURAG_x000a_"/>
    <s v="No aplica"/>
    <s v="Modificar el Procedimiento de Desarrollo de Software incluyendo la guía de estilo y las especificaciones técnicas de usabilidad definidas por la Alcadía Mayor de Bogotá, Alta consejería y MinTIC."/>
    <s v="Indicadores de Proceso Logro:  Sistemas de Información"/>
    <s v="No aplica"/>
    <d v="2020-09-01T00:00:00"/>
    <x v="50"/>
    <x v="0"/>
    <x v="0"/>
    <x v="222"/>
    <d v="2020-09-30T00:00:00"/>
    <s v="SI"/>
    <s v="El Área de Sistemas actualizó el procedimiento A-TIC-PR-002 y formato A-TIC-FT-010 y creo los formatos  A-TIC-FT-019 y 020, a traves de los casos No.811, 812, 813 y 814 con la finalidad de dar cumplimiento a los lineamientos expedidos por MINTIC en cuanto al desarrollo del Dominio de Sistemas de Información. Actualmente el procedimiento no esta aprobado/Oficializado Caso No. 811 del 27 de agosto de 2020, por la Oficina Asesora dde planeación para que las áreas productoras de esta información puedan aplicar estas mejores prácticas."/>
    <n v="0.8"/>
    <s v="AVANCE SIGNIFICATIVO"/>
    <n v="10"/>
    <s v="CON TIEMPO"/>
    <s v="ABIERTO"/>
  </r>
  <r>
    <n v="491"/>
    <x v="35"/>
    <x v="19"/>
    <x v="25"/>
    <x v="164"/>
    <s v="Angel Martínez"/>
    <x v="5"/>
    <s v="PAS-2020-009"/>
    <s v="No aplica"/>
    <s v="No aplica"/>
    <x v="1"/>
    <s v="No aplica"/>
    <x v="3"/>
    <s v="Autodiagnostico_x000a_Encuesta FURAG_x000a_Recomendaciones FURAG_x000a_"/>
    <s v="No aplica"/>
    <s v="Realizar el catálogo de los sistemas de información de la Entidad, entregar el inventario detallado y documentado con las fichas técnicas de acuerdo a la Guía del dominio de Sistemas de Información del Marco de Referencia de Arquitectura Empresarial para la Gestión de TI, Catálogo, diagramas de interacción y arquitecturas."/>
    <s v="Indicadores de Proceso Logro:  Sistemas de Información"/>
    <s v="No aplica"/>
    <d v="2020-07-01T00:00:00"/>
    <x v="50"/>
    <x v="0"/>
    <x v="0"/>
    <x v="223"/>
    <d v="2020-09-30T00:00:00"/>
    <s v="SI"/>
    <s v="Se construyó y aprobó el catálogo de Sistemas de Información del IDIPRON, que corresponde al 60% del compromiso para esta actividad."/>
    <n v="0.6"/>
    <s v="AVANCE PARCIAL"/>
    <n v="10"/>
    <s v="CON TIEMPO"/>
    <s v="ABIERTO"/>
  </r>
  <r>
    <n v="492"/>
    <x v="35"/>
    <x v="19"/>
    <x v="25"/>
    <x v="164"/>
    <s v="Angel Martínez"/>
    <x v="5"/>
    <s v="PAS-2020-010"/>
    <s v="No aplica"/>
    <s v="No aplica"/>
    <x v="1"/>
    <s v="No aplica"/>
    <x v="3"/>
    <s v="Autodiagnostico_x000a_Encuesta FURAG_x000a_Recomendaciones FURAG_x000a_"/>
    <s v="No aplica"/>
    <s v="Realizar e implementar un instrumento para llevar los registros de acciones como creación, actualización, modificación o borrado de información. Incluyendo, registro de mensajes de errores, excepciones y eventos de seguridad."/>
    <s v="Indicadores de Proceso Logro:  Sistemas de Información"/>
    <s v="No aplica"/>
    <d v="2020-09-01T00:00:00"/>
    <x v="32"/>
    <x v="0"/>
    <x v="0"/>
    <x v="224"/>
    <d v="2020-09-30T00:00:00"/>
    <s v="NO"/>
    <s v="Actividad al 100%_x000a_No aplica"/>
    <n v="1"/>
    <s v="CUMPLIMIENTO TOTAL"/>
    <s v="NO APLICA ACCION CERRADA"/>
    <s v="NO APLICA ACCION CERRADA"/>
    <s v="CERRADO"/>
  </r>
  <r>
    <n v="493"/>
    <x v="35"/>
    <x v="19"/>
    <x v="25"/>
    <x v="165"/>
    <s v="Angel Martínez"/>
    <x v="5"/>
    <s v="PAS-2020-011"/>
    <s v="No aplica"/>
    <s v="No aplica"/>
    <x v="1"/>
    <s v="No aplica"/>
    <x v="3"/>
    <s v="Autodiagnostico_x000a_Encuesta FURAG_x000a_Recomendaciones FURAG_x000a_"/>
    <s v="No aplica"/>
    <s v="Realizar la construcción del documento (Instrumento) para el mantenimiento preventivo de los sistemas de información."/>
    <s v="Indicadores de Proceso Logro:  Sistemas de Información"/>
    <s v="No aplica"/>
    <d v="2020-05-01T00:00:00"/>
    <x v="52"/>
    <x v="0"/>
    <x v="0"/>
    <x v="225"/>
    <d v="2020-09-30T00:00:00"/>
    <s v="NO"/>
    <s v="Actividad al 100%_x000a_No aplica"/>
    <n v="1"/>
    <s v="CUMPLIMIENTO TOTAL"/>
    <s v="NO APLICA ACCION CERRADA"/>
    <s v="NO APLICA ACCION CERRADA"/>
    <s v="CERRADO"/>
  </r>
  <r>
    <n v="494"/>
    <x v="35"/>
    <x v="19"/>
    <x v="25"/>
    <x v="164"/>
    <s v="Angel Martínez"/>
    <x v="5"/>
    <s v="PAS-2020-012"/>
    <s v="No aplica"/>
    <s v="No aplica"/>
    <x v="1"/>
    <s v="No aplica"/>
    <x v="3"/>
    <s v="Autodiagnostico_x000a_Encuesta FURAG_x000a_Recomendaciones FURAG_x000a_"/>
    <s v="No aplica"/>
    <s v="Realizar la documentación del directorio de servicios tecnológicos, y elementos para el intercambio de información así mismo realizar la gestión para su aprobación."/>
    <s v="Indicadores de Proceso Logro:   Servicios Tecnológicos"/>
    <s v="No aplica"/>
    <d v="2020-08-01T00:00:00"/>
    <x v="53"/>
    <x v="0"/>
    <x v="0"/>
    <x v="226"/>
    <d v="2020-09-30T00:00:00"/>
    <s v="NO"/>
    <s v="Actividad al 100%_x000a_No aplica"/>
    <n v="1"/>
    <s v="CUMPLIMIENTO TOTAL"/>
    <s v="NO APLICA ACCION CERRADA"/>
    <s v="NO APLICA ACCION CERRADA"/>
    <s v="CERRADO"/>
  </r>
  <r>
    <n v="495"/>
    <x v="35"/>
    <x v="19"/>
    <x v="25"/>
    <x v="164"/>
    <s v="Angel Martínez"/>
    <x v="5"/>
    <s v="PAS-2020-013"/>
    <s v="No aplica"/>
    <s v="No aplica"/>
    <x v="1"/>
    <s v="No aplica"/>
    <x v="3"/>
    <s v="Autodiagnostico_x000a_Encuesta FURAG_x000a_Recomendaciones FURAG_x000a_"/>
    <s v="No aplica"/>
    <s v="Revisar y actualizar los acuerdos de servicios y parametrización de la mesa de ayuda como única herramienta tecnológica y realizar la evaluación correspondiente"/>
    <s v="Indicadores de Proceso Logro:   Servicios Tecnológicos"/>
    <s v="No aplica"/>
    <d v="2020-05-01T00:00:00"/>
    <x v="52"/>
    <x v="0"/>
    <x v="0"/>
    <x v="227"/>
    <d v="2020-09-30T00:00:00"/>
    <s v="NO"/>
    <s v="Actividad al 100%_x000a_No aplica"/>
    <n v="1"/>
    <s v="CUMPLIMIENTO TOTAL"/>
    <s v="NO APLICA ACCION CERRADA"/>
    <s v="NO APLICA ACCION CERRADA"/>
    <s v="CERRADO"/>
  </r>
  <r>
    <n v="496"/>
    <x v="35"/>
    <x v="19"/>
    <x v="2"/>
    <x v="3"/>
    <s v="Angel Martínez"/>
    <x v="5"/>
    <s v="PAS-2020-014"/>
    <s v="No aplica"/>
    <s v="No aplica"/>
    <x v="1"/>
    <s v="No aplica"/>
    <x v="3"/>
    <s v="Autodiagnostico_x000a_Encuesta FURAG_x000a_Recomendaciones FURAG_x000a_"/>
    <s v="No aplica"/>
    <s v="Revisar, definir y oficializar indicadores para el seguimiento de la efectividad de los controles de calidad de los servicios tecnológicos"/>
    <s v="Indicadores de Proceso Logro:   Servicios Tecnológicos"/>
    <s v="No aplica"/>
    <d v="2020-07-01T00:00:00"/>
    <x v="17"/>
    <x v="0"/>
    <x v="0"/>
    <x v="228"/>
    <d v="2020-09-30T00:00:00"/>
    <s v="NO"/>
    <s v="Actividad al 100%_x000a_No aplica"/>
    <n v="1"/>
    <s v="CUMPLIMIENTO TOTAL"/>
    <s v="NO APLICA ACCION CERRADA"/>
    <s v="NO APLICA ACCION CERRADA"/>
    <s v="CERRADO"/>
  </r>
  <r>
    <n v="497"/>
    <x v="35"/>
    <x v="19"/>
    <x v="25"/>
    <x v="164"/>
    <s v="Angel Martínez"/>
    <x v="5"/>
    <s v="PAS-2020-015"/>
    <s v="No aplica"/>
    <s v="No aplica"/>
    <x v="1"/>
    <s v="No aplica"/>
    <x v="3"/>
    <s v="Autodiagnostico_x000a_Encuesta FURAG_x000a_Recomendaciones FURAG_x000a_"/>
    <s v="No aplica"/>
    <s v="Revisar el ejercicio de caracterización de grupo de interés del Área de Sistemas"/>
    <s v="Indicador de Proceso_x000a_Logro: Uso y Apropiación"/>
    <s v="No aplica"/>
    <d v="2020-08-01T00:00:00"/>
    <x v="53"/>
    <x v="0"/>
    <x v="0"/>
    <x v="229"/>
    <d v="2020-09-30T00:00:00"/>
    <s v="NO"/>
    <s v="Actividad al 100%_x000a_No aplica"/>
    <n v="1"/>
    <s v="CUMPLIMIENTO TOTAL"/>
    <s v="NO APLICA ACCION CERRADA"/>
    <s v="NO APLICA ACCION CERRADA"/>
    <s v="CERRADO"/>
  </r>
  <r>
    <n v="498"/>
    <x v="35"/>
    <x v="19"/>
    <x v="25"/>
    <x v="164"/>
    <s v="Angel Martínez"/>
    <x v="5"/>
    <s v="PAS-2020-016"/>
    <s v="No aplica"/>
    <s v="No aplica"/>
    <x v="1"/>
    <s v="No aplica"/>
    <x v="3"/>
    <s v="Autodiagnostico_x000a_Encuesta FURAG_x000a_Recomendaciones FURAG_x000a_"/>
    <s v="No aplica"/>
    <s v="Realizar y ejecutar la estrategia de uso y apropiación para los proyectos TI,"/>
    <s v="Indicador de Proceso_x000a_Logro: Uso y Apropiación"/>
    <s v="No aplica"/>
    <d v="2020-12-01T00:00:00"/>
    <x v="50"/>
    <x v="0"/>
    <x v="0"/>
    <x v="219"/>
    <d v="2020-09-30T00:00:00"/>
    <s v="SI"/>
    <s v="Se desarrollo la Estrategia de Uso y Apropiación incluyendo el tema de los proyectos con componentes de TI y seguridad de la Información."/>
    <n v="0.8"/>
    <s v="AVANCE SIGNIFICATIVO"/>
    <n v="10"/>
    <s v="CON TIEMPO"/>
    <s v="ABIERTO"/>
  </r>
  <r>
    <n v="499"/>
    <x v="35"/>
    <x v="19"/>
    <x v="25"/>
    <x v="165"/>
    <s v="Angel Martínez"/>
    <x v="5"/>
    <s v="PAS-2020-017"/>
    <s v="No aplica"/>
    <s v="No aplica"/>
    <x v="1"/>
    <s v="No aplica"/>
    <x v="3"/>
    <s v="Autodiagnostico_x000a_Encuesta FURAG_x000a_Recomendaciones FURAG_x000a_"/>
    <s v="No aplica"/>
    <s v="Realizar la planeación y seguimiento del cumplimiento del programa de mantenimiento preventivo de los servicios tecnológicos de la entidad."/>
    <s v="Indicadores de resultado TIC para la Gestión "/>
    <s v="No aplica"/>
    <d v="2020-12-01T00:00:00"/>
    <x v="50"/>
    <x v="0"/>
    <x v="0"/>
    <x v="219"/>
    <d v="2020-09-30T00:00:00"/>
    <s v="SI"/>
    <s v="Se ha realizado mantenimiento en 27 sedes de 30 programadas. El mantenimiento incluye las sedes de comedores; De acuerdo a los memorandos Nrs. 2020IE993 Y 2020IE5632, el Área de Sistemas ejecuto dicha programación. A este corte se esta terminando el mantenimiento en las sedes;  calle 61, calle 63 y arcadia."/>
    <n v="0.9"/>
    <s v="AVANCE SIGNIFICATIVO"/>
    <n v="10"/>
    <s v="CON TIEMPO"/>
    <s v="ABIERTO"/>
  </r>
  <r>
    <n v="500"/>
    <x v="35"/>
    <x v="19"/>
    <x v="25"/>
    <x v="164"/>
    <s v="Angel Martínez"/>
    <x v="5"/>
    <s v="PAS-2020-018"/>
    <s v="No aplica"/>
    <s v="No aplica"/>
    <x v="1"/>
    <s v="No aplica"/>
    <x v="3"/>
    <s v="Autodiagnostico_x000a_Encuesta FURAG_x000a_Recomendaciones FURAG_x000a_"/>
    <s v="No aplica"/>
    <s v="Desarrollar el cumplimiento de todas las fases de la adopción IPV6"/>
    <s v="Indicadores de Proceso_x000a_Logro: Definición del marco de seguridad y privacidad de la información y de los sistemas de información"/>
    <s v="No aplica"/>
    <d v="2020-12-01T00:00:00"/>
    <x v="50"/>
    <x v="0"/>
    <x v="0"/>
    <x v="219"/>
    <d v="2020-09-30T00:00:00"/>
    <s v="SI"/>
    <m/>
    <n v="0"/>
    <s v="SIN AVANCE"/>
    <n v="10"/>
    <s v="CON TIEMPO"/>
    <s v="ABIERTO"/>
  </r>
  <r>
    <n v="501"/>
    <x v="35"/>
    <x v="19"/>
    <x v="25"/>
    <x v="164"/>
    <s v="Angel Martínez"/>
    <x v="5"/>
    <s v="PAS-2020-019"/>
    <s v="No aplica"/>
    <s v="No aplica"/>
    <x v="1"/>
    <s v="No aplica"/>
    <x v="3"/>
    <s v="Autodiagnostico_x000a_Encuesta FURAG_x000a_Recomendaciones FURAG_x000a_"/>
    <s v="No aplica"/>
    <s v="Formular Modelo de Seguridad y Privacidad de la Información y elaborar el Plan Operacional de seguridad y Privacidad de la Información."/>
    <s v="Indicadores de Proceso_x000a_Logro: Definición del marco de seguridad y privacidad de la información y de los sistemas de información"/>
    <s v="No aplica"/>
    <d v="2020-12-01T00:00:00"/>
    <x v="50"/>
    <x v="0"/>
    <x v="0"/>
    <x v="219"/>
    <d v="2020-09-30T00:00:00"/>
    <s v="SI"/>
    <s v="falta definir el formato y subir a la mesa de ayuda_x000a__x000a_Se alineo el documento a las Guias de Seguridad y Privacidad de la información de MINTIC,  incluye roles, responsabilidades y plan oepracional del MSPI."/>
    <n v="0.9"/>
    <s v="AVANCE SIGNIFICATIVO"/>
    <n v="10"/>
    <s v="CON TIEMPO"/>
    <s v="ABIERTO"/>
  </r>
  <r>
    <n v="502"/>
    <x v="35"/>
    <x v="19"/>
    <x v="14"/>
    <x v="166"/>
    <s v="Angel Martínez"/>
    <x v="5"/>
    <s v="PAS-2020-020"/>
    <s v="No aplica"/>
    <s v="No aplica"/>
    <x v="1"/>
    <s v="No aplica"/>
    <x v="3"/>
    <s v="Autodiagnostico_x000a_Encuesta FURAG_x000a_Recomendaciones FURAG_x000a_"/>
    <s v="No aplica"/>
    <s v="Realizar campañas de sensibilización y comunicación a través del Plan de Capacitación de la Entidad en el tema de buenas prácticas que mitiguen los riesgos de seguridad de la información."/>
    <s v="Indicadores de Proceso_x000a_Logro: Definición del marco de seguridad y privacidad de la información y de los sistemas de información"/>
    <s v="No aplica"/>
    <d v="2020-04-01T00:00:00"/>
    <x v="50"/>
    <x v="0"/>
    <x v="0"/>
    <x v="230"/>
    <d v="2020-09-30T00:00:00"/>
    <s v="SI"/>
    <s v="Se realizarón veintidos (22) campañas entre los meses mayo a septiembre  que equivale al (55%). (estas evidencias se entregaron en el seguimiento con corte a 30 de septiembre)._x000a_Se realizarón nueve (9) campañas entre los meses de  octubre y noviembre. (22,5%)"/>
    <n v="0.78"/>
    <s v="AVANCE SIGNIFICATIVO"/>
    <n v="10"/>
    <s v="CON TIEMPO"/>
    <s v="ABIERTO"/>
  </r>
  <r>
    <n v="503"/>
    <x v="132"/>
    <x v="19"/>
    <x v="25"/>
    <x v="167"/>
    <s v="Angel Martínez"/>
    <x v="5"/>
    <s v="PAS-2020-021"/>
    <s v="No aplica"/>
    <s v="No aplica"/>
    <x v="1"/>
    <s v="No aplica"/>
    <x v="3"/>
    <s v="Autodiagnostico_x000a_Encuesta FURAG_x000a_Recomendaciones FURAG_x000a_"/>
    <s v="No aplica"/>
    <s v="Realizar el Diagnóstico de capacidades de las UPI y Sedes del Instituto evaluando su capacidad de atención, entorno y capacidad tecnológica"/>
    <s v="Diagnóstico de capacidades"/>
    <s v="No aplica"/>
    <d v="2020-12-01T00:00:00"/>
    <x v="50"/>
    <x v="0"/>
    <x v="0"/>
    <x v="231"/>
    <d v="2020-09-30T00:00:00"/>
    <s v="NO"/>
    <s v="Actividad al 100%_x000a_No aplica"/>
    <n v="1"/>
    <s v="CUMPLIMIENTO TOTAL"/>
    <s v="NO APLICA ACCION CERRADA"/>
    <s v="NO APLICA ACCION CERRADA"/>
    <s v="CERRADO"/>
  </r>
  <r>
    <n v="504"/>
    <x v="35"/>
    <x v="19"/>
    <x v="25"/>
    <x v="164"/>
    <s v="Angel Martínez"/>
    <x v="5"/>
    <s v="PAS-2020-022"/>
    <s v="No aplica"/>
    <s v="No aplica"/>
    <x v="2"/>
    <s v="No aplica"/>
    <x v="3"/>
    <s v="Autodiagnostico_x000a_Encuesta FURAG_x000a_Recomendaciones FURAG_x000a_"/>
    <s v="No aplica"/>
    <s v="Realizar el diágnostico del estado actual de las OPAS y determinar el componente tecnológico de cada una de ellas."/>
    <s v="Logro: Atención a la ciudadanía"/>
    <s v="No aplica"/>
    <d v="2020-12-01T00:00:00"/>
    <x v="50"/>
    <x v="0"/>
    <x v="0"/>
    <x v="219"/>
    <d v="2020-09-30T00:00:00"/>
    <s v="SI"/>
    <m/>
    <n v="0"/>
    <s v="SIN AVANCE"/>
    <n v="10"/>
    <s v="CON TIEMPO"/>
    <s v="ABIERTO"/>
  </r>
  <r>
    <n v="505"/>
    <x v="133"/>
    <x v="29"/>
    <x v="27"/>
    <x v="168"/>
    <s v="Yuli Cristel Peña Arboleda"/>
    <x v="5"/>
    <s v="PAS-2020-023"/>
    <s v="No aplica"/>
    <s v="No aplica"/>
    <x v="3"/>
    <s v="No aplica"/>
    <x v="3"/>
    <s v="Autodiagnostico_x000a_Encuesta FURAG_x000a_Recomendaciones FURAG_x000a_"/>
    <s v="No aplica"/>
    <s v="Realizar las presentaciones del esquema de las líneas de defensa y la documentación requerida y socialización de manera conjunta entre Control Interno y Planeación"/>
    <s v="Esquema de líneas de defensa"/>
    <s v="No aplica"/>
    <d v="2020-08-01T00:00:00"/>
    <x v="53"/>
    <x v="0"/>
    <x v="0"/>
    <x v="232"/>
    <d v="2020-09-30T00:00:00"/>
    <s v="NO"/>
    <s v="Actividad al 100%_x000a_No aplica"/>
    <n v="1"/>
    <s v="CUMPLIMIENTO TOTAL"/>
    <s v="NO APLICA ACCION CERRADA"/>
    <s v="NO APLICA ACCION CERRADA"/>
    <s v="CERRADO"/>
  </r>
  <r>
    <n v="506"/>
    <x v="134"/>
    <x v="29"/>
    <x v="27"/>
    <x v="169"/>
    <s v="Yuli Cristel Peña Arboleda"/>
    <x v="5"/>
    <s v="PAS-2020-024"/>
    <s v="No aplica"/>
    <s v="No aplica"/>
    <x v="3"/>
    <s v="No aplica"/>
    <x v="3"/>
    <s v="Autodiagnostico_x000a_Encuesta FURAG_x000a_Recomendaciones FURAG_x000a_"/>
    <s v="No aplica"/>
    <s v="Realizar la evaluación través de la encuesta de sostenibilidad de control interno la apropiación de los valores en los servidores y fortalecer las acciones con Talento Humano"/>
    <s v="Encuesta de sostenibilidad"/>
    <s v="No aplica"/>
    <d v="2020-07-01T00:00:00"/>
    <x v="54"/>
    <x v="0"/>
    <x v="0"/>
    <x v="233"/>
    <d v="2020-09-30T00:00:00"/>
    <s v="NO"/>
    <s v="Actividad al 100%_x000a_No aplica"/>
    <n v="1"/>
    <s v="CUMPLIMIENTO TOTAL"/>
    <s v="NO APLICA ACCION CERRADA"/>
    <s v="NO APLICA ACCION CERRADA"/>
    <s v="CERRADO"/>
  </r>
  <r>
    <n v="507"/>
    <x v="134"/>
    <x v="29"/>
    <x v="28"/>
    <x v="170"/>
    <s v="Yuli Cristel Peña Arboleda"/>
    <x v="5"/>
    <s v="PAS-2020-025"/>
    <s v="No aplica"/>
    <s v="No aplica"/>
    <x v="3"/>
    <s v="No aplica"/>
    <x v="3"/>
    <s v="Autodiagnostico_x000a_Encuesta FURAG_x000a_Recomendaciones FURAG_x000a_"/>
    <s v="No aplica"/>
    <s v="Incluir en los informes a CICCI la medición de la efectividad de los controles y utilidad de los mismos"/>
    <s v="Informes de seguimiento de Control Interno"/>
    <s v="No aplica"/>
    <d v="2020-06-01T00:00:00"/>
    <x v="28"/>
    <x v="0"/>
    <x v="0"/>
    <x v="234"/>
    <d v="2020-09-30T00:00:00"/>
    <s v="NO"/>
    <s v="Actividad al 100%_x000a_No aplica"/>
    <n v="1"/>
    <s v="CUMPLIMIENTO TOTAL"/>
    <s v="NO APLICA ACCION CERRADA"/>
    <s v="NO APLICA ACCION CERRADA"/>
    <s v="CERRADO"/>
  </r>
  <r>
    <n v="508"/>
    <x v="134"/>
    <x v="29"/>
    <x v="14"/>
    <x v="171"/>
    <s v="Yuli Cristel Peña Arboleda"/>
    <x v="5"/>
    <s v="PAS-2020-026"/>
    <s v="No aplica"/>
    <s v="No aplica"/>
    <x v="3"/>
    <s v="No aplica"/>
    <x v="3"/>
    <s v="Autodiagnostico_x000a_Encuesta FURAG_x000a_Recomendaciones FURAG_x000a_"/>
    <s v="No aplica"/>
    <s v="Gestionar la capacitación en temas de iso 27001 y seguridad de la información a los auditores del Instituto"/>
    <s v="Capacitaciones"/>
    <s v="No aplica"/>
    <d v="2020-09-01T00:00:00"/>
    <x v="32"/>
    <x v="0"/>
    <x v="0"/>
    <x v="235"/>
    <d v="2020-09-30T00:00:00"/>
    <s v="NO"/>
    <s v="Actividad al 100%_x000a_No aplica"/>
    <n v="1"/>
    <s v="CUMPLIMIENTO TOTAL"/>
    <s v="NO APLICA ACCION CERRADA"/>
    <s v="NO APLICA ACCION CERRADA"/>
    <s v="CERRADO"/>
  </r>
  <r>
    <n v="509"/>
    <x v="134"/>
    <x v="29"/>
    <x v="28"/>
    <x v="172"/>
    <s v="Yuli Cristel Peña Arboleda"/>
    <x v="5"/>
    <s v="PAS-2020-027"/>
    <s v="No aplica"/>
    <s v="No aplica"/>
    <x v="3"/>
    <s v="No aplica"/>
    <x v="3"/>
    <s v="Autodiagnostico_x000a_Encuesta FURAG_x000a_Recomendaciones FURAG_x000a_"/>
    <s v="No aplica"/>
    <s v="Realizar la verificación de los puntos de control en los procedimientos de los procesos que sean auditados durante la vigencia"/>
    <s v="Auditorías internas"/>
    <s v="No aplica"/>
    <d v="2020-03-01T00:00:00"/>
    <x v="50"/>
    <x v="0"/>
    <x v="0"/>
    <x v="236"/>
    <d v="2020-09-30T00:00:00"/>
    <s v="SI"/>
    <s v="Se adjuntan tres informes de auditorias realizadas en los meses de Julio, Agosto y Septiembre 2020 de Educación, Participación e Investigaciones."/>
    <n v="0.7"/>
    <s v="AVANCE SIGNIFICATIVO"/>
    <n v="10"/>
    <s v="CON TIEMPO"/>
    <s v="ABIERTO"/>
  </r>
  <r>
    <n v="510"/>
    <x v="134"/>
    <x v="29"/>
    <x v="14"/>
    <x v="166"/>
    <s v="Yuli Cristel Peña Arboleda"/>
    <x v="5"/>
    <s v="PAS-2020-028"/>
    <s v="No aplica"/>
    <s v="No aplica"/>
    <x v="3"/>
    <s v="No aplica"/>
    <x v="3"/>
    <s v="Autodiagnostico_x000a_Encuesta FURAG_x000a_Recomendaciones FURAG_x000a_"/>
    <s v="No aplica"/>
    <s v="Fomentar espacios para la capacitación a líderes de procesos y equipos de trabajo sobre gestión del riesgo"/>
    <s v="Capacitaciones"/>
    <s v="No aplica"/>
    <d v="2020-10-01T00:00:00"/>
    <x v="35"/>
    <x v="0"/>
    <x v="0"/>
    <x v="219"/>
    <d v="2020-09-30T00:00:00"/>
    <s v="SI"/>
    <m/>
    <n v="0"/>
    <s v="SIN AVANCE"/>
    <n v="-21"/>
    <s v="VENCIDO"/>
    <s v="ABIERTO"/>
  </r>
  <r>
    <n v="511"/>
    <x v="135"/>
    <x v="10"/>
    <x v="21"/>
    <x v="91"/>
    <s v="Catalina Cardenas Martinez"/>
    <x v="5"/>
    <s v="PAS-2020-029"/>
    <s v="No aplica"/>
    <s v="No aplica"/>
    <x v="4"/>
    <s v="No aplica"/>
    <x v="3"/>
    <s v="Autodiagnostico_x000a_Encuesta FURAG_x000a_Recomendaciones FURAG_x000a_"/>
    <s v="No aplica"/>
    <s v="Realizar el diagnóstico de todas las UPI y Sedes del Instituto conforme a lo establecido en la NTC 6047 frente a los ajustes razonables para garantizar la accesibilidad a los espacios físicos."/>
    <s v="Diagnóstico de accesibilidad"/>
    <s v="No aplica"/>
    <d v="2020-07-01T00:00:00"/>
    <x v="17"/>
    <x v="0"/>
    <x v="0"/>
    <x v="237"/>
    <d v="2020-09-30T00:00:00"/>
    <s v="SI"/>
    <s v="El equipo de Infraestructura a construido el instrumento denominado &quot;INVENTARIO ACCESIBILIDAD FÍSICA EN UNIDADES DE PROTECCIÓN INTEGRAL&quot; mediante el cual se busca recopilar el cumplimiento de la NTC 6047 y generar el diagnóstico de cada UPI"/>
    <n v="0.5"/>
    <s v="AVANCE PARCIAL"/>
    <n v="-51"/>
    <s v="VENCIDO"/>
    <s v="ABIERTO"/>
  </r>
  <r>
    <n v="512"/>
    <x v="135"/>
    <x v="10"/>
    <x v="21"/>
    <x v="80"/>
    <s v="Catalina Cardenas Martinez"/>
    <x v="5"/>
    <s v="PAS-2020-030"/>
    <s v="No aplica"/>
    <s v="No aplica"/>
    <x v="5"/>
    <s v="No aplica"/>
    <x v="3"/>
    <s v="Autodiagnostico_x000a_Encuesta FURAG_x000a_Recomendaciones FURAG_x000a_"/>
    <s v="No aplica"/>
    <s v="Mejorar la accesibilidad al medio fisico - Distrito joven (Obras de reparaciones locativas) "/>
    <s v="Difunción clara y a tiempo, de la información en la UPIS"/>
    <s v="No aplica"/>
    <d v="2020-09-01T00:00:00"/>
    <x v="17"/>
    <x v="0"/>
    <x v="0"/>
    <x v="238"/>
    <d v="2020-09-30T00:00:00"/>
    <s v="SI"/>
    <s v="Se presenta informe del avance de las obras realizadas en la Sede Distrito Joven"/>
    <n v="0.95"/>
    <s v="AVANCE SIGNIFICATIVO"/>
    <n v="-51"/>
    <s v="VENCIDO"/>
    <s v="ABIERTO"/>
  </r>
  <r>
    <n v="513"/>
    <x v="135"/>
    <x v="10"/>
    <x v="24"/>
    <x v="173"/>
    <s v="Catalina Cardenas Martinez"/>
    <x v="5"/>
    <s v="PAS-2020-031"/>
    <s v="No aplica"/>
    <s v="No aplica"/>
    <x v="6"/>
    <s v="No aplica"/>
    <x v="3"/>
    <s v="Autodiagnostico_x000a_Encuesta FURAG_x000a_Recomendaciones FURAG_x000a_"/>
    <s v="No aplica"/>
    <s v="Inlcuir en el manual el mantenimiento a los equipos que posee la entidad"/>
    <s v="Manual Cuidado y Mantenimiento de la Insfraestructura y equipos "/>
    <s v="No aplica"/>
    <d v="2020-08-01T00:00:00"/>
    <x v="17"/>
    <x v="0"/>
    <x v="0"/>
    <x v="239"/>
    <d v="2020-09-30T00:00:00"/>
    <s v="SI"/>
    <s v="El equipo de Infraestructura a construido el Manual &quot;CUIDADO Y MANTENIMIENTO DE LA INFRAESTRUCTURA&quot; en el cual se especifican los mantenimientos que deben realizarse a los equipos del Instituto en el Capitulo 6 &quot;Descripción de mantenimientos&quot;"/>
    <n v="0.95"/>
    <s v="AVANCE SIGNIFICATIVO"/>
    <n v="-51"/>
    <s v="VENCIDO"/>
    <s v="ABIERTO"/>
  </r>
  <r>
    <n v="514"/>
    <x v="135"/>
    <x v="10"/>
    <x v="21"/>
    <x v="80"/>
    <s v="Catalina Cardenas Martinez"/>
    <x v="5"/>
    <s v="PAS-2020-032"/>
    <s v="No aplica"/>
    <s v="No aplica"/>
    <x v="6"/>
    <s v="No aplica"/>
    <x v="3"/>
    <s v="Autodiagnostico_x000a_Encuesta FURAG_x000a_Recomendaciones FURAG_x000a_"/>
    <s v="No aplica"/>
    <s v="Definir la periocidad del mantenimiento"/>
    <s v="Manual Cuidado y Mantenimiento de la Insfraestructura y equipos "/>
    <s v="No aplica"/>
    <d v="2020-08-01T00:00:00"/>
    <x v="17"/>
    <x v="0"/>
    <x v="0"/>
    <x v="219"/>
    <d v="2020-09-30T00:00:00"/>
    <s v="SI"/>
    <s v="El equipo de Infraestructura a construido el Manual &quot;CUIDADO Y MANTENIMIENTO DE LA INFRAESTRUCTURA&quot; en el cual se especifica la periodicidad de los mantenimientos que deben realizarse a los equipos del Instituto en el Capitulo 6.13 &quot;Periodicidad del mantenimiento de los equipos&quot;"/>
    <n v="0.95"/>
    <s v="AVANCE SIGNIFICATIVO"/>
    <n v="-51"/>
    <s v="VENCIDO"/>
    <s v="ABIERTO"/>
  </r>
  <r>
    <n v="515"/>
    <x v="136"/>
    <x v="10"/>
    <x v="13"/>
    <x v="75"/>
    <s v="Catalina Cardenas Martinez"/>
    <x v="5"/>
    <s v="PAS-2020-033"/>
    <s v="No aplica"/>
    <s v="No aplica"/>
    <x v="6"/>
    <s v="No aplica"/>
    <x v="3"/>
    <s v="Autodiagnostico_x000a_Encuesta FURAG_x000a_Recomendaciones FURAG_x000a_"/>
    <s v="No aplica"/>
    <s v="Tener en cuenta la prevención de riesgos laborales asociados al uso de mantenimiento de bienes y espacios fisicos dentro de la polítcia de seguridad"/>
    <s v="Manual Cuidado y Mantenimiento de la Insfraestructura y equipos "/>
    <s v="No aplica"/>
    <d v="2020-08-01T00:00:00"/>
    <x v="17"/>
    <x v="0"/>
    <x v="0"/>
    <x v="219"/>
    <d v="2020-09-30T00:00:00"/>
    <s v="SI"/>
    <s v="El equipo de Infraestructura a construido el Manual &quot;CUIDADO Y MANTENIMIENTO DE LA INFRAESTRUCTURA&quot; en el cual se especifica la prevención de riesgos laborales en el Capitulo 7 &quot;REQUERIMIENTO GENERALES EN SEGURIDAD, SALUD OCUPACIONAL Y  AMBIENTE EN EL  TRABAJO&quot;"/>
    <n v="0.95"/>
    <s v="AVANCE SIGNIFICATIVO"/>
    <n v="-51"/>
    <s v="VENCIDO"/>
    <s v="ABIERTO"/>
  </r>
  <r>
    <n v="516"/>
    <x v="135"/>
    <x v="10"/>
    <x v="21"/>
    <x v="80"/>
    <s v="Catalina Cardenas Martinez"/>
    <x v="5"/>
    <s v="PAS-2020-034"/>
    <s v="No aplica"/>
    <s v="No aplica"/>
    <x v="6"/>
    <s v="No aplica"/>
    <x v="3"/>
    <s v="Autodiagnostico_x000a_Encuesta FURAG_x000a_Recomendaciones FURAG_x000a_"/>
    <s v="No aplica"/>
    <s v="Seguimiento al uso eficiente de bienes con periodos de obsolescencia y renovación"/>
    <s v="Proceso Mantenimiento de bienes "/>
    <s v="No aplica"/>
    <d v="2020-08-01T00:00:00"/>
    <x v="35"/>
    <x v="0"/>
    <x v="0"/>
    <x v="240"/>
    <d v="2020-09-30T00:00:00"/>
    <s v="SI"/>
    <s v="Teniendo en cuenta que para esta vigencia se esta unificando el componente de infraestructura con el componente de equipos, se complementaran los procesos.por lo que se encuentra en elaboración las fichas de hojas de vida de cada uno de los 1500 equipos"/>
    <n v="0"/>
    <s v="SIN AVANCE"/>
    <n v="-21"/>
    <s v="VENCIDO"/>
    <s v="ABIERTO"/>
  </r>
  <r>
    <n v="517"/>
    <x v="137"/>
    <x v="9"/>
    <x v="19"/>
    <x v="174"/>
    <s v="Catalina Cardenas Martinez"/>
    <x v="5"/>
    <s v="PAS-2020-035"/>
    <s v="No aplica"/>
    <s v="No aplica"/>
    <x v="6"/>
    <s v="No aplica"/>
    <x v="3"/>
    <s v="Autodiagnostico_x000a_Encuesta FURAG_x000a_Recomendaciones FURAG_x000a_"/>
    <s v="No aplica"/>
    <s v="Adopar acciones o planes para optimizar el uso de vehiculos institucionales"/>
    <s v="Proceso Mantenimiento de bienes "/>
    <s v="No aplica"/>
    <d v="2020-10-01T00:00:00"/>
    <x v="35"/>
    <x v="0"/>
    <x v="0"/>
    <x v="241"/>
    <d v="2020-09-30T00:00:00"/>
    <s v="NO"/>
    <s v="Actividad al 100%_x000a_No aplica"/>
    <n v="1"/>
    <s v="CUMPLIMIENTO TOTAL"/>
    <s v="NO APLICA ACCION CERRADA"/>
    <s v="NO APLICA ACCION CERRADA"/>
    <s v="CERRADO"/>
  </r>
  <r>
    <n v="518"/>
    <x v="138"/>
    <x v="23"/>
    <x v="7"/>
    <x v="31"/>
    <s v="Stefanny Reina Alvarez"/>
    <x v="5"/>
    <s v="PAS-2020-036"/>
    <s v="No aplica"/>
    <s v="No aplica"/>
    <x v="4"/>
    <s v="No aplica"/>
    <x v="3"/>
    <s v="Autodiagnostico_x000a_Encuesta FURAG_x000a_Recomendaciones FURAG_x000a_"/>
    <s v="No aplica"/>
    <s v="Realizar revisión y ajuste de la caracterización de los ciudadanos, usuarios y grupos de interés del proceso Atención a la Ciudadanía"/>
    <s v="Caracterización de grupos de valor e interés"/>
    <s v="No aplica"/>
    <d v="2020-04-01T00:00:00"/>
    <x v="51"/>
    <x v="0"/>
    <x v="0"/>
    <x v="242"/>
    <d v="2020-09-30T00:00:00"/>
    <s v="NO"/>
    <s v="Actividad al 100%_x000a_No aplica"/>
    <n v="1"/>
    <s v="CUMPLIMIENTO TOTAL"/>
    <s v="NO APLICA ACCION CERRADA"/>
    <s v="NO APLICA ACCION CERRADA"/>
    <s v="CERRADO"/>
  </r>
  <r>
    <n v="519"/>
    <x v="138"/>
    <x v="23"/>
    <x v="3"/>
    <x v="175"/>
    <s v="Stefanny Reina Alvarez"/>
    <x v="5"/>
    <s v="PAS-2020-037"/>
    <s v="No aplica"/>
    <s v="No aplica"/>
    <x v="4"/>
    <s v="No aplica"/>
    <x v="3"/>
    <s v="Autodiagnostico_x000a_Encuesta FURAG_x000a_Recomendaciones FURAG_x000a_"/>
    <s v="No aplica"/>
    <s v="Realizar la revisión y definición de la metodología para la medición de la satisfacción del usuario"/>
    <s v="Medición de la satisfacción de usuarios"/>
    <s v="No aplica"/>
    <d v="2020-05-01T00:00:00"/>
    <x v="52"/>
    <x v="0"/>
    <x v="0"/>
    <x v="243"/>
    <d v="2020-09-30T00:00:00"/>
    <s v="NO"/>
    <s v="Actividad al 100%_x000a_No aplica"/>
    <n v="1"/>
    <s v="CUMPLIMIENTO TOTAL"/>
    <s v="NO APLICA ACCION CERRADA"/>
    <s v="NO APLICA ACCION CERRADA"/>
    <s v="CERRADO"/>
  </r>
  <r>
    <n v="520"/>
    <x v="138"/>
    <x v="23"/>
    <x v="3"/>
    <x v="132"/>
    <s v="Stefanny Reina Alvarez"/>
    <x v="5"/>
    <s v="PAS-2020-038"/>
    <s v="No aplica"/>
    <s v="No aplica"/>
    <x v="4"/>
    <s v="No aplica"/>
    <x v="3"/>
    <s v="Autodiagnostico_x000a_Encuesta FURAG_x000a_Recomendaciones FURAG_x000a_"/>
    <s v="No aplica"/>
    <s v="Realizar la revisión de la estructura funcional del instituto para formalizar la creación del área de atención al ciudadano como responsable de recibir, tratar y resolver las PQRS"/>
    <s v="Organigrama"/>
    <s v="No aplica"/>
    <d v="2020-06-01T00:00:00"/>
    <x v="28"/>
    <x v="0"/>
    <x v="0"/>
    <x v="244"/>
    <d v="2020-09-30T00:00:00"/>
    <s v="SI"/>
    <s v="Se realiza la Actualización  de Plataforma estratégica, en donde se encuentra la necesidad de la revisión del mapa de procesos. Esto nace de las necesidades planteadas en la matriz DOFA"/>
    <n v="0.5"/>
    <s v="AVANCE PARCIAL"/>
    <n v="-174"/>
    <s v="VENCIDO"/>
    <s v="ABIERTO"/>
  </r>
  <r>
    <n v="521"/>
    <x v="138"/>
    <x v="23"/>
    <x v="2"/>
    <x v="3"/>
    <s v="Stefanny Reina Alvarez"/>
    <x v="5"/>
    <s v="PAS-2020-039"/>
    <s v="No aplica"/>
    <s v="No aplica"/>
    <x v="4"/>
    <s v="No aplica"/>
    <x v="3"/>
    <s v="Autodiagnostico_x000a_Encuesta FURAG_x000a_Recomendaciones FURAG_x000a_"/>
    <s v="No aplica"/>
    <s v="Realizar la revisión y ajustes de la caracterización del proceso de Atención a la Ciudadanía ajustando los indicadores de medición y seguimiento de desempeño de Atención al Ciudadano "/>
    <s v="Caracterización del proceso de atención a la ciudadanía"/>
    <s v="No aplica"/>
    <d v="2020-04-01T00:00:00"/>
    <x v="51"/>
    <x v="0"/>
    <x v="0"/>
    <x v="245"/>
    <d v="2020-09-30T00:00:00"/>
    <s v="NO"/>
    <s v="Actividad al 100%_x000a_No aplica"/>
    <n v="1"/>
    <s v="CUMPLIMIENTO TOTAL"/>
    <s v="NO APLICA ACCION CERRADA"/>
    <s v="NO APLICA ACCION CERRADA"/>
    <s v="CERRADO"/>
  </r>
  <r>
    <n v="522"/>
    <x v="138"/>
    <x v="23"/>
    <x v="7"/>
    <x v="31"/>
    <s v="Stefanny Reina Alvarez"/>
    <x v="5"/>
    <s v="PAS-2020-040"/>
    <s v="No aplica"/>
    <s v="No aplica"/>
    <x v="4"/>
    <s v="No aplica"/>
    <x v="3"/>
    <s v="Autodiagnostico_x000a_Encuesta FURAG_x000a_Recomendaciones FURAG_x000a_"/>
    <s v="No aplica"/>
    <s v="Realizar la revisión de los procedimientos y documentos del proceso de Atención a la Ciudadanía verificando el cumplimiento de la política de atención a la ciudadanía, actualizando el procedimiento de requerimientos ciudadanos, incorporando las estrategias para resolver PQRSD según su nivel de complejidad, incorporando en el procedimiento de Atenciones Ciudadanas lo descrito en el Decreto 1166 de 2016"/>
    <s v="Manual de procesos y procediminetos - proceso atención a la ciudadanía"/>
    <s v="No aplica"/>
    <d v="2020-04-01T00:00:00"/>
    <x v="51"/>
    <x v="0"/>
    <x v="0"/>
    <x v="246"/>
    <d v="2020-09-30T00:00:00"/>
    <s v="NO"/>
    <s v="Actividad al 100%_x000a_No aplica"/>
    <n v="1"/>
    <s v="CUMPLIMIENTO TOTAL"/>
    <s v="NO APLICA ACCION CERRADA"/>
    <s v="NO APLICA ACCION CERRADA"/>
    <s v="CERRADO"/>
  </r>
  <r>
    <n v="523"/>
    <x v="138"/>
    <x v="23"/>
    <x v="14"/>
    <x v="176"/>
    <s v="Stefanny Reina Alvarez"/>
    <x v="5"/>
    <s v="PAS-2020-041"/>
    <s v="No aplica"/>
    <s v="No aplica"/>
    <x v="4"/>
    <s v="No aplica"/>
    <x v="3"/>
    <s v="Autodiagnostico_x000a_Encuesta FURAG_x000a_Recomendaciones FURAG_x000a_"/>
    <s v="No aplica"/>
    <s v="Realizar capacitación para cualificar a los servidores públicos del proceso de atención a la ciudadanía para atender efectiva y oportunamente a la población con discapacidad"/>
    <s v="Capacitaciones"/>
    <s v="No aplica"/>
    <d v="2020-02-01T00:00:00"/>
    <x v="50"/>
    <x v="0"/>
    <x v="0"/>
    <x v="247"/>
    <d v="2020-09-30T00:00:00"/>
    <s v="NO"/>
    <s v="Actividad al 100%_x000a_No aplica"/>
    <n v="1"/>
    <s v="CUMPLIMIENTO TOTAL"/>
    <s v="NO APLICA ACCION CERRADA"/>
    <s v="NO APLICA ACCION CERRADA"/>
    <s v="CERRADO"/>
  </r>
  <r>
    <n v="524"/>
    <x v="138"/>
    <x v="23"/>
    <x v="7"/>
    <x v="31"/>
    <s v="Stefanny Reina Alvarez"/>
    <x v="5"/>
    <s v="PAS-2020-042"/>
    <s v="No aplica"/>
    <s v="No aplica"/>
    <x v="4"/>
    <s v="No aplica"/>
    <x v="3"/>
    <s v="Autodiagnostico_x000a_Encuesta FURAG_x000a_Recomendaciones FURAG_x000a_"/>
    <s v="No aplica"/>
    <s v="Revisar y ajustar la carta de trato digno a la ciudadanía y actualizar la información de puntos de atención, horario y mecanismos para presentar las pqrs y enviar al proceso de Comunicaciones para que realice la divulgación"/>
    <s v="Carta de trato digno"/>
    <s v="No aplica"/>
    <d v="2020-05-01T00:00:00"/>
    <x v="52"/>
    <x v="0"/>
    <x v="0"/>
    <x v="248"/>
    <d v="2020-09-30T00:00:00"/>
    <s v="NO"/>
    <s v="Actividad al 100%_x000a_No aplica"/>
    <n v="1"/>
    <s v="CUMPLIMIENTO TOTAL"/>
    <s v="NO APLICA ACCION CERRADA"/>
    <s v="NO APLICA ACCION CERRADA"/>
    <s v="CERRADO"/>
  </r>
  <r>
    <n v="525"/>
    <x v="138"/>
    <x v="23"/>
    <x v="21"/>
    <x v="91"/>
    <s v="Stefanny Reina Alvarez"/>
    <x v="5"/>
    <s v="PAS-2020-043"/>
    <s v="No aplica"/>
    <s v="No aplica"/>
    <x v="4"/>
    <s v="No aplica"/>
    <x v="3"/>
    <s v="Autodiagnostico_x000a_Encuesta FURAG_x000a_Recomendaciones FURAG_x000a_"/>
    <s v="No aplica"/>
    <s v="Adecuar puntos de atención al ciudadano en la sede de la calle 61 informar al proceso de comunicaciones para socializar su puesta en funcionamiento"/>
    <s v="Puntos de atención"/>
    <s v="No aplica"/>
    <d v="2020-03-01T00:00:00"/>
    <x v="49"/>
    <x v="0"/>
    <x v="0"/>
    <x v="246"/>
    <d v="2020-09-30T00:00:00"/>
    <s v="NO"/>
    <s v="Actividad al 100%_x000a_No aplica"/>
    <n v="1"/>
    <s v="CUMPLIMIENTO TOTAL"/>
    <s v="NO APLICA ACCION CERRADA"/>
    <s v="NO APLICA ACCION CERRADA"/>
    <s v="CERRADO"/>
  </r>
  <r>
    <n v="526"/>
    <x v="138"/>
    <x v="23"/>
    <x v="14"/>
    <x v="176"/>
    <s v="Stefanny Reina Alvarez"/>
    <x v="5"/>
    <s v="PAS-2020-044"/>
    <s v="No aplica"/>
    <s v="No aplica"/>
    <x v="4"/>
    <s v="No aplica"/>
    <x v="3"/>
    <s v="Autodiagnostico_x000a_Encuesta FURAG_x000a_Recomendaciones FURAG_x000a_"/>
    <s v="No aplica"/>
    <s v="Gestionar capacitaciones para cualificar al equipo de Atención a la ciudadanía en temas de servicio al ciudadano"/>
    <s v="Capacitaciones"/>
    <s v="No aplica"/>
    <d v="2020-06-01T00:00:00"/>
    <x v="28"/>
    <x v="0"/>
    <x v="0"/>
    <x v="249"/>
    <d v="2020-09-30T00:00:00"/>
    <s v="NO"/>
    <s v="Actividad al 100%_x000a_No aplica"/>
    <n v="1"/>
    <s v="CUMPLIMIENTO TOTAL"/>
    <s v="NO APLICA ACCION CERRADA"/>
    <s v="NO APLICA ACCION CERRADA"/>
    <s v="CERRADO"/>
  </r>
  <r>
    <n v="527"/>
    <x v="138"/>
    <x v="23"/>
    <x v="3"/>
    <x v="177"/>
    <s v="Stefanny Reina Alvarez"/>
    <x v="5"/>
    <s v="PAS-2020-045"/>
    <s v="No aplica"/>
    <s v="No aplica"/>
    <x v="4"/>
    <s v="No aplica"/>
    <x v="3"/>
    <s v="Autodiagnostico_x000a_Encuesta FURAG_x000a_Recomendaciones FURAG_x000a_"/>
    <s v="No aplica"/>
    <s v="Participar en al menos 9 ferias de servicio convocadas por la Alcaldía Mayor"/>
    <s v="Ferias de servicio"/>
    <s v="No aplica"/>
    <d v="2020-12-01T00:00:00"/>
    <x v="50"/>
    <x v="0"/>
    <x v="0"/>
    <x v="250"/>
    <d v="2020-09-30T00:00:00"/>
    <s v="SI"/>
    <s v="Se acompaña a la entidad en las  ferias que se realizaron a partir del mes de octubre  en el barrio cinco huecos,  feria BoxVida y la toma a la upz 80.  "/>
    <n v="0.51"/>
    <s v="AVANCE PARCIAL"/>
    <n v="10"/>
    <s v="CON TIEMPO"/>
    <s v="ABIERTO"/>
  </r>
  <r>
    <n v="528"/>
    <x v="138"/>
    <x v="23"/>
    <x v="14"/>
    <x v="176"/>
    <s v="Stefanny Reina Alvarez"/>
    <x v="5"/>
    <s v="PAS-2020-046"/>
    <s v="No aplica"/>
    <s v="No aplica"/>
    <x v="4"/>
    <s v="No aplica"/>
    <x v="3"/>
    <s v="Autodiagnostico_x000a_Encuesta FURAG_x000a_Recomendaciones FURAG_x000a_"/>
    <s v="No aplica"/>
    <s v="Solicitar taller de lenguaje claro a la Veeduría Distrital para las personas del equipo de Atención a la Ciudadanía y personal administrativo de la Entidad"/>
    <s v="Capacitaciones"/>
    <s v="No aplica"/>
    <d v="2020-06-01T00:00:00"/>
    <x v="28"/>
    <x v="0"/>
    <x v="0"/>
    <x v="251"/>
    <d v="2020-09-30T00:00:00"/>
    <s v="NO"/>
    <s v="Actividad al 100%_x000a_No aplica"/>
    <n v="1"/>
    <s v="CUMPLIMIENTO TOTAL"/>
    <s v="NO APLICA ACCION CERRADA"/>
    <s v="NO APLICA ACCION CERRADA"/>
    <s v="CERRADO"/>
  </r>
  <r>
    <n v="529"/>
    <x v="138"/>
    <x v="23"/>
    <x v="3"/>
    <x v="133"/>
    <s v="Stefanny Reina Alvarez"/>
    <x v="5"/>
    <s v="PAS-2020-047"/>
    <s v="No aplica"/>
    <s v="No aplica"/>
    <x v="4"/>
    <s v="No aplica"/>
    <x v="3"/>
    <s v="Autodiagnostico_x000a_Encuesta FURAG_x000a_Recomendaciones FURAG_x000a_"/>
    <s v="No aplica"/>
    <s v="Ajustar el formato para la presentación del informe mensual incorporando las recomendaciones dirigidas a mejorar el servicio, agregando un ítem para el reporte de solicitudes anónimas"/>
    <s v="Informe menual de atención a la ciudadanía"/>
    <s v="No aplica"/>
    <d v="2020-03-01T00:00:00"/>
    <x v="49"/>
    <x v="0"/>
    <x v="0"/>
    <x v="246"/>
    <d v="2020-09-30T00:00:00"/>
    <s v="NO"/>
    <s v="Actividad al 100%_x000a_No aplica"/>
    <n v="1"/>
    <s v="CUMPLIMIENTO TOTAL"/>
    <s v="NO APLICA ACCION CERRADA"/>
    <s v="NO APLICA ACCION CERRADA"/>
    <s v="CERRADO"/>
  </r>
  <r>
    <n v="530"/>
    <x v="138"/>
    <x v="23"/>
    <x v="3"/>
    <x v="134"/>
    <s v="Stefanny Reina Alvarez"/>
    <x v="5"/>
    <s v="PAS-2020-048"/>
    <s v="No aplica"/>
    <s v="No aplica"/>
    <x v="5"/>
    <s v="No aplica"/>
    <x v="3"/>
    <s v="Autodiagnostico_x000a_Encuesta FURAG_x000a_Recomendaciones FURAG_x000a_"/>
    <s v="No aplica"/>
    <s v="Realizar la revisión y fortalecimeinto de la Política de atención a la ciudadania, y fortalecer el proceso de autorización tratamiento de datos personales"/>
    <s v="Políticia de Atención de la ciudadania"/>
    <s v="No aplica"/>
    <d v="2020-11-01T00:00:00"/>
    <x v="35"/>
    <x v="0"/>
    <x v="0"/>
    <x v="219"/>
    <d v="2020-09-30T00:00:00"/>
    <s v="SI"/>
    <s v="se crea la Política de Atención a la Ciudadanía de la entidad la cual esta para aprobación del lider SIGID de la OAP"/>
    <n v="0.9"/>
    <s v="AVANCE SIGNIFICATIVO"/>
    <n v="-21"/>
    <s v="VENCIDO"/>
    <s v="ABIERTO"/>
  </r>
  <r>
    <n v="531"/>
    <x v="138"/>
    <x v="23"/>
    <x v="3"/>
    <x v="178"/>
    <s v="Stefanny Reina Alvarez"/>
    <x v="5"/>
    <s v="PAS-2020-049"/>
    <s v="No aplica"/>
    <s v="No aplica"/>
    <x v="5"/>
    <s v="No aplica"/>
    <x v="3"/>
    <s v="Autodiagnostico_x000a_Encuesta FURAG_x000a_Recomendaciones FURAG_x000a_"/>
    <s v="No aplica"/>
    <s v="Definir y construir los lineamientos de Protección y Custodia de Datos de los Reportantes  y los canales dispuesta para este fin. (Revisar el manejo de la Línea exclusiva de denuncia de posibles hechos de corrupción.)"/>
    <s v="Protección y Custodia de Datos de los Reportantes"/>
    <s v="No aplica"/>
    <d v="2020-10-01T00:00:00"/>
    <x v="17"/>
    <x v="0"/>
    <x v="0"/>
    <x v="219"/>
    <d v="2020-09-30T00:00:00"/>
    <s v="SI"/>
    <s v="Se realiza la actualización de la Politica Protección y Custodia de Datos de los Reportantes, y se envia a juridica para sus aportes."/>
    <n v="0.8"/>
    <s v="AVANCE SIGNIFICATIVO"/>
    <n v="-51"/>
    <s v="VENCIDO"/>
    <s v="ABIERTO"/>
  </r>
  <r>
    <n v="532"/>
    <x v="138"/>
    <x v="23"/>
    <x v="3"/>
    <x v="134"/>
    <s v="Stefanny Reina Alvarez"/>
    <x v="5"/>
    <s v="PAS-2020-050"/>
    <s v="No aplica"/>
    <s v="No aplica"/>
    <x v="4"/>
    <s v="No aplica"/>
    <x v="3"/>
    <s v="Autodiagnostico_x000a_Encuesta FURAG_x000a_Recomendaciones FURAG_x000a_"/>
    <s v="No aplica"/>
    <s v="Diseñar una estrategia de seguimiento y medición para Política de servicio al ciudadano"/>
    <s v="Estrategias de seguimiento y medición Política de servicio al ciudadano."/>
    <s v="No aplica"/>
    <d v="2020-11-01T00:00:00"/>
    <x v="35"/>
    <x v="0"/>
    <x v="0"/>
    <x v="219"/>
    <d v="2020-09-30T00:00:00"/>
    <s v="SI"/>
    <s v="La estrategia se encuentra en la politica de servicio al ciudadano"/>
    <n v="0.9"/>
    <s v="AVANCE SIGNIFICATIVO"/>
    <n v="-21"/>
    <s v="VENCIDO"/>
    <s v="ABIERTO"/>
  </r>
  <r>
    <n v="533"/>
    <x v="138"/>
    <x v="23"/>
    <x v="3"/>
    <x v="134"/>
    <s v="Stefanny Reina Alvarez"/>
    <x v="5"/>
    <s v="PAS-2020-051"/>
    <s v="No aplica"/>
    <s v="No aplica"/>
    <x v="4"/>
    <s v="No aplica"/>
    <x v="3"/>
    <s v="Autodiagnostico_x000a_Encuesta FURAG_x000a_Recomendaciones FURAG_x000a_"/>
    <s v="No aplica"/>
    <s v="Alinear la Política de servicio al ciudadano con el plan sectorial y PDT. Definir mecanismos de seguimiento y evaluación"/>
    <s v="Política de servicio al ciudadano"/>
    <s v="No aplica"/>
    <d v="2020-11-01T00:00:00"/>
    <x v="35"/>
    <x v="0"/>
    <x v="0"/>
    <x v="252"/>
    <d v="2020-09-30T00:00:00"/>
    <s v="NO"/>
    <s v="Actividad al 100%_x000a_No aplica"/>
    <n v="1"/>
    <s v="CUMPLIMIENTO TOTAL"/>
    <s v="NO APLICA ACCION CERRADA"/>
    <s v="NO APLICA ACCION CERRADA"/>
    <s v="CERRADO"/>
  </r>
  <r>
    <n v="534"/>
    <x v="138"/>
    <x v="23"/>
    <x v="14"/>
    <x v="176"/>
    <s v="Stefanny Reina Alvarez"/>
    <x v="5"/>
    <s v="PAS-2020-052"/>
    <s v="No aplica"/>
    <s v="No aplica"/>
    <x v="4"/>
    <s v="No aplica"/>
    <x v="3"/>
    <s v="Autodiagnostico_x000a_Encuesta FURAG_x000a_Recomendaciones FURAG_x000a_"/>
    <s v="No aplica"/>
    <s v="Implementar un plan de formación relacionada específicamente  con el serv. al ciudadano"/>
    <s v="Plan de formulacion relacionado con Servivio al ciudadano"/>
    <s v="No aplica"/>
    <d v="2020-11-01T00:00:00"/>
    <x v="35"/>
    <x v="0"/>
    <x v="0"/>
    <x v="253"/>
    <d v="2020-09-30T00:00:00"/>
    <s v="NO"/>
    <s v="Actividad al 100%_x000a_No aplica"/>
    <n v="1"/>
    <s v="CUMPLIMIENTO TOTAL"/>
    <s v="NO APLICA ACCION CERRADA"/>
    <s v="NO APLICA ACCION CERRADA"/>
    <s v="CERRADO"/>
  </r>
  <r>
    <n v="535"/>
    <x v="138"/>
    <x v="23"/>
    <x v="9"/>
    <x v="179"/>
    <s v="Stefanny Reina Alvarez"/>
    <x v="5"/>
    <s v="PAS-2020-053"/>
    <s v="No aplica"/>
    <s v="No aplica"/>
    <x v="4"/>
    <s v="No aplica"/>
    <x v="3"/>
    <s v="Autodiagnostico_x000a_Encuesta FURAG_x000a_Recomendaciones FURAG_x000a_"/>
    <s v="No aplica"/>
    <s v="Generar políticas, lineamientos, planes, programas y/o proyectos que garanticen el ejercicio total y efectivo de los derechos y acceso a la oferta publica dirigida a personas con discapacidad, adultos mayores, mujeres embarazadas, personas que hablen lenguajes o dialectos en Colombia (Indígena, afro y ROM)"/>
    <s v="Garantizar el ejercicio total y efectivo de los derechos y acceso a la oferta publica dirigida a personas con discapacidad, adultos mayores, mujeres embarazadas"/>
    <s v="No aplica"/>
    <d v="2020-11-01T00:00:00"/>
    <x v="35"/>
    <x v="0"/>
    <x v="0"/>
    <x v="219"/>
    <d v="2020-09-30T00:00:00"/>
    <s v="SI"/>
    <s v="se crea la Política de Atención a la Ciudadanía de la entidad la cual esta para aprobación del lider SIGID de la OAP"/>
    <n v="0.9"/>
    <s v="AVANCE SIGNIFICATIVO"/>
    <n v="-21"/>
    <s v="VENCIDO"/>
    <s v="ABIERTO"/>
  </r>
  <r>
    <n v="536"/>
    <x v="138"/>
    <x v="23"/>
    <x v="3"/>
    <x v="180"/>
    <s v="Stefanny Reina Alvarez"/>
    <x v="5"/>
    <s v="PAS-2020-054"/>
    <s v="No aplica"/>
    <s v="No aplica"/>
    <x v="4"/>
    <s v="No aplica"/>
    <x v="3"/>
    <s v="Autodiagnostico_x000a_Encuesta FURAG_x000a_Recomendaciones FURAG_x000a_"/>
    <s v="No aplica"/>
    <s v="Menú interactivo con opciones para la atención de personas con discapacidad"/>
    <s v="Menú interactivo para la atencion a personas con discapacidad"/>
    <s v="No aplica"/>
    <d v="2020-11-01T00:00:00"/>
    <x v="35"/>
    <x v="0"/>
    <x v="0"/>
    <x v="254"/>
    <d v="2020-09-30T00:00:00"/>
    <s v="NO"/>
    <s v="Actividad al 100%_x000a_No aplica"/>
    <n v="1"/>
    <s v="CUMPLIMIENTO TOTAL"/>
    <s v="NO APLICA ACCION CERRADA"/>
    <s v="NO APLICA ACCION CERRADA"/>
    <s v="CERRADO"/>
  </r>
  <r>
    <n v="537"/>
    <x v="12"/>
    <x v="3"/>
    <x v="22"/>
    <x v="181"/>
    <s v="Catalina Cardenas Martinez"/>
    <x v="5"/>
    <s v="PAS-2020-055"/>
    <s v="No aplica"/>
    <s v="No aplica"/>
    <x v="7"/>
    <s v="No aplica"/>
    <x v="3"/>
    <s v="Autodiagnostico_x000a_Encuesta FURAG_x000a_Recomendaciones FURAG_x000a_"/>
    <s v="No aplica"/>
    <s v="Elaborar por parte del Comité de Conciliación, los perfiles de abogados externos teniendo en cuenta los criterios de litigiosidad, complejidad de los casos y el impacto de los procesos"/>
    <s v="Perfiles de abogados"/>
    <s v="No aplica"/>
    <d v="2020-12-01T00:00:00"/>
    <x v="50"/>
    <x v="0"/>
    <x v="0"/>
    <x v="255"/>
    <d v="2020-09-30T00:00:00"/>
    <s v="SI"/>
    <s v="No apilca teniendo en cuenta la baja litigosidad en la entidad se  tienen claros los perfiles del área de Defensa Judicial"/>
    <n v="0"/>
    <s v="SIN AVANCE"/>
    <n v="10"/>
    <s v="CON TIEMPO"/>
    <s v="ABIERTO"/>
  </r>
  <r>
    <n v="538"/>
    <x v="12"/>
    <x v="3"/>
    <x v="22"/>
    <x v="182"/>
    <s v="Catalina Cardenas Martinez"/>
    <x v="5"/>
    <s v="PAS-2020-056"/>
    <s v="No aplica"/>
    <s v="No aplica"/>
    <x v="7"/>
    <s v="No aplica"/>
    <x v="3"/>
    <s v="Autodiagnostico_x000a_Encuesta FURAG_x000a_Recomendaciones FURAG_x000a_"/>
    <s v="No aplica"/>
    <s v="Elaborar un documento que consolide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
    <s v="Perfiles de abogados"/>
    <s v="No aplica"/>
    <d v="2020-04-01T00:00:00"/>
    <x v="51"/>
    <x v="0"/>
    <x v="0"/>
    <x v="256"/>
    <d v="2020-09-30T00:00:00"/>
    <s v="NO"/>
    <s v="Actividad al 100%_x000a_No aplica"/>
    <n v="1"/>
    <s v="CUMPLIMIENTO TOTAL"/>
    <s v="NO APLICA ACCION CERRADA"/>
    <s v="NO APLICA ACCION CERRADA"/>
    <s v="CERRADO"/>
  </r>
  <r>
    <n v="539"/>
    <x v="12"/>
    <x v="3"/>
    <x v="22"/>
    <x v="183"/>
    <s v="Catalina Cardenas Martinez"/>
    <x v="5"/>
    <s v="PAS-2020-057"/>
    <s v="No aplica"/>
    <s v="No aplica"/>
    <x v="7"/>
    <s v="No aplica"/>
    <x v="3"/>
    <s v="Autodiagnostico_x000a_Encuesta FURAG_x000a_Recomendaciones FURAG_x000a_"/>
    <s v="No aplica"/>
    <s v="Realizar revisión constante a las capacitaciones y charlas impartidas por la Secretaria Jurídica Distrital con el fin de coordinar la asistencia del equipo de trabajo del a Oficina Asesora Jurídica"/>
    <s v="Perfiles de abogados"/>
    <s v="No aplica"/>
    <d v="2020-03-01T00:00:00"/>
    <x v="50"/>
    <x v="0"/>
    <x v="0"/>
    <x v="257"/>
    <d v="2020-09-30T00:00:00"/>
    <s v="NO"/>
    <s v="Actividad al 100%_x000a_No aplica"/>
    <n v="1"/>
    <s v="CUMPLIMIENTO TOTAL"/>
    <s v="NO APLICA ACCION CERRADA"/>
    <s v="NO APLICA ACCION CERRADA"/>
    <s v="CERRADO"/>
  </r>
  <r>
    <n v="540"/>
    <x v="12"/>
    <x v="3"/>
    <x v="22"/>
    <x v="184"/>
    <s v="Catalina Cardenas Martinez"/>
    <x v="5"/>
    <s v="PAS-2020-058"/>
    <s v="No aplica"/>
    <s v="No aplica"/>
    <x v="7"/>
    <s v="No aplica"/>
    <x v="3"/>
    <s v="Autodiagnostico_x000a_Encuesta FURAG_x000a_Recomendaciones FURAG_x000a_"/>
    <s v="No aplica"/>
    <s v="Realizar la revisión de las actas del comité a fin de garantizar que en las reuniones se realice el estudio y/o análisis de las deficiencias de las actuaciones procesales por parte de los apoderados de la entidad, si las hubiere y documentar la actividad"/>
    <s v="Actas de comité y análisis de deficiencias"/>
    <s v="No aplica"/>
    <d v="2020-03-01T00:00:00"/>
    <x v="32"/>
    <x v="0"/>
    <x v="0"/>
    <x v="258"/>
    <d v="2020-09-30T00:00:00"/>
    <s v="NO"/>
    <s v="Actividad al 100%_x000a_No aplica"/>
    <n v="1"/>
    <s v="CUMPLIMIENTO TOTAL"/>
    <s v="NO APLICA ACCION CERRADA"/>
    <s v="NO APLICA ACCION CERRADA"/>
    <s v="CERRADO"/>
  </r>
  <r>
    <n v="541"/>
    <x v="12"/>
    <x v="3"/>
    <x v="10"/>
    <x v="20"/>
    <s v="Catalina Cardenas Martinez"/>
    <x v="5"/>
    <s v="PAS-2020-059"/>
    <s v="No aplica"/>
    <s v="No aplica"/>
    <x v="7"/>
    <s v="No aplica"/>
    <x v="3"/>
    <s v="Autodiagnostico_x000a_Encuesta FURAG_x000a_Recomendaciones FURAG_x000a_"/>
    <s v="No aplica"/>
    <s v="Realizar acciones conducentes a fortalecer la publicación de los informes finales de supervisión por parte de los supervisores de contratos"/>
    <s v="Publicación de ifnormes de supervisión"/>
    <s v="No aplica"/>
    <d v="2020-03-01T00:00:00"/>
    <x v="50"/>
    <x v="0"/>
    <x v="0"/>
    <x v="259"/>
    <d v="2020-09-30T00:00:00"/>
    <s v="NO"/>
    <s v="Actividad al 100%_x000a_No aplica"/>
    <n v="1"/>
    <s v="CUMPLIMIENTO TOTAL"/>
    <s v="NO APLICA ACCION CERRADA"/>
    <s v="NO APLICA ACCION CERRADA"/>
    <s v="CERRADO"/>
  </r>
  <r>
    <n v="542"/>
    <x v="12"/>
    <x v="3"/>
    <x v="22"/>
    <x v="182"/>
    <s v="Catalina Cardenas Martinez"/>
    <x v="5"/>
    <s v="PAS-2020-060"/>
    <s v="No aplica"/>
    <s v="No aplica"/>
    <x v="7"/>
    <s v="No aplica"/>
    <x v="3"/>
    <s v="Autodiagnostico_x000a_Encuesta FURAG_x000a_Recomendaciones FURAG_x000a_"/>
    <s v="No aplica"/>
    <s v="Actualizar la Política de daño antijurídico"/>
    <s v="Política daño antijurídico"/>
    <s v="No aplica"/>
    <d v="2020-10-01T00:00:00"/>
    <x v="17"/>
    <x v="0"/>
    <x v="0"/>
    <x v="260"/>
    <d v="2020-09-30T00:00:00"/>
    <s v="NO"/>
    <s v="Actividad al 100%_x000a_No aplica"/>
    <n v="1"/>
    <s v="CUMPLIMIENTO TOTAL"/>
    <s v="NO APLICA ACCION CERRADA"/>
    <s v="NO APLICA ACCION CERRADA"/>
    <s v="CERRADO"/>
  </r>
  <r>
    <n v="543"/>
    <x v="12"/>
    <x v="3"/>
    <x v="10"/>
    <x v="185"/>
    <s v="Catalina Cardenas Martinez"/>
    <x v="5"/>
    <s v="PAS-2020-061"/>
    <s v="No aplica"/>
    <s v="No aplica"/>
    <x v="8"/>
    <s v="No aplica"/>
    <x v="3"/>
    <s v="Autodiagnostico_x000a_Encuesta FURAG_x000a_Recomendaciones FURAG_x000a_"/>
    <s v="No aplica"/>
    <s v="Revisar el Manual de contratación y verificar las pruebas que se aplican para que garanticen la idoneidad de los candidatos."/>
    <s v="Manual de contratación"/>
    <s v="No aplica"/>
    <d v="2020-10-01T00:00:00"/>
    <x v="17"/>
    <x v="0"/>
    <x v="0"/>
    <x v="261"/>
    <d v="2020-09-30T00:00:00"/>
    <s v="NO"/>
    <s v="Actividad al 100%_x000a_No aplica"/>
    <n v="1"/>
    <s v="CUMPLIMIENTO TOTAL"/>
    <s v="NO APLICA ACCION CERRADA"/>
    <s v="NO APLICA ACCION CERRADA"/>
    <s v="CERRADO"/>
  </r>
  <r>
    <n v="544"/>
    <x v="139"/>
    <x v="24"/>
    <x v="3"/>
    <x v="7"/>
    <s v="Marisol Monsalve Usme"/>
    <x v="5"/>
    <s v="PAS-2020-062"/>
    <s v="No aplica"/>
    <s v="No aplica"/>
    <x v="4"/>
    <s v="No aplica"/>
    <x v="3"/>
    <s v="Autodiagnostico_x000a_Encuesta FURAG_x000a_Recomendaciones FURAG_x000a_"/>
    <s v="No aplica"/>
    <s v="Adelantar las gestiones necesarias para la divulgación de sus trámites y servicios en la radio distrital DC RADIO"/>
    <s v="Publicación"/>
    <s v="No aplica"/>
    <d v="2020-06-01T00:00:00"/>
    <x v="28"/>
    <x v="0"/>
    <x v="0"/>
    <x v="262"/>
    <d v="2020-09-30T00:00:00"/>
    <s v="NO"/>
    <s v="Actividad al 100%_x000a_No aplica"/>
    <n v="1"/>
    <s v="CUMPLIMIENTO TOTAL"/>
    <s v="NO APLICA ACCION CERRADA"/>
    <s v="NO APLICA ACCION CERRADA"/>
    <s v="CERRADO"/>
  </r>
  <r>
    <n v="545"/>
    <x v="139"/>
    <x v="24"/>
    <x v="3"/>
    <x v="133"/>
    <s v="Marisol Monsalve Usme"/>
    <x v="5"/>
    <s v="PAS-2020-063"/>
    <s v="No aplica"/>
    <s v="No aplica"/>
    <x v="4"/>
    <s v="No aplica"/>
    <x v="3"/>
    <s v="Autodiagnostico_x000a_Encuesta FURAG_x000a_Recomendaciones FURAG_x000a_"/>
    <s v="No aplica"/>
    <s v="Publicar  en lugares visibles (diferentes al medio electrónico) y de fácil acceso al ciudadano  la información referente a Carta de trato digno, listado de trámites y servicios y Responsable (dependencia o nombre o cargo) de la atención de peticiones, quejas, reclamos y/o denuncias una vez ésta información sea entregada por el proceso de Atención a la Ciudadanía"/>
    <s v="Publicación"/>
    <s v="No aplica"/>
    <d v="2020-07-01T00:00:00"/>
    <x v="54"/>
    <x v="0"/>
    <x v="0"/>
    <x v="263"/>
    <d v="2020-09-30T00:00:00"/>
    <s v="NO"/>
    <s v="Actividad al 100%_x000a_No aplica"/>
    <n v="1"/>
    <s v="CUMPLIMIENTO TOTAL"/>
    <s v="NO APLICA ACCION CERRADA"/>
    <s v="NO APLICA ACCION CERRADA"/>
    <s v="CERRADO"/>
  </r>
  <r>
    <n v="546"/>
    <x v="139"/>
    <x v="24"/>
    <x v="25"/>
    <x v="186"/>
    <s v="Marisol Monsalve Usme"/>
    <x v="5"/>
    <s v="PAS-2020-064"/>
    <s v="No aplica"/>
    <s v="No aplica"/>
    <x v="1"/>
    <s v="No aplica"/>
    <x v="3"/>
    <s v="Autodiagnostico_x000a_Encuesta FURAG_x000a_Recomendaciones FURAG_x000a_"/>
    <s v="No aplica"/>
    <s v="Realizar el seguimiento al uso de los conjuntos de datos publicados por el Instituto"/>
    <s v="Publicación"/>
    <s v="No aplica"/>
    <d v="2020-04-01T00:00:00"/>
    <x v="51"/>
    <x v="0"/>
    <x v="0"/>
    <x v="264"/>
    <d v="2020-09-30T00:00:00"/>
    <s v="NO"/>
    <s v="El área de comunicaciones realiza el seguimiento al conjunto de datos abiertos publicado por la entidad en al plataforma Datos Abiertos Bogotá, señalando la cantidad de visitas y descargas que ha tenido cada conjunto de datos a corte de septiembre 2020 "/>
    <n v="1"/>
    <s v="CUMPLIMIENTO TOTAL"/>
    <s v="NO APLICA ACCION CERRADA"/>
    <s v="NO APLICA ACCION CERRADA"/>
    <s v="CERRADO"/>
  </r>
  <r>
    <n v="547"/>
    <x v="140"/>
    <x v="0"/>
    <x v="7"/>
    <x v="31"/>
    <s v="Yuli Cristel Peña Arboleda"/>
    <x v="5"/>
    <s v="PAS-2020-065"/>
    <s v="No aplica"/>
    <s v="No aplica"/>
    <x v="9"/>
    <s v="No aplica"/>
    <x v="3"/>
    <s v="Autodiagnostico_x000a_Encuesta FURAG_x000a_Recomendaciones FURAG_x000a_"/>
    <s v="No aplica"/>
    <s v="Actualizar la caracterización agregando las necesidades o problemas de los grupos étnicos"/>
    <s v="Caracterización grupos de valor e interés"/>
    <s v="No aplica"/>
    <d v="2020-04-01T00:00:00"/>
    <x v="51"/>
    <x v="0"/>
    <x v="0"/>
    <x v="35"/>
    <d v="2020-09-30T00:00:00"/>
    <s v="SI"/>
    <s v="se realizán las modificaciones al documento oficial Caracterización de usuarios, ciudadanos y grupos de interés, pendiente por actualizar en la página, solicitud enviada por Aranda."/>
    <n v="0.9"/>
    <s v="AVANCE SIGNIFICATIVO"/>
    <n v="-235"/>
    <s v="VENCIDO"/>
    <s v="ABIERTO"/>
  </r>
  <r>
    <n v="548"/>
    <x v="141"/>
    <x v="0"/>
    <x v="7"/>
    <x v="31"/>
    <s v="Yuli Cristel Peña Arboleda"/>
    <x v="5"/>
    <s v="PAS-2020-066"/>
    <s v="No aplica"/>
    <s v="No aplica"/>
    <x v="9"/>
    <s v="No aplica"/>
    <x v="3"/>
    <s v="Autodiagnostico_x000a_Encuesta FURAG_x000a_Recomendaciones FURAG_x000a_"/>
    <s v="No aplica"/>
    <s v="Identificar problemas y necesidades en procesos participativos, proyectar problemas y necesidades en el tiempo y Estimar tiempo para resolver problemas y necesidades"/>
    <s v="Caracterización grupos de valor e interés"/>
    <s v="No aplica"/>
    <d v="2020-04-01T00:00:00"/>
    <x v="51"/>
    <x v="0"/>
    <x v="0"/>
    <x v="220"/>
    <d v="2020-09-30T00:00:00"/>
    <s v="NO"/>
    <s v="Esta Información  se entregó en el primer seguimiento que se realizó en el mes de abril 2020._x000a__x000a_Se aplica los procedimientos establecidos por la oficina jurídica para la adquisición de servicios e infraestructura de TI, para lo cual se consulta la tienda virtual del estado colombiano donde se encuentran los Acuerdos Marco que son herramientas de agregación de demanda que permiten a las Entidades adquirir de manera ágil los Bienes y Servicios de Características Técnicas Uniformes._x000a__x000a_Los formatos utilizados para tal fin se encuentran en el proceso de gestión jurídica entre los que se encuentran: (requerimientos técnicos, fichas técnicas, anexos técnicos, entre otros"/>
    <n v="1"/>
    <s v="CUMPLIMIENTO TOTAL"/>
    <s v="NO APLICA ACCION CERRADA"/>
    <s v="NO APLICA ACCION CERRADA"/>
    <s v="CERRADO"/>
  </r>
  <r>
    <n v="549"/>
    <x v="142"/>
    <x v="10"/>
    <x v="25"/>
    <x v="167"/>
    <s v="Catalina Cardenas Martinez"/>
    <x v="5"/>
    <s v="PAS-2020-067"/>
    <s v="No aplica"/>
    <s v="No aplica"/>
    <x v="9"/>
    <s v="No aplica"/>
    <x v="3"/>
    <s v="Autodiagnostico_x000a_Encuesta FURAG_x000a_Recomendaciones FURAG_x000a_"/>
    <s v="No aplica"/>
    <s v="Realizar el Diagnóstico de capacidades de las UPI y Sedes del Instituto evaluando su capacidad de atención, entorno y capacidad tecnológica"/>
    <s v="Diagnóstico de capacidades"/>
    <s v="No aplica"/>
    <d v="2020-07-01T00:00:00"/>
    <x v="54"/>
    <x v="0"/>
    <x v="0"/>
    <x v="265"/>
    <d v="2020-09-30T00:00:00"/>
    <s v="NO"/>
    <s v="Reuniones y analisis de identificación  de necesidades y capacidades en temas de TI."/>
    <n v="1"/>
    <s v="CUMPLIMIENTO TOTAL"/>
    <s v="NO APLICA ACCION CERRADA"/>
    <s v="NO APLICA ACCION CERRADA"/>
    <s v="CERRADO"/>
  </r>
  <r>
    <n v="550"/>
    <x v="0"/>
    <x v="28"/>
    <x v="2"/>
    <x v="3"/>
    <s v="Yuli Cristel Peña Arboleda"/>
    <x v="5"/>
    <s v="PAS-2020-068"/>
    <s v="No aplica"/>
    <s v="No aplica"/>
    <x v="9"/>
    <s v="No aplica"/>
    <x v="3"/>
    <s v="Autodiagnostico_x000a_Encuesta FURAG_x000a_Recomendaciones FURAG_x000a_"/>
    <s v="No aplica"/>
    <s v="Realizar el cuadro de mando integrado actualizando los indicadores"/>
    <s v="Cuadro de mando integrado (Balance Scorecard)"/>
    <s v="No aplica"/>
    <d v="2020-06-01T00:00:00"/>
    <x v="28"/>
    <x v="0"/>
    <x v="0"/>
    <x v="266"/>
    <d v="2020-09-30T00:00:00"/>
    <m/>
    <s v="Se realizó la propuesta del nuevo plan estrategico en donde a las iniciativas estratgeicas  se le formularon indicadores de impacto"/>
    <n v="0.2"/>
    <s v="AVANCE MINIMO"/>
    <n v="-174"/>
    <s v="VENCIDO"/>
    <s v="ABIERTO"/>
  </r>
  <r>
    <n v="551"/>
    <x v="0"/>
    <x v="28"/>
    <x v="2"/>
    <x v="3"/>
    <s v="Yuli Cristel Peña Arboleda"/>
    <x v="5"/>
    <s v="PAS-2020-069"/>
    <s v="No aplica"/>
    <s v="No aplica"/>
    <x v="9"/>
    <s v="No aplica"/>
    <x v="3"/>
    <s v="Autodiagnostico_x000a_Encuesta FURAG_x000a_Recomendaciones FURAG_x000a_"/>
    <s v="No aplica"/>
    <s v="Realizar el análisis del contexto interno y externo a los mapas de riesgos de la entidad, incluyéndolos en el PAAC"/>
    <s v="PAAC"/>
    <s v="No aplica"/>
    <d v="2020-05-01T00:00:00"/>
    <x v="52"/>
    <x v="0"/>
    <x v="0"/>
    <x v="267"/>
    <d v="2020-09-30T00:00:00"/>
    <s v="NO"/>
    <s v="En el marco de la formulación de la nueva Plataforma Estratégica 2020 - 2024 se elaboró la matriz DOFA de la entidad, en la cual se tomo en cuenta las opiniones de todos los grupos de interes y grupos de valor del Instituto, adicionalmente la matriz fue revisada y complementada por los procesos. la matríz fue el insumo para la elaboración del Contexto Estratégico que forma parte del Manual para la Administración del Riesgo en el IDIPRON, documento que establece los lineamientos para la administración de los riesgos en el Instituto. El manual fue elaborado por la OAP, validado por la OCI y presentado al Comite Institucional de Control Interno."/>
    <n v="1"/>
    <s v="CUMPLIMIENTO TOTAL"/>
    <s v="NO APLICA ACCION CERRADA"/>
    <s v="NO APLICA ACCION CERRADA"/>
    <s v="CERRADO"/>
  </r>
  <r>
    <n v="552"/>
    <x v="0"/>
    <x v="28"/>
    <x v="7"/>
    <x v="31"/>
    <s v="Yuli Cristel Peña Arboleda"/>
    <x v="5"/>
    <s v="PAS-2020-070"/>
    <s v="No aplica"/>
    <s v="No aplica"/>
    <x v="9"/>
    <s v="No aplica"/>
    <x v="3"/>
    <s v="Autodiagnostico_x000a_Encuesta FURAG_x000a_Recomendaciones FURAG_x000a_"/>
    <s v="No aplica"/>
    <s v="Realizar una revisión general a todos los procedimientos e instructivos del manual de procesos y procedimientos identificando y detallando los puntos de control"/>
    <s v="Manual de procesos y procedimientos"/>
    <s v="No aplica"/>
    <d v="2020-05-01T00:00:00"/>
    <x v="52"/>
    <x v="0"/>
    <x v="0"/>
    <x v="268"/>
    <d v="2020-09-30T00:00:00"/>
    <s v="NO"/>
    <s v="La Oficina Asesora de Planeación terminó la revisión general de los documentos que forman parte del Sistema Integrado de Gestión del IDIRPON – SIGID con el fin de determinar los tipos documentales que debían ser intervenidos e identificar en ellos las actividades que se convierten en puntos de control. La OAP identificó 114 documentos en los que se deben identificar puntos de control que son aquellas decisiones importantes que deben ser tomadas y donde la calidad del producto o servicio puede verse afectada adversamente._x000a__x000a_Con los documentos ya identificados, El equipo MIPG inicio la revisión de los documentos y sus actividades con los procesos responsables, al 16 de diciembre se han revisado 75 procedimientos e instructivos."/>
    <n v="1"/>
    <s v="CUMPLIMIENTO TOTAL"/>
    <s v="NO APLICA ACCION CERRADA"/>
    <s v="NO APLICA ACCION CERRADA"/>
    <s v="CERRADO"/>
  </r>
  <r>
    <n v="553"/>
    <x v="0"/>
    <x v="28"/>
    <x v="2"/>
    <x v="3"/>
    <s v="Yuli Cristel Peña Arboleda"/>
    <x v="5"/>
    <s v="PAS-2020-071"/>
    <s v="No aplica"/>
    <s v="No aplica"/>
    <x v="9"/>
    <s v="No aplica"/>
    <x v="3"/>
    <s v="Autodiagnostico_x000a_Encuesta FURAG_x000a_Recomendaciones FURAG_x000a_"/>
    <s v="No aplica"/>
    <s v="Agregar a la nueva plataforma estratégica las metas en temas de transparencia y anticorrupción con indicadores, seguimientos, seguimiento a participación ciudadana y rendición de cuentas, fortalecimiento institucional, objetivos y estrategias para el control fiscal, metas establecidas en acceso a la información respaldadas con indicadores verificables"/>
    <s v="Plataforma estratégica"/>
    <s v="No aplica"/>
    <d v="2020-08-01T00:00:00"/>
    <x v="53"/>
    <x v="0"/>
    <x v="0"/>
    <x v="269"/>
    <d v="2020-09-30T00:00:00"/>
    <s v="NO"/>
    <s v="Se aprueba la nueva plataforma estrategica mediante resolucion Resolución 577 de 2020, dentro del cual esta el objetivo estrategico &quot;Fortalecer el reconocimiento ciudadano del desempeño institucional del IDIPRON&quot; el cual tiene las estrategias:_x000a_1. Institucionalización de la Política de Transparencia, Acceso a la Información  y Anticorrupción_x000a_2.Institucionalización de la Política de Participación Ciudadana (Rendición de Cuentas)_x000a_3.Diseño e implementación del Modelo de Servicio (Atención a la Ciudadanía"/>
    <n v="1"/>
    <s v="CUMPLIMIENTO TOTAL"/>
    <s v="NO APLICA ACCION CERRADA"/>
    <s v="NO APLICA ACCION CERRADA"/>
    <s v="CERRADO"/>
  </r>
  <r>
    <n v="554"/>
    <x v="141"/>
    <x v="0"/>
    <x v="1"/>
    <x v="6"/>
    <s v="Yuli Cristel Peña Arboleda"/>
    <x v="5"/>
    <s v="PAS-2020-072"/>
    <s v="No aplica"/>
    <s v="No aplica"/>
    <x v="10"/>
    <s v="No aplica"/>
    <x v="3"/>
    <s v="Autodiagnostico_x000a_Encuesta FURAG_x000a_Recomendaciones FURAG_x000a_"/>
    <s v="No aplica"/>
    <s v="Realizar la modificación al Plan Institucional de Participación ciudadana agregando los ítems mencionados en el autodiagnóstico y resultados FURAG II"/>
    <s v=" Plan Institucional de Participación ciudadana"/>
    <s v="No aplica"/>
    <d v="2020-04-01T00:00:00"/>
    <x v="51"/>
    <x v="0"/>
    <x v="0"/>
    <x v="35"/>
    <d v="2020-09-30T00:00:00"/>
    <s v="NO"/>
    <s v="Se realizá una revisión al documento &quot; Plan Institutcional de Participación&quot; que fue actualizado el día 26 de febrero del año 2020 teniendo en cuenta las observaciones del FURAG identificando que dicha actualización cumple con todos los lineamientos establecidos; se adjunta docuemtno y link."/>
    <n v="1"/>
    <s v="CUMPLIMIENTO TOTAL"/>
    <s v="NO APLICA ACCION CERRADA"/>
    <s v="NO APLICA ACCION CERRADA"/>
    <s v="CERRADO"/>
  </r>
  <r>
    <n v="555"/>
    <x v="141"/>
    <x v="0"/>
    <x v="1"/>
    <x v="187"/>
    <s v="Yuli Cristel Peña Arboleda"/>
    <x v="5"/>
    <s v="PAS-2020-073"/>
    <s v="No aplica"/>
    <s v="No aplica"/>
    <x v="10"/>
    <s v="No aplica"/>
    <x v="3"/>
    <s v="Autodiagnostico_x000a_Encuesta FURAG_x000a_Recomendaciones FURAG_x000a_"/>
    <s v="No aplica"/>
    <s v="Crear un micrositio en la página Web donde repose toda la información del Participación ciudadana y Rendición de cuentas (organizar la información, ajustar la documentación de las actividades, solicitar el micrositio al Web master, gestionar las publicaciones)"/>
    <s v="Página Web"/>
    <s v="No aplica"/>
    <d v="2020-05-01T00:00:00"/>
    <x v="52"/>
    <x v="0"/>
    <x v="0"/>
    <x v="270"/>
    <d v="2020-09-30T00:00:00"/>
    <s v="NO"/>
    <s v="Dentro del link de Transparencia y acceso a la nformación pública en los numerales 6.1.4 &quot;Plan de rendición de cuentas&quot; y el numeral 7.1.4 &quot;Rendición de cuentas publicas a los ciudadanos&quot; se podra encontrar toda la información relacionada sobre Participación ciudadana y rendición de cuentas de la entidad"/>
    <n v="1"/>
    <s v="CUMPLIMIENTO TOTAL"/>
    <s v="NO APLICA ACCION CERRADA"/>
    <s v="NO APLICA ACCION CERRADA"/>
    <s v="CERRADO"/>
  </r>
  <r>
    <n v="556"/>
    <x v="141"/>
    <x v="0"/>
    <x v="14"/>
    <x v="188"/>
    <s v="Yuli Cristel Peña Arboleda"/>
    <x v="5"/>
    <s v="PAS-2020-074"/>
    <s v="No aplica"/>
    <s v="No aplica"/>
    <x v="10"/>
    <s v="No aplica"/>
    <x v="3"/>
    <s v="Autodiagnostico_x000a_Encuesta FURAG_x000a_Recomendaciones FURAG_x000a_"/>
    <s v="No aplica"/>
    <s v="Diseñar y realizar capacitaciones a los grupos de valor en temas de participación ciudadana e informarlos al área de capacitaciones"/>
    <s v="Capacitaciones"/>
    <s v="No aplica"/>
    <d v="2020-06-01T00:00:00"/>
    <x v="28"/>
    <x v="0"/>
    <x v="0"/>
    <x v="271"/>
    <d v="2020-09-30T00:00:00"/>
    <s v="NO"/>
    <s v="Se ralizó contacto con el equipo de capacitaciones, llevando a cabo dos capacitaciones en temas de rendición de cuentas y participación, adémas se realizarón a grupos de valor (NNAJ) y áreas como control interno, juridica y directivos; se adjunta actas de reuniones de articulación con capacitaciones y evidencias de las capacitaciones realizadas."/>
    <n v="1"/>
    <s v="CUMPLIMIENTO TOTAL"/>
    <s v="NO APLICA ACCION CERRADA"/>
    <s v="NO APLICA ACCION CERRADA"/>
    <s v="CERRADO"/>
  </r>
  <r>
    <n v="557"/>
    <x v="143"/>
    <x v="34"/>
    <x v="29"/>
    <x v="189"/>
    <s v="Yuli Cristel Peña Arboleda"/>
    <x v="5"/>
    <s v="PAS-2020-075"/>
    <s v="No aplica"/>
    <s v="No aplica"/>
    <x v="11"/>
    <s v="No aplica"/>
    <x v="3"/>
    <s v="Autodiagnostico_x000a_Encuesta FURAG_x000a_Recomendaciones FURAG_x000a_"/>
    <s v="No aplica"/>
    <s v="Realizar la revisión y oficialización del documento “Centro de documentación” teniendo en cuenta los parámetros de la política de gestión documental"/>
    <s v="documento “Centro de documentación”"/>
    <s v="No aplica"/>
    <d v="2020-08-01T00:00:00"/>
    <x v="53"/>
    <x v="0"/>
    <x v="0"/>
    <x v="272"/>
    <d v="2020-09-30T00:00:00"/>
    <s v="SI"/>
    <s v="Se entregó al profesional de la OAP, se ajustó de acuerdo con las indicaciones recibidas. Se envió por ARANDA y se recibieron comentarios del Líder de MIPG con dos ajustes que están pendientes por elaborar. _x000a_El soporte es el documento revisado y con los comentarios del líder de MIPG."/>
    <n v="0.95000000000000007"/>
    <s v="AVANCE SIGNIFICATIVO"/>
    <n v="-112"/>
    <s v="VENCIDO"/>
    <s v="ABIERTO"/>
  </r>
  <r>
    <n v="558"/>
    <x v="143"/>
    <x v="34"/>
    <x v="29"/>
    <x v="190"/>
    <s v="Yuli Cristel Peña Arboleda"/>
    <x v="5"/>
    <s v="PAS-2020-076"/>
    <s v="No aplica"/>
    <s v="No aplica"/>
    <x v="11"/>
    <s v="No aplica"/>
    <x v="3"/>
    <s v="Autodiagnostico_x000a_Encuesta FURAG_x000a_Recomendaciones FURAG_x000a_"/>
    <s v="No aplica"/>
    <s v="Realizar el cargue del inventario a la página web del instituto en el espacio de SISAS y articular con el protocolo de préstamo de documentos de acuerdo a los lineamientos de gestión documental"/>
    <s v=" cargue del inventario a la página web del instituto"/>
    <s v="No aplica"/>
    <d v="2020-08-01T00:00:00"/>
    <x v="53"/>
    <x v="0"/>
    <x v="0"/>
    <x v="273"/>
    <d v="2020-09-30T00:00:00"/>
    <s v="SI"/>
    <s v="Se realizó inventario del Centro de Documentación del IDIPRON._x000a_Se realizó el cargue del inventario en la página web del Instituto. _x000a_Se puede consultar en el siguiente link: http://www.idipron.gov.co/sites/default/files/docs/investigacion/centro-documentacion/biblioteca-centro-documentacion.pdf_x000a__x000a_Se elaboró el documento del protocolo, se hicieron ajustes según revisión del profesional de la OAP. _x000a_Se realizó reunión con Administración Documental para la socialización del documento y para solicitar su concepto y aprobación de acuerdo con los lineamientos de gestión documental. _x000a_El documento ya fue aprobado por Administración documental y se envió a la oficina de Comunicaciones para su diseño. _x000a__x000a_Soporte Correo con aprobación por parte de documental y solicitud a comunicaciones. "/>
    <n v="0.95"/>
    <s v="AVANCE SIGNIFICATIVO"/>
    <n v="-112"/>
    <s v="VENCIDO"/>
    <s v="ABIERTO"/>
  </r>
  <r>
    <n v="559"/>
    <x v="0"/>
    <x v="28"/>
    <x v="29"/>
    <x v="191"/>
    <s v="Yuli Cristel Peña Arboleda"/>
    <x v="5"/>
    <s v="PAS-2020-077"/>
    <s v="No aplica"/>
    <s v="No aplica"/>
    <x v="11"/>
    <s v="No aplica"/>
    <x v="3"/>
    <s v="Autodiagnostico_x000a_Encuesta FURAG_x000a_Recomendaciones FURAG_x000a_"/>
    <s v="No aplica"/>
    <s v="Crear un grupo que evalúe, implemente, haga seguimiento y lleve a cabo acciones de mejora al Plan de Acción de Gestión del Conocimiento y la Innovación, en el marco del MIPG (Equipo Interdisciplinario Gestión del conocimiento y la innovación)"/>
    <s v="creacion de grupo"/>
    <s v="No aplica"/>
    <d v="2020-03-01T00:00:00"/>
    <x v="49"/>
    <x v="0"/>
    <x v="0"/>
    <x v="274"/>
    <d v="2020-09-30T00:00:00"/>
    <s v="NO"/>
    <s v="Se realizo una mesa de trabajo con sistemas, investigaciones, desarrollo humano y planeación, Actualmente se ha adelantado una mesa de trabajo, donde se establecieron algunos compromisos y próximamente se realizará la otra para el seguimiento de los mismos"/>
    <n v="1"/>
    <s v="CUMPLIMIENTO TOTAL"/>
    <s v="NO APLICA ACCION CERRADA"/>
    <s v="NO APLICA ACCION CERRADA"/>
    <s v="CERRADO"/>
  </r>
  <r>
    <n v="560"/>
    <x v="0"/>
    <x v="34"/>
    <x v="29"/>
    <x v="189"/>
    <s v="Yuli Cristel Peña Arboleda"/>
    <x v="5"/>
    <s v="PAS-2020-078"/>
    <s v="No aplica"/>
    <s v="No aplica"/>
    <x v="11"/>
    <s v="No aplica"/>
    <x v="3"/>
    <s v="Autodiagnostico_x000a_Encuesta FURAG_x000a_Recomendaciones FURAG_x000a_"/>
    <s v="No aplica"/>
    <s v="Elaboración de una pieza comunicacional o similar para socialización del Centro de Documentación _x000a_"/>
    <s v="Pieza comunicacional o similar para socialización del Centro de Documentación "/>
    <s v="No aplica"/>
    <d v="2020-11-01T00:00:00"/>
    <x v="35"/>
    <x v="0"/>
    <x v="0"/>
    <x v="35"/>
    <d v="2020-09-30T00:00:00"/>
    <s v="SI"/>
    <s v="Se realizó solicitud a la oficina de comunicaciones de la pieza comunicacional."/>
    <n v="0.5"/>
    <s v="AVANCE PARCIAL"/>
    <n v="-21"/>
    <s v="VENCIDO"/>
    <s v="ABIERTO"/>
  </r>
  <r>
    <n v="561"/>
    <x v="0"/>
    <x v="5"/>
    <x v="2"/>
    <x v="192"/>
    <s v="Yuli Cristel Peña Arboleda"/>
    <x v="5"/>
    <s v="PAS-2020-079"/>
    <s v="No aplica"/>
    <s v="No aplica"/>
    <x v="9"/>
    <s v="No aplica"/>
    <x v="3"/>
    <s v="Autodiagnostico_x000a_Encuesta FURAG_x000a_Recomendaciones FURAG_x000a_"/>
    <s v="No aplica"/>
    <s v="Presentación de informes periódicos para la toma de decisiones y realizar recomendaciones al equipo directivos."/>
    <s v="Informes de seguimiento _x000a_Presentacion de informes ante el comité directivo"/>
    <s v="No aplica"/>
    <d v="2020-09-01T00:00:00"/>
    <x v="35"/>
    <x v="0"/>
    <x v="0"/>
    <x v="275"/>
    <d v="2020-09-30T00:00:00"/>
    <s v="NO"/>
    <s v="La Oficina Asesora de Planeación en cumplimiento con sus funciones, ha realizado el seguimiento a los diferentes planes, programas y proyectos de la entidad, producto de lo cual ha venido realizando informes y generando alertas que son presentadas al equipo directivo para la toma de decisiones._x000a_Se realizó informe de seguimiento al cumplimiento del Plan Anticorrupción y Atención al Ciudadano con corte al mes de agosto, en el cual se definieron alertas frente a los componentes y acciones que presentaban un avance incipiente. Con base en el informe, el equipo directivo definió lineamientos para que los procesos avancen de manera efectiva en el cumplimiento de las actividades planteadas._x000a_Se realizo análisis a los resultados obtenidos por el Instituto en el Índice de Desempeño Institucional resultado del diligenciamiento del FURAG para la vigencia 2019 y las recomendaciones realizadas por el DAFP al Instituto para avanzar en la implementación de las diferentes políticas de gestión, producto del informe se ajustó el Plan de Adecuación y Sostenibilidad SIG MIPG que fue presentado y aprobado por el Comité Institucional de Gestión y Desempeño._x000a_La Oficina Asesora de Planeación, elaboró un tablero de control cuyo objetivo es el de consolidar las brechas identificadas en el instituto. Gracias al tablero de control, se ha podido generar alertas a las áreas  con base a las actividades vencidas o que están próximas a vencerse en los planes de mejoramiento de la contraloría, del Plan de Adecuación y Sostenibilidad SIG-MIPG. Producto de dichas alertas, el equipo directivo ha llamado la atención a los proceso para el cumplimiento de las acciones planeadas."/>
    <n v="1"/>
    <s v="CUMPLIMIENTO TOTAL"/>
    <s v="NO APLICA ACCION CERRADA"/>
    <s v="NO APLICA ACCION CERRADA"/>
    <s v="CERRADO"/>
  </r>
  <r>
    <n v="562"/>
    <x v="141"/>
    <x v="0"/>
    <x v="2"/>
    <x v="3"/>
    <s v="Yuli Cristel Peña Arboleda"/>
    <x v="5"/>
    <s v="PAS-2020-080"/>
    <s v="No aplica"/>
    <s v="No aplica"/>
    <x v="9"/>
    <s v="No aplica"/>
    <x v="3"/>
    <s v="Autodiagnostico_x000a_Encuesta FURAG_x000a_Recomendaciones FURAG_x000a_"/>
    <s v="No aplica"/>
    <s v="Formular indicadores que midan la participación de la ciudadanía en los procesos de elaboración de la normatividad, políticas, programas y proyectos"/>
    <s v="Indicadores de participacion ciudadana"/>
    <s v="No aplica"/>
    <d v="2020-11-01T00:00:00"/>
    <x v="35"/>
    <x v="0"/>
    <x v="0"/>
    <x v="35"/>
    <d v="2020-09-30T00:00:00"/>
    <s v="NO"/>
    <s v="Se realizá plan de trabajo con la formulación de indicadores; se adjunta acta de trabajo de equipo."/>
    <n v="1"/>
    <s v="CUMPLIMIENTO TOTAL"/>
    <s v="NO APLICA ACCION CERRADA"/>
    <s v="NO APLICA ACCION CERRADA"/>
    <s v="CERRADO"/>
  </r>
  <r>
    <n v="563"/>
    <x v="144"/>
    <x v="28"/>
    <x v="2"/>
    <x v="3"/>
    <s v="Yuli Cristel Peña Arboleda"/>
    <x v="5"/>
    <s v="PAS-2020-081"/>
    <s v="No aplica"/>
    <s v="No aplica"/>
    <x v="9"/>
    <s v="No aplica"/>
    <x v="3"/>
    <s v="Autodiagnostico_x000a_Encuesta FURAG_x000a_Recomendaciones FURAG_x000a_"/>
    <s v="No aplica"/>
    <s v="Actualizar la Politica de aministración del riesgo de la entidad"/>
    <s v="Politica de administracion del riesgo"/>
    <s v="No aplica"/>
    <d v="2020-08-01T00:00:00"/>
    <x v="53"/>
    <x v="0"/>
    <x v="0"/>
    <x v="276"/>
    <d v="2020-09-30T00:00:00"/>
    <s v="NO"/>
    <s v="La Oficina Asesora de Planeación elaboró el Manual para la Administración del Riesgo del Instituto, documento que contiene los lineamientos para la adecuada gestión de los riesgos en el instituto, el documento fue elaborado tomando como base la Guía para la administración del riesgo y el diseño de controles en entidades públicas elaborado por el DAFP. El documento en su versión final fue enviado para validación de la Oficina de Control Interno y posteriormente para aprobación por parte del Comité Institucional de Gestión y Desempeño"/>
    <n v="1"/>
    <s v="CUMPLIMIENTO TOTAL"/>
    <s v="NO APLICA ACCION CERRADA"/>
    <s v="NO APLICA ACCION CERRADA"/>
    <s v="CERRADO"/>
  </r>
  <r>
    <n v="564"/>
    <x v="141"/>
    <x v="0"/>
    <x v="14"/>
    <x v="188"/>
    <s v="Yuli Cristel Peña Arboleda"/>
    <x v="5"/>
    <s v="PAS-2020-082"/>
    <s v="No aplica"/>
    <s v="No aplica"/>
    <x v="9"/>
    <s v="No aplica"/>
    <x v="3"/>
    <s v="Autodiagnostico_x000a_Encuesta FURAG_x000a_Recomendaciones FURAG_x000a_"/>
    <s v="No aplica"/>
    <s v="Implementar acciones dirigidas a capacitar a grupos de valor y control social"/>
    <s v="Capacitaciones"/>
    <s v="No aplica"/>
    <d v="2020-12-01T00:00:00"/>
    <x v="50"/>
    <x v="0"/>
    <x v="0"/>
    <x v="35"/>
    <d v="2020-09-30T00:00:00"/>
    <s v="NO"/>
    <s v="Se realiza capacitaciones a grupos de valor en temas de rendición de cuentas y participación ciudadana, adémas del trabajo realizado de participación de los NNAJ en la actualización de la plataforma estratégica., se adjunta informe resultados plataforma estrategica, listados de asistencia capacitaciones."/>
    <n v="1"/>
    <s v="CUMPLIMIENTO TOTAL"/>
    <s v="NO APLICA ACCION CERRADA"/>
    <s v="NO APLICA ACCION CERRADA"/>
    <s v="CERRADO"/>
  </r>
  <r>
    <n v="565"/>
    <x v="0"/>
    <x v="28"/>
    <x v="2"/>
    <x v="3"/>
    <s v="Yuli Cristel Peña Arboleda"/>
    <x v="5"/>
    <s v="PAS-2020-083"/>
    <s v="No aplica"/>
    <s v="No aplica"/>
    <x v="9"/>
    <s v="No aplica"/>
    <x v="3"/>
    <s v="Autodiagnostico_x000a_Encuesta FURAG_x000a_Recomendaciones FURAG_x000a_"/>
    <s v="No aplica"/>
    <s v="Definir la metodología de los indicadores de gestión"/>
    <s v="Metodologia"/>
    <s v="No aplica"/>
    <d v="2020-09-01T00:00:00"/>
    <x v="32"/>
    <x v="0"/>
    <x v="0"/>
    <x v="35"/>
    <d v="2020-09-30T00:00:00"/>
    <s v="SI"/>
    <m/>
    <n v="0"/>
    <s v="SIN AVANCE"/>
    <n v="-82"/>
    <s v="VENCIDO"/>
    <s v="ABIERTO"/>
  </r>
  <r>
    <n v="566"/>
    <x v="145"/>
    <x v="15"/>
    <x v="2"/>
    <x v="3"/>
    <s v="Yuli Cristel Peña Arboleda"/>
    <x v="5"/>
    <s v="PAS-2020-084"/>
    <s v="No aplica"/>
    <s v="No aplica"/>
    <x v="3"/>
    <s v="No aplica"/>
    <x v="3"/>
    <s v="Autodiagnostico_x000a_Encuesta FURAG_x000a_Recomendaciones FURAG_x000a_"/>
    <s v="No aplica"/>
    <s v="Establecer controles para evitar la materialización de riesgos contables"/>
    <s v="Matriz de riesgos"/>
    <s v="No aplica"/>
    <d v="2020-09-01T00:00:00"/>
    <x v="32"/>
    <x v="0"/>
    <x v="0"/>
    <x v="35"/>
    <d v="2020-09-30T00:00:00"/>
    <s v="SI"/>
    <s v="Willy Revisa"/>
    <n v="0"/>
    <s v="SIN AVANCE"/>
    <n v="-82"/>
    <s v="VENCIDO"/>
    <s v="ABIERTO"/>
  </r>
  <r>
    <n v="567"/>
    <x v="146"/>
    <x v="28"/>
    <x v="2"/>
    <x v="3"/>
    <s v="Yuli Cristel Peña Arboleda"/>
    <x v="5"/>
    <s v="PAS-2020-085"/>
    <s v="No aplica"/>
    <s v="No aplica"/>
    <x v="3"/>
    <s v="No aplica"/>
    <x v="3"/>
    <s v="Autodiagnostico_x000a_Encuesta FURAG_x000a_Recomendaciones FURAG_x000a_"/>
    <s v="No aplica"/>
    <s v="Actualizacion de matrices de riesgo a partir de la aprobacion del plan estrategico"/>
    <s v="Identificar factores políticos, sociales, contable y financieros, ambientales, asociados a los procesos, asociados al flujo y disponibilidad de la comunicación interna o externa, asociados a posibles actos de corrupción en la entidad, de carácter fiscal; que puedan afectar negativamente el cumplimiento de los objetivos institucionales"/>
    <s v="No aplica"/>
    <d v="2020-12-01T00:00:00"/>
    <x v="50"/>
    <x v="0"/>
    <x v="0"/>
    <x v="35"/>
    <d v="2020-09-30T00:00:00"/>
    <s v="NO"/>
    <s v="En el marco de la formulación de la nueva Plataforma Estratégica 2020 - 2024 se elaboró la matriz DOFA de la entidad, en la cual se tomo en cuenta las opiniones de todos los grupos de interes y grupos de valor del Instituto, adicionalmente la matriz fue revisada y complementada por los procesos. la matríz fue el insumo para la elaboración del Contexto Estratégico que forma parte del Manual para la Administración del Riesgo en el IDIPRON, documento que establece los lineamientos para la administración de los riesgos en el Instituto. El manual fue elaborado por la OAP, validado por la OCI y presentado al Comite Institucional de Control Interno."/>
    <n v="1"/>
    <s v="CUMPLIMIENTO TOTAL"/>
    <s v="NO APLICA ACCION CERRADA"/>
    <s v="NO APLICA ACCION CERRADA"/>
    <s v="CERRADO"/>
  </r>
  <r>
    <n v="568"/>
    <x v="147"/>
    <x v="28"/>
    <x v="2"/>
    <x v="3"/>
    <s v="Yuli Cristel Peña Arboleda"/>
    <x v="5"/>
    <s v="PAS-2020-086"/>
    <s v="No aplica"/>
    <s v="No aplica"/>
    <x v="3"/>
    <s v="No aplica"/>
    <x v="3"/>
    <s v="Autodiagnostico_x000a_Encuesta FURAG_x000a_Recomendaciones FURAG_x000a_"/>
    <s v="No aplica"/>
    <s v="Definir lo lineamientos en materia de  corrupción  (fraude y corrupción)."/>
    <s v="Lineamientos en materia de  corrupción  (fraude y corrupción)"/>
    <s v="No aplica"/>
    <d v="2020-12-01T00:00:00"/>
    <x v="50"/>
    <x v="0"/>
    <x v="0"/>
    <x v="35"/>
    <d v="2020-09-30T00:00:00"/>
    <s v="NO"/>
    <s v="La Oficina Asesora de Planeación elaboró el Manual para la Administración del Riesgo en el IDIPRON el cual tiene los lineamientos para establecer los lineamientos metodológicos que permitan realizar adecuadamente la administración de los riesgos en el Instituto dentro de los cuales se encuentran los riesgos de corrupción. Por otra parte, la entidad formuló la politica para el tratamiento de datos en la entidad, dentro de la cual se incluyeron los lineamientos para el manejo de los datos de las personas que presentan denuncias por corrupción. Asi mismo, el proceso Atención a la Ciudadanía ajusto sus procedimientos estableciendo los lineamientos necesarios para el manejo de los temas relacionados con denuncias por actos de corrupción."/>
    <n v="1"/>
    <s v="CUMPLIMIENTO TOTAL"/>
    <s v="NO APLICA ACCION CERRADA"/>
    <s v="NO APLICA ACCION CERRADA"/>
    <s v="CERRADO"/>
  </r>
  <r>
    <n v="569"/>
    <x v="0"/>
    <x v="28"/>
    <x v="2"/>
    <x v="3"/>
    <s v="Yuli Cristel Peña Arboleda"/>
    <x v="5"/>
    <s v="PAS-2020-087"/>
    <s v="No aplica"/>
    <s v="No aplica"/>
    <x v="5"/>
    <s v="No aplica"/>
    <x v="3"/>
    <s v="Autodiagnostico_x000a_Encuesta FURAG_x000a_Recomendaciones FURAG_x000a_"/>
    <s v="No aplica"/>
    <s v="Realizar el fortalecimento de Promoción el PAAC. (Se debe fortalecer el conocimiento de los temas para los NNAJ)"/>
    <s v="PAAC"/>
    <s v="No aplica"/>
    <d v="2020-09-01T00:00:00"/>
    <x v="32"/>
    <x v="0"/>
    <x v="0"/>
    <x v="277"/>
    <d v="2020-09-30T00:00:00"/>
    <s v="NO"/>
    <s v="Se elaboró el guion para el video de socialización del PAAC. Con la Oficina de Comunicaciones se tiene establecida la fecha para realizar la grabación del video la cual se ha atrazdo por la falta de agenda de la Contratista Interprete de Señas de la Entidad."/>
    <n v="1"/>
    <s v="CUMPLIMIENTO TOTAL"/>
    <s v="NO APLICA ACCION CERRADA"/>
    <s v="NO APLICA ACCION CERRADA"/>
    <s v="CERRADO"/>
  </r>
  <r>
    <n v="570"/>
    <x v="0"/>
    <x v="28"/>
    <x v="2"/>
    <x v="3"/>
    <s v="Yuli Cristel Peña Arboleda"/>
    <x v="5"/>
    <s v="PAS-2020-088"/>
    <s v="No aplica"/>
    <s v="No aplica"/>
    <x v="12"/>
    <s v="No aplica"/>
    <x v="3"/>
    <s v="Autodiagnostico_x000a_Encuesta FURAG_x000a_Recomendaciones FURAG_x000a_"/>
    <s v="No aplica"/>
    <s v="Revisión de las OPAS en el SUIT en el marco de la nueva plataforma estratégica"/>
    <s v="OPAS"/>
    <s v="No aplica"/>
    <d v="2020-09-01T00:00:00"/>
    <x v="32"/>
    <x v="0"/>
    <x v="0"/>
    <x v="278"/>
    <d v="2020-09-30T00:00:00"/>
    <s v="SI"/>
    <s v="LA Oficina Assesora de Planeación realizo el analisis de las OPAS que actualmente se encuentran publicadas en el SUIT frente a la Plataforma Estratégica aprobada con la Resolución 577 de 2020 y se estableció la necesidad de estructurar todos los servicios que presta la Entidad al rededor de las áreas de derecho existentes"/>
    <n v="0.9"/>
    <s v="AVANCE SIGNIFICATIVO"/>
    <n v="-82"/>
    <s v="VENCIDO"/>
    <s v="ABIERTO"/>
  </r>
  <r>
    <n v="571"/>
    <x v="0"/>
    <x v="28"/>
    <x v="2"/>
    <x v="3"/>
    <s v="Yuli Cristel Peña Arboleda"/>
    <x v="5"/>
    <s v="PAS-2020-089"/>
    <s v="No aplica"/>
    <s v="No aplica"/>
    <x v="5"/>
    <s v="No aplica"/>
    <x v="3"/>
    <s v="Autodiagnostico_x000a_Encuesta FURAG_x000a_Recomendaciones FURAG_x000a_"/>
    <s v="No aplica"/>
    <s v="Creación y oficialización de la Política de Antifraude y Antipirateria"/>
    <s v="Política de Antifraude y Antipirateria"/>
    <s v="No aplica"/>
    <d v="2020-12-01T00:00:00"/>
    <x v="50"/>
    <x v="0"/>
    <x v="0"/>
    <x v="35"/>
    <d v="2020-09-30T00:00:00"/>
    <s v="SI"/>
    <m/>
    <n v="0"/>
    <s v="SIN AVANCE"/>
    <n v="10"/>
    <s v="CON TIEMPO"/>
    <s v="ABIERTO"/>
  </r>
  <r>
    <n v="572"/>
    <x v="0"/>
    <x v="28"/>
    <x v="2"/>
    <x v="3"/>
    <s v="Yuli Cristel Peña Arboleda"/>
    <x v="5"/>
    <s v="PAS-2020-090"/>
    <s v="No aplica"/>
    <s v="No aplica"/>
    <x v="5"/>
    <s v="No aplica"/>
    <x v="3"/>
    <s v="Autodiagnostico_x000a_Encuesta FURAG_x000a_Recomendaciones FURAG_x000a_"/>
    <s v="No aplica"/>
    <s v="Construir el documento de Análisis del contexto interno - externo de la Entidad"/>
    <s v="Análisis del contexto interno - externo de la Entidad"/>
    <s v="No aplica"/>
    <d v="2020-11-01T00:00:00"/>
    <x v="35"/>
    <x v="0"/>
    <x v="0"/>
    <x v="35"/>
    <d v="2020-09-30T00:00:00"/>
    <s v="NO"/>
    <s v="En el marco de la formulación de la nueva Plataforma Estratégica 2020 - 2024 se elaboró la matriz DOFA de la entidad, en la cual se tomo en cuenta las opiniones de todos los grupos de interes y grupos de valor del Instituto, adicionalmente la matriz fue revisada y complementada por los procesos. la matríz fue el insumo para la elaboración del Contexto Estratégico que forma parte del Manual para la Administración del Riesgo en el IDIPRON, documento que establece los lineamientos para la administración de los riesgos en el Instituto. El manual fue elaborado por la OAP, validado por la OCI y presentado al Comite Institucional de Control Interno."/>
    <n v="1"/>
    <s v="CUMPLIMIENTO TOTAL"/>
    <s v="NO APLICA ACCION CERRADA"/>
    <s v="NO APLICA ACCION CERRADA"/>
    <s v="CERRADO"/>
  </r>
  <r>
    <n v="573"/>
    <x v="141"/>
    <x v="0"/>
    <x v="1"/>
    <x v="6"/>
    <s v="Yuli Cristel Peña Arboleda"/>
    <x v="5"/>
    <s v="PAS-2020-091"/>
    <s v="No aplica"/>
    <s v="No aplica"/>
    <x v="10"/>
    <s v="No aplica"/>
    <x v="3"/>
    <s v="Autodiagnostico_x000a_Encuesta FURAG_x000a_Recomendaciones FURAG_x000a_"/>
    <s v="No aplica"/>
    <s v="Realizar un diagnostico a las necesidades de los grupos de valor de la entidad"/>
    <s v="diagnostico de necesidades"/>
    <s v="No aplica"/>
    <d v="2020-10-01T00:00:00"/>
    <x v="17"/>
    <x v="0"/>
    <x v="0"/>
    <x v="279"/>
    <d v="2020-09-30T00:00:00"/>
    <s v="NO"/>
    <s v="En el marco de la actualización de la  plataforma estratégoca 2020 - 2024, se realizó una revisión de necesidades de información de los grupos de valor y NNAJ; lo cual se ve reflejado en los proyectos de inversión."/>
    <n v="1"/>
    <s v="CUMPLIMIENTO TOTAL"/>
    <s v="NO APLICA ACCION CERRADA"/>
    <s v="NO APLICA ACCION CERRADA"/>
    <s v="CERRADO"/>
  </r>
  <r>
    <n v="574"/>
    <x v="141"/>
    <x v="0"/>
    <x v="2"/>
    <x v="3"/>
    <s v="Yuli Cristel Peña Arboleda"/>
    <x v="5"/>
    <s v="PAS-2020-092"/>
    <s v="No aplica"/>
    <s v="No aplica"/>
    <x v="10"/>
    <s v="No aplica"/>
    <x v="3"/>
    <s v="Autodiagnostico_x000a_Encuesta FURAG_x000a_Recomendaciones FURAG_x000a_"/>
    <s v="No aplica"/>
    <s v="Indicadores que permitan ver los resultados de la incidencia ciudadana y la participación de grupos de valor en la elaboración de la normatividad, formulación de políticas, programas y proyectos."/>
    <s v="Indicadores "/>
    <s v="No aplica"/>
    <d v="2020-09-01T00:00:00"/>
    <x v="32"/>
    <x v="0"/>
    <x v="0"/>
    <x v="35"/>
    <d v="2020-09-30T00:00:00"/>
    <s v="SI"/>
    <s v="Si bien no se realizarón indicadores propios de la incidencia de la ciudadanía y grupos de valor, si se tienen los resultados del trabajo realizado de recolección de información para la actualización de la plataforma estrategica, se adjuntan resultados."/>
    <n v="0.5"/>
    <s v="AVANCE PARCIAL"/>
    <n v="-82"/>
    <s v="VENCIDO"/>
    <s v="ABIERTO"/>
  </r>
  <r>
    <n v="575"/>
    <x v="141"/>
    <x v="0"/>
    <x v="1"/>
    <x v="6"/>
    <s v="Yuli Cristel Peña Arboleda"/>
    <x v="5"/>
    <s v="PAS-2020-093"/>
    <s v="No aplica"/>
    <s v="No aplica"/>
    <x v="10"/>
    <s v="No aplica"/>
    <x v="3"/>
    <s v="Autodiagnostico_x000a_Encuesta FURAG_x000a_Recomendaciones FURAG_x000a_"/>
    <s v="No aplica"/>
    <s v="Formular a través de medios digitales estrategias para la participación ciudadana en el proceso de elaboración de la normatividad, programas, proyectos y servicios."/>
    <s v="estrategias para la participación ciudadana en el proceso de elaboración de la normatividad, programas, proyectos y servicios."/>
    <s v="No aplica"/>
    <d v="2020-12-01T00:00:00"/>
    <x v="50"/>
    <x v="0"/>
    <x v="0"/>
    <x v="35"/>
    <d v="2020-09-30T00:00:00"/>
    <s v="NO"/>
    <s v="Se ralizá trabajo con la ciudadanía en la actualización de la plataforma estratégica, se realizán 3 foros virtuales con participación de ciudadania, se adjunta resultados plataforma estratégica  e informe foros virtuales."/>
    <n v="1"/>
    <s v="CUMPLIMIENTO TOTAL"/>
    <s v="NO APLICA ACCION CERRADA"/>
    <s v="NO APLICA ACCION CERRADA"/>
    <s v="CERRADO"/>
  </r>
  <r>
    <n v="576"/>
    <x v="141"/>
    <x v="0"/>
    <x v="1"/>
    <x v="114"/>
    <s v="Yuli Cristel Peña Arboleda"/>
    <x v="5"/>
    <s v="PAS-2020-094"/>
    <s v="No aplica"/>
    <s v="No aplica"/>
    <x v="10"/>
    <s v="No aplica"/>
    <x v="3"/>
    <s v="Autodiagnostico_x000a_Encuesta FURAG_x000a_Recomendaciones FURAG_x000a_"/>
    <s v="No aplica"/>
    <s v="Etapas de planeación vía digital las cuales exija la participación ciudadana"/>
    <s v=" planeación vía digital"/>
    <s v="No aplica"/>
    <d v="2020-12-01T00:00:00"/>
    <x v="50"/>
    <x v="0"/>
    <x v="0"/>
    <x v="35"/>
    <d v="2020-09-30T00:00:00"/>
    <s v="NO"/>
    <s v="En la etapa de planeación de la actualización de la plataforma estratégica se cuenta con la participación de la ciudadanía y grupos de valor, se adjunta informe."/>
    <n v="1"/>
    <s v="CUMPLIMIENTO TOTAL"/>
    <s v="NO APLICA ACCION CERRADA"/>
    <s v="NO APLICA ACCION CERRADA"/>
    <s v="CERRADO"/>
  </r>
  <r>
    <n v="577"/>
    <x v="141"/>
    <x v="0"/>
    <x v="1"/>
    <x v="33"/>
    <s v="Yuli Cristel Peña Arboleda"/>
    <x v="5"/>
    <s v="PAS-2020-095"/>
    <s v="No aplica"/>
    <s v="No aplica"/>
    <x v="10"/>
    <s v="No aplica"/>
    <x v="3"/>
    <s v="Autodiagnostico_x000a_Encuesta FURAG_x000a_Recomendaciones FURAG_x000a_"/>
    <s v="No aplica"/>
    <s v="Oferta  de información en canales electrónicos, presenciales y conjuntos de datos abiertos disponibles, para la divulgación de esta información en el proceso de rendición de cuentas"/>
    <s v="Oferta  de información en el proceso de rendición de cuentas"/>
    <s v="No aplica"/>
    <d v="2020-12-01T00:00:00"/>
    <x v="50"/>
    <x v="0"/>
    <x v="0"/>
    <x v="35"/>
    <d v="2020-09-30T00:00:00"/>
    <s v="NO"/>
    <s v="Se realizó publicación de información para la ciudadanía en el mes de marzo en el sitio web del instituto, previo a audiencia rendición de cuentas, adémas se encuentra publicación ejercicios rendición de cuentas vigencia 2019."/>
    <n v="1"/>
    <s v="CUMPLIMIENTO TOTAL"/>
    <s v="NO APLICA ACCION CERRADA"/>
    <s v="NO APLICA ACCION CERRADA"/>
    <s v="CERRADO"/>
  </r>
  <r>
    <n v="578"/>
    <x v="0"/>
    <x v="28"/>
    <x v="2"/>
    <x v="193"/>
    <s v="Yuli Cristel Peña Arboleda"/>
    <x v="5"/>
    <s v="PAS-2020-096"/>
    <s v="No aplica"/>
    <s v="No aplica"/>
    <x v="13"/>
    <s v="No aplica"/>
    <x v="3"/>
    <s v="Autodiagnostico_x000a_Encuesta FURAG_x000a_Recomendaciones FURAG_x000a_"/>
    <s v="No aplica"/>
    <s v="Formular las estrategias de evaluación a la gestión"/>
    <s v="estrategias de evaluación a la gestión"/>
    <s v="No aplica"/>
    <d v="2020-12-01T00:00:00"/>
    <x v="50"/>
    <x v="0"/>
    <x v="0"/>
    <x v="35"/>
    <d v="2020-09-30T00:00:00"/>
    <s v="SI"/>
    <m/>
    <n v="0"/>
    <s v="SIN AVANCE"/>
    <n v="10"/>
    <s v="CON TIEMPO"/>
    <s v="ABIERTO"/>
  </r>
  <r>
    <n v="579"/>
    <x v="0"/>
    <x v="34"/>
    <x v="29"/>
    <x v="194"/>
    <s v="Yuli Cristel Peña Arboleda"/>
    <x v="5"/>
    <s v="PAS-2020-097"/>
    <s v="No aplica"/>
    <s v="No aplica"/>
    <x v="11"/>
    <s v="No aplica"/>
    <x v="3"/>
    <s v="Autodiagnostico_x000a_Encuesta FURAG_x000a_Recomendaciones FURAG_x000a_"/>
    <s v="No aplica"/>
    <s v="Implementar herramientas de gestión del conocimiento para implementar la política de gestión del conocimiento (Modulo de servicios del Área de Investigación oficializado mediante SIGID y Modulo de formación calle)"/>
    <s v="Implementar herramientas de gestión del conocimiento "/>
    <s v="No aplica"/>
    <d v="2020-12-01T00:00:00"/>
    <x v="50"/>
    <x v="0"/>
    <x v="0"/>
    <x v="35"/>
    <d v="2020-09-30T00:00:00"/>
    <s v="NO"/>
    <s v="Se elaboró documento del Módulo de acuerdo con las necesidades identificadas con los Equipos Territoriales del IDIPRON, se realizó articulación con el Equipo de Políticas Públicas Poblacionales de la OAP para la construcción conjunta del Seminario de Políticas. _x000a_Se iniciaron las sesiones del Módulo con el Equipo Territorio Prevención y se han certificado dos Seminarios. _x000a_Se realizó articulación con el Área de Capacitación del Instituto para realizar la apertura del Módulo por E Learning._x000a_Pendiente por oficialización._x000a_Soporte documento Módulo"/>
    <n v="1"/>
    <s v="CUMPLIMIENTO TOTAL"/>
    <s v="NO APLICA ACCION CERRADA"/>
    <s v="NO APLICA ACCION CERRADA"/>
    <s v="CERRADO"/>
  </r>
  <r>
    <n v="580"/>
    <x v="0"/>
    <x v="34"/>
    <x v="29"/>
    <x v="195"/>
    <s v="Yuli Cristel Peña Arboleda"/>
    <x v="5"/>
    <s v="PAS-2020-098"/>
    <s v="No aplica"/>
    <s v="No aplica"/>
    <x v="11"/>
    <s v="No aplica"/>
    <x v="3"/>
    <s v="Autodiagnostico_x000a_Encuesta FURAG_x000a_Recomendaciones FURAG_x000a_"/>
    <s v="No aplica"/>
    <s v="Herramientas para identificar las necesidades de sus procesos de gestión del conocimiento y la innovación (Elaborar una matriz  donde se consolide todas las necesidades de investigación a partir de los hallazgos idenficados en los diferentes estudios de investigación )"/>
    <s v=" matriz  donde se consolide todas las necesidades de investigación"/>
    <s v="No aplica"/>
    <d v="2020-10-01T00:00:00"/>
    <x v="17"/>
    <x v="0"/>
    <x v="0"/>
    <x v="35"/>
    <d v="2020-09-30T00:00:00"/>
    <s v="NO"/>
    <s v="Se elaboró matriz con los hallazgos de los diferentes estudios para identificar las necesidades de gestión del conocimiento y la innovación en cada proceso. _x000a_Soporte: matriz "/>
    <n v="1"/>
    <s v="CUMPLIMIENTO TOTAL"/>
    <s v="NO APLICA ACCION CERRADA"/>
    <s v="NO APLICA ACCION CERRADA"/>
    <s v="CERRADO"/>
  </r>
  <r>
    <n v="581"/>
    <x v="0"/>
    <x v="34"/>
    <x v="29"/>
    <x v="196"/>
    <s v="Yuli Cristel Peña Arboleda"/>
    <x v="5"/>
    <s v="PAS-2020-099"/>
    <s v="No aplica"/>
    <s v="No aplica"/>
    <x v="11"/>
    <s v="No aplica"/>
    <x v="3"/>
    <s v="Autodiagnostico_x000a_Encuesta FURAG_x000a_Recomendaciones FURAG_x000a_"/>
    <s v="No aplica"/>
    <s v="Evaluar las herramientas de uso y aprobación del conocimiento para la gestión del conocimiento Informe generado a partir de la información recopilada por el Sistema de información territorial IDIPRON-SITI)"/>
    <s v="Evaluar las herramientas de uso y aprobación del conocimiento para la gestión del conocimiento"/>
    <s v="No aplica"/>
    <d v="2020-11-01T00:00:00"/>
    <x v="35"/>
    <x v="0"/>
    <x v="0"/>
    <x v="35"/>
    <d v="2020-09-30T00:00:00"/>
    <s v="NO"/>
    <s v="Se llevaron a cabo las fases de ideación, diseño, implementación y evaluación de la herramienta SITI para el uso y apropiación del conocimiento. _x000a_Se realizó monitoreo de los reportes (Anexo reportes de registros)_x000a_Se elaboró informe con los resultados y la evaluación de la herramienta._x000a_Soportes: Presentación en PPT, documento del SITI, Instrumento y anexos de los reportes e informes. "/>
    <n v="1"/>
    <s v="CUMPLIMIENTO TOTAL"/>
    <s v="NO APLICA ACCION CERRADA"/>
    <s v="NO APLICA ACCION CERRADA"/>
    <s v="CERRADO"/>
  </r>
  <r>
    <n v="582"/>
    <x v="148"/>
    <x v="23"/>
    <x v="8"/>
    <x v="127"/>
    <s v="Stefanny Reina Alvarez"/>
    <x v="5"/>
    <s v="PAS-2020-100"/>
    <s v="No aplica"/>
    <s v="No aplica"/>
    <x v="14"/>
    <s v="No aplica"/>
    <x v="3"/>
    <s v="Autodiagnostico_x000a_Encuesta FURAG_x000a_Recomendaciones FURAG_x000a_"/>
    <s v="No aplica"/>
    <s v="Realizar la convalidación de las TRD 2016-2019"/>
    <s v="Tablas de retención documental"/>
    <s v="No aplica"/>
    <d v="2020-05-01T00:00:00"/>
    <x v="35"/>
    <x v="0"/>
    <x v="0"/>
    <x v="280"/>
    <d v="2020-09-30T00:00:00"/>
    <s v="NO"/>
    <s v="De acuerdo a lo anterior, se termino el proceso de adopción por Entidad y se realizó proceso de registro unico de series documentales - RUSD, logrando la certificación por parte del Archivo General de la Nacón el 3 de diciembre de 2020."/>
    <n v="1"/>
    <s v="CUMPLIMIENTO TOTAL"/>
    <s v="NO APLICA ACCION CERRADA"/>
    <s v="NO APLICA ACCION CERRADA"/>
    <s v="CERRADO"/>
  </r>
  <r>
    <n v="583"/>
    <x v="148"/>
    <x v="12"/>
    <x v="21"/>
    <x v="108"/>
    <s v="Angel Martínez"/>
    <x v="5"/>
    <s v="PAS-2020-101"/>
    <s v="No aplica"/>
    <s v="No aplica"/>
    <x v="14"/>
    <s v="No aplica"/>
    <x v="3"/>
    <s v="Autodiagnostico_x000a_Encuesta FURAG_x000a_Recomendaciones FURAG_x000a_"/>
    <s v="No aplica"/>
    <s v="Realizar la adecuación de las instalaciones del archivo de gestión que reposa en la UPI La Florida para la realización de las transferencias primarias 2014-2016"/>
    <s v="Instalaciones"/>
    <s v="No aplica"/>
    <d v="2020-08-01T00:00:00"/>
    <x v="35"/>
    <x v="0"/>
    <x v="0"/>
    <x v="281"/>
    <d v="2020-09-30T00:00:00"/>
    <s v="SI"/>
    <s v="Se dio continuidad a la adecuación de la Pre-Florida para la instalación de la Estanteria industrial, requerida para el almacenamiento de documentos, con fecha de terminación y entrega en el mes de diciembre."/>
    <n v="0.9"/>
    <s v="AVANCE SIGNIFICATIVO"/>
    <n v="-21"/>
    <s v="VENCIDO"/>
    <s v="ABIERTO"/>
  </r>
  <r>
    <n v="584"/>
    <x v="148"/>
    <x v="12"/>
    <x v="8"/>
    <x v="127"/>
    <s v="Angel Martínez"/>
    <x v="5"/>
    <s v="PAS-2020-102"/>
    <s v="No aplica"/>
    <s v="No aplica"/>
    <x v="14"/>
    <s v="No aplica"/>
    <x v="3"/>
    <s v="Autodiagnostico_x000a_Encuesta FURAG_x000a_Recomendaciones FURAG_x000a_"/>
    <s v="No aplica"/>
    <s v="Realizar el alistamiento de la documentación de los 3 primeros periodos según la TVD"/>
    <s v="Tablas de valoración documental"/>
    <s v="No aplica"/>
    <d v="2020-08-01T00:00:00"/>
    <x v="53"/>
    <x v="0"/>
    <x v="0"/>
    <x v="282"/>
    <d v="2020-09-30T00:00:00"/>
    <m/>
    <s v="Se realizó cotejo de información física versus inventario documental de la bodega 3 en un 100% y se inicio la verificación de la bodega 1 y 2, en un 20%._x000a_Se aclara que el cumplimiento de esta actividad, se ve afectada en su ejecución, debido al tema de salud publica, cercos epidemiológicos y cuarentenas que han afectado a la Unidad la Florida; y el 80% restante se continuara en la vigencia 2021 debido a que no se presentan contingencias en la actualidad. Continúa para plan de mejoramiento."/>
    <n v="0.2"/>
    <s v="AVANCE MINIMO"/>
    <n v="-112"/>
    <s v="VENCIDO"/>
    <s v="ABIERTO"/>
  </r>
  <r>
    <n v="585"/>
    <x v="148"/>
    <x v="12"/>
    <x v="8"/>
    <x v="100"/>
    <s v="Angel Martínez"/>
    <x v="5"/>
    <s v="PAS-2020-103"/>
    <s v="No aplica"/>
    <s v="No aplica"/>
    <x v="14"/>
    <s v="No aplica"/>
    <x v="3"/>
    <s v="Autodiagnostico_x000a_Encuesta FURAG_x000a_Recomendaciones FURAG_x000a_"/>
    <s v="No aplica"/>
    <s v="Realizar el acompañamiento a los archivos para la finalización del FUID de acuerdo al cuadro de clasificación"/>
    <s v="FUID"/>
    <s v="No aplica"/>
    <d v="2020-11-01T00:00:00"/>
    <x v="35"/>
    <x v="0"/>
    <x v="0"/>
    <x v="35"/>
    <d v="2020-09-30T00:00:00"/>
    <s v="SI"/>
    <s v="Se realizan el cronograma de vistas con el fin de determinar la pertinencia en la metodologia de manejo al archivo de gestión y se consolodian los inventarios documentales de las unidades de protección integral. Y se da continuidad a la ejecución en la vigencia 2021. Se tiene previsto avance del 40% para el mes de diciembre."/>
    <n v="0"/>
    <s v="SIN AVANCE"/>
    <n v="-21"/>
    <s v="VENCIDO"/>
    <s v="ABIERTO"/>
  </r>
  <r>
    <n v="586"/>
    <x v="148"/>
    <x v="12"/>
    <x v="8"/>
    <x v="100"/>
    <s v="Angel Martínez"/>
    <x v="5"/>
    <s v="PAS-2020-104"/>
    <s v="No aplica"/>
    <s v="No aplica"/>
    <x v="14"/>
    <s v="No aplica"/>
    <x v="3"/>
    <s v="Autodiagnostico_x000a_Encuesta FURAG_x000a_Recomendaciones FURAG_x000a_"/>
    <s v="No aplica"/>
    <s v="Realizar el ajuste al inventairo de la documentación del archivo central para el FUID"/>
    <s v="FUID"/>
    <s v="No aplica"/>
    <d v="2020-08-01T00:00:00"/>
    <x v="53"/>
    <x v="0"/>
    <x v="0"/>
    <x v="283"/>
    <d v="2020-09-30T00:00:00"/>
    <s v="SI"/>
    <s v="Se continuo con el ajuste de inventario documental del V periodo del FDA corespondiente a los años (2001-2014) con un total de 6964 registros. El desarrollo de la actividad levantamiento de inventario documental, se ha visto afectado en su ejecución, debido al tema de salud publica, cercos epidemiológicos y cuarentes que, han afectado a la Unidad la Florida._x000a__x000a_Se lleva un porcentaje de avance del 82% con el compromiso de dar continuidad en la vigencia 2021 y dar por finalizado el proceso de inventarios."/>
    <n v="0.82000000000000006"/>
    <s v="AVANCE SIGNIFICATIVO"/>
    <n v="-112"/>
    <s v="VENCIDO"/>
    <s v="ABIERTO"/>
  </r>
  <r>
    <n v="587"/>
    <x v="148"/>
    <x v="12"/>
    <x v="8"/>
    <x v="197"/>
    <s v="Angel Martínez"/>
    <x v="5"/>
    <s v="PAS-2020-105"/>
    <s v="No aplica"/>
    <s v="No aplica"/>
    <x v="14"/>
    <s v="No aplica"/>
    <x v="3"/>
    <s v="Autodiagnostico_x000a_Encuesta FURAG_x000a_Recomendaciones FURAG_x000a_"/>
    <s v="No aplica"/>
    <s v="Aplicar el lineamiento de derechos humanos a la historia social de cada NNAJ"/>
    <s v="Historias sociales"/>
    <s v="No aplica"/>
    <d v="2020-11-01T00:00:00"/>
    <x v="35"/>
    <x v="0"/>
    <x v="0"/>
    <x v="35"/>
    <d v="2020-09-30T00:00:00"/>
    <s v="NO"/>
    <s v="Se tienen identificadas en un 100% las historias sociales de los asistidos que poseen valores patrimoniales por sus aspectos sociales en cuanto a los lineamientos de derechos humanos."/>
    <n v="1"/>
    <s v="CUMPLIMIENTO TOTAL"/>
    <s v="NO APLICA ACCION CERRADA"/>
    <s v="NO APLICA ACCION CERRADA"/>
    <s v="CERRADO"/>
  </r>
  <r>
    <n v="588"/>
    <x v="148"/>
    <x v="12"/>
    <x v="8"/>
    <x v="136"/>
    <s v="Angel Martínez"/>
    <x v="5"/>
    <s v="PAS-2020-106"/>
    <s v="No aplica"/>
    <s v="No aplica"/>
    <x v="14"/>
    <s v="No aplica"/>
    <x v="3"/>
    <s v="Autodiagnostico_x000a_Encuesta FURAG_x000a_Recomendaciones FURAG_x000a_"/>
    <s v="No aplica"/>
    <s v="Realizar la aplicación del plan de preservación digital en lo que respecta a actividades de corto plazo"/>
    <s v="Plan de preservación digital"/>
    <s v="No aplica"/>
    <d v="2020-11-01T00:00:00"/>
    <x v="35"/>
    <x v="0"/>
    <x v="0"/>
    <x v="35"/>
    <d v="2020-09-30T00:00:00"/>
    <s v="NO"/>
    <s v="Se realizó aplicación del plan de preservación digital a largo plazo (las actividades realizadas van enfocadas a corto plazo y se debe continuar con las actividades y estrategias programadas en el plan en mención."/>
    <n v="1"/>
    <s v="CUMPLIMIENTO TOTAL"/>
    <s v="NO APLICA ACCION CERRADA"/>
    <s v="NO APLICA ACCION CERRADA"/>
    <s v="CERRADO"/>
  </r>
  <r>
    <n v="589"/>
    <x v="148"/>
    <x v="12"/>
    <x v="8"/>
    <x v="198"/>
    <s v="Angel Martínez"/>
    <x v="5"/>
    <s v="PAS-2020-107"/>
    <s v="No aplica"/>
    <s v="No aplica"/>
    <x v="14"/>
    <s v="No aplica"/>
    <x v="3"/>
    <s v="Autodiagnostico_x000a_Encuesta FURAG_x000a_Recomendaciones FURAG_x000a_"/>
    <s v="No aplica"/>
    <s v="Actualizar el PGD y contemplar la adopción de SGDEA"/>
    <s v="Programa de Gestión Documental"/>
    <s v="No aplica"/>
    <d v="2020-08-01T00:00:00"/>
    <x v="53"/>
    <x v="0"/>
    <x v="0"/>
    <x v="35"/>
    <d v="2020-09-30T00:00:00"/>
    <s v="SI"/>
    <s v="Se contempló y evaluó el proyecto de SGDEA. Se elaboró la actualización del PGD y se encuentra pendiente por aprobación del comité institucional de gestión y desempeño y su posterior publicación. Queda pendiente aprobación de PGD la cual está contemplada para mes de diciembre para completar el 100%"/>
    <n v="0.5"/>
    <s v="AVANCE PARCIAL"/>
    <n v="-112"/>
    <s v="VENCIDO"/>
    <s v="ABIERTO"/>
  </r>
  <r>
    <n v="590"/>
    <x v="148"/>
    <x v="12"/>
    <x v="8"/>
    <x v="100"/>
    <s v="Angel Martínez"/>
    <x v="5"/>
    <s v="PAS-2020-108"/>
    <s v="No aplica"/>
    <s v="No aplica"/>
    <x v="14"/>
    <s v="No aplica"/>
    <x v="3"/>
    <s v="Autodiagnostico_x000a_Encuesta FURAG_x000a_Recomendaciones FURAG_x000a_"/>
    <s v="No aplica"/>
    <s v="Realizar la consolidación de los inventarios de eliminación de archivos de gestión para solicitar el aval de Comité Institucional de Gestión y Desempeño y publicación en la página web"/>
    <m/>
    <s v="No aplica"/>
    <d v="2020-08-01T00:00:00"/>
    <x v="53"/>
    <x v="0"/>
    <x v="0"/>
    <x v="35"/>
    <d v="2020-09-30T00:00:00"/>
    <s v="NO"/>
    <s v="Se da cumplimiento a la consolidación de inventarios de eliminación de archivos de gestión. Los cuales fueron avalados por el comité institucional de gestión y desempeño; publicados en el link de transparencia. (http://www.idipron.gov.co/transparencia-y-acceso-a-informacion-publica / 10.11.4)"/>
    <n v="1"/>
    <s v="CUMPLIMIENTO TOTAL"/>
    <s v="NO APLICA ACCION CERRADA"/>
    <s v="NO APLICA ACCION CERRADA"/>
    <s v="CERRADO"/>
  </r>
  <r>
    <n v="591"/>
    <x v="148"/>
    <x v="12"/>
    <x v="8"/>
    <x v="136"/>
    <s v="Angel Martínez"/>
    <x v="5"/>
    <s v="PAS-2020-109"/>
    <s v="No aplica"/>
    <s v="No aplica"/>
    <x v="14"/>
    <s v="No aplica"/>
    <x v="3"/>
    <s v="Autodiagnostico_x000a_Encuesta FURAG_x000a_Recomendaciones FURAG_x000a_"/>
    <s v="No aplica"/>
    <s v="Implementar y publicar el Sistema Integrado de conservación – SIC  "/>
    <s v="Sistema Integrado de Conservación"/>
    <s v="No aplica"/>
    <d v="2020-12-01T00:00:00"/>
    <x v="50"/>
    <x v="0"/>
    <x v="0"/>
    <x v="35"/>
    <d v="2020-09-30T00:00:00"/>
    <s v="NO"/>
    <s v="Se da cumplimiento a la publicación en el año 2019 y su posteriormente su implementación a corto plazo en el año 2020. Cabe aclarar que la implementación del SIC es continua y tiene acciones planeadas hasta 2024, sin embargo se pone al 100% ya que las acciones del año 2020 quedaron ejecutadas en su totalidad"/>
    <n v="1"/>
    <s v="CUMPLIMIENTO TOTAL"/>
    <s v="NO APLICA ACCION CERRADA"/>
    <s v="NO APLICA ACCION CERRADA"/>
    <s v="CERRADO"/>
  </r>
  <r>
    <n v="592"/>
    <x v="148"/>
    <x v="12"/>
    <x v="8"/>
    <x v="100"/>
    <s v="Angel Martínez"/>
    <x v="5"/>
    <s v="PAS-2020-110"/>
    <s v="No aplica"/>
    <s v="No aplica"/>
    <x v="14"/>
    <s v="No aplica"/>
    <x v="3"/>
    <s v="Autodiagnostico_x000a_Encuesta FURAG_x000a_Recomendaciones FURAG_x000a_"/>
    <s v="No aplica"/>
    <s v="Inventario documental de los archivos de derechos humanos, derecho internacional humanitarios, memoria histórica y conflicto armado a cargo de la entidad"/>
    <s v="Inventario documenal"/>
    <s v="No aplica"/>
    <d v="2020-12-01T00:00:00"/>
    <x v="50"/>
    <x v="0"/>
    <x v="0"/>
    <x v="35"/>
    <d v="2020-09-30T00:00:00"/>
    <s v="NO"/>
    <s v="Se tienen identificadas en un 100% las historias sociales de los asistidos que poseen valores patrimoniales por sus aspectos sociales en cuanto a los lineamientos de derechos humanos. Esta actividad está planeada al 100% a diciembre"/>
    <n v="1"/>
    <s v="CUMPLIMIENTO TOTAL"/>
    <s v="NO APLICA ACCION CERRADA"/>
    <s v="NO APLICA ACCION CERRADA"/>
    <s v="CERRADO"/>
  </r>
  <r>
    <n v="593"/>
    <x v="148"/>
    <x v="12"/>
    <x v="5"/>
    <x v="130"/>
    <s v="Angel Martínez"/>
    <x v="5"/>
    <s v="PAS-2020-111"/>
    <s v="No aplica"/>
    <s v="No aplica"/>
    <x v="14"/>
    <s v="No aplica"/>
    <x v="3"/>
    <s v="Autodiagnostico_x000a_Encuesta FURAG_x000a_Recomendaciones FURAG_x000a_"/>
    <s v="No aplica"/>
    <s v="Gestionar residuos eléctricos y digitales de acuerdo a la política de gestión ambiental "/>
    <s v="Residuos electricos y digitales"/>
    <s v="No aplica"/>
    <d v="2020-12-01T00:00:00"/>
    <x v="50"/>
    <x v="0"/>
    <x v="0"/>
    <x v="35"/>
    <d v="2020-09-30T00:00:00"/>
    <s v="NO"/>
    <s v="Se realizó mesa de trabajo con el Proceso de Gestión Ambiental en la cual, se definio la gestión para los recursos elctricos y digitales el cual sera integrado al plan integral de residuos peligrosos."/>
    <n v="1"/>
    <s v="CUMPLIMIENTO TOTAL"/>
    <s v="NO APLICA ACCION CERRADA"/>
    <s v="NO APLICA ACCION CERRADA"/>
    <s v="CERRADO"/>
  </r>
  <r>
    <n v="594"/>
    <x v="148"/>
    <x v="12"/>
    <x v="8"/>
    <x v="13"/>
    <s v="Angel Martínez"/>
    <x v="5"/>
    <s v="PAS-2020-112"/>
    <s v="No aplica"/>
    <s v="No aplica"/>
    <x v="14"/>
    <s v="No aplica"/>
    <x v="3"/>
    <s v="Autodiagnostico_x000a_Encuesta FURAG_x000a_Recomendaciones FURAG_x000a_"/>
    <s v="No aplica"/>
    <s v="Recolección de información necesaria y relevante para toma de decisiones en la gestión de la información"/>
    <s v="Recolección de información"/>
    <s v="No aplica"/>
    <d v="2020-12-01T00:00:00"/>
    <x v="50"/>
    <x v="0"/>
    <x v="0"/>
    <x v="35"/>
    <d v="2020-09-30T00:00:00"/>
    <s v="NO"/>
    <s v="Se realizó la recolección de información, verificando los datos del proceso de Gestión Documental, los cuales se encuentran en el manual de procesos y procedimientos de la Entidad. (http://intranet.idipron.gov.co/index.php#97-gestion-documental)"/>
    <n v="1"/>
    <s v="CUMPLIMIENTO TOTAL"/>
    <s v="NO APLICA ACCION CERRADA"/>
    <s v="NO APLICA ACCION CERRADA"/>
    <s v="CERRADO"/>
  </r>
  <r>
    <n v="595"/>
    <x v="148"/>
    <x v="12"/>
    <x v="8"/>
    <x v="110"/>
    <s v="Angel Martínez"/>
    <x v="5"/>
    <s v="PAS-2020-113"/>
    <s v="No aplica"/>
    <s v="No aplica"/>
    <x v="14"/>
    <s v="No aplica"/>
    <x v="3"/>
    <s v="Autodiagnostico_x000a_Encuesta FURAG_x000a_Recomendaciones FURAG_x000a_"/>
    <s v="No aplica"/>
    <s v="Implementar una organización documental y disponer de instrumentos archivísticos que permitan el manejo de los fondos documentales recibidos"/>
    <s v="Organización documental"/>
    <s v="No aplica"/>
    <d v="2020-10-01T00:00:00"/>
    <x v="50"/>
    <x v="0"/>
    <x v="0"/>
    <x v="35"/>
    <d v="2020-09-30T00:00:00"/>
    <s v="NO"/>
    <s v="Se realizó la actualización de instumentos archivisticos con base en la TRD 2014-2016 los cuales se encuentran publicados en el link de transparcnia y manual de procesos y procedimentos del proceso de Gestión Documental; y teniendo en cuenta la adopción de TRD 2016-2019 se deberá continuar con la actualización de los instrumentos archivisticos que lo requieran para la vigencia 2021."/>
    <n v="1"/>
    <s v="CUMPLIMIENTO TOTAL"/>
    <s v="NO APLICA ACCION CERRADA"/>
    <s v="NO APLICA ACCION CERRADA"/>
    <s v="CERRADO"/>
  </r>
  <r>
    <n v="596"/>
    <x v="149"/>
    <x v="17"/>
    <x v="3"/>
    <x v="7"/>
    <s v="Yury  Orjuela Florez"/>
    <x v="5"/>
    <s v="PAS-2020-114"/>
    <s v="No aplica"/>
    <s v="No aplica"/>
    <x v="2"/>
    <s v="No aplica"/>
    <x v="3"/>
    <s v="Autodiagnostico_x000a_Encuesta FURAG_x000a_Recomendaciones FURAG_x000a_"/>
    <s v="No aplica"/>
    <s v="Realizar campañas de difusión sobre los beneficios que obtienen los usuarios con las mejoras realizadas al(os) trámite(s)"/>
    <s v="campaña o estrategia de difusión "/>
    <s v="No aplica"/>
    <d v="2020-06-01T00:00:00"/>
    <x v="28"/>
    <x v="0"/>
    <x v="0"/>
    <x v="35"/>
    <d v="2020-09-30T00:00:00"/>
    <s v="SI"/>
    <m/>
    <n v="0"/>
    <s v="SIN AVANCE"/>
    <n v="-174"/>
    <s v="VENCIDO"/>
    <s v="ABIERTO"/>
  </r>
  <r>
    <n v="597"/>
    <x v="150"/>
    <x v="17"/>
    <x v="3"/>
    <x v="7"/>
    <s v="Yury  Orjuela Florez"/>
    <x v="5"/>
    <s v="PAS-2020-115"/>
    <s v="No aplica"/>
    <s v="No aplica"/>
    <x v="2"/>
    <s v="No aplica"/>
    <x v="3"/>
    <s v="Autodiagnostico_x000a_Encuesta FURAG_x000a_Recomendaciones FURAG_x000a_"/>
    <s v="No aplica"/>
    <s v="Realizar campañas de difusión y apropiación de las mejoras de los trámites para los usuarios "/>
    <s v="campaña o estrategia de difusión "/>
    <s v="No aplica"/>
    <d v="2020-06-01T00:00:00"/>
    <x v="28"/>
    <x v="0"/>
    <x v="0"/>
    <x v="35"/>
    <d v="2020-09-30T00:00:00"/>
    <s v="NO"/>
    <s v="El día 1 de Junio de 2020 se compartió la pieza comunicativa a través de correo electronico todos@idipron.gov.co, desde el  área sociolegal, a través de la cual se inofrma los pasos para obtener el certificado."/>
    <n v="1"/>
    <s v="CUMPLIMIENTO TOTAL"/>
    <s v="NO APLICA ACCION CERRADA"/>
    <s v="NO APLICA ACCION CERRADA"/>
    <s v="CERRADO"/>
  </r>
  <r>
    <n v="598"/>
    <x v="149"/>
    <x v="17"/>
    <x v="2"/>
    <x v="3"/>
    <s v="Yury  Orjuela Florez"/>
    <x v="5"/>
    <s v="PAS-2020-116"/>
    <s v="No aplica"/>
    <s v="No aplica"/>
    <x v="2"/>
    <s v="No aplica"/>
    <x v="3"/>
    <s v="Autodiagnostico_x000a_Encuesta FURAG_x000a_Recomendaciones FURAG_x000a_"/>
    <s v="No aplica"/>
    <s v="Hacer seguimiento a los indicadores de la OPA de del &quot;certificado de asistencia  y/o vinculación&quot; "/>
    <s v="Hoja de vida de indicadores"/>
    <s v="No aplica"/>
    <d v="2020-06-01T00:00:00"/>
    <x v="28"/>
    <x v="0"/>
    <x v="0"/>
    <x v="35"/>
    <d v="2020-09-30T00:00:00"/>
    <s v="SI"/>
    <s v="El área Sociolegal,  realizó el seguimiento al indicador  - Tiempo promedio de expedición de certificados de vinculación de NNAJ en el peridodo Enero -Septiembre de 2020"/>
    <n v="0.75"/>
    <s v="AVANCE SIGNIFICATIVO"/>
    <n v="-174"/>
    <s v="VENCIDO"/>
    <s v="ABIERTO"/>
  </r>
  <r>
    <n v="599"/>
    <x v="10"/>
    <x v="7"/>
    <x v="2"/>
    <x v="3"/>
    <s v="Carolina Ardila"/>
    <x v="5"/>
    <s v="PAS-2020-117"/>
    <s v="No aplica"/>
    <s v="No aplica"/>
    <x v="8"/>
    <s v="No aplica"/>
    <x v="3"/>
    <s v="Autodiagnostico_x000a_Encuesta FURAG_x000a_Recomendaciones FURAG_x000a_"/>
    <s v="No aplica"/>
    <s v="Integrar al plan estratégico de talento humano la encuesta  (EDI - DANE)"/>
    <s v="Matriz GETH actualizada "/>
    <s v="No aplica"/>
    <d v="2020-10-01T00:00:00"/>
    <x v="17"/>
    <x v="0"/>
    <x v="0"/>
    <x v="284"/>
    <d v="2020-09-30T00:00:00"/>
    <s v="NO"/>
    <s v="Primer seguimiento 2020: Por parte de la STDH se trabajó en la propuesta para integrar la encuesta EDI-DANE al Plan Estrategico de Talento Humano, la cual fue remitida a la Profesional de Apoyo de la Oficina Asesora de Planeación y a la Asesora de la STDH Esperanza Arenas, el día 06/02/2020 mediante correo electronico. _x000a_A la fecha se encuentra pendiente la retroalimentación la OAP y de la Asesora para continuar el trámite de oficialización. _x000a_Evidencia: Correo electronico de remisión y documento de la propuesta adjunta al mismo._x000a__x000a_Segundo Seguimiento 2020:_x000a_Se remite a la Asesora Tipo A la Integración al Plan Estratégico de Talento Humano con la encuesta  (EDI - DANE). Sin embargo validando la información con la Profesional de Apoyo de la Oficina Asesora de Planeación este insumo no aplica a nivel Distrital sino a Nivel Nacional por lo cual no queda supeditada la actualización de la Matriz GETH con base en él."/>
    <n v="1"/>
    <s v="CUMPLIMIENTO TOTAL"/>
    <s v="NO APLICA ACCION CERRADA"/>
    <s v="NO APLICA ACCION CERRADA"/>
    <s v="CERRADO"/>
  </r>
  <r>
    <n v="600"/>
    <x v="151"/>
    <x v="35"/>
    <x v="2"/>
    <x v="3"/>
    <s v="Carolina Ardila"/>
    <x v="5"/>
    <s v="PAS-2020-118"/>
    <s v="No aplica"/>
    <s v="No aplica"/>
    <x v="8"/>
    <s v="No aplica"/>
    <x v="3"/>
    <s v="Autodiagnostico_x000a_Encuesta FURAG_x000a_Recomendaciones FURAG_x000a_"/>
    <s v="No aplica"/>
    <s v="Realizar la formulación y seguimiento de los indicadores de análisis de datos"/>
    <s v="Indicadores "/>
    <s v="No aplica"/>
    <d v="2020-06-01T00:00:00"/>
    <x v="50"/>
    <x v="0"/>
    <x v="0"/>
    <x v="285"/>
    <d v="2020-09-30T00:00:00"/>
    <s v="NO"/>
    <s v="Segundo Seguimiento 2020:_x000a_El Área de Carrera Administrativa formuló los Indicadores de: _x000a_*Rotación_x000a_*Retiros voluntarios_x000a_*Comisiones_x000a_*Comisiones de Estudio_x000a_*Reubicaciones_x000a_*Prepensionados_x000a_*LGBTI_x000a_*Afro_x000a__x000a_Tercer seguimiento 2020: _x000a_Por parte de la Oficina Asesora de Planeación se oficializan los siguientes indicadores respecto a los cuales se entrega el primer seguimiento a corte 06/12/2020._x000a_*GDH-2020-26 Retiros voluntarios _x000a_*GDH-2020-27 Encargos _x000a_*GDH-2020-28 Comisiones _x000a_* GDH-2020-29 Comisiones de Estudio _x000a_*GDH-2020-30Reubicaciones _x000a_* GDH-2020-31 Prepensionados_x000a_*GDH-2020-32 LGBTI_x000a_*GDH-2020-33 Afro"/>
    <n v="1"/>
    <s v="CUMPLIMIENTO TOTAL"/>
    <s v="NO APLICA ACCION CERRADA"/>
    <s v="NO APLICA ACCION CERRADA"/>
    <s v="CERRADO"/>
  </r>
  <r>
    <n v="601"/>
    <x v="152"/>
    <x v="35"/>
    <x v="15"/>
    <x v="199"/>
    <s v="Carolina Ardila"/>
    <x v="5"/>
    <s v="PAS-2020-119"/>
    <s v="No aplica"/>
    <s v="No aplica"/>
    <x v="8"/>
    <s v="No aplica"/>
    <x v="3"/>
    <s v="Autodiagnostico_x000a_Encuesta FURAG_x000a_Recomendaciones FURAG_x000a_"/>
    <s v="No aplica"/>
    <s v="Evaluación de la eficacia en temas de relevancia internacional "/>
    <s v="Informe área de capacitación "/>
    <s v="No aplica"/>
    <d v="2020-12-01T00:00:00"/>
    <x v="50"/>
    <x v="0"/>
    <x v="0"/>
    <x v="35"/>
    <d v="2020-09-30T00:00:00"/>
    <s v="SI"/>
    <s v="Actividad programada para desarrollarse en el mes de diciembre, se incluye en el informe de gestión E-PLA-FT-018"/>
    <n v="0"/>
    <s v="SIN AVANCE"/>
    <n v="10"/>
    <s v="CON TIEMPO"/>
    <s v="ABIERTO"/>
  </r>
  <r>
    <n v="602"/>
    <x v="151"/>
    <x v="35"/>
    <x v="15"/>
    <x v="200"/>
    <s v="Carolina Ardila"/>
    <x v="5"/>
    <s v="PAS-2020-120"/>
    <s v="No aplica"/>
    <s v="No aplica"/>
    <x v="8"/>
    <s v="No aplica"/>
    <x v="3"/>
    <s v="Autodiagnostico_x000a_Encuesta FURAG_x000a_Recomendaciones FURAG_x000a_"/>
    <s v="No aplica"/>
    <s v="Inscribir la sala amiga de la familia lactante del entorno laboral de la entidad ante la secretaria de salud o entidad que haga sus veces."/>
    <s v="Inscripción ante la entidad competente "/>
    <s v="No aplica"/>
    <d v="2020-11-01T00:00:00"/>
    <x v="35"/>
    <x v="0"/>
    <x v="0"/>
    <x v="286"/>
    <d v="2020-09-30T00:00:00"/>
    <m/>
    <s v="Segundo seguimiento 2020: _x000a_El Área de Bienestar Social e Incentivos realizó en los meses de agosto y Septiembre un diagnóstico del avance sobre la estrategia &quot;salas de lactancia&quot; en el Idipron, mediante reunión el día 01 de Septiembre con la Profesional Milena Rivera de la Secretaría de Integración Social se crearon compromisos para el cumplimiento de los pasos (6 en total) de implementacion de la estrategia. _x000a_Una de las conclusiones es que de los 6 pasos requeridos, se han implementado parcialmente 2 pasos._x000a_Se requiere conformar un equipo de trabajo para capacitarse e implementar la estrategia. _x000a_Se requiere una adecuación de los espacios físicos para las salas maternas o de lactancia, este requerimiento se realizó al Área de Infraestructura mediante correo electrónico._x000a_El día 26 de agosto se recibió respuesta por parte del Área de Infraestructura informando que se realizaría una valoración y diagnóstico Técnico de la Infraestructura de 11 Unidades y sedes, con el fin de definir el alcance de las adecuaciones de espacio e instalaciones eléctricas e hidrosanitarias a realizar, necesarias para la habilitación de las salas de lactancia._x000a_Esta adecuación de la infraestructura para la habilitación de los espacios para este uso se encuentra programada para la vigencia 2021._x000a_Desde la Subdirección de Desarrollo Humano se asignará el orden de priorización de intervención con el objetivo de generar desde Infraestructura la correspondiente programación, esta información será entregada en el mes de Noviembre._x000a_Por lo anterior se solicita que esta actividad sea reprogramada para la vigencia 2021. _x000a__x000a_Tercer seguimiento 2020: _x000a__x000a_Se realiza la priorización para las intervenciones desde el Área de Infraestructura, se adjunta la matriz sobre la programación de las adaptaciones de las salas amigas._x000a__x000a_Gestión realizada: _x000a_Se realizo presentación a la Asesora de la STDH Omaira Rodríguez Mahecha del estado de las salas de lactancia. _x000a_Se realizo solicitud al área de infraestructura de la priorización de las sedes a intervenir. _x000a_Infraestructura remite base de intervención para el año 2021_x000a_Se realiza envió de las especificaciones técnicas de la infraestructura establecidas en la resolución 2423 de 2018. _x000a_Nos encontramos atentos a la definición de la continuidad de la planta temporal para la proyección de los lineamientos de la convocatoria para seleccionar el personal a capacitarse. "/>
    <n v="0.26"/>
    <s v="AVANCE MINIMO"/>
    <n v="-21"/>
    <s v="VENCIDO"/>
    <s v="ABIERTO"/>
  </r>
  <r>
    <n v="603"/>
    <x v="151"/>
    <x v="35"/>
    <x v="7"/>
    <x v="12"/>
    <s v="Carolina Ardila"/>
    <x v="5"/>
    <s v="PAS-2020-121"/>
    <s v="No aplica"/>
    <s v="No aplica"/>
    <x v="8"/>
    <s v="No aplica"/>
    <x v="3"/>
    <s v="Autodiagnostico_x000a_Encuesta FURAG_x000a_Recomendaciones FURAG_x000a_"/>
    <s v="No aplica"/>
    <s v="Diseñar el procedimiento de transferencia de  gestión del conocimiento"/>
    <s v="Procedimiento"/>
    <s v="No aplica"/>
    <d v="2020-12-01T00:00:00"/>
    <x v="50"/>
    <x v="0"/>
    <x v="0"/>
    <x v="287"/>
    <d v="2020-09-30T00:00:00"/>
    <s v="NO"/>
    <s v="El Procedimiento de Gestión del Conocimiento del Área de Capacitación de la Subdireccion Tecnica de Desarollo Humano,  se elaboró  teniendo en cuenta los criterios establecidos en: _x000a_a. El  Modelo Integrado de Planeación  y Gestión MIPG, dimensión 6 gestión del conocimiento e innovación,  _x000a_b. DAFP- Plan Nacional de Capacitación 2020 - 2030,  _x000a_c. Departamento Administrativo del Servicio Civil Distrital DASCD - PIC en línea _x000a_d. Procedimientos propios  del  Área de Capacitación del Instituto. _x000a__x000a_El procedimiento fue revisado y aprobado por la Asesora tipo A de la Subdirección Técnica de Desarrollo Humano y fue remitido  el día 10 de junio de 2020 para  revisión  y aprobación por la Oficina Asesora de Planeación  mediante el aplicativo Aranda caso No. 709."/>
    <n v="1"/>
    <s v="CUMPLIMIENTO TOTAL"/>
    <s v="NO APLICA ACCION CERRADA"/>
    <s v="NO APLICA ACCION CERRADA"/>
    <s v="CERRADO"/>
  </r>
  <r>
    <n v="604"/>
    <x v="10"/>
    <x v="7"/>
    <x v="15"/>
    <x v="201"/>
    <s v="Carolina Ardila"/>
    <x v="5"/>
    <s v="PAS-2020-122"/>
    <s v="No aplica"/>
    <s v="No aplica"/>
    <x v="8"/>
    <s v="No aplica"/>
    <x v="3"/>
    <s v="Autodiagnostico_x000a_Encuesta FURAG_x000a_Recomendaciones FURAG_x000a_"/>
    <s v="No aplica"/>
    <s v="Realizar seguimiento a la planeación estratégica de talento humano "/>
    <s v="Seguimiento matriz GETH "/>
    <s v="No aplica"/>
    <d v="2020-12-01T00:00:00"/>
    <x v="50"/>
    <x v="0"/>
    <x v="0"/>
    <x v="288"/>
    <d v="2020-09-30T00:00:00"/>
    <s v="NO"/>
    <s v="Segundo Seguimiento 2020:_x000a_Se elabora seguimiento a la planeación estratégica de talento humano con corte a 02 de Octubre de 2020._x000a__x000a_Tercer Seguimiento 2020:_x000a_Se elabora seguimiento a la planeación estratégica de talento humano con corte a 07 de diciembre de 2020 con respecto a:_x000a__x000a_1. Planes de trabajo Decreto 612/2018_x000a_2.  Relaciones de valor_x000a_3. Tejiendo saberes en equipo._x000a_4. Formulación e implementación del Plan de gestión de la Ruta de Promoción de Integridad y transparencia._x000a_5. Capacitación orientada a los supervisores_x000a_6. Liderazgo con sentido._x000a_7. Implementación de metodologías participativas y lúdicas en la Inducción y reinducción de los servidores públicos._x000a_8.  Reforzar el SE3 - Mi rol en el servicio que presto al NNAJ y su importancia a nivel institucional._x000a_9. Ejecución del Plan Institucional de Capacitación, que contemple el fortalecimiento de actividades administrativas y operativas._x000a_10. IDIPRON visible"/>
    <n v="1"/>
    <s v="CUMPLIMIENTO TOTAL"/>
    <s v="NO APLICA ACCION CERRADA"/>
    <s v="NO APLICA ACCION CERRADA"/>
    <s v="CERRADO"/>
  </r>
  <r>
    <n v="605"/>
    <x v="10"/>
    <x v="7"/>
    <x v="15"/>
    <x v="202"/>
    <s v="Marisol Monsalve Usme"/>
    <x v="5"/>
    <s v="PAS-2020-123"/>
    <s v="No aplica"/>
    <s v="No aplica"/>
    <x v="15"/>
    <s v="No aplica"/>
    <x v="3"/>
    <s v="Autodiagnostico_x000a_Encuesta FURAG_x000a_Recomendaciones FURAG_x000a_"/>
    <s v="No aplica"/>
    <s v="Realizar seguimiento al plan de acción de integridad"/>
    <s v="Seguimiento plan de acción de integridad "/>
    <s v="No aplica"/>
    <d v="2020-12-01T00:00:00"/>
    <x v="50"/>
    <x v="0"/>
    <x v="0"/>
    <x v="35"/>
    <d v="2020-09-30T00:00:00"/>
    <s v="NO"/>
    <s v="El 10 de Diciembre se realiza seguimiento al Plan de acción de integridad y se publica en el link de transparencia http://www.idipron.gov.co/desarrollo-humano."/>
    <n v="1"/>
    <s v="CUMPLIMIENTO TOTAL"/>
    <s v="NO APLICA ACCION CERRADA"/>
    <s v="NO APLICA ACCION CERRADA"/>
    <s v="CERRADO"/>
  </r>
  <r>
    <n v="606"/>
    <x v="10"/>
    <x v="7"/>
    <x v="15"/>
    <x v="202"/>
    <s v="Marisol Monsalve Usme"/>
    <x v="5"/>
    <s v="PAS-2020-124"/>
    <s v="No aplica"/>
    <s v="No aplica"/>
    <x v="3"/>
    <s v="No aplica"/>
    <x v="3"/>
    <s v="Autodiagnostico_x000a_Encuesta FURAG_x000a_Recomendaciones FURAG_x000a_"/>
    <s v="No aplica"/>
    <s v="Monitorear el cumplimiento de los estándares de conducta y la práctica de los principios y valores del servicio público "/>
    <s v="Monitoreo de estandares y principios"/>
    <s v="No aplica"/>
    <d v="2020-12-01T00:00:00"/>
    <x v="50"/>
    <x v="0"/>
    <x v="0"/>
    <x v="35"/>
    <d v="2020-09-30T00:00:00"/>
    <s v="SI"/>
    <s v="El 15 de diciembre de 2020 se aplicará del Test de Percepción, que corresponde al avance de esta actividad, el 31/12/2020 se entregará el informe de monitoreo de estandares y principios."/>
    <n v="0.5"/>
    <s v="AVANCE PARCIAL"/>
    <n v="10"/>
    <s v="CON TIEMPO"/>
    <s v="ABIERTO"/>
  </r>
  <r>
    <n v="607"/>
    <x v="10"/>
    <x v="7"/>
    <x v="15"/>
    <x v="203"/>
    <s v="Carolina Ardila"/>
    <x v="5"/>
    <s v="PAS-2020-125"/>
    <s v="No aplica"/>
    <s v="No aplica"/>
    <x v="8"/>
    <s v="No aplica"/>
    <x v="3"/>
    <s v="Autodiagnostico_x000a_Encuesta FURAG_x000a_Recomendaciones FURAG_x000a_"/>
    <s v="No aplica"/>
    <s v="Realizar informe consolidado de razones de retiro"/>
    <s v="informe consolidado de razones de retiro"/>
    <s v="No aplica"/>
    <d v="2020-12-01T00:00:00"/>
    <x v="50"/>
    <x v="0"/>
    <x v="0"/>
    <x v="289"/>
    <d v="2020-09-30T00:00:00"/>
    <s v="SI"/>
    <s v="Segundo seguimiento 2020: _x000a_Por parte del Psicólogo del Área de Seguridad y Salud en el Trabajo se ha realizado seguimiento telefónico para la aplicación del  formato &quot;SEGUIMIENTO A LA ROTACIÓN DEL PERSONAL POR RETIRO A-GDH-FT-003&quot;. Se ha dificultado el cubrimiento del total de retirados debido a que algunas personas después de desvincularse del Instituto no atienden las llamadas telefónicas, otras manifiestan que no tienen tiempo para responderla, y otras a pesar de responder la encuesta no pasan a firmar el documento. La evidencia reposa en el área de Seguridad y Salud en el trabajo._x000a_El informe se realizará conforme a lo planeado en el mes de Diciembre. _x000a__x000a_Tercer Seguimiento 2020:_x000a_Se presenta en el mes de Octubre por parte del Área de SST el informe de seguimiento a la rotación de personal._x000a_Se presenta a corte 10 de diciembre por parte del Área de SST el informe de seguimiento a la rotación de personal de los retiros correspondientes a los meses de Octubre, Noviembre y parte de Diciembre._x000a_Debido a que los retiros de la vigencia 2020 se pueden presentar hasta el último día de diciembre y adicionalmente está la terminación de la Planta Temportal, el Área de SST entregará en el mes de enero de 2021 el informe  de los retiros que se generen  en los días restantes del mes de diciembre._x000a_  "/>
    <n v="0.9"/>
    <s v="AVANCE SIGNIFICATIVO"/>
    <n v="10"/>
    <s v="CON TIEMPO"/>
    <s v="ABIERTO"/>
  </r>
  <r>
    <n v="608"/>
    <x v="153"/>
    <x v="25"/>
    <x v="5"/>
    <x v="10"/>
    <s v="Stefanny Reina Alvarez"/>
    <x v="5"/>
    <s v="PAS-2020-126"/>
    <s v="No aplica"/>
    <s v="No aplica"/>
    <x v="6"/>
    <s v="No aplica"/>
    <x v="3"/>
    <s v="Autodiagnostico_x000a_Encuesta FURAG_x000a_Recomendaciones FURAG_x000a_"/>
    <s v="No aplica"/>
    <s v="Adoptar acciones para optimizar el consumo de bienes y servicios, la gestión de residuos, reciclaje y ahorro de agua y energía"/>
    <s v="politica ambiental"/>
    <s v="No aplica"/>
    <d v="2020-08-01T00:00:00"/>
    <x v="50"/>
    <x v="0"/>
    <x v="0"/>
    <x v="290"/>
    <d v="2020-09-30T00:00:00"/>
    <s v="SI"/>
    <s v="Se han realizado campañas de uso de baños, asi como charlas de manejo del agua y optimización del recurso hidrico"/>
    <n v="0.4"/>
    <s v="AVANCE PARCIAL"/>
    <n v="10"/>
    <s v="CON TIEMPO"/>
    <s v="ABIERTO"/>
  </r>
  <r>
    <n v="609"/>
    <x v="153"/>
    <x v="25"/>
    <x v="5"/>
    <x v="10"/>
    <s v="Stefanny Reina Alvarez"/>
    <x v="5"/>
    <s v="PAS-2020-127"/>
    <s v="No aplica"/>
    <s v="No aplica"/>
    <x v="6"/>
    <s v="No aplica"/>
    <x v="3"/>
    <s v="Autodiagnostico_x000a_Encuesta FURAG_x000a_Recomendaciones FURAG_x000a_"/>
    <s v="No aplica"/>
    <s v="Establecer la política para el uso de bienes con material reciclado"/>
    <s v="Política ambiental"/>
    <s v="No aplica"/>
    <d v="2020-08-01T00:00:00"/>
    <x v="35"/>
    <x v="0"/>
    <x v="0"/>
    <x v="291"/>
    <d v="2020-09-30T00:00:00"/>
    <s v="SI"/>
    <s v="No se ha realizado la actualización de la politica ambiental , sin embargo para el mes de octubre se proyecta realizar articulación con la nueva politica"/>
    <n v="0"/>
    <s v="SIN AVANCE"/>
    <n v="-21"/>
    <s v="VENCIDO"/>
    <s v="ABIERTO"/>
  </r>
  <r>
    <n v="610"/>
    <x v="153"/>
    <x v="25"/>
    <x v="8"/>
    <x v="204"/>
    <s v="Stefanny Reina Alvarez"/>
    <x v="5"/>
    <s v="PAS-2020-128"/>
    <s v="No aplica"/>
    <s v="No aplica"/>
    <x v="14"/>
    <s v="No aplica"/>
    <x v="3"/>
    <s v="Autodiagnostico_x000a_Encuesta FURAG_x000a_Recomendaciones FURAG_x000a_"/>
    <s v="No aplica"/>
    <s v="Adquisición de equipos de apoyo a los procesos de gestión documental, que sean amigables con el medio ambiente."/>
    <s v="Equipos de apoyo al proceso de gestión documental"/>
    <s v="No aplica"/>
    <d v="2020-08-01T00:00:00"/>
    <x v="35"/>
    <x v="0"/>
    <x v="0"/>
    <x v="292"/>
    <d v="2020-09-30T00:00:00"/>
    <m/>
    <s v="Se han realizado adquisicione de equipos de impresión para mejorar el flujo de impresión y fotocopoiado con usuario creado a cada funcionario y pñoder controlar las impresiones para disminuir ek cosnumo de papel"/>
    <n v="0.2"/>
    <s v="AVANCE MINIMO"/>
    <n v="-21"/>
    <s v="VENCIDO"/>
    <s v="ABIERTO"/>
  </r>
  <r>
    <n v="611"/>
    <x v="154"/>
    <x v="28"/>
    <x v="2"/>
    <x v="3"/>
    <s v="Yuli Cristel Peña Arboleda"/>
    <x v="6"/>
    <s v="PAAC-2020-001"/>
    <s v="No aplica"/>
    <s v="No aplica"/>
    <x v="0"/>
    <s v="Gestión del Riesgo de Corrupción - Mapa de Riesgos de Corrupción"/>
    <x v="3"/>
    <s v="No aplica"/>
    <s v="No aplica"/>
    <s v="Construir y socializar el documento &quot;Contexto Interno y Externo&quot; de la Entidad a partir del análisis individual de cada área."/>
    <s v="1 documento &quot;Contexto Interno y Externo de la Entidad&quot;"/>
    <n v="1"/>
    <d v="2020-01-01T00:00:00"/>
    <x v="28"/>
    <x v="0"/>
    <x v="0"/>
    <x v="293"/>
    <d v="2020-08-31T00:00:00"/>
    <s v="NO"/>
    <s v="Se tiene propuesta inicial del diagnóstico de capacidades y entornos para la cual se utilizaron las herramientas de matriz DOFA y PESTEL, el cual se tuvo en cuenta los siguientes insumos:_x000a__x000a_1.       Aspectos internos: Procesos y procedimientos, estructura organizacional, cadena de servicio, recursos disponibles, cultura organizacional, uso de las Tecnologías de la Información y las Comunicaciones -TIC_x000a__x000a_2.       Aspectos externos: Político, ambiental, cultural, económico y fiscal, la percepción, propuestas y recomendaciones de los grupos de valor y ciudadanía en general, frente a bienes y servicios ofrecidos, uso de las Tecnologías de la Información y las Comunicaciones -TIC_x000a__x000a_3.       Identificaron espacios de articulación y cooperación con otras entidades del sector, órganos de control, u organismos_x000a__x000a__x000a_Queda pendiente realizar mesas de trabajo con talento humano, equipo SIMI, sistemas, gestión documental, participación ciudadana y atención al usuario para revisar aspectos del  diagnóstico de capacidades y entornos, para su posterior envió a los Directivos para revisión y retroalimentación a la Oficina Asesora de Planeación._x000a__x000a_TERCER SEGUIMIENTO: En el manual para la elaboración del riesgo se incluyo el capitulo de &quot;contexto estratégico&quot; el cual fue elaborado con base en la matriz DOFA creada como insumo para la formulación de la plataforma estratégica de la entidad, la cual fue aprobada por el comité de institucional de gestión de desempeño en cesión virtual del 27 de noviembre del 2020 y adopatada por la resolución 577 de 2020. _x000a_EVIDENCIAS: Manual para la administración del riesgo, DOFA, acta de reunión aprobación plataforma estratégica, Resolución 577 de 2020"/>
    <n v="1"/>
    <s v="CUMPLIMIENTO TOTAL"/>
    <s v="NO APLICA ACCION CERRADA"/>
    <s v="NO APLICA ACCION CERRADA"/>
    <s v="CERRADO"/>
  </r>
  <r>
    <n v="612"/>
    <x v="155"/>
    <x v="28"/>
    <x v="2"/>
    <x v="3"/>
    <s v="Yuli Cristel Peña Arboleda"/>
    <x v="6"/>
    <s v="PAAC-2020-002"/>
    <s v="No aplica"/>
    <s v="No aplica"/>
    <x v="0"/>
    <s v="Gestión del Riesgo de Corrupción - Mapa de Riesgos de Corrupción"/>
    <x v="3"/>
    <s v="No aplica"/>
    <s v="No aplica"/>
    <s v="Presentar en el Comité Institucional de Control Interno la actualización de  Política de Administración del Riesgo para su oficialización."/>
    <s v="Versión actualizada presentada en el Comité."/>
    <s v="Política Publicada en el Manual de Procesos y Procedimientos."/>
    <d v="2020-01-01T00:00:00"/>
    <x v="28"/>
    <x v="0"/>
    <x v="0"/>
    <x v="294"/>
    <d v="2020-08-31T00:00:00"/>
    <s v="NO"/>
    <s v="El documento  &quot;Política de Administración del Riesgo&quot; se encuentra en proceso de envio para revisión por parte de Control Interno, Jurídica y Gestión Ambiental_x000a__x000a_TERCER SEGUIMIENTO: La política de administración del riesgo se presenta y se aprueba en el comité institucional de control interno el día xxx_x000a_EVIDENCIA: Acta de aprobación por el comite, Política de administración del riesgo"/>
    <n v="1"/>
    <s v="CUMPLIMIENTO TOTAL"/>
    <s v="NO APLICA ACCION CERRADA"/>
    <s v="NO APLICA ACCION CERRADA"/>
    <s v="CERRADO"/>
  </r>
  <r>
    <n v="613"/>
    <x v="154"/>
    <x v="28"/>
    <x v="2"/>
    <x v="3"/>
    <s v="Yuli Cristel Peña Arboleda"/>
    <x v="6"/>
    <s v="PAAC-2020-003"/>
    <s v="No aplica"/>
    <s v="No aplica"/>
    <x v="0"/>
    <s v="Gestión del Riesgo de Corrupción - Mapa de Riesgos de Corrupción"/>
    <x v="3"/>
    <s v="No aplica"/>
    <s v="No aplica"/>
    <s v="Socializar la Política de Administración de Riesgos actualizada a actores internos y externos en escenarios de participación y jornadas de inducción y reinducción."/>
    <s v="Política de Administración de Riesgos socializada a todos los procesos del Instituto y actores externos."/>
    <s v="# socializaciones realizadas/ # socializaciones programadas_x000a__x000a_"/>
    <d v="2020-01-01T00:00:00"/>
    <x v="35"/>
    <x v="0"/>
    <x v="0"/>
    <x v="295"/>
    <d v="2020-08-31T00:00:00"/>
    <s v="NO"/>
    <s v="TERCER SEGUIMIENTO: Se realizó un video incluyente donde se socializa los aspectos más importantes de la política de administración del riesgo_x000a_Evidencias: Link pagina web"/>
    <n v="1"/>
    <s v="CUMPLIMIENTO TOTAL"/>
    <s v="NO APLICA ACCION CERRADA"/>
    <s v="NO APLICA ACCION CERRADA"/>
    <s v="CERRADO"/>
  </r>
  <r>
    <n v="614"/>
    <x v="154"/>
    <x v="28"/>
    <x v="2"/>
    <x v="3"/>
    <s v="Yuli Cristel Peña Arboleda"/>
    <x v="6"/>
    <s v="PAAC-2020-004"/>
    <s v="No aplica"/>
    <s v="No aplica"/>
    <x v="0"/>
    <s v="Gestión del Riesgo de Corrupción - Mapa de Riesgos de Corrupción"/>
    <x v="3"/>
    <s v="No aplica"/>
    <s v="No aplica"/>
    <s v="Actualizar los Mapas de Riesgos de Corrupción y Gestión con el fin de ajustar la metodología a  la &quot;Guía para la administración del riesgo y el diseño de controles en_x000a_entidades públicas&quot; del DAFP."/>
    <s v="Mapas de Riesgos actualizado"/>
    <s v="2 mapas de riesgos a actualizar / # de mapas de riesgos actualizados"/>
    <d v="2020-01-01T00:00:00"/>
    <x v="55"/>
    <x v="0"/>
    <x v="0"/>
    <x v="296"/>
    <d v="2020-08-31T00:00:00"/>
    <s v="NO"/>
    <s v="Se realiza la actualización de los Mapas de riesgos de corrupción y Gestión incluyendo los elementos faltantes de  la &quot;Guía para la administración del riesgo y el diseño de controles en_x000a_entidades públicas&quot; del DAFP y sugerencias de Control Interno._x000a_"/>
    <n v="1"/>
    <s v="CUMPLIMIENTO TOTAL"/>
    <s v="NO APLICA ACCION CERRADA"/>
    <s v="NO APLICA ACCION CERRADA"/>
    <s v="CERRADO"/>
  </r>
  <r>
    <n v="615"/>
    <x v="154"/>
    <x v="28"/>
    <x v="2"/>
    <x v="3"/>
    <s v="Yuli Cristel Peña Arboleda"/>
    <x v="6"/>
    <s v="PAAC-2020-005"/>
    <s v="No aplica"/>
    <s v="No aplica"/>
    <x v="0"/>
    <s v="Gestión del Riesgo de Corrupción - Mapa de Riesgos de Corrupción"/>
    <x v="3"/>
    <s v="No aplica"/>
    <s v="No aplica"/>
    <s v="Capacitar al equipo SIGID, en la metodología para la construcción del mapa de riesgos de Corrupción y Gestión actualizada."/>
    <s v="100% de representantes SIGID de las área capacitadas"/>
    <s v="# de personas de equipo SIGID capacitadas / # total de personas que hacen parte del equipo SIGID"/>
    <d v="2020-01-01T00:00:00"/>
    <x v="49"/>
    <x v="0"/>
    <x v="0"/>
    <x v="297"/>
    <d v="2020-08-31T00:00:00"/>
    <s v="NO"/>
    <s v="Se realizan 3 jornadas de capacitación en a metodología ajustada de Mapa de Riesgos de Gestión y Corrupción _x000a_"/>
    <n v="1"/>
    <s v="CUMPLIMIENTO TOTAL"/>
    <s v="NO APLICA ACCION CERRADA"/>
    <s v="NO APLICA ACCION CERRADA"/>
    <s v="CERRADO"/>
  </r>
  <r>
    <n v="616"/>
    <x v="154"/>
    <x v="28"/>
    <x v="2"/>
    <x v="3"/>
    <s v="Yuli Cristel Peña Arboleda"/>
    <x v="6"/>
    <s v="PAAC-2020-006"/>
    <s v="No aplica"/>
    <s v="No aplica"/>
    <x v="0"/>
    <s v="Gestión del Riesgo de Corrupción - Mapa de Riesgos de Corrupción"/>
    <x v="3"/>
    <s v="No aplica"/>
    <s v="No aplica"/>
    <s v="Realizar acompañamiento a las áreas con respecto a la metodología para la identificación y construcción de los Mapas de Riesgos de Corrupción como segunda línea de defensa."/>
    <s v="Dudas e inquietudes relacionadas con Mapas de Riesgos de Corrupción solucionadas el 100%"/>
    <s v="acompañamiento al 100% de las áreas"/>
    <d v="2020-01-01T00:00:00"/>
    <x v="17"/>
    <x v="0"/>
    <x v="0"/>
    <x v="298"/>
    <d v="2020-08-31T00:00:00"/>
    <s v="NO"/>
    <s v="Se realiza acompañamientos a todas las áreas para el cambio de formatos y concreción de las actividades a realizar en el mitigación del riesgo en 2020_x000a_"/>
    <n v="1"/>
    <s v="CUMPLIMIENTO TOTAL"/>
    <s v="NO APLICA ACCION CERRADA"/>
    <s v="NO APLICA ACCION CERRADA"/>
    <s v="CERRADO"/>
  </r>
  <r>
    <n v="617"/>
    <x v="156"/>
    <x v="28"/>
    <x v="2"/>
    <x v="3"/>
    <s v="Yuli Cristel Peña Arboleda"/>
    <x v="6"/>
    <s v="PAAC-2020-007"/>
    <s v="No aplica"/>
    <s v="No aplica"/>
    <x v="0"/>
    <s v="Gestión del Riesgo de Corrupción - Mapa de Riesgos de Corrupción"/>
    <x v="3"/>
    <s v="No aplica"/>
    <s v="No aplica"/>
    <s v="Crear estrategias de divulgación que incluyan acciones en medios físicos y tecnológicos dirigidos a funcionarios, contratistas, ciudadanos y grupos de interés que abarque temas de Mapas de Riesgos de Corrupción y Política Integral de Administración de Riesgos de IDIPRON."/>
    <s v="Divulgación de la Política de Administración de Riesgos a actores institucionales y no institucionales"/>
    <s v="# de acciones creadas e implementadas"/>
    <d v="2020-01-01T00:00:00"/>
    <x v="50"/>
    <x v="0"/>
    <x v="0"/>
    <x v="295"/>
    <d v="2020-08-31T00:00:00"/>
    <s v="NO"/>
    <s v="TERCER SEGUIMIENTO: Se realizó un video incluyende en donde se habla sobre la política de administración del riesgo y los riesgos de gestión y corrupción de la entidad._x000a_Evidencias: Link del video en pagina web"/>
    <n v="1"/>
    <s v="CUMPLIMIENTO TOTAL"/>
    <s v="NO APLICA ACCION CERRADA"/>
    <s v="NO APLICA ACCION CERRADA"/>
    <s v="CERRADO"/>
  </r>
  <r>
    <n v="618"/>
    <x v="157"/>
    <x v="28"/>
    <x v="2"/>
    <x v="3"/>
    <s v="Yuli Cristel Peña Arboleda"/>
    <x v="6"/>
    <s v="PAAC-2020-008"/>
    <s v="No aplica"/>
    <s v="No aplica"/>
    <x v="0"/>
    <s v="Gestión del Riesgo de Corrupción - Mapa de Riesgos de Corrupción"/>
    <x v="3"/>
    <s v="No aplica"/>
    <s v="No aplica"/>
    <s v="Revisar los mapas de riesgos de corrupción formulados para identificar la pertinencia de los controles planteados y de ser necesario recomendar ajustes evidenciándolos a través de memorando."/>
    <s v="3 revisiones de monitoreo"/>
    <s v="3 Revisiones programadas / # revisiones realizadas"/>
    <d v="2020-01-01T00:00:00"/>
    <x v="50"/>
    <x v="0"/>
    <x v="0"/>
    <x v="299"/>
    <d v="2020-08-31T00:00:00"/>
    <s v="NO"/>
    <s v="TERCER SEGUIMIENTO: El informe está en construcción dado que se acabó de realizar el III seguimiento de los mapas corrupción y los mapas de gestión están en proceso de verificación para consolidar la información en un solo informe.  "/>
    <n v="1"/>
    <s v="CUMPLIMIENTO TOTAL"/>
    <s v="NO APLICA ACCION CERRADA"/>
    <s v="NO APLICA ACCION CERRADA"/>
    <s v="CERRADO"/>
  </r>
  <r>
    <n v="619"/>
    <x v="158"/>
    <x v="28"/>
    <x v="2"/>
    <x v="3"/>
    <s v="Yuli Cristel Peña Arboleda"/>
    <x v="6"/>
    <s v="PAAC-2020-009"/>
    <s v="No aplica"/>
    <s v="No aplica"/>
    <x v="0"/>
    <s v="Gestión del Riesgo de Corrupción - Mapa de Riesgos de Corrupción"/>
    <x v="3"/>
    <s v="No aplica"/>
    <s v="No aplica"/>
    <s v="Realizar 3 reuniones a lo largo del año con el fin de monitorear y evaluar al avance la Política Integral de Administración del Riesgo"/>
    <s v="3 reuniones de monitoreo"/>
    <s v="# de reuniones realizadas / 3 reuniones programadas"/>
    <d v="2020-02-01T00:00:00"/>
    <x v="50"/>
    <x v="0"/>
    <x v="0"/>
    <x v="300"/>
    <d v="2020-08-31T00:00:00"/>
    <s v="NO"/>
    <s v="TERCER SEGUIMIENTO: Se realizarón mesas de trabajo con las áreas de la entidad con el fin de realizar un monitoreo a los mapas de riesgos de gestión y corrupción._x000a_Evidencias: actas de reunión "/>
    <n v="1"/>
    <s v="CUMPLIMIENTO TOTAL"/>
    <s v="NO APLICA ACCION CERRADA"/>
    <s v="NO APLICA ACCION CERRADA"/>
    <s v="CERRADO"/>
  </r>
  <r>
    <n v="620"/>
    <x v="159"/>
    <x v="28"/>
    <x v="2"/>
    <x v="3"/>
    <s v="Yuli Cristel Peña Arboleda"/>
    <x v="6"/>
    <s v="PAAC-2020-010"/>
    <s v="No aplica"/>
    <s v="No aplica"/>
    <x v="0"/>
    <s v="Gestión del Riesgo de Corrupción - Mapa de Riesgos de Corrupción"/>
    <x v="3"/>
    <s v="No aplica"/>
    <s v="No aplica"/>
    <s v="Consolidar Informe final de Gestión de Riesgos de la vigencia"/>
    <s v="Informe final de Gestión de Riesgos"/>
    <n v="1"/>
    <d v="2021-01-01T00:00:00"/>
    <x v="56"/>
    <x v="0"/>
    <x v="0"/>
    <x v="301"/>
    <d v="2020-08-31T00:00:00"/>
    <s v="NO"/>
    <s v="TERCER SEGUIMIENTO: Se presenta el informe final de Gestión de riesgos de la vigencia 2019_x000a_Evidencias: informe final de Gestión de riesgos"/>
    <n v="1"/>
    <s v="CUMPLIMIENTO TOTAL"/>
    <s v="NO APLICA ACCION CERRADA"/>
    <s v="NO APLICA ACCION CERRADA"/>
    <s v="CERRADO"/>
  </r>
  <r>
    <n v="621"/>
    <x v="160"/>
    <x v="1"/>
    <x v="3"/>
    <x v="7"/>
    <s v="Yury  Orjuela Florez"/>
    <x v="6"/>
    <s v="PAAC-2020-011"/>
    <s v="No aplica"/>
    <s v="No aplica"/>
    <x v="0"/>
    <s v="Racionalización de OPAS"/>
    <x v="3"/>
    <s v="Actualmente para poder efectuar la solicitud del certificado de curso de educación informal en los talleres de formación técnica del IDIPRON, los adolescentes y jóvenes, deben solicitarlo directamente en la oficina de formación técnica, ubicada en la Avenida Carrera Caracas # 15-42 Bogotá, posteriormente los profesionales a cargo consultan e identifican en una base de datos si el certificado del adolescente o joven se encuentra expedido, en caso de ser así es entregado inmediatamente, de lo contrario se procede a su elaboración donde una vez se obtiene el mismo, se comunica vía telefónica y/o correo electrónico al solicitante para que se acerque a la dirección en mención a retirarlo.   "/>
    <s v="No aplica"/>
    <s v="&quot;El IDIPRON a través del Componente Formación Técnica, simplificará la solicitud del &quot;&quot; Certificado de curso de educación informal&quot;&quot; diseñando un formulario en Google, el cual estará disponible en la página web del Instituto, por medio del cual los adolescentes y jóvenes podrán realizar la solicitud del certificado._x000a_Posteriormente se remitirá escaneado el documento al correo relacionado por él o la solicitante en PDF.&quot;"/>
    <s v="No aplica"/>
    <s v="No aplica"/>
    <d v="2020-02-03T00:00:00"/>
    <x v="35"/>
    <x v="0"/>
    <x v="0"/>
    <x v="302"/>
    <d v="2020-08-31T00:00:00"/>
    <s v="NO"/>
    <s v="Continuar con la ejecucion de actividades"/>
    <n v="0.55000000000000004"/>
    <s v="AVANCE PARCIAL"/>
    <n v="-21"/>
    <s v="VENCIDO"/>
    <s v="ABIERTO"/>
  </r>
  <r>
    <n v="622"/>
    <x v="161"/>
    <x v="0"/>
    <x v="1"/>
    <x v="33"/>
    <s v="Yuli Cristel Peña Arboleda"/>
    <x v="6"/>
    <s v="PAAC-2020-012"/>
    <s v="No aplica"/>
    <s v="No aplica"/>
    <x v="0"/>
    <s v="Rendición de Cuentas"/>
    <x v="3"/>
    <s v="No aplica"/>
    <s v="No aplica"/>
    <s v="Publicación informe de Estrategia Integral de Rendición de Cuentas 2019"/>
    <s v="Informe Estrategia Integral de Rendición de Cuentas 2019"/>
    <s v="Documento Informe Estrategia Integral de Rendición de cuentas 2019 "/>
    <d v="2020-01-01T00:00:00"/>
    <x v="57"/>
    <x v="0"/>
    <x v="0"/>
    <x v="303"/>
    <d v="2020-08-31T00:00:00"/>
    <s v="NO"/>
    <s v="I SEGUIMIENTO: Seguimiento y verificación de documentación en la página web del Instituto_x000a_II SEGUIMIENTO: No se realiza seguimiento puesto que en el primero quedo en 100%_x000a_III SEGUIMIENTO: No se realiza seguimiento puesto que en el primer seguimiento quedo en 100%"/>
    <n v="1"/>
    <s v="CUMPLIMIENTO TOTAL"/>
    <s v="NO APLICA ACCION CERRADA"/>
    <s v="NO APLICA ACCION CERRADA"/>
    <s v="CERRADO"/>
  </r>
  <r>
    <n v="623"/>
    <x v="162"/>
    <x v="5"/>
    <x v="18"/>
    <x v="45"/>
    <s v="Yuli Cristel Peña Arboleda"/>
    <x v="6"/>
    <s v="PAAC-2020-013"/>
    <s v="No aplica"/>
    <s v="No aplica"/>
    <x v="0"/>
    <s v="Rendición de Cuentas"/>
    <x v="3"/>
    <s v="No aplica"/>
    <s v="No aplica"/>
    <s v="Publicación de estados financieros"/>
    <s v="Balance General y estados de actividad financiera, económica, social y ambiental (trimestral)."/>
    <s v="Número de balance general y estados de actividad financiera, económica, social  / 4 (Número de balance general y estados de actividad financiera, económica, social trimestral)"/>
    <d v="2020-01-01T00:00:00"/>
    <x v="50"/>
    <x v="0"/>
    <x v="0"/>
    <x v="304"/>
    <d v="2020-08-31T00:00:00"/>
    <s v="NO"/>
    <s v="Mensualmente la subdireccion administrativa y financiera realiza la publicacion de los estados financieros, se encuentra pendiente la publicacion del mes de noviembre. Se enceuntran publicados en la siguiente direccion https://www.idipron.gov.co/estados-financieros"/>
    <n v="1"/>
    <s v="CUMPLIMIENTO TOTAL"/>
    <s v="NO APLICA ACCION CERRADA"/>
    <s v="NO APLICA ACCION CERRADA"/>
    <s v="CERRADO"/>
  </r>
  <r>
    <n v="624"/>
    <x v="162"/>
    <x v="5"/>
    <x v="2"/>
    <x v="3"/>
    <s v="Yuli Cristel Peña Arboleda"/>
    <x v="6"/>
    <s v="PAAC-2020-014"/>
    <s v="No aplica"/>
    <s v="No aplica"/>
    <x v="0"/>
    <s v="Rendición de Cuentas"/>
    <x v="3"/>
    <s v="No aplica"/>
    <s v="No aplica"/>
    <s v="Publicar informes de Gestión y documentos orientados al balance de la gestión institucional "/>
    <s v="Informes de gestión y documentos publicados"/>
    <s v="Número de informes publicados / Número de informes programados"/>
    <d v="2020-01-01T00:00:00"/>
    <x v="50"/>
    <x v="0"/>
    <x v="0"/>
    <x v="305"/>
    <d v="2020-08-31T00:00:00"/>
    <s v="NO"/>
    <s v="Se realiza l informe de gestion de la vigencia 2019,  se encuentra publicado en el siguiente link https://www.idipron.gov.co/balance-social-e-informes-gestion"/>
    <n v="1"/>
    <s v="CUMPLIMIENTO TOTAL"/>
    <s v="NO APLICA ACCION CERRADA"/>
    <s v="NO APLICA ACCION CERRADA"/>
    <s v="CERRADO"/>
  </r>
  <r>
    <n v="625"/>
    <x v="162"/>
    <x v="5"/>
    <x v="2"/>
    <x v="3"/>
    <s v="Yuli Cristel Peña Arboleda"/>
    <x v="6"/>
    <s v="PAAC-2020-015"/>
    <s v="No aplica"/>
    <s v="No aplica"/>
    <x v="0"/>
    <s v="Rendición de Cuentas"/>
    <x v="3"/>
    <s v="No aplica"/>
    <s v="No aplica"/>
    <s v="Publicación de Programas y Proyectos en ejecución (Metas, objetivos e indicadores de gestión y/o desempeño)"/>
    <s v="Planes de Acción por procesos y/o dependencias"/>
    <s v="Número de Planes de Acción por procesos y/o dependencias publicados / Número de Planes de Acción por procesos y/o dependencias programados"/>
    <d v="2020-01-01T00:00:00"/>
    <x v="50"/>
    <x v="0"/>
    <x v="0"/>
    <x v="306"/>
    <d v="2020-08-31T00:00:00"/>
    <s v="NO"/>
    <s v="Se realiza seguimiento y consolidacion trimestral de los planes de accion por dependencia, se encuentra publicados en el link http://intranet.idipron.gov.co/index.php?option=com_phocadownload&amp;view=category&amp;id=173:planes-de-accion-de-procesos-y-o-dependencias&amp;Itemid=647"/>
    <n v="1"/>
    <s v="CUMPLIMIENTO TOTAL"/>
    <s v="NO APLICA ACCION CERRADA"/>
    <s v="NO APLICA ACCION CERRADA"/>
    <s v="CERRADO"/>
  </r>
  <r>
    <n v="626"/>
    <x v="161"/>
    <x v="0"/>
    <x v="1"/>
    <x v="33"/>
    <s v="Yuli Cristel Peña Arboleda"/>
    <x v="6"/>
    <s v="PAAC-2020-016"/>
    <s v="No aplica"/>
    <s v="No aplica"/>
    <x v="0"/>
    <s v="Rendición de Cuentas"/>
    <x v="3"/>
    <s v="No aplica"/>
    <s v="No aplica"/>
    <s v="Elaboración y publicación de la Estrategia Integral de Rendición de Cuentas para la vigencia 2020"/>
    <s v="Estrategia Integral de Rendición de Cuentas 2020"/>
    <s v="Documento de Estrategia Integral de Rendición de cuentas 2020"/>
    <d v="2020-03-01T00:00:00"/>
    <x v="49"/>
    <x v="0"/>
    <x v="0"/>
    <x v="303"/>
    <d v="2020-08-31T00:00:00"/>
    <s v="NO"/>
    <s v="I SEGUIMIENTO: Seguimiento y verificación de documentación en la página web del Instituto_x000a_II SEGUIMIENTO: No se realiza seguimiento puesto que en el primero quedo en 100%_x000a_III SEGUIMIENTO: No se realiza seguimiento puesto que en el primer seguimiento quedo en 100%"/>
    <n v="1"/>
    <s v="CUMPLIMIENTO TOTAL"/>
    <s v="NO APLICA ACCION CERRADA"/>
    <s v="NO APLICA ACCION CERRADA"/>
    <s v="CERRADO"/>
  </r>
  <r>
    <n v="627"/>
    <x v="162"/>
    <x v="28"/>
    <x v="2"/>
    <x v="3"/>
    <s v="Yuli Cristel Peña Arboleda"/>
    <x v="6"/>
    <s v="PAAC-2020-017"/>
    <s v="No aplica"/>
    <s v="No aplica"/>
    <x v="0"/>
    <s v="Rendición de Cuentas"/>
    <x v="3"/>
    <s v="No aplica"/>
    <s v="No aplica"/>
    <s v="Publicación de Mapas de Riesgo de Corrupción / Mapas de Riesgo de Gestión "/>
    <s v="Mapas de Riesgo de Corrupción / Mapas de Riesgo de Gestión (trimestral)"/>
    <s v="No de Mapas de Riesgo de Corrupción y Mapas de Riesgo de Gestión publicados / No Mapas de Riesgo de Corrupción y Mapas de Riesgo de Gestión programados"/>
    <d v="2020-01-01T00:00:00"/>
    <x v="50"/>
    <x v="0"/>
    <x v="0"/>
    <x v="307"/>
    <d v="2020-08-31T00:00:00"/>
    <s v="NO"/>
    <s v="Se encuentran publicado la formulación de los planes y segundo seguimiento (SEPTIEMBRE)_x000a_"/>
    <n v="1"/>
    <s v="CUMPLIMIENTO TOTAL"/>
    <s v="NO APLICA ACCION CERRADA"/>
    <s v="NO APLICA ACCION CERRADA"/>
    <s v="CERRADO"/>
  </r>
  <r>
    <n v="628"/>
    <x v="163"/>
    <x v="29"/>
    <x v="17"/>
    <x v="205"/>
    <s v="Yuli Cristel Peña Arboleda"/>
    <x v="6"/>
    <s v="PAAC-2020-018"/>
    <s v="No aplica"/>
    <s v="No aplica"/>
    <x v="0"/>
    <s v="Rendición de Cuentas"/>
    <x v="3"/>
    <s v="No aplica"/>
    <s v="No aplica"/>
    <s v="Publicación de Planes de Mejoramiento (Control Interno)"/>
    <s v="Planes de Mejoramiento (Control Interno) - trimestral"/>
    <s v="No. Planes de Mejoramiento (Control Interno) publicados / No . Planes de Mejoramiento programados"/>
    <d v="2020-01-01T00:00:00"/>
    <x v="50"/>
    <x v="0"/>
    <x v="0"/>
    <x v="308"/>
    <d v="2020-08-31T00:00:00"/>
    <s v="NO"/>
    <s v="Los planes de mejoramiento se encuentran publicados en el punto 7.3.2 del Link de transparencia"/>
    <n v="1"/>
    <s v="CUMPLIMIENTO TOTAL"/>
    <s v="NO APLICA ACCION CERRADA"/>
    <s v="NO APLICA ACCION CERRADA"/>
    <s v="CERRADO"/>
  </r>
  <r>
    <n v="629"/>
    <x v="164"/>
    <x v="0"/>
    <x v="14"/>
    <x v="188"/>
    <s v="Yuli Cristel Peña Arboleda"/>
    <x v="6"/>
    <s v="PAAC-2020-019"/>
    <s v="No aplica"/>
    <s v="No aplica"/>
    <x v="0"/>
    <s v="Rendición de Cuentas"/>
    <x v="3"/>
    <s v="No aplica"/>
    <s v="No aplica"/>
    <s v="Realizar talleres de sensibilización para fomentar la participación y fortalecer los escenarios de convivencia ciudadana y resolución pacífica de conflictos a la población objeto del IDIPRON."/>
    <s v="Realizar 1 talleres de sensibilización para fomentar la participación y fortalecer los escenarios de convivencia ciudadana y resolución pacífica de conflictos."/>
    <s v="1 Taller de sensibilización en temas de participación"/>
    <d v="2020-02-01T00:00:00"/>
    <x v="50"/>
    <x v="0"/>
    <x v="0"/>
    <x v="309"/>
    <d v="2020-08-31T00:00:00"/>
    <s v="NO"/>
    <s v="I SEGUIMIENTO: Se realiza creación de la propuesta de talleres &quot;liderando&quot; para aplicación con NNAJ en temas de participación ciudadana._x000a_II SEGUIMIENTO: se comienza con la aplicación del taller en la UPI de bosa, tres sesiones realizadas y verificadas. _x000a_III SEGUIMIENTO: se finaliza el taller LIDERANDO con ocho sesiones y cierre de finalización."/>
    <n v="1"/>
    <s v="CUMPLIMIENTO TOTAL"/>
    <s v="NO APLICA ACCION CERRADA"/>
    <s v="NO APLICA ACCION CERRADA"/>
    <s v="CERRADO"/>
  </r>
  <r>
    <n v="630"/>
    <x v="162"/>
    <x v="0"/>
    <x v="1"/>
    <x v="206"/>
    <s v="Yuli Cristel Peña Arboleda"/>
    <x v="6"/>
    <s v="PAAC-2020-020"/>
    <s v="No aplica"/>
    <s v="No aplica"/>
    <x v="0"/>
    <s v="Rendición de Cuentas"/>
    <x v="3"/>
    <s v="No aplica"/>
    <s v="No aplica"/>
    <s v="Desarrollar Foros virtuales de diálogo y participación"/>
    <s v="Foro Virtual de participación "/>
    <s v="No. de Foros Virtuales realizados / No de Foros Virtuales programados"/>
    <d v="2020-01-01T00:00:00"/>
    <x v="50"/>
    <x v="0"/>
    <x v="0"/>
    <x v="310"/>
    <d v="2020-08-31T00:00:00"/>
    <s v="NO"/>
    <s v="I SEGUIMIENTO: Se realiza recolección de información como insumo para determinar los temas de los foros virtuales._x000a_II SEGUIMIENTO: Se realizan reuniones para definir fechas, temas y organización primer foro virtual con el tema de atención IDIPRON en tiempos de COVID-19._x000a_III SEGUIMIENTO: Se realizán los tres foros virtuales programados con los temas desarrollados: atención en tiempos de covid (15 de septiembre), atenciones estrategia territorial (14 de octubre)  y participación ciudadana (11 de noviembre)."/>
    <n v="1"/>
    <s v="CUMPLIMIENTO TOTAL"/>
    <s v="NO APLICA ACCION CERRADA"/>
    <s v="NO APLICA ACCION CERRADA"/>
    <s v="CERRADO"/>
  </r>
  <r>
    <n v="631"/>
    <x v="161"/>
    <x v="0"/>
    <x v="1"/>
    <x v="33"/>
    <s v="Yuli Cristel Peña Arboleda"/>
    <x v="6"/>
    <s v="PAAC-2020-021"/>
    <s v="No aplica"/>
    <s v="No aplica"/>
    <x v="0"/>
    <s v="Rendición de Cuentas"/>
    <x v="3"/>
    <s v="No aplica"/>
    <s v="No aplica"/>
    <s v="Realización de Audiencias Públicas Participativas de Rendición de Cuentas ."/>
    <s v="Audiencias Públicas Participativas de Rendición de Cuentas.  "/>
    <s v="No. Audiencias Públicas Participativas de Rendición de Cuentas programadas / No. Audiencias Públicas Participativas de Rendición de Cuentas realizadas"/>
    <d v="2020-02-01T00:00:00"/>
    <x v="50"/>
    <x v="0"/>
    <x v="0"/>
    <x v="311"/>
    <d v="2020-08-31T00:00:00"/>
    <s v="NO"/>
    <s v="I SEGUIMIENTO: Se realiza el aplazamiento de la primera audiencia de rendición de cuentas para el mes de mayo._x000a_II SEGUIMIENTO: Se realiza la primera audiencia pública vigencia 2019 el 26 de junio. De manera virtual a traves de facebook live. _x000a_III SEGUIMIENTO: Se programa participación como instituto en la rendición de cuentas del sector social que se llevará a cabo el 11 de noviembre. "/>
    <n v="1"/>
    <s v="CUMPLIMIENTO TOTAL"/>
    <s v="NO APLICA ACCION CERRADA"/>
    <s v="NO APLICA ACCION CERRADA"/>
    <s v="CERRADO"/>
  </r>
  <r>
    <n v="632"/>
    <x v="164"/>
    <x v="0"/>
    <x v="1"/>
    <x v="33"/>
    <s v="Yuli Cristel Peña Arboleda"/>
    <x v="6"/>
    <s v="PAAC-2020-022"/>
    <s v="No aplica"/>
    <s v="No aplica"/>
    <x v="0"/>
    <s v="Rendición de Cuentas"/>
    <x v="3"/>
    <s v="No aplica"/>
    <s v="No aplica"/>
    <s v="Implementar capacitaciones en el tema de Rendición de Cuentas a directivos, lideres de área y responsables de UPI,  con el fin de mejorar la corresponsabilidad en el proceso. "/>
    <s v="Realizar 2 capacitaciones en el tema de Rendición de Cuentas. "/>
    <s v="No. De capacitaciones realizadas  / No. De capacitaciones programadas *100"/>
    <d v="2020-02-01T00:00:00"/>
    <x v="50"/>
    <x v="0"/>
    <x v="0"/>
    <x v="312"/>
    <d v="2020-08-31T00:00:00"/>
    <s v="NO"/>
    <s v="I SEGUIMIENTO: Se realiza alianza con el área de capacitaciones para incluir en las jornadas de inducción y re - inducción el tema de Rendición de Cuentas y asi poder llegar  al 80% de la población, tanto a NNAJ como a servidores._x000a_II SEGUIMIENTO: Se realizá capacitación en temas de rendición de cuentas el día 2 de julio a través de la estrategia café virtual venga le cuento ¿què es una rendición de cuentas? _x000a_III SEGUIMIENTO: Se realizá capacitaciones en temas de rendición de cuentas a directivos (25 septiembre) y funcionarios del área de juridica y control interno (9 de noviembre)"/>
    <n v="1"/>
    <s v="CUMPLIMIENTO TOTAL"/>
    <s v="NO APLICA ACCION CERRADA"/>
    <s v="NO APLICA ACCION CERRADA"/>
    <s v="CERRADO"/>
  </r>
  <r>
    <n v="633"/>
    <x v="161"/>
    <x v="0"/>
    <x v="1"/>
    <x v="33"/>
    <s v="Yuli Cristel Peña Arboleda"/>
    <x v="6"/>
    <s v="PAAC-2020-023"/>
    <s v="No aplica"/>
    <s v="No aplica"/>
    <x v="0"/>
    <s v="Rendición de Cuentas"/>
    <x v="3"/>
    <s v="No aplica"/>
    <s v="No aplica"/>
    <s v="Realizar acciones de retroalimentación y evaluación, por parte de los asistentes, a las Audiencias Públicas Participativas de Rendición de Cuentas "/>
    <s v="Documento de recopilación de información suministrada de los formatos de &quot;Encuesta de Evaluación de la Audiencia Pública de Rendición de Cuentas&quot;, &quot;Formato de preguntas&quot; y &quot;Sistematización de información&quot;"/>
    <s v="# documentos publicados de respuesta a preguntas, inquietudes y sugerencias de los asistentes a las Audiencias Públicas de Rendición de Cuentas / # documentos recopilados a preguntas, inquietudes y sugerencias de los asistentes a las Audiencias Públicas de Rendición de Cuentas"/>
    <d v="2020-02-01T00:00:00"/>
    <x v="50"/>
    <x v="0"/>
    <x v="0"/>
    <x v="313"/>
    <d v="2020-08-31T00:00:00"/>
    <s v="NO"/>
    <s v="I SEGUIMIENTO: La primera audiencia esta programada para el mes de mayo._x000a_II SEGUIMIENTO: La audiencia se desarrollo de manera virtual a través de facebook live, la ciudadanía y grupos de valor participantes no realizarón preguntas, inquietudes o sugerencias en el ejercicio._x000a_III SEGUIMIENTO: Se realizará avance luego de la audicencia del sector programada para el 11 de diciembre."/>
    <n v="1"/>
    <s v="CUMPLIMIENTO TOTAL"/>
    <s v="NO APLICA ACCION CERRADA"/>
    <s v="NO APLICA ACCION CERRADA"/>
    <s v="CERRADO"/>
  </r>
  <r>
    <n v="634"/>
    <x v="154"/>
    <x v="0"/>
    <x v="1"/>
    <x v="33"/>
    <s v="Yuli Cristel Peña Arboleda"/>
    <x v="6"/>
    <s v="PAAC-2020-024"/>
    <s v="No aplica"/>
    <s v="No aplica"/>
    <x v="0"/>
    <s v="Rendición de Cuentas"/>
    <x v="3"/>
    <s v="No aplica"/>
    <s v="No aplica"/>
    <s v="Presentar informes a la Dirección General sobre los ejercicios de Rendición de Cuentas que se desarrollen en el año."/>
    <s v="Un informe por cada Audiencia Pública de Rendición de Cuentas."/>
    <s v="# de  informes presentados a la Dirección General / # de Audiencias Públicas rendiciones de cuentas "/>
    <d v="2020-02-01T00:00:00"/>
    <x v="50"/>
    <x v="0"/>
    <x v="0"/>
    <x v="314"/>
    <d v="2020-08-31T00:00:00"/>
    <s v="NO"/>
    <s v="I SEGUIMIENTO: La primera audiencia esta programada para el mes de mayo._x000a_II SEGUIMIENTO: Se realiza informe de Rendición de cuentas vigencia 2019 y se envía a dirección a travès de correo electrónico._x000a_III SEGUIMIENTO: se dará cumplimiento al 100% con el complemento de la audiencia del sector que se dearrollará el 11 de diciembre."/>
    <n v="1"/>
    <s v="CUMPLIMIENTO TOTAL"/>
    <s v="NO APLICA ACCION CERRADA"/>
    <s v="NO APLICA ACCION CERRADA"/>
    <s v="CERRADO"/>
  </r>
  <r>
    <n v="635"/>
    <x v="154"/>
    <x v="0"/>
    <x v="1"/>
    <x v="33"/>
    <s v="Yuli Cristel Peña Arboleda"/>
    <x v="6"/>
    <s v="PAAC-2020-025"/>
    <s v="No aplica"/>
    <s v="No aplica"/>
    <x v="0"/>
    <s v="Rendición de Cuentas"/>
    <x v="3"/>
    <s v="No aplica"/>
    <s v="No aplica"/>
    <s v="Realizar sistematización y análisis de la información recopilada en el desarrollo de las actividades y/o acciones de la Estrategia Integral de Rendición de Cuentas."/>
    <s v="Archivo de sistematización de información"/>
    <s v="# archivos generados de sistematización / # formatos recopilados de actividades y/o acciones en el marco de la Estrategia Integral de Rendición de Cuentas"/>
    <d v="2020-02-01T00:00:00"/>
    <x v="50"/>
    <x v="0"/>
    <x v="0"/>
    <x v="315"/>
    <d v="2020-08-31T00:00:00"/>
    <s v="NO"/>
    <s v="I SEGUIMIENTO: Se realizan adelantos en las actividades planteadas de dialogos ciudadanos (taller &quot;liderando&quot;)_x000a_II SEGUIMIENTO: Se realizán encuentros con  los jovenes de la UPI Rioja como ejercicio previo a la Rendición de cuentas (taller con jovenes)._x000a_Se realizàn tres sesiones del taller liderando en la UPI Bosa. _x000a_III SEGUIMIENTO: se realizán ocho sesiones del taller Liderando e informe final._x000a_Se realizán dialogos con los  jovenes UPI Bosa."/>
    <n v="1"/>
    <s v="CUMPLIMIENTO TOTAL"/>
    <s v="NO APLICA ACCION CERRADA"/>
    <s v="NO APLICA ACCION CERRADA"/>
    <s v="CERRADO"/>
  </r>
  <r>
    <n v="636"/>
    <x v="154"/>
    <x v="0"/>
    <x v="1"/>
    <x v="33"/>
    <s v="Yuli Cristel Peña Arboleda"/>
    <x v="6"/>
    <s v="PAAC-2020-026"/>
    <s v="No aplica"/>
    <s v="No aplica"/>
    <x v="0"/>
    <s v="Rendición de Cuentas"/>
    <x v="3"/>
    <s v="No aplica"/>
    <s v="No aplica"/>
    <s v="Realizar seguimiento a compromisos adquiridos en el marco de las actividades y/o acciones de la Estrategia Integral de Rendición de Cuentas"/>
    <s v="Documento de respuesta a preguntas, sugerencias, comentarios e inquietudes recopiladas en las Audiencias Públicas participativas de Rendición de Cuentas"/>
    <s v="# documentos de respuesta a preguntas, sugerencias, comentarios e inquietudes recopiladas en las Audiencias Públicas participativas de Rendición de Cuentas / # documentos de preguntas, sugerencias, comentarios e inquietudes recopiladas en las Audiencias Públicas participativas de Rendición de Cuentas"/>
    <d v="2020-02-01T00:00:00"/>
    <x v="50"/>
    <x v="0"/>
    <x v="0"/>
    <x v="316"/>
    <d v="2020-08-31T00:00:00"/>
    <s v="NO"/>
    <s v="I SEGUIMIENTO: La primera audiencia esta programada para el mes de mayo._x000a_II SEGUIMIENTO: si bien no hubo un documento a respuestas a preguntas, sugerencias o comentarios porque en la audiencia de rendición de cuentas virtual no se dierón por parte de la ciudadanía, si se compartio la ifnromación previa por pàg. web de la información dialogada en la audencia lo que permitia responder inquietudes. _x000a_III SEGUIMIENTO: se dará cumplimiento al 100% con el complemento de la audiencia del sector que se dearrollará el 11 de diciembre."/>
    <n v="1"/>
    <s v="CUMPLIMIENTO TOTAL"/>
    <s v="NO APLICA ACCION CERRADA"/>
    <s v="NO APLICA ACCION CERRADA"/>
    <s v="CERRADO"/>
  </r>
  <r>
    <n v="637"/>
    <x v="154"/>
    <x v="0"/>
    <x v="1"/>
    <x v="33"/>
    <s v="Yuli Cristel Peña Arboleda"/>
    <x v="6"/>
    <s v="PAAC-2020-027"/>
    <s v="No aplica"/>
    <s v="No aplica"/>
    <x v="0"/>
    <s v="Rendición de Cuentas"/>
    <x v="3"/>
    <s v="No aplica"/>
    <s v="No aplica"/>
    <s v="Realizar la evaluación y publicación de la implementación de la Estrategia Integral de Rendición de Cuentas 2019  "/>
    <s v="Informe de la Estrategia Integral de Rendición de Cuentas 2019"/>
    <s v="Documento de Informe del proceso de la Estrategia Integral de Rendición de Cuentas"/>
    <d v="2020-12-01T00:00:00"/>
    <x v="50"/>
    <x v="0"/>
    <x v="0"/>
    <x v="317"/>
    <d v="2020-08-31T00:00:00"/>
    <s v="NO"/>
    <s v="I SEGUIMIENTO: Seguimiento y verificación de documentación en la página web del Instituto Informe estrategia RdC 2019._x000a_II SEGUIMIENTO: No se realiza seguimiento puesto que en el primero quedo en 100%"/>
    <n v="1"/>
    <s v="CUMPLIMIENTO TOTAL"/>
    <s v="NO APLICA ACCION CERRADA"/>
    <s v="NO APLICA ACCION CERRADA"/>
    <s v="CERRADO"/>
  </r>
  <r>
    <n v="638"/>
    <x v="165"/>
    <x v="23"/>
    <x v="3"/>
    <x v="135"/>
    <s v="Stefanny Reina Alvarez"/>
    <x v="6"/>
    <s v="PAAC-2020-028"/>
    <s v="No aplica"/>
    <s v="No aplica"/>
    <x v="0"/>
    <s v="Mecanismos para mejorar la Atención al Ciudadano"/>
    <x v="3"/>
    <s v="No aplica"/>
    <s v="No aplica"/>
    <s v="Elaborar informe trimestral de los requerimientos presentados por la ciudadanía (PQRSD), al IDIPRON para facilitar la toma de decisiones y el desarrollo de iniciativas de mejora"/>
    <s v="Cuatro (4) informes anuales (Cada uno trimestral)"/>
    <s v="Número de informes realizados  / Cuatro (4) informes a realizar"/>
    <d v="2020-12-31T00:00:00"/>
    <x v="50"/>
    <x v="0"/>
    <x v="0"/>
    <x v="318"/>
    <d v="2020-08-31T00:00:00"/>
    <s v="NO"/>
    <s v="Se realiza el segundo informe trimestral el cual se envia al Subdirector de Técnico, Administrativo y Finanaciero y se publica en el link de transparencia. "/>
    <n v="1"/>
    <s v="CUMPLIMIENTO TOTAL"/>
    <s v="NO APLICA ACCION CERRADA"/>
    <s v="NO APLICA ACCION CERRADA"/>
    <s v="CERRADO"/>
  </r>
  <r>
    <n v="639"/>
    <x v="165"/>
    <x v="23"/>
    <x v="2"/>
    <x v="3"/>
    <s v="Stefanny Reina Alvarez"/>
    <x v="6"/>
    <s v="PAAC-2020-029"/>
    <s v="No aplica"/>
    <s v="No aplica"/>
    <x v="0"/>
    <s v="Mecanismos para mejorar la Atención al Ciudadano"/>
    <x v="3"/>
    <s v="No aplica"/>
    <s v="No aplica"/>
    <s v="Incorporar el mejoramiento de la calidad en el servicio a la ciudadanía en el Plan Estratégico Institucional (PEI) en al menos uno de sus objetivos estratégicos institucionales."/>
    <s v="Actualización del Plan Estratégico Institucional (PEI) en los Objetivos Estratégicos"/>
    <s v="Propuesta de indicador para los objetivos institucionales a través del Plan Estratégico Institucional (PEI) / Una (1) propuesta realizada"/>
    <d v="2020-12-31T00:00:00"/>
    <x v="50"/>
    <x v="0"/>
    <x v="0"/>
    <x v="319"/>
    <d v="2020-08-31T00:00:00"/>
    <s v="NO"/>
    <s v="Se realiza el modelo de servicio  a la ciudadanía, el cual fue incorporado dentro de los subproyectos que forman parte del proyecto de inversión 7727, los cuales estan alineados con la platforma estratégica de la entidad y el plan de desarrollo. Cómo evidencia se adjunta"/>
    <n v="1"/>
    <s v="CUMPLIMIENTO TOTAL"/>
    <s v="NO APLICA ACCION CERRADA"/>
    <s v="NO APLICA ACCION CERRADA"/>
    <s v="CERRADO"/>
  </r>
  <r>
    <n v="640"/>
    <x v="166"/>
    <x v="23"/>
    <x v="3"/>
    <x v="207"/>
    <s v="Stefanny Reina Alvarez"/>
    <x v="6"/>
    <s v="PAAC-2020-030"/>
    <s v="No aplica"/>
    <s v="No aplica"/>
    <x v="0"/>
    <s v="Mecanismos para mejorar la Atención al Ciudadano"/>
    <x v="3"/>
    <s v="No aplica"/>
    <s v="No aplica"/>
    <s v="Promocionar la figura del Defensor de la Ciudadanía y sus responsabilidades."/>
    <s v="Campañas de promoción"/>
    <s v="Número de campañas de divulgación realizadas / Tres (3) Campañas proyectadas"/>
    <d v="2020-12-31T00:00:00"/>
    <x v="50"/>
    <x v="0"/>
    <x v="0"/>
    <x v="320"/>
    <d v="2020-08-31T00:00:00"/>
    <s v="NO"/>
    <s v="*Se realiza pieza comunicacional para promocionar la figura del defensor del ciudadano_x000a_*Se da capacitacion a beneficiarios y coordinadores de las casas de cuidado en donde se da a conocer entre otras cosas la figura del Defensor del Ciudadano."/>
    <n v="1"/>
    <s v="CUMPLIMIENTO TOTAL"/>
    <s v="NO APLICA ACCION CERRADA"/>
    <s v="NO APLICA ACCION CERRADA"/>
    <s v="CERRADO"/>
  </r>
  <r>
    <n v="641"/>
    <x v="166"/>
    <x v="23"/>
    <x v="3"/>
    <x v="208"/>
    <s v="Stefanny Reina Alvarez"/>
    <x v="6"/>
    <s v="PAAC-2020-031"/>
    <s v="No aplica"/>
    <s v="No aplica"/>
    <x v="0"/>
    <s v="Mecanismos para mejorar la Atención al Ciudadano"/>
    <x v="3"/>
    <s v="No aplica"/>
    <s v="No aplica"/>
    <s v="Participar en por lo menos en un (1) Nodo Sectorial  de los convocados por la Veeduría Distrital, para aclaración de competencias entre entidades del Orden Distrital de cara a brindar una mejor atención y orientación al Ciudadano"/>
    <s v="Participar en un nodo sectorial con competencias aclaradas entre entidades distritales e instrumentos de difusión para los puntos de Atención a la Ciudadanía"/>
    <s v="Número de nodos sectoriales asistidos / Número de nodos realizados (1)"/>
    <d v="2020-12-31T00:00:00"/>
    <x v="50"/>
    <x v="0"/>
    <x v="0"/>
    <x v="321"/>
    <d v="2020-08-31T00:00:00"/>
    <s v="NO"/>
    <s v="Se asiste al nodo sectorial de integración social"/>
    <n v="1"/>
    <s v="CUMPLIMIENTO TOTAL"/>
    <s v="NO APLICA ACCION CERRADA"/>
    <s v="NO APLICA ACCION CERRADA"/>
    <s v="CERRADO"/>
  </r>
  <r>
    <n v="642"/>
    <x v="167"/>
    <x v="23"/>
    <x v="21"/>
    <x v="89"/>
    <s v="Stefanny Reina Alvarez"/>
    <x v="6"/>
    <s v="PAAC-2020-032"/>
    <s v="No aplica"/>
    <s v="No aplica"/>
    <x v="0"/>
    <s v="Mecanismos para mejorar la Atención al Ciudadano"/>
    <x v="3"/>
    <s v="No aplica"/>
    <s v="No aplica"/>
    <s v="Realizar anualmente en puntos de atención a la ciudadanía, mantenimiento y/o mejora de la infraestructura física"/>
    <s v="Mantenimientos, mejoras o adecuaciones de accesibilidad, realizadas a la infraestructura física de los puntos de atención al ciudadano."/>
    <s v="Número de mantenimientos realizados en puntos de atención a la ciudadanía / Número de sedes"/>
    <d v="2020-12-31T00:00:00"/>
    <x v="50"/>
    <x v="0"/>
    <x v="0"/>
    <x v="322"/>
    <d v="2020-08-31T00:00:00"/>
    <s v="NO"/>
    <s v="Se abren los puntos de atención de la calle 63, calle 15 y bosa."/>
    <n v="1"/>
    <s v="CUMPLIMIENTO TOTAL"/>
    <s v="NO APLICA ACCION CERRADA"/>
    <s v="NO APLICA ACCION CERRADA"/>
    <s v="CERRADO"/>
  </r>
  <r>
    <n v="643"/>
    <x v="168"/>
    <x v="23"/>
    <x v="21"/>
    <x v="89"/>
    <s v="Stefanny Reina Alvarez"/>
    <x v="6"/>
    <s v="PAAC-2020-033"/>
    <s v="No aplica"/>
    <s v="No aplica"/>
    <x v="0"/>
    <s v="Mecanismos para mejorar la Atención al Ciudadano"/>
    <x v="3"/>
    <s v="No aplica"/>
    <s v="No aplica"/>
    <s v="Poner en operación punto de atención presencial."/>
    <s v="Un (1) nuevo punto de atención en Funcionamiento"/>
    <s v="Punto de atención a la ciudadana del Institucional en Operación / Un (1) punto de atención ciudadano proyectado"/>
    <d v="2020-12-31T00:00:00"/>
    <x v="50"/>
    <x v="0"/>
    <x v="0"/>
    <x v="323"/>
    <d v="2020-08-31T00:00:00"/>
    <s v="NO"/>
    <s v="Se cumplió esta actividad en el seguimiento pasado "/>
    <n v="1"/>
    <s v="CUMPLIMIENTO TOTAL"/>
    <s v="NO APLICA ACCION CERRADA"/>
    <s v="NO APLICA ACCION CERRADA"/>
    <s v="CERRADO"/>
  </r>
  <r>
    <n v="644"/>
    <x v="166"/>
    <x v="23"/>
    <x v="14"/>
    <x v="176"/>
    <s v="Stefanny Reina Alvarez"/>
    <x v="6"/>
    <s v="PAAC-2020-034"/>
    <s v="No aplica"/>
    <s v="No aplica"/>
    <x v="0"/>
    <s v="Mecanismos para mejorar la Atención al Ciudadano"/>
    <x v="3"/>
    <s v="No aplica"/>
    <s v="No aplica"/>
    <s v="Cualificar a través de la Dirección General de Calidad del Servicio de la Alcaldía Mayor, los equipos de trabajo de los puntos de atención a la ciudadanía conforme los lineamientos y protocolos establecidos por el área de atención al ciudadano con la "/>
    <s v="Cualificar y sensibilizar al equipo humano de las diferentes Sedes y Unidades que atienden y esta de cara al ciudadano"/>
    <s v="Número de servidores públicos vinculados al proceso de atención a la ciudadanía y capacitados en atención a la ciudadanía / Número de servidores públicos vinculados al proceso de atención a la ciudadanía "/>
    <d v="2020-12-31T00:00:00"/>
    <x v="50"/>
    <x v="0"/>
    <x v="0"/>
    <x v="324"/>
    <d v="2020-08-31T00:00:00"/>
    <s v="NO"/>
    <s v="Se realiza cualificación en temas de servicio a 15 educadores de la unidad La Rioja y a 22 guardas de seguridad que prestan sus servicio en la unidades de protección integral. Así mismo, se realiza cualificación a losnuevos integrantes del area de atención a la ciudadanía."/>
    <n v="1"/>
    <s v="CUMPLIMIENTO TOTAL"/>
    <s v="NO APLICA ACCION CERRADA"/>
    <s v="NO APLICA ACCION CERRADA"/>
    <s v="CERRADO"/>
  </r>
  <r>
    <n v="645"/>
    <x v="166"/>
    <x v="23"/>
    <x v="14"/>
    <x v="176"/>
    <s v="Stefanny Reina Alvarez"/>
    <x v="6"/>
    <s v="PAAC-2020-035"/>
    <s v="No aplica"/>
    <s v="No aplica"/>
    <x v="0"/>
    <s v="Mecanismos para mejorar la Atención al Ciudadano"/>
    <x v="3"/>
    <s v="No aplica"/>
    <s v="No aplica"/>
    <s v="Dictar capacitaciones, en las Unidades de Protección Integral, Comedores Comunitarios de la Entidad, para el reconocimiento  a la comunidad del  Proceso de Atención a la Ciudadanía, Promocionar la figura del Defensor de la Ciudadanía y sus responsabilidades,   Manejo y Gestión de las peticiones,  presentación del portafolio de servicios, Atención Preferencial y Diferencial,  importancia de la encuesta de percepción  del servicio a la ciudadanía, manejo del Buzón de Quejas y Reclamos, en cumplimiento a la Ley 1755 de 2015 “Por medio de la cual se regula el Derecho Fundamental de Petición y se sustituye un título del Código de Procedimiento Administrativo y de lo Contencioso Administrativo &quot; y el Decreto 371 de 2010 de Alcaldía Mayor de Bogotá D.C &quot;Por el cual se establecen lineamientos para preservar y fortalecer la transparencia y para la prevención de la corrupción en las Entidades y Organismos del Distrito Capital.&quot;"/>
    <s v="Capacitaciones a los NNAJ "/>
    <s v="No de capacitaciones realizadas / Veintiocho (28) capacitaciones a realizar"/>
    <d v="2020-12-31T00:00:00"/>
    <x v="50"/>
    <x v="0"/>
    <x v="0"/>
    <x v="325"/>
    <d v="2020-08-31T00:00:00"/>
    <s v="NO"/>
    <s v="Se realiza la cualificación de 85 beneficiarios en temas de servicio dadas por la Alcaldía Mayor de Bogotá."/>
    <n v="1"/>
    <s v="CUMPLIMIENTO TOTAL"/>
    <s v="NO APLICA ACCION CERRADA"/>
    <s v="NO APLICA ACCION CERRADA"/>
    <s v="CERRADO"/>
  </r>
  <r>
    <n v="646"/>
    <x v="169"/>
    <x v="23"/>
    <x v="3"/>
    <x v="133"/>
    <s v="Stefanny Reina Alvarez"/>
    <x v="6"/>
    <s v="PAAC-2020-036"/>
    <s v="No aplica"/>
    <s v="No aplica"/>
    <x v="0"/>
    <s v="Mecanismos para mejorar la Atención al Ciudadano"/>
    <x v="3"/>
    <s v="No aplica"/>
    <s v="No aplica"/>
    <s v="Realizar jornadas de orientación referente a los tiempos de respuesta de los requerimientos ciudadanos en coordinación el Grupo de Control Interno Disciplinario"/>
    <s v="Realizar dos (2) jornadas de orientación en materia de prevención disciplinaria realizadas"/>
    <s v="No de sensibilizaciones  realizadas / Dos (2) sensibilizaciones a realizar"/>
    <d v="2020-12-31T00:00:00"/>
    <x v="50"/>
    <x v="0"/>
    <x v="0"/>
    <x v="326"/>
    <d v="2020-08-31T00:00:00"/>
    <s v="NO"/>
    <s v="En el último cuatrimestre, se realiza inducción a los nuevos integrantes del área, en ella se dan a aconoer los tiempos de respuesta según la petición y la importancia en contestar en términos."/>
    <n v="1"/>
    <s v="CUMPLIMIENTO TOTAL"/>
    <s v="NO APLICA ACCION CERRADA"/>
    <s v="NO APLICA ACCION CERRADA"/>
    <s v="CERRADO"/>
  </r>
  <r>
    <n v="647"/>
    <x v="170"/>
    <x v="23"/>
    <x v="3"/>
    <x v="209"/>
    <s v="Stefanny Reina Alvarez"/>
    <x v="6"/>
    <s v="PAAC-2020-037"/>
    <s v="No aplica"/>
    <s v="No aplica"/>
    <x v="0"/>
    <s v="Mecanismos para mejorar la Atención al Ciudadano"/>
    <x v="3"/>
    <s v="No aplica"/>
    <s v="No aplica"/>
    <s v="Ejecutar un plan de trabajo para la implementación de la Política Interna de Protección de Datos Personales"/>
    <s v="Cumplimiento del 100% del Plan de Trabajo para la implementación de la política interna de protección de datos personales"/>
    <s v="Número de actividades implementadas /  Número de actividades establecidas en el plan de trabajo "/>
    <d v="2020-12-31T00:00:00"/>
    <x v="50"/>
    <x v="0"/>
    <x v="0"/>
    <x v="327"/>
    <d v="2020-08-31T00:00:00"/>
    <s v="NO"/>
    <s v="Se realiza reunión el 9 de junio la OAP, y demás áreas competentes en la actualización de la politica de protección de datos, como resultado de la misma se realizan las actualizaciones respectivas y se envian a la oficina asesora de planeacion para su consolidacíón. "/>
    <n v="1"/>
    <s v="CUMPLIMIENTO TOTAL"/>
    <s v="NO APLICA ACCION CERRADA"/>
    <s v="NO APLICA ACCION CERRADA"/>
    <s v="CERRADO"/>
  </r>
  <r>
    <n v="648"/>
    <x v="165"/>
    <x v="23"/>
    <x v="3"/>
    <x v="133"/>
    <s v="Stefanny Reina Alvarez"/>
    <x v="6"/>
    <s v="PAAC-2020-038"/>
    <s v="No aplica"/>
    <s v="No aplica"/>
    <x v="0"/>
    <s v="Mecanismos para mejorar la Atención al Ciudadano"/>
    <x v="3"/>
    <s v="No aplica"/>
    <s v="No aplica"/>
    <s v="Realizar dos (2) campañas al Interior de la Entidad donde se plantee el manejo y gestión de las PQRS, Carta de Trato Digno de Atención al Ciudadano, el trato prioritario de las peticiones presentadas por menores de edad y aquellas relacionadas con el reconocimiento de un derecho fundamental y tiempos de respuesta de los derechos de petición y PQRS allegadas a la Entidad"/>
    <s v="Campañas Institucionales adelantados sobre manejo y gestión de las PQRS, Carta de Trato Digno de Atención al Ciudadano, el trato prioritario de las peticiones presentadas "/>
    <s v="Número de campañas de manejo de gestión de las PQRSD / Dos (2) campañas capacitaciones a realizar"/>
    <d v="2020-12-31T00:00:00"/>
    <x v="50"/>
    <x v="0"/>
    <x v="0"/>
    <x v="328"/>
    <d v="2020-08-31T00:00:00"/>
    <s v="NO"/>
    <s v="Se realizan 2 campañas en donde dan a conocer tips para la atencion por canal presencial y escrito, y así dar cumplimiento a lo requerido por el sistema Bogota te Escucha y la Política Pública. "/>
    <n v="1"/>
    <s v="CUMPLIMIENTO TOTAL"/>
    <s v="NO APLICA ACCION CERRADA"/>
    <s v="NO APLICA ACCION CERRADA"/>
    <s v="CERRADO"/>
  </r>
  <r>
    <n v="649"/>
    <x v="165"/>
    <x v="23"/>
    <x v="3"/>
    <x v="133"/>
    <s v="Stefanny Reina Alvarez"/>
    <x v="6"/>
    <s v="PAAC-2020-039"/>
    <s v="No aplica"/>
    <s v="No aplica"/>
    <x v="0"/>
    <s v="Mecanismos para mejorar la Atención al Ciudadano"/>
    <x v="3"/>
    <s v="No aplica"/>
    <s v="No aplica"/>
    <s v="Realizar seguimiento a los requerimientos allegados a la Entidad según los términos de ley, registrados en el Sistema Distrital de Quejas y Soluciones &quot;Bogotá Te Escucha&quot; frente a los requerimiento en calidad, accesibilidad y el servicio recibido identificando oportunidades y acciones de mejora"/>
    <s v="Seguimiento mensual de requerimientos allegados a la Entidad registrados en el Sistema Distrital de Quejas y Soluciones"/>
    <s v="Seguimientos realizados / Doce (12) Seguimientos programados"/>
    <d v="2020-12-31T00:00:00"/>
    <x v="50"/>
    <x v="0"/>
    <x v="0"/>
    <x v="329"/>
    <d v="2020-08-31T00:00:00"/>
    <s v="NO"/>
    <s v="Se realiza seguimiento mensual a los requerimientos allegados a la entidad, para esto se envia correo electrónico a las diferentes dependencias de las peticiones a vencer y se lleva el formato A-AC-FT_003 . "/>
    <n v="1"/>
    <s v="CUMPLIMIENTO TOTAL"/>
    <s v="NO APLICA ACCION CERRADA"/>
    <s v="NO APLICA ACCION CERRADA"/>
    <s v="CERRADO"/>
  </r>
  <r>
    <n v="650"/>
    <x v="165"/>
    <x v="23"/>
    <x v="3"/>
    <x v="175"/>
    <s v="Stefanny Reina Alvarez"/>
    <x v="6"/>
    <s v="PAAC-2020-040"/>
    <s v="No aplica"/>
    <s v="No aplica"/>
    <x v="0"/>
    <s v="Mecanismos para mejorar la Atención al Ciudadano"/>
    <x v="3"/>
    <s v="No aplica"/>
    <s v="No aplica"/>
    <s v="Medir la satisfacción de las respuestas dadas a los requerimientos entre los encuestados según la encuesta de percepción servicio a la ciudadanía."/>
    <s v="Incluir en el informe trimestral publicado en la página web, los resultados de la percepción de servicio a la ciudadanía."/>
    <s v="Número de informes publicados / Cuatro (4)  informes a publicar"/>
    <d v="2020-12-31T00:00:00"/>
    <x v="50"/>
    <x v="0"/>
    <x v="0"/>
    <x v="330"/>
    <d v="2020-08-31T00:00:00"/>
    <s v="NO"/>
    <s v="Se incluye en el informe bimestral los resultados de las encuestas de satisfacción, así mismo, se encuentra el seguimiento que realiza el área a las respuestas que emite el Instituto en términos de claridad, solución de fondo, calidez y oportunidad. "/>
    <n v="1"/>
    <s v="CUMPLIMIENTO TOTAL"/>
    <s v="NO APLICA ACCION CERRADA"/>
    <s v="NO APLICA ACCION CERRADA"/>
    <s v="CERRADO"/>
  </r>
  <r>
    <n v="651"/>
    <x v="171"/>
    <x v="24"/>
    <x v="2"/>
    <x v="95"/>
    <s v="Marisol Monsalve Usme"/>
    <x v="6"/>
    <s v="PAAC-2020-041"/>
    <s v="No aplica"/>
    <s v="No aplica"/>
    <x v="0"/>
    <s v="Mecanismos para la Transparencia y Acceso a la Información"/>
    <x v="3"/>
    <s v="No aplica"/>
    <s v="No aplica"/>
    <s v="Crear una estrategia de comunicaciones que socialice e incentive el conocimiento del Link de Transparencia y Acceso a la Información Pública. "/>
    <s v="1 estrategia de comunicaciones implementada"/>
    <s v="# acciones establecidas en la estrategia / # acciones implementadas"/>
    <d v="2020-01-01T00:00:00"/>
    <x v="50"/>
    <x v="0"/>
    <x v="0"/>
    <x v="331"/>
    <d v="2020-08-31T00:00:00"/>
    <s v="NO"/>
    <s v="Se realizarón unas piezas comunicativas sobre el link de transparencia de la entidas, haciendo una pieza general sobre Transparencia y acceso a la información publica, y 10 piezas comunicativas sobre cada uno de los capitulos que componen el link"/>
    <n v="1"/>
    <s v="CUMPLIMIENTO TOTAL"/>
    <s v="NO APLICA ACCION CERRADA"/>
    <s v="NO APLICA ACCION CERRADA"/>
    <s v="CERRADO"/>
  </r>
  <r>
    <n v="652"/>
    <x v="172"/>
    <x v="36"/>
    <x v="2"/>
    <x v="95"/>
    <s v="Yuli Cristel Peña Arboleda"/>
    <x v="6"/>
    <s v="PAAC-2020-042"/>
    <s v="No aplica"/>
    <s v="No aplica"/>
    <x v="0"/>
    <s v="Mecanismos para la Transparencia y Acceso a la Información"/>
    <x v="3"/>
    <s v="No aplica"/>
    <s v="No aplica"/>
    <s v="Fortalecer y complementar la información para niños y niñas creando 3 videos incluyente de: 1. la Misión 2. La Visión, 3. dos videos de las áreas o servicios. "/>
    <s v="4 videos para niños y niñas "/>
    <s v="4 videos incluyentes para niños y niñas y publicadas en pagina web"/>
    <d v="2020-01-01T00:00:00"/>
    <x v="54"/>
    <x v="0"/>
    <x v="0"/>
    <x v="332"/>
    <d v="2020-08-31T00:00:00"/>
    <s v="NO"/>
    <s v="Se hizo la filmación de video de Misión y Visión en Lengua de Señas Colombiana y se realiza video del área Atención al Ciudadano."/>
    <n v="0.8"/>
    <s v="AVANCE SIGNIFICATIVO"/>
    <n v="-143"/>
    <s v="VENCIDO"/>
    <s v="ABIERTO"/>
  </r>
  <r>
    <n v="653"/>
    <x v="173"/>
    <x v="28"/>
    <x v="2"/>
    <x v="95"/>
    <s v="Yuli Cristel Peña Arboleda"/>
    <x v="6"/>
    <s v="PAAC-2020-043"/>
    <s v="No aplica"/>
    <s v="No aplica"/>
    <x v="0"/>
    <s v="Mecanismos para la Transparencia y Acceso a la Información"/>
    <x v="3"/>
    <s v="No aplica"/>
    <s v="No aplica"/>
    <s v="Socializar a lideres de las Unidades de Protección Integral y lideres de áreas Ley de Transparencia y Acceso a la Información Pública (Ley 1712 de 2014),  y Política Integral de Administración de Riesgos, haciendo énfasis en líneas de defensa."/>
    <s v="3 socializaciones realizadas"/>
    <s v="No. Socializaciones programadas / 3 Socializaciones realizadas"/>
    <d v="2020-01-01T00:00:00"/>
    <x v="53"/>
    <x v="0"/>
    <x v="0"/>
    <x v="333"/>
    <d v="2020-08-31T00:00:00"/>
    <s v="NO"/>
    <s v="Se socializo la ley de transparencia y el link de transparencia por medio de piezas comunicativas por medio de correo electronico_x000a_(pieza comunicativa politica de riesgos)"/>
    <n v="0.8"/>
    <s v="AVANCE SIGNIFICATIVO"/>
    <n v="-112"/>
    <s v="VENCIDO"/>
    <s v="ABIERTO"/>
  </r>
  <r>
    <n v="654"/>
    <x v="173"/>
    <x v="28"/>
    <x v="3"/>
    <x v="7"/>
    <s v="Yuli Cristel Peña Arboleda"/>
    <x v="6"/>
    <s v="PAAC-2020-044"/>
    <s v="No aplica"/>
    <s v="No aplica"/>
    <x v="0"/>
    <s v="Mecanismos para la Transparencia y Acceso a la Información"/>
    <x v="3"/>
    <s v="No aplica"/>
    <s v="No aplica"/>
    <s v="Inscribir en el Sistema Único de Tramites y Servicios la Estrategia de Racionalización de OPAS para 2020. "/>
    <s v="Estrategia de racionalización inscrita"/>
    <s v="Estrategia de racionalización inscrita"/>
    <d v="2020-02-01T00:00:00"/>
    <x v="35"/>
    <x v="0"/>
    <x v="0"/>
    <x v="334"/>
    <d v="2020-08-31T00:00:00"/>
    <s v="NO"/>
    <s v="Para la definición de la OPA se trabaja de la mano con el DAFP quienes aprueban el  &quot;Certificado de curso de educación informal de los adolescentes y jóvenes&quot; el cual se inscribe en el SUIT. "/>
    <n v="1"/>
    <s v="CUMPLIMIENTO TOTAL"/>
    <s v="NO APLICA ACCION CERRADA"/>
    <s v="NO APLICA ACCION CERRADA"/>
    <s v="CERRADO"/>
  </r>
  <r>
    <n v="655"/>
    <x v="174"/>
    <x v="36"/>
    <x v="2"/>
    <x v="3"/>
    <s v="Yuli Cristel Peña Arboleda"/>
    <x v="6"/>
    <s v="PAAC-2020-045"/>
    <s v="No aplica"/>
    <s v="No aplica"/>
    <x v="0"/>
    <s v="Mecanismos para la Transparencia y Acceso a la Información"/>
    <x v="3"/>
    <s v="No aplica"/>
    <s v="No aplica"/>
    <s v="Reemplaza y los videos de Misión y visión y crear los videos institucionales de que es el PAAC y que son Mapas de Riesgos."/>
    <s v="4 videos incluyentes "/>
    <s v="4 videos incluyentes publicados en pagina web"/>
    <d v="2020-06-01T00:00:00"/>
    <x v="28"/>
    <x v="0"/>
    <x v="0"/>
    <x v="335"/>
    <d v="2020-08-31T00:00:00"/>
    <s v="NO"/>
    <s v="Se hizo la filmación de video de Misión y Visión en Lengua de Señas Colombiana y se realiza video Mapas de riesgos"/>
    <n v="1"/>
    <s v="CUMPLIMIENTO TOTAL"/>
    <s v="NO APLICA ACCION CERRADA"/>
    <s v="NO APLICA ACCION CERRADA"/>
    <s v="CERRADO"/>
  </r>
  <r>
    <n v="656"/>
    <x v="175"/>
    <x v="19"/>
    <x v="3"/>
    <x v="210"/>
    <s v="Angel Martínez"/>
    <x v="6"/>
    <s v="PAAC-2020-046"/>
    <s v="No aplica"/>
    <s v="No aplica"/>
    <x v="0"/>
    <s v="Mecanismos para la Transparencia y Acceso a la Información"/>
    <x v="3"/>
    <s v="No aplica"/>
    <s v="No aplica"/>
    <s v="Fortalecer la política de denuncias de hechos de corrupción a través de la socialización de los canales de denuncia."/>
    <s v="1 pieza comunicativa construida"/>
    <s v="1 pieza comunicativa socializada"/>
    <d v="2020-02-01T00:00:00"/>
    <x v="35"/>
    <x v="0"/>
    <x v="0"/>
    <x v="336"/>
    <d v="2020-08-31T00:00:00"/>
    <s v="NO"/>
    <s v="Se realizó la actualización del documento “Atención a Requerimientos Ciudadanos y Denuncias por Actos de Corrupción a través del aplicativo Bogotá Te Escucha -SDQS  A-ACI-PR-001” en el cual se establecen los lineamientos para la atención a los requerimientos y denuncias ciudadanas._x000a__x000a_Por otra parte, la Oficina de Atención a la Ciudadanía ha realizado capacitaciones y socializaciones en las Unidades de Protección Integral sobre los diferentes canales existentes en la entidad para la atención de denuncias ciudadanas_x000a__x000a_La Oficina Asesora de Planeación inició las gestiones para la elaboración de una pieza comunicativa con la Oficina de Comunicaciones que será socializada en la página web de la entidad."/>
    <n v="1"/>
    <s v="CUMPLIMIENTO TOTAL"/>
    <s v="NO APLICA ACCION CERRADA"/>
    <s v="NO APLICA ACCION CERRADA"/>
    <s v="CERRADO"/>
  </r>
  <r>
    <n v="657"/>
    <x v="176"/>
    <x v="36"/>
    <x v="14"/>
    <x v="211"/>
    <s v="Yuli Cristel Peña Arboleda"/>
    <x v="6"/>
    <s v="PAAC-2020-047"/>
    <s v="No aplica"/>
    <s v="No aplica"/>
    <x v="0"/>
    <s v="Mecanismos para la Transparencia y Acceso a la Información"/>
    <x v="3"/>
    <s v="No aplica"/>
    <s v="No aplica"/>
    <s v="Realizar articulación para capacitar a los servidores en uso de Lenguaje Claro."/>
    <s v="1 articulación realizada"/>
    <s v="# servidores capacitados"/>
    <d v="2020-02-01T00:00:00"/>
    <x v="35"/>
    <x v="0"/>
    <x v="0"/>
    <x v="337"/>
    <d v="2020-08-31T00:00:00"/>
    <s v="NO"/>
    <s v="El Instituto realizó la articulación con la Veeduría Distrital para gestionar un taller en lenguaje claro dirigido a los servidores del IDIPRON._x000a__x000a_El taller fue realizado virtualmente el día 19 de mayo de 2020 y asistieron 29 funcionarios y contratistas del IDIRPON"/>
    <n v="1"/>
    <s v="CUMPLIMIENTO TOTAL"/>
    <s v="NO APLICA ACCION CERRADA"/>
    <s v="NO APLICA ACCION CERRADA"/>
    <s v="CERRADO"/>
  </r>
  <r>
    <n v="658"/>
    <x v="177"/>
    <x v="28"/>
    <x v="3"/>
    <x v="212"/>
    <s v="Yuli Cristel Peña Arboleda"/>
    <x v="6"/>
    <s v="PAAC-2020-048"/>
    <s v="No aplica"/>
    <s v="No aplica"/>
    <x v="0"/>
    <s v="Mecanismos para la Transparencia y Acceso a la Información"/>
    <x v="3"/>
    <s v="No aplica"/>
    <s v="No aplica"/>
    <s v="Construir y socializar la Política de Protección de Datos al denunciante. "/>
    <s v="Política socializada"/>
    <s v="6 socializaciones de política de denuncias de hechos de corrupción programadas / # de socializaciones "/>
    <d v="2020-07-01T00:00:00"/>
    <x v="54"/>
    <x v="0"/>
    <x v="0"/>
    <x v="338"/>
    <d v="2020-08-31T00:00:00"/>
    <s v="NO"/>
    <s v="La Política de datos al denunciante quedo incluida en la política de protección de datos personales."/>
    <n v="1"/>
    <s v="CUMPLIMIENTO TOTAL"/>
    <s v="NO APLICA ACCION CERRADA"/>
    <s v="NO APLICA ACCION CERRADA"/>
    <s v="CERRADO"/>
  </r>
  <r>
    <n v="659"/>
    <x v="178"/>
    <x v="23"/>
    <x v="14"/>
    <x v="176"/>
    <s v="Stefanny Reina Alvarez"/>
    <x v="6"/>
    <s v="PAAC-2020-049"/>
    <s v="No aplica"/>
    <s v="No aplica"/>
    <x v="0"/>
    <s v="Mecanismos para la Transparencia y Acceso a la Información"/>
    <x v="3"/>
    <s v="No aplica"/>
    <s v="No aplica"/>
    <s v="Capacitar el procedimiento para la atención de PQRS de la entidad actualizado con el fin fortalecer la oportunidad y calidad de las respuestas según la Ley 1755 de 2015."/>
    <s v="socializar el procedimiento a las personas que responden PQRS en la Entidad"/>
    <s v="# socializaciones propuestas / # de socializaciones realizadas"/>
    <d v="2020-01-01T00:00:00"/>
    <x v="50"/>
    <x v="0"/>
    <x v="0"/>
    <x v="339"/>
    <d v="2020-08-31T00:00:00"/>
    <s v="NO"/>
    <s v="TERCER SEGUIMIENTO: Se actualiza el procedimiento a Atencion a requerimientos ciudadanos y denuncias por actos de corrupción a través del aplicativo Bogotá te Escucha- SDQS- y se realiza la socialización en la jornada de reinducción realizada de forma virtual. "/>
    <n v="1"/>
    <s v="CUMPLIMIENTO TOTAL"/>
    <s v="NO APLICA ACCION CERRADA"/>
    <s v="NO APLICA ACCION CERRADA"/>
    <s v="CERRADO"/>
  </r>
  <r>
    <n v="660"/>
    <x v="179"/>
    <x v="28"/>
    <x v="14"/>
    <x v="95"/>
    <s v="Yuli Cristel Peña Arboleda"/>
    <x v="6"/>
    <s v="PAAC-2020-050"/>
    <s v="No aplica"/>
    <s v="No aplica"/>
    <x v="0"/>
    <s v="Mecanismos para la Transparencia y Acceso a la Información"/>
    <x v="3"/>
    <s v="No aplica"/>
    <s v="No aplica"/>
    <s v="Socializar a los servidores de diferentes áreas respecto de la Ley de Transparencia y acceso a la información, Ley 1712 de 2014"/>
    <s v="Ley 1712 de 2014 socializada"/>
    <s v="150 funcionarios a socializar / # de funcionarios socializados"/>
    <d v="2020-01-01T00:00:00"/>
    <x v="50"/>
    <x v="0"/>
    <x v="0"/>
    <x v="340"/>
    <d v="2020-08-31T00:00:00"/>
    <s v="NO"/>
    <s v="Socialización del la ley de transparencia y sobre el link de transparencia por medio de 11  pieza cominicativas en donde se se habla sobre la ley 1712 de 1024 y cada uno de los capitulos que contiene el link de transparencia en la pagina de la entidad"/>
    <n v="1"/>
    <s v="CUMPLIMIENTO TOTAL"/>
    <s v="NO APLICA ACCION CERRADA"/>
    <s v="NO APLICA ACCION CERRADA"/>
    <s v="CERRADO"/>
  </r>
  <r>
    <n v="661"/>
    <x v="180"/>
    <x v="28"/>
    <x v="2"/>
    <x v="95"/>
    <s v="Yuli Cristel Peña Arboleda"/>
    <x v="6"/>
    <s v="PAAC-2020-051"/>
    <s v="No aplica"/>
    <s v="No aplica"/>
    <x v="0"/>
    <s v="Mecanismos para la Transparencia y Acceso a la Información"/>
    <x v="3"/>
    <s v="No aplica"/>
    <s v="No aplica"/>
    <s v="Fomentar el diligenciamiento de las encuestas de satisfacción del ciudadano sobre Atención a la Ciudadanía y Transparencia y acceso a la información Pública a través de su difusión."/>
    <s v="2 jornadas capacitación en encuestas de satisfacción"/>
    <s v="2 jornadas de encuestas de satisfacción programadas/ # Jornadas de encuestas de satisfacción realizadas"/>
    <d v="2020-01-01T00:00:00"/>
    <x v="50"/>
    <x v="0"/>
    <x v="0"/>
    <x v="341"/>
    <d v="2020-08-31T00:00:00"/>
    <s v="NO"/>
    <s v="El área de Atención a la Ciudadanía realizó el ajuste al formato de Encuesta de Percepción del Servicio en el mes de junio de 2020 con el fin de hacerla una herramienta fácil para diligenciar y que aporte información para la toma de decisiones en el Instituto._x000a__x000a_Como estrategia para fomentar el diligenciamiento de las encuestas por parte de los usuarios, el proceso de Atención a la Ciudadanía ha venido implementando desde el mes de junio, la estrategia de enviar a los usuarios atendidos por los diferentes canales, la encuesta para su diligenciamiento. Esta estrategia ha permitido aumentar el número de encuestas diligenciadas por los ciudadanos; pasando de 71 encuestas entre enero a julio a 79 encuestas solo en el mes de agosto "/>
    <n v="1"/>
    <s v="CUMPLIMIENTO TOTAL"/>
    <s v="NO APLICA ACCION CERRADA"/>
    <s v="NO APLICA ACCION CERRADA"/>
    <s v="CERRADO"/>
  </r>
  <r>
    <n v="662"/>
    <x v="181"/>
    <x v="28"/>
    <x v="2"/>
    <x v="95"/>
    <s v="Yuli Cristel Peña Arboleda"/>
    <x v="6"/>
    <s v="PAAC-2020-052"/>
    <s v="No aplica"/>
    <s v="No aplica"/>
    <x v="0"/>
    <s v="Mecanismos para la Transparencia y Acceso a la Información"/>
    <x v="3"/>
    <s v="No aplica"/>
    <s v="No aplica"/>
    <s v="Monitorear y mantener actualizados los documentos: _x000a_(1) Registro de Activos de Información._x000a_(2) Índice de Información Clasificada y Reservada._x000a_(3) Esquema de Publicación de Información._x000a_"/>
    <s v="Mantener actualizados los documentos de información pública"/>
    <s v="4 revisiones a los documentos de información pública "/>
    <d v="2020-01-01T00:00:00"/>
    <x v="50"/>
    <x v="0"/>
    <x v="0"/>
    <x v="342"/>
    <d v="2020-08-31T00:00:00"/>
    <s v="NO"/>
    <s v="TERCER SEGUIMIENTO: Durante el tercer cuatrimestre de la vigencia 2020 el área de Gestión Documental realizó la verificación de los instrumentos de gestión pública contemplados en la ley 1712 de 2014. Evidenciando el seguimiento al link de transparencia, donde se encuentran publicados los instrumentos de &quot;Registro de Activos de Información , Índice de Información Clasificada y Reservada Y Esquema de publicación de información&quot;. La cual se ve reflejada en el correo electrocnico enviado a la OAP con fecha del 1 de octubre de 2020. Atendiendo la alerta enviada por la OAP con el link de transparencia y acceso a la información pública en donde se solicita el acto administrativo de adopción y los instrumentos debidamente publicados."/>
    <n v="1"/>
    <s v="CUMPLIMIENTO TOTAL"/>
    <s v="NO APLICA ACCION CERRADA"/>
    <s v="NO APLICA ACCION CERRADA"/>
    <s v="CERRADO"/>
  </r>
  <r>
    <n v="663"/>
    <x v="182"/>
    <x v="36"/>
    <x v="2"/>
    <x v="95"/>
    <s v="Yuli Cristel Peña Arboleda"/>
    <x v="6"/>
    <s v="PAAC-2020-053"/>
    <s v="No aplica"/>
    <s v="No aplica"/>
    <x v="0"/>
    <s v="Mecanismos para la Transparencia y Acceso a la Información"/>
    <x v="3"/>
    <s v="No aplica"/>
    <s v="No aplica"/>
    <s v="Crear un video dirigido a comunidades indígenas identificadas en la caracterización de usuarios."/>
    <s v="1 video para comunidades étnicas"/>
    <s v="1 video publicado en el Link de Transparencia y Acceso a la información Pública"/>
    <d v="2020-02-01T00:00:00"/>
    <x v="35"/>
    <x v="0"/>
    <x v="0"/>
    <x v="300"/>
    <d v="2020-08-31T00:00:00"/>
    <m/>
    <s v="Se presentan problemas para la identificacióny articulación con la población por temas de desvinculación asociados a la situación de Salud Pública originada por la Pandemia por COB¡VID -19. Se pudo indetificar el joven con el cual se puede realizar el video en lengua se Embera Katio y se cuerda avanzar con este proveso entre la semana del 14 al 18 de diciembre de 2020."/>
    <n v="0.2"/>
    <s v="AVANCE MINIMO"/>
    <n v="-21"/>
    <s v="VENCIDO"/>
    <s v="ABIERTO"/>
  </r>
  <r>
    <n v="664"/>
    <x v="183"/>
    <x v="23"/>
    <x v="3"/>
    <x v="135"/>
    <s v="Stefanny Reina Alvarez"/>
    <x v="6"/>
    <s v="PAAC-2020-054"/>
    <s v="No aplica"/>
    <s v="No aplica"/>
    <x v="0"/>
    <s v="Mecanismos para la Transparencia y Acceso a la Información"/>
    <x v="3"/>
    <s v="No aplica"/>
    <s v="No aplica"/>
    <s v="Capacitar a 15 servidores que realicen atención al ciudadano en Lengua de Señas Colombiana Básica."/>
    <s v="Funcionarios capacitados en atención básica a las personas sordas"/>
    <s v="15 servidores capacitados"/>
    <d v="2020-02-01T00:00:00"/>
    <x v="35"/>
    <x v="0"/>
    <x v="0"/>
    <x v="343"/>
    <d v="2020-08-31T00:00:00"/>
    <s v="NO"/>
    <s v="El proceso de atención a la ciudadanía realizo la actualización del Manual para la Atención a la Ciudadanía en el que se incluye en el numeral 9.2.2 se incluye el protocolo para atención a personas con discapacidad auditiva._x000a__x000a_Teniendo en cuenta las indicaciones del Ministerio de las Tics frente al uso de la herramienta del Centro de Relevo para la atención de las personas con discapacidad auditiva, el proceso ajustará el protocolo incluyendo las indicaciones del uso del centro de relevo por parte de las personas de atención a la ciudadanía con el fin de lograr una comunicacion efectiva. Una vez se oficialice el ajuste, se realizará mesa de trabajo con las personas de atención a la ciudadanía para la socializar el ajuste."/>
    <n v="1"/>
    <s v="CUMPLIMIENTO TOTAL"/>
    <s v="NO APLICA ACCION CERRADA"/>
    <s v="NO APLICA ACCION CERRADA"/>
    <s v="CERRADO"/>
  </r>
  <r>
    <n v="665"/>
    <x v="184"/>
    <x v="23"/>
    <x v="3"/>
    <x v="208"/>
    <s v="Stefanny Reina Alvarez"/>
    <x v="6"/>
    <s v="PAAC-2020-055"/>
    <s v="No aplica"/>
    <s v="No aplica"/>
    <x v="0"/>
    <s v="Mecanismos para la Transparencia y Acceso a la Información"/>
    <x v="3"/>
    <s v="No aplica"/>
    <s v="No aplica"/>
    <s v="Implementar en el Instituto el Centro de Relevo para la Atención a la Ciudadanía"/>
    <s v="Centro de relevo en los computadores de Atención a la Ciudadanía."/>
    <s v="Centro de relevo en operación."/>
    <d v="2020-02-01T00:00:00"/>
    <x v="35"/>
    <x v="0"/>
    <x v="0"/>
    <x v="344"/>
    <d v="2020-08-31T00:00:00"/>
    <s v="NO"/>
    <s v="Teniendo en cuenta la comunicación enviada por el centro de relevo a la entidad, se evidencia que no es posible implementar dicha herramienta ya que el Ministerio de las Tics informa que esta herramienta sera utilizada por la poblacion sorda por demanda. Como evidencia se adjunta comunicación enviada por el Centro de Relevo."/>
    <n v="1"/>
    <s v="CUMPLIMIENTO TOTAL"/>
    <s v="NO APLICA ACCION CERRADA"/>
    <s v="NO APLICA ACCION CERRADA"/>
    <s v="CERRADO"/>
  </r>
  <r>
    <n v="666"/>
    <x v="185"/>
    <x v="0"/>
    <x v="1"/>
    <x v="206"/>
    <s v="Yuli Cristel Peña Arboleda"/>
    <x v="6"/>
    <s v="PAAC-2020-056"/>
    <s v="No aplica"/>
    <s v="No aplica"/>
    <x v="0"/>
    <s v="Mecanismos para la Transparencia y Acceso a la Información"/>
    <x v="3"/>
    <s v="No aplica"/>
    <s v="No aplica"/>
    <s v=" Publicar 3 Foros de discusión de temas de interés o salas de discusión (chat) en la pagina web institucional"/>
    <s v="3 foros virtuales realizados"/>
    <s v="3 foros virtuales programados / # foros virtuales realizados"/>
    <d v="2020-01-01T00:00:00"/>
    <x v="50"/>
    <x v="0"/>
    <x v="0"/>
    <x v="332"/>
    <d v="2020-08-31T00:00:00"/>
    <s v="NO"/>
    <s v="Se realiza foros y se publican en la pagina web en el siguiente link http://www.idipron.gov.co/foros-virtuales-idipron"/>
    <n v="1"/>
    <s v="CUMPLIMIENTO TOTAL"/>
    <s v="NO APLICA ACCION CERRADA"/>
    <s v="NO APLICA ACCION CERRADA"/>
    <s v="CERRADO"/>
  </r>
  <r>
    <n v="667"/>
    <x v="186"/>
    <x v="23"/>
    <x v="3"/>
    <x v="134"/>
    <s v="Stefanny Reina Alvarez"/>
    <x v="6"/>
    <s v="PAAC-2020-057"/>
    <s v="No aplica"/>
    <s v="No aplica"/>
    <x v="0"/>
    <s v="Mecanismos para la Transparencia y Acceso a la Información"/>
    <x v="3"/>
    <s v="No aplica"/>
    <s v="No aplica"/>
    <s v="Generar informes trimestral de las solicitudes de acceso a información, especificado en las siguientes variables_x000a_a tener en cuenta: número de solicitudes recibidas, número de solicitudes que fueron trasladadas a otra institución, tiempo de respuesta a cada solicitud y el número de solicitudes en las que se negó el acceso a la información. "/>
    <s v="Informe de PQRS trimestral"/>
    <s v="4 informes PQRS / # informes PQRs generados"/>
    <d v="2020-01-01T00:00:00"/>
    <x v="56"/>
    <x v="0"/>
    <x v="0"/>
    <x v="345"/>
    <d v="2020-08-31T00:00:00"/>
    <s v="NO"/>
    <s v="En los ifnormes trimestrales de PQRS se tiene en cuenta las variables número de solicitudes recibidas, número de solicitudes que fueron trasladadas a otra institución, tiempo de respuesta a cada solicitud y el número de solicitudes en las que se negó el acceso a la información&quot;, sin embargo en los informes mensuales del estado de requerimiento de las PQRS se coloca en detalle de las solicitudes por acceso a la información. "/>
    <n v="1"/>
    <s v="CUMPLIMIENTO TOTAL"/>
    <s v="NO APLICA ACCION CERRADA"/>
    <s v="NO APLICA ACCION CERRADA"/>
    <s v="CERRADO"/>
  </r>
  <r>
    <n v="668"/>
    <x v="10"/>
    <x v="7"/>
    <x v="15"/>
    <x v="213"/>
    <s v="Marisol Monsalve Usme"/>
    <x v="6"/>
    <s v="PAAC-2020-058"/>
    <s v="No aplica"/>
    <s v="No aplica"/>
    <x v="0"/>
    <s v="Iniciativas Adicionales"/>
    <x v="3"/>
    <s v="No aplica"/>
    <s v="No aplica"/>
    <s v="Diagnosticar si las estrategias de comunicación que empleó la entidad para promover el Código de Integridad son idóneas._x000a__x000a_"/>
    <s v="Documento de diagnóstico _x000a_"/>
    <s v="Un Documento de diagnóstico"/>
    <d v="2020-02-01T00:00:00"/>
    <x v="58"/>
    <x v="0"/>
    <x v="0"/>
    <x v="346"/>
    <d v="2020-08-31T00:00:00"/>
    <s v="NO"/>
    <s v="Primer seguimiento: El día 11 de marzo de 2020 se realiza reunión  con los Gestores de Integridad, durante el desarrollo de esta reunión se revisaron las estrategias de comunicación que permitieron la apropiación del Código de Integridad y la interiorización de los valores institucionales."/>
    <n v="1"/>
    <s v="CUMPLIMIENTO TOTAL"/>
    <s v="NO APLICA ACCION CERRADA"/>
    <s v="NO APLICA ACCION CERRADA"/>
    <s v="CERRADO"/>
  </r>
  <r>
    <n v="669"/>
    <x v="10"/>
    <x v="7"/>
    <x v="15"/>
    <x v="213"/>
    <s v="Marisol Monsalve Usme"/>
    <x v="6"/>
    <s v="PAAC-2020-059"/>
    <s v="No aplica"/>
    <s v="No aplica"/>
    <x v="0"/>
    <s v="Iniciativas Adicionales"/>
    <x v="3"/>
    <s v="No aplica"/>
    <s v="No aplica"/>
    <s v="Socializar los resultados obtenidos en el periodo anterior sobre la implementación del Código de Integridad."/>
    <s v="Pieza comunicacional _x000a_"/>
    <s v="Una pieza comunicacional"/>
    <d v="2020-03-30T00:00:00"/>
    <x v="11"/>
    <x v="0"/>
    <x v="0"/>
    <x v="347"/>
    <d v="2020-08-31T00:00:00"/>
    <s v="NO"/>
    <s v="Primer seguimiento:_x000a_Se elaboró la presentación en power point  que contiene los resultados obtenidos sobre la implementación del Código de Integridad en la vigencia 2019, en el mes de mayo se socializará en la Página Web  y correo electrónico del Instituto._x000a_Segundo seguimiento_x000a_Se elaboró pieza comunicacional   que contiene los resultados obtenidos en test de percepción de la integridad con corte a 30 de junio y 30 noviembre del 2019. "/>
    <n v="1"/>
    <s v="CUMPLIMIENTO TOTAL"/>
    <s v="NO APLICA ACCION CERRADA"/>
    <s v="NO APLICA ACCION CERRADA"/>
    <s v="CERRADO"/>
  </r>
  <r>
    <n v="670"/>
    <x v="187"/>
    <x v="7"/>
    <x v="15"/>
    <x v="213"/>
    <s v="Marisol Monsalve Usme"/>
    <x v="6"/>
    <s v="PAAC-2020-060"/>
    <s v="No aplica"/>
    <s v="No aplica"/>
    <x v="0"/>
    <s v="Iniciativas Adicionales"/>
    <x v="3"/>
    <s v="No aplica"/>
    <s v="No aplica"/>
    <s v="Generar espacios de retroalimentación que permitan_x000a_recolectar ideas que ayuden a mejorar la implementación del_x000a_Código de Integridad."/>
    <s v="Plan de mejoramiento"/>
    <s v="Un plan de mejoramiento"/>
    <d v="2020-04-30T00:00:00"/>
    <x v="51"/>
    <x v="0"/>
    <x v="0"/>
    <x v="348"/>
    <d v="2020-08-31T00:00:00"/>
    <s v="NO"/>
    <s v="Primer seguimiento: Debido al aislamiento generado por la pandemia del Covid 19, se han retomado  estrategias exitosas que se desarrollaron en año 2019, por ejemplo, el 29 de abril se envió mediante correo la Celebración del Día de la Integridad._x000a_Adicionalmente  el Código de Integridad hará parte de la estrategia virtual de Reinducción que esta desarrollando el Área de Capacitación en la actualidad,  la estrategia a desarrollar se denomina &quot;Venga le cuento&quot;. _x000a_Todo lo anterior se encuentra consignado en el Plan de mejoramiento S-SEG-FT-011 elaborado por los Gestores de Integridad."/>
    <n v="1"/>
    <s v="CUMPLIMIENTO TOTAL"/>
    <s v="NO APLICA ACCION CERRADA"/>
    <s v="NO APLICA ACCION CERRADA"/>
    <s v="CERRADO"/>
  </r>
  <r>
    <n v="671"/>
    <x v="187"/>
    <x v="7"/>
    <x v="15"/>
    <x v="213"/>
    <s v="Marisol Monsalve Usme"/>
    <x v="6"/>
    <s v="PAAC-2020-061"/>
    <s v="No aplica"/>
    <s v="No aplica"/>
    <x v="0"/>
    <s v="Iniciativas Adicionales"/>
    <x v="3"/>
    <s v="No aplica"/>
    <s v="No aplica"/>
    <s v="Generar un plan de trabajo y cronograma para la ejecución de las actividades de implementación del Código de Integridad en la vigencia"/>
    <s v="Plan de trabajo "/>
    <s v="Un plan de trabajo"/>
    <d v="2020-05-30T00:00:00"/>
    <x v="23"/>
    <x v="0"/>
    <x v="0"/>
    <x v="349"/>
    <d v="2020-08-31T00:00:00"/>
    <s v="NO"/>
    <s v="Segundo seguimiento: Se realizó Plan de Trabajo y Matriz de seguimiento a las actividades de Bienestar y Capacitación A-GDH-FT-051 (incluye Cronograma de ejecución)  de las diferentes acciones de formación  en cuanto  al Código de integridad mediante la estrategia &quot;venga la cuento&quot; "/>
    <n v="1"/>
    <s v="CUMPLIMIENTO TOTAL"/>
    <s v="NO APLICA ACCION CERRADA"/>
    <s v="NO APLICA ACCION CERRADA"/>
    <s v="CERRADO"/>
  </r>
  <r>
    <n v="672"/>
    <x v="10"/>
    <x v="7"/>
    <x v="15"/>
    <x v="202"/>
    <s v="Marisol Monsalve Usme"/>
    <x v="6"/>
    <s v="PAAC-2020-062"/>
    <s v="No aplica"/>
    <s v="No aplica"/>
    <x v="0"/>
    <s v="Iniciativas Adicionales"/>
    <x v="3"/>
    <s v="No aplica"/>
    <s v="No aplica"/>
    <s v="Análisis donde se identifique el número de actividades en las que se involucró al servidor público con los temas del Código en la vigencia_x000a_"/>
    <s v="Documento Análisis_x000a_"/>
    <s v="Un Documento Análisis"/>
    <d v="2020-11-30T00:00:00"/>
    <x v="35"/>
    <x v="0"/>
    <x v="0"/>
    <x v="350"/>
    <d v="2020-08-31T00:00:00"/>
    <s v="NO"/>
    <s v="Se elabora documento del Día de la Integridad celebrado el 29 de abril de 2020 que consolida las actividades desarrolladas en las diferentes casas de acogida del Instituto como Arcadia, Florida, La Rioja San Francisco, Liberia El Edén, contiene registros fotográficos, los objetivos, el contenido y la cobertura de las actividades realizadas._x000a_Se elabora documento de Presentación del Código de integridad que incluye los pilares y los valores. "/>
    <n v="1"/>
    <s v="CUMPLIMIENTO TOTAL"/>
    <s v="NO APLICA ACCION CERRADA"/>
    <s v="NO APLICA ACCION CERRADA"/>
    <s v="CERRADO"/>
  </r>
  <r>
    <n v="673"/>
    <x v="10"/>
    <x v="7"/>
    <x v="15"/>
    <x v="202"/>
    <s v="Marisol Monsalve Usme"/>
    <x v="6"/>
    <s v="PAAC-2020-063"/>
    <s v="No aplica"/>
    <s v="No aplica"/>
    <x v="0"/>
    <s v="Iniciativas Adicionales"/>
    <x v="3"/>
    <s v="No aplica"/>
    <s v="No aplica"/>
    <s v="Documentar las buenas practicas de la entidad en materia_x000a_de Integridad que permitan alimentar la próxima_x000a_intervención del Código y evaluación del nivel de apropiación "/>
    <s v="Informe_x000a_Plan de mejoramiento"/>
    <s v="# de documentos elaborados/2 documentos planeados"/>
    <d v="2020-12-30T00:00:00"/>
    <x v="26"/>
    <x v="0"/>
    <x v="0"/>
    <x v="351"/>
    <d v="2020-08-31T00:00:00"/>
    <s v="NO"/>
    <s v="1. Se elabora video sobre las buenas prácticas de Integridad que incluye la estratégia &quot;Venga le cuento&quot;, el desglose de las sesiones, el acompañamiento de un traductor de lengua de señas y el resultadocomparativos de la primera y última medición de Transparencia realizada en el ITA._x000a_2. Se elabora Plan de Mejoramiento a partir de la situación encontrada &quot;Desconocimiento y la no  interiorización de los valores institucionales&quot;, se plantea como acción para realizar en la vigencia 2021  la construcción de contendidos virtuales del código de Integridad y valores institucionlaes como acceso obligarorio de  ingreso al Instituto.   "/>
    <n v="1"/>
    <s v="CUMPLIMIENTO TOTAL"/>
    <s v="NO APLICA ACCION CERRADA"/>
    <s v="NO APLICA ACCION CERRADA"/>
    <s v="CERRADO"/>
  </r>
  <r>
    <n v="674"/>
    <x v="188"/>
    <x v="7"/>
    <x v="15"/>
    <x v="214"/>
    <s v="Marisol Monsalve Usme"/>
    <x v="6"/>
    <s v="PAAC-2020-064"/>
    <s v="No aplica"/>
    <s v="No aplica"/>
    <x v="0"/>
    <s v="Iniciativas Adicionales"/>
    <x v="3"/>
    <s v="No aplica"/>
    <s v="No aplica"/>
    <s v="Socialización del tema conflicto de intereses a funcionarios/as y contratistas del Instituto. "/>
    <s v="Actas y listados de asistencia_x000a_Piezas comunicacionales _x000a_Talleres"/>
    <s v="# de actividades ejecutadas/ # de actividades planeadas "/>
    <d v="2020-02-03T00:00:00"/>
    <x v="53"/>
    <x v="0"/>
    <x v="0"/>
    <x v="352"/>
    <d v="2020-08-31T00:00:00"/>
    <s v="NO"/>
    <s v="Primer seguimiento:_x000a_1. El 03 de marzo de oficializó en el Manual de Procesos y Procedimientos la versión 02 del procedimiento &quot;PREVENCIÓN Y RESOLUCIÓN DE CONFLICTO DE INTERESES A-GDH-PR-006&quot; y la versión 03 del Documento Interno &quot;LINEAMIENTO PARA LA PREVENCIÓN Y RESOLUCIÓN DE CONFLICTO DE INTERESES A-GDH-DI-021&quot;, estas versiones se socializaron vía correo electrónico a Todos los funcionarios del Instituto._x000a_2. Por parte de  la Dirección Distrital de Desarrollo Institucional de la Alcaldía de Bogotá. Se está adelantando  curso virtual  de Gobernanza Pública, este curso fue extendido a todos los Servidores Públicos que deseen participar e incluye dentro de sus temáticas el Tema de Conflicto de Intereses._x000a_3. Mediante Memorando 2020IE3292 Se socializa vía Correo electrónico a todos los servidores y contratistas del Instituto el formato para la publicación proactiva Declaración Bienes y rentas y registro e interés, así como el link de descarga del Instructivo elaborado por la Función Pública para este fin._x000a_Dada la Contingencia actual no se desarrollan capacitaciones presenciales._x000a_Tercer seguimiento:_x000a_1. El 07 de octubre se realizó al Área de Comunicaciones la solicitud de elaboración de la Pieza Comunicacional a través del formato &quot;Solicitud de Pieza Comunicacional y/o publicación portal Web E-COM-FT-001&quot;_x000a_El día 09 de Octubre se remitió vía correo electrónico la Pieza comunicacional y convocatoria a la participación  en el &quot;TALLER DE SOCIALIZACIÓN EN CONFLICTO DE INTERESES Y CONTROL INTERNO DISCIPLINARIO&quot; , se anexó un documento en word como apoyo a la pieza comunicacional y de consulta previo a la realización del Taller._x000a_2. Se desarrollan dos jornadas de &quot;SOCIALIZACIÓN EN CONFLICTO DE INTERESES Y CONTROL INTERNO DISCIPLINARIO&quot; los días 15 y 21 de Octubre. Se diseñó  y aplicó mediante formulario  google el Taller, para medir la apropiación de los temas tratados._x000a_3. Se elaboró la correspondiente acta de las dos jornadas de socialización."/>
    <n v="1"/>
    <s v="CUMPLIMIENTO TOTAL"/>
    <s v="NO APLICA ACCION CERRADA"/>
    <s v="NO APLICA ACCION CERRADA"/>
    <s v="CERRADO"/>
  </r>
  <r>
    <n v="675"/>
    <x v="189"/>
    <x v="7"/>
    <x v="15"/>
    <x v="215"/>
    <s v="Marisol Monsalve Usme"/>
    <x v="6"/>
    <s v="PAAC-2020-065"/>
    <s v="No aplica"/>
    <s v="No aplica"/>
    <x v="0"/>
    <s v="Iniciativas Adicionales"/>
    <x v="3"/>
    <s v="No aplica"/>
    <s v="No aplica"/>
    <s v="Elaborar revisión de los cargos u objetos contractuales del IDIPRON, a fin de identificar las personas que deben realizar el diligenciamiento del formato habilitado por el DAFP &quot;Publicación proactiva de declaración de bienes y rentas y registro de conflictos de interés&quot; , así como el diligenciamiento en el aplicativo habilitado por dicha entidad. "/>
    <s v="Documento de revisión "/>
    <s v="1 documento "/>
    <d v="2020-03-31T00:00:00"/>
    <x v="49"/>
    <x v="0"/>
    <x v="0"/>
    <x v="353"/>
    <d v="2020-08-31T00:00:00"/>
    <s v="NO"/>
    <s v="Primer seguimiento:_x000a_Mediante trabajo conjunto entre la Subdirección Técnica de Desarrollo Humano y la Oficina Asesora Jurídica se elaboró memorando  2020IE3292 el cual fue radicado con asunto &quot;Cumplimiento Ley 2013 de 2019&quot; en él se detallan los Servidores Públicos y Contratistas que deben realizar el diligenciamiento del formato habilitado por el DAFP &quot;Publicación proactiva de proactiva declaración de bienes y rentas y registro de conflictos de interés&quot; , así como el diligenciamiento en el aplicativo habilitado por dicha entidad.  _x000a_Segundo seguimiento:_x000a_Mediante memorando 2020IE3851 radicado el 01-06-2020, se envía un alcance al memorando 2020IE3292, aclarando en el numeral 4, que para la Subdirección Técnica de Desarrollo Humano el personal obligado a diligenciar los formatos de Función Pública para la Declaración Proactiva de Conflicto de Intereses, será únicamente los servidores que ostentan cargos de Libre Nombramiento y Remoción en la Entidad , hasta que se determine por parte de la Subdirección Técnica de Desarrollo Humano, que otro personal cuenta con dicha obligación conforme a sus funciones. Respecto a los contratistas no se genera ninguna modificación a la señalada en el Memorando 2020IE3292._x000a_Tercer seguimiento:_x000a_Una vez realizada por parte de la Subdirección Técnica de Desarrollo Humano-STDH la revisión detallada de las funciones y responsabilidades de los cargos que integran la planta de personal de la Entidad y se tuvieran en en cuenta  otras consideraciones, el 01 de diciembre se remitió memorando 2020IE8244 mediante el cual se confirma que la obligatoriedad de efectuar el diligenciamiento del formato de Función Pública para la Declaración Proactiva de Conflicto de Intereses son únicamente los servidores que ostentan cargos de Libre Nombramiento y Remoción en la Entidad en niveles directivos y gerenciales y se aclara que la STDH  podrá solicitar a cualquier funcionario la publicación de las declaraciones de bienes, renta y el registro de los conflictos de intereses al funcionario en cumplimiento de las normas vigentes y aplicables."/>
    <n v="1"/>
    <s v="CUMPLIMIENTO TOTAL"/>
    <s v="NO APLICA ACCION CERRADA"/>
    <s v="NO APLICA ACCION CERRADA"/>
    <s v="CERRADO"/>
  </r>
  <r>
    <n v="676"/>
    <x v="188"/>
    <x v="7"/>
    <x v="15"/>
    <x v="214"/>
    <s v="Marisol Monsalve Usme"/>
    <x v="6"/>
    <s v="PAAC-2020-066"/>
    <s v="No aplica"/>
    <s v="No aplica"/>
    <x v="0"/>
    <s v="Iniciativas Adicionales"/>
    <x v="3"/>
    <s v="No aplica"/>
    <s v="No aplica"/>
    <s v="Implementación del tema conflicto de intereses en el Instituto, mediante el diligenciamiento de las herramientas habilitadas por el DAFP. "/>
    <s v="100% de los cargos u objetos contractuales, registrados en las herramientas DAFP "/>
    <s v="# de personas con diligenciamento de las herramientas de declaración de conflicto de intereses/ # de personas identificadas para efectuar la declaración"/>
    <d v="2020-06-01T00:00:00"/>
    <x v="59"/>
    <x v="0"/>
    <x v="0"/>
    <x v="354"/>
    <d v="2020-08-31T00:00:00"/>
    <s v="NO"/>
    <s v="Segundo seguimiento:_x000a_De acuerdo a los lineamientos establecidos en el Memorando 2020IE3851por parte de la Subdirección Técnica de Desarrollo Humano se procedió a solicitar el formato habilitado por el DAFP &quot;Publicación proactiva declaración de bienes y rentas y registro de conflictos de interés&quot; y la correspondiente Declaración de rentas del año anterior, para los Servidores que a la fecha ostentan cargos de Libre Nombramiento y Remoción en la Entidad. Esta información puede ser verificada en la Página de Departamento de la Función Pública en el Link: https://www.funcionpublica.gov.co/ley-transparencia-web/busqueda.jsp_x000a_Indicador: 7 funcionarios con diligenciamiento de las herramientas de declaración de conflicto de intereses/ 7 de personas identificadas para efectuar la declaración._x000a__x000a_Tercer seguimiento:_x000a_Debido a que en el último cuatrimestre de la vigecia se realizó cambio de Subdirectora de Métodos, se procedió a realizar la respectiva  &quot;Publicación proactiva declaración de bienes y rentas y registro de conflictos de interés&quot; por parte de la nueva Subdirectora MARIA ALIX LESMES OLARTE._x000a__x000a_Por parte de la OAJ se implementó el Conflicto de intereses para los contratistas."/>
    <n v="1"/>
    <s v="CUMPLIMIENTO TOTAL"/>
    <s v="NO APLICA ACCION CERRADA"/>
    <s v="NO APLICA ACCION CERRADA"/>
    <s v="CERRADO"/>
  </r>
  <r>
    <n v="677"/>
    <x v="188"/>
    <x v="7"/>
    <x v="15"/>
    <x v="214"/>
    <s v="Marisol Monsalve Usme"/>
    <x v="6"/>
    <s v="PAAC-2020-067"/>
    <s v="No aplica"/>
    <s v="No aplica"/>
    <x v="0"/>
    <s v="Iniciativas Adicionales"/>
    <x v="3"/>
    <s v="No aplica"/>
    <s v="No aplica"/>
    <s v="Análisis de la implementación del conflicto de intereses a partir de la herramienta de seguimiento, definida en el procedimiento &quot;Prevención y resolución de conflicto de intereses&quot; A-GDH-PR-006_x000a_"/>
    <s v="Documento informe de seguimiento "/>
    <s v="1 Documento informe de seguimiento "/>
    <d v="2020-12-30T00:00:00"/>
    <x v="26"/>
    <x v="0"/>
    <x v="0"/>
    <x v="351"/>
    <d v="2020-08-31T00:00:00"/>
    <s v="NO"/>
    <s v="Tercer seguimiento:_x000a_Se presenta por parte de la Subdirección Técnica de Desarrollo Humano una base de datos en Excel con la relación de los funcionarios de libre nombramiento y remoción que realizaron la Publicación proactiva declaración de bienes y rentas y registro de conflictos de interés, este mismo instrumento se utilizó para realizar el respectivo análisis de la implementación de conflicto de intereses. "/>
    <n v="1"/>
    <s v="CUMPLIMIENTO TOTAL"/>
    <s v="NO APLICA ACCION CERRADA"/>
    <s v="NO APLICA ACCION CERRADA"/>
    <s v="CERRADO"/>
  </r>
</pivotCacheRecords>
</file>

<file path=xl/pivotCache/pivotCacheRecords2.xml><?xml version="1.0" encoding="utf-8"?>
<pivotCacheRecords xmlns="http://schemas.openxmlformats.org/spreadsheetml/2006/main" xmlns:r="http://schemas.openxmlformats.org/officeDocument/2006/relationships" count="613">
  <r>
    <n v="150"/>
    <s v="Gestion de desarrollo humano"/>
    <s v="Subdirección técnica de desarrollo humano"/>
    <s v="STDH"/>
    <m/>
    <s v="Gestion de desarrollo humano"/>
    <s v="Subdirección técnica de desarrollo humano"/>
    <s v="STDH"/>
    <s v="Seguridad y salud en el trabajo"/>
    <x v="0"/>
    <s v="Secretaria General"/>
    <s v="SG"/>
    <s v="Gerencia de Talento Humano"/>
    <s v="GTH"/>
    <s v="Seguridad y salud en el trabajo"/>
    <s v="Revision por la direccion"/>
    <s v="Ingrid Carolina Ardila Muñoz"/>
    <x v="0"/>
    <s v="PMAI-2020-023"/>
    <s v="No aplica"/>
    <x v="0"/>
    <n v="2019"/>
    <s v="2020H4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Sin informacion"/>
    <s v="_x000a_Presentación del formato &quot;&quot;EVALUACIÓN POR LA DIRECCIÓN DEL SISTEMA DE GESTIÓN DE SEGURIDAD Y SALUD EN EL TRABAJO (SG-SST)&quot;&quot; para realizar la presentación a la Alta Dirección de estado del SGSS&quot;"/>
    <s v="No aplica"/>
    <s v="No aplica"/>
    <s v="No aplica"/>
    <s v="No aplica"/>
    <s v="No aplica"/>
    <d v="2020-08-01T00:00:00"/>
    <d v="2021-08-01T00:00:00"/>
    <m/>
    <s v="SI"/>
    <s v="NO"/>
    <n v="-302"/>
    <s v="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
    <d v="2021-06-25T00:00:00"/>
    <s v="SI"/>
    <s v=" Elaborar y presentar el formato (desarrollo humano)"/>
    <n v="0"/>
    <s v="SIN AVANCE"/>
    <n v="-42"/>
    <s v="VENCIDO"/>
    <d v="2021-11-12T00:00:00"/>
    <s v="La acción esta vencida, no se observan soportes para la acción establecida."/>
    <s v="Sulma Esperanza Avendaño M."/>
    <n v="0"/>
    <n v="0"/>
    <s v="INCUMPLIDA"/>
    <s v="NO APLICA"/>
    <s v="ABIERTA"/>
    <s v="&quot;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_x000a__x000a_La actividad aun se encuentra en ejecución&quot;"/>
    <d v="2022-02-28T00:00:00"/>
    <s v="no"/>
    <s v="Pendiente diligenciamiento total del Formato  EVALUACIÓN POR LA DIRECCIÓN DEL SISTEMA DE GESTIÓN DE SEGURIDAD Y SALUD EN EL TRABAJO (SG-SST) Codigo A-GDH-FT-038, como resultado de la presentación en el comité de desempeño instutucional."/>
    <n v="0.5"/>
    <s v="AVANCE PARCIAL"/>
    <n v="-44620"/>
    <s v="VENCIDO"/>
    <d v="2022-03-11T00:00:00"/>
    <s v="Se verifica el los soportes adjuntos la cual se evidencia diligenciamiento por parte de seguridad y salud en el trabajo, queda pendiente en el formato el diligenciamiento del analisis de resultados espacio la cual debe ser diligenciado por la Dirección, en el cual selecciona el concepto del resultado, acción vencida."/>
    <s v="Sulma Esperanza Avendaño M."/>
    <n v="0.5"/>
    <s v="ABIERTO"/>
    <m/>
    <s v="ABIERTO"/>
    <s v="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sin embargo no se encuentra el acta del comite que referencia presentación y diligenciamiento del formato._x000a__x000a_La actividad aun se encuentra en ejecución"/>
    <d v="2022-05-31T00:00:00"/>
    <s v="Pendiente diligenciamiento total del Formato  EVALUACIÓN POR LA DIRECCIÓN DEL SISTEMA DE GESTIÓN DE SEGURIDAD Y SALUD EN EL TRABAJO (SG-SST) Codigo A-GDH-FT-038, como resultado de la presentación en el comité de desempeño institucional._x000a__x000a_Acta de presentación al comité Institucional "/>
    <n v="0.5"/>
    <s v="AVANCE PARCIAL"/>
    <n v="-302"/>
    <s v="VENCIDO"/>
    <d v="2022-06-22T00:00:00"/>
    <s v="De las evidencias se observa que el cumplimiento es parcial frente a la acción planteada. No hay analisis de conformidad a concepto de alta dirección."/>
    <s v="Navis Alberto Florez Leon"/>
    <n v="0.5"/>
    <s v="VENCIDO"/>
    <m/>
    <s v="ABIERTO"/>
    <d v="2022-09-12T00:00:00"/>
    <s v="_x000a_Segundo Cuatrimestre: Esta actividad se realizará en el tercer cuatrimestre, teniendo en cuenta que la actividad a ejecutar se ha postegado para ser presentada en el mes de septiembre de 2022. Sin embargo, se actualizó con corte al 31 de agosto la presentación que será expuesta en el Comité Institucional de Gestión y Desempeño para lo cual se envió correo electrónico solicitando la inclusion de la misma en el próximo comité. _x000a__x000a_Se solicita dar cierre a la presente acción dado que se ejecuta la actividad propuesta. Por otra parte, es una acción que se venció desde la vigencia 2021 y además ya hay dos nuevas acciones formuladas para la vigencia 2022  Código PMAI-2021-141 y PMAI-2021-142."/>
    <s v=" formato A-GDH-FT-038; evaluación por la dirección del sistema de gestión de seguridad y salud en el trabajo "/>
    <s v="Formato A-GDH-FT-038 debidamente diligenciado con el análisis por parte de la alta Dirección. "/>
    <n v="0.5"/>
    <s v="AVANCE PARCIAL"/>
    <n v="-302"/>
    <s v="VENCIDO"/>
    <d v="2022-11-18T00:00:00"/>
    <s v="Acción vencida desde el 02/08/2021"/>
    <s v="Paula Rocío Luengas León"/>
    <m/>
    <s v="VENCIDO"/>
    <m/>
    <d v="2023-02-06T00:00:00"/>
    <s v="Avance de actividades:_x000a_1. Se realizarán mesas de trabajo con la OAP   para determinar si el actual formato de revisión por la dirección es el adecuado y/o debe modificarse._x000a_También se establecerá quién será el/los profesional/es encargado/s e idóneos para realizar la revisión por la dirección._x000a_2. Mediante Memorando 2021IE2432 el 26/04/2021 se radica ante la Oficina de Control Interno Primer seguimiento al Plan de Mejoramiento Auditoría Interna SG-SST vigencia 2019._x000a_3. Mediante Memorando 2021IE2706 se recibe por parte de la Oficina de Control Interno la Verificación al Primer seguimiento reportado, informando que esta acción  continúa abierta._x000a__x000a_09/05/2022 Avance de las actividades:_x000a_4. Se diligenció el formato &quot;EVALUACIÓN POR LA DIRECCIÓN DEL SISTEMA DE GESTIÓN DE SEGURIDAD Y SALUD EN EL TRABAJO (SG-SST)&quot; Codigo A-GDH-FT-038,con los soportes de cada uno de los items que conforman el formato anteriormente mencionado para ser presentado y revisado por la alta dirección. _x000a_5. Envío de correo el dia 13-12-2021 a la alta dirección con el fin de presentar el formato &quot;EVALUACIÓN POR LA DIRECCIÓN DEL SISTEMA DE GESTIÓN DE SEGURIDAD Y SALUD EN EL TRABAJO (SG-SST)&quot; Codigo A-GDH-FT-038._x000a_6. Presentacion del formato &quot;EVALUACIÓN POR LA DIRECCIÓN DEL SISTEMA DE GESTIÓN DE SEGURIDAD Y SALUD EN EL TRABAJO (SG-SST)&quot; Codigo A-GDH-FT-038 el día 15-12-2021  a la Asesora de la Dirección Gloria Nancy Jara, para posterior presentación ante el Comité Institucional de gestión y Desempeño._x000a_Se solicita dar cierre a la presente acción dado que se ejecuta la actividad propuesta. Por otra parte, es una acción que se venció desde la vigencia 2021 y además ya hay dos nuevas acciones formuladas para la vigencia 2022  Código PMAI-2021-141 y PMAI-2021-142._x000a__x000a_TERCER SEGUIMIENTO 2022_x000a_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_x000a_Estado: La actividad se encuentra finalizada"/>
    <s v="CARPETA N° 1_x000a_1. SEGUIMIENTO PLAN DE MEJORAMIENTO S-SEG-FT-011-2 _x000a_2. Memorando 2021IE2432 radicado Primer seguimiento._x000a_3. Memorando 2021IE2706 Repuesta OCI Mayo._x000a_PRIMER SEGUIMIENTO PLAN DE MEJORAMIENTO SG-SST 2019 OCI._x000a__x000a_CARPETA N° 2_x000a_4. Formato &quot;EVALUACIÓN POR LA DIRECCIÓN DEL SISTEMA DE GESTIÓN DE SEGURIDAD Y SALUD EN EL TRABAJO (SG-SST)&quot; Codigo A-GDH-FT-038_x000a_5. PDF Correo solicitud  de reunión 13-12-2021 a la alta dirección._x000a_6. Listado de asistencia presentacion formato &quot;EVALUACIÓN POR LA DIRECCIÓN DEL SISTEMA DE GESTIÓN DE SEGURIDAD Y SALUD EN EL TRABAJO (SG-SST)&quot; Codigo A-GDH-FT-038 delegados de la alta dirección. _x000a__x000a_CARPETA DE DOCUMENTOS PARA LA REVISIÓN POR LA DIRECCIÓN_x000a_Soportes de las evidencias para diligenciar el formato:_x000a_Recursos financieros_x000a_Evaluación sobre las condicines de salud_x000a_Reporte e investigación de accidente_x000a_Mecanismos de vigilancia _x000a_Matriz de identificación de peligros_x000a_Prevención y controles de riesgos_x000a_plan de emergencia y contingencia_x000a_indicadores 2021_x000a_Planes de mejoramiento_x000a_Documentación_x000a_Capacitación en seguridad_x000a_recursos adicionales_x000a_Seguimiento oportuno_x000a_Politica y objetivos_x000a_Evaluacion Inicial_x000a_Plan de trabajo 2021_x000a_Documentación_x000a_Rendicion de Cuentas_x000a_Matriz legal_x000a_Contratación y/o adquisición_x000a__x000a_TERCER SEGUIMIENTO 2022_x000a_1. Acta de reunión de fecha 28 de septiembre de 2022_x000a_2. Formato evaluación por la Alta Dirección del Sistema de Gestión de Seguridad y salud en el Trabajo SG- SST e informe de auditoria_x000a_3. Presentación Evaluación SST Alta Dirección "/>
    <s v="formato de Evaluación por la dirección del sistema de Gestión de Seguridad y Salud en el trabajo SG-SST - A-GDH-FT-038, diligenciado por la Dirección General."/>
    <n v="0"/>
    <s v="SIN AVANCE"/>
    <n v="-302"/>
    <s v="VENCIDO"/>
    <x v="0"/>
    <s v="No se evidenció el diligenciamiento del  formato de Evaluación del SG-SST por la Dirección General."/>
    <s v="Paula Luengas"/>
    <n v="0.5"/>
    <x v="0"/>
    <m/>
  </r>
  <r>
    <n v="294"/>
    <s v="Atencion a la ciudadania"/>
    <s v="Subdirección técnica administrativa y financiera"/>
    <s v="STAF"/>
    <s v="SALUD OCUPACIONAL_x000a_INFRAESTRUCTURA_x000a_ATENCION A LA CIUDADANÍA"/>
    <s v="Gestion de desarrollo humano"/>
    <s v="Subdirección técnica de desarrollo humano"/>
    <s v="STDH"/>
    <s v="Seguridad y salud en el trabajo"/>
    <x v="0"/>
    <s v="Secretaria General"/>
    <s v="SG"/>
    <s v="Gerencia de Talento Humano"/>
    <s v="GTH"/>
    <s v="Infraestructura"/>
    <s v="Acondicionamiento   espacios físicos de acceso al ciudadano"/>
    <s v="Ingrid Carolina Ardila Muñoz"/>
    <x v="0"/>
    <s v="PMAI-2021-003"/>
    <s v="No aplica"/>
    <x v="1"/>
    <n v="2021"/>
    <s v="2021H57"/>
    <s v="HALLAZGO: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observan avances en cuanto a los ajustes razonables que se deben implementar en la entidad. Sin embargo no existe la señalización que establece la norma. "/>
    <s v="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
    <s v="No aplica"/>
    <s v="No aplica"/>
    <s v="No aplica"/>
    <s v="No aplica"/>
    <s v="No aplica"/>
    <d v="2021-03-15T00:00:00"/>
    <d v="2021-06-30T00:00:00"/>
    <m/>
    <s v="SI"/>
    <s v="SI"/>
    <n v="-334"/>
    <s v=" Teniendo en cuenta que los productos de la actividad son un plan de trabajo, la adquisición e instalación de la señalización necesaria en los puntos de atención de la entidad, el avance reportado no evidencia progreso en la actividad planteada.         _x000a_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
    <d v="2021-06-25T00:00:00"/>
    <s v="SI"/>
    <s v="Formulación de un plan de trabajo y adquisición e instalación  de la señalización necesaria en los puntos de atención de la entidad. (Desarrollo Humano)"/>
    <n v="0"/>
    <s v="SIN AVANCE"/>
    <n v="-74"/>
    <s v="VENCIDO"/>
    <d v="2021-11-12T00:00:00"/>
    <s v="La acción se encuentra vencida. No se observan avances de esta."/>
    <s v="Sulma Esperanza Avendaño M."/>
    <n v="0"/>
    <n v="0"/>
    <s v="INCUMPLIDA"/>
    <s v="NO APLICA"/>
    <s v="ABIERTA"/>
    <s v="&quot;Se evidencia que la actividad se encuentra vencida._x000a__x000a_Se verifica el los soportes adjuntos la cual se evidencia designación de supervisión de la adquisición de la señalitica para sedes de la entidad_x000a__x000a_La actividad aun se encuentra en ejecución&quot;"/>
    <d v="2022-02-28T00:00:00"/>
    <s v="no"/>
    <s v="Pendiente instalación de la Señalitica en las diferentes sedes de la entidad"/>
    <n v="0.5"/>
    <s v="AVANCE PARCIAL"/>
    <n v="-44620"/>
    <s v="VENCIDO"/>
    <d v="2022-03-18T00:00:00"/>
    <s v="Revisado archivo de evidencias se observa que no hay elementos que permitan establecer que se realizaron las mesas de trabajo con el area de salud ocupacional e infraestructura para la formulación de un plan de trabajo y la adquisición e instalación  de la señalización necesaria en los puntos de atención de la entidad."/>
    <s v="NAVIS ALBERTO FLOREZ LEON"/>
    <n v="0"/>
    <s v="VENCIDO"/>
    <m/>
    <s v="ABIERTO"/>
    <s v="Se evidencia que la actividad se encuentra vencida._x000a__x000a_Se verifica los soportes adjuntos, Se evidencia Acta de entrega a la OAP de las 177 señales con lenguaje inclusivo con fecha de 30 de marzo de 2022, para su instalación, sin embargo no se evidencia adjunto el plan de trabajo y adquisición e instalación de la señalización necesaria en los puntos de atención de la entidad, como lo refiere en la actividad formulada_x000a__x000a__x000a__x000a_"/>
    <d v="2022-05-31T00:00:00"/>
    <s v="Plan de trabajo y adquisición e instalación  de la señalización necesaria en los puntos de atención de la entidad. (Desarrollo Humano)"/>
    <n v="0.7"/>
    <s v="AVANCE SIGNIFICATIVO"/>
    <n v="-334"/>
    <s v="VENCIDO"/>
    <d v="2022-06-22T00:00:00"/>
    <s v="De las evidencias se observa cumplimiento en señalización mas no en planes de trabajo que deben construirse con apoyo de salud ocupacional. "/>
    <s v="Navis Alberto Florez Leon"/>
    <n v="0.8"/>
    <s v="VENCIDO"/>
    <m/>
    <s v="ABIERTO"/>
    <d v="2022-09-12T00:00:00"/>
    <s v="Segundo Cuatrimestre: Por parte del área de seguridad y salud en el trabajo se realizó la contratación y entrega de la señalética inclusiva a la oficina asesora de Planeación conforme a las reuniones realizadas y los compromisos adquiridos, sin embargo me permito aclarar que el hallazgo inicialmente esta en la oficina de atención al ciudadado quienes son los encargados, en cumplimiento de las funciones del área, de establecer los lineamientos de cumplimiento frente a la normas asociadas a los criterios y los requisitos generales de accesibilidad y señalización al medio físico requerido en los espacios de acceso al ciudadano, en especial, aquellos puntos presenciales destinados a brindar atención al ciudadano, en construcciones nuevas y adecuaciones al entorno ya construido. _x000a_En cuanto a infraestructura y adecuaciónpara para cumplimiento de criterios de accesibilidad, ya no corresponde a la STDH, por cuanto la realización  de obras de adecuación para la accesibilidad es un tema de infraestructura, en el que se deberá hacer estudios de planos y adecuación de cada sede del Instituto. _x000a_Teniendo en cuenta lo anterior se solicita el traslado del hallazgo al área de Atención al Ciudadano, teniendo en cuenta que desde las funciones y obligaciones del área de seguridad y salud en el trabajo no es posible seguir realizando actividades en las que la directa intervención de otra área. "/>
    <s v="Documentos contractuales OC80628-2021_x000a_Registro fotográfico."/>
    <s v="Formular un plan de acción para la adquisición e instalación  de la señalización como producto de una mesa de trabajo con el área de salud ocupacional e infraestructura.  "/>
    <n v="0.8"/>
    <s v="AVANCE SIGNIFICATIVO"/>
    <n v="-334"/>
    <s v="VENCIDO"/>
    <d v="2022-11-18T00:00:00"/>
    <s v="Acción vencida desde el 01/07/2021."/>
    <s v="Paula Rocío Luengas León"/>
    <m/>
    <s v="VENCIDO"/>
    <m/>
    <d v="2023-02-06T00:00:00"/>
    <s v="Avance de actividades:_x000a_El 28/05/2021 se realizó reunión con las áreas involucradas para el desarrollo de varias actividades que tienen que ver con este tema._x000a_Se adjunta pantallazo de la reunión, listado de asistencia y  copia del acta de la reunión con los compromisos._x000a__x000a_*27/12/2021 para el cumplmiento de esta acción se  suscribió el contrato para la elaboración de señaletica inclusiva para los diferentes sedes de la entidad_x000a__x000a_*De acuerdo con los compromisos adquiridos por el área de Seguridad y Salud en el Trabajo, mediante acta del 30 de marzo de 2022, se realizo la entrega de 177 señales con lenguaje inclusivo a la contratista Yuly Gómez de la Oficina Asesora de Planeación.  _x000a__x000a_Se solicita el cierre de la actividad a cargo del Área de SST._x000a__x000a_TERCER SEGUIMIENTO 2022_x000a_Se realizó mesa de trabajo con el área de Seguridad y Salud en el Trabajo para identificar las necesidades de señalética en los puntos de atención. La reunión entre las áreas se llevó a cabo durante la vigencia 2021, a raíz de que este proceso de señalética en los puntos de atención a la ciudadanía se viene gestionando desde el año 2020. En la reunión se identifica la necesidad de la señalética en los puntos y se informa del proceso de contratación para este fin. _x000a__x000a_Por parte del área de seguridad y salud en el trabajo se realizó la contratación para la adquisición de señaletica inclusiva, se realizó la entrega de la señalética inclusiva a la Oficina Asesora de Planeación, con el fin de iniciar su instalación en los diferentes puntos de atención a la ciudadanía y en las diferentes Unidades de Protección Integral del IDIPRON. Se reporta la instalación de la señalética en los puntos de atención a la ciudadanía._x000a_Es importante mencionar que el hallazgo también fue identificado en el informe de auditoria de la Veeduria Distrital, el cual ya se encuentra en estado cerrado con el seguimiento presentado en el presente seguimiento. _x000a_Estado: La actividad se encuentra finalizada_x000a_"/>
    <s v="*Correo electrónico de convocatoria al a reunión._x000a_*Pantallazo de la reunión_x000a_*Registro de asistencia formulación plan de mejoramiento auditoria Veeduria._x000a_*Acta de reunión formulación plan de mejoramiento Auditoria Veeduría 28/05/2021_x000a__x000a_*27/12/2021 Designación supervisión proceso de compra de señaletica inclusiva para los diferentes sedes de la entidad_x000a__x000a_* Acta de entrega a la OAP de las 177 señales con lenguaje incluisvo de fecha 30 de marzo 2022_x000a__x000a__x000a_TERCER SEGUIMIENTO 2022_x000a_1. Acta de reunión y registro de asistencia - Mesa de trabajo formulación plan de mejoramiento auditoría Veeduría. _x000a_2. Acta de reunión entrega señalética inclusiva_x000a_3. Fotos de señalética instalada"/>
    <m/>
    <n v="1"/>
    <s v="CUMPLIMIENTO TOTAL"/>
    <n v="-334"/>
    <s v="VENCIDO"/>
    <x v="0"/>
    <s v="Se evidenció acta de fecha 30/03/2022 mediante la cual el área de Seguridad y Salud en el Trabajo realizó la entrega de 177 señales acrílicas con lenguaje inclusivo a la Oficina Asesora de Planeación. Así mismo, se evidenció documento en formato Word en el que a través de imágenes se da cuenta de la instalación de la señalización en las sedes administrativas Calle 61 y Calle 63."/>
    <s v="Paula Luengas"/>
    <n v="100"/>
    <x v="1"/>
    <m/>
  </r>
  <r>
    <n v="359"/>
    <s v="Atencion a la ciudadania"/>
    <s v="Subdirección técnica administrativa y financiera"/>
    <s v="STAF"/>
    <s v="Atención a la Ciudadanía"/>
    <s v="Atencion a la ciudadania"/>
    <s v="Subdirección técnica administrativa y financiera"/>
    <s v="STAF"/>
    <s v="Atencion al ciudadano"/>
    <x v="1"/>
    <s v="Secretaria General"/>
    <s v="SG"/>
    <s v="No aplica"/>
    <s v="No aplica"/>
    <s v="Atencion al ciudadano"/>
    <s v="Quejas, reclamos, sugerencias y solicitudes "/>
    <s v="Willington Granados Herrera"/>
    <x v="0"/>
    <s v="PMAI-2021-083"/>
    <s v="No aplica"/>
    <x v="2"/>
    <n v="2021"/>
    <s v="2021H112"/>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Se realizará socialización ante el Comité de Gestión y Desempeño de las dependencias de la entidad que han respondido peticiones fuera de términos"/>
    <s v="No aplica"/>
    <s v="No aplica"/>
    <s v="No aplica"/>
    <s v="No aplica"/>
    <s v="No aplica"/>
    <d v="2021-09-01T00:00:00"/>
    <d v="2021-12-15T00:00:00"/>
    <m/>
    <s v="SI"/>
    <s v="SI"/>
    <n v="-166"/>
    <s v="20-12-2021: Se incluye formulacion al tablero de control"/>
    <m/>
    <m/>
    <m/>
    <m/>
    <s v="SIN AVANCE"/>
    <n v="94"/>
    <s v="CON TIEMPO"/>
    <s v="SIN DILIGENCIAR"/>
    <s v="20-12-2021: Se incluye formulacion al tablero de control"/>
    <s v="SIN DILIGENCIAR"/>
    <n v="0"/>
    <n v="0"/>
    <s v="EN EJECUCION"/>
    <s v="NO APLICA"/>
    <s v="ABIERTA"/>
    <s v="No se adjuntan soportes_x000a_"/>
    <d v="2022-02-21T00:00:00"/>
    <s v="no"/>
    <s v="socialización ante el Comité de Gestión y Desempeño de las dependencias de la entidad que han respondido peticiones fuera de términos"/>
    <n v="0"/>
    <s v="SIN AVANCE"/>
    <n v="-44620"/>
    <s v="VENCIDO"/>
    <d v="2022-03-17T00:00:00"/>
    <s v="Revisada la información consolidada  en relación con el presente hallazgo no existen evidencias que permitan observar cumplimiento en la atención de peticiones "/>
    <s v="NAVIS ALBERTO FLOREZ LEON"/>
    <n v="0"/>
    <s v="VENCIDO"/>
    <m/>
    <s v="ABIERTO"/>
    <s v="Actividad No. 1 El proceso reporta que no se ha realizado la socialización al comité debido a que no se han presentado respuesta a peticiones fuera de término. Se recomienda al proceso solicitar a Control Interno ajustar la actividad y enfocarla al cumplimiento de las actividades preventivas y creacion de controles para que no se vuelva a repetir las causas"/>
    <d v="2022-05-31T00:00:00"/>
    <s v="Realizar la socialización ante el Comité de Gestión y Desemepeño"/>
    <n v="0"/>
    <s v="SIN AVANCE"/>
    <n v="-166"/>
    <s v="VENCIDO"/>
    <d v="2022-06-16T00:00:00"/>
    <s v="Revisadas las evidencias se determina que no se allegan elementos que permitan identificar plan de mejora."/>
    <s v="Navis Alberto Florez Leon"/>
    <n v="0"/>
    <s v="VENCIDO"/>
    <m/>
    <s v="ABIERTO"/>
    <d v="2022-09-19T00:00:00"/>
    <s v="Primer seguimiento 2022: _x000a_Avance actividad: No se ha realizado socialización ante el Comité de Gestión y Desempeño de las dependencias de la entidad que han respondido peticiones fuera de términos, debido a que durante este cuatrimestre no se han respondido peticiones ciudadanas por fuera de términos, como se puede evidenciar en los correos electrónicos enviados mensualmente a la Oficina de Control Interno Disciplinario. _x000a_Segundo seguimiento 2022: Se realiza solicitud al Subdirector Administrativo el día 9 de septiembre para incluir en la agenda del Comité Institucional de Gestión y Desempeño, el balance de las peticiones ciudadanas respondidas por fuera de términos y las respectivas áreas responsables. _x000a_Estado: La actividad continúa en ejecución "/>
    <s v="Primer seguimiento 2022: _x000a_1. Pantallazos de correos electrónicos enviados a la oficina de control interno disciplinarios._x000a__x000a_Segundo seguimiento 2022:_x000a_1. Pantallazo de correo electrónico con la solicitud. "/>
    <s v="Realización del Comité Institucional de Gestión y Desempeño en donde se presente la información relacionada con las dependencias de la entidad que han respondido peticiones fuera de términos"/>
    <n v="0.25"/>
    <s v="AVANCE MINIMO"/>
    <n v="-166"/>
    <s v="VENCIDO"/>
    <d v="2022-11-16T00:00:00"/>
    <s v="Revisadas las evidencias aportadas, se estableció que no se ha llevado a cabo la actividad de socialización propuesta, sólo se ha enviado una solicitud al Comité de Desempeño un espacio para la socialización, por tando adherimos a lo manifestado por la Oficina Asesora de Planeación en su seguimiento."/>
    <s v="FRANKLIN AUGUSTO SERRANO ROJAS"/>
    <n v="0.25"/>
    <s v="VENCIDO"/>
    <m/>
    <d v="2023-02-06T00:00:00"/>
    <s v="Primer seguimiento 2022: _x000a_Avance actividad: No se ha realizado socialización ante el Comité de Gestión y Desempeño de las dependencias de la entidad que han respondido peticiones fuera de términos, debido a que durante este cuatrimestre no se han respondido peticiones ciudadanas por fuera de términos, como se puede evidenciar en los correos electrónicos enviados mensualmente a la Oficina de Control Interno Disciplinario. _x000a_Segundo seguimiento 2022: Se realiza solicitud al Subdirector Administrativo el día 9 de septiembre para incluir en la agenda del Comité Institucional de Gestión y Desempeño, el balance de las peticiones ciudadanas respondidas por fuera de términos y las respectivas áreas responsables. _x000a_Estado: La actividad continúa en ejecución _x000a_Tercer seguimiento 2022: Se realiza socialización ante el Comite Institucional de Gestión y Desempeño de las tipificaciones de las peticiones ciudadanas, tiempos de respuesta y dependencias que respondieron peticiones por fuera de término, dicha socialización fue realizada el 13/10/2022._x000a__x000a_Estado: La actividad se encuentra finalizada."/>
    <s v="Primer seguimiento 2022: _x000a_1. Pantallazos de correos electrónicos enviados a la oficina de control interno disciplinarios._x000a__x000a_Segundo seguimiento 2022:_x000a_1. Pantallazo de correo electrónico con la solicitud. _x000a__x000a_Tercer seguimiento 2022:_x000a_1. Acta Comité de Gestión y Desempeño_x000a_2. Listado de asistencia Comité de Gestión y Desempeño."/>
    <s v="No tiene tareas pendientes"/>
    <n v="1"/>
    <s v="CUMPLIMIENTO TOTAL"/>
    <n v="-166"/>
    <s v="VENCIDO"/>
    <x v="0"/>
    <s v="Se evidenció acta de Comité Institucional de gestión y desempeño ampliado de fecha 13/10/2022 y acta de asistencia del mismo, en el cual el área de atención al ciudadano señala que a la fecha no se presentaron peticiones resueltas fuera de término. Se recomienda presentar en Comité las peticiones que fueron resueltas fuera de término en los últimos meses de la vigencia 2022, ya que de acuerdo a lo reportado por el área de servicio a la ciudadanía en la acción PMAI-2022-024 para los meses de octubre y noviembre se presentaron peticiones resueltas fuera de término."/>
    <s v="Paula Luengas"/>
    <n v="100"/>
    <x v="1"/>
    <m/>
  </r>
  <r>
    <n v="411"/>
    <s v="Gestion de desarrollo humano"/>
    <s v="Subdirección técnica de desarrollo humano"/>
    <s v="STDH"/>
    <s v="Coordinador SST"/>
    <s v="Gestion de desarrollo humano"/>
    <s v="Subdirección técnica de desarrollo humano"/>
    <s v="STDH"/>
    <s v="Seguridad y salud en el trabajo"/>
    <x v="0"/>
    <s v="Secretaria General"/>
    <s v="SG"/>
    <s v="Gerencia de Talento Humano"/>
    <s v="GTH"/>
    <s v="Comunicación"/>
    <s v="Comunicación entre areas y dependencias"/>
    <s v="Ingrid Carolina Ardila Muñoz"/>
    <x v="0"/>
    <s v="PMAI-2021-137"/>
    <n v="11"/>
    <x v="3"/>
    <n v="2021"/>
    <s v="2021H150"/>
    <s v="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s v="No todas las comunicaciones requieren ser de doble vía."/>
    <s v="Hacer seguimiento semestral al Plan de Trabajo del SST para verificar su cumplimiento."/>
    <n v="2"/>
    <s v="Seguimiento al Plan de Trabajo SST"/>
    <s v="2 seguimiento en la Ejecución del Plan de Trabajo "/>
    <n v="1"/>
    <s v="Dos (2) Actas de Reunión A-GDO-FT-004"/>
    <d v="2022-05-01T00:00:00"/>
    <d v="2022-11-30T00:00:00"/>
    <m/>
    <s v="SI"/>
    <s v="SI"/>
    <n v="184"/>
    <s v="21/02/2022: Se incluye formulacion al tablero de control"/>
    <m/>
    <m/>
    <m/>
    <m/>
    <m/>
    <m/>
    <m/>
    <m/>
    <m/>
    <m/>
    <m/>
    <m/>
    <m/>
    <m/>
    <s v="ABIERTA"/>
    <s v="En ejecucion"/>
    <d v="2022-02-28T00:00:00"/>
    <s v="no"/>
    <s v="Cumplimiento de acciones formuladas"/>
    <n v="0"/>
    <s v="SIN AVANCE"/>
    <n v="-44620"/>
    <s v="CON TIEMPO"/>
    <m/>
    <m/>
    <m/>
    <m/>
    <m/>
    <m/>
    <s v="ABIERTO"/>
    <s v="Se verifica soportes en donde se puede ver avance a al aejcución del plan de trabajo de SST, sin embargo no se evidencia acta de reunión, en donde repose el primer seguimiento de ejecucíon al plan de trabajo del SST, como refiere el producto de entrega del hallazgo._x000a__x000a_La actividad aun se encuentra en ejecución "/>
    <d v="2022-05-31T00:00:00"/>
    <s v="Dos actas de reunión en donde este el seguimiento semestral al plan de trabajo del SST verificando su cumplimiento"/>
    <n v="0.25"/>
    <s v="AVANCE MINIMO"/>
    <n v="184"/>
    <s v="CON TIEMPO"/>
    <d v="2022-06-22T00:00:00"/>
    <s v="De las evidencias allegadas no se observa cumplimiento total que verifique mejora en la comunicación de las dependencias para implementar SGSST, la acción reporta avance parcial."/>
    <s v="Navis Alberto Florez Leon"/>
    <n v="0.3"/>
    <s v="ABIERTO"/>
    <m/>
    <s v="ABIERTO"/>
    <d v="2022-09-12T00:00:00"/>
    <s v="Segundo Cuatrimestre: Por parte del área de seguridad y salud en el trabajo se realizó la entrega del informe correspondiente al primer semestre de 2022, en el cual se encuentra el seguimiento al plan de trabajo de SST."/>
    <s v="Informe de Gestión realizado por el área de seguridad y salud en el trabajo."/>
    <s v="Una (1) acta de reunión en la que se haga el seguimiento semestral al Plan de Trabajo del SST"/>
    <n v="0.5"/>
    <s v="AVANCE PARCIAL"/>
    <n v="184"/>
    <s v="CON TIEMPO"/>
    <d v="2022-11-18T00:00:00"/>
    <s v="Acción con tiempo de ejecución hasta el 30/11/2022."/>
    <s v="Paula Rocío Luengas León"/>
    <m/>
    <s v="ABIERTO"/>
    <m/>
    <d v="2023-02-06T00:00:00"/>
    <s v="Avance de actividades:_x000a_En el plan de trabajo de Seguridad y Salud en el Trabajo 2022, se programaron 178 actividades de las cuales sehan ejecutado 50 actividades con corte al mes de abril 2022. La ejecucion total  del Plan de Trabajo con corte al mes de Abril 2022 corresponde al  28, 09%._x000a__x000a_Análisis del indicador:_x000a_Se ejecuta el indicador al 50%  del primer seguimiento de la ejecución del Plan de Trabajo (1/2)*100=50%._x000a__x000a__x000a_TERCER SEGUIMIENTO 2022_x000a_Para el cumplimiento de esta acción el proceso de seguridad y salud en el trabajo realizo reuniones de segumiento del plan de trabajo de seguridad y salud en el trabajo y sus evidencias en las siguientes fechas:_x000a__x000a_- 17 de agosto de 2022_x000a_- 28 de septiembre de 2022 _x000a_- 30 de octubre de 2022_x000a_- 19 de octubre de 2022_x000a_- 20 de diciembre de 2022_x000a__x000a_Resultado y análisis del indicador: Se realizaron 6 seguimientos al Plan de trabajo del Sistema de Seguridad y Salud en el Trabajo, de dos seguimientos programados, evidenciando que se superó la meta establecida y se reporta un cumplimiento del 100%. _x000a_Estado: La actividad se encuentra finalizada"/>
    <s v="Se adjuntan carpeta con los soportes de las actividades realizadas en el primer trimstre del año 2022, por medio de las carpetas con los nombres de cada actividad. _x000a_Formulación y presentación del plan de trabajo del SGSST_x000a_Revisión de la Política e indicadores del SGSST_x000a_Definición y aporbación del presupuesto asignado al área_x000a_Rendición de cuentas_x000a_Jornadas de inducción a servidores y contratistas de la entidad_x000a_ Respuesta y seguimiento a los requerimientos tecnicos del SGSST_x000a_Formulación de acciones de mejora_x000a_Revisión de acciones al Copasst y CCL_x000a_Plan de Capacitación_x000a_Revisión de los informes sobre condiciones de salud de los servidores de la entidad_x000a_Actualización de SVE osteomuscular, visual, auditivo y psicosocial._x000a_Seguimientos a casos de recomendaciones medicas_x000a_Jornadas de capacitación en pausas salidables_x000a_Seguimientos aplicación bateria de riesgo psicosocial_x000a_Seguimiento y acompañamiento casos sospechosos de Covid -19_x000a_Acompañamiento emocional_x000a_Accidentalidad y estadisticas_x000a_Inspecciones planeadas_x000a_Entrega de elementos de protección personal y bioseguridad._x000a_Actualización de planos de emergencia e inventario de extintores_x000a_Actualización de documentos del área_x000a_Envio de comunicaciones._x000a_Plan de trabajo SST VIGENCIA 2022_x000a__x000a__x000a_TERCER SEGUIMIENTO 2022_x000a_Actas de reunión de las siguientes fechas _x000a__x000a_- 17 de agosto de 2022_x000a_- 28 de septiembre de 2022 _x000a_- 30 de octubre de 2022_x000a_- 19 de octubre de 2022_x000a_- 20 de diciembre de 2022"/>
    <m/>
    <n v="1"/>
    <s v="CUMPLIMIENTO TOTAL"/>
    <n v="184"/>
    <s v="POR VENCER"/>
    <x v="0"/>
    <s v="Se observó actas de reunión de fechas: 17/08/2022, 28/09/2022, 19/10/2022 y 20/12/2022, en las que se dejó constancia del seguimiento realizado a las actividades del plan de trabajo del SST para verificar su cumplimiento."/>
    <s v="Paula Luengas"/>
    <n v="100"/>
    <x v="1"/>
    <m/>
  </r>
  <r>
    <n v="412"/>
    <s v="Gestion de desarrollo humano"/>
    <s v="Subdirección técnica de desarrollo humano"/>
    <s v="STDH"/>
    <s v="Comité Paritario de Seguridad y Salud en el Trabajo COPASST"/>
    <s v="Gestion de desarrollo humano"/>
    <s v="Subdirección técnica de desarrollo humano"/>
    <s v="STDH"/>
    <s v="Seguridad y salud en el trabajo"/>
    <x v="0"/>
    <s v="Secretaria General"/>
    <s v="SG"/>
    <s v="Gerencia de Talento Humano"/>
    <s v="GTH"/>
    <s v="Seguridad y salud en el trabajo"/>
    <s v="Comité Paritario"/>
    <s v="Ingrid Carolina Ardila Muñoz"/>
    <x v="0"/>
    <s v="PMAI-2021-138"/>
    <n v="12.1"/>
    <x v="3"/>
    <n v="2021"/>
    <s v="2021H151"/>
    <s v="No se pudo corroborar las actas mensuales de las vigencias auditadas del comité Paritario para evidenciar el cumplimiento de las funciones de este, por lo anterior se genera un Incumplimiento a la Resolución 0312 de 2019 en el Criterio 1.1.6, el cual enuncia Conformar y garantizar el funcionamiento del Comité Paritario de Seguridad y Salud en el Trabajo - COPASST."/>
    <s v="Durante el tiempo invertido en capacitación de  los miembros COPASST y modificaciones al acto administrativo no se llevó a cabo la convocatoria de las reuniones mensuales del COPASST."/>
    <s v="Implementar y dar cumplimiento a la programación de actividades definidas en el acta del 16/12/2021 del COPASST."/>
    <n v="1"/>
    <s v="Reuniones COPASST"/>
    <s v="Número de reuniones realizadas/12 reuniones programadas"/>
    <n v="1"/>
    <s v="12 Actas de reunión A-GDO-FT-004_x000a_12 Listados de asistencia A-GDH-FT-010"/>
    <d v="2022-01-01T00:00:00"/>
    <d v="2022-12-31T00:00:00"/>
    <m/>
    <s v="SI"/>
    <s v="SI"/>
    <n v="215"/>
    <s v="21/02/2022: Se incluye formulacion al tablero de control"/>
    <m/>
    <m/>
    <m/>
    <m/>
    <m/>
    <m/>
    <m/>
    <m/>
    <m/>
    <m/>
    <m/>
    <m/>
    <m/>
    <m/>
    <s v="ABIERTA"/>
    <s v="En ejecucion"/>
    <d v="2022-02-28T00:00:00"/>
    <s v="no"/>
    <s v="Cumplimiento de acciones formuladas"/>
    <n v="0"/>
    <s v="SIN AVANCE"/>
    <n v="-44620"/>
    <s v="CON TIEMPO"/>
    <m/>
    <m/>
    <m/>
    <m/>
    <m/>
    <m/>
    <s v="ABIERTO"/>
    <s v="Se verifica soportes en donde se evidencia acta de reunión y lista de asistencia  correspondientes 31 de enero de 2022, 23 de febrero de 2022, 23 de marzo de 2022 y 26 de abril de 2022, sumando asi 4 reuniones quedando pendientes ocho (8)._x000a__x000a_La actividad aun se encuentra en ejecución "/>
    <d v="2022-05-31T00:00:00"/>
    <s v="8 reuniones evidenciadas en actas de reunión y listas de asistencia "/>
    <n v="0.33300000000000002"/>
    <s v="AVANCE PARCIAL"/>
    <n v="215"/>
    <s v="CON TIEMPO"/>
    <d v="2022-06-22T00:00:00"/>
    <s v="De las evidencias se puede observar cumpllimiento al deber de reunión mensual del comité paritario para los meses de ener febrero y marzo de 2022 faltando meses subsiguientes. "/>
    <s v="Navis Alberto Florez Leon"/>
    <n v="0.3"/>
    <s v="ABIERTO"/>
    <m/>
    <s v="ABIERTO"/>
    <d v="2022-09-12T00:00:00"/>
    <s v="Segundo Cuatrimestre: Se realizaron 4 reuniones mensuales del COPASST, en las siguientes fechas:_x000a_1. 24 de mayode 2022_x000a_2. 17 de junio de 2022_x000a_3. 21 de julio de 2022_x000a_4. 30 de agosto de 2022"/>
    <s v="_x000a_Acta de reunión 24 de mayo de 2022_x000a_Acta de reunión 17 de junio de 2022_x000a_Acta de reunión 21 de julio de 2022_x000a_Acta de reunión 30 de agosto de 2022"/>
    <m/>
    <n v="1"/>
    <s v="CUMPLIMIENTO TOTAL"/>
    <n v="215"/>
    <s v="CON TIEMPO"/>
    <d v="2022-11-18T00:00:00"/>
    <s v="Acción con tiempo de ejecución hasta el 31/12/2022._x000a_La Oficina Asesora de Planeación indicó que la acción se encuentra cumplida, no obstante, verificadas las evidencias, no se identificó el desarrollo de las 12 reuniones, de acuerdo a la  programación de actividades definidas en el acta del 16/12/2021 del COPASST."/>
    <s v="Paula Rocío Luengas León"/>
    <m/>
    <s v="ABIERTO"/>
    <m/>
    <d v="2023-02-06T00:00:00"/>
    <s v="Avance de Actividades:_x000a_Durante la vigencia 2022 se han realizado las siguientes reuniones: _x000a_- 31 de enero de 2022_x000a_- 23 de febrero de 2022_x000a_- 23 de marzo de 2022_x000a_- 26 de abril de 2022_x000a_- 24 de mayo de 2022_x000a_- 17 de junio de 2022_x000a_Análisis del indicador:_x000a_De las 12 reuniones programadas en el año, se han realizado 6 entre los meses de enero a mayo, lo que equivale a una ejecución del 50% del indicador_x000a__x000a_Segundo Cuatrimestre: Se realizaron 4 reuniones mensuales del COPASST, en las siguientes fechas:_x000a_1. 21 de julio de 2022_x000a_2. 30 de agosto de 2022_x000a_Análisis del indicador:_x000a_De las 12 reuniones programadas en el año, se han realizado 8 entre los meses de enero a agosto, lo que equivale a una ejecución del 96% del indicador_x000a__x000a_TERCER SEGUIMIENTO 2022_x000a_Se realizaron 4 reuniones mensuales del COPASST, en las siguientes fechas:_x000a_1. 27 de septiembre de 2022_x000a_2. 05 de octubre de 2022 2022_x000a_3. 30 de noviembre de 2022_x000a_4. 13 de  diciembre de 2022_x000a__x000a_Resultado y análisis del indicador: De las 12 reuniones programadas en el año, se realizaron las 12, lo que equivale a una ejecución del 100% del indicador_x000a_Estado: La actividad se encuentra finalizada"/>
    <s v="Acta de reunión 31 de enero de 2022_x000a_Acta de reunión 23 de febrero de 2022_x000a_Acta de reunión 23 de marzo de 2022_x000a_Acta de reunión 26 de abril de 2022_x000a_Acta de reunión 24 de mayo de 2022_x000a_Acta de reunión 17 de junio de 2022_x000a__x000a_SEGUNDO SEGUIMIENTO 2022_x000a_Acta de reunión 21 de julio de 2022_x000a_Acta de reunión 30 de agosto de 2022_x000a__x000a__x000a_TERCER SEGUIMIENTO 2022_x000a_Acta de reunión 27 de septiembre de 2022_x000a_Acta de reunión 05 de octubre de 2022 2022_x000a_Acta de reunión 30 de noviembre de 2022_x000a_Acta de reunión13 de  diciembre de 2022"/>
    <m/>
    <n v="1"/>
    <s v="CUMPLIMIENTO TOTAL"/>
    <n v="215"/>
    <s v="POR VENCER"/>
    <x v="0"/>
    <s v="_x000a_Se evidenció el cumplimiento de la acción mediante las 12 actas de reunión del COPASST."/>
    <s v="Paula Luengas"/>
    <n v="90"/>
    <x v="1"/>
    <m/>
  </r>
  <r>
    <n v="415"/>
    <s v="Gestion de desarrollo humano"/>
    <s v="Subdirección técnica de desarrollo humano"/>
    <s v="STDH"/>
    <s v="Coordinador SST"/>
    <s v="Gestion de desarrollo humano"/>
    <s v="Subdirección técnica de desarrollo humano"/>
    <s v="STDH"/>
    <s v="Seguridad y salud en el trabajo"/>
    <x v="0"/>
    <s v="Secretaria General"/>
    <s v="SG"/>
    <s v="Gerencia de Talento Humano"/>
    <s v="GTH"/>
    <s v="Seguridad y salud en el trabajo"/>
    <s v="Revisión por la Dirección "/>
    <s v="Ingrid Carolina Ardila Muñoz"/>
    <x v="0"/>
    <s v="PMAI-2021-141"/>
    <n v="12.4"/>
    <x v="4"/>
    <n v="2021"/>
    <s v="2021H154"/>
    <s v="Se corroboró que para la vigencia 2020 y 2021 no se realizó la Revisión anual por parte de la alta dirección como resultado de las auditorías realizadas al SG-SST, por lo tanto se está incumpliendo el Criterio 6.1.3 Revisión anual de la alta dirección de la Resolución 0312 de 2019 el cual enuncia que la alta dirección debe realizar una revisión anual a los resultados de la auditoría como mínimo una (1) vez al año, por parte de la alta dirección, el Sistema de Gestión de SST resultados y el alcance de la auditoría de cumplimiento del Sistema de Gestión de Seguridad y Salud en el Trabajo, de acuerdo con los aspectos señalados en el artículo 2.2.4.6.30., del Decreto 1072 de 2015."/>
    <s v="La información de entrada para la revisión fue presentada ante la Asesora de la Dirección quien solicitó elaborar una presentación con esta información que continúa en construcción."/>
    <s v="Realizar la presentación para la revisión de la alta dirección vigencia 2021."/>
    <n v="1"/>
    <s v="Revisión por la dirección"/>
    <s v="Una revisión realizada al SG-SST por parte de la Alta Dirección"/>
    <n v="1"/>
    <s v="1 Acta A-GDO-FT-004 de Revisión por parte de la Alta Dirección "/>
    <d v="2022-02-01T00:00:00"/>
    <d v="2022-03-01T00:00:00"/>
    <m/>
    <s v="SI"/>
    <s v="SI"/>
    <n v="-90"/>
    <s v="21/02/2022: Se incluye formulacion al tablero de control"/>
    <m/>
    <m/>
    <m/>
    <m/>
    <m/>
    <m/>
    <m/>
    <m/>
    <m/>
    <m/>
    <m/>
    <m/>
    <m/>
    <m/>
    <s v="ABIERTA"/>
    <s v="En ejecucion"/>
    <d v="2022-02-28T00:00:00"/>
    <s v="no"/>
    <s v="Cumplimiento de acciones formuladas"/>
    <n v="0"/>
    <s v="SIN AVANCE"/>
    <n v="-44620"/>
    <s v="POR VENCER"/>
    <m/>
    <m/>
    <m/>
    <m/>
    <m/>
    <m/>
    <s v="ABIERTO"/>
    <s v="Se verifica soportes, la cual se evidencia presentación enviada al subdirector de Desarrollo Humano para su revisión, sin embargo no se evidencia acta de reunión en donde se evidencie la presentación para la revisión de la alta Dirección"/>
    <d v="2022-05-31T00:00:00"/>
    <s v="Pendiente Acta de reunión de revisión por parte de la alta Dirección"/>
    <n v="0"/>
    <s v="SIN AVANCE"/>
    <n v="-90"/>
    <s v="VENCIDO"/>
    <d v="2022-06-22T00:00:00"/>
    <s v="De las evidencias analizadas, se puede establecer que no se envio presentación final a la alta dirección d ela entidad por lo tanto la accion no fue cumplida. "/>
    <s v="Navis Alberto Florez Leon"/>
    <n v="0"/>
    <s v="VENCIDO"/>
    <m/>
    <s v="ABIERTO"/>
    <d v="2022-09-12T00:00:00"/>
    <s v="Segundo Cuatrimestre: Esta actividad se realizará en el tercer cuatrimestre, teniendo en cuenta que la actividad a ejecutar se ha postergado para ser presentada en el mes de septiembre de 2022. Sin embargo, se actualizó con corte al 31 de agosto la presentación que será expuesta en el Comité Institucional de Gestión y Desempeño."/>
    <s v="Presentación actualizada"/>
    <s v="1 Acta A-GDO-FT-004 de Revisión por parte de la Alta Dirección"/>
    <n v="0.6"/>
    <s v="AVANCE PARCIAL"/>
    <n v="-90"/>
    <s v="VENCIDO"/>
    <d v="2022-11-18T00:00:00"/>
    <s v="Acción vencida desde el 02/03/2022."/>
    <s v="Paula Rocío Luengas León"/>
    <m/>
    <s v="VENCIDO"/>
    <m/>
    <d v="2023-02-06T00:00:00"/>
    <s v="Avance de actividades:_x000a_El dia 15-03- 2022 se envia correo con la presentacion adjunta para ser revisada por el sudirector de Desarrollo Humano y poder asi ser socializada ante el comite Institucional de Gestion de desempeño._x000a_Analisis del Indicador. 0 % no se ha realizado presentacion a la alta dirección.._x000a__x000a_TERCER SEGUIMIENTO 2022_x000a_Por medio del comité institucional de Gestión y Desempeño de fecha 28 de septiembre de 2022 el proceso de seguridad y salud en el trabajo realizo la presentación correspondiente a la evaluación de la alta dirección de la vigencia 2021 y lo corrido del año 2022 y se remitió el formato A-GDH-FT- 038 para la revisiín y firma del Director d ela entidad. En la presentación realizada se presentó a la alta dirección actividades del ciclo PHVA de la siguiemte manera: Planeación del SG-SST:  la asignación de recursos,  la gestión integral del SG - SST, la gestión de la salud, en las actividades del hacer: la gestión de amenzas y peligros, en las actividades del verificar: actividades de medición del cumplimiento del SG-SST y en el actuar:  las actividades de mejoramiento del sistema._x000a_Estado: La actividad se encuentra finalizada"/>
    <s v="1. 15-03-2022 PDF correo envio presentación al Subdirector _x000a_2. Presentacion Evaluacion alta dirección._x000a__x000a__x000a_TERCER SEGUIMIENTO 2022_x000a_1. Acta de reunión de fecha 28 de septiembre de 2022_x000a_2. Formato evaluación por la Alta Dirección del Sistema de Gestión de Seguridad y salud en el Trabajo SG- SST _x000a_3. Presentación Evaluación SST Alta Dirección "/>
    <m/>
    <n v="1"/>
    <s v="CUMPLIMIENTO TOTAL"/>
    <n v="-90"/>
    <s v="VENCIDO"/>
    <x v="0"/>
    <s v="Se evidenció acta de reunión de fecha 28/09/2022 mediante la cual se realizó la presentación del SST a  la Alta Dirección, por lo que se dio cumplimiento a la acción planteada."/>
    <s v="Paula Luengas"/>
    <n v="100"/>
    <x v="1"/>
    <m/>
  </r>
  <r>
    <n v="416"/>
    <s v="Gestion de desarrollo humano"/>
    <s v="Subdirección técnica de desarrollo humano"/>
    <s v="STDH"/>
    <s v="Coordinador SST"/>
    <s v="Gestion de desarrollo humano"/>
    <s v="Subdirección técnica de desarrollo humano"/>
    <s v="STDH"/>
    <s v="Seguridad y salud en el trabajo"/>
    <x v="0"/>
    <s v="Secretaria General"/>
    <s v="SG"/>
    <s v="Gerencia de Talento Humano"/>
    <s v="GTH"/>
    <s v="Seguridad y salud en el trabajo"/>
    <s v="Revisión por la Dirección "/>
    <s v="Ingrid Carolina Ardila Muñoz"/>
    <x v="0"/>
    <s v="PMAI-2021-142"/>
    <n v="12.5"/>
    <x v="5"/>
    <n v="2021"/>
    <s v="2021H155"/>
    <s v="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
    <s v="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
    <s v="Implementar las acciones de mejora establecidas, derivadas de la revisión por parte de la alta Dirección."/>
    <n v="1"/>
    <s v="Acciones de mejora"/>
    <s v="Número de acciones de mejora implementadas/Número de acciones de mejora establecidas"/>
    <n v="1"/>
    <s v="Informe 2022 para la revisión por la Alta Dirección"/>
    <d v="2022-03-01T00:00:00"/>
    <d v="2022-12-31T00:00:00"/>
    <m/>
    <s v="SI"/>
    <s v="SI"/>
    <n v="215"/>
    <s v="21/02/2022: Se incluye formulacion al tablero de control"/>
    <m/>
    <m/>
    <m/>
    <m/>
    <m/>
    <m/>
    <m/>
    <m/>
    <m/>
    <m/>
    <m/>
    <m/>
    <m/>
    <m/>
    <s v="ABIERTA"/>
    <s v="En ejecucion"/>
    <d v="2022-02-28T00:00:00"/>
    <s v="no"/>
    <s v="Cumplimiento de acciones formuladas"/>
    <n v="0"/>
    <s v="SIN AVANCE"/>
    <n v="-44620"/>
    <s v="CON TIEMPO"/>
    <m/>
    <m/>
    <m/>
    <m/>
    <m/>
    <m/>
    <s v="ABIERTO"/>
    <s v="Al verificar el proceso no adjunta información de avance_x000a__x000a_La actividad aun se encuentra en ejecución  "/>
    <d v="2022-05-31T00:00:00"/>
    <s v="Pendiente informe 2022 para la revisión por la Alta Dirección"/>
    <n v="0"/>
    <s v="SIN AVANCE"/>
    <n v="215"/>
    <s v="CON TIEMPO"/>
    <d v="2022-06-22T00:00:00"/>
    <s v="No se allegan evidencias que den cumplimiento de la acción propuesta. Cumplimiento de acciones de mejora segun revisión de alta dirección."/>
    <s v="Navis Alberto Florez Leon"/>
    <n v="0"/>
    <s v="ABIERTO"/>
    <m/>
    <s v="ABIERTO"/>
    <d v="2022-09-12T00:00:00"/>
    <s v="Segundo Cuatrimestre: Esta actividad se ejecutará una vez se realice la presentación a la Alta Dirección,en la cual se establecerán las acciones de mejora a ejecutar por el área SST."/>
    <s v="No aplica"/>
    <s v="Implementar acciones de mejora establecidas. "/>
    <n v="0"/>
    <s v="SIN AVANCE"/>
    <n v="215"/>
    <s v="CON TIEMPO"/>
    <d v="2022-11-18T00:00:00"/>
    <s v="Acción con tiempo de ejecución hasta el 01/01/2023."/>
    <s v="Paula Rocío Luengas León"/>
    <m/>
    <s v="ABIERTO"/>
    <m/>
    <d v="2023-02-06T00:00:00"/>
    <s v="Segundo Cuatrimestre: Esta actividad se ejecutará una vez se realice la presentación a la Alta Dirección,en la cual se establecerán las acciones de mejora a ejecutar por el área SST._x000a__x000a__x000a__x000a_TERCER SEGUIMIENTO 2022_x000a_De acuerdo con el resultado de la presentación realizada en el comité institucional de Gestión y Desempeño de fecha 28 de septiembre de 2022, el proceso de seguridad y salud en el trabajo realizó la formulación de las acciones de mejora en el formato SEGUIMIENTO Y MEJORAMIENTO A LA GESTIÓN  codigo S-SMG-FT-010, este formato se remtió a la Oficina Asesora de Planeación para revsión e inclusión de las acciones en el tablero de control._x000a_Resultado y análisis del indicador: Se realizará la medición del indicador una vez se aprueben las acciones de mejora para ser incluidas en el tablero de control. Estado: La actividad continúa en ejecución "/>
    <s v="No aplica_x000a__x000a__x000a_TERCER SEGUIMIENTO 2022_x000a_1. Formato SEGUIMIENTO Y MEJORAMIENTO A LA GESTIÓN  codigo S-SMG-FT-010_x000a__x000a_2. Correo electronico con la solicitud de reisión de las acciones de mejora propuestas "/>
    <s v="Informe 2022 para la revisión por la Alta Dirección"/>
    <n v="0.25"/>
    <s v="AVANCE MINIMO"/>
    <n v="215"/>
    <s v="POR VENCER"/>
    <x v="0"/>
    <s v="Se evidenció correo electrónico de fecha 21/12/2022 mediante el cual el área de SST remitió a la Oficina Asesora de Planeación el plan de autocontrol, con el fin de que fuera revisado y aprobado y de esta manera hacer el seguimiento a las acciones preventivas formuladas con ocasión a la revisión realizada por la Alta Dirección."/>
    <s v="Paula Luengas"/>
    <n v="50"/>
    <x v="0"/>
    <m/>
  </r>
  <r>
    <n v="418"/>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Gestion ambiental"/>
    <s v=" Plan Institucional de Gestión Ambiental"/>
    <s v="Willington Granados Herrera"/>
    <x v="0"/>
    <s v="PMAI-2021-144"/>
    <s v="10.2"/>
    <x v="6"/>
    <n v="2021"/>
    <s v="2021H157"/>
    <s v="En el análisis de la gestión ambiental en IDIPRON se menciona que los referentes PIGA son los  encargados de liderar, verificar, realizar seguimientos, fortalecer, socializar y sensibilizar los programas, al respecto, no se evidenciaron soportes en los que se comunique por parte del Área de Gestión Ambiental a los referentes de la UPI´s y sedes sobre estas responsabilidades y que asegure que tengan el conocimiento sobre su rol en la gestión ambiental del Instituto; además, estas responsabilidades recaen en el Área de Gestión Ambiental de acuerdo a las funciones descritas en la Resolución interna 067 de 2012 y lo dispuesto en la Resolución 242 de 2014."/>
    <s v="No están definidos los roles y responsabilidades tanto del área como de los referentes"/>
    <s v="_x000a_Elaborar un Manual de Operaciones de Gestión Ambiental donde estén definidos los roles y responsabilidades tanto del proceso como de los referentes que hacen parte de los controles operacionales ambientales "/>
    <n v="1"/>
    <s v="Manual de Operaciones de Gestión Ambiental"/>
    <s v="Manual de Operaciones de Gestión Ambiental elaborado (1)"/>
    <n v="1"/>
    <s v="Manual de Operaciones de Gestión Ambiental IDIPRON"/>
    <d v="2022-02-11T00:00:00"/>
    <d v="2022-08-31T00:00:00"/>
    <m/>
    <s v="SI"/>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Elaborar un Manual de Operaciones de Gestión Ambiental"/>
    <n v="0"/>
    <s v="SIN AVANCE"/>
    <n v="93"/>
    <s v="CON TIEMPO"/>
    <d v="2022-06-15T00:00:00"/>
    <s v="No presenta evidencias de elaboracion de Manual de Operaciones de Gestión Ambiental"/>
    <s v="Verónica Muñoz"/>
    <m/>
    <s v="ABIERTO"/>
    <m/>
    <s v="ABIERTO"/>
    <d v="2022-09-19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
    <s v="_x000a_"/>
    <s v="_x000a_Finalizar la elaboración del Manual de Operaciones de Gestión Ambiental ."/>
    <n v="0"/>
    <s v="SIN AVANCE"/>
    <n v="93"/>
    <s v="CON TIEMPO"/>
    <d v="2022-11-18T00:00:00"/>
    <s v="No se reportó avance. La acción se encuentra vencida para el presente seguimiento."/>
    <s v="Paula Rocío Luengas León"/>
    <m/>
    <s v="VENCIDO"/>
    <m/>
    <d v="2023-02-06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Elaboración del Manual de Operaciones de Gestión Ambiental ."/>
    <n v="0"/>
    <s v="SIN AVANCE"/>
    <n v="93"/>
    <s v="POR VENCER"/>
    <x v="0"/>
    <s v="No se reportó avance en la ejecución de la acción formulada, la cual se encuentra vencida."/>
    <s v="Paula Luengas"/>
    <n v="0"/>
    <x v="0"/>
    <m/>
  </r>
  <r>
    <n v="420"/>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Autorregulación"/>
    <s v="Aplicación y actualización de procedimientos y formatos"/>
    <s v="Willington Granados Herrera"/>
    <x v="0"/>
    <s v="PMAI-2021-146"/>
    <s v="10.3"/>
    <x v="6"/>
    <n v="2021"/>
    <s v="2021H158"/>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El diligenciamiento de formatos no se considera dentro del plan de capacitaciones para el personal nuevo de las UPI"/>
    <s v="Implementar Plan de Capacitaciones del proceso Gestión Ambiental"/>
    <n v="2"/>
    <s v="Plan de Capacitaciones del proceso Gestión Ambiental"/>
    <s v="Número de actividades implementadas del Plan de Capacitaciones del  proceso Gestión Ambiental /  Número de actividades programadas del Plan de Capacitaciones del  proceso Gestión Ambiental * 100%"/>
    <n v="1"/>
    <s v="Seguimiento Plan de Capacitaciones del  proceso Gestión Ambiental"/>
    <d v="2022-02-11T00:00:00"/>
    <d v="2022-11-30T00:00:00"/>
    <m/>
    <s v="SI"/>
    <s v="SI"/>
    <n v="184"/>
    <s v="21/02/2022: Se incluye formulacion al tablero de control"/>
    <m/>
    <m/>
    <m/>
    <m/>
    <m/>
    <m/>
    <m/>
    <m/>
    <m/>
    <m/>
    <m/>
    <m/>
    <m/>
    <m/>
    <s v="ABIERTA"/>
    <s v="Actividad en ejecucion"/>
    <d v="2022-02-28T00:00:00"/>
    <s v="no"/>
    <s v="Evidenciar la realización de las actividades propuestas"/>
    <n v="0"/>
    <s v="SIN AVANCE"/>
    <n v="-44620"/>
    <s v="CON TIEMPO"/>
    <m/>
    <m/>
    <m/>
    <m/>
    <m/>
    <m/>
    <s v="ABIERTO"/>
    <s v="Si bien el proceso en su reporte y de acuerdo con las evidenciasha realizado un 36% de las capacitaciones programadas, la actividad esta enfocada a la implementación de un plan de capacitaciones, en ese sentido se sugiere  adelantar las acciones para formalizar un documentado que establezca el plan de capacitación en temas ambientales y revisar la posibilidad de articularlo al Plan Institucional de Capacitaciones liderado por Desarrollo Humano"/>
    <d v="2022-05-31T00:00:00"/>
    <s v="terminar las capacitaciones programadas"/>
    <n v="0.36"/>
    <s v="AVANCE PARCIAL"/>
    <n v="184"/>
    <s v="CON TIEMPO"/>
    <d v="2022-06-15T00:00:00"/>
    <s v="Realizar e implementar el Plan de Capacitaciones del proceso Gestión Ambiental"/>
    <s v="Verónica Muñoz"/>
    <m/>
    <s v="ABIERTO"/>
    <m/>
    <s v="ABIERTO"/>
    <d v="2022-09-19T00:00:00"/>
    <s v="PRIMER SEGUIMIENTO 2022: Durante el primer trimestre del año se adelantaron las capacitaciones presenciales de los programas de manejo integral de residuos y uso eficiente de la energía en las sedes y unidades de protección integral que se encuentran en funcionamiento del IDIPRON_x000a__x000a_Resultado indicador: ((35/98)*100= 36%)_x000a_Análisis indicador: Se reporta un avance del 36% en el indicador con 35 capacitaciones de 98 programadas en el Plan de Capacitaciones del proceso Gestión Ambiental. _x000a_Estado: La actividad continúa en ejecución _x000a__x000a_SEGUNDO SEGUIMIENTO 2022: _x000a_Se adelantaron 12 capacitaciones presenciales de los programas de manejo integral de residuos (Residuos Hospitalarios) y uso eficiente del agua en las Unidades de Protección Integral, de las 98 capacitaciones programadas en el PIGA y unidades de protección integral que se encuentran en funcionamiento del IDIPRON_x000a__x000a_Resultado indicador: ((47/98)*100%)=48%_x000a__x000a_Análisis indicador: En el primer seguimiento se reportarón 35 capacitaciones y en el presente seguimiento 12 capacitaciones, para un total de 47 capacitaciones realizadas de un total de 98 programadas Por lo tanto se reporta una ejecución del indicador del 48% hasta el segundo seguimiento 2022. _x000a_Estado: La actividad continúa en ejecución"/>
    <s v="PRIMER SEGUIMIENTO 2022: _x000a_1. Archivo Excel de Seguimiento Actividades PIGA._x000a_2. Actas de Capacitación Manejo Integral de Residuos _x000a_3. Actas de Capacitación Uso Racional del agua._x000a_"/>
    <s v="Realizar las 51 capacitaciones faltantes para completar un total de 97"/>
    <n v="0.48"/>
    <s v="AVANCE PARCIAL"/>
    <n v="184"/>
    <s v="CON TIEMPO"/>
    <d v="2022-11-18T00:00:00"/>
    <s v="Para el presente seguimiento la acción cuenta con tiempo de ejecución para el cumplimiento."/>
    <s v="Paula Rocío Luengas León"/>
    <m/>
    <s v="ABIERTO"/>
    <m/>
    <d v="2023-02-06T00:00:00"/>
    <s v="PRIMER SEGUIMIENTO 2022: Durante el primer trimestre del año se adelantaron las capacitaciones presenciales de los programas de manejo integral de residuos y uso eficiente de la energía en las sedes y unidades de protección integral que se encuentran en funcionamiento del IDIPRON_x000a__x000a_Resultado indicador: ((35/98)*100= 36%)_x000a_Análisis indicador: Se reporta un avance del 36% en el indicador con 35 capacitaciones de 98 programadas en el Plan de Capacitaciones del proceso Gestión Ambiental. _x000a_Estado: La actividad continúa en ejecución _x000a__x000a_SEGUNDO SEGUIMIENTO 2022: _x000a_Se adelantaron 12 capacitaciones presenciales de los programas de manejo integral de residuos (Residuos Hospitalarios) y uso eficiente del agua en las Unidades de Protección Integral, de las 98 capacitaciones programadas en el PIGA y unidades de protección integral que se encuentran en funcionamiento del IDIPRON_x000a__x000a_Resultado indicador: ((47/98)*100%)=48%_x000a__x000a_Análisis indicador: En el primer seguimiento se reportaron 35 capacitaciones y en el presente seguimiento 12 capacitaciones, para un total de 47 capacitaciones realizadas de un total de 98 programadas Por lo tanto se reporta una ejecución del indicador del 48% hasta el segundo seguimiento 2022._x000a_ _x000a_Estado: La actividad continúa en ejecución_x000a__x000a__x000a_TERCER SEGUIMIENTO 2022_x000a_Se adelantaron 51 capacitaciones presenciales de los programas de manejo integral de residuos, (Residuos Hospitalarios) y uso eficiente del agua y uso eficiente de la energía en las Unidades de Protección Integral y sedes administrativas, de las 98 capacitaciones programadas en el PIGA y unidades de protección integral que se encuentran en funcionamiento del IDIPRON_x000a__x000a_Resultado y análisis del indicador: ((98/98)*100%)=100%  En el primer seguimiento se reportaron 35 capacitaciones, en el segundo seguimiento 12 capacitaciones y en el presente seguimiento 51, para un total de 98 capacitaciones realizadas de un total de 98 programadas Por lo tanto se reporta una ejecución del indicador del 100% hasta el tercer seguimiento 2022._x000a_ _x000a_Estado de la actividad : La actividad s encuentra finalizada"/>
    <s v="PRIMER SEGUIMIENTO 2022: _x000a_1. Archivo Excel de Seguimiento Actividades PIGA._x000a_2. Actas de Capacitación Manejo Integral de Residuos _x000a_3. Actas de Capacitación Uso Racional del agua._x000a__x000a__x000a_TERCER SEGUIMIENTO 2022_x000a__x000a_1. Actas de Capacitación Manejo Integral de Residuos _x000a_2.Actas de Capacitación Residuos Hospitalarios_x000a_3. Actas de Capacitación Uso Racional del agua._x000a_4, Actas de Capacitación Uso Racional de la Energía."/>
    <m/>
    <n v="1"/>
    <s v="CUMPLIMIENTO TOTAL"/>
    <n v="184"/>
    <s v="POR VENCER"/>
    <x v="0"/>
    <s v="Se evidenciaron las actas de las diferentes capacitaciones de uso eficiente de agua, manejo integral de residuos, actas de residuos hospitalarios y uso racional de energía, no obstante no se evidenció el archivo en formato Excel en el que se realizó el seguimiento del PIGA o archivo en el que se pueda verificar el plan y actividades programadas, de manera que se pueda establecer de forma inequívoca el cumplimiento de la acción."/>
    <s v="Paula Luengas"/>
    <n v="70"/>
    <x v="0"/>
    <m/>
  </r>
  <r>
    <n v="423"/>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Planeacion"/>
    <s v="Herramientas de gestión (riesgos, indicadores, balance social, planes y proyectos de inversión)"/>
    <s v="Willington Granados Herrera"/>
    <x v="0"/>
    <s v="PMAI-2021-149"/>
    <s v="10.4"/>
    <x v="6"/>
    <n v="2021"/>
    <s v="2021H159"/>
    <s v="Se observó que uno de los seguimientos al plan de acción que debería haberse presentado del 01 al 31 de enero, se reportó el 12/02/2021, es decir, fuera del plazo establecido; lo mismo ocurrió con cuatro informes elaborados en el formulario electrónico_x000a_dispuesto por la SDA,"/>
    <s v="No se cuenta con un documento que establezca el procedimiento para presentar la información"/>
    <s v="Elaborar un Manual de Operaciones de Gestión Ambiental donde se establezca el procedimiento para la presentación de información y la verificación de la publicación efectiva de la misma"/>
    <n v="1"/>
    <s v="Manual de Operaciones de Gestión Ambiental"/>
    <s v="Manual de Operaciones de Gestión Ambiental elaborado (1)"/>
    <n v="1"/>
    <s v="Manual de Operaciones de Gestión Ambiental IDIPRON"/>
    <d v="2022-02-11T00:00:00"/>
    <d v="2022-08-31T00:00:00"/>
    <m/>
    <s v="SI"/>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Elaborar un Manual de Operaciones de Gestión Ambiental"/>
    <n v="0"/>
    <s v="SIN AVANCE"/>
    <n v="93"/>
    <s v="CON TIEMPO"/>
    <d v="2022-06-15T00:00:00"/>
    <s v="No hay evidencias de la elaboracion de un Manual de Operaciones de Gestión Ambiental"/>
    <s v="Verónica Muñoz"/>
    <m/>
    <s v="ABIERTO"/>
    <m/>
    <s v="ABIERTO"/>
    <d v="2022-09-19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
    <m/>
    <s v="_x000a_Finalizar la elaboración del Manual de Operaciones de Gestión Ambiental ."/>
    <n v="0"/>
    <s v="SIN AVANCE"/>
    <n v="93"/>
    <s v="CON TIEMPO"/>
    <d v="2022-11-18T00:00:00"/>
    <s v="No se reportó avance. La acción se encuentra vencida para el presente seguimiento."/>
    <s v="Paula Rocío Luengas León"/>
    <m/>
    <s v="VENCIDO"/>
    <m/>
    <d v="2023-02-06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IDIPRON"/>
    <n v="0"/>
    <s v="SIN AVANCE"/>
    <n v="93"/>
    <s v="POR VENCER"/>
    <x v="0"/>
    <s v="No se reportó avance en la ejecución de la acción formulada, la cual se encuentra vencida."/>
    <s v="Paula Luengas"/>
    <n v="0"/>
    <x v="0"/>
    <m/>
  </r>
  <r>
    <n v="425"/>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Gestion ambiental"/>
    <s v="Política Ambiental "/>
    <s v="Willington Granados Herrera"/>
    <x v="0"/>
    <s v="PMAI-2021-151"/>
    <s v="11.1"/>
    <x v="6"/>
    <n v="2021"/>
    <s v="2021H161"/>
    <s v="Si bien la Política Ambiental del IDIPRON se encuentra publicada en las carteleras de las UPI´s visitadas, no se observó su divulgación a través de piezas comunicativas, correo institucional u otros medios de difusión masiva al interior del Instituto, en cuanto a la socialización o sensibilización, sólo se observó incluida en una capacitación sobre cambio climático realizada en la UPI Luna Park, pues tampoco se incluyó para esta vigencia_x000a_en las jornadas de inducción y reinducción que se realizan desde la Subdirección de Desarrollo Humano. Lo expuesto refleja debilidades en la divulgación y socialización de la política ambiental al no darla a conocer de manera amplia a todos los niveles de la Entidad como guía de acción en el marco de la gestión ambiental, incumpliendo además lo estipulado"/>
    <s v="No se realizó una adecuada y efectiva socialización de la Política Ambiental"/>
    <s v="Socializar la Política de Gestión Ambiental a través de las capacitaciones de los diferentes programas del proceso y por medio de correo electrónico"/>
    <n v="1"/>
    <s v="Socialización Política Gestión Ambiental"/>
    <s v="Socializaciones Política Gestión Ambiental realizadas / Socializaciones Política Gestión Ambiental programadas (5) "/>
    <n v="5"/>
    <s v="Correos electrónicos  de socialización de la Política de Gestión Ambiental"/>
    <d v="2022-02-11T00:00:00"/>
    <d v="2022-11-30T00:00:00"/>
    <m/>
    <s v="SI"/>
    <s v="SI"/>
    <n v="184"/>
    <s v="21/02/2022: Se incluye formulacion al tablero de control"/>
    <m/>
    <m/>
    <m/>
    <m/>
    <m/>
    <m/>
    <m/>
    <m/>
    <m/>
    <m/>
    <m/>
    <m/>
    <m/>
    <m/>
    <s v="ABIERTA"/>
    <s v="Actividad en ejecucion"/>
    <d v="2022-02-28T00:00:00"/>
    <s v="no"/>
    <s v="Evidenciar la realización de las actividades propuestas"/>
    <n v="0"/>
    <s v="SIN AVANCE"/>
    <n v="-44620"/>
    <s v="CON TIEMPO"/>
    <m/>
    <m/>
    <m/>
    <m/>
    <m/>
    <m/>
    <s v="ABIERTO"/>
    <s v="Se evidencia que el proceso en las capacitaciones adelantadas ha socializado la politica ambiental adoptada en la entidad. no obstante la actividad continúa en ejecución "/>
    <d v="2022-05-31T00:00:00"/>
    <s v="terminar las capacitaciones programadas"/>
    <n v="0.4"/>
    <s v="AVANCE PARCIAL"/>
    <n v="184"/>
    <s v="CON TIEMPO"/>
    <d v="2022-06-15T00:00:00"/>
    <s v="Actividad continúa en ejecucion. Falta teminar las capacitaciones programadas y presentar evidencias de la socialización de la informacion por medio de correo electronico."/>
    <s v="Verónica Muñoz"/>
    <m/>
    <s v="ABIERTO"/>
    <m/>
    <s v="ABIERTO"/>
    <d v="2022-09-19T00:00:00"/>
    <s v="PRIMER SEGUIMIENTO 2022: Durante el primer trimestre de la vigencia 2022, en las capacitaciones del programa de manejo integral de residuos y uso eficiente de la energía que se realizaron de manera presencial, se socializó la política de gestión ambiental de la entidad._x000a__x000a_Resultado indicador:((2/5)*100= 40%)_x000a__x000a_Análisis indicador:  Se reporta un avance en el indicador del 40% con 2 socializaciones realizadas las capacitaciones del manejo integral de residuos y capacitaciones en el uso eficiente de la energía. _x000a_Estado: La actividad continúa en ejecución_x000a__x000a_SEGUNDO SEGUIMIENTO 2022: _x000a_Durante el segundo trimestre del 2022 en las capacitaciones del programa uso eficiente del agua que se realizaron de manera presencial en las diferentes Unidades de Protección Integral, se socializó la Política de Gestión Ambiental de la entidad y los diferentes temas involucrados en la Política. _x000a__x000a_Resultado indicador:((14/5)*100= 100%)_x000a__x000a_Análisis indicador: Se reporta un cumplimiento del indicador del 100%, al realizar 14 socializaciones de la Política de Gestión Ambiental, de 5 socializaciones programadas. _x000a_Estado: La actividad se encuentra finalizada"/>
    <s v="PRIMER SEGUIMIENTO 2022: _x000a_1. Actas de Capacitación - Manejo Integral de Residuos._x000a_2. Actas de Capacitación - Uso Eficiente de la Energía._x000a__x000a_SEGUNDO SEGUIMIENTO 2022: _x000a_1. Actas de Capacitación - Uso Eficiente del Agua que incluye socialización de la Política de Gestión Ambiental"/>
    <s v="Adjuntar soportes que permita evidenciar que en las reuniones se socializo la politica de gestión ambiental. Con los soportes adjuntados no s epuede evidenciar que efectivamente se haya socializado"/>
    <n v="0"/>
    <s v="SIN AVANCE"/>
    <n v="184"/>
    <s v="CON TIEMPO"/>
    <d v="2022-11-15T00:00:00"/>
    <s v="A pesar que en el segundo seguimiento realizado por la Oficina Asesora de Planeación se indica que la acción se encuentra finalizada, no se evidenció soporte del número de socializaciones programadas, como tampoco la socialización mediante correos electrónicos, de conformidad con el producto. Se recomienda al proceso realizar las socializaciones de la Política Ambiental mediante correo electrónico, de conformidad con la programación que se haya realizado."/>
    <s v="Paula Rocío Luengas León"/>
    <m/>
    <s v="ABIERTO"/>
    <m/>
    <d v="2023-02-06T00:00:00"/>
    <s v="PRIMER SEGUIMIENTO 2022: Durante el primer trimestre de la vigencia 2022, en las capacitaciones del programa de manejo integral de residuos y uso eficiente de la energía que se realizaron de manera presencial, se socializó la política de gestión ambiental de la entidad._x000a__x000a_Resultado indicador:((2/5)*100= 40%)_x000a__x000a_Análisis indicador:  Se reporta un avance en el indicador del 40% con 2 socializaciones realizadas las capacitaciones del manejo integral de residuos y capacitaciones en el uso eficiente de la energía. _x000a_Estado: La actividad continúa en ejecución_x000a__x000a_SEGUNDO SEGUIMIENTO 2022: _x000a_Durante el segundo trimestre del 2022 en las capacitaciones del programa uso eficiente del agua que se realizaron de manera presencial en las diferentes Unidades de Protección Integral, se socializó la Política de Gestión Ambiental de la entidad y los diferentes temas involucrados en la Política. _x000a__x000a_Resultado indicador:((14/5)*100= 100%)_x000a__x000a_Análisis indicador: Se reporta un cumplimiento del indicador del 100%, al realizar 14 socializaciones de la Política de Gestión Ambiental, de 5 socializaciones programadas. _x000a_Estado: La actividad se encuentra finalizada_x000a__x000a_TERCER SEGUIMIENTO 2022_x000a_Los programas que hacen parte del Plan Institucional de Gestión Ambiental son: Programa de Manejo Integral de Residuos, Programa de Uso Racional del Agua, Programa de Uso Racional de la Energía Eléctrica y Programa de Prácticas Sostenibles. Por tal motivo los procesos de capacitación que imparte Gestión Ambiental a los funcionarios, contratistas y NNAJ se dirigen a estos cuatro programas y se socializa la política de gestión ambiental de la entidad._x000a__x000a_Se presenta una muestra de las capacitaciones realizadas para cada programa y el correo electrónico masivo que permite evidenciar la socialización de la política de gestión ambiental._x000a__x000a_Resultado indicador:((5/5)*100= 100%)_x000a__x000a_Análisis indicador: Se reporta un cumplimiento del indicador del 100%, teniendo encuentra la muestra  de soportes de socialización de la política en cada capacitación de los programas de gestión ambiental más el correo electrónico masivo de socialización de la política de gestión ambiental._x000a_ _x000a_Estado: La actividad se encuentra finalizada.    "/>
    <s v="PRIMER SEGUIMIENTO 2022: _x000a_1. Actas de Capacitación - Manejo Integral de Residuos._x000a_2. Actas de Capacitación - Uso Eficiente de la Energía._x000a__x000a_SEGUNDO SEGUIMIENTO 2022: _x000a_1. Actas de Capacitación - Uso Eficiente del Agua que incluye socialización de la Política de Gestión Ambiental_x000a__x000a__x000a_TERCER SEGUIMIENTO 2022_x000a_1. Actas de Capacitación - Manejo Integral de Residuos._x000a_2. Actas de Capacitación - Uso Eficiente de la Energía._x000a_3. Actas de Capacitación - Uso Eficiente del Agua._x000a_4, Actas de Capacitación - Cambio Climático_x000a_5. Correo de Socialización - Política de Gestión Ambiental."/>
    <m/>
    <n v="1"/>
    <s v="CUMPLIMIENTO TOTAL"/>
    <n v="184"/>
    <s v="POR VENCER"/>
    <x v="0"/>
    <s v="Se evidenció la socialización de la Política de Gestión Ambiental, a través de correo masivo de fecha 28/12/2022, por lo que se da por cumplida la acción."/>
    <s v="Paula Luengas"/>
    <n v="100"/>
    <x v="1"/>
    <m/>
  </r>
  <r>
    <n v="426"/>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Gestion ambiental"/>
    <s v=" Gestión Integral Residuos"/>
    <s v="Willington Granados Herrera"/>
    <x v="0"/>
    <s v="PMAI-2021-152"/>
    <s v="11.2"/>
    <x v="6"/>
    <n v="2021"/>
    <s v="2021H162"/>
    <s v="El Plan de Gestión Integral Residuos A-GAM-MA-002 versión 02 del 06/04/2018, se encuentra desactualizado en lo concerniente al código de colores blanco, negro y verde para la separación de residuos en la fuente, de conformidad con el artículo 4 de la Resolución 2184 de 2019 del Ministerio de Ambiente."/>
    <s v="Se actualizaron otros documentos y no el  Plan de Gestión Integral Residuos"/>
    <s v="Actualizar el Manual de Gestión Integral Residuos"/>
    <n v="1"/>
    <s v="Manual de Gestión Integral Residuos"/>
    <s v="Actualización del Manual de Gestión Integral Residuos realizada "/>
    <n v="1"/>
    <s v="Manual de Gestión Integral Residuos actualizado"/>
    <d v="2022-02-10T00:00:00"/>
    <d v="2022-08-31T00:00:00"/>
    <m/>
    <s v="SI"/>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Actualizar el Manual de Gestión Integral Residuos"/>
    <n v="0"/>
    <s v="SIN AVANCE"/>
    <n v="93"/>
    <s v="CON TIEMPO"/>
    <d v="2022-06-15T00:00:00"/>
    <s v="No hay evidencias de actualizacion del Manual de Gestión Integral Residuos"/>
    <s v="Verónica Muñoz"/>
    <m/>
    <s v="ABIERTO"/>
    <m/>
    <s v="ABIERTO"/>
    <d v="2022-09-19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
    <m/>
    <s v="Finalizar la actualización del Manual de Gestión Integral Residuos"/>
    <n v="0"/>
    <s v="SIN AVANCE"/>
    <n v="93"/>
    <s v="CON TIEMPO"/>
    <d v="2022-11-15T00:00:00"/>
    <s v="La acción se encuentra vencida desde el 01/03/2022._x000a_No se reportó avance. "/>
    <s v="Paula Rocío Luengas León"/>
    <m/>
    <s v="VENCIDO"/>
    <m/>
    <d v="2023-02-06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Gestión Integral Residuos actualizado"/>
    <n v="0"/>
    <s v="SIN AVANCE"/>
    <n v="93"/>
    <s v="POR VENCER"/>
    <x v="0"/>
    <s v="No se reportó avance en la ejecución de la acción formulada, la cual se encuentra vencida."/>
    <s v="Paula Luengas"/>
    <n v="0"/>
    <x v="0"/>
    <m/>
  </r>
  <r>
    <n v="427"/>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Gestion ambiental"/>
    <s v=" Gestión Integral Residuos"/>
    <s v="Willington Granados Herrera"/>
    <x v="0"/>
    <s v="PMAI-2021-153"/>
    <s v="11.3"/>
    <x v="6"/>
    <n v="2021"/>
    <s v="2021H163"/>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iguieron los lineamientos establecidos en el Manual de Manejo de Residuos"/>
    <s v="Socializar la actualización del Manual de Gestión Integral Residuos"/>
    <n v="1"/>
    <s v="Manual de Gestión Integral Residuos"/>
    <s v="Número de socializaciones del Manual de Gestión Integral Residuos realizadas / Número de socializaciones del Manual de Gestión Integral Residuos programadas (16)*100%"/>
    <n v="1"/>
    <s v="Actas de reunión"/>
    <d v="2022-07-01T00:00:00"/>
    <d v="2022-08-30T00:00:00"/>
    <m/>
    <s v="SI"/>
    <s v="SI"/>
    <n v="92"/>
    <s v="21/02/2022: Se incluye formulacion al tablero de control"/>
    <m/>
    <m/>
    <m/>
    <m/>
    <m/>
    <m/>
    <m/>
    <m/>
    <m/>
    <m/>
    <m/>
    <m/>
    <m/>
    <m/>
    <s v="ABIERTA"/>
    <s v="Actividad en ejecucion"/>
    <d v="2022-02-28T00:00:00"/>
    <s v="no"/>
    <s v="Evidenciar la realización de las actividades propuestas"/>
    <n v="0"/>
    <s v="SIN AVANCE"/>
    <n v="-44620"/>
    <s v="CON TIEMPO"/>
    <m/>
    <m/>
    <m/>
    <m/>
    <m/>
    <m/>
    <s v="ABIERTO"/>
    <s v="La actividad no ha iniciado"/>
    <d v="2022-05-31T00:00:00"/>
    <s v="realizar la socialización del Manual de Gestión Integral Residuos una vez se haya actualizado."/>
    <n v="0"/>
    <s v="SIN AVANCE"/>
    <n v="92"/>
    <s v="CON TIEMPO"/>
    <d v="2022-06-15T00:00:00"/>
    <s v="No hay evidencias sobre realizar la socialización del Manual de Gestión Integral Residuos"/>
    <s v="Verónica Muñoz"/>
    <m/>
    <s v="ABIERTO"/>
    <m/>
    <s v="ABIERTO"/>
    <d v="2022-09-19T00:00:00"/>
    <s v="PRIMER SEGUIMIENTO 2022: La actividad inicia en el mes de julio de 2022, por lo tanto, no se presenta seguimiento. _x000a_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
    <m/>
    <s v="Finalizar la actualización del  Manual de Gestión Integral Residuos"/>
    <n v="0"/>
    <s v="SIN AVANCE"/>
    <n v="92"/>
    <s v="CON TIEMPO"/>
    <d v="2022-11-15T00:00:00"/>
    <s v="La acción se encuentra vencida desde el 01/09/2022.  No se reportó avance."/>
    <s v="Paula Rocío Luengas León"/>
    <m/>
    <s v="VENCIDO"/>
    <m/>
    <d v="2023-02-06T00:00:00"/>
    <s v="_x000a__x000a_SEGUNDO SEGUIMIENTO 2022: _x000a_Esta actividad no presenta avance de ejecución en el segundo  seguimiento de la vigencia 2022, se presentará avance para el tercer seguimiento._x000a__x000a_Resultado indicador: El resultado y análisis del indicador se reportará una vez se concluya la ejecución de la acción._x000a__x000a_Estado: la actividad continúa en ejecución_x000a__x000a__x000a__x000a_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unión"/>
    <n v="0"/>
    <s v="SIN AVANCE"/>
    <n v="92"/>
    <s v="POR VENCER"/>
    <x v="0"/>
    <s v="No se reportó avance en la ejecución de la acción formulada, la cual se encuentra vencida."/>
    <s v="Paula Luengas"/>
    <n v="0"/>
    <x v="0"/>
    <m/>
  </r>
  <r>
    <n v="446"/>
    <s v="Modelo Pedagogico "/>
    <s v="Subdirección técnica de métodos educativos y operativa"/>
    <s v="STMEO"/>
    <s v="Seguridad y Salud en el Trabajo"/>
    <s v="Gestion de desarrollo humano"/>
    <s v="Subdirección técnica de desarrollo humano"/>
    <s v="STDH"/>
    <s v="Seguridad y salud en el trabajo"/>
    <x v="0"/>
    <s v="Secretaria General"/>
    <s v="SG"/>
    <s v="Gerencia de Talento Humano"/>
    <s v="GTH"/>
    <s v="Seguridad y salud en el trabajo"/>
    <s v="Emergencia sanitaria"/>
    <s v="Ingrid Carolina Ardila Muñoz"/>
    <x v="0"/>
    <s v="PMAI-2022-006"/>
    <s v="8.6"/>
    <x v="7"/>
    <n v="2021"/>
    <s v="2021H178"/>
    <s v="No se observó alguna ratificación por parte de SO, sobre el cierre de la Unidad y medidas implementadas  para el control de la emergencia sanitaria."/>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Cada vez que se genere un alto contagio en una sede, Unidad de Protección Integral o Convenios, se debe citar de manera extraordinaria al Comité de Bioseguridad para tomar las decisiones al respecto, y desde allí ratificar las decisiones a tomar."/>
    <n v="1"/>
    <s v="Reuniones extraordinarias del Comité de Bioseguridad si se presentan altos contagios "/>
    <s v="(N° de reuniones extraordinarias realizadas/N° de unidades/sedes/Convenios reportadas con altos contagios)*100"/>
    <n v="1"/>
    <s v="Actas "/>
    <d v="2022-01-30T00:00:00"/>
    <d v="2022-11-30T00:00:00"/>
    <m/>
    <s v="SI"/>
    <s v="SI"/>
    <n v="184"/>
    <m/>
    <m/>
    <m/>
    <m/>
    <m/>
    <m/>
    <m/>
    <m/>
    <m/>
    <m/>
    <m/>
    <m/>
    <m/>
    <m/>
    <m/>
    <m/>
    <m/>
    <m/>
    <m/>
    <m/>
    <m/>
    <s v="SIN AVANCE"/>
    <n v="-44620"/>
    <s v="CON TIEMPO"/>
    <m/>
    <m/>
    <m/>
    <m/>
    <m/>
    <m/>
    <s v="ABIERTO"/>
    <s v="Se verifica los soportes y se evidencia seguimiento a los contagios reportados por COVID - 19 , sin embargo no se evidencia actas de reuniones extraordinarias por altos contagios en la entidad, por no sea presentado la situación"/>
    <d v="2022-05-31T00:00:00"/>
    <s v="Actas de  reuniones extraordinarias por altos contagios en la entidad."/>
    <n v="0.25"/>
    <s v="AVANCE MINIMO"/>
    <n v="184"/>
    <s v="CON TIEMPO"/>
    <d v="2022-06-22T00:00:00"/>
    <s v="Se observan de las evidencias seguimiento de contagios, empero si bien existen casos positivos no se realizan comites extraordinarios de bioseguridad."/>
    <s v="Navis Alberto Florez Leon"/>
    <n v="0.3"/>
    <s v="ABIERTO"/>
    <m/>
    <s v="ABIERTO"/>
    <d v="2022-09-12T00:00:00"/>
    <s v="Segundo Cuatrimestre:  En el presente periodo no se presentó alto contagio en nunguna de las sedes o unidades de protección integral del Instituto, por lo tanto no se citó al Comité de Bioseguridad. Sin embargo, con el fin de prevenir altos contagios en las unidades del IDIPRON se generó por parte de la Subdirección de Desarrollo Humano un Memorando Interno en cuel se establecieron directrices para la prevención del Covid -19 y  enfermedades respiratorias agudas IRA. _x000a__x000a_Por lo anterior, se solicita el cierre de esta acción de mejoramiento, teniendo en cuenta que la emergencia sanitaria decretada por el Gobierno Nacional terminó el 30 de junio de 2022. "/>
    <s v="-Se anexa el memorando interno con Numero de radicado 2022IE 3489 de fecha 09 de junio de 2022._x000a_-Soporte de comunicación enviada por correo electrónico de fecha  09 de junio de 2022 a todos los funcionarios y contrtistas del IDIPRON."/>
    <s v="Acta (s) de las reuniones extraordinarias del comité de bioseguridad. "/>
    <n v="0.3"/>
    <s v="AVANCE MINIMO"/>
    <n v="184"/>
    <s v="CON TIEMPO"/>
    <d v="2022-11-18T00:00:00"/>
    <s v="Acción con tiempo de ejecución hasta el 01/12/2022."/>
    <s v="Paula Rocío Luengas León"/>
    <m/>
    <s v="ABIERTO"/>
    <m/>
    <d v="2023-02-06T00:00:00"/>
    <s v="Avance de actividades_x000a_Durante la vigencia 2022 no se ha presentado un alto contagio de la propagación del virus COVID-19 en  las  Sedes, Unidad de Protección Integral o Convenios, debido a esto no ha sido necesario citar de manera extraordinaria a una reunión. _x000a_Se ha recibido a traves del correo electronico de saludocupacional@idipron.gov.co 99 reportes, de los cuales 52 han resultado positivo, 9 negativos y 38 sospechoso con aislamiento preventivo, dichos casos se han presentado en las diferentes Sedes, Unidad de Protección Integral o Convenios._x000a__x000a_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_x000a__x000a_TERCER SEGUIMIENTO 2022 _x000a_Como medida de prevención desde el proceso de seguridad y salud en el trabajo realizó un memorando con medidas de bioseguridad dirigido a los servidores y colaboradores de la entidad; se aclara que a la fecha no se han recibido reportes por contagios de covid - 19 presentados a los servidores o colaboradores de la entidad._x000a__x000a_Por lo anterior, se solicita el cierre de esta acción de mejoramiento, teniendo en cuenta que la emergencia sanitaria decretada por el Gobierno Nacional terminó el 30 de junio de 2022._x000a__x000a_Análisis del indicador: Durante la vigencia 2022 no se han realizado reuniones extraordinarias debido a que no se han reportado altos contagios en unidades,sedes,Convenios. Esto no quiere decir que el indicador tenga una ejecución del 0% sino que no se ha requerido hacer reuniones extraordinarias."/>
    <s v="_x000a_Carpetas de enero a mayo que contienen los  correos electronicos recibidos y seguimientos a COVID._x000a__x000a_Archivo en excel que contiene conteo de casos reportados COVID 19._x000a__x000a__x000a__x000a__x000a__x000a_TERCER SEGUIMIENTO 2022_x000a_Memorando con medidas de autorpotección _x000a_correo remitido a los servidores y colaboradores de la entidad."/>
    <s v="Actas"/>
    <n v="0.3"/>
    <s v="AVANCE MINIMO"/>
    <n v="184"/>
    <s v="POR VENCER"/>
    <x v="0"/>
    <s v="De conformidad con lo señalado por el proceso no se requirió realizar reuniones extraordinarias, por cuanto no se ha reportado alto nivel de contagio por casos de Infección Respiratoria Aguda (IRA) y COVID 19, sin embargo, dado que el indicador está dado en actas de reunión no es posible tener por cumplida la acción."/>
    <s v="Paula Luengas"/>
    <n v="30"/>
    <x v="0"/>
    <m/>
  </r>
  <r>
    <n v="464"/>
    <s v="Atencion a la ciudadania"/>
    <s v="Subdirección técnica administrativa y financiera"/>
    <s v="STAF"/>
    <s v="Atención a la Ciudadanía"/>
    <s v="Atencion a la ciudadania"/>
    <s v="Subdirección técnica administrativa y financiera"/>
    <s v="STAF"/>
    <s v="Atencion al ciudadano"/>
    <x v="1"/>
    <s v="Secretaria General"/>
    <s v="SG"/>
    <s v="No aplica"/>
    <s v="No aplica"/>
    <s v="Autorregulación"/>
    <s v="Aplicación de normatividad"/>
    <s v="Willington Granados Herrera"/>
    <x v="0"/>
    <s v="PMAI-2022-024"/>
    <n v="3"/>
    <x v="8"/>
    <n v="2021"/>
    <s v="2021H190"/>
    <s v="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
    <s v="La respuesta de las peticiones ciudadanas está a cargo de cada área de la entidad"/>
    <s v="Enviar mensualmente al área de Control Disciplinario Interno, la información de las dependencias que cierran las peticiones fuera de términos con sus respectivos anexos."/>
    <n v="1"/>
    <s v="Reporte de peticiones fuera de términos"/>
    <s v="Reportes enviados a través de correo electrónico (10) con la información de las dependencias que cierran las peticiones fuera de términos con sus respectivos anexos."/>
    <n v="1"/>
    <s v="Reportes con la información de las dependencias que cierran las peticiones fuera de términos con sus respectivos anexos. "/>
    <d v="2022-02-01T00:00:00"/>
    <d v="2022-12-30T00:00:00"/>
    <m/>
    <s v="SI"/>
    <s v="SI"/>
    <n v="214"/>
    <m/>
    <m/>
    <m/>
    <m/>
    <m/>
    <m/>
    <m/>
    <m/>
    <m/>
    <m/>
    <m/>
    <m/>
    <m/>
    <m/>
    <m/>
    <m/>
    <m/>
    <m/>
    <m/>
    <m/>
    <m/>
    <s v="SIN AVANCE"/>
    <n v="-44620"/>
    <s v="CON TIEMPO"/>
    <m/>
    <m/>
    <m/>
    <m/>
    <m/>
    <m/>
    <s v="ABIERTO"/>
    <s v="Actividad No. 1 Se evidencia que el proceso ha venido haciendo el segumiento a los tiempos de respuesta a las solicitudes y ha enviado por correo electrónico a la Oficina de Control Interno Disciplinario informando._x000a__x000a_Se adjunta como evidencia el envio de los correos a Control Interno, la actividad se encuentra en ejecución"/>
    <d v="2022-05-31T00:00:00"/>
    <s v="Continuar haciendo la revisión y analisis del cumplimiento de los tiempos en la respuesta a las solicitudes"/>
    <n v="0.27"/>
    <s v="AVANCE MINIMO"/>
    <n v="214"/>
    <s v="CON TIEMPO"/>
    <d v="2022-06-15T00:00:00"/>
    <s v="de las evidencias enviadas se puede observar que hay cumplimiento parcial, aun cuando se invita a que los correos se envien mensualmente para efectos de no dejar meses sin reporte. "/>
    <s v="Navis Alberto Florez Leon"/>
    <n v="0.3"/>
    <s v="ABIERTO"/>
    <m/>
    <s v="ABIERTO"/>
    <d v="2022-09-19T00:00:00"/>
    <s v="Primer seguimiento 2022: _x000a_Avance de la actividad: 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_x000a__x000a_Resultado y análisis  indicador: Se han enviado 3 correos electrónicos a la oficina de Control Interno Disciplinario con el reporte de las peticiones, con un avance del 30% en el indicador. _x000a_Estado: La actividad continúa en ejecución _x000a_Segundo seguimiento 2022: Se realiza envió de los correos mensuales a la Oficina de Control Disciplinario Interno los días 09/05/2022, 06/06/2022, 28/07/2022, 12/08/2022 y 07/09/2022 , en donde se informa las dependencias que cerraron por fuera de términos las peticiones ciudadanas de los meses de abril, mayo, junio, julio y agosto. _x000a_Resultado y análisis  indicador: Se han enviado en total 8 correos electrónicos a la oficina de Control Interno Disciplinario con el reporte de las peticiones, con un avance del 80% en el indicador. _x000a_Estado: La actividad continúa en ejecución "/>
    <s v="Primer seguimiento 2022: _x000a_1. Pantallazos de correos electrónicos enviados a la oficina de control interno disciplinarios._x000a__x000a__x000a_Segundo seguimiento 2022:_x000a_1. Pantallazos de correos electrónicos enviados a la oficina de control interno disciplinario con las peticiones ciudadanas respondidas por fuera de términos. "/>
    <s v="Realizar el envío de los correos de los meses septiembre - diciembre a la Oficina de Control Disciplinario Interno, relacionando las oficinas que durante el mes cierren las peticiones fuera de término. "/>
    <n v="0.8"/>
    <s v="AVANCE SIGNIFICATIVO"/>
    <n v="214"/>
    <s v="CON TIEMPO"/>
    <d v="2022-11-17T00:00:00"/>
    <s v="La acci{on contempla el envío de 11 reportes durante 2022; revisadas la evidencias al corte del 31 de octubre de 2022 se han enviado 6 reportes de los 11"/>
    <s v="FRANKLIN AUGUSTO SERRANO ROJAS"/>
    <n v="0.55000000000000004"/>
    <s v="ABIERTO"/>
    <m/>
    <d v="2023-02-06T00:00:00"/>
    <s v="Primer seguimiento 2022: _x000a_Avance de la actividad: 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_x000a__x000a_Resultado y análisis  indicador: Se han enviado 3 correos electrónicos a la oficina de Control Interno Disciplinario con el reporte de las peticiones, con un avance del 30% en el indicador. _x000a_Estado: La actividad continúa en ejecución _x000a__x000a_Segundo seguimiento 2022: Se realiza envío de los correos mensuales a la Oficina de Control Disciplinario Interno los días 09/05/2022, 06/06/2022, 28/07/2022, 12/08/2022 y 07/09/2022 , en donde se informa las dependencias que cerraron por fuera de términos las peticiones ciudadanas de los meses de abril, mayo, junio, julio y agosto. _x000a_Resultado y análisis  indicador: Se han enviado en total 8 correos electrónicos a la oficina de Control Interno Disciplinario con el reporte de las peticiones, con un avance del 80% en el indicador. _x000a_Estado: La actividad continúa en ejecución_x000a__x000a_Tercer seguimiento 2022:_x000a_Se realizó envio de los correos mensuales a la Oficina de Control Disciplinario Interno los días 25/10/2022, 8/11/2022, 6/12/2022 en donde se informa las dependencias que cerraron por fuera de términos las peticiones ciudadanas de los meses de agosto, septiembre, octubre y noviembre._x000a_Resultado y análisis  indicador: Se han enviado en total 11 correos electrónicos a la oficina de Control Disciplinario  Interno con el reporte de las peticiones, con un avance del 100% en el indicador. _x000a_Estado: La actividad se encuentra finalizada"/>
    <s v="Primer seguimiento 2022: _x000a_1. Pantallazos de correos electrónicos enviados a la oficina de control interno disciplinarios._x000a__x000a__x000a_Segundo seguimiento 2022:_x000a_1. Pantallazos de correos electrónicos enviados a la oficina de control interno disciplinario con las peticiones ciudadanas respondidas por fuera de términos. _x000a__x000a_Tercer seguimiento 2022:_x000a_1. Pantallazos de correos electrónicos enviados a la oficina de Control Disciplinario Interno  con las peticiones ciudadanas respondidas por fuera de términos. "/>
    <s v="No tiene tareas pendientes"/>
    <n v="1"/>
    <s v="CUMPLIMIENTO TOTAL"/>
    <n v="214"/>
    <s v="POR VENCER"/>
    <x v="0"/>
    <s v="Se evidenciaron los correos para los meses de septiembre, octubre, noviembre y diciembre, en los que el área de Servicio a la Ciudadanía informa a la Oficina de Control Disciplinario Interno si se respondieron peticiones fuera de término y remite el listado de las peticiones (en los casos que aplica."/>
    <s v="Paula Luengas"/>
    <n v="100"/>
    <x v="1"/>
    <m/>
  </r>
  <r>
    <n v="465"/>
    <s v="Atencion a la ciudadania"/>
    <s v="Subdirección técnica administrativa y financiera"/>
    <s v="STAF"/>
    <s v="Atención a la Ciudadanía"/>
    <s v="Atencion a la ciudadania"/>
    <s v="Subdirección técnica administrativa y financiera"/>
    <s v="STAF"/>
    <s v="Atencion al ciudadano"/>
    <x v="1"/>
    <s v="Secretaria General"/>
    <s v="SG"/>
    <s v="No aplica"/>
    <s v="No aplica"/>
    <s v="Autorregulación"/>
    <s v="Aplicación de normatividad"/>
    <s v="Willington Granados Herrera"/>
    <x v="0"/>
    <s v="PMAI-2022-025"/>
    <n v="3"/>
    <x v="8"/>
    <n v="2021"/>
    <s v="2021H190"/>
    <s v="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adicionalmente se debe tener en cuenta que la no respuesta oportuna puede acarrear proceso disciplinario; Por esta razón se traslada este incumplimiento a las siguientes áreas o procesos Subdirección de métodos, Subdirección Administrativa y financiera, Convenios, Oficina Asesora Jurídica, Subdirección de Desarrollo y Oficina Asesora de Planeación."/>
    <s v="La respuesta de las peticiones ciudadanas está a cargo de cada área de la entidad"/>
    <s v="Realizar capacitaciones sobre el manejo del aplicativo SDQS"/>
    <n v="2"/>
    <s v="Capacitaciones manejo SDQS"/>
    <s v="Capacitaciones sobre manejo aplicativo SDQS realizadas / Capacitaciones sobre manejo aplicativo SDQS programadas 2*(100%)"/>
    <n v="1"/>
    <s v="Listado de asistencia"/>
    <d v="2022-03-01T00:00:00"/>
    <d v="2022-11-30T00:00:00"/>
    <m/>
    <s v="SI"/>
    <s v="SI"/>
    <n v="184"/>
    <m/>
    <m/>
    <m/>
    <m/>
    <m/>
    <m/>
    <m/>
    <m/>
    <m/>
    <m/>
    <m/>
    <m/>
    <m/>
    <m/>
    <m/>
    <m/>
    <m/>
    <m/>
    <m/>
    <m/>
    <m/>
    <s v="SIN AVANCE"/>
    <n v="-44620"/>
    <s v="CON TIEMPO"/>
    <m/>
    <m/>
    <m/>
    <m/>
    <m/>
    <m/>
    <s v="ABIERTO"/>
    <s v="Se evidencia la realización de una capacitación con lista de asistencia. Se recomienda al proceso adjuntar ademas del listado de asistencia la presentación, acta u otros documentos que evidencien los temas que se eestan capacitando."/>
    <d v="2022-05-31T00:00:00"/>
    <s v="realizar la segunda capacitación "/>
    <n v="0.5"/>
    <s v="AVANCE PARCIAL"/>
    <n v="184"/>
    <s v="CON TIEMPO"/>
    <d v="2022-06-15T00:00:00"/>
    <s v="Se observa de las evidencias que hay avance en las capacitaciones referente a la acción establecida. es necesario que junto con el acta de asistencia se alleguen evidencias del contenido de la capacitación. "/>
    <s v="Navis Alberto Florez Leon"/>
    <n v="0.5"/>
    <s v="ABIERTO"/>
    <m/>
    <s v="ABIERTO"/>
    <d v="2022-09-19T00:00:00"/>
    <s v="Primer seguimiento 2022: _x000a_Avance de la actividad:  Se realizó una capacitación sobre el uso del aplicativo SDQS - Bogotá te escucha al personal de la sede Calle 63._x000a__x000a_Resultado indicador: ((1/2)*100= 50%)_x000a__x000a_Análisis indicador: Para el primer seguimiento se reporta un avance del 50%, con una capacitación realizada de dos programadas. _x000a_Estado: La actividad continúa en ejecución _x000a_Segundo seguimiento 2022: Se realizó capacitación dictada por la Alcaldia Mayor de Bogotá el día 19 de mayo del año en curso. El tema tratado correspondió al procedimiento para la generación de reportes de la plataforma Bogotá te escucha, las capacitaciones dictadas por la Alcaldía Mayor se realizan directamente en la plataforma, por lo cual el soporte es solo el listado de asistencia ya que la información queda almacenada en la plataforma. Se solicitó a la Alcaldía Mayor el contenido de la capacitación, sin embargo es importante señalar que estás capacitaciones se realizan directamente en la plataforma.  _x000a__x000a_Resultado indicador: ((2/2)*100= 100%)_x000a_Análisis indicador: Se reporta un cumplimiento del indicador del 100%, con dos capacitaciones realizadas sobre el manejo del aplicativo SDQS de dos capacitaciones programadas. _x000a_Estado: La actividad se encuentra finalizada. "/>
    <s v="Primer seguimiento 2022: _x000a_1. Registro de asistencia capacitación_x000a__x000a__x000a_Segundo seguimiento 2022:_x000a_1. Registro de asistencia capacitación_x000a_2. Correo dirigido a la Alcaldia Mayor de Bogotá con solicitud del contenido de la capacitación. "/>
    <s v="El reporte realizado por el proceso y los  soportes adjuntados permiten evidenciar el cumlimiento de la actividad"/>
    <n v="1"/>
    <s v="CUMPLIMIENTO TOTAL"/>
    <n v="184"/>
    <s v="CON TIEMPO"/>
    <d v="2022-11-17T00:00:00"/>
    <s v="Las evidencias aportadas confirman la realización de una capacitación efectuada, de las dos propuestas"/>
    <s v="FRANKLIN AUGUSTO SERRANO ROJAS"/>
    <n v="0.5"/>
    <s v="ABIERTO"/>
    <m/>
    <d v="2023-02-06T00:00:00"/>
    <s v="Primer seguimiento 2022: _x000a_Avance de la actividad:  Se realizó una capacitación sobre el uso del aplicativo SDQS - Bogotá te escucha al personal de la sede Calle 63._x000a__x000a_Resultado indicador: ((1/2)*100= 50%)_x000a__x000a_Análisis indicador: Para el primer seguimiento se reporta un avance del 50%, con una capacitación realizada de dos programadas. _x000a_Estado: La actividad continúa en ejecución _x000a_Segundo seguimiento 2022: Se realizó capacitación dictada por la Alcaldia Mayor de Bogotá el día 19 de mayo del año en curso. El tema tratado correspondió al procedimiento para la generación de reportes de la plataforma Bogotá te escucha, las capacitaciones dictadas por la Alcaldía Mayor se realizan directamente en la plataforma, por lo cual el soporte es solo el listado de asistencia ya que la información queda almacenada en la plataforma. Se solicitó a la Alcaldía Mayor el contenido de la capacitación, sin embargo es importante señalar que estás capacitaciones se realizan directamente en la plataforma.  _x000a__x000a_Resultado indicador: ((2/2)*100= 100%)_x000a_Análisis indicador: Se reporta un cumplimiento del indicador del 100%, con dos capacitaciones realizadas sobre el manejo del aplicativo SDQS de dos capacitaciones programadas. _x000a_Estado: La actividad se encuentra finalizada. _x000a__x000a_Tercer seguimiento 2022:_x000a_Al corte del segundo seguimiento ya se habia cumplido la actividad al 100%, de igual forma se sigue fortaleciendo al equipo de Servicio a la Ciudadania en el manejo del aplicativo Bogotá te Escucha, realizando dos (2) capacitaciones los dias 10 y 17 de noviembre_x000a_Resultado indicador: ((2/2)*100= 100%)_x000a_Análisis indicador: Se reporta un cumplimiento del indicador del 100%, con dos capacitaciones realizadas sobre el manejo del aplicativo SDQS de dos capacitaciones programadas. _x000a_Estado: La actividad se encuentra finalizada. "/>
    <s v="Primer seguimiento 2022: _x000a_1. Registro de asistencia capacitación_x000a__x000a__x000a_Segundo seguimiento 2022:_x000a_1. Registro de asistencia capacitación_x000a_2. Correo dirigido a la Alcaldia Mayor de Bogotá con solicitud del contenido de la capacitación. _x000a__x000a_Tercer seguimiento 2022:_x000a_1. Registros de asistencia a las capacitaciones."/>
    <s v="No tiene tareas pendientes"/>
    <n v="1"/>
    <s v="CUMPLIMIENTO TOTAL"/>
    <n v="184"/>
    <s v="POR VENCER"/>
    <x v="0"/>
    <s v="Para el presente seguimiento se evidenció la capacitación restante a través del registro de asistencia a la capacitación funcional del sistema distrital para la gestión de peticiones ciudadanas de fecha 17/11/2022."/>
    <s v="Paula Luengas"/>
    <n v="100"/>
    <x v="1"/>
    <m/>
  </r>
  <r>
    <n v="494"/>
    <s v="Atencion a la ciudadania"/>
    <s v="Subdirección técnica administrativa y financiera"/>
    <s v="STAF"/>
    <m/>
    <s v="Atencion a la ciudadania"/>
    <s v="Subdirección técnica administrativa y financiera"/>
    <s v="STAF"/>
    <s v="Atencion al ciudadano"/>
    <x v="1"/>
    <s v="Secretaria General"/>
    <s v="SG"/>
    <s v="No aplica"/>
    <s v="No aplica"/>
    <s v="Atencion al ciudadano"/>
    <s v="buzones de sugerencias"/>
    <s v="Willington Granados Herrera"/>
    <x v="0"/>
    <s v="PMAI-2022-037"/>
    <s v="10.1"/>
    <x v="9"/>
    <n v="2021"/>
    <s v="2022H14"/>
    <s v="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
    <s v="Los buzones de sugerencias y su señalización se encontraban en mal estado por su uso indebido "/>
    <s v="Realizar la instalación de los buzones de sugerencias y su respectiva señalización en las Unidades y Sedes Administrativas"/>
    <n v="1"/>
    <s v="Buzones de sugerencias instalados y señalizados"/>
    <s v="Número de buzones de sugerencias instalados y señalizados / Número de buzones de sugerencias para instalar y señalizar (25)*100%"/>
    <n v="1"/>
    <s v="Buzones de sugerencias instalados y señalizados"/>
    <d v="2022-05-02T00:00:00"/>
    <d v="2022-08-31T00:00:00"/>
    <m/>
    <s v="SI"/>
    <s v="SI"/>
    <n v="93"/>
    <m/>
    <m/>
    <m/>
    <m/>
    <m/>
    <m/>
    <m/>
    <m/>
    <m/>
    <m/>
    <m/>
    <m/>
    <m/>
    <m/>
    <m/>
    <m/>
    <m/>
    <m/>
    <m/>
    <m/>
    <m/>
    <s v="SIN AVANCE"/>
    <n v="-44620"/>
    <s v="CON TIEMPO"/>
    <m/>
    <m/>
    <m/>
    <m/>
    <m/>
    <m/>
    <s v="ABIERTO"/>
    <s v="En ejecucion"/>
    <d v="2022-05-31T00:00:00"/>
    <s v="No aplica"/>
    <n v="0"/>
    <s v="SIN AVANCE"/>
    <n v="93"/>
    <s v="CON TIEMPO"/>
    <d v="2022-06-17T00:00:00"/>
    <s v="De las evidencias allegadas no se observa avance en la acción.  "/>
    <s v="Navis Alberto Florez Leon"/>
    <n v="0"/>
    <s v="ABIERTO"/>
    <m/>
    <s v="ABIERTO"/>
    <d v="2022-09-19T00:00:00"/>
    <s v="Segundo seguimiento 2022:_x000a_Se realizó la instalación de 20 buzones de sugerencias en diferentes unidades de protección integral el día 25 de enero del 2022, esta labor fue realizada con el acompañamiento del grupo de Cultura Ciudadana quienes a través de una corta obras de teatro daban a conocer su uso y los beneficios de este canal de atención._x000a_Las planillas reportadas soportan que el área de Atención a la Ciudadanía efectivamente realizó la instalación y sensibilización del uso de los buzones de sugerencia, estas planillas están firmadas por el encargado de la unidad avalando el proceso de instalación. _x000a__x000a_Resultado indicador: ((20/25)*100= 80%)_x000a__x000a_Análisis indicador: Se reporta un avance del indicador del 80%, con la instalación de 20 buzones de sugerencias en las diferentes unidades de protección Integral.   _x000a__x000a_Estado: La actividad continúa en ejecución "/>
    <s v="Segundo seguimiento 2022:_x000a_1. Registro fotográfico de instalación de buzones de sugerencias en las unidades de protección integral. _x000a_2. Actas de instalación de buzones de sugerencias por unidades de protección integral. _x000a_3. Planillas instalación y sensibilización buzones de sugerencias."/>
    <s v="Adjuntar evidencia fotografica en donde se pueda identificar en cada una de las unidades, el buzon instalado y la señalización respectiva lo cual aunado a las actas permite evidenciar el cumplimiento de la actividad."/>
    <n v="0.8"/>
    <s v="AVANCE SIGNIFICATIVO"/>
    <n v="93"/>
    <s v="CON TIEMPO"/>
    <d v="2022-11-17T00:00:00"/>
    <s v="las evidencias aportadas por el proceso, muestran un avance importante en el cumplimiento de la acción propuesta, ratificando las afirmaciones hechas por la Oficina Asesora de Planeación en su seguimiento"/>
    <s v="FRANKLIN AUGUSTO SERRANO ROJAS"/>
    <n v="0.8"/>
    <s v="VENCIDO"/>
    <m/>
    <d v="2023-02-06T00:00:00"/>
    <s v="Segundo seguimiento 2022:_x000a_Se realizó la instalación de 20 buzones de sugerencias en diferentes unidades de protección integral el día 25 de enero del 2022, esta labor fue realizada con el acompañamiento del grupo de Cultura Ciudadana quienes a través de una corta obras de teatro daban a conocer su uso y los beneficios de este canal de atención._x000a_Las planillas reportadas soportan que el área de Atención a la Ciudadanía efectivamente realizó la instalación y sensibilización del uso de los buzones de sugerencia, estas planillas están firmadas por el encargado de la unidad avalando el proceso de instalación. _x000a_Resultado indicador: ((20/25)*100= 80%)_x000a_Análisis indicador: Se reporta un avance del indicador del 80%, con la instalación de 20 buzones de sugerencias en las diferentes unidades de protección Integral.   _x000a_Estado: La actividad continúa en ejecución _x000a__x000a_Tercer seguimiento 2022:_x000a_Se realiza la entrega de los buzones de sugerencias en las unidades que restaban,las cuales eran las unidades del Carmen de Apicalá y el Eden. Se realiza entrega de las fotos de los 25 buzones de sugerencias instalados en las diferentes unidades, de acuerdo con las recomendaciones de la Oficina Asesora de Planeación y Oficina de Control Interno _x000a_Resultado indicador: ((25/25)*100= 100%)_x000a_Análisis indicador: Se reporta un avance del indicador del 100%, con la instalación de buzones de sugerencia en todas las unidades del Instituto. _x000a_Estado: La actividad se encuentra finalizada."/>
    <s v="Segundo seguimiento 2022:_x000a_1. Registro fotográfico de instalación de buzones de sugerencias en las unidades de protección integral. _x000a_2. Actas de instalación de buzones de sugerencias por unidades de protección integral. _x000a_3. Planillas instalación y sensibilización buzones de sugerencias._x000a__x000a_Tercer seguimiento 2022:_x000a_1. Actas de entrega de los buzones_x000a_2. Fotos buzones"/>
    <s v="No tiene tareas pendientes"/>
    <n v="1"/>
    <s v="CUMPLIMIENTO TOTAL"/>
    <n v="93"/>
    <s v="POR VENCER"/>
    <x v="0"/>
    <s v="Se evidenció el registro fotográfico de la instalación  de los 25 buzones de sugerencia, por lo cual se da por cumplida la acción. "/>
    <s v="Paula Luengas"/>
    <n v="100"/>
    <x v="1"/>
    <m/>
  </r>
  <r>
    <n v="495"/>
    <s v="Atencion a la ciudadania"/>
    <s v="Subdirección técnica administrativa y financiera"/>
    <s v="STAF"/>
    <m/>
    <s v="Atencion a la ciudadania"/>
    <s v="Subdirección técnica administrativa y financiera"/>
    <s v="STAF"/>
    <s v="Atencion al ciudadano"/>
    <x v="1"/>
    <s v="Secretaria General"/>
    <s v="SG"/>
    <s v="No aplica"/>
    <s v="No aplica"/>
    <s v="Atencion al ciudadano"/>
    <s v="buzones de sugerencias"/>
    <s v="Willington Granados Herrera"/>
    <x v="0"/>
    <s v="PMAI-2022-038"/>
    <s v="10.1"/>
    <x v="9"/>
    <n v="2021"/>
    <s v="2022H14"/>
    <s v="10.1 Debilidades en la identificación y señalización de los buzones de sugerencias de las unidades de protección integral Oasis, Perdomo, Santa Lucia, así como también el ubicado en la sede administrativa de la calle 63, lo cual puede estar dado porque no se ha documentado lineamientos detallados y claros de identificación y señalización de los buzones de sugerencias en el procedimiento “Atención a requerimientos ciudadanos y denuncias de corrupción Bogotá te escucha – SDQS- A-ACI-PR-001”, ni en el “Manual de atención a la ciudadanía A-ACI-MA-001”. Lo cual puede generar desconocimiento de este canal de atención"/>
    <s v="Los buzones de sugerencias y su señalización se encontraban en mal estado por su uso indebido "/>
    <s v="Actualizar el Manual de Atención a la Ciudadanía A-ACI-MA-001, incluyendo lineamientos sobre el uso y la señalización de los buzones de sugerencias"/>
    <n v="2"/>
    <s v=" Actualización del Manual de Atención a la Ciudadanía A-ACI-MA-001"/>
    <s v=" Actualización del Manual de Atención a la Ciudadanía A-ACI-MA-001 realizada"/>
    <n v="1"/>
    <s v=" Manual de Atención a la Ciudadanía A-ACI-MA-001 actualizado"/>
    <d v="2022-06-01T00:00:00"/>
    <d v="2022-12-30T00:00:00"/>
    <m/>
    <s v="SI"/>
    <s v="SI"/>
    <n v="214"/>
    <m/>
    <m/>
    <m/>
    <m/>
    <m/>
    <m/>
    <m/>
    <m/>
    <m/>
    <m/>
    <m/>
    <m/>
    <m/>
    <m/>
    <m/>
    <m/>
    <m/>
    <m/>
    <m/>
    <m/>
    <m/>
    <s v="SIN AVANCE"/>
    <n v="-44620"/>
    <s v="CON TIEMPO"/>
    <m/>
    <m/>
    <m/>
    <m/>
    <m/>
    <m/>
    <s v="ABIERTO"/>
    <s v="En ejecucion"/>
    <d v="2022-05-31T00:00:00"/>
    <s v="No aplica"/>
    <n v="0"/>
    <s v="SIN AVANCE"/>
    <n v="214"/>
    <s v="CON TIEMPO"/>
    <d v="2022-06-17T00:00:00"/>
    <s v="De las evidencias allegadas no se observa avance de la acción."/>
    <s v="Navis Alberto Florez Leon"/>
    <n v="0"/>
    <s v="ABIERTO"/>
    <m/>
    <s v="ABIERTO"/>
    <d v="2022-09-19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
    <m/>
    <s v="Oficializar la actualización del Manual de Atención a la Ciudadanía A-ACI-MA-001, incluyendo lineamientos sobre el uso y la señalización de los buzones de sugerencias"/>
    <n v="0"/>
    <s v="SIN AVANCE"/>
    <n v="214"/>
    <s v="CON TIEMPO"/>
    <d v="2022-11-17T00:00:00"/>
    <s v="No se hallaron evidencias del avance de la acción."/>
    <s v="FRANKLIN AUGUSTO SERRANO ROJAS"/>
    <n v="0"/>
    <s v="ABIERTO"/>
    <m/>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_x000a__x000a_Tercer seguimiento 2022:_x000a_Se envió el Manual de Atención a la Ciudadanía al equipo de MIPG el 28/10/2022. Al momento del presente seguimiento no se ha realizado la actualizacion formal del manual, en el mismo se resaltan los canales de atencion y el enfoque en la atencion diferencial de la ciudadania.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
    <s v="Aprobar y oficializar el documento y publicarlo en el mapa de procesos y procedimeintos en la pagina web"/>
    <n v="0.4"/>
    <s v="AVANCE PARCIAL"/>
    <n v="214"/>
    <s v="POR VENCER"/>
    <x v="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s v="Paula Luengas"/>
    <n v="50"/>
    <x v="0"/>
    <m/>
  </r>
  <r>
    <n v="498"/>
    <s v="Atencion a la ciudadania"/>
    <s v="Subdirección técnica administrativa y financiera"/>
    <s v="STAF"/>
    <m/>
    <s v="Atencion a la ciudadania"/>
    <s v="Subdirección técnica administrativa y financiera"/>
    <s v="STAF"/>
    <s v="Atencion al ciudadano"/>
    <x v="1"/>
    <s v="Secretaria General"/>
    <s v="SG"/>
    <s v="No aplica"/>
    <s v="No aplica"/>
    <s v="Atencion al ciudadano"/>
    <s v="Informes"/>
    <s v="Willington Granados Herrera"/>
    <x v="0"/>
    <s v="PMAI-2022-041"/>
    <s v="10.1"/>
    <x v="9"/>
    <n v="2021"/>
    <s v="2022H16"/>
    <s v="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_x000a_generando debilidad en los atributos de la calidad de la información, que se predican desde la dimensión _x000a_Información y Comunicación del Modelo Integrado de Planeación y Gestión, además de riesgos de incumplimiento de la normatividad aplicable y posibles sanciones por parte de los entes de control._x000a_"/>
    <s v="No es clara la forma en la que se debe manejar la información de las bases de datos que envía la Secretaría General para ser registrada en la página de la Veeduría"/>
    <s v="Realizar mesa de trabajo con la Secretaría General de la Alcaldía Mayor de Bogotá, para  concertar el manejo de la información de las bases de datos de las PQRS"/>
    <n v="1"/>
    <s v="Manejo de la información de las bases de datos"/>
    <s v="Número de mesas de trabajo realizadas / Número de mesas de trabajo programadas 1*(100%)"/>
    <n v="1"/>
    <s v="Acta de reunión"/>
    <d v="2022-05-02T00:00:00"/>
    <d v="2022-08-31T00:00:00"/>
    <m/>
    <s v="SI"/>
    <s v="SI"/>
    <n v="93"/>
    <m/>
    <m/>
    <m/>
    <m/>
    <m/>
    <m/>
    <m/>
    <m/>
    <m/>
    <m/>
    <m/>
    <m/>
    <m/>
    <m/>
    <m/>
    <m/>
    <m/>
    <m/>
    <m/>
    <m/>
    <m/>
    <s v="SIN AVANCE"/>
    <n v="-44620"/>
    <s v="CON TIEMPO"/>
    <m/>
    <m/>
    <m/>
    <m/>
    <m/>
    <m/>
    <s v="ABIERTO"/>
    <s v="En ejecucion"/>
    <d v="2022-05-31T00:00:00"/>
    <s v="No aplica"/>
    <n v="0"/>
    <s v="SIN AVANCE"/>
    <n v="93"/>
    <s v="CON TIEMPO"/>
    <d v="2022-06-17T00:00:00"/>
    <s v="De las evidencias allegadas no se observa avance en la presente acción. "/>
    <s v="Navis Alberto Florez Leon"/>
    <n v="0"/>
    <s v="ABIERTO"/>
    <m/>
    <s v="ABIERTO"/>
    <d v="2022-09-19T00:00:00"/>
    <s v="Segundo seguimiento 2022:_x000a_El pasado 19 de mayo se asistió a la capacitación realizada por la Secretaria General de la Alcaldia Mayor de Bogotá sobre el módulo de generación de reportes sobre la gestión de la entidad en los procesos de atención a la ciudadanía. _x000a__x000a_En dicha capacitación se acuerda al momento de generar los reportes, solo se deben tener en cuenta las peticiones registradas y recibidas para conocer la gestión real de la entidad en los procesos de atención a la ciudadanía, de manera que las cifras reportadas por la entidad y las reportadas por la Alcaldia Mayor coincidan.  _x000a_La Alcaldía Mayor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_x000a__x000a_Esta información quedo plasmada en el procedimiento de atención al ciudadano A-ACI-PR-001 en su condición general No. 36._x000a__x000a_Resultado indicador: ((1/1)*100= 100%)_x000a_Análisis indicador: Se reporta un 100% de cumplimiento en el indicador realizar mesa de trabajo con la Alcaldía Mayor de Bogotá para concertar manejo de la información de las bases de datos de las PQRS. _x000a_Estado: La actividad se encuentra finalizada"/>
    <s v="Segundo seguimiento 2022:_x000a_1. Listado de asistencia mesa de trabajo _x000a_2. Presentación contenido de la capacitación_x000a_3. Procedimiento A- ACI-PR-001 &quot;Atención a requerimientos y denuncias ciudadanas a través del aplicativo Bogotá te escucha –SDQS&quot;_x000a_4. Pantallazo aprobación y socialización procedimiento  A-ACI-PR-001 &quot;Atención a requerimientos y denuncias ciudadanas a través del aplicativo Bogotá te escucha –SDQS&quot;"/>
    <s v="El reporte realizado por el proceso y los  soportes adjuntados permiten evidenciar el cumlimiento de la actividad"/>
    <n v="1"/>
    <s v="CUMPLIMIENTO TOTAL"/>
    <n v="93"/>
    <s v="CON TIEMPO"/>
    <d v="2022-11-17T00:00:00"/>
    <s v="Aun cuando la acción propuesta es: &quot;Realizar mesa de trabajo con la Secretaría General de la Alcaldía Mayor de Bogotá, para  concertar el manejo de la información de las bases de datos de las PQRS&quot;, las evidencias aportadas corresponden a una capacitación y una copia del manual actualizado, evidencias que no corresponden a la acción propuesta."/>
    <s v="FRANKLIN AUGUSTO SERRANO ROJAS"/>
    <n v="0"/>
    <s v="VENCIDO"/>
    <m/>
    <d v="2023-02-06T00:00:00"/>
    <s v="Segundo seguimiento 2022:_x000a_El pasado 19 de mayo se asistió a la capacitación realizada por la Secretaria General de la Alcaldia Mayor de Bogotá sobre el módulo de generación de reportes sobre la gestión de la entidad en los procesos de atención a la ciudadanía. _x000a__x000a_En dicha capacitación se acuerda al momento de generar los reportes, solo se deben tener en cuenta las peticiones registradas y recibidas para conocer la gestión real de la entidad en los procesos de atención a la ciudadanía, de manera que las cifras reportadas por la entidad y las reportadas por la Alcaldia Mayor coincidan.  _x000a_La Alcaldía Mayor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_x000a__x000a_Esta información quedo plasmada en el procedimiento de atención al ciudadano A-ACI-PR-001 en su condición general No. 36._x000a__x000a_Resultado indicador: ((1/1)*100= 100%)_x000a_Análisis indicador: Se reporta un 100% de cumplimiento en el indicador realizar mesa de trabajo con la Alcaldía Mayor de Bogotá para concertar manejo de la información de las bases de datos de las PQRS. _x000a_Estado: La actividad se encuentra finalizada_x000a__x000a_Tercer seguimiento 2022:_x000a_La presente actividad tuvo cumplimiento del 100% en el segundo seguimiento, ya que como se mencionó en el anterior seguimiento, la Secretaría General de la Alcaldía Mayor de Bogotá, no realiza mesas de trabajo individuales por entidad, en su lugar proporcionan capacitaciones generales concernientes a los temas, por lo cual no se puede adjuntar un acta de dicho proceso; sin embargo, se anexa contenido de la capacitación con respecto a la generación de reportes que soportan la actividad a abordar._x000a_Resultado indicador: ((1/1)*100= 100%)_x000a_Análisis indicador: Se reporta un 100% de cumplimiento en el indicador al realizar mesa de trabajo con la Alcaldía Mayor de Bogotá para concertar manejo de la información de las bases de datos de las PQRS. _x000a_Estado: La actividad se encuentra finalizada"/>
    <s v="Segundo seguimiento 2022:_x000a_1. Listado de asistencia mesa de trabajo _x000a_2. Presentación contenido de la capacitación_x000a_3. Procedimiento A- ACI-PR-001 &quot;Atención a requerimientos y denuncias ciudadanas a través del aplicativo Bogotá te escucha –SDQS&quot;_x000a_4. Pantallazo aprobación y socialización procedimiento  A-ACI-PR-001 &quot;Atención a requerimientos y denuncias ciudadanas a través del aplicativo Bogotá te escucha –SDQS&quot;_x000a__x000a_Tercer seguimiento 2022:_x000a_1. Listado de asistencia mesa de trabajo _x000a_2. Presentación contenido de la capacitación_x000a_3. Procedimiento A- ACI-PR-001 &quot;Atención a requerimientos y denuncias ciudadanas a través del aplicativo Bogotá te escucha –SDQS&quot;_x000a_4. Pantallazo aprobación y socialización procedimiento  A-ACI-PR-001 &quot;Atención a requerimientos y denuncias ciudadanas a través del aplicativo Bogotá te escucha –SDQS&quot;"/>
    <s v="No tiene tareas pendientes"/>
    <n v="1"/>
    <s v="CUMPLIMIENTO TOTAL"/>
    <n v="93"/>
    <s v="POR VENCER"/>
    <x v="0"/>
    <s v="Se evidenció el registro de asistencia y la presentación de la capacitación funcional del sistemBogotá Te Escucha dada por la Secretaria General de la Alcaldía Mayor de Bogotá del 10/03/2022, en la que se dio a conocer la normatividad y lineamientos del manual para la gestión de peticiones ciudadanas, las funcionalidades para el registro, trámite y cierre de las mismas, login, acceso, restablecimiento de contraseña y manual de usuarios del sistema, por lo que se da por cumplida la acción."/>
    <s v="Paula Luengas"/>
    <n v="100"/>
    <x v="1"/>
    <m/>
  </r>
  <r>
    <n v="539"/>
    <s v="Atención al Ciudadano"/>
    <s v="Subdirección técnica administrativa y financiera"/>
    <s v="STAF"/>
    <m/>
    <s v="Atencion a la ciudadania"/>
    <s v="Subdirección técnica administrativa y financiera"/>
    <s v="STAF"/>
    <s v="Atención al Ciudadano"/>
    <x v="1"/>
    <s v="Secretaria General"/>
    <s v="SG"/>
    <s v="No aplica"/>
    <s v="No aplica"/>
    <s v="Atencion al ciudadano"/>
    <s v="Puntos de atención"/>
    <s v="Willington Granados Herrera"/>
    <x v="1"/>
    <s v="PMAMB-2022-001"/>
    <s v="1.3"/>
    <x v="10"/>
    <n v="2022"/>
    <s v="2022H45"/>
    <s v="No se cuenta con el horario general de atención publicado y visible para los usuarios, incumpliendo esto con el numeral 6 del artículo 8 de la Ley 1437 de 2011"/>
    <s v="Se removió el horario de atención que se encontraba publicado"/>
    <s v="Actualizar el Manual de Atención al Ciudadano incluyendo en los protocolos de atención, una nota indicando que en los puntos de atención a la ciudadanía, los horarios de atención al ciudadano, deben estar publicados en un lugar visible "/>
    <n v="1"/>
    <s v="Actualizar manual de atencion al ciudadano con horarios de atencion "/>
    <s v="(1 Manual de atencion al ciudadano actualizado y oficializado / 1 manual de atencion al ciudadano)*100%"/>
    <n v="1"/>
    <s v="1 Manual de Atención a la Ciudadanía actualizado, con una nota indicando que en los puntos de atención a la ciudadanía, los horarios de atención al ciudadano, deben estar publicados en un lugar visible "/>
    <d v="2022-07-01T00:00:00"/>
    <d v="2022-10-28T00:00:00"/>
    <m/>
    <s v="SI"/>
    <s v="SI"/>
    <n v="151"/>
    <m/>
    <m/>
    <m/>
    <m/>
    <m/>
    <m/>
    <m/>
    <m/>
    <m/>
    <m/>
    <m/>
    <m/>
    <m/>
    <m/>
    <m/>
    <m/>
    <m/>
    <m/>
    <m/>
    <m/>
    <m/>
    <m/>
    <m/>
    <m/>
    <m/>
    <m/>
    <m/>
    <m/>
    <m/>
    <m/>
    <m/>
    <m/>
    <m/>
    <m/>
    <m/>
    <m/>
    <m/>
    <m/>
    <m/>
    <m/>
    <m/>
    <m/>
    <s v="ABIERTO"/>
    <m/>
    <s v="ABIERTO"/>
    <d v="2022-09-19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
    <m/>
    <s v="Oficializar la actualización del Manual de Atención a la Ciudadanía A-ACI-MA-001, incluyendoen los protocolos de atención, una nota indicando que en los puntos de atención a la ciudadanía, los horarios de atención al ciudadano, deben estar publicados en un lugar visible "/>
    <n v="0"/>
    <s v="SIN AVANCE"/>
    <n v="151"/>
    <s v="CON TIEMPO"/>
    <d v="2022-11-17T00:00:00"/>
    <s v="No se hallaron evidencias de avance en el cumplimiento de la acción propuesta"/>
    <s v="FRANKLIN AUGUSTO SERRANO ROJAS"/>
    <n v="0"/>
    <s v="VENCIDO"/>
    <m/>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_x000a__x000a__x000a_Tercer seguimiento 2022:_x000a_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_x000a_Resultado y análisis del indicador: Se elaboró Manual de Atención a la Ciudadanía para su revisión y oficialización por parte de la Oficina Asesora de Planeación, , una vez se cuente con la oficialización se realizará la medición del indicador. _x000a_Estado: La actividad continúa en ejecución _x000a_"/>
    <s v="Tercer seguimiento 2022:_x000a_1. Correo de solicitud de actualización. "/>
    <s v="Aprobar y oficializar el documento y publicarlo en el mapa de procesos y procedimeintos en la pagina web"/>
    <n v="0.4"/>
    <s v="AVANCE PARCIAL"/>
    <n v="151"/>
    <s v="POR VENCER"/>
    <x v="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s v="Paula Luengas"/>
    <n v="50"/>
    <x v="0"/>
    <m/>
  </r>
  <r>
    <n v="540"/>
    <s v="Atención al Ciudadano"/>
    <s v="Subdirección técnica administrativa y financiera"/>
    <s v="STAF"/>
    <m/>
    <s v="Atencion a la ciudadania"/>
    <s v="Subdirección técnica administrativa y financiera"/>
    <s v="STAF"/>
    <s v="Atención al Ciudadano"/>
    <x v="1"/>
    <s v="Secretaria General"/>
    <s v="SG"/>
    <s v="No aplica"/>
    <s v="No aplica"/>
    <s v="Atencion al ciudadano"/>
    <s v="Puntos de atención"/>
    <s v="Willington Granados Herrera"/>
    <x v="1"/>
    <s v="PMAMB-2022-002"/>
    <s v="2.4"/>
    <x v="10"/>
    <n v="2022"/>
    <s v="2022H45"/>
    <s v="No se cuenta con el horario general de atención publicado y visible para los usuarios, incumpliendo esto con el numeral 6 del artículo 8 de la Ley 1437 de 2011"/>
    <s v="Se removió el horario de atención que se encontraba publicado"/>
    <s v="Actualizar el Manual de Atención al Ciudadano e incluír en los protocolos de atención, una nota indicando que en los puntos de atención a la ciudadanía, los horarios de atención al ciudadano, deben estar publicados en un lugar visible "/>
    <n v="1"/>
    <s v="Actualizar manual de atencion al ciudadano con una nota indicando que en los puntos de atención a la ciudadanía, los horarios de atención al ciudadano, deben estar publicados en un lugar visible "/>
    <s v="(1 Manual de atencion al ciudadano actualizado y oficializado / 1 manual de atencion al ciudadano)*100%"/>
    <n v="1"/>
    <s v="1 Manual de Atención a la Ciudadanía actualizado, con una nota indicando que en los puntos de atención a la ciudadanía, los horarios de atención al ciudadano, deben estar publicados en un lugar visible "/>
    <d v="2022-07-01T00:00:00"/>
    <d v="2022-10-28T00:00:00"/>
    <m/>
    <s v="SI"/>
    <s v="SI"/>
    <n v="151"/>
    <m/>
    <m/>
    <m/>
    <m/>
    <m/>
    <m/>
    <m/>
    <m/>
    <m/>
    <m/>
    <m/>
    <m/>
    <m/>
    <m/>
    <m/>
    <m/>
    <m/>
    <m/>
    <m/>
    <m/>
    <m/>
    <m/>
    <m/>
    <m/>
    <m/>
    <m/>
    <m/>
    <m/>
    <m/>
    <m/>
    <m/>
    <m/>
    <m/>
    <m/>
    <m/>
    <m/>
    <m/>
    <m/>
    <m/>
    <m/>
    <m/>
    <m/>
    <s v="ABIERTO"/>
    <m/>
    <s v="ABIERTO"/>
    <d v="2022-09-19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
    <m/>
    <s v="Oficializar la actualización del Manual de Atención a la Ciudadanía A-ACI-MA-001, incluyendo en los protocolos de atención, una nota indicando que en los puntos de atención a la ciudadanía, los horarios de atención al ciudadano, deben estar publicados en un lugar visible "/>
    <n v="0"/>
    <s v="SIN AVANCE"/>
    <n v="151"/>
    <s v="CON TIEMPO"/>
    <d v="2022-11-17T00:00:00"/>
    <s v="No se halló evidencia del avance en el cumplimiento de la acción propuesta. "/>
    <s v="FRANKLIN AUGUSTO SERRANO ROJAS"/>
    <n v="0"/>
    <s v="VENCIDO"/>
    <m/>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Estado: La actividad continúa en ejecución _x000a__x000a__x000a_Tercer seguimiento 2022:_x000a_Se envió el Manual de Atención a la Ciudadanía al equipo de MIPG el 28/10/2022. Al momento del presente seguimiento no se ha realizado la actualizacion formal del manual,  en el mismo se resaltan los horarios de atencion de cada punto de atencion presencial y de igual manera se señaliza dichos horarios en los puntos de atención.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
    <s v="Aprobar y oficializar el documento y publicarlo en el mapa de procesos y procedimeintos en la pagina web"/>
    <n v="0.4"/>
    <s v="AVANCE PARCIAL"/>
    <n v="151"/>
    <s v="POR VENCER"/>
    <x v="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s v="Paula Luengas"/>
    <n v="50"/>
    <x v="0"/>
    <m/>
  </r>
  <r>
    <n v="542"/>
    <s v="Atención al Ciudadano"/>
    <s v="Subdirección técnica administrativa y financiera"/>
    <s v="STAF"/>
    <m/>
    <s v="Atencion a la ciudadania"/>
    <s v="Subdirección técnica administrativa y financiera"/>
    <s v="STAF"/>
    <s v="Atención al Ciudadano"/>
    <x v="1"/>
    <s v="Secretaria General"/>
    <s v="SG"/>
    <s v="No aplica"/>
    <s v="No aplica"/>
    <s v="Atencion al ciudadano"/>
    <s v="Puntos de atención"/>
    <s v="Willington Granados Herrera"/>
    <x v="1"/>
    <s v="PMAMB-2022-004"/>
    <s v="4.2"/>
    <x v="10"/>
    <n v="2022"/>
    <s v="2022H47"/>
    <s v="El servidor del área no porta la prenda institucional ni el carnet en lugar visible, incumpliendo esto con lo estipulado en el numeral 3.1.2 del manual de Servicio a la Ciudadanía del Distrito Capital"/>
    <s v="En otras áreas no existe la obligatoriedad de portar la indumentaria institucional y el servidor desconocía que esto lo exige el Manual de Atención al Ciudadano"/>
    <s v="Actualizar el Manual de Atención al Ciudadano incluyendo la firma de un acta de compromiso por cada uno de los servidores que presta sus servicios en los puntos de atención al ciudadano cada vez que se realicen capacitaciones sobre dicho Manual"/>
    <n v="1"/>
    <s v="Actualizar manual de atencion al ciudadano con la firma de un acta de compromiso por cada uno de los servidores que presta sus servicios en los puntos de atención al ciudadano cada vez que se realicen capacitaciones sobre dicho Manual"/>
    <s v="(1 Manual de atencion al ciudadano actualizado y oficializado / 1 manual de atencion al ciudadano)*100%"/>
    <n v="1"/>
    <s v="1 Manual de Atención a la Ciudadanía actualizado, con una nota indicando la firma de un acta de compromiso por cada uno de los servidores que presta sus servicios en los puntos de atención al ciudadano cada vez que se realicen capacitaciones sobre el Manual de Atención a la Ciudadanía"/>
    <d v="2022-07-01T00:00:00"/>
    <d v="2022-10-28T00:00:00"/>
    <m/>
    <s v="SI"/>
    <s v="SI"/>
    <n v="151"/>
    <m/>
    <m/>
    <m/>
    <m/>
    <m/>
    <m/>
    <m/>
    <m/>
    <m/>
    <m/>
    <m/>
    <m/>
    <m/>
    <m/>
    <m/>
    <m/>
    <m/>
    <m/>
    <m/>
    <m/>
    <m/>
    <m/>
    <m/>
    <m/>
    <m/>
    <m/>
    <m/>
    <m/>
    <m/>
    <m/>
    <m/>
    <m/>
    <m/>
    <m/>
    <m/>
    <m/>
    <m/>
    <m/>
    <m/>
    <m/>
    <m/>
    <m/>
    <s v="ABIERTO"/>
    <m/>
    <s v="ABIERTO"/>
    <d v="2022-09-19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
    <m/>
    <s v="Oficializar la actualización del Manual de Atención a la Ciudadanía A-ACI-MA-001, incluyendo la firma de un acta de compromiso por cada uno de los servidores que presta sus servicios en los puntos de atención al ciudadano cada vez que se realicen capacitaciones sobre dicho Manual"/>
    <n v="0"/>
    <s v="SIN AVANCE"/>
    <n v="151"/>
    <s v="CON TIEMPO"/>
    <d v="2022-11-17T00:00:00"/>
    <s v="No se hallaron evidencias de avance en el cumplimiento de la acción"/>
    <s v="FRANKLIN AUGUSTO SERRANO ROJAS"/>
    <n v="0"/>
    <s v="VENCIDO"/>
    <m/>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_x000a__x000a_Tercer seguimiento 2022:_x000a_Se envió el Manual de Atención a la Ciudadanía al equipo de MIPG el 28/10/2022. Al momento del presente seguimiento no se ha realizado la actualizacion formal del manual,  En el mismo se establecen los lineamientos que deben seguir los servidores que atienden a la ciudadanía.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s v="Aprobar y oficializar el documento y publicarlo en el mapa de procesos y procedimeintos en la pagina web"/>
    <n v="0.4"/>
    <s v="AVANCE PARCIAL"/>
    <n v="151"/>
    <s v="POR VENCER"/>
    <x v="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s v="Paula Luengas"/>
    <n v="50"/>
    <x v="0"/>
    <m/>
  </r>
  <r>
    <n v="543"/>
    <s v="Atención al Ciudadano"/>
    <s v="Subdirección técnica administrativa y financiera"/>
    <s v="STAF"/>
    <m/>
    <s v="Atencion a la ciudadania"/>
    <s v="Subdirección técnica administrativa y financiera"/>
    <s v="STAF"/>
    <s v="Atención al Ciudadano"/>
    <x v="1"/>
    <s v="Secretaria General"/>
    <s v="SG"/>
    <s v="No aplica"/>
    <s v="No aplica"/>
    <s v="Atencion al ciudadano"/>
    <s v="Puntos de atención"/>
    <s v="Willington Granados Herrera"/>
    <x v="1"/>
    <s v="PMAMB-2022-005"/>
    <s v="D7"/>
    <x v="10"/>
    <n v="2022"/>
    <s v="2022H48"/>
    <s v="El servidor del área de servicio de atención a la ciudadanía, tiene una hora de almuerzo en la cual no se presta atención, sin embargo, el servidor menciona que su tiempo de almuerzo lo toma en el momento de menor flujo de ciudadanos"/>
    <s v="No se contaba con un horario que informara los intervalos de tiempo en los que se presta atención al ciudadano."/>
    <s v="Actualizar el Manual de Atención al Ciudadano incluyendo en los protocolos de atención, una nota indicando que en los puntos de atención a la ciudadanía, los horarios de atención al ciudadano, deben contener los intervalos de tiempo en los que no se presta atención"/>
    <n v="1"/>
    <s v="Actualizar manual de atencion al ciudadano con una nota indicando que en los puntos de atención a la ciudadanía, los horarios de atención al ciudadano, deben contener los intervalos de tiempo en los que no se presta atención"/>
    <s v="(1 Manual de atencion al ciudadano actualizado y oficializado / 1 manual de atencion al ciudadano)*100%"/>
    <n v="1"/>
    <s v="1 Manual de Atención a la Ciudadanía actualizado, con una nota indicando los intervalos de tiempo en los que no se presta atención, en los horarios de atención a la ciudadanía"/>
    <d v="2022-07-01T00:00:00"/>
    <d v="2022-10-28T00:00:00"/>
    <m/>
    <s v="SI"/>
    <s v="SI"/>
    <n v="151"/>
    <m/>
    <m/>
    <m/>
    <m/>
    <m/>
    <m/>
    <m/>
    <m/>
    <m/>
    <m/>
    <m/>
    <m/>
    <m/>
    <m/>
    <m/>
    <m/>
    <m/>
    <m/>
    <m/>
    <m/>
    <m/>
    <m/>
    <m/>
    <m/>
    <m/>
    <m/>
    <m/>
    <m/>
    <m/>
    <m/>
    <m/>
    <m/>
    <m/>
    <m/>
    <m/>
    <m/>
    <m/>
    <m/>
    <m/>
    <m/>
    <m/>
    <m/>
    <s v="ABIERTO"/>
    <m/>
    <s v="ABIERTO"/>
    <d v="2022-09-19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
    <m/>
    <s v="Oficializar la actualización del Manual de Atención a la Ciudadanía A-ACI-MA-001, incluyendoen los protocolos de atención, una nota indicando que en los puntos de atención a la ciudadanía, los horarios de atención al ciudadano, deben estar publicados en un lugar visible "/>
    <n v="0"/>
    <s v="SIN AVANCE"/>
    <n v="151"/>
    <s v="CON TIEMPO"/>
    <d v="2022-11-17T00:00:00"/>
    <s v="No se hallaron evidencias de avance de la acción"/>
    <s v="FRANKLIN AUGUSTO SERRANO ROJAS"/>
    <n v="0"/>
    <s v="VENCIDO"/>
    <m/>
    <d v="2023-02-06T00:00:00"/>
    <s v="Segundo seguimiento 2022:_x000a_Al corte del segundo trimestre del 2022 la entidad se encuentra en proceso de rediseño institucional, por consiguiente se han actualizado los mapas de riesgo de gestión y corrupción, planes de acción e indicadores; respecto a la documentación, se actualizará a partir del mes de octubre de 2022. _x000a__x000a__x000a_Tercer seguimiento 2022: _x000a_Se envió el Manual de Atención a la Ciudadanía al equipo de MIPG el 28/10/2022. Al momento del presente seguimiento no se ha realizado la actualizacion formal del manual, en el mismo se resaltan los horarios de atencion de cada punto de atencion presencial con los intervalos de descanso y de igual manera se señaliza dichos horarios en los puntos de atención. _x000a_Resultado y análisis del indicador: Se elaboró Manual de Atención a la Ciudadanía para su revisión y oficialización por parte de la Oficina Asesora de Planeación, una vez se cuente con la oficialización se realizará la medición del indicador. _x000a_Estado: La actividad continúa en ejecución "/>
    <s v="Tercer seguimiento 2022:_x000a_1. Correo de solicitud de actualización."/>
    <s v="Aprobar y oficializar el documento y publicarlo en el mapa de procesos y procedimeintos en la pagina web"/>
    <n v="0.4"/>
    <s v="AVANCE PARCIAL"/>
    <n v="151"/>
    <s v="POR VENCER"/>
    <x v="0"/>
    <s v="Se evidenció avance en la ejecución de la acción soportada en la solicitud levada mediante correo electrónico el 28/10/2022, mediante el cual se solicita la revisión de la actualización del manual, no obstante, la acción se encuentra vencida, por lo que se recomienda generar los trámites tendientes a la aprobación del documento."/>
    <s v="Paula Luengas"/>
    <n v="50"/>
    <x v="0"/>
    <m/>
  </r>
  <r>
    <n v="1"/>
    <s v="Modelo Pedagogico"/>
    <s v="Subdirección técnica de métodos educativos y operativa"/>
    <s v="STMEO"/>
    <m/>
    <s v="Modelo Pedagogico"/>
    <s v="Subdirección técnica de métodos educativos y operativa"/>
    <s v="STMEO"/>
    <s v="Espiritualidad"/>
    <x v="3"/>
    <s v="Subdireccion de lineamientos y politicas"/>
    <s v="SLP"/>
    <s v="Gerencia de capacidades y derechos"/>
    <s v="GCD"/>
    <s v="Modelo pedagogico"/>
    <s v="estrategias de intervención"/>
    <s v="Yuli Cristel Peña"/>
    <x v="0"/>
    <s v="PMAI-2017-019"/>
    <s v="No aplica"/>
    <x v="11"/>
    <n v="2017"/>
    <s v="2017H01"/>
    <s v="Se observó falta de planeación con respecto al área de Espiritualidad, toda vez que no se evidencian procedimientos documentados que den claridad en relación a las estrategias de intervención"/>
    <s v="La acción no fue cerrada en tanto que  no se evidencian indicadores de gestión en la caracterización del proceso misional, lo que dificulta su aplicació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No aplica"/>
    <s v="No aplica"/>
    <s v="No aplica"/>
    <d v="2020-02-11T00:00:00"/>
    <d v="2021-02-11T00:00:00"/>
    <d v="2022-07-01T00:00:00"/>
    <s v="SI"/>
    <s v="SI"/>
    <n v="-473"/>
    <s v="Se evidencia avance en la formulación de indicadores y respectiva medición del año 2020, esto como solicitud de cierre de hallazgo descrito en la causa, sin embargo, no se evidencia el diseño del modelo de atención del área de Espiritualidad, actividad completa descrita._x000a_Con indicadores presentados no corresponden a la caracterización."/>
    <d v="2021-07-07T00:00:00"/>
    <s v="SI"/>
    <s v="Presentar el diseño de modelo de atención del área de Espiritualidad de acuerdo a la plataforma estratégica. _x000a_Indicadores presentes en la caracterización."/>
    <n v="0.2"/>
    <s v="AVANCE MINIMO"/>
    <n v="-213"/>
    <s v="VENCIDO"/>
    <d v="2021-11-19T00:00:00"/>
    <s v="Se evidencia la formulación de indicadores, perono el modelo de atención del área de espiritualidad. Acción vencida."/>
    <s v="Sulma Esperanza Avendaño M."/>
    <n v="0.5"/>
    <n v="0.5"/>
    <s v="INCUMPLIDA"/>
    <s v="NO APLICA"/>
    <s v="ABIERTA"/>
    <s v="No se reporta avance"/>
    <d v="2022-02-28T00:00:00"/>
    <s v="SI"/>
    <s v="ejecucion de actividades definidas"/>
    <n v="0.5"/>
    <s v="AVANCE PARCIAL"/>
    <n v="-44619.8"/>
    <s v="VENCIDO"/>
    <d v="2022-03-11T00:00:00"/>
    <s v="No se evidencio el cumplimiento de la actividad propuesta que establece  el diseño del modelo de atención del Área de Espiritualidad, el cual debe estar de acuerdo con la misión, visión del instituto, las dinámicas de la estrategia y la articulación con las áreas misionales, a fin de realizar una adecuada intervención con los NNAJ. Por otra parte, si bien se tiene evidencia de la medicion de los indicadores en la vigencia 2020, esta actividad no subsana el hallazgo."/>
    <s v="Ingrid Acosta"/>
    <n v="0.5"/>
    <s v="VENCIDO"/>
    <s v="NO APLICA"/>
    <s v="ABIERTO"/>
    <s v="se evidencia manual operativo de espiritualidad con fecha de actualización del 15/10/2021 en el cual se establece la estrategia de atención del área de espiritualidad y el desarrollo de la estrategia en el modelo de atención._x000a_Dentro de la estrategia de atención del área de espiritualidad se postula tres componentes que reúnen diez líneas de acción las cuales en el desarrollo de la estrategia se presenta su articulación con el modelo pedagógico._x000a_Conforme a lo anterior se subsana la causa raíz del hallazgo y se da cumplimiento a la actividad en un 100%_x000a_"/>
    <d v="2022-05-31T00:00:00"/>
    <s v="No aplica"/>
    <n v="1"/>
    <s v="CUMPLIMIENTO TOTAL"/>
    <n v="-473"/>
    <s v="VENCIDO"/>
    <d v="2022-06-18T00:00:00"/>
    <s v="Se observa la actualización del MANUAL OPERATIVOESPIRITUALIDAD M –MES-MA-001 v2, el cual contiene 3 componentes estratégicos enfocados a la espiritualidad."/>
    <s v="Carlos Andrés Guerra "/>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2"/>
    <s v="Modelo Pedagogico - convenios"/>
    <s v="Subdirección técnica de métodos educativos y operativa"/>
    <s v="STMEO"/>
    <s v="Coordinador Convenio Baños públicos SST. "/>
    <s v="Modelo Pedagogico - convenios"/>
    <s v="Subdirección técnica administrativa y financiera"/>
    <s v="STAF"/>
    <s v="Convenios"/>
    <x v="4"/>
    <s v="Subdireccion para las oportunidades"/>
    <s v="SOP"/>
    <s v="Gerencia estrategias de corresponsabilidad"/>
    <s v="GEC"/>
    <s v="Seguridad y salud en el trabajo"/>
    <s v="Extintores, Botiquines"/>
    <s v="Adriana Botero Pinilla "/>
    <x v="2"/>
    <s v="PMCB-2018-005"/>
    <s v="3.4"/>
    <x v="12"/>
    <n v="2018"/>
    <s v="2018H01"/>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o aplica"/>
    <s v="Número total de extintores verificados / Número de extintores recargados y vigentes * 100"/>
    <s v="No aplica"/>
    <s v="No aplica"/>
    <d v="2018-12-28T00:00:00"/>
    <d v="2019-12-22T00:00:00"/>
    <d v="2022-07-01T00:00:00"/>
    <s v="SI"/>
    <s v="SI"/>
    <n v="-890"/>
    <s v="Accion cerrada  en seguimiento anterior"/>
    <d v="2021-05-21T00:00:00"/>
    <s v="NO"/>
    <s v="No aplica"/>
    <n v="1"/>
    <s v="CUMPLIMIENTO TOTAL"/>
    <s v="NO APLICA ACCION CERRADA"/>
    <s v="NO APLICA ACCION CERRADA"/>
    <d v="2021-11-15T00:00:00"/>
    <s v="ESTADO &quot;INCUMPLIDA&quot; POR LA CB, Se reportó cumplimiento del 100 % en el seguimiento del 22/11/2021 formato F402M de la Contraloría de Bogotá."/>
    <s v="Carlos Andrés Guerra Jiménez"/>
    <n v="0"/>
    <n v="0"/>
    <s v="EN EJECUCION"/>
    <s v="INCUMPLIDA"/>
    <s v="PENDIENTE POR EVALUAR"/>
    <s v="Sin reportar avance"/>
    <d v="2022-02-28T00:00:00"/>
    <s v="no"/>
    <s v="ejecucion de actividades definidas"/>
    <n v="0"/>
    <s v="SIN AVANCE"/>
    <n v="-44619"/>
    <s v="VENCIDO"/>
    <m/>
    <m/>
    <m/>
    <m/>
    <m/>
    <s v="NO APLICA"/>
    <s v="ABIERTO"/>
    <s v="Accion pendiente por evaluacion por parte de la OCI"/>
    <d v="2022-05-31T00:00:00"/>
    <n v="0"/>
    <n v="1"/>
    <s v="CUMPLIMIENTO TOTAL"/>
    <n v="-890"/>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3"/>
    <s v="Modelo Pedagogico - convenios"/>
    <s v="Subdirección técnica de métodos educativos y operativa"/>
    <s v="STMEO"/>
    <m/>
    <s v="Modelo Pedagogico"/>
    <s v="Subdirección técnica de métodos educativos y operativa"/>
    <s v="STMEO"/>
    <s v="Calidad alimentaria "/>
    <x v="4"/>
    <s v="Subdireccion poblacional"/>
    <s v="SP"/>
    <s v="Gerencia operativa"/>
    <s v="GO"/>
    <s v="Modelo pedagogico"/>
    <s v="Diferencias en cantidades de alimentos"/>
    <s v="Yuli Cristel Peña"/>
    <x v="3"/>
    <s v="PMPB-2018-001"/>
    <s v="No aplica"/>
    <x v="13"/>
    <n v="2018"/>
    <s v="2018H02"/>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d v="2022-07-01T00:00:00"/>
    <s v="SI"/>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Teniendo en cuenta los memorandos enviados a la OCI se evidencia  visitas de acompañamiento a las UPIS para verificar inventario de alimentos y seguimiento a los controles establecidos. Se crea el procedimiento de abastecimiento de alimentos"/>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4"/>
    <s v="Modelo Pedagogico - convenios"/>
    <s v="Subdirección técnica de métodos educativos y operativa"/>
    <s v="STMEO"/>
    <m/>
    <s v="Modelo Pedagogico"/>
    <s v="Subdirección técnica de métodos educativos y operativa"/>
    <s v="STMEO"/>
    <s v="Calidad alimentaria "/>
    <x v="4"/>
    <s v="Subdireccion poblacional"/>
    <s v="SP"/>
    <s v="Gerencia operativa"/>
    <s v="GO"/>
    <s v="Modelo pedagogico"/>
    <s v="Diferencias en cantidades de alimentos"/>
    <s v="Yuli Cristel Peña"/>
    <x v="3"/>
    <s v="PMPB-2018-007"/>
    <s v="No aplica"/>
    <x v="13"/>
    <n v="2018"/>
    <s v="2018H03"/>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d v="2022-07-01T00:00:00"/>
    <s v="SI"/>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Teniendo en cuenta los memorandos enviados a la OCI se evidencia el manual de vigilancia nutricional y muestra de certificados de calibración parra pesar los  alimentos antes de la cocción y capacitación en el manejo de grameras"/>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5"/>
    <s v="Modelo Pedagogico - convenios"/>
    <s v="Subdirección técnica de métodos educativos y operativa"/>
    <s v="STMEO"/>
    <m/>
    <s v="Modelo Pedagogico"/>
    <s v="Subdirección técnica de métodos educativos y operativa"/>
    <s v="STMEO"/>
    <s v="Calidad alimentaria "/>
    <x v="4"/>
    <s v="Subdireccion poblacional"/>
    <s v="SP"/>
    <s v="Gerencia operativa"/>
    <s v="GO"/>
    <s v="Modelo pedagogico"/>
    <s v="personal de cocina"/>
    <s v="Yuli Cristel Peña"/>
    <x v="3"/>
    <s v="PMPB-2018-008"/>
    <s v="No aplica"/>
    <x v="13"/>
    <n v="2018"/>
    <s v="2018H04"/>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d v="2022-07-01T00:00:00"/>
    <s v="SI"/>
    <s v="SI"/>
    <n v="-1276"/>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s v="ABIERTA"/>
    <s v="Se realiza reunion el dia 18-02-2022 liderarada por la OAP para la coordinacion del cierre de los hallazgos entre STMEO, STAF y convenios"/>
    <d v="2022-02-28T00:00:00"/>
    <s v="no"/>
    <s v="Impartir las directrices y acciones para garantizar la eficiencia, eficacia y transparencia de las actividades relacionadas con la entrega de alimento a las UPI"/>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1276"/>
    <s v="VENCIDO"/>
    <d v="2022-06-23T00:00:00"/>
    <s v=" Teniendo en cuenta los memorandos enviados a la OCI se evidencia procedimiento de ABASTECIMIENTO DE ALIMENTOS CENTRO DE ACOPIO  relacionadas con la entrega de alimento a las UPI"/>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6"/>
    <s v="Modelo Pedagogico"/>
    <s v="Subdirección técnica de métodos educativos y operativa"/>
    <s v="STMEO"/>
    <s v="_x000a_Subdirección de Métodos - Área Educación"/>
    <s v="Planeacion"/>
    <s v="Oficina asesora de planeacion"/>
    <s v="OAP"/>
    <s v="SIMI"/>
    <x v="5"/>
    <s v="Oficina Asesora de Planeacion"/>
    <s v="OAP"/>
    <s v="No aplica"/>
    <s v="No aplica"/>
    <s v="Planeacion"/>
    <s v="Simi"/>
    <s v="Yuli Cristel Peña"/>
    <x v="0"/>
    <s v="PMAI-2018-015"/>
    <s v="No aplica"/>
    <x v="14"/>
    <n v="2018"/>
    <s v="2018H05"/>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Cambio de administración e implementación del Modelo Pedagógico_x000a__x000a_Implementación del Modelo de Educación Flexible_x000a__x000a_Orden de la Alta Dirección frente a no realizar desarrollos en el SIMI actual, todos los desarrollos sobre el SIMI 2.0_x000a__x000a_Falta de claridad por parte del equipo docente frente a los procedimientos y actividades donde cargar la información"/>
    <s v="Diseñar y desarrollar un plan de trabajo para la construcción y desarrollo del Módudo de Educación en el SIMI"/>
    <s v="No aplica"/>
    <s v="No aplica"/>
    <s v="No aplica"/>
    <s v="No aplica"/>
    <s v="No aplica"/>
    <d v="2018-12-18T00:00:00"/>
    <d v="2019-11-30T00:00:00"/>
    <d v="2022-12-05T00:00:00"/>
    <s v="SI"/>
    <s v="NO"/>
    <n v="-912"/>
    <s v="Se evidencia formulación plan de trabajo y las actas que comprueban su ejecución._x000a_No se cuenta con memorando de aprobación de la reformulación por parte de Control Interno."/>
    <d v="2021-07-07T00:00:00"/>
    <s v="SI"/>
    <s v="Desarrollo Módulo de Educación en el SIMI.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s v="ABIERTA"/>
    <s v="&quot;Se observa en los soprtes el correo de operación del segundo ciclo. _x000a_Tambien se observa proyecto nuevo SIMI Educación&quot;"/>
    <d v="2022-02-28T00:00:00"/>
    <s v="no"/>
    <s v="Aunque ya se tiene el plan de trabajo es muy importante  que dentro del plan de trabajo se especifique el avance y desarrollo del plan."/>
    <n v="0.45"/>
    <s v="AVANCE PARCIAL"/>
    <n v="-44620"/>
    <s v="VENCIDO"/>
    <d v="2022-03-14T00:00:00"/>
    <s v="Se observa que si bien, se elaboro un plan de trabajo para la construcción y desarrollo del Módudo de Educación en el SIMI, este aun se encuentra en fase de prueba y desarrollo quedando pendiente seis (6) acividades de doce (12) que tiene el plan, asi mismo, se encuentra debilidades en la formulacion del plan toda vez que no especifica fechas de finalizacion de las actividades, no se especifica el avance y cumplimiento porcentual del desarrollo del mismo. "/>
    <s v="Ingrid Acosta"/>
    <n v="0.5"/>
    <s v="VENCIDO"/>
    <s v="NO APLICA"/>
    <s v="ABIERTO"/>
    <s v=" Se  evidencia  documento del plan de educación que relaciona % de avance del plan y fechas de entrega a pruebas._x000a__x000a_Es importante tener en cuente  del proceso de desarrollo del SIMI 2.0: Con el fin de desarrollar el nuevo sistema de información misional bajo los principios de eficiencia y eficacia, el proyecto se desarrolla por ciclos, lo que quiere decir que la entidad a través de la Subdirección Técnica de Métodos Educativos y Operativa (SMTEO) prioriza los desarrollos a realizar en el respectivo ciclo, los documenta y posterior la  oficina asesora de planeación (OAP) analiza los desarrollos documentados, la priorización sugerida y se genera un plan de trabajo del ciclo a desarrollar._x000a_A la fecha se han desarrollado dos ciclos del proyecto los cuales abarcan 21 desarrollos y está en proceso de desarrollo el tercer ciclo del proyecto que es conformado por 12 desarrollos, generando a la fecha 33 desarrollos generados o en proceso de implementación. Una vez sean entregadas las restantes solicitudes de desarrollo se realizará la planeación e implementación de los restantes ciclos del proyecto y sus respectivos desarrollos, los cuales contemplan requerimientos de educación y de otros componentes._x000a__x000a_Solicitamos el cierre de esta acción debido a que la situacion evidenciada era que no habia un modulo activo de pedagogia, actualmente en el SIMI 2.0 contamos con un módulo asociado a pedagogia,  para el cuales se programarán futuras sesiones de trabajo en el corto plazo con funcionarios y /o contratistas que realizaran cargue de información real de los beneficiarios del instituto._x000a_"/>
    <d v="2022-05-31T00:00:00"/>
    <s v="No aplica"/>
    <n v="1"/>
    <s v="CUMPLIMIENTO TOTAL"/>
    <n v="-912"/>
    <s v="VENCIDO"/>
    <s v="17 de junio de 2022"/>
    <s v="No se encuentra evidencia en laplataforma en cuanto al cumplimeinto de las acciones"/>
    <s v="Ingrid Acosta"/>
    <n v="0"/>
    <s v="VENCIDO"/>
    <m/>
    <s v="ABIERTO"/>
    <d v="2022-09-12T00:00:00"/>
    <s v="Avance de actividades: _x000a__x000a_Se diseño e implementó un plan de trabajo para el modulo de educación en el SIMI 2.0 el cual contempla el desarrollo y operacion de 12 formularios educativos, acorde a lo requererido por el área y validados por la OAP Y la SMEO, este proceso de implementación se realizo desde diciembre del año 2021 hasta agosto de 2022 y es evidencia que el SIMI 2.0 cuenta con un modulo de educación operativo el cual esta en la actualidad en uso de parte de los funcionarios / contratistas de la entidad y complementa sustancialmente la información de tipo académica de los beneficiarios del Instituto."/>
    <s v="Plan de educación que especifica los desarrollos alusivos al área academica implementados en el SIMI 2.0 y su evidencia de la disponibilidad de dichas funcionalidades en el sistema."/>
    <s v="No aplica"/>
    <n v="1"/>
    <s v="CUMPLIMIENTO TOTAL"/>
    <n v="-912"/>
    <s v="VENCIDO"/>
    <d v="2022-11-13T00:00:00"/>
    <s v="Revisada las evidencias se observa la eleboración del plan de educación en consonancia con lo estimado en la acción. "/>
    <s v="Navis Alberto Florez Leon"/>
    <n v="1"/>
    <s v="CERRADO"/>
    <m/>
    <s v="No aplica"/>
    <s v="Cerrada en seguimientos anteriores"/>
    <s v="OCI"/>
    <n v="1"/>
    <n v="1"/>
    <s v="CUMPLIMIENTO TOTAL"/>
    <s v="NO APLICA ACCION CERRADA"/>
    <s v="NO APLICA ACCION CERRADA"/>
    <x v="1"/>
    <s v="Cerrada en seguimientos anteriores"/>
    <s v="OCI"/>
    <n v="1"/>
    <x v="1"/>
    <m/>
  </r>
  <r>
    <n v="7"/>
    <s v="Modelo Pedagogico"/>
    <s v="Subdirección técnica de métodos educativos y operativa"/>
    <s v="STMEO"/>
    <s v="Responsable del Desarrollo de los formularios. _x000a_Subdirección de Métodos - Área Educación"/>
    <s v="Planeacion"/>
    <s v="Oficina asesora de planeacion"/>
    <s v="OAP"/>
    <s v="SIMI"/>
    <x v="6"/>
    <s v="Oficinas de tecnologias de la información y las comunicaciones"/>
    <s v="OTIC"/>
    <s v="No aplica"/>
    <s v="No aplica"/>
    <s v="Planeacion"/>
    <s v="Simi"/>
    <s v="Yuli Cristel Peña"/>
    <x v="0"/>
    <s v="PMAI-2018-016"/>
    <s v="No aplica"/>
    <x v="14"/>
    <n v="2018"/>
    <s v="2018H06"/>
    <s v="No existe la parametrización en SIMI de cursos de corta y larga duración, por tanto no es posible diferenciar la gestión del área por cada uno de los programas ni determinar los recursos necesarios para el desarrollo de los mismos."/>
    <s v="No se tiene actualizada la documentación en el Manual de Procesos y Procedimientos_x000a__x000a_Orden de la Alta Dirección frente a no realizar desarrollos en el SIMI actual, todos los desarrollos sobre el SIMI 2.0"/>
    <s v="Diseñar y desarrollar un plan de trabajo para la construcción y desarrollo del Módudo de Educación en el SIMI"/>
    <s v="No aplica"/>
    <s v="No aplica"/>
    <s v="No aplica"/>
    <s v="No aplica"/>
    <s v="No aplica"/>
    <d v="2018-12-18T00:00:00"/>
    <d v="2019-11-30T00:00:00"/>
    <d v="2022-12-05T00:00:00"/>
    <s v="SI"/>
    <s v="NO"/>
    <n v="-912"/>
    <s v="Se evidencia formulación plan de trabajo y las actas que comprueban su ejecución._x000a_No se evidencia Memorando de aprobación por parte de Control Interno a la reformulación."/>
    <d v="2021-07-07T00:00:00"/>
    <s v="SI"/>
    <s v="Desarrollo Módulo de Educación en el SIMI, donde se diferencien los cursos de corta y larga duración y su proceso pedagógico.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s v="ABIERTA"/>
    <s v="&quot;Se observa en los soprtes el correo de operación del segundo ciclo. _x000a_Tambien se observa proyecto nuevo SIMI Educación_x000a_El hallazgo habla tambien de identificar los recursos necesarios para el desarrollo, los cuales no se evidencian en el plan de trabajo &quot;"/>
    <d v="2022-02-28T00:00:00"/>
    <s v="no"/>
    <s v="&quot;Aunque ya se tiene el plan de trabajo es muy importante  que dentro del plan de trabajo se especifique el avance y desarrollo del plan._x000a_Especificar en el plan los recursos que se necesitan para lleva a cabo el desarrollo&quot;"/>
    <n v="0.45"/>
    <s v="AVANCE PARCIAL"/>
    <n v="-44620"/>
    <s v="VENCIDO"/>
    <d v="2022-03-14T00:00:00"/>
    <s v="Se observa que se tienen las actas de reunion y soportes de inicio de la segunda fase del plan, pero aun se encuentra en estado de ejecución, no se definen fechas de finalizacion ni seguimientos de avances de cumplimiento. "/>
    <s v="Ingrid Acosta"/>
    <n v="0.5"/>
    <s v="VENCIDO"/>
    <s v="NO APLICA"/>
    <s v="ABIERTO"/>
    <s v="Se evidencia Pantallazo del SIMI 2.0 con parametrización de cursos de corta y larga duración y Documento adicional al plan de educación con la explicación del proceso de desarrollo, el % de avance y fechas asociadas._x000a_Se solicita  el cierre de esta acción debido a que la situacion evidenciada en su momento era que no existe la parametrización en SIMI de cursos de corta y larga duración, actualmente en el SIMI 2.0 contamos con una pametrización para cursos de corta y larga duración en el formulario de &quot;matricula cursos informales formación tecnica talleres&quot;, para este formulario se programarán futuras sesiones de trabajo en el corto plazo con funcionarios y /o contratistas que realizaran cargue de información real de los beneficiarios del instituto."/>
    <d v="2022-05-31T00:00:00"/>
    <s v="No aplica"/>
    <n v="1"/>
    <s v="CUMPLIMIENTO TOTAL"/>
    <n v="-912"/>
    <s v="VENCIDO"/>
    <s v="17 de junio de 2022"/>
    <s v="No se encuentra evidencia en laplataforma en cuanto al cumplimeinto de las acciones"/>
    <s v="Ingrid Acosta"/>
    <n v="0"/>
    <s v="VENCIDO"/>
    <m/>
    <s v="ABIERTO"/>
    <d v="2022-09-12T00:00:00"/>
    <s v="Avance de actividades: _x000a__x000a_Se diseño e implementó un plan de trabajo para el modulo de educación en el SIMI 2.0 el cual contempla el desarrollo y operacion de 12 formularios educativos, acorde a lo requererido por el área y validados por la OAP Y la SMEO, este proceso de implementación se realizo desde diciembre del año 2021 hasta agosto de 2022 y es evidencia que el SIMI 2.0 cuenta con un modulo de educación operativo el cual esta en la actualidad en uso de parte de los funcionarios - contratistas de la entidad y complementa sustancialmente la información académica de los beneficiarios del Instituto."/>
    <s v="Plan de educación que especifica los desarrollos alusivos al área academica implementados en el SIMI 2.0 y su evidencia de la disponibilidad de dichas funcionalidades en el sistema."/>
    <s v="No aplica"/>
    <n v="1"/>
    <s v="CUMPLIMIENTO TOTAL"/>
    <n v="-912"/>
    <s v="VENCIDO"/>
    <d v="2022-11-13T00:00:00"/>
    <s v="Revisada las evidencias se observa la eleboración del plan de educación en consonancia con lo estimado en la acción. "/>
    <s v="Navis Alberto Florez Leon"/>
    <n v="1"/>
    <s v="CERRADO"/>
    <m/>
    <s v="No aplica"/>
    <s v="Cerrada en seguimientos anteriores"/>
    <s v="OCI"/>
    <n v="1"/>
    <n v="1"/>
    <s v="CUMPLIMIENTO TOTAL"/>
    <s v="NO APLICA ACCION CERRADA"/>
    <s v="NO APLICA ACCION CERRADA"/>
    <x v="1"/>
    <s v="Cerrada en seguimientos anteriores"/>
    <s v="OCI"/>
    <n v="1"/>
    <x v="1"/>
    <m/>
  </r>
  <r>
    <n v="8"/>
    <s v="Todos los procesos"/>
    <s v="Todas las subdirecciones y oficinas"/>
    <s v="OAP_x000a_OAJ_x000a_STAF_x000a_STDH_x000a_STMEO"/>
    <m/>
    <s v="Servicios administrativos"/>
    <s v="Subdirección técnica administrativa y financiera"/>
    <s v="STAF"/>
    <s v="Transporte"/>
    <x v="7"/>
    <s v="Secretaria General"/>
    <s v="SG"/>
    <s v="Gerencia administrativa"/>
    <s v="GA"/>
    <s v="Contratacion"/>
    <s v="Supervisión e interventoría"/>
    <s v="Ingrid Carolina Ardila Muñoz"/>
    <x v="2"/>
    <s v="PMCB-2019-003"/>
    <s v="3.1.3.2"/>
    <x v="15"/>
    <n v="2019"/>
    <s v="2019H01"/>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No aplica"/>
    <s v="Acta de revisión / Revisiones proyectadas (4)*100"/>
    <s v="No aplica"/>
    <s v="No aplica"/>
    <d v="2019-05-02T00:00:00"/>
    <d v="2020-04-25T00:00:00"/>
    <d v="2022-07-01T00:00:00"/>
    <s v="SI"/>
    <s v="SI"/>
    <n v="-765"/>
    <s v="De acuerdo con los soportes aportados por el proceso, se evidencia que se ha ejecutado 1 de las 4 revisiones programadas. Por lo anterior, el avance de cumplimiento es de 25%._x000a_Se sugiere priorizar esta actividad ya que la fecha final se encuentra vencida, de lo contrario, solicitar ampliación del plazo. "/>
    <d v="2021-06-09T00:00:00"/>
    <s v="SI"/>
    <s v="Realizar las 3 revisiones faltantes"/>
    <n v="0.25"/>
    <s v="AVANCE MINIMO"/>
    <n v="-505"/>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Se reporta seguimiento en noviembre de 2021&quot;"/>
    <d v="2022-02-28T00:00:00"/>
    <s v="no"/>
    <s v="No aplica"/>
    <n v="1"/>
    <s v="CUMPLIMIENTO TOTAL"/>
    <n v="-44619.75"/>
    <s v="VENCIDO"/>
    <m/>
    <m/>
    <m/>
    <m/>
    <m/>
    <s v="NO APLICA"/>
    <s v="PENDIENTE POR EVALUACION"/>
    <s v="Pendiente por evaluacion de la OCI"/>
    <d v="2022-05-31T00:00:00"/>
    <s v="No aplica"/>
    <n v="1"/>
    <s v="CUMPLIMIENTO TOTAL"/>
    <n v="-765"/>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
    <s v="Modelo Pedagogico"/>
    <s v="Subdirección técnica de métodos educativos y operativa"/>
    <s v="STMEO"/>
    <m/>
    <s v="Mantenimiento de bienes"/>
    <s v="Subdirección técnica administrativa y financiera"/>
    <s v="STAF"/>
    <s v="Infraestructura"/>
    <x v="8"/>
    <s v="Secretaria General"/>
    <s v="SG"/>
    <s v="Gerencia Recursos Fisicos"/>
    <s v="GRF"/>
    <s v="Contratacion"/>
    <s v="Liquidación de contratos"/>
    <s v="Ingrid Carolina Ardila Muñoz"/>
    <x v="2"/>
    <s v="PMCB-2019-064"/>
    <s v="3.2.2.1"/>
    <x v="16"/>
    <n v="2019"/>
    <s v="2019H02"/>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No aplica"/>
    <s v="Liquidación de contrato "/>
    <s v="No aplica"/>
    <s v="No aplica"/>
    <d v="2019-12-28T00:00:00"/>
    <d v="2020-12-10T00:00:00"/>
    <d v="2022-07-01T00:00:00"/>
    <s v="SI"/>
    <s v="SI"/>
    <n v="-536"/>
    <s v="Si bien el proceso informa en el seguimiento que se adjuntaron los documentos requeridos  para  la liquidación del contrato, para este seguimiento solo se pudo evidenciar el acta de liquidación por mutuo acuerdo para el mencionado contrato._x000a__x000a_La actividad se encuentra finalizada._x000a__x000a_"/>
    <d v="2021-06-28T00:00:00"/>
    <s v="NO"/>
    <s v="No aplica"/>
    <n v="1"/>
    <s v="CUMPLIMIENTO TOTAL"/>
    <n v="-27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Evidencia que la actividad se encuentra vencida_x000a__x000a_Se verifica en los soportes adjuntos Memorando 2019IE11211 - entrega acta de liquidación de mutuo acuerdo: Memorando del supervisor del contrato No. 1352 de 2017, certificación final de cumplimiento del contrato 1352 de 2017, ultimo pago del contrato 1352 de 2017, acta de liquidación de mutuo acuerdo contrato 1352 de 2017, actas de fenecimiento de los años 2018 y 2019, solicitud de liberación de Pasivo Cto. 1352 de 2017 y memorando 2020IE4361 del 2 de julio de 2020._x000a__x000a_Se solicia a la OCI el cierre preliminar del Hallazgo, ya que se evidencia que cumple con la actividad propuesta.&quot;_x000a_Accion reportada en primser semestre de 2021"/>
    <d v="2022-02-28T00:00:00"/>
    <s v="no"/>
    <s v="No aplica"/>
    <n v="1"/>
    <s v="CUMPLIMIENTO TOTAL"/>
    <n v="-44619"/>
    <s v="VENCIDO"/>
    <m/>
    <m/>
    <m/>
    <m/>
    <m/>
    <s v="NO APLICA"/>
    <s v="PENDIENTE POR EVALUACION"/>
    <s v="La actividad se encuentra por evaluación Por la Oficina de Control Interno"/>
    <d v="2022-05-31T00:00:00"/>
    <s v="No aplica ya que el cumplimiento es del 100%"/>
    <n v="1"/>
    <s v="CUMPLIMIENTO TOTAL"/>
    <n v="-536"/>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0"/>
    <s v="Modelo Pedagogico - convenios"/>
    <s v="Subdirección técnica de métodos educativos y operativa"/>
    <s v="STMEO"/>
    <m/>
    <s v="Modelo Pedagogico"/>
    <s v="Subdirección técnica de métodos educativos y operativa"/>
    <s v="STMEO"/>
    <m/>
    <x v="4"/>
    <s v="Subdireccion poblacional"/>
    <s v="SP"/>
    <s v="Gerencia operativa"/>
    <s v="GO"/>
    <s v="Modelo pedagogico"/>
    <s v="Diferencias en cantidades de alimentos"/>
    <s v="Yuli Cristel Peña"/>
    <x v="3"/>
    <s v="PMPB-2019-001"/>
    <s v="No aplica"/>
    <x v="17"/>
    <n v="2019"/>
    <s v="2019H03"/>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d v="2022-07-01T00:00:00"/>
    <s v="SI"/>
    <s v="SI"/>
    <n v="-942"/>
    <s v="Acción repetida con la PMPB-2018-001,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que permita verificar que se reforzaron las visitas de acompañamiento periódicas a las UPIS para verificar inventario de alimentos y seguimiento a los controles establecidos"/>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Teniendo en cuenta los memorandos enviados a la OCI se evidencia  visitas de acompañamiento a las UPIS para verificar inventario de alimentos y seguimiento a los controles establecidos. Se crea el procedimiento de abastecimiento de alimentos"/>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11"/>
    <s v="Modelo Pedagogico - convenios"/>
    <s v="Subdirección técnica de métodos educativos y operativa"/>
    <s v="STMEO"/>
    <m/>
    <s v="Modelo Pedagogico"/>
    <s v="Subdirección técnica de métodos educativos y operativa"/>
    <s v="STMEO"/>
    <m/>
    <x v="4"/>
    <s v="Subdireccion poblacional"/>
    <s v="SP"/>
    <s v="Gerencia operativa"/>
    <s v="GO"/>
    <s v="Modelo pedagogico"/>
    <s v="Diferencias en cantidades de alimentos"/>
    <s v="Yuli Cristel Peña"/>
    <x v="3"/>
    <s v="PMPB-2019-002"/>
    <s v="No aplica"/>
    <x v="17"/>
    <n v="2019"/>
    <s v="2019H03"/>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d v="2022-12-05T00:00:00"/>
    <s v="SI"/>
    <s v="SI"/>
    <n v="-942"/>
    <s v=" acción repetida con la PMPB-2018-002,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de correo electrónico al Economato"/>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Se revisan los memorandos enviados a la OCI y no se evidencia el cumplimiento de la acción"/>
    <s v="Verónica Muñoz"/>
    <s v=" "/>
    <s v="VENCIDO"/>
    <m/>
    <s v="ABIERTO"/>
    <d v="2022-09-19T00:00:00"/>
    <s v="Seguimiento anterior: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_x000a_En cumplimiento de la acción, desde las Unidades de Protección Integral se informó   vía correo electrónico al Economato de los inconvenientes presentados en las entregas de los alimentos por parte del proveedor,  adjuntando formato para el reporte de producto no conforme A-GDH-FT-114, como se evidencia en los soportes aportados para el cierre de la acción, correspondientes a las vigencias 2019 a 2022, con lo cual se evidencia que la acción se ha sido efectiva y se realizan los reportes el mismo día de la ocurrencia de la novedades en productos no conformes. _x000a_ _x000a_ "/>
    <s v="Conforme a la mesa de trabajo del día 25 de agosto - Clínica Control de daños planes de mejoramiento -STMEO, se adjunta captura de los  correos electrónicos remitidos  por las UPI  al economato, informando las novedades de producto no conforme en el respectivo formato.  Como se describen a continuación en muestra consolidada para las vigencias 2022,  2020, 2021._x000a__x000a_Vigencia 2022._x000a_-Captura correo electrónico del reporte de la UPI Bosa del martes, 22 de febrero de 2022 y formato producto no conforme A-GDH-FT-114 con la novedad reportada_x000a_-Captura correo electrónico del Reporte UPI Molinos del martes, 8 de marzo y del jueves, 12 de mayo de 2022  y formato producto no conforme A-GDH-FT-114 con la novedad reportada._x000a_-Captura correo electrónico del reporte de la UPI la Rioja  del  6 de mayo de 2022  y formato producto no conforme A-GDH-FT-114 con la novedad reportada._x000a_-Captura correo electrónico del reporte UPI Santa Lucia- martes, 24 de mayo de 2022  y formato producto no conforme A-GDH-FT-114 con la novedad reportada._x000a_-Captura correo electrónico del reporte UPI Perdomo del 6 de junio de 2022  y formato producto no conforme A-GDH-FT-114 con la novedad reportada._x000a_Vigencia 2021:_x000a_-Captura correo electrónico del reporte de la UPI Bosa del 29  de septiembre  de 2021 y formato producto no conforme A-GDH-FT-114 con la novedad reportada._x000a_-Captura correo electrónico del reporte UPI Oasis  del 28 de septiembre de 2021 y formato producto no conforme A-GDH-FT-114 con la novedad reportada._x000a_-Captura correo electrónico del reporte UPI Arcadia   del 11 de octubre de 2021 y formato producto no conforme A-GDH-FT-114 con la novedad reportada._x000a_-Captura correo electrónico del reporte UPI Santa Lucia   del 15 de octubre de 2021 y formato producto no conforme A-GDH-FT-114 con la novedad reportada,   del 13 de diciembre de 2021, del 14 de diciembre de 2021, y formatos producto no conforme A-GDH-FT-114 con las novedades reportadas_x000a_-Captura correo electrónico del reporte UPI Rioja  del 14 de octubre de 2021 y formato producto no conforme A-GDH-FT-114 con la novedad reportada._x000a_Vigencia 2020:_x000a_-Captura correo electrónico del reporte UPI Eden  del 9 de marzo de 2020 formato producto no conforme A-GDH-FT-114 con la novedad reportada._x000a_-Captura correo electrónico del reporte UPI Normandía  del 12 de marzo de 2020 y  formato producto no conforme A-GDH-FT-114 con la novedad reportada._x000a_-Captura correo electrónico del reporte UPI  San Francisco  1 de abril de 2020 y formato producto no conforme A-GDH-FT-114 con la novedad reportada._x000a_Vigencia 2019_x000a_-Captura correo electrónico del reporte UPI la 27  de 11 de septiembre de 2019  y formato producto no conforme A-GDH-FT-114 con la novedad reportada. _x000a_-Captura correo electrónico del reporte UPI la 32  del  26 de septiembre de 2019 y del  16 de marzo de 2019 y formato producto no conforme A-GDH-FT-114 con la novedad reportada._x000a_-Captura correo electrónico del reporte UPI Oasis  de 13 y  30 de diciembre de 2019   y formato producto no conforme A-GDH-FT-114 con la novedad reportada. "/>
    <s v="Ninguna"/>
    <n v="1"/>
    <s v="CUMPLIMIENTO TOTAL"/>
    <n v="-942"/>
    <s v="VENCIDO"/>
    <d v="2022-11-13T00:00:00"/>
    <s v="Revisadas las evidencias se puede corroborar que el procerso adelantó acciones para el cumplimiento de la mejora planteada. se observan acciones para las vigencias 2019 a 2022,  en las cuales hay reportes con novedades de productos no conformes en las diferentes UPI. "/>
    <s v="Navis Alberto Florez Leon"/>
    <n v="1"/>
    <s v="CERRADO"/>
    <m/>
    <s v="No aplica"/>
    <s v="Cerrada en seguimientos anteriores"/>
    <s v="OCI"/>
    <n v="1"/>
    <n v="1"/>
    <s v="CUMPLIMIENTO TOTAL"/>
    <s v="NO APLICA ACCION CERRADA"/>
    <s v="NO APLICA ACCION CERRADA"/>
    <x v="1"/>
    <s v="Cerrada en seguimientos anteriores"/>
    <s v="OCI"/>
    <n v="1"/>
    <x v="1"/>
    <m/>
  </r>
  <r>
    <n v="12"/>
    <s v="Modelo Pedagogico - convenios"/>
    <s v="Subdirección técnica de métodos educativos y operativa"/>
    <s v="STMEO"/>
    <m/>
    <s v="Modelo Pedagogico"/>
    <s v="Subdirección técnica de métodos educativos y operativa"/>
    <s v="STMEO"/>
    <m/>
    <x v="4"/>
    <s v="Subdireccion poblacional"/>
    <s v="SP"/>
    <s v="Gerencia operativa"/>
    <s v="GO"/>
    <s v="Modelo pedagogico"/>
    <s v="Diferencias en cantidades de alimentos"/>
    <s v="Yuli Cristel Peña"/>
    <x v="3"/>
    <s v="PMPB-2019-003"/>
    <s v="No aplica"/>
    <x v="17"/>
    <n v="2019"/>
    <s v="2019H03"/>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d v="2022-12-05T00:00:00"/>
    <s v="SI"/>
    <s v="SI"/>
    <n v="-942"/>
    <s v="acción repetida con la PMPB-2018-003,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 que permita verificar el cumplimiento de la actividad "/>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Se revisan los memorandos enviados a la OCI y no se evidencia el cumplimiento de la acción"/>
    <s v="Verónica Muñoz"/>
    <m/>
    <s v="VENCIDO"/>
    <m/>
    <s v="ABIERTO"/>
    <d v="2022-09-19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_x000a_En cumplimiento de la acción, desde las Unidades de Protección Integral se suplieron los  alimentos de las minutas establecidas por otros disponibles, previa concertación con las profesionales  nutricionistas del área de salud, y se  registraron dichos cambios en el  en el formato novedades al ciclo de menús M-MSD-FT-020, como se evidencia en los soportes aportados para el cierre de la acción._x000a_ "/>
    <s v="Conforme a  la mesa de trabajo del día 25 de agosto - Clinica Control de Daño planes de mejoramiento -STMEO  se aporta Muestra del reporte de cambio de minuta a través del diligenciamiento del formato  novedades al ciclo de menús M-MSD-FT-020 en la UPI Santa Lucía, correspondiente a los meses de enero, febrero, marzo, julio y agosto de 2022.  y de la UPI Conservatorio Javier de Nicolo (Antes UPI Favorita) de los meses enero a agosto vigencia 2022."/>
    <s v="Ninguna"/>
    <n v="1"/>
    <s v="CUMPLIMIENTO TOTAL"/>
    <n v="-942"/>
    <s v="VENCIDO"/>
    <d v="2022-11-13T00:00:00"/>
    <s v="Revisadas las evidencias se puede corroborar que el procerso adelantó acciones para el cumplimiento de la mejora planteada. se observan visita de acompañamiento a las UPI santa lucia y conservatorio."/>
    <s v="Navis Alberto Florez Leon"/>
    <n v="1"/>
    <s v="CERRADO"/>
    <m/>
    <s v="No aplica"/>
    <s v="Cerrada en seguimientos anteriores"/>
    <s v="OCI"/>
    <n v="1"/>
    <n v="1"/>
    <s v="CUMPLIMIENTO TOTAL"/>
    <s v="NO APLICA ACCION CERRADA"/>
    <s v="NO APLICA ACCION CERRADA"/>
    <x v="1"/>
    <s v="Cerrada en seguimientos anteriores"/>
    <s v="OCI"/>
    <n v="1"/>
    <x v="1"/>
    <m/>
  </r>
  <r>
    <n v="13"/>
    <s v="Modelo Pedagogico - convenios"/>
    <s v="Subdirección técnica de métodos educativos y operativa"/>
    <s v="STMEO"/>
    <m/>
    <s v="Modelo Pedagogico"/>
    <s v="Subdirección técnica de métodos educativos y operativa"/>
    <s v="STMEO"/>
    <m/>
    <x v="4"/>
    <s v="Subdireccion poblacional"/>
    <s v="SP"/>
    <s v="Gerencia operativa"/>
    <s v="GO"/>
    <s v="Modelo pedagogico"/>
    <s v="Buenas practicas de manufactura"/>
    <s v="Yuli Cristel Peña"/>
    <x v="3"/>
    <s v="PMPB-2019-004"/>
    <s v="No aplica"/>
    <x v="17"/>
    <n v="2019"/>
    <s v="2019H04"/>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d v="2022-12-05T00:00:00"/>
    <s v="SI"/>
    <s v="SI"/>
    <n v="-942"/>
    <s v="acción repetida con la PMPB-2018-004,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s donde se pueda determinar visitas de acompañamiento técnico en buenas practicas de manofactura en servicios de alimentación"/>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Se revisan los memorandos enviados a la OCI y no se evidencia el cumplimiento de la acción"/>
    <s v="Verónica Muñoz"/>
    <m/>
    <s v="VENCIDO"/>
    <m/>
    <s v="ABIERTO"/>
    <d v="2022-09-19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_x000a_En cumplimiento  de la acción formulada,  las profesionales que integran el    componente de calidad alimentaria del área de salud, realizaron  las visitas de acompañamiento técnico para  verificar el  cumplimiento a la Buenas Prácticas de Manufactura en las Unidades de Protección Integral,  y los resultados de las mismas fueron registradas en el formato  VISITA DE ACOMPAÑAMIENTO Y ASESORÍA TÉCNICA EN BUENAS PRÁCTICAS DE MANUFACTURA A LOS SERVICIOS DE ALIMENTACIÓN, conforme la acción Propuesta, dando de esta manera cumplimiento del 100%  a la acción formulada, como se evidencia en los soportes aportados para el cierre de la acción._x000a_ "/>
    <s v="Conforme a la mesa de trabajo del día 25 de agosto - Clínica Control de Daño planes de mejoramiento -STMEO  se aporta  resultados de las visitas de acompañamiento técnico a las UPI Servita, Perdomo, y Molinos en los  formatos MSD-FT-019 &quot;ACTA  VISITA DE ACOMPAÑAMIENTO Y ASESORÍA TÉCNICA EN BUENAS PRÁCTICAS DE MANUFACTURA A LOS SERVICIOS DE ALIMENTACIÓN, detallados de la siguiente manera:_x000a__x000a_-UPI Perdomo :_x000a_Visita Técnica BPM UPI Perdomo  07-02-2022_x000a_Visita Técnica BPM UPI Perdomo  01-03-2022_x000a_Visita Técnica BPM UPI Perdomo  06-04-2022_x000a_Visita Técnica BPM UPI Perdomo  06-05-2022_x000a_Visita Técnica BPM UPI Perdomo  28-06-2022_x000a_Visita Técnica BPM UPI Perdomo  18-07-2022_x000a_Visita Técnica  BPM UPI Perdomo 10-08-2022_x000a__x000a_-UPI Santa Lucia_x000a_Visita Técnica BPM UPI Santa Lucia 02-02-2022_x000a_Visita Técnica BPM UPI Santa Lucia 25-03-2022_x000a_Visita Técnica BPM UPI Santa Lucia 04-04-2022_x000a_Visita Técnica BPM UPI Santa Lucia 23-06-2022_x000a_Visita Técnica BPM UPI Santa Lucia 12-07-2022_x000a_Visita Técnica BPM UPI Santa Lucia 12-08-2022_x000a__x000a_-UPI Servitá_x000a_Visita Técnica BPM UPI Servitá 18-02-2022_x000a_Visita Técnica BPM UPI Servitá 16-03-2022_x000a_Visita Técnica BPM UPI Servitá 19-04-2022_x000a_Visita Técnica BPM UPI Servitá 16-05-2022_x000a_Visita Técnica BPM UPI Servitá 28-06-2022_x000a_Visita Técnica BPM UPI Servitá 15-07-2022_x000a_Visita Técnica BPM UPI Servitá 05-08-2022"/>
    <s v="Ninguna"/>
    <n v="1"/>
    <s v="CUMPLIMIENTO TOTAL"/>
    <n v="-942"/>
    <s v="VENCIDO"/>
    <d v="2022-11-13T00:00:00"/>
    <s v="Revisadas las evidencias se puede corroborar que el procerso adelantó acciones para el cumplimiento de la mejora planteada. se observan visita de acompañamiento a las UPI servita, santa lucia y perdomo."/>
    <s v="Navis Alberto Florez Leon"/>
    <n v="1"/>
    <s v="CERRADO"/>
    <m/>
    <s v="No aplica"/>
    <s v="Cerrada en seguimientos anteriores"/>
    <s v="OCI"/>
    <n v="1"/>
    <n v="1"/>
    <s v="CUMPLIMIENTO TOTAL"/>
    <s v="NO APLICA ACCION CERRADA"/>
    <s v="NO APLICA ACCION CERRADA"/>
    <x v="1"/>
    <s v="Cerrada en seguimientos anteriores"/>
    <s v="OCI"/>
    <n v="1"/>
    <x v="1"/>
    <m/>
  </r>
  <r>
    <n v="14"/>
    <s v="Modelo Pedagogico - convenios"/>
    <s v="Subdirección técnica de métodos educativos y operativa"/>
    <s v="STMEO"/>
    <m/>
    <s v="Modelo Pedagogico"/>
    <s v="Subdirección técnica de métodos educativos y operativa"/>
    <s v="STMEO"/>
    <m/>
    <x v="4"/>
    <s v="Subdireccion poblacional"/>
    <s v="SP"/>
    <s v="Gerencia operativa"/>
    <s v="GO"/>
    <s v="Modelo pedagogico"/>
    <s v="Buenas practicas de manufactura"/>
    <s v="Yuli Cristel Peña"/>
    <x v="3"/>
    <s v="PMPB-2019-005"/>
    <s v="No aplica"/>
    <x v="17"/>
    <n v="2019"/>
    <s v="2019H04"/>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d v="2022-12-05T00:00:00"/>
    <s v="SI"/>
    <s v="SI"/>
    <n v="-942"/>
    <s v="acción repetida con la PMPB-2018-005,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evidencias donde se pueda determinar visitas de acompañamiento técnico."/>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Se revisan los memorandos enviados a la OCI y no se evidencia el cumplimiento de la acción"/>
    <s v="Verónica Muñoz"/>
    <m/>
    <s v="VENCIDO"/>
    <m/>
    <s v="ABIERTO"/>
    <d v="2022-09-19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_x000a_En cumplimiento  de la acción formulada,  las profesionales que integran el    componente de calidad alimentaria del área de salud, realizaron de manera mensual  los seguimientos al cumplimiento de los compromisos generados en las visitas de acompañamiento técnico,  lo cual  garantiza que de manera mensual  que se realice un seguimiento en cada UPI , y que se subsanen o realicen las gestiones para corregir las observaciones detectadas en la visita anterior._x000a__x000a_De esta manera,  el seguimiento a los compromisos se ve reflejado  en los porcentajes de cumplimiento del  mes que se realiza la visita  con respecto a la visita del mes anterior,   lo cual se  reporta en formato VISITA DE ACOMPAÑAMIENTO Y ASESORÍA TÉCNICA EN BUENAS PRÁCTICAS DE MANUFACTURA A LOS SERVICIOS DE ALIMENTACIÓN."/>
    <s v="Conforme a la mesa de trabajo del día 25 de agosto - Clínica Control de Daño planes de mejoramiento -STMEO  se aporta  evidencia del seguimiento a las  visitas de acompañamiento técnico a las UPI Servita, Perdomo y Santa Lucia, aportando los   MSD-FT-019 &quot;ACTA  VISITA DE ACOMPAÑAMIENTO Y ASESORÍA TÉCNICA EN BUENAS PRÁCTICAS DE MANUFACTURA A LOS SERVICIOS DE ALIMENTACIÓN, INFORME VISITA DE ACOMPAÑAMIENTO Y ASESORIA TECNICA EN BUENAS PRACTICAS DE MANUFACTURA A LOS SERVICIOS DE ALIMENTACIÓN- M-MSD-FT-025 y correos con la remisión del informe a cada UPI, para el primer semestre de la vigencia 2022._x000a_Perdomo:_x000a__x000a_-UPI Perdomo :_x000a_Visita Técnica BPM UPI Perdomo  07-02-2022 _x000a_ INFORME VISITA DE ACOMPAÑAMIENTO Y ASESORIA TECNICA EN BUENAS PRACTICAS DE MANUFACTURA A LOS SERVICIOS DE ALIMENTACIÓN- M-MSD-FT-025_x000a_-Correo electronico del remitido a la UPI. _x000a_Visita Técnica BPM UPI Perdomo  01-03-2022_x000a_Informe INFORME VISITA DE ACOMPAÑAMIENTO Y ASESORIA TECNICA EN BUENAS PRACTICAS DE MANUFACTURA A LOS SERVICIOS DE ALIMENTACIÓN- M-MSD-FT-025_x000a_-Correo electronico del remitido a la UPI._x000a_Visita Técnica BPM UPI Perdomo  06-04-2022_x000a_Informe INFORME VISITA DE ACOMPAÑAMIENTO Y ASESORIA TECNICA EN BUENAS PRACTICAS DE MANUFACTURA A LOS SERVICIOS DE ALIMENTACIÓN- M-MSD-FT-025_x000a_-Correo electronico del remitido a la UPI._x000a_Visita Técnica BPM UPI Perdomo  06-05-2022_x000a_Informe INFORME VISITA DE ACOMPAÑAMIENTO Y ASESORIA TECNICA EN BUENAS PRACTICAS DE MANUFACTURA A LOS SERVICIOS DE ALIMENTACIÓN- M-MSD-FT-025_x000a_-Correo electronico del remitido a la UPI._x000a_Visita Técnica BPM UPI Perdomo  28-06-2022_x000a_Informe INFORME VISITA DE ACOMPAÑAMIENTO Y ASESORIA TECNICA EN BUENAS PRACTICAS DE MANUFACTURA A LOS SERVICIOS DE ALIMENTACIÓN- M-MSD-FT-025_x000a_-Correo electronico del remitido a la UPI._x000a__x000a__x000a_-UPI Santa Lucia_x000a_Visita Técnica BPM UPI Santa Lucia 02-02-2022_x000a_Informe INFORME VISITA DE ACOMPAÑAMIENTO Y ASESORIA TECNICA EN BUENAS PRACTICAS DE MANUFACTURA A LOS SERVICIOS DE ALIMENTACIÓN- M-MSD-FT-025_x000a_-Correo electronico del remitido a la UPI._x000a_Visita Técnica BPM UPI Santa Lucia 25-03-2022_x000a_Informe INFORME VISITA DE ACOMPAÑAMIENTO Y ASESORIA TECNICA EN BUENAS PRACTICAS DE MANUFACTURA A LOS SERVICIOS DE ALIMENTACIÓN- M-MSD-FT-025_x000a_-Correo electronico del remitido a la UPI._x000a_Visita Técnica BPM UPI Santa Lucia 04-04-2022_x000a_Informe INFORME VISITA DE ACOMPAÑAMIENTO Y ASESORIA TECNICA EN BUENAS PRACTICAS DE MANUFACTURA A LOS SERVICIOS DE ALIMENTACIÓN- M-MSD-FT-025_x000a_-Correo electronico del remitido a la UPI._x000a_Visita Técnica BPM UPI Santa Lucia 23-06-2022_x000a_Informe INFORME VISITA DE ACOMPAÑAMIENTO Y ASESORIA TECNICA EN BUENAS PRACTICAS DE MANUFACTURA A LOS SERVICIOS DE ALIMENTACIÓN- M-MSD-FT-025_x000a__x000a__x000a_-UPI Servitá_x000a_Visita Técnica BPM UPI Servitá 18-02-2022_x000a_Informe INFORME VISITA DE ACOMPAÑAMIENTO Y ASESORIA TECNICA EN BUENAS PRACTICAS DE MANUFACTURA A LOS SERVICIOS DE ALIMENTACIÓN- M-MSD-FT-025_x000a_-Correo electronico del remitido a la UPI._x000a_Visita Técnica BPM UPI Servitá 16-03-2022_x000a_Informe INFORME VISITA DE ACOMPAÑAMIENTO Y ASESORIA TECNICA EN BUENAS PRACTICAS DE MANUFACTURA A LOS SERVICIOS DE ALIMENTACIÓN- M-MSD-FT-025_x000a_-Correo electronico del remitido a la UPI._x000a_Visita Técnica BPM UPI Servitá 19-04-2022_x000a_Informe INFORME VISITA DE ACOMPAÑAMIENTO Y ASESORIA TECNICA EN BUENAS PRACTICAS DE MANUFACTURA A LOS SERVICIOS DE ALIMENTACIÓN- M-MSD-FT-025_x000a_-Correo electronico del remitido a la UPI._x000a_Visita Técnica BPM UPI Servitá 16-052022_x000a_Informe INFORME VISITA DE ACOMPAÑAMIENTO Y ASESORIA TECNICA EN BUENAS PRACTICAS DE MANUFACTURA A LOS SERVICIOS DE ALIMENTACIÓN- M-MSD-FT-025_x000a_-Correo electronico del remitido a la UPI._x000a_Visita Técnica BPM UPI Servitá 28-06-2022_x000a_Informe INFORME VISITA DE ACOMPAÑAMIENTO Y ASESORIA TECNICA EN BUENAS PRACTICAS DE MANUFACTURA A LOS SERVICIOS DE ALIMENTACIÓN- M-MSD-FT-025_x000a_-Correo electronico del remitido a la UPI._x000a_"/>
    <s v="Seguimiento a los compromisos generados en las visitas de acompañamiento."/>
    <n v="1"/>
    <s v="CUMPLIMIENTO TOTAL"/>
    <n v="-942"/>
    <s v="VENCIDO"/>
    <d v="2022-11-13T00:00:00"/>
    <s v="Revisadas las evidencias se puede corroborar que el procerso adelantó acciones para el cumplimiento de la mejora planteada."/>
    <s v="Navis Alberto Florez Leon"/>
    <n v="1"/>
    <s v="CERRADO"/>
    <m/>
    <s v="No aplica"/>
    <s v="Cerrada en seguimientos anteriores"/>
    <s v="OCI"/>
    <n v="1"/>
    <n v="1"/>
    <s v="CUMPLIMIENTO TOTAL"/>
    <s v="NO APLICA ACCION CERRADA"/>
    <s v="NO APLICA ACCION CERRADA"/>
    <x v="1"/>
    <s v="Cerrada en seguimientos anteriores"/>
    <s v="OCI"/>
    <n v="1"/>
    <x v="1"/>
    <m/>
  </r>
  <r>
    <n v="15"/>
    <s v="Modelo Pedagogico - convenios"/>
    <s v="Subdirección técnica de métodos educativos y operativa"/>
    <s v="STMEO"/>
    <m/>
    <s v="Modelo Pedagogico"/>
    <s v="Subdirección técnica de métodos educativos y operativa"/>
    <s v="STMEO"/>
    <m/>
    <x v="4"/>
    <s v="Subdireccion poblacional"/>
    <s v="SP"/>
    <s v="Gerencia operativa"/>
    <s v="GO"/>
    <s v="Modelo pedagogico"/>
    <s v="Diferencias en cantidades de alimentos"/>
    <s v="Yuli Cristel Peña"/>
    <x v="3"/>
    <s v="PMPB-2019-006"/>
    <s v="No aplica"/>
    <x v="17"/>
    <n v="2019"/>
    <s v="2019H05"/>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d v="2022-12-05T00:00:00"/>
    <s v="SI"/>
    <s v="SI"/>
    <n v="-942"/>
    <s v="acción repetida con la PMPB-2018-006,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sustento en evidencias que pueda determinar que se realizaron capacitaciones en recibo de alimentos y de materias primas"/>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Se revisan los memorandos enviados a la OCI y no se evidencia el cumplimiento de la acción"/>
    <s v="Verónica Muñoz"/>
    <m/>
    <s v="VENCIDO"/>
    <m/>
    <s v="ABIERTO"/>
    <d v="2022-09-19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_x000a_Desde el componente de calidad alimentaria, se desarrolló para la vigencia 2022, el plan de capacitación al personal Manipulador de alimentos, y se  desarrollo en el  Módulo 1-  Registros en el Servicio Alimentario, La capacitación enfocada a resaltar la importancia  de los registros que se llevan según procedimiento “Recepción, Almacenamiento, Preparación y Distribución de Alimentos M-MSD-PR-004”, dando cumplimento a la normatividad sanitaria vigente, así como del correcto diligenciamiento del formato  Control y recepción de materia prima A-GLO-FT-006 ._x000a_El procedimiento “Recepción, Almacenamiento, Preparación y Distribución de Alimentos M-MSD-PR-004, reemplazo el el instructivo M-RDE-PR-006 &quot;RECEPCIÓN Y ALMACENAMIENTO DE ALIMENTOS EN LAS UPIS."/>
    <s v="En evidencia del cumplimiento de la acción se aporta:_x000a__x000a_Actas de capacitación, lisatdos de asistencia y evlacuón del Modulo 1, correspondiente a las fechas que se relacionan a continuación: _x000a__x000a_Capacitación UPI Edén 22062022_x000a_Capacitaciòn del  23032022._x000a_Capacitaciòn del- 23032022._x000a_Capacitaciòn del 23032022._x000a_Capacitaciòn del-07042022._x000a_Capacitaciòn del-31032022._x000a_Capacitaciòn del  11052022_x000a_Capacitaciòn del 17052022_x000a_Capacitación San Francisco 08062022"/>
    <s v="Ninguna"/>
    <n v="1"/>
    <s v="CUMPLIMIENTO TOTAL"/>
    <n v="-942"/>
    <s v="VENCIDO"/>
    <d v="2022-11-13T00:00:00"/>
    <s v="Revisadas las evidencias se puede corroborar que el procerso adelantó acciones para el cumplimiento de la mejora planteada."/>
    <s v="Navis Alberto Florez Leon"/>
    <n v="1"/>
    <s v="CERRADO"/>
    <m/>
    <s v="No aplica"/>
    <s v="Cerrada en seguimientos anteriores"/>
    <s v="OCI"/>
    <n v="1"/>
    <n v="1"/>
    <s v="CUMPLIMIENTO TOTAL"/>
    <s v="NO APLICA ACCION CERRADA"/>
    <s v="NO APLICA ACCION CERRADA"/>
    <x v="1"/>
    <s v="Cerrada en seguimientos anteriores"/>
    <s v="OCI"/>
    <n v="1"/>
    <x v="1"/>
    <m/>
  </r>
  <r>
    <n v="16"/>
    <s v="Modelo Pedagogico - convenios"/>
    <s v="Subdirección técnica de métodos educativos y operativa"/>
    <s v="STMEO"/>
    <m/>
    <s v="Modelo Pedagogico"/>
    <s v="Subdirección técnica de métodos educativos y operativa"/>
    <s v="STMEO"/>
    <m/>
    <x v="4"/>
    <s v="Subdireccion poblacional"/>
    <s v="SP"/>
    <s v="Gerencia operativa"/>
    <s v="GO"/>
    <s v="Modelo pedagogico"/>
    <s v="Diferencias en cantidades de alimentos"/>
    <s v="Yuli Cristel Peña"/>
    <x v="3"/>
    <s v="PMPB-2019-007"/>
    <s v="No aplica"/>
    <x v="17"/>
    <n v="2019"/>
    <s v="2019H05"/>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d v="2022-07-01T00:00:00"/>
    <s v="SI"/>
    <s v="SI"/>
    <n v="-942"/>
    <s v="acción repetida con la PMPB-2018-007,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d v="2022-03-18T00:00:00"/>
    <s v="No hay sustento en evidencias que permitan establecer el cumplimiento de la acción donde se verifique que se intervino en el manejo de pesajes de alimentos. "/>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Teniendo en cuenta los memorandos enviados a la OCI se evidencia el manual de vigilancia nutricional y muestra de certificados de calibración parra pesar los  alimentos antes de la cocción y capacitación en el manejo de grameras"/>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17"/>
    <s v="Modelo Pedagogico - convenios"/>
    <s v="Subdirección técnica de métodos educativos y operativa"/>
    <s v="STMEO"/>
    <m/>
    <s v="Modelo Pedagogico"/>
    <s v="Subdirección técnica de métodos educativos y operativa"/>
    <s v="STMEO"/>
    <s v="Calidad alimentaria "/>
    <x v="4"/>
    <s v="Subdireccion poblacional"/>
    <s v="SP"/>
    <s v="Gerencia operativa"/>
    <s v="GO"/>
    <s v="Modelo pedagogico"/>
    <s v="personal de cocina"/>
    <s v="Yuli Cristel Peña"/>
    <x v="3"/>
    <s v="PMPB-2019-008"/>
    <s v="No aplica"/>
    <x v="17"/>
    <n v="2019"/>
    <s v="2019H06"/>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d v="2022-07-01T00:00:00"/>
    <s v="SI"/>
    <s v="SI"/>
    <n v="-1276"/>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s v="ABIERTA"/>
    <s v="Se realiza reunion el dia 18-02-2022 liderarada por la OAP para la coordinacion del cierre de los hallazgos entre STMEO, STAF y convenios"/>
    <d v="2022-02-28T00:00:00"/>
    <s v="no"/>
    <s v="Impartir las directrices y acciones para garantizar la eficiencia, eficacia y transparencia de las actividades relacionadas con la entrega de alimento a las UPI"/>
    <n v="0"/>
    <s v="SIN AVANCE"/>
    <n v="-44620"/>
    <s v="VENCIDO"/>
    <d v="2022-03-17T00:00:00"/>
    <s v="Observadas las evidencias no se idetifican acciones que concreten el impartir las directrices y acciones para garantizar la eficiencia, eficacia y transparencia de las actividades relacionadas con la entrega de alimento a las UPI"/>
    <s v="NAVIS ALBERTO FLOREZ LEON"/>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1276"/>
    <s v="VENCIDO"/>
    <d v="2022-06-23T00:00:00"/>
    <s v=" Teniendo en cuenta los memorandos enviados a la OCI se evidencia procedimiento de ABASTECIMIENTO DE ALIMENTOS CENTRO DE ACOPIO  relacionadas con la entrega de alimento a las UPI"/>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18"/>
    <s v="Modelo Pedagogico - convenios"/>
    <s v="Subdirección técnica de métodos educativos y operativa"/>
    <s v="STMEO"/>
    <m/>
    <s v="Modelo Pedagogico"/>
    <s v="Subdirección técnica de métodos educativos y operativa"/>
    <s v="STMEO"/>
    <m/>
    <x v="3"/>
    <s v="Subdireccion de lineamientos y politicas"/>
    <s v="SLP"/>
    <s v="Gerencia de capacidades y derechos"/>
    <s v="GCD"/>
    <s v="Modelo pedagogico"/>
    <s v="Cumplimiento de horario en aulas de clase"/>
    <s v="Yuli Cristel Peña"/>
    <x v="3"/>
    <s v="PMPB-2019-009"/>
    <s v="No aplica"/>
    <x v="13"/>
    <n v="2019"/>
    <s v="2019H07"/>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d v="2022-07-01T00:00:00"/>
    <s v="SI"/>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En los memorandos entregados a la OCI se observa un documento en el Instituto por parte de Pedagogia sobre el proyecto de pedagogia. No obstante, por el tiempo transcurrido, en la pagina web se encuentra publicado la ACTUALIZACIÓN DEL MODELO_x000a_PEDAGÓGICO desde el 16/05/22."/>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19"/>
    <s v="Modelo Pedagogico - convenios"/>
    <s v="Subdirección técnica de métodos educativos y operativa"/>
    <s v="STMEO"/>
    <m/>
    <s v="Modelo Pedagogico"/>
    <s v="Subdirección técnica de métodos educativos y operativa"/>
    <s v="STMEO"/>
    <m/>
    <x v="3"/>
    <s v="Subdireccion de lineamientos y politicas"/>
    <s v="SLP"/>
    <s v="Gerencia de capacidades y derechos"/>
    <s v="GCD"/>
    <s v="Modelo pedagogico"/>
    <s v="proceso de seguimiento al egreso de los NNAJ retirados del IDIPRON"/>
    <s v="Yuli Cristel Peña"/>
    <x v="3"/>
    <s v="PMPB-2019-0010"/>
    <s v="No aplica"/>
    <x v="13"/>
    <n v="2019"/>
    <s v="2019H08"/>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d v="2022-07-01T00:00:00"/>
    <s v="SI"/>
    <s v="SI"/>
    <n v="-94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d v="2022-03-18T00:00:00"/>
    <s v="NO SE REALIZO SEGUIMIENTO NI SE APORTO EVIDENCIA_x000a_"/>
    <s v="VERONICA MUÑOZ"/>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ía Externa Proyecto 1104 vigencia 2018,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942"/>
    <s v="VENCIDO"/>
    <d v="2022-06-23T00:00:00"/>
    <s v="En los memorandos entregados a la OCI se observa evidencia sobre  los seguimientos  al egreso de los NNAJ"/>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22"/>
    <s v="Mantenimiento de bienes"/>
    <s v="Subdirección técnica administrativa y financiera"/>
    <s v="STAF"/>
    <m/>
    <s v="Modelo Pedagogico"/>
    <s v="Subdirección técnica de métodos educativos y operativa"/>
    <s v="STMEO"/>
    <m/>
    <x v="4"/>
    <s v="Subdireccion poblacional"/>
    <s v="SP"/>
    <s v="Gerencia operativa"/>
    <s v="GO"/>
    <s v="Infraestructura"/>
    <s v="Mantenimiento de sedes y UPIS"/>
    <s v="Yuli Cristel Peña"/>
    <x v="3"/>
    <s v="PMPB-2019-0014"/>
    <s v="No aplica"/>
    <x v="18"/>
    <n v="2019"/>
    <s v="2019H10"/>
    <s v="“Se observó que los pupitres y salones están deteriorados y abandonados” (página 8)"/>
    <s v="No se ha emitido concepto de uso, para la baja de los pupitres deteriorados. "/>
    <s v="Solicitar por parte de los  Responsables de Unidad, las bajas de  los pupitres que se encuentran deteriorados en las UPI a la gerencia de recursos para solicitar su baja previo concepto de uso . "/>
    <n v="1"/>
    <s v="Número solicitudes  de baja de pupitres  por UPI remitidos a la Gerencia de Recursos."/>
    <s v="Número de  solicitudes  de baja  de pupitres emitido por  UPI  / Número de solicitudes de baja a solicitar "/>
    <n v="1"/>
    <s v="Conceptos de uso solicitados _x000a_Solicitudes de baja de pupitres por UPI. "/>
    <d v="2022-11-11T00:00:00"/>
    <d v="2023-06-11T00:00:00"/>
    <m/>
    <s v="SI"/>
    <s v="SI"/>
    <n v="377"/>
    <s v="No se presenta seguimiento  "/>
    <d v="2021-06-28T00:00:00"/>
    <s v="SI"/>
    <s v="Presentar seguimiento al plan de mejoramiento"/>
    <n v="0"/>
    <s v="SIN AVANCE"/>
    <n v="-316"/>
    <s v="VENCIDO"/>
    <s v="SIN DILIGENCIAR"/>
    <s v="SIN DILIGENCIAR"/>
    <s v="SIN DILIGENCIAR"/>
    <n v="0"/>
    <n v="0"/>
    <s v="INCUMPLIDA"/>
    <s v="NO APLICA"/>
    <s v="ABIERTA"/>
    <s v="&quot;Se Evidencia que la actividad se encuentra vencida_x000a__x000a_Se revisan los soportes de adjuntos y se evidencia correo enviado desde la STAF solicitando información sobre el hallazgo a la Subdireeción de Métodos _x000a__x000a_La actividad aun se encuentra en ejecución.&quot;"/>
    <d v="2022-02-28T00:00:00"/>
    <s v="no"/>
    <s v="Realizar diagnóstico de necesidades de pupitres para los salones"/>
    <n v="0"/>
    <s v="SIN AVANCE"/>
    <n v="-44620"/>
    <s v="VENCIDO"/>
    <d v="2022-03-18T00:00:00"/>
    <s v="Este accion no presenta avances"/>
    <s v="Carlos Andrés Guerra "/>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Informe de Seguimiento Revisión a la Gestión Púbica ejercida por el IDIPRON en el Marco del Proyecto 1106 'Espacios de Integración Social' 1106 - Septiembre 2019,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576"/>
    <s v="VENCIDO"/>
    <d v="2022-06-22T00:00:00"/>
    <s v="Conforme a la evidencia aportada, la cual no se encuentra almacenada en una carpeta con código PMPB 2019-0014 toda vez que la capeta NO se encuentra, se encontró una carpeta llamada acciones personería. _x000a__x000a_Ahora bien, para los radicados informados por el área auditada, se indica que, luego de revisar los radicados se observa que no tiene relación con el presente hallazgo, razón por la cual, no es posible cerrar la acción._x000a_"/>
    <s v="Carlos Andrés Guerra "/>
    <n v="0"/>
    <s v="VENCIDO"/>
    <m/>
    <s v="ABIERTO"/>
    <d v="2022-09-19T00:00:00"/>
    <s v="Seguimiento anterior:_x000a__x000a_Se presentó solicitud de reformulación de acción , a través de radicado Número 2022IE5305, se adjunta radicado.  "/>
    <m/>
    <s v="Realizar diagnóstico de necesidades de pupitres para los salones"/>
    <n v="0"/>
    <s v="SIN AVANCE"/>
    <n v="377"/>
    <s v="CON TIEMPO"/>
    <d v="2022-11-13T00:00:00"/>
    <s v="sin avance luego de solicitar reformulación de la acción."/>
    <s v="Navis Alberto Florez Leon"/>
    <m/>
    <s v="VENCIDO"/>
    <m/>
    <d v="2023-02-06T00:00:00"/>
    <s v="Seguimiento anterior:_x000a__x000a_Se presentó solicitud de reformulación de acción , a través de radicado Número 2022IE5305, se adjunta radicado.  _x000a__x000a_TERCER SEGUIMIENTO 2022:_x000a_Se solicitó reformulación de acción por parte de la Subdirección Técnica de Métodos educativos y operativa de a través de memorando 2022IE5305 del 12/09/2022 a: solicitar por parte de los responsables de Unidad, las bajas de los pupitres que se encuentran deteriorados en las UPI a la gerencia de recursos para solicitar su baja previo concepto de uso, la cual fue aprobada en página 5, según acta del 7 de diciembre de 2022, por lo anterior se hará reporte para el próximo seguimiento toda vez que se estableció plazo hasta el 11/06/2023._x000a_"/>
    <s v="Soportes:_x000a_Memorando 2022IE5305 del 12/09/2022_x000a_07122022 Acta Ajustes tablero de control- reformulaciones de acciones y fechas_x000a_"/>
    <s v="No se presenta avance por parte del proceso"/>
    <n v="0"/>
    <s v="SIN AVANCE"/>
    <n v="377"/>
    <s v="CON TIEMPO"/>
    <x v="2"/>
    <s v="En revisión de la información suministrada por el proceso se observa que se solicitó reformulación de acción por parte de la Subdirección Técnica de Métodos educativos y operativa de a través de memorando 2022IE5305 del 12/09/2022 y acta  A-GDO-FT-004 en donde se justifica la reformulación de las acciones._x000a__x000a_Se hace necesario formular acciones que eliminen la causa que genero el hallazgo, este análisis debe garantizar  la baja de pupitres por UPI que se encuentran en mal estado y realizar reposición de los mismos."/>
    <s v="Ingrid Acosta"/>
    <n v="0"/>
    <x v="2"/>
    <m/>
  </r>
  <r>
    <n v="52"/>
    <s v="Modelo Pedagogico"/>
    <s v="Subdirección técnica de métodos educativos y operativa"/>
    <s v="STMEO"/>
    <m/>
    <s v="Modelo Pedagogico"/>
    <s v="Subdirección técnica de métodos educativos y operativa"/>
    <s v="STMEO"/>
    <s v="Contextos Pedagogicos"/>
    <x v="3"/>
    <s v="Subdireccion de lineamientos y politicas"/>
    <s v="SLP"/>
    <s v="Gerencia de capacidades y derechos"/>
    <s v="GCD"/>
    <s v="Modelo pedagogico"/>
    <s v="seguimiento de NNAJ dentro del modelo"/>
    <s v="Yuli Cristel Peña"/>
    <x v="0"/>
    <s v="PMAI-2019-028"/>
    <s v="No aplica"/>
    <x v="19"/>
    <n v="2019"/>
    <s v="2019H43"/>
    <s v="No se cuenta con parámetros claros y tangibles que permitan establecer la ubicación o tránsito de los NNAJ de una etapa a otra dentro del modelo Pedagógico del IDIPRON"/>
    <s v="No existen  indicadores de evolución de los NNAJ, frente a su proceso en el modelo pedagógico del IDIPRON , que permitan establecer   parámetros que indiquen el paso de una etapa del Modelo a otra."/>
    <s v="Formular  y desarrollar mínimo seis indicadores de evolución de los NNAJ desarrollados en el marco del PAIF. "/>
    <n v="1"/>
    <s v="Número de indicadores de evolución de NNAJ desarrollados . "/>
    <s v="Número de indicadores de evolución de NNAJ  formulados y desarrollados/Número de indicadores de evolución de NNAJ a formular y desarrollar (6)"/>
    <n v="1"/>
    <s v="Hojas de vida de Seis (6) indicadores de evolución diseñados e integrados a PAIF como Línea Base, con código  y reporte de seguimiento. _x000a_"/>
    <d v="2022-11-11T00:00:00"/>
    <d v="2023-11-11T00:00:00"/>
    <m/>
    <s v="SI"/>
    <s v="SI"/>
    <n v="530"/>
    <s v="La acción de mejora habla del ajuste de Manuales y no se encuentra el avance en lo presentado."/>
    <d v="2021-07-07T00:00:00"/>
    <s v="SI"/>
    <s v="Ajutsar Manuales Operativos de los contextos Pedagógicos"/>
    <n v="0"/>
    <s v="SIN AVANCE"/>
    <n v="-213"/>
    <s v="VENCIDO"/>
    <d v="2021-11-19T00:00:00"/>
    <s v="Acción vencida. No se aportan evidencias del ajuste a manuales operativos de los Contextos Pedagógicos."/>
    <s v="Zuly Marcela Rojas Tolosa"/>
    <n v="0"/>
    <n v="0"/>
    <s v="INCUMPLIDA"/>
    <s v="NO APLICA"/>
    <s v="ABIERTA"/>
    <s v="No se reporta avance"/>
    <d v="2022-02-28T00:00:00"/>
    <s v="SI"/>
    <s v="ejecucion de actividades definidas"/>
    <n v="0"/>
    <s v="SIN AVANCE"/>
    <n v="-44620"/>
    <s v="VENCIDO"/>
    <d v="2022-03-11T00:00:00"/>
    <s v="No se tiene evidencias de los Manuales Operativos de los contextos Pedagógicos para hacer explicito que las etapas tienen actividades y que el NNAJ puede estar simultáneamente en dos o mas etapas del modelo."/>
    <s v="Ingrid Acosta"/>
    <n v="0"/>
    <s v="VENCIDO"/>
    <s v="NO APLICA"/>
    <s v="ABIERTO"/>
    <s v="Se adjunta Documento interno  ACTUALIZACIÓN MODELO PEDAGOGICO M-MP-DI-001 y se menciona la caracterizacion de metodos, los anteriores documentos no dan cumplimiento a la actividad ya que en la caracterizacion muestra actividades en terminos operativos mas no actividades frente el paso de una etapa a otra de los NNAJ y el Documento interno  ACTUALIZACIÓN MODELO PEDAGOGICO M-MP-DI-001, brinda lineamientos para la actualizacion del modelo pedagogico, por lo tanto no da cumplimiento a la actividad, las anteriores tampoco subsanan la causa identificada o la situacion evidenciada en su momento"/>
    <d v="2022-05-31T00:00:00"/>
    <s v="Ajustar Manuales Operativos de los contextos Pedagógicos para hacer explicito que las etapas tienen actividades y que el NNAJ  puede estar simultáneamente en dos o mas etapas del modelo. "/>
    <n v="0"/>
    <s v="SIN AVANCE"/>
    <n v="-473"/>
    <s v="VENCIDO"/>
    <s v="17 de junio de 2022"/>
    <s v="No se tiene evidencias de los Manuales Operativos de los contextos Pedagógicos para hacer explicito que las etapas tienen actividades y que el NNAJ puede estar simultáneamente en dos o mas etapas del modelo."/>
    <s v="Ingrid Acosta"/>
    <n v="0"/>
    <s v="VENCIDO"/>
    <m/>
    <s v="ABIERTO"/>
    <d v="2022-09-19T00:00:00"/>
    <s v="_x000a_Se presentó solicitud de reformulación de acción , a través de radicado Número 2022IE 5303- se adjunta memorando .  "/>
    <m/>
    <s v="Ajustar Manuales Operativos de los contextos Pedagógicos para hacer explicito que las etapas tienen actividades y que el NNAJ  puede estar simultáneamente en dos o mas etapas del modelo. "/>
    <n v="0"/>
    <s v="SIN AVANCE"/>
    <n v="530"/>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Se solicitó reformulación de acción y fecha por parte de la Subdirección Técnica de Métodos educativos y operativa de a través de memorando 2022IE5305 del 12/09/2022 a: Formular y desarrollar mínimo seis indicadores de evolución de los NNAJ desarrollados en el marco del PAIF, la cual es aprobada según acta del 7 de diciembre de 2022, página 2 y 5, con fecha final para cumplimiento de esta acción es el 11/11/2023."/>
    <s v="Soportes Tercer Seguimiento:_x000a_RADICADO- 2022IE5305_x000a_07122022 Ajustes tablero de control- reformulaciones de acciones y fechas_x000a_"/>
    <s v="La actividad no presenta avance, sin embargo aun se encuentra en términos"/>
    <n v="0"/>
    <s v="SIN AVANCE"/>
    <n v="530"/>
    <s v="CON TIEMPO"/>
    <x v="3"/>
    <s v="Mediante Acta de fecha 07/12/2022 se acepta la reformulación de la acción de mejora y de la fecha de cumplimiento de la misma, a la fecha no cuenta con avance pero se encuentra en términos."/>
    <s v="Yaklin Chaparro Salinas"/>
    <n v="0"/>
    <x v="2"/>
    <m/>
  </r>
  <r>
    <n v="54"/>
    <s v="Modelo Pedagogico"/>
    <s v="Subdirección técnica de métodos educativos y operativa"/>
    <s v="STMEO"/>
    <m/>
    <s v="Modelo Pedagogico"/>
    <s v="Subdirección técnica de métodos educativos y operativa"/>
    <s v="STMEO"/>
    <m/>
    <x v="3"/>
    <s v="Subdireccion de lineamientos y politicas"/>
    <s v="SLP"/>
    <s v="Gerencia de capacidades y derechos"/>
    <s v="GCD"/>
    <s v="gestion documental"/>
    <s v="Fondo documental acumulado, inventarios documentales y transferencias"/>
    <s v="Yuli Cristel Peña"/>
    <x v="0"/>
    <s v="PMAI-2019-034"/>
    <s v="No aplica"/>
    <x v="19"/>
    <n v="2019"/>
    <s v="2019H44"/>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No se ha presentado para el cierre de la acción la realización de las transferencias de la documentación sujeto del hallazgo  "/>
    <s v="Realizar  la transferencia  de las historias clínicas del hospital del SUR ,  Así como la transferencia de la  documentación del área de salud  de Molinos .  "/>
    <n v="1"/>
    <s v="Documentación transferida "/>
    <s v="Documentación transferida "/>
    <n v="1"/>
    <s v="Soporte de las transferencias de la documentación del área de salud. _x000a_(Memorando- Acta)  )  "/>
    <d v="2022-11-11T00:00:00"/>
    <d v="2023-01-12T00:00:00"/>
    <m/>
    <s v="SI"/>
    <s v="SI"/>
    <n v="227"/>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19T00:00:00"/>
    <s v="Se observa reporte de segumientos y compromisos generados en las visitas de Gestión Documental, pendiente presentar soportes de su cumplimiento."/>
    <s v="Zuly Marcela Rojas Tolosa"/>
    <n v="0.4"/>
    <n v="0.4"/>
    <s v="INCUMPLIDA"/>
    <s v="NO APLICA"/>
    <s v="ABIERTA"/>
    <s v="No se reporta avance"/>
    <d v="2022-02-28T00:00:00"/>
    <s v="SI"/>
    <s v="ejecucion de actividades definidas"/>
    <n v="0.4"/>
    <s v="AVANCE PARCIAL"/>
    <n v="-44619.5"/>
    <s v="VENCIDO"/>
    <d v="2022-03-11T00:00:00"/>
    <s v="Si bien se oberva que se Realizó el acompañamiento  de gestion documental a las  unidades productoras, no se tiene la evidencia de todos los ajustes realizados, quedando actividades realizar en la vigencia 2021 y 2022"/>
    <s v="Ingrid Acosta"/>
    <n v="0.5"/>
    <s v="VENCIDO"/>
    <s v="NO APLICA"/>
    <s v="ABIERTO"/>
    <s v="No se evidencian soportes de la realizacion de transferencias primarias, como soporte se indica el Oficio radicado 2022IE468, sin embargo al revisar la carpeta digital este no se evidencia"/>
    <d v="2022-05-31T00:00:00"/>
    <s v="Soportes  de los ajustes de acuerdo a las visitas y acompañamiento brindado"/>
    <n v="0"/>
    <s v="SIN AVANCE"/>
    <n v="-473"/>
    <s v="VENCIDO"/>
    <s v="17 de junio de 2022"/>
    <s v="Mediante radicado 2022IE468 del 5 de enero de 2022, se envia socialización de la relación de transferencias primarias recibidas por el archivo central por parte de las unidades de protección integral y dependencias administrativas. sin embargo no hay mas soportes ue evidencien los ajustes de acuerdo  a la visitas realizadas"/>
    <s v="Ingrid Acosta"/>
    <n v="0.5"/>
    <s v="VENCIDO"/>
    <m/>
    <s v="ABIERTO"/>
    <d v="2022-09-19T00:00:00"/>
    <s v="Se presentó solicitud de reformulación de acción , a través de radicado Número 2022IE 5303- se adjunta memorando .  "/>
    <m/>
    <s v="3. Realizar los ajustes de acuerdo a las visitas y acompañamiento brindado"/>
    <n v="0"/>
    <s v="SIN AVANCE"/>
    <n v="227"/>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_x000a_Se solicito reformulación de acción por parte de la Subdirección Técnica de Métodos educativos y operativa de a través de memorando 2022IE5305 del 12/09/2022 a: Presentar para el cierre de la acción, la evidencia de la realización de la transferencia de las historias clínicas del hospital del SUR, Así como la transferencia de la documentación del área de salud de Molinos, la cual es aprobada según acta del 7 de diciembre de 2022, página 3 y 6, con fecha final para cumplimiento de esta acción es el 12/01/2023._x000a_"/>
    <s v="Soportes Tercer Seguimiento:_x000a_RADICADO- 2022IE5305_x000a_07122022 Ajustes tablero de control- reformulaciones de acciones y fechas_x000a_"/>
    <s v="Vencida no se presenta avance"/>
    <n v="0"/>
    <s v="SIN AVANCE"/>
    <n v="227"/>
    <s v="CON TIEMPO"/>
    <x v="3"/>
    <s v="Mediante Acta de fecha 07/12/2022 se acepta la reformulación de la acción de mejora y de la fecha de cumplimiento de la misma, a la fecha no cuenta con avance y se encuentra con fecha de vencimiento en enero de 2023"/>
    <s v="Yaklin Chaparro Salinas"/>
    <n v="0"/>
    <x v="2"/>
    <m/>
  </r>
  <r>
    <n v="57"/>
    <s v="Modelo Pedagogico"/>
    <s v="Subdirección técnica de métodos educativos y operativa"/>
    <s v="STMEO"/>
    <m/>
    <s v="Modelo Pedagogico"/>
    <s v="Subdirección técnica de métodos educativos y operativa"/>
    <s v="STMEO"/>
    <s v="Contextos Pedagogico internado_x000a_Contextos Pedagogico externado"/>
    <x v="3"/>
    <s v="Subdireccion de lineamientos y politicas"/>
    <s v="SLP"/>
    <s v="Gerencia de capacidades y derechos"/>
    <s v="GCD"/>
    <s v="gestion documental"/>
    <s v="Fondo documental acumulado, inventarios documentales y transferencias"/>
    <s v="Yuli Cristel Peña"/>
    <x v="0"/>
    <s v="PMAI-2019-042"/>
    <s v="No aplica"/>
    <x v="19"/>
    <n v="2019"/>
    <s v="2019H46"/>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Se identifica debilidades en el   instructivo TRASLADOS Y CAMBIO DE SERVICIO DE LOS NIÑOS, NIÑAS,ADOLESCENTES Y JOVENES M-MEX-IN-002, toda vez que no se encuentra establecido de manera concreta los tiempos  mínimos para realizar el traslado físico de las historias sociales  del NNAJ entre UPI o al archivo misional cuando sea el egreso, lo cual puede ocasionar dificultad en la consulta de la información.    "/>
    <s v="Ajustar  y socializar el instructivo TRASLADOS Y CAMBIO DE SERVICIO DE LOS NIÑOS, NIÑAS,ADOLESCENTES Y JOVENES M-MEX-IN-002, para fijar tiempos mínimos para realizar las transferencias documentales de las historias sociales entre unidades y al archivo misional de la entidad. "/>
    <n v="1"/>
    <s v="Instructivo TRASLADOS Y CAMBIO DE SERVICIO DE LOS NIÑOS, NIÑAS,ADOLESCENTES Y JOVENES M-MEX-IN-002 "/>
    <s v="Un Instructivo TRASLADOS Y CAMBIO DE SERVICIO DE LOS NIÑOS, NIÑAS,ADOLESCENTES Y JOVENES M-MEX-IN-002 ajustado y socializado / Un Instructivo TRASLADOS Y CAMBIO DE SERVICIO DE LOS NIÑOS, NIÑAS,ADOLESCENTES Y JOVENES M-MEX-IN-002 ajustado y socializado. "/>
    <n v="1"/>
    <s v="Instructivo TRASLADOS Y CAMBIO DE SERVICIO DE LOS NIÑOS, NIÑAS,ADOLESCENTES Y JOVENES M-MEX-IN-002 ajustado y socializado mediante memorando o correo electrónico._x000a_Correo de MIPG indicando la oficialización del instructivo.  "/>
    <d v="2022-11-11T00:00:00"/>
    <d v="2023-04-11T00:00:00"/>
    <m/>
    <s v="SI"/>
    <s v="SI"/>
    <n v="316"/>
    <s v="No se cuenta con seguimiento reportado por parte de Métodos."/>
    <d v="2021-07-07T00:00:00"/>
    <s v="SI"/>
    <s v="Realizar los seguimientos enunciados en la accion de nejora establecida"/>
    <n v="0"/>
    <s v="SIN AVANCE"/>
    <n v="-213"/>
    <s v="VENCIDO"/>
    <d v="2021-11-19T00:00:00"/>
    <s v="Acción vencida. _x000a_No se presentan soportes del seguimiento establecido por la Subdirección de Métodos."/>
    <s v="Zuly Marcela Rojas Tolosa"/>
    <n v="0"/>
    <n v="0"/>
    <s v="INCUMPLIDA"/>
    <s v="NO APLICA"/>
    <s v="ABIERTA"/>
    <s v="No se reporta avance"/>
    <d v="2022-02-28T00:00:00"/>
    <s v="SI"/>
    <s v="ejecucion de actividades definidas"/>
    <n v="0"/>
    <s v="SIN AVANCE"/>
    <n v="-44620"/>
    <s v="VENCIDO"/>
    <d v="2022-03-11T00:00:00"/>
    <s v="_x000a_No se evidecian los soportes del seguimiento establecido por la Subdirección de Métodos."/>
    <s v="Ingrid Acosta"/>
    <n v="0"/>
    <s v="VENCIDO"/>
    <s v="NO APLICA"/>
    <s v="ABIERTO"/>
    <s v="Se evidencia instructivo TRASLADOS Y CAMBIO DE SERVICIO DE NIÑOS, NIÑAS, ADOLESCENTES Y JÓVENES M-MEX-IN-002 en el cual se establecen lineamientos frente los traslados generales o compartidos y cambios de servicio de Niños, Niñas, Adolescentes y Jóvenes entre Contextos Pedagógicos, Área de derecho o servicios del Instituto, estableciendo los criterios que se deben cumplir durante el proceso, sin embargo dentro del mismo no se establecen como se van a realizar los  Seguimientos periódicos por parte de la Subdirección de Métodos a cada una de las UPI,  para que se cumplan las condiciones estipuladas en  el  instructivo en mencion._x000a_Sin embargo en el instructivo COMITÉS MISIONALES M-MEX-IN-003 se establece que el Comité Misional de Contextos Pedagógicos realizara Seguimiento a la gestión en relación con los ingresos, reingresos, traslados, permanencia y egresos de NNAJ, asi mismo se indica que producto del anterior comite se generara un acta Las cuales  deben ser archivadas en la Subdirección Técnica de Métodos"/>
    <d v="2022-05-31T00:00:00"/>
    <s v="Seguimientos periódicos por parte de la Subdirección de Métodos a cada una de las UPI,  para que se cumplan las condiciones estipuladas en  el  instructivo 002 TRASLADOS Y CAMBIO DE SERVICIO DE LOS NIÑOS, NIÑAS,ADOLESCENTES Y JOVENES M-MEX-IN-002 "/>
    <n v="0.25"/>
    <s v="AVANCE MINIMO"/>
    <n v="-473"/>
    <s v="VENCIDO"/>
    <s v="17 de junio de 2022"/>
    <s v="Se evidencia instructivo TRASLADOS Y CAMBIO DE SERVICIO DE NIÑOS, NIÑAS, ADOLESCENTES Y JÓVENES M-MEX-IN-002 en el cual se establecen lineamientos frente los traslados generales o compartidos y cambios de servicio de NNAJ entre Contextos Pedagógicos, Área de derecho o servicios del Instituto, estableciendo los criterios que se deben cumplir durante el proceso. Pero no se tiene evidencia de los seguimientos por parte de la Subdirección de Metodos a cada una de las UPIs."/>
    <s v="Ingrid Acosta"/>
    <n v="0.25"/>
    <s v="VENCIDO"/>
    <m/>
    <s v="ABIERTO"/>
    <d v="2022-09-19T00:00:00"/>
    <s v="Se presentó solicitud de reformulación de acción , a través de radicado Número 2022IE 5303- se adjunta memorando .  "/>
    <m/>
    <s v="1. Seguimientos periódicos por parte de la Subdirección de Métodos a cada una de las UPI,  para que se cumplan las condiciones estipuladas en  el  instructivo 002 TRASLADOS Y CAMBIO DE SERVICIO DE LOS NIÑOS, NIÑAS,ADOLESCENTES Y JOVENES M-MEX-IN-002 "/>
    <n v="0"/>
    <s v="SIN AVANCE"/>
    <n v="316"/>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Se solicitó reformulación de acción por parte de la Subdirección Técnica de Métodos educativos y operativa de a través de memorando 2022IE5305 del 12/09/2022 a: Ajustar y socializar el instructivo TRASLADOS Y CAMBIO DE SERVICIO DE LOS NIÑOS, NIÑAS, ADOLESCENTES Y JOVENES M MEX-IN-002, para fijar tiempos mínimos para realizar las transferencias documentales de las historias sociales entre unidades y al archivo misional de la entidad, la cual es aprobada según acta del 7 de diciembre de 2022, página 3 y 6, con fecha final para cumplimiento de esta acción es el 11/04/2023._x000a_"/>
    <s v="Soportes Tercer Seguimiento:_x000a_RADICADO- 2022IE5305_x000a_07122022 Ajustes tablero de control- reformulaciones de acciones y fechas_x000a_"/>
    <s v="La actividad no presenta avance, sin embargo aun se encuentra en términos"/>
    <n v="0"/>
    <s v="SIN AVANCE"/>
    <n v="316"/>
    <s v="CON TIEMPO"/>
    <x v="3"/>
    <s v="Mediante Acta de fecha 07/12/2022 se acepta la reformulación de la acción de mejora y de la fecha de cumplimiento de la misma, a la fecha no cuenta con avance pero se encuentra en términos."/>
    <s v="Yaklin Chaparro Salinas"/>
    <n v="0"/>
    <x v="2"/>
    <m/>
  </r>
  <r>
    <n v="26"/>
    <s v="Modelo Pedagogico"/>
    <s v="Subdirección técnica de métodos educativos y operativa"/>
    <s v="STMEO"/>
    <m/>
    <s v="Modelo Pedagogico"/>
    <s v="Subdirección técnica de métodos educativos y operativa"/>
    <s v="STMEO"/>
    <s v="Calidad alimentaria "/>
    <x v="4"/>
    <s v="Subdireccion poblacional"/>
    <s v="SP"/>
    <s v="Gerencia operativa"/>
    <s v="GO"/>
    <s v="Modelo pedagogico"/>
    <s v="Controles relacionados con los alimentos"/>
    <s v="Yuli Cristel Peña"/>
    <x v="3"/>
    <s v="PMPB-2019-0024"/>
    <s v="No aplica"/>
    <x v="20"/>
    <n v="2019"/>
    <s v="2019H14"/>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No esta evidenciado el tiempo de diligenciamiento  del kardex. _x000a__x000a_Existen  debilidades en la oportunidad del diligenciamiento ."/>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No aplica"/>
    <s v="No aplica"/>
    <s v="No aplica"/>
    <d v="2019-08-08T00:00:00"/>
    <d v="2019-12-30T00:00:00"/>
    <d v="2022-07-01T00:00:00"/>
    <s v="SI"/>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d v="2022-06-21T00:00:00"/>
    <s v="Teniendo en cuenta los Radicados 2019IE6222,2019IE7874,2019IE10233 y 2019IE11233 enunciados por el proceso como evidencia se pudo validar un soporte suministrado por Submétodos que se realizó el ajuste al procedimiento ABASTECIMIENTO DE ALIMENTOS CENTRO DE ACOPIO M-MSD-PR-007. Vigencia 12122019._x000a_Frente a la segunda acción se observaron 10 seguimientos frente al diligenciamiento oportuno del Kardex en los Servicios de alimentación de las Unidades de Protección Integral."/>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s v="No aplica"/>
    <s v="Cerrada en seguimientos anteriores"/>
    <s v="OCI"/>
    <n v="1"/>
    <n v="1"/>
    <s v="CUMPLIMIENTO TOTAL"/>
    <s v="NO APLICA ACCION CERRADA"/>
    <s v="NO APLICA ACCION CERRADA"/>
    <x v="1"/>
    <s v="Cerrada en seguimientos anteriores"/>
    <s v="OCI"/>
    <n v="1"/>
    <x v="1"/>
    <m/>
  </r>
  <r>
    <n v="61"/>
    <s v="Modelo Pedagogico"/>
    <s v="Subdirección técnica de métodos educativos y operativa"/>
    <s v="STMEO"/>
    <m/>
    <s v="Modelo Pedagogico"/>
    <s v="Subdirección técnica de métodos educativos y operativa"/>
    <s v="STMEO"/>
    <s v="VOLUNTARIADO"/>
    <x v="3"/>
    <s v="Subdireccion de lineamientos y politicas"/>
    <s v="SLP"/>
    <s v="Gerencia de capacidades y derechos"/>
    <s v="GCD"/>
    <s v="Modelo pedagogico"/>
    <s v="seguimiento y evaluacion  de los programas, proyectos y metodologias"/>
    <s v="Yuli Cristel Peña"/>
    <x v="0"/>
    <s v="PMAI-2019-053"/>
    <s v="No aplica"/>
    <x v="19"/>
    <n v="2019"/>
    <s v="2019H50"/>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Se presentan debilidades en el seguimiento a las actividades de voluntariado que se desarrollan en las UPI, dado que no se ha realizado la implementación de la herramienta de seguimiento  que fue diseñada , lo cual puede inferir directamente en el impacto generado por estas actividades en las UPI.  "/>
    <s v="Implementar de la herramienta de seguimiento a las acciones de voluntariado que fue diseñada."/>
    <n v="1"/>
    <s v="Una herramienta de seguimiento a las acciones de voluntariado  implementada "/>
    <s v="Una herramienta de seguimiento a las acciones de voluntariado  implementada /Una herramienta de seguimiento a las acciones de voluntariado  a implementar "/>
    <n v="1"/>
    <s v="Diligenciamiento de la  herramienta de seguimiento a las acciones de voluntariado . _x000a_Seguimiento presentado a las UPI, documentado mediante acta. "/>
    <d v="2022-11-11T00:00:00"/>
    <d v="2023-06-11T00:00:00"/>
    <m/>
    <s v="SI"/>
    <s v="SI"/>
    <n v="377"/>
    <s v="No se cuenta con seguimiento reportado por parte de Métodos."/>
    <d v="2021-07-07T00:00:00"/>
    <s v="SI"/>
    <s v="Presentar seguimiento al plan de mejoramiento"/>
    <n v="0"/>
    <s v="SIN AVANCE"/>
    <n v="-213"/>
    <s v="VENCIDO"/>
    <d v="2021-11-20T00:00:00"/>
    <s v="Acción vencida. _x000a_No se presentan soportes de avance en la acción._x0009_"/>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No se adjuntan soportes, se indica por parte del proceso &quot;Durante la vigencia 2020 por temas de pandemia  no se realizaron actividades de Voluntariado, y en la vigencia 2021 y 2022,  se realiza la revisión de la operación de la estrategia de voluntariado la cual se encuentra actualmente en estructuración.   Por lo cual la situación  que dio lugar al hallazgo no se presenta actualmente.&quot; pese a lo anterior para el cierre de la accion se debe evidenciar que la situacion que se presento en su momento se halla subsanado."/>
    <d v="2022-05-31T00:00:00"/>
    <s v="Soportes  de que la situacion que se presento en su momento se halla subsanado."/>
    <n v="0"/>
    <s v="SIN AVANCE"/>
    <n v="-473"/>
    <s v="VENCIDO"/>
    <s v="17 de junio de 2022"/>
    <s v="_x000a_No se evidencian los soportes de las actividades a realizar "/>
    <s v="Ingrid Acosta"/>
    <n v="0"/>
    <s v="VENCIDO"/>
    <m/>
    <s v="ABIERTO"/>
    <d v="2022-09-19T00:00:00"/>
    <s v="Se presentó solicitud de reformulación de acción , a través de radicado Número 2022IE 5303- se adjunta memorando .  "/>
    <m/>
    <s v="Formular e implementar una herramienta por parte de la Coordinadora de voluntariado, que permita realizar seguimientos a las  mismas en cada UPI. "/>
    <n v="0"/>
    <s v="SIN AVANCE"/>
    <n v="377"/>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Se solicitó reformulación de acción por parte de la Subdirección Técnica de Métodos educativos y operativa de a través de memorando 2022IE5305 del 12/09/2022 a: implementar de la herramienta de seguimiento a las acciones de voluntariado que fue diseñada, la cual es aprobada según acta del 7 de diciembre de 2022, página 3 y 6, con fecha final para cumplimiento de esta acción es el 11/06/2023._x000a_"/>
    <s v="Soportes Tercer Seguimiento:_x000a_RADICADO- 2022IE5305_x000a_07122022 Ajustes tablero de control- reformulaciones de acciones y fechas_x000a_"/>
    <s v="La actividad no presenta avance, sin embargo aun se encuentra en términos"/>
    <n v="0"/>
    <s v="SIN AVANCE"/>
    <n v="377"/>
    <s v="CON TIEMPO"/>
    <x v="3"/>
    <s v="Mediante Acta de fecha 07/12/2022 se acepta la reformulación de la acción de mejora y de la fecha de cumplimiento de la misma, a la fecha no cuenta con avance pero se encuentra en términos."/>
    <s v="Yaklin Chaparro Salinas"/>
    <n v="0"/>
    <x v="2"/>
    <m/>
  </r>
  <r>
    <n v="28"/>
    <s v="Modelo Pedagogico"/>
    <s v="Subdirección técnica de métodos educativos y operativa"/>
    <s v="STMEO"/>
    <m/>
    <s v="Modelo Pedagogico"/>
    <s v="Subdirección técnica de métodos educativos y operativa"/>
    <s v="STMEO"/>
    <s v="Area Infraestructura"/>
    <x v="4"/>
    <s v="Subdireccion poblacional"/>
    <s v="SP"/>
    <s v="Gerencia operativa"/>
    <s v="GO"/>
    <s v="Modelo pedagogico"/>
    <s v="Controles relacionados con los alimentos"/>
    <s v="Yuli Cristel Peña"/>
    <x v="3"/>
    <s v="PMPB-2019-0026"/>
    <s v="No aplica"/>
    <x v="20"/>
    <n v="2019"/>
    <s v="2019H14"/>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alizar en forma semestral mantenimiento y  calibración de las basculas y grameras."/>
    <s v="No aplica"/>
    <s v="No aplica"/>
    <s v="No aplica"/>
    <s v="No aplica"/>
    <s v="No aplica"/>
    <d v="2019-08-08T00:00:00"/>
    <d v="2019-12-30T00:00:00"/>
    <d v="2022-07-01T00:00:00"/>
    <s v="SI"/>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d v="2022-06-21T00:00:00"/>
    <s v="Teniendo en cuenta los Radicados 2019IE6222,2019IE7874,2019IE10233 y 2019IE11233 enunciados por el proceso se pudo validar las certificaciones de calibración de las basculas y grameras "/>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s v="No aplica"/>
    <s v="Cerrada en seguimientos anteriores"/>
    <s v="OCI"/>
    <n v="1"/>
    <n v="1"/>
    <s v="CUMPLIMIENTO TOTAL"/>
    <s v="NO APLICA ACCION CERRADA"/>
    <s v="NO APLICA ACCION CERRADA"/>
    <x v="1"/>
    <s v="Cerrada en seguimientos anteriores"/>
    <s v="OCI"/>
    <n v="1"/>
    <x v="1"/>
    <m/>
  </r>
  <r>
    <n v="71"/>
    <s v="Modelo Pedagogico "/>
    <s v="Subdirección técnica de métodos educativos y operativa"/>
    <s v="STMEO"/>
    <m/>
    <s v="Modelo Pedagogico"/>
    <s v="Subdirección técnica de métodos educativos y operativa"/>
    <s v="STMEO"/>
    <s v="Contexto Pedagogico Territorio "/>
    <x v="3"/>
    <s v="Subdireccion de lineamientos y politicas"/>
    <s v="SLP"/>
    <s v="Gerencia de capacidades y derechos"/>
    <s v="GCD"/>
    <s v="Modelo pedagogico"/>
    <s v="proceso de seguimiento al egreso de los NNAJ retirados del IDIPRON"/>
    <s v="Yuli Cristel Peña"/>
    <x v="0"/>
    <s v="PMAI-2019-079"/>
    <s v="No aplica"/>
    <x v="21"/>
    <n v="2019"/>
    <s v="2019H67"/>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Se presentan debilidades en los lineamientos establecidos en el manual de procesos y procedimientos   para realizar egresos de manera automática en el SIMI, toda vez que por las  dinámicas de atención en territorio  no es necesario  realizar seguimiento a la inasistencia  por lo cual se requiere  oficializar un  documento  para establecer los lineamientos para realizar egresos automáticos por el sistema para los NNAJ que son atendidos en territorio. "/>
    <s v="Oficializar documento para  establecer las condiciones para realizar egresos de manera automática en el SIMI para NNAJ sin asistencia en 6 meses. "/>
    <n v="1"/>
    <s v="Un documento oficializado "/>
    <s v="Un documento oficializado con lineamientos para realizar egresos de manera automática en el SIMI/Un documento a oficializar  con lineamientos para realizar egresos de manera automática en el SIMI"/>
    <n v="1"/>
    <s v="Un documento oficializado con lineamientos ._x000a_Reporte SIMI de egresos realizados de manera automática. _x000a__x000a_Correo de MIPG indicando la oficialización del instructivo.   "/>
    <d v="2022-11-11T00:00:00"/>
    <d v="2023-06-21T00:00:00"/>
    <m/>
    <s v="SI"/>
    <s v="SI"/>
    <n v="387"/>
    <s v="Seguimiento a las inasistencias."/>
    <d v="2021-07-07T00:00:00"/>
    <s v="SI"/>
    <s v="Seguimiento a las inasistencias."/>
    <n v="0.33"/>
    <s v="AVANCE PARCIAL"/>
    <n v="-652"/>
    <s v="VENCIDO"/>
    <d v="2021-11-18T00:00:00"/>
    <s v="Se evidencia reporte de egresos automático según instructivo, pendiente soportes de seguimientos con inasistencias inferiores a 180 días.  "/>
    <s v="Zuly Marcela Rojas Tolosa"/>
    <n v="0"/>
    <n v="0.33"/>
    <s v="INCUMPLIDA"/>
    <s v="NO APLICA"/>
    <s v="ABIERTA"/>
    <s v="No se reporta avance"/>
    <d v="2022-02-28T00:00:00"/>
    <s v="SI"/>
    <s v="ejecucion de actividades definidas"/>
    <n v="0"/>
    <s v="SIN AVANCE"/>
    <n v="-44619.67"/>
    <s v="VENCIDO"/>
    <d v="2022-03-11T00:00:00"/>
    <s v="No reportaron evidencias para este seguimiento"/>
    <s v="Sulma Esperanza Avendaño M."/>
    <n v="0"/>
    <s v="VENCIDO"/>
    <s v="NO APLICA"/>
    <s v="ABIERTO"/>
    <s v="Se evidencia instructivos egresos generados por el SIMI de forma automática M-MSL-IN-003 cuya finalidad es “Describir las actividades para  que  se  generen  egresos  automáticos  en  el  Sistema  de  Información  Misional,  a  Jóvenes  del Contexto Pedagógico Territorio y de las UPI Oasis I y Oasis II con 180 días de inasistencia, con el fin de agilizar el proceso de legalización del egreso de la población fluctuante atendida por el IDIPRON” si bien se tienen definidas actividades para el presente hallazgo, este instructivo subsana la situación evidenciada en su momento “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Conforme a lo anterior se da un cumplimiento del 100%."/>
    <d v="2022-05-31T00:00:00"/>
    <s v="No aplica"/>
    <n v="1"/>
    <s v="CUMPLIMIENTO TOTAL"/>
    <n v="-912"/>
    <s v="VENCIDO"/>
    <d v="2022-06-17T00:00:00"/>
    <s v="Se evidencia instructivo egresos generados por el SIMI de forma automática M-MSL-IN-003 cuya finalidad es “Describir las actividades para  que  se  generen  egresos  automáticos  en  el  Sistema  de  Información  Misional,  a  Jóvenes  del Contexto Pedagógico Territorio y de las UPI Oasis I y Oasis II con 180 días de inasistencia, con el fin de agilizar el proceso de legalización del egreso de la población fluctuante atendida por el IDIPRON”. Si bien se realizó este instructivo no se observan soportes de las acciones establecidas para este hallazgo las cuales son:_x000a_* Seguimiento a las inasistencias según documento interno Seguimiento y egreso a los NNAJ. _x000a_* Registro de seguimientos previos a la legalizacion del egreso en ficha FOS de SIMI_x000a_*Creación del acta de egreso en SIMI y cargue de archivo (Acta 009)."/>
    <s v="Sulma Esperanza Avendaño Muñoz"/>
    <n v="0.5"/>
    <s v="ABIERTO"/>
    <m/>
    <s v="ABIERTO"/>
    <d v="2022-09-19T00:00:00"/>
    <s v="Se presentó solicitud de reformulación de acción , a través de radicado Número: "/>
    <m/>
    <s v=" * Seguimiento a las inasistencias según documento interno Seguimiento y egerso a los NNAJ.  _x000a__x000a_* Registro de seguimientos previos a la legalizacion del egreso en ficha FOS de SIMI _x000a__x000a_*Creación del acta de egreso en SIMI y cargue de archivo (Acta 009)"/>
    <n v="0.5"/>
    <s v="AVANCE PARCIAL"/>
    <n v="387"/>
    <s v="CON TIEMPO"/>
    <d v="2022-11-15T00:00:00"/>
    <s v="Se observa que se reformulo la acción y estan pendientes las siguientes actividades _x000a_1. Seguimiento a las inasistencias según documento interno Seguimiento y egerso a los NNAJ.  _x000a__x000a_2. Registro de seguimientos previos a la legalizacion del egreso en ficha FOS de SIMI _x000a__x000a_3. Creación del acta de egreso en SIMI y cargue de archivo (Acta 009)"/>
    <s v="Ingrid Acosta"/>
    <n v="0"/>
    <s v="ABIERTO"/>
    <m/>
    <d v="2023-02-06T00:00:00"/>
    <s v="TERCER SEGUIMIENTO:_x000a_Se solicito reformulación de acción por parte de la Subdirección Técnica de Métodos educativos y operativa de a través de memorando 2022IE5305 del 12/09/2022 a: Oficializar documento para establecer las condiciones para realizar egresos de manera automática en el SIMI para NNAJ sin asistencia en 6 meses, la cual es aprobada según acta del 7 de diciembre de 2022, página 3 y 6, con fecha final para cumplimiento de esta acción es el 21/06/2023._x000a_"/>
    <s v="Soportes Tercer Seguimiento:_x000a_RADICADO- 2022IE5305_x000a_07122022 Ajustes tablero de control- reformulaciones de acciones y fechas_x000a_"/>
    <s v="La actividad no presenta avance, sin embargo aun se encuentra en términos"/>
    <n v="0"/>
    <s v="SIN AVANCE"/>
    <n v="387"/>
    <s v="CON TIEMPO"/>
    <x v="4"/>
    <s v="No se reporta mayor avance en la ejecución de las acciones, se recomienda avanzar en las acciones formuladas._x0009_"/>
    <s v="Carlos Guerra "/>
    <n v="0"/>
    <x v="2"/>
    <m/>
  </r>
  <r>
    <n v="30"/>
    <s v="Modelo Pedagogico"/>
    <s v="Subdirección técnica de métodos educativos y operativa"/>
    <s v="STMEO"/>
    <m/>
    <s v="Modelo Pedagogico"/>
    <s v="Subdirección técnica de métodos educativos y operativa"/>
    <s v="STMEO"/>
    <s v="Calidad alimentaria "/>
    <x v="4"/>
    <s v="Subdireccion poblacional"/>
    <s v="SP"/>
    <s v="Gerencia operativa"/>
    <s v="GO"/>
    <s v="Modelo pedagogico"/>
    <s v="minuta patron"/>
    <s v="Yuli Cristel Peña"/>
    <x v="3"/>
    <s v="PMPB-2019-0028"/>
    <s v="No aplica"/>
    <x v="20"/>
    <n v="2019"/>
    <s v="2019H16"/>
    <s v="En ninguna de las UPI se hace uso de la gramera, se sirven porciones más grandes o más pequeñas de lo estipulado en la minuta patrón."/>
    <s v="Debilidad en el manejo de la gramera y estandarización de porciones"/>
    <s v="* Reforzar mediante capacitación práctica en manejo de grameras y estandarización de porciones por parte del equipo de nutrición._x000a_"/>
    <s v="No aplica"/>
    <s v="No aplica"/>
    <s v="No aplica"/>
    <s v="No aplica"/>
    <s v="No aplica"/>
    <d v="2019-08-08T00:00:00"/>
    <d v="2020-04-30T00:00:00"/>
    <d v="2022-07-01T00:00:00"/>
    <s v="SI"/>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d v="2022-06-21T00:00:00"/>
    <s v="Teniendo en cuenta los Radicados 2019IE6222,2019IE7874,2019IE10233 y 2019IE11233 enunciados por el proceso, y acuerdo a los soportes analizados se pudo evidenciar cuatro capacitaciones en las unidades Eden, Oasis, Santa Lucia y La Florida."/>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s v="No aplica"/>
    <s v="Cerrada en seguimientos anteriores"/>
    <s v="OCI"/>
    <n v="1"/>
    <n v="1"/>
    <s v="CUMPLIMIENTO TOTAL"/>
    <s v="NO APLICA ACCION CERRADA"/>
    <s v="NO APLICA ACCION CERRADA"/>
    <x v="1"/>
    <s v="Cerrada en seguimientos anteriores"/>
    <s v="OCI"/>
    <n v="1"/>
    <x v="1"/>
    <m/>
  </r>
  <r>
    <n v="31"/>
    <s v="Modelo Pedagogico"/>
    <s v="Subdirección técnica de métodos educativos y operativa"/>
    <s v="STMEO"/>
    <m/>
    <s v="Modelo Pedagogico"/>
    <s v="Subdirección técnica de métodos educativos y operativa"/>
    <s v="STMEO"/>
    <s v="Calidad alimentaria "/>
    <x v="3"/>
    <s v="Subdireccion de lineamientos y politicas"/>
    <s v="SLP"/>
    <s v="Gerencia de capacidades y derechos"/>
    <s v="GCD"/>
    <s v="Modelo pedagogico"/>
    <s v="Controles relacionados con los alimentos"/>
    <s v="Yuli Cristel Peña"/>
    <x v="3"/>
    <s v="PMPB-2019-0029"/>
    <s v="No aplica"/>
    <x v="20"/>
    <n v="2019"/>
    <s v="2019H17"/>
    <s v="Se evidencia que en las unidades de Normandía y en el CAE, consumen los alimentos los facilitadores y los NNAJ, en las unidades restantes, todo el personal que trabaja en la UPI consume los alimentos que son preparados para los NNAJ."/>
    <s v="falta una directriz frente al consumo de alimentos ."/>
    <s v="* Emitir una adirectriz frente al consumo de alimentos en las Unidades de Proteccion Integral."/>
    <s v="No aplica"/>
    <s v="No aplica"/>
    <s v="No aplica"/>
    <s v="No aplica"/>
    <s v="No aplica"/>
    <d v="2019-08-08T00:00:00"/>
    <d v="2019-12-30T00:00:00"/>
    <d v="2022-07-01T00:00:00"/>
    <s v="SI"/>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d v="2022-06-21T00:00:00"/>
    <s v="Teniendo en cuenta los Radicados 2019IE6222,2019IE7874,2019IE10233 y 2019IE11233 enunciados por el proceso, se observó como evidencia la creación de lineamientos para consumo de alimentos en la unidades del Instituto."/>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s v="No aplica"/>
    <s v="Cerrada en seguimientos anteriores"/>
    <s v="OCI"/>
    <n v="1"/>
    <n v="1"/>
    <s v="CUMPLIMIENTO TOTAL"/>
    <s v="NO APLICA ACCION CERRADA"/>
    <s v="NO APLICA ACCION CERRADA"/>
    <x v="1"/>
    <s v="Cerrada en seguimientos anteriores"/>
    <s v="OCI"/>
    <n v="1"/>
    <x v="1"/>
    <m/>
  </r>
  <r>
    <n v="32"/>
    <s v="Modelo Pedagogico"/>
    <s v="Subdirección técnica de métodos educativos y operativa"/>
    <s v="STMEO"/>
    <m/>
    <s v="Modelo Pedagogico"/>
    <s v="Subdirección técnica de métodos educativos y operativa"/>
    <s v="STMEO"/>
    <m/>
    <x v="4"/>
    <s v="Subdireccion poblacional"/>
    <s v="SP"/>
    <s v="Gerencia operativa"/>
    <s v="GO"/>
    <s v="Infraestructura"/>
    <s v="Concepto técnico de bomberos"/>
    <s v="Yuli Cristel Peña"/>
    <x v="3"/>
    <s v="PMPB-2019-0030"/>
    <s v="No aplica"/>
    <x v="20"/>
    <n v="2019"/>
    <s v="2019H18"/>
    <s v="Ninguna UPI cuenta con concepto técnico de bomberos, las unidades Florida, Edén, San Francisco, y Arcadia no poseen concepto higiénico sanitario de la Secretaría de Salud o quien haga sus veces."/>
    <s v="Falta de concepto igiénico sanitario de la Secretaría de Salud"/>
    <s v="1. Hacer la inscripción de los servicios de cocina de las UPI ante la Secretaria de Salud de Bogotá, Cundinamarca y  Tolima. _x000a__x000a_ "/>
    <s v="No aplica"/>
    <s v="No aplica"/>
    <s v="No aplica"/>
    <s v="No aplica"/>
    <s v="No aplica"/>
    <d v="2019-08-08T00:00:00"/>
    <d v="2020-04-30T00:00:00"/>
    <d v="2022-12-05T00:00:00"/>
    <s v="SI"/>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d v="2022-06-23T00:00:00"/>
    <s v="Se revisan los memorandos enviados a la OCI y no se evidencia el cumplimiento de la acción"/>
    <s v="Verónica Muñoz"/>
    <m/>
    <s v="VENCIDO"/>
    <m/>
    <s v="ABIERTO"/>
    <d v="2022-09-19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En cumplimiento de la acción, desde el área de salud, se realizaron las inscripciones de  los servicios de cocina de las UPI  Florida, Edén, San Francisco, y Arcadia ante las Secretarías de Salud de Bogotá, Cundinamarca y  Tolima conforme la ubicación de cada UPI. Dando así cumplimiento al 100% de avance en la acción planteada . "/>
    <s v="Se aporta evidencia de radicados de solicitud de inscripciones de  los servicios de cocina , para las Unidades de UPI  Florida, Edén, San Francisco, y Arcadia como se detalla a continuación._x000a_-Radicado del 14 de Junio al Hospital Nuestra Señora de las mercedes ESE, solicitando  visita de Inspección Vigilancia y Control sanitario para la UPI Arcadia._x000a_-Radicado del 11 de Julio al Hospital Luis Pasteur  ESE-Melgar , solicitando  visita de Inspección Vigilancia y Control sanitario para la UPI Eden ._x000a_-Formulario de inscripción sanitaria   radicado del 20 de febrero de 2020, solicitando  visita de Inspección Vigilancia y Control sanitario para la UPI San Francisco._x000a_-Correo de radicación de  la Secretaría de Salud de Bogotá, del 12 de noviembre de 2019, notificando solicitud de inscripción para la UPI Florida. "/>
    <s v="Ninguna"/>
    <n v="1"/>
    <s v="CUMPLIMIENTO TOTAL"/>
    <n v="-760"/>
    <s v="VENCIDO"/>
    <d v="2022-11-13T00:00:00"/>
    <s v="FLORIDA, EDEN, ARCADIA Y San Francisco, se observa que se solicitaron ante los servicios de salud correspondientes lo permisos requeridos para funcionamiento."/>
    <s v="Navis Alberto Florez Leon"/>
    <n v="1"/>
    <s v="CERRADO"/>
    <m/>
    <s v="No aplica"/>
    <s v="Cerrada en seguimientos anteriores"/>
    <s v="OCI"/>
    <n v="1"/>
    <n v="1"/>
    <s v="CUMPLIMIENTO TOTAL"/>
    <s v="NO APLICA ACCION CERRADA"/>
    <s v="NO APLICA ACCION CERRADA"/>
    <x v="1"/>
    <s v="Cerrada en seguimientos anteriores"/>
    <s v="OCI"/>
    <n v="1"/>
    <x v="1"/>
    <m/>
  </r>
  <r>
    <n v="33"/>
    <s v="Gestion Contractual"/>
    <s v="Oficina asesora juridica"/>
    <s v="OAJ"/>
    <m/>
    <s v="Gestion Contractual"/>
    <s v="Oficina asesora juridica"/>
    <s v="OAJ"/>
    <s v="Contratación y Adquisiciones"/>
    <x v="9"/>
    <s v="Secretaria General"/>
    <s v="SG"/>
    <s v="Gerencia contratacion"/>
    <s v="GCO"/>
    <s v="Capacitaciones"/>
    <s v="Contratacion"/>
    <s v="Catalina Cárdenas Martínez "/>
    <x v="4"/>
    <s v="PMVD-2019-002"/>
    <s v="No aplica"/>
    <x v="22"/>
    <n v="2019"/>
    <s v="2019H20"/>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Sin informacion"/>
    <s v="Sin informacion"/>
    <s v="No aplica"/>
    <s v="No aplica"/>
    <s v="No aplica"/>
    <s v="No aplica"/>
    <s v="No aplica"/>
    <s v="Sin informacion"/>
    <s v="Sin informacion"/>
    <m/>
    <s v="NO"/>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Revisando los soportes se anexan cuatro mesas de trabajo. _x000a_- Acta de capacitación comites estructuradores y estudios previos con anexos_x000a_- Buenas practicas en contratación_x000a_- Capacitación manual de contratación con anexos_x000a_- Capacitaciónes contratación estatal_x000a_De acuerdo a los soportes solo un acta de reunión evidencia la socialización de los procedimientos nombrados en el hallazgo."/>
    <d v="2022-05-31T00:00:00"/>
    <s v="Queda pendiente la socialización de los siguientes documentos por parte de la OAJ a los funcionarios y contratistas: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7 MANUAL DE SUPERVISIÓN E INTERVENTORÍA - A-GCO-MA-001, versión 7"/>
    <n v="5.8823529411764705E-2"/>
    <s v="AVANCE MINIMO"/>
    <e v="#VALUE!"/>
    <e v="#VALUE!"/>
    <d v="2022-06-22T00:00:00"/>
    <s v="De las evidencias no se observa cumplimiento de acción, se anex capacitación en archivistiva y conservación documental y la acción se refiere a procedmiento de cada modalidad de contratación"/>
    <s v="Navis Alberto Florez Leon"/>
    <n v="0"/>
    <s v="ABIERTO"/>
    <m/>
    <s v="ABIERTO"/>
    <d v="2022-09-23T00:00:00"/>
    <s v="El proceso no reporta avance "/>
    <s v="El proceso no reporta avance "/>
    <s v="El proceso no reporta avance "/>
    <n v="0"/>
    <s v="SIN AVANCE"/>
    <e v="#VALUE!"/>
    <e v="#VALUE!"/>
    <m/>
    <m/>
    <m/>
    <m/>
    <s v="VENCIDO"/>
    <m/>
    <d v="2023-02-06T00:00:00"/>
    <s v="TERCER SEGUIMIENTO 2022:_x000a_Se solicitó mediante memorando con radicado 2022IE7497 que se elimine la acción toda vez que no se presentó plan de mejoramiento en el 2019, pero la entidad adelantó acciones que responden al hallazgo y se relacionaron con sus respectivas evidencias."/>
    <s v="TERCER SEGUIMIENTO 2022: Memorando con radicado 2022IE7497"/>
    <m/>
    <n v="0"/>
    <s v="SIN AVANCE"/>
    <e v="#VALUE!"/>
    <e v="#VALUE!"/>
    <x v="5"/>
    <m/>
    <m/>
    <m/>
    <x v="3"/>
    <m/>
  </r>
  <r>
    <n v="34"/>
    <s v="Gestion Contractual"/>
    <s v="Oficina asesora juridica"/>
    <s v="OAJ"/>
    <m/>
    <s v="Gestion Contractual"/>
    <s v="Oficina asesora juridica"/>
    <s v="OAJ"/>
    <s v="Contratación y Adquisiciones"/>
    <x v="9"/>
    <s v="Secretaria General"/>
    <s v="SG"/>
    <s v="Gerencia contratacion"/>
    <s v="GCO"/>
    <s v="Contratacion"/>
    <s v="Supervisión e interventoría"/>
    <s v="Catalina Cárdenas Martínez "/>
    <x v="4"/>
    <s v="PMVD-2019-003"/>
    <s v="No aplica"/>
    <x v="22"/>
    <n v="2019"/>
    <s v="2019H21"/>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Sin informacion"/>
    <s v="Sin informacion"/>
    <s v="No aplica"/>
    <s v="No aplica"/>
    <s v="No aplica"/>
    <s v="No aplica"/>
    <s v="No aplica"/>
    <s v="Sin informacion"/>
    <s v="Sin informacion"/>
    <m/>
    <s v="NO"/>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m/>
    <m/>
    <m/>
    <m/>
    <m/>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Se evidencia que desde la Oficina Asesora Jurídica y Gestión documental se realiza un mesa de trabajo en donde expone los temas relacionados con archivistica y conservación documental a todos los supervisores y apoyos a la supervisión."/>
    <d v="2022-05-31T00:00:00"/>
    <s v="Queda pendiente enviar las evidencias de esta mesa de trabajo a la Veeduria distrital de acuerdo a lo estiputal en el hallazo"/>
    <n v="0.5"/>
    <s v="AVANCE PARCIAL"/>
    <e v="#VALUE!"/>
    <e v="#VALUE!"/>
    <d v="2022-06-22T00:00:00"/>
    <s v="De las evidencias se observa realización de capacitaciónempero no evidencias de envio a veeduria Distrital. "/>
    <s v="Navis Alberto Florez Leon"/>
    <n v="0.5"/>
    <s v="ABIERTO"/>
    <m/>
    <s v="ABIERTO"/>
    <d v="2022-09-23T00:00:00"/>
    <s v="El proceso no reporta avance "/>
    <s v="El proceso no reporta avance "/>
    <s v="El proceso no reporta avance "/>
    <n v="0.5"/>
    <s v="AVANCE PARCIAL"/>
    <e v="#VALUE!"/>
    <e v="#VALUE!"/>
    <m/>
    <m/>
    <m/>
    <m/>
    <s v="VENCIDO"/>
    <m/>
    <d v="2023-02-06T00:00:00"/>
    <s v="TERCER SEGUIMIENTO 2022:_x000a_Se solicitó mediante memorando con radicado 2022IE7497 que se elimine la acción toda vez que no se presentó plan de mejoramiento en el 2019, pero la entidad adelantó acciones que responden al hallazgo y se relacionaron con sus respectivas evidencias."/>
    <s v="TERCER SEGUIMIENTO 2022: Memorando con radicado 2022IE7497"/>
    <m/>
    <n v="0"/>
    <s v="SIN AVANCE"/>
    <e v="#VALUE!"/>
    <e v="#VALUE!"/>
    <x v="5"/>
    <m/>
    <m/>
    <m/>
    <x v="3"/>
    <m/>
  </r>
  <r>
    <n v="35"/>
    <s v="Gestion Contractual"/>
    <s v="Oficina asesora juridica"/>
    <s v="OAJ"/>
    <m/>
    <s v="Gestion Contractual"/>
    <s v="Oficina asesora juridica"/>
    <s v="OAJ"/>
    <s v="Adquisiciones"/>
    <x v="9"/>
    <s v="Secretaria General"/>
    <s v="SG"/>
    <s v="Gerencia contratacion"/>
    <s v="GCO"/>
    <s v="Contratacion"/>
    <s v="Irregularidades de funcionarios en la contratación"/>
    <s v="Catalina Cárdenas Martínez "/>
    <x v="4"/>
    <s v="PMVD-2019-005"/>
    <s v="No aplica"/>
    <x v="23"/>
    <n v="2019"/>
    <s v="2019H23"/>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No aplica"/>
    <s v="No aplica"/>
    <s v="No aplica"/>
    <s v="Sin informacion"/>
    <s v="Sin informacion"/>
    <m/>
    <s v="SI"/>
    <s v="NO"/>
    <e v="#VALUE!"/>
    <s v="Se adjunta las actas de reunión de Audiencias de asignación de riesgos con fechas del  18 de marzo y 26 de abril del 2021 "/>
    <d v="2021-06-21T00:00:00"/>
    <s v="SI"/>
    <s v="1.  Se solicita al área desde la OAP que definan las causas y  la fecha final de cumplimiento de la actividad de esta acción. _x000a__x000a_2.De acuerdo con las actividades establecidas queda pendiente informar a la Veeduria Distrital las acciones tomadas en los Comités y remitir copia de las mismas."/>
    <n v="0.5"/>
    <s v="AVANCE PARCIAL"/>
    <e v="#VALUE!"/>
    <e v="#VALUE!"/>
    <s v="SIN DILIGENCIAR"/>
    <s v="SIN DILIGENCIAR"/>
    <s v="SIN DILIGENCIAR"/>
    <n v="0"/>
    <n v="0"/>
    <e v="#VALUE!"/>
    <s v="NO APLICA"/>
    <s v="ABIERTA"/>
    <s v="No presenta seguimiento"/>
    <d v="2022-02-28T00:00:00"/>
    <s v="SI"/>
    <s v="ejecucion de actividades definidas"/>
    <n v="0"/>
    <s v="SIN AVANCE"/>
    <n v="-44619.5"/>
    <e v="#VALUE!"/>
    <d v="2022-03-18T00:00:00"/>
    <s v="No reportan avances ni evidencias"/>
    <s v="VERONICA MUÑOZ"/>
    <n v="0"/>
    <s v="ABIERTO"/>
    <s v="NO APLICA"/>
    <s v="ABIERTO"/>
    <s v="* Revisando los soportes suministrados por el proceso, las cuales son dos actas de audiencias de estimación, tipificación y asignación de riesgos y aclaración de pliegos definitivos; con fechas del 18 de marzo y 26 de abril del 2021. "/>
    <d v="2022-05-31T00:00:00"/>
    <s v="De acuerdo con las actividades establecidas queda pendiente informar a la Veeduria Distrital las acciones tomadas en los Comités y remitir copia de las mismas."/>
    <n v="0.65"/>
    <s v="AVANCE PARCIAL"/>
    <e v="#VALUE!"/>
    <e v="#VALUE!"/>
    <d v="2022-06-22T00:00:00"/>
    <s v="Revisadas las evidencias se observa cumplimiento de la acción participación de jefes o delegados en audiencias de asignación de riesgos. empero no hay envio de informaión a veeduria Distrital.  "/>
    <s v="Navis Alberto Florez Leon"/>
    <n v="0.8"/>
    <s v="ABIERTO"/>
    <m/>
    <s v="ABIERTO"/>
    <d v="2022-09-23T00:00:00"/>
    <s v="El proceso no reporta avance "/>
    <s v="El proceso no reporta avance "/>
    <s v="El proceso no reporta avance "/>
    <n v="0.8"/>
    <s v="AVANCE SIGNIFICATIVO"/>
    <e v="#VALUE!"/>
    <e v="#VALUE!"/>
    <d v="2022-11-13T00:00:00"/>
    <s v="No hay avances, evidencias no detallan cumplimiento de la acción"/>
    <s v="Navis Alberto Florez Leon"/>
    <m/>
    <s v="ABIERTO"/>
    <m/>
    <d v="2023-02-06T00:00:00"/>
    <s v="TERCER SEGUIMIENTO 2022:_x000a_Se solicitó mediante memorando con radicado 2022IE7497 que se elimine la acción toda vez que no se presentó plan de mejoramiento en el 2019, pero la entidad adelantó acciones que responden al hallazgo y se relacionaron con sus respectivas evidencias."/>
    <s v="TERCER SEGUIMIENTO 2022: Memorando con radicado 2022IE7497"/>
    <m/>
    <n v="0"/>
    <s v="SIN AVANCE"/>
    <e v="#VALUE!"/>
    <m/>
    <x v="6"/>
    <s v="Se reporta solicitud de eliminación Memorando con radicado 2022IE7497"/>
    <s v="Navis Alberto Florez León "/>
    <n v="0"/>
    <x v="2"/>
    <m/>
  </r>
  <r>
    <n v="36"/>
    <s v="Gestion Contractual"/>
    <s v="Oficina asesora juridica"/>
    <s v="OAJ"/>
    <m/>
    <s v="Gestion Contractual"/>
    <s v="Oficina asesora juridica"/>
    <s v="OAJ"/>
    <s v="Adquisiciones y Contratación"/>
    <x v="9"/>
    <s v="Secretaria General"/>
    <s v="SG"/>
    <s v="Gerencia contratacion"/>
    <s v="GCO"/>
    <s v="Contratacion"/>
    <s v="Irregularidades de funcionarios en la contratación"/>
    <s v="Catalina Cárdenas Martínez "/>
    <x v="4"/>
    <s v="PMVD-2019-006"/>
    <s v="No aplica"/>
    <x v="23"/>
    <n v="2019"/>
    <s v="2019H23"/>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No aplica"/>
    <s v="No aplica"/>
    <s v="No aplica"/>
    <s v="Sin informacion"/>
    <s v="Sin informacion"/>
    <m/>
    <s v="SI"/>
    <s v="NO"/>
    <e v="#VALUE!"/>
    <s v="Se adjuntan Actas de reunión de las capacitaciones realizadas por la OAJ de los meses de septiembre, octubre y noviembre del 2019,  18 de septiembre de 2020, 27 de enero, y 26 de abril de 2021._x000a__x000a_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
    <d v="2021-06-21T00:00:00"/>
    <s v="SI"/>
    <s v="1.  Se solicita al área desde la OAP que definan las causas y  la fecha final de cumplimiento de la actividad de esta acción. _x000a_2. Adelantar las capacitaciones de los procedimientos faltantes por socializar o que se hayan actualizado._x000a_3. De acuerdo con las actividades establecidas queda pendiente informar a la Veeduria Distrital y enviar copia de las evidencias como los listados de asistencia, presentaciones y nombre de los capacitadores."/>
    <n v="0.25"/>
    <s v="AVANCE MINIMO"/>
    <e v="#VALUE!"/>
    <e v="#VALUE!"/>
    <s v="SIN DILIGENCIAR"/>
    <s v="SIN DILIGENCIAR"/>
    <s v="SIN DILIGENCIAR"/>
    <n v="0"/>
    <n v="0"/>
    <e v="#VALUE!"/>
    <s v="NO APLICA"/>
    <s v="ABIERTA"/>
    <s v="No presenta seguimiento"/>
    <d v="2022-02-28T00:00:00"/>
    <s v="SI"/>
    <s v="ejecucion de actividades definidas"/>
    <n v="0"/>
    <s v="SIN AVANCE"/>
    <n v="-44619.75"/>
    <e v="#VALUE!"/>
    <d v="2022-03-18T00:00:00"/>
    <s v="No reportan avances ni evidencias"/>
    <s v="VERONICA MUÑOZ"/>
    <n v="0"/>
    <s v="ABIERTO"/>
    <s v="NO APLICA"/>
    <s v="ABIERTO"/>
    <s v="* Revisando los soportes se anexan cuatro mesas de trabajo. _x000a_- Acta de capacitación comites estructuradores y estudios previos con anexos_x000a_- Buenas practicas en contratación_x000a_- Capacitación manual de contratación con anexos_x000a_- Capacitaciónes contratación estatal_x000a_De acuerdo a los soportes solo un acta de reunión evidencia la socialización de los procedimientos nombrados en el hallazgo."/>
    <d v="2022-05-31T00:00:00"/>
    <s v="Queda pendiente la socialización de los siguientes documentos por parte de la OAJ a los funcionarios y contratistas: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7 MANUAL DE SUPERVISIÓN E INTERVENTORÍA - A-GCO-MA-001, versión 7"/>
    <n v="5.8823529411764705E-2"/>
    <s v="AVANCE MINIMO"/>
    <e v="#VALUE!"/>
    <e v="#VALUE!"/>
    <d v="2022-06-22T00:00:00"/>
    <s v="De las evidencias se observa cumplimiento parcial en la acción por parte del procedimiento, dado que se realizan capacitaciones empero no hay envio de evidencias a veeduria distrital. se capacita en procedimientos respecto de modalidades de contratación estatal. "/>
    <s v="Navis Alberto Florez Leon"/>
    <n v="0.8"/>
    <s v="ABIERTO"/>
    <m/>
    <s v="ABIERTO"/>
    <d v="2022-09-23T00:00:00"/>
    <s v="El proceso no reporta avance "/>
    <s v="El proceso no reporta avance "/>
    <s v="El proceso no reporta avance "/>
    <n v="0.8"/>
    <s v="AVANCE SIGNIFICATIVO"/>
    <e v="#VALUE!"/>
    <e v="#VALUE!"/>
    <d v="2022-11-13T00:00:00"/>
    <s v="No hay avances, evidencias no detallan cumplimiento de la acción"/>
    <s v="Navis Alberto Florez Leon"/>
    <m/>
    <s v="ABIERTO"/>
    <m/>
    <d v="2023-02-06T00:00:00"/>
    <s v="TERCER SEGUIMIENTO 2022:_x000a_Se solicitó mediante memorando con radicado 2022IE7497 que se elimine la acción toda vez que no se presentó plan de mejoramiento en el 2019, pero la entidad adelantó acciones que responden al hallazgo y se relacionaron con sus respectivas evidencias."/>
    <s v="TERCER SEGUIMIENTO 2022: Memorando con radicado 2022IE7497"/>
    <m/>
    <n v="0"/>
    <s v="SIN AVANCE"/>
    <e v="#VALUE!"/>
    <e v="#VALUE!"/>
    <x v="6"/>
    <s v="Se reporta solicitud de eliminación Memorando con radicado 2022IE7497"/>
    <s v="Navis Alberto Florez León "/>
    <n v="0"/>
    <x v="2"/>
    <m/>
  </r>
  <r>
    <n v="37"/>
    <s v="Gestion Contractual"/>
    <s v="Oficina asesora juridica"/>
    <s v="OAJ"/>
    <m/>
    <s v="Gestion Contractual"/>
    <s v="Oficina asesora juridica"/>
    <s v="OAJ"/>
    <s v="Adquisiciones y Contratación"/>
    <x v="9"/>
    <s v="Secretaria General"/>
    <s v="SG"/>
    <s v="Gerencia contratacion"/>
    <s v="GCO"/>
    <s v="Contratacion"/>
    <s v="Irregularidades de funcionarios en la contratación"/>
    <s v="Catalina Cárdenas Martínez "/>
    <x v="4"/>
    <s v="PMVD-2019-007"/>
    <s v="No aplica"/>
    <x v="23"/>
    <n v="2019"/>
    <s v="2019H23"/>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No aplica"/>
    <s v="No aplica"/>
    <s v="No aplica"/>
    <s v="Sin informacion"/>
    <s v="Sin informacion"/>
    <m/>
    <s v="SI"/>
    <s v="NO"/>
    <e v="#VALUE!"/>
    <s v="Se adjunta el acta de reunión de la capacitación &quot;Archivistica y conservación documental&quot; a supervisores y apoyo a la supervisión con fecha del 9 de abril del 2021"/>
    <d v="2021-06-21T00:00:00"/>
    <s v="SI"/>
    <s v="1.  Se solicita al área desde la OAP que definan las causas y  la fecha final de cumplimiento de la actividad de esta acción. _x000a_2. De acuerdo con las actividades establecidas queda pendiente informar a la Veeduria Distrital y enviar copia de las evidencias como los listados de asistencia, presentaciones y nombre de los capacitadores."/>
    <n v="0.6"/>
    <s v="AVANCE PARCIAL"/>
    <e v="#VALUE!"/>
    <e v="#VALUE!"/>
    <s v="SIN DILIGENCIAR"/>
    <s v="SIN DILIGENCIAR"/>
    <s v="SIN DILIGENCIAR"/>
    <n v="0"/>
    <n v="0"/>
    <e v="#VALUE!"/>
    <s v="NO APLICA"/>
    <s v="ABIERTA"/>
    <s v="No presenta seguimiento"/>
    <d v="2022-02-28T00:00:00"/>
    <s v="SI"/>
    <s v="ejecucion de actividades definidas"/>
    <n v="0"/>
    <s v="SIN AVANCE"/>
    <n v="-44619.4"/>
    <e v="#VALUE!"/>
    <d v="2022-03-18T00:00:00"/>
    <s v="No reportan avances ni evidencias"/>
    <s v="VERONICA MUÑOZ"/>
    <n v="0"/>
    <s v="ABIERTO"/>
    <s v="NO APLICA"/>
    <s v="ABIERTO"/>
    <s v="* Si bien el proceso expresa que no cuenta con la información del hallazgo, desde la Oficina de Planeación y la Oficina de Control Interno se les comparte los hallazgos y codigos del mismo donde se pueda consultar._x000a__x000a_*A pesar de que el proceso no desribe los avances y soportes, si se adjuntan evidencias a la carpeda del Share Point, por lo cual se recomienda que se describan los soportes en este formato._x000a__x000a_* Se evidencia que desde la Oficina Asesora Jurídica y Gestión documental se realiza un mesa de trabajo en donde expone los temas relacionados con archivistica y conservación documental a todos los supervisores y apoyos a la supervisión."/>
    <d v="2022-05-31T00:00:00"/>
    <s v="Queda pendiente enviar las evidencias de esta mesa de trabajo a la Veeduria distrital de acuerdo a lo estiputal en el hallazo"/>
    <n v="0.6"/>
    <s v="AVANCE PARCIAL"/>
    <e v="#VALUE!"/>
    <e v="#VALUE!"/>
    <d v="2022-06-22T00:00:00"/>
    <s v="De las evidencias se observa que la acción se adelantó. se realizaron capacitaciones empero no se envia información a veeduria Distrital. capacitación en archivo documental. "/>
    <s v="Navis Alberto Florez Leon"/>
    <n v="0.7"/>
    <s v="ABIERTO"/>
    <m/>
    <s v="ABIERTO"/>
    <d v="2022-09-23T00:00:00"/>
    <s v="El proceso no reporta avance "/>
    <s v="El proceso no reporta avance "/>
    <s v="El proceso no reporta avance "/>
    <n v="0.7"/>
    <s v="AVANCE SIGNIFICATIVO"/>
    <e v="#VALUE!"/>
    <e v="#VALUE!"/>
    <d v="2022-11-13T00:00:00"/>
    <s v="Revisadas la evidecias se observa la realización de la capacitación documental pero no se observa que se haya comunicado del avance a la Veeduria Distrital"/>
    <s v="Navis Alberto Florez Leon"/>
    <m/>
    <s v="ABIERTO"/>
    <m/>
    <d v="2023-02-06T00:00:00"/>
    <s v="TERCER SEGUIMIENTO 2022:_x000a_Se solicitó mediante memorando con radicado 2022IE7497 que se elimine la acción toda vez que no se presentó plan de mejoramiento en el 2019, pero la entidad adelantó acciones que responden al hallazgo y se relacionaron con sus respectivas evidencias."/>
    <s v="TERCER SEGUIMIENTO 2022: Memorando con radicado 2022IE7497"/>
    <m/>
    <n v="0"/>
    <s v="SIN AVANCE"/>
    <e v="#VALUE!"/>
    <e v="#VALUE!"/>
    <x v="6"/>
    <s v="Se reporta solicitud de eliminación Memorando con radicado 2022IE7497"/>
    <s v="Navis Alberto Florez León "/>
    <n v="0"/>
    <x v="2"/>
    <m/>
  </r>
  <r>
    <n v="38"/>
    <s v="Gestion Juridica"/>
    <s v="Oficina asesora juridica"/>
    <s v="OAJ"/>
    <m/>
    <s v="Gestion Juridica"/>
    <s v="Oficina asesora juridica"/>
    <s v="OAJ"/>
    <s v="Representación judicial y asuntos legales"/>
    <x v="10"/>
    <s v="Oficina Juridica"/>
    <s v="OJU"/>
    <s v="No aplica"/>
    <s v="No aplica"/>
    <s v="Gestion juridica"/>
    <s v="Normograma /SIPROJ WEB/Fichas técnicas de conciliación"/>
    <s v="Willington Granados Herrera "/>
    <x v="0"/>
    <s v="PMAI-2019-001"/>
    <s v="No aplica"/>
    <x v="24"/>
    <n v="2019"/>
    <s v="2019H24"/>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No aplica"/>
    <s v="No aplica"/>
    <s v="No aplica"/>
    <d v="2020-07-10T00:00:00"/>
    <d v="2021-07-09T00:00:00"/>
    <d v="2022-07-01T00:00:00"/>
    <s v="SI"/>
    <s v="SI"/>
    <n v="-325"/>
    <s v="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_x000a__x000a_2.  EN LA COLUMNA DE AVANCE DE CUMPLIMIENTO HABLAN DE LA SOCIALIZACIÓN DE LA POLÍTICA DEL DAÑO ANTIJURÍDICO PERO NO SE ENCUENTRA SOPORTES EN LA LA CARPETA COMPARTIDA DE SHARE POINT."/>
    <d v="2021-06-17T00:00:00"/>
    <s v="SI"/>
    <s v="1. REVISIÓN Y ACTUALIZACIÓN DE LOS PROCEDIMIENTOS DE DEFENSA JURÍDICA._x000a_2. REVISIÓN Y ACTUALIZACIÓN DEL PROCEDIMIENTO DE ACCIÓN DE TUTELA PARA ACOTAR EL TIEMPO DE DÍAS A HORAS PROMEDIO 2 HORAS._x000a_3. SOLICITAR POR MEDIO DE MEMORANDO A LAS RESPECTIVAS ÁREAS LA NORMATIVIDAD ACTUALIZADA PARA SU PUBLICACIÓN DE MANERA TRIMESTRAL._x000a_4. UNA VEZ SE HAGA LA APERTURA DE LOS JUZGADOS SE REVISARÁ LOS EXPEDIENTES JUDICIALES Y PROCEDERÁ A ESCANEAR LOS DOCUMENTOS QUE HAGAN FALTA PARA LA ACTUALIZACIÓN DE LOS MISMOS._x000a_5. ESTABLECIMIENTO DE LISTA DE CHEQUEO DE LOS DOCUMENTOS QUE DEN CUENTA DE LAS ACTUACIONES  DE LOS DIFERENTES DE LOS ABOGADOS DE DEFENSA JUDICIAL EN LOS DIFERENTES PROCESOS."/>
    <n v="0.44"/>
    <s v="AVANCE PARCIAL"/>
    <n v="-65"/>
    <s v="VENCIDO"/>
    <d v="2021-11-20T00:00:00"/>
    <s v="Avance parcial "/>
    <s v="Verónica Muñoz"/>
    <n v="0.5"/>
    <n v="0.5"/>
    <s v="INCUMPLIDA"/>
    <s v="NO APLICA"/>
    <s v="ABIERTA"/>
    <s v="No presenta seguimiento"/>
    <d v="2022-02-28T00:00:00"/>
    <s v="SI"/>
    <s v="ejecucion de actividades definidas"/>
    <n v="0"/>
    <s v="SIN AVANCE"/>
    <n v="-44619.56"/>
    <s v="VENCIDO"/>
    <d v="2022-03-17T00:00:00"/>
    <s v="No se observar cumplimiento de la acción en lo referente a Socialización  de la política de daño antijurídico de contrato realidad a todos los supervisores de contratos de prestación de servicios en el Idipron 2 veces en el año."/>
    <s v="NAVIS ALBERTO FLOREZ LEON"/>
    <n v="0"/>
    <s v="VENCIDO"/>
    <s v="NO APLICA"/>
    <s v="ABIERTO"/>
    <s v="El proceso formulo 8 actividades a realizar como respuesta a los hallazgos emitidos en la auditoría, sin embargo solamente se esta reportando avances frente a una actividad, de las otras siete actividades no se esta reportando información, es necesario que el proceso reporte los avances que se tienen frente a cada una de las actividades planteadas._x000a__x000a_Respecto a la actividad que se esta reportando &quot;Revisión y actualización de los procedimientos de defensa jurídica.&quot; el proceso se limita a reporta  que &quot;Se adelantó la actualización de los 5 procedimientos de Defensa jurídica&quot; sin detallar cuales son esos documentos, en que fecha se actualizaron, que información se actualizó en dichos procedimientos. es importante que se profundice en los reportes realizados para que los entes de control o la oficina de control interno tengan la suficiente información para poder determinar que las causas que dieron origen a los hallazgos fueron mitigadas._x000a__x000a_Respecto a la actividad &quot;Revisión y actualización del procedimiento de acción de tutela para acotar el tiempo de días a horas promedio 2 horas&quot; si bien se evidencia con los adjuntos que el procedimiento fue actualizado no se menciona si con estas actividades se logró el objetivo de acortar el tiempo promedio. Se sugiere al proceso detallar en el monitoreo el impacto logrado._x000a_"/>
    <d v="2022-05-31T00:00:00"/>
    <s v="Informar y evidenciar que se ajustó el procedimiento de acción de tutela y se logró acortar el tiempo ._x000a__x000a_Informar y evidenciar que se emitió memorando solicitando  a las respectivas áreas la normatividad actualizada para su publicación de manera trimestral._x000a__x000a_Informar y evidenciar que se revisaron los expedientes judiciales y se escanearon los documentos faltantes para actualizar los mismos, una vez se haga la apertura de los juzgados._x000a__x000a_Informar y evidenciar que se estableció lista de chequeo de las actuaciones de los diferentes procesos._x000a__x000a_Informar y evidenciar que se han elaborado los informes trimestrales del estado de los procesos en el Siproj._x000a__x000a_Informar y evidenciar que se elaboracó la política de prevención de daño antijurídico de contrato realidad y que fue socializada a todos los supervisores de contratos de prestación de servicios en el Idipron 2 veces en el año."/>
    <n v="0.125"/>
    <s v="AVANCE MINIMO"/>
    <n v="-325"/>
    <s v="VENCIDO"/>
    <d v="2022-06-22T00:00:00"/>
    <s v=" En las evidencias se puede observar que el proceso procedió a actualizar en lo que se refiere al proceso de acción de tutela el formato A-GDO-FT-003, en lo referente a defensa judicial el formato A-GJU-PR-002 y en respecto a asesoria legal e foramto A-GJU-PR-001. se determinac cumplimiento de la acción "/>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s v="No aplica"/>
    <s v="Cerrada en seguimientos anteriores"/>
    <s v="OCI"/>
    <n v="1"/>
    <n v="1"/>
    <s v="CUMPLIMIENTO TOTAL"/>
    <s v="NO APLICA ACCION CERRADA"/>
    <s v="NO APLICA ACCION CERRADA"/>
    <x v="1"/>
    <s v="Cerrada en seguimientos anteriores"/>
    <s v="OCI"/>
    <n v="1"/>
    <x v="1"/>
    <m/>
  </r>
  <r>
    <n v="39"/>
    <s v="Gestion Contractual"/>
    <s v="Oficina asesora juridica"/>
    <s v="OAJ"/>
    <m/>
    <s v="Gestion Contractual"/>
    <s v="Oficina asesora juridica"/>
    <s v="OAJ"/>
    <s v="Adquisiciones y Contratación"/>
    <x v="9"/>
    <s v="Secretaria General"/>
    <s v="SG"/>
    <s v="Gerencia contratacion"/>
    <s v="GCO"/>
    <s v="Contratacion"/>
    <s v="Documentación contrato"/>
    <s v="Catalina Cárdenas Martínez "/>
    <x v="0"/>
    <s v="PMAI-2019-002-8"/>
    <s v="No aplica"/>
    <x v="25"/>
    <n v="2019"/>
    <s v="2019H25"/>
    <s v="7.-El archivo de Gestión Contractual transgrede el artículo 4° de la Ley 594 de 2000 y el artículo 4° del Acuerdo 042 de 2002.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Plan de Reorganización y Revisión del archivo de Gestión Contratcual, realizando trimestralmente reunión de seguimiento."/>
    <s v="No aplica"/>
    <s v="No aplica"/>
    <s v="No aplica"/>
    <s v="No aplica"/>
    <s v="No aplica"/>
    <d v="2020-06-08T00:00:00"/>
    <d v="2021-06-07T00:00:00"/>
    <m/>
    <s v="SI"/>
    <s v="SI"/>
    <n v="-357"/>
    <m/>
    <m/>
    <m/>
    <m/>
    <m/>
    <s v="SIN AVANCE"/>
    <n v="-97"/>
    <s v="VENCIDO"/>
    <d v="2021-12-23T00:00:00"/>
    <s v="Una vez verificado el plan de mejoramiento y el seguimiento se observa: que el plan inicia el 8 de junio de 2020 y termina el 7 de junio de 2021. _x000a__x000a_ _x000a__x000a_Se evidencia avance significativo de la acción de la siguiente manera: _x000a__x000a_ _x000a__x000a_I seguimiento: Por adelantar reunión en el mes de noviembre por reorganización del personal de archivo_x000a__x000a_II Seguimiento: Se actualizó el PINAR (PLAN INSTITUCIONAL DE ARCHIVO) en el cual se contempla la reorganización y revisión del archivo de gestión contractual el para aprobación del comité de gestión y desempeño del 22 de abril._x000a__x000a_Están pendiente aportar las reuniones trimestrales de seguimiento. En consecuencia, el hallazgo permanece con estado: ABIERTO"/>
    <s v="Verónica Muñoz"/>
    <n v="0.7"/>
    <n v="0.7"/>
    <s v="INCUMPLIDA"/>
    <s v="NO APLICA"/>
    <s v="ABIERTA"/>
    <s v="No presenta seguimiento"/>
    <d v="2022-02-28T00:00:00"/>
    <s v="SI"/>
    <s v="ejecucion de actividades definidas"/>
    <n v="0"/>
    <s v="SIN AVANCE"/>
    <n v="-44620"/>
    <s v="VENCIDO"/>
    <d v="2022-03-17T00:00:00"/>
    <s v="Se observó ue no existen evidenciancias que permitan identificar cumplimiento en la  Reorganización y Revisión del archivo de Gestión Contractual, al cierre de la vigencia 2021"/>
    <s v="NAVIS ALBERTO FLOREZ LEON"/>
    <n v="0"/>
    <s v="VENCIDO"/>
    <s v="NO APLICA"/>
    <s v="ABIERTO"/>
    <s v="_x000a_*A pesar de que el proceso no desribe los avances y soportes, si se adjuntan evidencias a la carpeda del Share Point, por lo cual se recomienda que se describan los soportes en este formato._x000a__x000a_* Desde el proceso se aporta el Plan Institucional de archivo 2021 - 2024, pero no evidencian el plan de reorganización y Revisión del archivo de Gestión Contractual."/>
    <d v="2022-05-31T00:00:00"/>
    <s v="* Se ebera explicar si desde plan institucional de archivo se realizara el plan de reorganización del archivo de Gestión contractual._x000a_* Se debe adjuntar los soportes de los seguimientos al plan anteriormente mencionado, el seguimiento debe ser trimestral."/>
    <n v="0"/>
    <s v="SIN AVANCE"/>
    <n v="-357"/>
    <s v="VENCIDO"/>
    <d v="2022-06-22T00:00:00"/>
    <s v="Se observa en evidencias Plan Institucional de Archivo, empero no se observa de manera concreta seguimiento del procedimiento de archivo para concretar acción por parte del procedimiento."/>
    <s v="Navis Alberto Florez Leon"/>
    <n v="0"/>
    <s v="VENCIDO"/>
    <m/>
    <s v="ABIERTO"/>
    <d v="2022-09-23T00:00:00"/>
    <s v="Se solicita que se haga el cierre de la acción toda vez que se ha adelantado el ajuste del manual de contratación incluyendo los requisitos para el primer aportar la garantía ajustada al acta de incio y en el caso de presentar prroogas o adiciones aportar la garantia contractual actualizada, lo cual subsana la situación presentada, de igual forma se crearon las listas e verificación documental las cuales fueron socializadas para mejorar la gestión del expediente contractual, lo anterior adicional a lo planteado con el area de archivo. con lo que se subsana la situación en un 100%"/>
    <s v="Se aporta listas de verifiación documental por modalidad de contratación de bienes y servicios y Manual de contratación donde se encuentran asociadas en el numeral 6.3.1 Formatos del proceso de contratación"/>
    <s v="Plan de Reorganización y Revisión del archivo de Gestión Contratcual, realizando trimestralmente reunión de seguimiento."/>
    <n v="0"/>
    <s v="SIN AVANCE"/>
    <n v="-357"/>
    <s v="VENCIDO"/>
    <d v="2022-11-13T00:00:00"/>
    <s v="Si bien se observa que el proceso realizó ajuste del manual de contratación y se obsrrvan formatos de verificación documental, no existe evidencia de reunión de  seguimiento trimestral de conformidad con la acción a realizar, impidiendo que se pueda realizar un análisis certero frente a las mejoras adoptadas por el proceso."/>
    <s v="Navis Alberto Florez Leon"/>
    <m/>
    <s v="VENCIDO"/>
    <m/>
    <d v="2023-02-06T00:00:00"/>
    <s v="Se solicita que se haga el cierre de la acción toda vez que se ha adelantado el ajuste del manual de contratación incluyendo los requisitos para el primer aportar la garantía ajustada al acta de inició y en el caso de presentar prorrogas o adiciones aportar la garantía contractual actualizada, lo cual subsana la situación presentada, de igual forma se crearon las listas de verificación documental las cuales fueron socializadas para mejorar la gestión del expediente contractual, lo anterior adicional a lo planteado con el área de archivo. con lo que se subsana la situación en un 100%_x000a__x000a__x000a_TERCER SEGUIMIENTO 2022_x000a_Se solicita que se haga el cierre de la acción toda vez que se cumplió con el producto que fue el PINAR y adicional a esto se adelantaron las capacitaciones respectiva en la materia para la vigencia 2021_x000a_"/>
    <s v="Se aporta listas de verificación documental por modalidad de contratación de bienes y servicios y Manual de contratación donde se encuentran asociadas en el numeral 6.3.1 Formatos del proceso de contratación_x000a__x000a__x000a__x000a__x000a_TERCER SEGUIMIENTO 2022_x000a_* Documento PINAR._x000a_*Actas de capacitación vigencia 2021._x000a__x000a__x000a_"/>
    <m/>
    <n v="1"/>
    <s v="CUMPLIMIENTO TOTAL"/>
    <n v="-357"/>
    <s v="VENCIDO"/>
    <x v="7"/>
    <s v="Revisadas las evidencias asociadas a la acción de revisión y seguimiento trimestral del plan de reorganización y revisión del archivo de Gestión Contractual, se tiene que en el archivo allegado se observan actas de fechas 9-4-21, 28-7-21, 21-5-21, 13-6-22, 11-7-22,. asimismo se aportan listas de verificación documental y versión actualizada del manual de contratación "/>
    <s v="Navis Alberto Florez León "/>
    <n v="1"/>
    <x v="1"/>
    <m/>
  </r>
  <r>
    <n v="40"/>
    <s v="Comunicaciones"/>
    <s v="Oficina asesora de planeacion"/>
    <s v="OAP"/>
    <m/>
    <s v="Comunicaciones"/>
    <s v="Oficina asesora de planeacion"/>
    <s v="OAP"/>
    <s v="Comunicaciones"/>
    <x v="11"/>
    <s v="Oficina asesora de comunicaciones"/>
    <s v="OAC"/>
    <s v="No aplica"/>
    <s v="No aplica"/>
    <s v="Planeacion"/>
    <s v="Herramientas de gestión (riesgos, indicadores, balance social, planes y proyectos de inversión)"/>
    <s v="Catalina Cárdenas Martínez"/>
    <x v="0"/>
    <s v="PMAI-2019-006"/>
    <s v="No aplica"/>
    <x v="26"/>
    <n v="2019"/>
    <s v="2019H26"/>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s v="No aplica"/>
    <s v="No aplica"/>
    <s v="No aplica"/>
    <d v="2019-01-20T00:00:00"/>
    <d v="2019-04-30T00:00:00"/>
    <d v="2022-07-01T00:00:00"/>
    <s v="SI"/>
    <s v="SI"/>
    <n v="-1126"/>
    <s v="Se revisa los soportes, donde se observa el Plan de Acción del 2020, Plan Estrategico de  comunicaciones y la Caracterización, en el analisis de los mismo, se evidencia que la Caracterización es del año 2018,siendo asi, la ctividad  no se ha cumplido._x000a_Teniendo en cuenta que la actividad se encuentra vencida, se recomienda al proceso realizar las actividades necesarias para culminar con la acción propuesta"/>
    <d v="2021-06-25T00:00:00"/>
    <s v="SI"/>
    <s v="actualizar la caracterizacion y los indicadores"/>
    <n v="0.4"/>
    <s v="AVANCE PARCIAL"/>
    <n v="-866"/>
    <s v="VENCIDO"/>
    <s v="SIN DILIGENCIAR"/>
    <s v="SIN DILIGENCIAR"/>
    <s v="SIN DILIGENCIAR"/>
    <n v="0"/>
    <n v="0"/>
    <s v="INCUMPLIDA"/>
    <s v="NO APLICA"/>
    <s v="ABIERTA"/>
    <s v="Se evidencia la actualización de 8 procedimientos"/>
    <d v="2022-02-23T00:00:00"/>
    <s v="no"/>
    <s v="Falta la arpobación y publicación de la caracterización."/>
    <n v="0.8"/>
    <s v="AVANCE SIGNIFICATIVO"/>
    <n v="-44619.6"/>
    <s v="VENCIDO"/>
    <d v="2022-03-14T00:00:00"/>
    <s v="Se evidencia avance, pero esta pendiente la aprobación y publicación  de la caracterización "/>
    <s v="Ingrid Acosta"/>
    <n v="0.75"/>
    <s v="VENCIDO"/>
    <s v="ABIERTO"/>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 Se deja el % de avance del seguimiento pasado con fecha del 23/02/2022"/>
    <d v="2022-05-31T00:00:00"/>
    <s v="Adjunar la caracterización de comunicaciones actualizada en la carpe de planes de mejoramiento"/>
    <n v="0.8"/>
    <s v="AVANCE SIGNIFICATIVO"/>
    <n v="-1126"/>
    <s v="VENCIDO"/>
    <s v="17 de junio de 2022"/>
    <s v="Se evidencia la actualización de 8 procedimientos, incluida la actualización de la caracterización formato E-COM-CP-001 del 20 de abril de 2022._x000a__x000a_https://idipronbgta-my.sharepoint.com/:b:/g/personal/comunicaciones_idipron_gov_co/EaxOKZZB0N9KsHrci3YpQrABDzUmcPx2GwXP8ZQYiUQhVg?e=kbwv5W"/>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41"/>
    <s v="Comunicaciones"/>
    <s v="Oficina asesora de planeacion"/>
    <s v="OAP"/>
    <m/>
    <s v="Comunicaciones"/>
    <s v="Oficina asesora de planeacion"/>
    <s v="OAP"/>
    <s v="Comunicaciones"/>
    <x v="11"/>
    <s v="Oficina asesora de comunicaciones"/>
    <s v="OAC"/>
    <s v="No aplica"/>
    <s v="No aplica"/>
    <s v="Autorregulación"/>
    <s v="Documentación de procedimientos y formatos"/>
    <s v="Catalina Cárdenas Martínez"/>
    <x v="0"/>
    <s v="PMAI-2019-007"/>
    <s v="No aplica"/>
    <x v="26"/>
    <n v="2019"/>
    <s v="2019H27"/>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s v="No aplica"/>
    <s v="No aplica"/>
    <s v="No aplica"/>
    <d v="2019-01-20T00:00:00"/>
    <d v="2019-06-30T00:00:00"/>
    <m/>
    <s v="SI"/>
    <s v="SI"/>
    <n v="-1065"/>
    <s v="Se revisan los soportes de acuerdo con el reporte del proceso, donde se evidencia lo siguiente._x000a_- Los soportes que el proceso adjunto, son del año 2018 y la Auditoria realizada por el área de Control Interno Disciplinario es del año 2019._x000a_- Las actividades formuladas por el proceso tienen como fecha a 30 de junio de 2019, las cuales se encuentran vencidas._x000a_- A la fecha no hay avances de las actividades formuladas por el proceso (Se creará la guía para la formulación del plan de comunicaciones, Se creará la guía de administración de la página web teniendo en cuenta los requerimientos del marco normativo)._x000a__x000a_Teniendo en cuenta que la actividad se encuentra vencida, se recomienda al proceso realizar las actividades necesarias para culminar con la acción propuesta"/>
    <d v="2021-06-25T00:00:00"/>
    <s v="SI"/>
    <s v="- Crear la guía para la formulación del plan de comunicaciones_x000a_- Crear la guía de administración de la pagina web teniendo en cuenta los requerimientos del marco normativo_x000a_-  "/>
    <n v="0"/>
    <s v="SIN AVANCE"/>
    <n v="-805"/>
    <s v="VENCIDO"/>
    <s v="SIN DILIGENCIAR"/>
    <s v="SIN DILIGENCIAR"/>
    <s v="SIN DILIGENCIAR"/>
    <n v="0"/>
    <n v="0"/>
    <s v="INCUMPLIDA"/>
    <s v="NO APLICA"/>
    <s v="ABIERTA"/>
    <s v="No adjuntan soportes"/>
    <d v="2022-02-23T00:00:00"/>
    <s v="no"/>
    <s v="Crear  la guía para la formulación de plan de comunicaciones."/>
    <n v="0"/>
    <s v="SIN AVANCE"/>
    <n v="-44620"/>
    <s v="VENCIDO"/>
    <d v="2022-03-14T00:00:00"/>
    <s v="No se ha dado cumplimiento de la elaboracion  de la guía para la formulación del plan de comunicaciones y de la guía de administración de la pagina web teniendo en cuenta los requerimientos del marco normativo."/>
    <s v="Ingrid Acosta"/>
    <n v="0"/>
    <s v="VENCIDO"/>
    <s v="NO APLICA"/>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Es importante que en los avances se describan los ajustes realizados al procedimiento E-COM-PR-002, en donde se apliquen los lineamientos del marco normativo"/>
    <d v="2022-05-31T00:00:00"/>
    <s v="* Adjuntar el procedimiento Publicación portales web - E-COM-PR-002 en la carpeta de evidencias del plan de mejoramiento_x000a_* Crear la Guía para la formulación del Plan de comunicaciones"/>
    <n v="0"/>
    <s v="SIN AVANCE"/>
    <n v="-1065"/>
    <s v="VENCIDO"/>
    <s v="17 de junio de 2022"/>
    <s v="Se evidencia el procedimiento publicacion portales WEB. Aprobado codigo E-COM-PR-002 del 18 de noviembre de 2021, publicado en el siguiente link: _x000a__x000a_http://intranet.idipron.gov.co/index.php#212-procedimientos _x000a__x000a_Sin emabrgo no se ha realizado la acción de crear la Guia para la formulación del Plan de comucicaciones."/>
    <s v="Ingrid Acosta"/>
    <n v="0.5"/>
    <s v="VENCIDO"/>
    <m/>
    <s v="ABIERTO"/>
    <d v="2022-09-15T00:00:00"/>
    <s v="Desde el área de comunicaciones se actualizó y publicó en la intranet, conforme a lo establecido en los lineamientos de MIPG, los documentos internos (Política de comunicaciones vigente desde el 20 de mayo de 2020 y plan estratégico de comunicaciones vigente desde el 18 de marzo del 2020) y los procedimientos asociados al proceso de comunicaciones con vigencia desde el 17 de noviembre del 2021: _x000a_ _x000a_001REALIZACIÓN DE PIEZAS DE COMUNICACIÓN_x000a_002 PUBLICACIÓN PORTALES WEB_x000a_003 ADMINISTRACIÓN DE REDES _x000a_SOCIALES_x000a_004 ELABORACIÓN COMUNICADOS DE _x000a_PRENSA_x000a_005 CUBRIMIENTO DE EVENTOS_x000a__x000a_De otra parte, se actualizó la caracterización de la dependencia que registra una fecha de aprobación del 3 de diciembre de 2021.  Formato E-COM-CP-001 versión 5 con vigencia desde el 29 de abril de 2022. El documento da cuenta de las principales actividades y productos de comunicaciones. _x000a__x000a_Así mismo, se adelantó la actualización del Manual Operativo de Comunicaciones E-COM-MA-001 donde se presentan todos los lineamientos de comunicación interna y externa de la entidad. La versión 2 de este manual quedó vigente desde el 2 de agosto de 2022._x000a__x000a_Desde el Área de comunicaciones se proyecta en octubre 2022 la guía para la elaboración y formulación del plan de comunicaciones como un manual que entrega los detalles a tener en cuenta para este documento estratégico del proceso de comunicaciones en la entidad. El documento se encuentra en etapa de revisión y aprobación para ser oficializado por parte de la OAP. _x000a__x000a_Con la actualización de la documentación asociada al proceso de comunicaciones  y la proyección de la guía para la formulación de plan de comunicaciones se logra cumplir con las acciones establecidas en el plan de mejoramiento y se logra dar respuesta a los hallazgos identificados por el equipo auditor.  "/>
    <s v="https://idipronbgta-my.sharepoint.com/:b:/g/personal/comunicaciones_idipron_gov_co/EbLyfTFtxu1Ji7yS299ValEBdxaLeCcKicO9RL8XOdwZEw?e=d6tFc5_x000a__x000a_http://intranet.idipron.gov.co/index.php#212-procedimientos_x000a__x000a__x000a__x000a_Borrador guía de elaboración y formulación plan de comunicaciones."/>
    <s v="Crear la guía para la formulación del plan de comunicaciones"/>
    <n v="0.5"/>
    <s v="AVANCE PARCIAL"/>
    <n v="-1065"/>
    <s v="VENCIDO"/>
    <d v="2022-11-18T00:00:00"/>
    <s v="1. Se evidencia el Plan Estrategico de Comunicaciones 2020 https://idipronbgta-my.sharepoint.com/:b:/g/personal/comunicaciones_idipron_gov_co/EbLyfTFtxu1Ji7yS299ValEBdxaLeCcKicO9RL8XOdwZEw?e=d6tFc5_x000a__x000a_2.  Se evidencia los procedimientos del proceso de comunicaciones http://intranet.idipron.gov.co/index.php#212-procedimientos_x000a__x000a_3. No  se observa  que el proceso halla  realizado la acción de crear la Guia para la formulación del Plan de comucicaciones."/>
    <s v="SERGIO CASTRO"/>
    <n v="0.5"/>
    <s v="VENCIDO"/>
    <m/>
    <d v="2023-02-03T00:00:00"/>
    <s v="Desde el Oficina Asesora de Comunicaciones, se elaboró en octubre 2022 el Documento Interno, llamado GUÍA ELABORACIÓN Y/O FORMULACIÓN PLAN DE COMUNICACIONES, como un manual que entrega los detalles a tener en cuenta para este documento estratégico del proceso de comunicaciones en la entidad. El documento fue revisado en mesa de trabajo con planeación y aprobado por la OAP. Actualmente el documento esta creado y oficializado E-COE-DI-003 con vigencia del 30 de diciembre de 2022._x000a__x000a_Con la actualización de la documentación asociada al proceso de comunicaciones y la oficialización del Documento Interno GUÍA ELABORACIÓN Y/O FORMULACIÓN PLAN DE COMUNICACIONES para la formulación de plan de comunicaciones se logra cumplir con las acciones establecidas en el plan de mejoramiento y se logra dar respuesta a los hallazgos identificados por el equipo auditor. _x000a__x000a_Nota:  La Oficina Asesora de Comunicación, revisó el Manual para la Elaboración de Documentos, por esta razón se decide que el documento que más asemeja a una guía es “El Documento Interno” y no la guía como se estableció en las actividades en el Plan de Mejoramiento. De esta manera, se oficializa un Documento Interno llamada GUÍA ELABORACIÓN Y/O FORMULACIÓN PLAN DE COMUNICACIONES._x000a_"/>
    <s v="Documento Interno &quot;GUÍA ELABORACIÓN Y/O FORMULACIÓN PLAN DE COMUNICACIONES&quot;. _x000a__x000a_Correo de oficialización. "/>
    <s v="No aplica"/>
    <n v="1"/>
    <s v="CUMPLIMIENTO TOTAL"/>
    <n v="-1065"/>
    <s v="VENCIDO"/>
    <x v="3"/>
    <s v="Se cuenta con la aprobación y publicación de la Guía elaboración y/o formulación Plan de Comunicaciones con código E-COE-DI-003 de fecha 30/12/2022 y publicado en la Intranet."/>
    <s v="Yaklin Chaparro Salinas"/>
    <n v="1"/>
    <x v="1"/>
    <m/>
  </r>
  <r>
    <n v="42"/>
    <s v="Comunicaciones"/>
    <s v="Oficina asesora de planeacion"/>
    <s v="OAP"/>
    <m/>
    <s v="Comunicaciones"/>
    <s v="Oficina asesora de planeacion"/>
    <s v="OAP"/>
    <s v="Comunicaciones"/>
    <x v="11"/>
    <s v="Oficina asesora de comunicaciones"/>
    <s v="OAC"/>
    <s v="No aplica"/>
    <s v="No aplica"/>
    <s v="Gobierno Digital"/>
    <s v="Pagina web"/>
    <s v="Catalina Cárdenas Martínez"/>
    <x v="0"/>
    <s v="PMAI-2019-008"/>
    <s v="No aplica"/>
    <x v="26"/>
    <n v="2019"/>
    <s v="2019H28"/>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No aplica"/>
    <s v="No aplica"/>
    <s v="No aplica"/>
    <s v="20/01/2019"/>
    <d v="2019-07-30T00:00:00"/>
    <m/>
    <s v="SI"/>
    <s v="SI"/>
    <n v="-1035"/>
    <s v="Teniendo en cuenta el reporte del proceso, no se evidencia la realización de la mesa de trabajo formulada como actividad de este plan._x000a__x000a_La actividad se encuentra vencida, se recomienda al proceso realizar las actividades necesarias para culminar con la acción propuesta"/>
    <d v="2021-06-25T00:00:00"/>
    <s v="SI"/>
    <s v="LLevar a cabo la mesa de trabajo con el área de sistemas para definir los parametros de cumplimiento de la resolución 003 y establecer los  compromisos de cada área para su total cumplimiento"/>
    <n v="0"/>
    <s v="SIN AVANCE"/>
    <n v="-775"/>
    <s v="VENCIDO"/>
    <s v="SIN DILIGENCIAR"/>
    <s v="SIN DILIGENCIAR"/>
    <s v="SIN DILIGENCIAR"/>
    <n v="0"/>
    <n v="0"/>
    <s v="INCUMPLIDA"/>
    <s v="NO APLICA"/>
    <s v="ABIERTA"/>
    <s v="Se evidencia la matriz de información consolidada del Link de transparencia y acceso a la información - Resoolución 1519 de 2021"/>
    <d v="2022-02-23T00:00:00"/>
    <s v="no"/>
    <s v="Si bien se adjunta la matriz no se adjunta un plan de trabajo, ademas se debe es realizar un plan de trabajo de la Resolución 003 de 2017"/>
    <n v="0"/>
    <s v="SIN AVANCE"/>
    <n v="-44620"/>
    <s v="VENCIDO"/>
    <d v="2022-03-14T00:00:00"/>
    <s v="No se ha dado cumplimieno de la mesa de trabajo en donde se tratara el tema de Resolucion 003 de 2017."/>
    <s v="Ingrid Acosta"/>
    <n v="0"/>
    <s v="VENCIDO"/>
    <s v="NO APLICA"/>
    <s v="ABIERTO"/>
    <s v="*Es importante que en los avances se describan los ajustes realizados al procedimiento E-COM-PR-002, en donde se apliquen los lineamientos del marco normativo (Resolución 003 de 2017)_x000a_*Para el seguimiento a planes de mejoramiento realizado el 23 de febrero del 2022, cómo parte de las observaciones de la OAP se solicito que se realizara un plan de trabajo para el cumplimiento de la Resolución 003 de 2017. Si bien se adjunta una mesa de trabajo en donde se trabajan acciones mejora en cuanto accesibilidad web, no se realizado las mesas de trabajo para el cumplimiento de la Resolución 003 de 2017_x000a_*En la carpeta de evidencias del tablero de control no se encuentra los soportes mecionados en el avance. Si bien se adjuntan links de consulta, los documentos deben estar cargados en la carpeta de SharePoint asignada para los soportes del plan demejoramiento de Comunicaciones."/>
    <d v="2022-05-31T00:00:00"/>
    <s v="No se ha dado cumplimieno de la mesa de trabajo en donde se tratara el tema de Resolucion 003 de 2017."/>
    <n v="0"/>
    <s v="SIN AVANCE"/>
    <n v="-1035"/>
    <s v="VENCIDO"/>
    <s v="17 de junio de 2022"/>
    <s v="Se evidencia que no se ha realiizado la mesa de trabajo  con el área de sistemas en donde se definan los parametros de cumplimiento de la resolución 003 y establecer los  compromisos de cada área para su total cumplimeinto en cuanto a la resolución 003 de 2017"/>
    <s v="Ingrid Acosta"/>
    <n v="0"/>
    <s v="VENCIDO"/>
    <m/>
    <s v="ABIERTO"/>
    <d v="2022-09-15T00:00:00"/>
    <s v="Durante el seguimiento a la aplicación de la Guía de Sitios Web para las entidades del Distrito Capital  y demás dispocisiones, se observa que desde 2020 ya se había aplicado el Manual de Imagen de la nueva administración, se hicieron nuevos ajustes de acuerdo con la necesidad de imagen tanto de la entidad, como de la Secretaría de Integración Social y la Alcaldía en la Web institucional. Así mismo, se actualizó y publicó en la intranet el procedimiento de Portales Web para dejar los lineamientos para el diseñó y adecuación de los portales web del Instituto conforme a la norma establecida. El documento registra una fecha de aprobación del 18 de noviembre de 2021.  Formato E-COM-PR-002 versión 4 con vigencia desde la misma fecha._x000a__x000a_En conjunto con el área de sistemas se han trabajdo las acciones de mejora y accesibilidad del portal web institucional en temas tales como: Barra de accesibilidad y boton participa._x000a__x000a_Frente a la eficiencia administrativa mediante el buen uso de las tecnologías de la información y el fortalecimiento de la estrategia de Gobierno Digital se ha trabajado en conjunto con la OAP y sistemas el plan de adecuación 2022 donde se formularon acciones respecto a los criterios de accesibilidad y usabilidad de la web con el propósito de dar cumplimiento a la norma establecida.  _x000a__x000a_El 14 de julio se adelantó una mesa de trabajo donde se realizó un seguimiento y revisión al plan de adecuación y se determinó la realización de 3 actividades para dar cumplimiento a las 7 recomendaciones emitidas por el FURAG a cargo de la Oficina de Comunicaciones respecto a la norma de sitios web. Al respecto,  Comunicaciones inició la elaboración del autodiagnóstico de accesibilidad y usabilidad web y la aplicación de la norma.  _x000a__x000a_Finalmente, desde el área de comunicaciones se convoca a una mesa de trabajo conjunta con el área de sistemas para determinar las responsabilidades y alcances de cada área en el marco de los temas de accesibilidas, usabilidad y administración de la página web institucional en el marco de la norma establecida y vigente."/>
    <s v="Acta mesa de trabajo plan de adecuación _x000a_Autodiagnóstico de Accesibilidad y Usabilidad web_x000a__x000a_Link de documentos y portal web _x000a__x000a_http://intranet.idipron.gov.co/index.php#212-procedimientos_x000a__x000a_https://idipronbgta-my.sharepoint.com/:b:/g/personal/comunicaciones_idipron_gov_co/EVyiO2NGk4xPuTIBqvVyc2ABCLQBWcCngpOb2vg5odwrKg?e=QdAQsE_x000a__x000a_https://idipronbgta-my.sharepoint.com/:i:/g/personal/comunicaciones_idipron_gov_co/EXwnNs8TrllPu7_ob5uHlBwBsuy9KzZHU7pVEK6-iKACRw?e=Q23Pjm_x000a__x000a_PDF correo solicitud y respuesta mesa de trabajo programada entre las dos áreas."/>
    <s v="Realizar la mesa de trabajo con el área de sistemas para definir parámetros de cumplimiento de la resolución 003 de 2017"/>
    <n v="0"/>
    <s v="SIN AVANCE"/>
    <n v="-1035"/>
    <s v="VENCIDO"/>
    <d v="2022-11-18T00:00:00"/>
    <s v="Se observa Acta de Revisión del Plan de Adecuación 2022 de la Oficina de Comunicaciones y el Diagnóstico Accesibilidad y Usabilidad Portal Web IDIPRON_x000a__x000a_No se observa que el proceso de comunicaciones  halla realiizado  mesas de trabajo  con el área de sistemas en donde se definan los parametros de cumplimiento de la resolución 003 de 2017  y establecer los  compromisos de cada área para su total cumplimeinto."/>
    <s v="SERGIO CASTRO"/>
    <n v="0"/>
    <s v="VENCIDO"/>
    <m/>
    <d v="2023-02-03T00:00:00"/>
    <s v="Durante el seguimiento se evidenció que el proceso de comunicaciones da cumplimiento a los lineamientos de accesibilidad, usabilidad y datos abiertos establecidos por la Guía de Sitios Web para las entidades del Distrito Capital y otras disposiciones donde el área de comunicaciones realizó un autodiagnostico de cumplimiento de los criterios requeridos por la norma.  Así mismo, el trabajo articulado de comunicaciones con el área de sistemas se evidenció en el marco del plan de adecuación con el reporte del autodiagnóstico TIC._x000a__x000a_De otra parte, el 5 de diciembre de 2022 se estableció una mesa de trabajo articulado entre las áreas de sistemas y comunicaciones para hacer seguimiento a los temas relacionados con la página web, el Modelo de Seguridad y Privacidad de la Información –MSPI, accesibilidad web, el seguimiento al cumplimiento de la Resolución 003 de 2017 Guía de Sitios Web para las entidades del Distrito Capital y política de gobierno digital. Las mesas de trabajo quedaron establecidas entre las dos áreas para desarrollar de forma trimestral."/>
    <s v="PDF Autodiagnóstico de Usabilidad y accesibilidad._x000a__x000a_PDF correo del reporte de autodiagnóstico TIC_x000a__x000a_Acta Mesa de trabajo y articulación sistemas y comunicaciones._x000a__x000a_Grabación reunión teams 5 de diciembre 2022"/>
    <s v="No aplica"/>
    <n v="1"/>
    <s v="CUMPLIMIENTO TOTAL"/>
    <n v="-1035"/>
    <s v="VENCIDO"/>
    <x v="3"/>
    <s v="En soporte de reunión de fecha 05/12/2022 se evidencia que se articularon las Oficinas de tecnologías de la información y comunicaciones, y en los temas tratados se abordó el cumplimiento de la Resolución 003 de 2017, por la cual se adopta la guía de sitios WEB para las entidades del Distrito Capital, en donde se evidenciaron incumplimientos y se proponen mesas de trabajo trimestrales que les permitan disminuir las brechas con las que se cuenta actualmente frente al cumplimiento de la norma."/>
    <s v="Yaklin Chaparro Salinas"/>
    <n v="1"/>
    <x v="1"/>
    <m/>
  </r>
  <r>
    <n v="44"/>
    <s v="Comunicaciones"/>
    <s v="Oficina asesora de planeacion"/>
    <s v="OAP"/>
    <m/>
    <s v="Comunicaciones"/>
    <s v="Oficina asesora de planeacion"/>
    <s v="OAP"/>
    <s v="Comunicaciones"/>
    <x v="11"/>
    <s v="Oficina asesora de comunicaciones"/>
    <s v="OAC"/>
    <s v="No aplica"/>
    <s v="No aplica"/>
    <s v="Planeacion"/>
    <s v="Herramientas de gestión (riesgos, indicadores, balance social, planes y proyectos de inversión)"/>
    <s v="Catalina Cárdenas Martínez"/>
    <x v="0"/>
    <s v="PMAI-2019-013"/>
    <s v="No aplica"/>
    <x v="26"/>
    <n v="2019"/>
    <s v="2019H33"/>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No aplica"/>
    <s v="No aplica"/>
    <s v="No aplica"/>
    <s v="Sin informacion"/>
    <s v="Sin informacion"/>
    <d v="2022-07-01T00:00:00"/>
    <s v="NO"/>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el plan de acción de la vigencia 2021 y sus seguimientos"/>
    <d v="2022-02-23T00:00:00"/>
    <s v="no"/>
    <s v="Este hallazgo se debera cerrar con la aprobación y publicación de la caracterización de comunicaciones (axctualizada)"/>
    <n v="0.8"/>
    <s v="AVANCE SIGNIFICATIVO"/>
    <n v="-44620"/>
    <e v="#VALUE!"/>
    <m/>
    <m/>
    <m/>
    <m/>
    <m/>
    <s v="NO APLICA"/>
    <s v="ABIERTO"/>
    <s v="*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En la columna de soportes se debe escribir las eviidencias de la actividad_x000a_"/>
    <d v="2022-05-31T00:00:00"/>
    <s v="N/A"/>
    <n v="1"/>
    <s v="CUMPLIMIENTO TOTAL"/>
    <e v="#VALUE!"/>
    <e v="#VALUE!"/>
    <s v="17 de junio de 2022"/>
    <s v="Se evidencia la actualización de 8 procedimientos, incluida la actualización de la caracterización formato E-COM-CP-001 del 20 de abril de 2022._x000a__x000a_https://idipronbgta-my.sharepoint.com/:b:/g/personal/comunicaciones_idipron_gov_co/EaxOKZZB0N9KsHrci3YpQrABDzUmcPx2GwXP8ZQYiUQhVg?e=kbwv5W"/>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45"/>
    <s v="Modelo Pedagogico"/>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Presupuesto"/>
    <s v="Certificados de disponibilidad presupuestal"/>
    <s v="Adriana Botero Pinilla "/>
    <x v="0"/>
    <s v="PMAI-2019-014"/>
    <s v="No aplica"/>
    <x v="27"/>
    <n v="2019"/>
    <s v="2019H34"/>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Por error involuntario, se fechó la Resolución 644 con un mes después (14 de noviembre).  _x000a_Con respecto a La Resolución 555 del 8 de octubre con CDP: 2018002850 del 9 de octubre, se pudo identificar la necesidad de solicitar un  CPD adicional que cubriera la resolución, sin observar la fecha de la misma.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s v="SI"/>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_x000a_Sin embargo es importante indicar que el reporte de la STMEO se realiza al finalizar el seguimiento"/>
    <d v="2021-07-07T00:00:00"/>
    <m/>
    <m/>
    <m/>
    <s v="SIN AVANCE"/>
    <n v="-226"/>
    <s v="VENCIDO"/>
    <s v="SIN DILIGENCIAR"/>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_x000a_Sin embargo, se observan la certificacion de inexistencia o formato insuficiencia del cargo; certificacion de disponibilidad presupuestal;estudios previos proceso de contratacion, así como la proyección Estímulos de Corresponsabilidad. Se considra que la gestión reportada resuelve la causa del mismo. "/>
    <d v="2022-05-31T00:00:00"/>
    <n v="0"/>
    <n v="1"/>
    <s v="CUMPLIMIENTO TOTAL"/>
    <n v="-486"/>
    <s v="VENCIDO"/>
    <d v="2022-06-17T00:00:00"/>
    <s v="No es claro la acción, la meta y el producto. No obstante, se aportan como evidencias: la certificacion de inexistencia o formato insuficiencia del cargo; certificacion de disponibilidad presupuestal;estudios previos proceso de contratacion, así como la proyección Estímulos de Corresponsabilidad, para superar el hallazgo. "/>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46"/>
    <s v="Modelo Pedagogico"/>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Modelo pedagogico"/>
    <s v="Estimulo de corresponsabilidad"/>
    <s v="Adriana Botero Pinilla "/>
    <x v="0"/>
    <s v="PMAI-2019-015"/>
    <s v="No aplica"/>
    <x v="27"/>
    <n v="2019"/>
    <s v="2019H35"/>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Debilidad frente a las consideraciones para otorgar el estimulo de corresponsabilidad que se describen en la resolución 025 de 2017.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s v="SI"/>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s v="SIN DILIGENCIAR"/>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oportada se observa que fue derogada la resolución 025 de 2017, mediante la Resolución 002 de 2021 “Por la cual se regulan los Estímulos establecidos en el literal b), Numeral 1 del artículo 6 de la Resolución 20 de 1986 y se dictan otras disposiciones en materia de concesión de estímulos de corresponsabilidad o contratos de prestación de servicios para vinculación a convenios y otras estrategias&quot;"/>
    <d v="2022-05-31T00:00:00"/>
    <n v="0"/>
    <n v="1"/>
    <s v="CUMPLIMIENTO TOTAL"/>
    <n v="-486"/>
    <s v="VENCIDO"/>
    <d v="2022-06-17T00:00:00"/>
    <s v=" Como evidencias se aporta la Resolución 002 de 2021 “Por la cual se regulan los Estímulos establecidos en el literal b), Numeral 1 del artículo 6 de la Resolución 20 de 1986 y se dictan otras disposiciones en materia de concesión de estímulos de corresponsabilidad o contratos de prestación de servicios para vinculación a convenios y otras estrategias&quot;"/>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47"/>
    <s v="Modelo Pedagogico"/>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Modelo pedagogico"/>
    <s v="Estimulo de corresponsabilidad"/>
    <s v="Adriana Botero Pinilla "/>
    <x v="0"/>
    <s v="PMAI-2019-018"/>
    <s v="No aplica"/>
    <x v="27"/>
    <n v="2019"/>
    <s v="2019H36"/>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s v="SI"/>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d v="2022-06-21T00:00:00"/>
    <s v="Se reporta como evidencias la actualización y socialización del procedimiento CONCESIÓN DE ESTÍMULOS DE  CORRESPONSABILIDAD M-MEM-PR-001 Versión 9 del 25 de agosto de 2021. Se concluye que la causa esta subsanada  "/>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48"/>
    <s v="Modelo Pedagogico"/>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Modelo pedagogico"/>
    <s v="Estimulo de corresponsabilidad"/>
    <s v="Adriana Botero Pinilla "/>
    <x v="0"/>
    <s v="PMAI-2019-019"/>
    <s v="No aplica"/>
    <x v="27"/>
    <n v="2019"/>
    <s v="2019H37"/>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s v="SI"/>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d v="2022-06-21T00:00:00"/>
    <s v="Se reporta como evidencias la actualización y socialización del procedimiento CONCESIÓN DE ESTÍMULOS DE  CORRESPONSABILIDAD M-MEM-PR-001 Versión 9 del 25 de agosto de 2021. Se concluye que la causa esta subsanada  "/>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49"/>
    <s v="Modelo Pedagogico"/>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Modelo pedagogico"/>
    <s v="Estimulo de corresponsabilidad"/>
    <s v="Adriana Botero Pinilla "/>
    <x v="0"/>
    <s v="PMAI-2019-020"/>
    <s v="No aplica"/>
    <x v="27"/>
    <n v="2019"/>
    <s v="2019H38"/>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e realizaron reprogramaciones que superaron los 180 días posteriores al reconocimiento de los estímulos sin evidenciar las motivaciones que dieron lugar a las mism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s v="SI"/>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la xistebcia de reportes en excel con listas de Jovenes, así mismo se eevidencian las resoluciones con reintegro de los recursos a la Secretaria de Hacienda."/>
    <d v="2022-05-31T00:00:00"/>
    <n v="0"/>
    <n v="1"/>
    <s v="CUMPLIMIENTO TOTAL"/>
    <n v="-486"/>
    <s v="VENCIDO"/>
    <d v="2022-06-21T00:00:00"/>
    <s v=" Se evidencia la xistebcia de reportes en excel con listas de Jovenes, y  las resoluciones con reintegro de los recursos a la Secretaria de Hacienda. Se subsana el hallazgo"/>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50"/>
    <s v="Modelo Pedagogico"/>
    <s v="Subdirección técnica de métodos educativos y operativa"/>
    <s v="STMEO"/>
    <m/>
    <s v="Modelo Pedagogico - convenios"/>
    <s v="Subdirección técnica administrativa y financiera"/>
    <s v="STAF"/>
    <s v="Convenios"/>
    <x v="3"/>
    <s v="Subdireccion de lineamientos y politicas"/>
    <s v="SLP"/>
    <s v="Gerencia de capacidades y derechos"/>
    <s v="GCD"/>
    <s v="Autorregulación"/>
    <s v="Documentación de procedimientos y formatos"/>
    <s v="Adriana Botero Pinilla "/>
    <x v="0"/>
    <s v="PMAI-2019-021"/>
    <s v="No aplica"/>
    <x v="27"/>
    <n v="2019"/>
    <s v="2019H39"/>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s v="SI"/>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d v="2022-06-21T00:00:00"/>
    <s v=" Se considra que la actividad reportada resuelve la causa del hallazgo.   Se evidencia  actualización  y socialización del procedimiento CONCESIÓN DE ESTÍMULOS DE  CORRESPONSABILIDAD M-MEM-PR-001 Versión 9 del 25 de agosto de 2021.  "/>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51"/>
    <s v="Modelo Pedagogico"/>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Modelo pedagogico"/>
    <s v="Estimulo de corresponsabilidad"/>
    <s v="Adriana Botero Pinilla "/>
    <x v="0"/>
    <s v="PMAI-2019-025"/>
    <s v="No aplica"/>
    <x v="27"/>
    <n v="2019"/>
    <s v="2019H42"/>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2-07-01T00:00:00"/>
    <s v="SI"/>
    <s v="SI"/>
    <n v="-48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d v="2022-03-18T00:00:00"/>
    <s v="NO REALIZARON SEGUIMIENTO NI APORTARON EVIDENCIA"/>
    <s v="VERONICA MUÑOZ"/>
    <n v="0"/>
    <s v="VENCIDO"/>
    <s v="NO APLICA"/>
    <s v="ABIERTO"/>
    <s v="No es visible en el tablero la acción formulada, tampoco cuenta con indicador, ni meta formulados. Sin embargo una vez revisado el hallazgo se considra que la gestión reportada resuelve la causa del mismo. _x000a_ De la gestión reportada se observa que se actualizó y socializó el procedimiento CONCESIÓN DE ESTÍMULOS DE  CORRESPONSABILIDAD M-MEM-PR-001 Versión 9 del 25 de agosto de 2021, así como la socialización de mismo a través de correo electronico.  "/>
    <d v="2022-05-31T00:00:00"/>
    <n v="0"/>
    <n v="1"/>
    <s v="CUMPLIMIENTO TOTAL"/>
    <n v="-486"/>
    <s v="VENCIDO"/>
    <d v="2022-06-21T00:00:00"/>
    <s v="Se resuelve la causa del hallazgo._x000a_ Se aporta como evidencia la actualización y socialización del procedimiento CONCESIÓN DE ESTÍMULOS DE  CORRESPONSABILIDAD M-MEM-PR-001 Versión 9 del 25 de agosto de 2021."/>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59"/>
    <s v="Modelo Pedagogico"/>
    <s v="Subdirección técnica de métodos educativos y operativa"/>
    <s v="STMEO"/>
    <m/>
    <s v="Modelo Pedagogico"/>
    <s v="Subdirección técnica de métodos educativos y operativa"/>
    <s v="STMEO"/>
    <m/>
    <x v="12"/>
    <s v="Secretaria General"/>
    <s v="SG"/>
    <s v="Gerencia de recursos fisicos"/>
    <s v="GRF"/>
    <s v="Inventarios"/>
    <s v="organización de los elementos"/>
    <s v="Yuli Cristel Peña"/>
    <x v="0"/>
    <s v="PMAI-2019-051"/>
    <s v="No aplica"/>
    <x v="19"/>
    <n v="2019"/>
    <s v="2019H48"/>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Solicitar al Área de almacén concepto de almacenamiento de elementos y diagnostico de necesidades "/>
    <s v="No aplica"/>
    <s v="No aplica"/>
    <s v="No aplica"/>
    <s v="No aplica"/>
    <s v="No aplica"/>
    <d v="2020-02-11T00:00:00"/>
    <d v="2021-02-11T00:00:00"/>
    <m/>
    <s v="SI"/>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ncia actas de visita y revisión espacio de almacenamiento, sin embargo los soportes no son coherentes con la accion ya que la formulada es &quot; Solicitar al Área de almacén concepto de almacenamiento de elementos y diagnostico de necesidades &quot;"/>
    <d v="2022-05-31T00:00:00"/>
    <s v="concepto por parte de almacen,  de almacenamiento de elementos y diagnostico de necesidades "/>
    <n v="0"/>
    <s v="SIN AVANCE"/>
    <n v="-473"/>
    <s v="VENCIDO"/>
    <s v="17 de junio de 2022"/>
    <s v="_x000a_No se evidencian los soportes de las actividades a realizar indicadas en las acciones fornuladas"/>
    <s v="Ingrid Acosta"/>
    <n v="0"/>
    <s v="VENCIDO"/>
    <m/>
    <s v="ABIERTO"/>
    <d v="2022-09-19T00:00:00"/>
    <s v="Se presentó solicitud de reformulación de acción , a través de radicado Número 2022IE 5303- se adjunta memorando .  "/>
    <m/>
    <s v="Solicitar al Área de almacén concepto de almacenamiento de elementos y diagnostico de necesidades "/>
    <n v="0"/>
    <s v="SIN AVANCE"/>
    <n v="-473"/>
    <s v="VENCIDO"/>
    <d v="2022-11-17T00:00:00"/>
    <s v="Si bien, se observa radicado 2022IE5305 solicitando la reformulación de la acción, no se observa avance en la reformulación o en las acciones formuladas"/>
    <s v="Carlos Andrés Guerra Jiménez "/>
    <n v="0"/>
    <s v="VENCIDO"/>
    <m/>
    <d v="2023-02-06T00:00:00"/>
    <s v="TERCER SEGUIMIENTO 2022: Se solicitará la reformulación de la acción programada para el hallazgo, en el entendido que en el marco del rediseño institucional el hallazgo pasó a la Gerencia de Recursos Físicos y quien raalizó los anteriores seguimientos fue la subdirección de métodos educativos. Es necesario la reformulación ya que actualmente los espacios de almacenamiento y Almacén e Inventarios hacen parte de la Gerencia de Recursos Físicos. "/>
    <m/>
    <m/>
    <n v="0"/>
    <s v="SIN AVANCE"/>
    <n v="-473"/>
    <s v="VENCIDO"/>
    <x v="3"/>
    <s v="Sin avance ni evidencias, para este corte esta acción esta vencida"/>
    <s v="Yaklin Chaparro Salinas"/>
    <n v="0"/>
    <x v="0"/>
    <m/>
  </r>
  <r>
    <n v="132"/>
    <s v="Modelo Pedagogico "/>
    <s v="Subdirección técnica de métodos educativos y operativa"/>
    <s v="STMEO"/>
    <m/>
    <s v="Modelo Pedagogico"/>
    <s v="Subdirección técnica de métodos educativos y operativa"/>
    <s v="STMEO"/>
    <s v="Responsable upi oasis"/>
    <x v="3"/>
    <s v="Subdireccion de lineamientos y politicas"/>
    <s v="SLP"/>
    <s v="Gerencia de capacidades y derechos"/>
    <s v="GCD"/>
    <s v="Atención al ciudadano"/>
    <s v="Tramites y servicios"/>
    <s v="Yuri Yesenia Orjuela"/>
    <x v="0"/>
    <s v="PMAI-2020-003"/>
    <s v="No aplica"/>
    <x v="28"/>
    <n v="2020"/>
    <s v="2020H31"/>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requiere la formulación de una estrategia para garantizar el descanso del personal que presta sus servicios "/>
    <s v="Formular una estrategia para garantizar el descanso de los colaboradores que prestan sus servicios en las UPI Internado"/>
    <n v="1"/>
    <s v="Estrategia documentada mediante acta "/>
    <s v="Estrategia documentada mediante acta "/>
    <n v="1"/>
    <s v="Estrategia documentada mediante acta "/>
    <d v="2022-11-11T00:00:00"/>
    <d v="2022-12-15T00:00:00"/>
    <m/>
    <s v="SI"/>
    <s v="SI"/>
    <n v="199"/>
    <s v="Se evidencia la implementación de estrategias que refuerzan la atenión de los jóvenes, por temas de pandemia, no se realizó refuerzo de equip de recurso humano._x000a_No se encuentra diligenciado el seguimiento de manera correcta."/>
    <d v="2021-07-07T00:00:00"/>
    <s v="NO"/>
    <s v="No aplica"/>
    <m/>
    <s v="SIN AVANCE"/>
    <n v="-114"/>
    <s v="VENCIDO"/>
    <d v="2021-11-19T00:00:00"/>
    <s v="Se evidencian soportes, el cód de la acción es PMAI-2020-003. El cód no concuerda con el de las evidencias PMAI-2020-106."/>
    <s v="Sulma Esperanza Avendaño M."/>
    <n v="0.8"/>
    <n v="0.7"/>
    <s v="INCUMPLIDA"/>
    <s v="NO APLICA"/>
    <s v="ABIERTA"/>
    <s v="No se reporta avance"/>
    <d v="2022-02-28T00:00:00"/>
    <s v="SI"/>
    <s v="ejecucion de actividades definidas"/>
    <n v="0.8"/>
    <s v="AVANCE SIGNIFICATIVO"/>
    <n v="-44620"/>
    <s v="VENCIDO"/>
    <d v="2022-03-11T00:00:00"/>
    <s v="No se reporta avance "/>
    <s v="Sulma Esperanza Avendaño M."/>
    <n v="0.8"/>
    <s v="VENCIDO"/>
    <m/>
    <s v="ABIERTO"/>
    <s v="En los soportes remitidos se evidencia el número de contrato y distribución de tutores para la operatividad en la UPI Oasis, sin embargo, no se evidencia la distribución o contratación del personal de enfermería para los fines de semana, como se plantea en la acción de mejora."/>
    <d v="2022-05-31T00:00:00"/>
    <s v="Falta remitir las evidencias del personal de enfemería asignado para los fines de semana."/>
    <n v="0.8"/>
    <s v="AVANCE SIGNIFICATIVO"/>
    <n v="-374"/>
    <s v="VENCIDO"/>
    <d v="2022-06-20T00:00:00"/>
    <s v="La evidencia aportado, una relación de contratistas, en una hoja de excel, no permite confirmar el reforzamiento de personal nocturno y de fines de semana en la UPI"/>
    <s v="FRANKLIN AUGUSTO SERRANO ROJAS"/>
    <n v="0"/>
    <s v="VENCIDO"/>
    <m/>
    <s v="ABIERTO"/>
    <d v="2022-09-19T00:00:00"/>
    <s v="Se presentó solicitud de reformulación de acción , a través de radicado Número 2022IE 5303- se adjunta memorando .  "/>
    <m/>
    <s v="Reforzar el equipo del recurso humano que acompaña la operatividad de la UPI, para el desarrollo  de la jornada nocturna y el fin de semana en las  actividades que desarrollan facilitadores y enfermeras.   "/>
    <n v="0"/>
    <s v="SIN AVANCE"/>
    <n v="199"/>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Se solicitó reformulación de acción por parte de la Subdirección Técnica de Métodos educativos y operativa de a través de memorando 2022IE5305 del 12/09/2022 a: Formular una estrategia para garantizar el descanso de los colaboradores que prestan sus servicios en las UPI Internado, la cual es aprobada según acta del 7 de diciembre de 2022, página 4 y 6.  _x000a_Desde la STMEO se realizaron varias acciones como estrategia para garantizar el descanso de los colaboradores y para disminuir la carga laboral de estos descritas a continuación: _x000a_1. Se hizo traslado de tutores y coordinadores de convivencia para fortalecer el recurso humano de algunas UPIs de internado de acuerdo con las necesidades de cada unidad, para lo cual se envió correo electrónico con directrices a todas las unidades el 24 de mayo de 2022._x000a_2. Envío de correo electrónico por parte de la STMEO a todos los responsables de las UPIs, con directrices de la reorganización de educadores y con directrices especificas para las Upis Internado (Arcadia, Florida, Bosa, Rioja, Oasis, Liberia y la 27 sur) de rotación denominada 3x3, la cual contempla 3 días de trabajo en jornada diurna, 3 días de trabajo en jornada nocturna y 3 días de descanso, el cual fue enviado el 24 de junio de 2022._x000a_3. Se realizó reunión con personal de la UPI Oasis para dar directrices en los turnos y descansos denominada 3X3, la cual contempla 3 días de trabajo en jornada diurna, 3 días de trabajo en jornada nocturna y 3 días de descanso, la cual se realizo el 28 de junio de 2022. _x000a_4. Se hizo traslado de contratista para fortalecer el recurso humano de UPI la Florida de acuerdo con las necesidades de la unidad, para lo cual se envió correo electrónico el 6 de septiembre de 2022._x000a_"/>
    <s v="Soportes Tercer Seguimiento:_x000a_RADICADO- 2022IE5305_x000a_07122022 Ajustes tablero de control- reformulaciones de acciones y fechas_x000a_24052022 Evidencia correo enviado desde la STMEO a responsables de las upis de traslado de tutores por necesidades de la Unidades_x000a_24062022 Evidencia correo enviado desde la STMEO a responsables de las UPis con reorganización de turnos y educadores_x000a_28062022 Acta con personal Upi Oasis con directrices de rotación y descansos_x000a_06092022 Evidencia correo enviado desde la STMEO a responsables de UPis para dar respuesta a necesidades de las unidades_x000a_"/>
    <s v="Se evidencia la documentación en acta de la estratégia de turnos que busca disminuir las horas de prestación del servicio de cada tutor._x000a__x000a_Teniendo en cuenta lo anterior, la acción se encuentra cumplida."/>
    <n v="1"/>
    <s v="CUMPLIMIENTO TOTAL"/>
    <n v="199"/>
    <s v="CON TIEMPO"/>
    <x v="4"/>
    <s v="Luego de la reformulación de la acción se observa un acta detallando los turnos y acciones realizadas en búsqueda de disminuir las horas de prestación del servicio de cada tutor, ahora bien se recomienda realizar seguimientos con el fin de evaluar si la acción propuesta es efectiva en el tiempo. "/>
    <s v="Carlos Guerra "/>
    <n v="1"/>
    <x v="1"/>
    <m/>
  </r>
  <r>
    <n v="134"/>
    <s v="Modelo Pedagogico "/>
    <s v="Subdirección técnica de métodos educativos y operativa"/>
    <s v="STMEO"/>
    <m/>
    <s v="Modelo Pedagogico"/>
    <s v="Subdirección técnica de métodos educativos y operativa"/>
    <s v="STMEO"/>
    <s v="Responsable upi oasis"/>
    <x v="3"/>
    <s v="Subdireccion de lineamientos y politicas"/>
    <s v="SLP"/>
    <s v="Gerencia de capacidades y derechos"/>
    <s v="GCD"/>
    <s v="Modelo pedagogico"/>
    <s v=" jornadas extensas para el cubrimiento del servicios"/>
    <s v="Yuri Yesenia Orjuela"/>
    <x v="0"/>
    <s v="PMAI-2020-005"/>
    <s v="No aplica"/>
    <x v="28"/>
    <n v="2020"/>
    <s v="2020H33"/>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
    <s v="Se requiere  la formulación de una estrategia para garantizar el descanso del personal que presta sus servicios "/>
    <s v="Formular una estrategia para garantizar el descanso de los colaboradores que prestan sus servicios en las UPI Internado"/>
    <n v="1"/>
    <s v="Estrategia documentada mediante acta "/>
    <s v="Estrategia documentada mediante acta "/>
    <n v="1"/>
    <s v="Estrategia documentada mediante acta "/>
    <d v="2022-11-11T00:00:00"/>
    <d v="2022-12-15T00:00:00"/>
    <m/>
    <s v="SI"/>
    <s v="SI"/>
    <n v="199"/>
    <s v="No se encuentra diligenciado de manera correcta el seguimiento (soportes)_x000a_Se evidencia la elaboración de estrategias,la contratación de personal de enfermería no se pudo evidenciar."/>
    <d v="2021-07-07T00:00:00"/>
    <s v="SI"/>
    <s v="Contratos que soporten la información en el seguimiento."/>
    <m/>
    <s v="SIN AVANCE"/>
    <n v="-114"/>
    <s v="VENCIDO"/>
    <d v="2021-11-19T00:00:00"/>
    <s v="Se evidencia elaboración de estrategias, no se puede evidenciar la contratación de  personal de enfermería."/>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En los soportes remitidos se evidencia el número de contrato y  distribución de tutores para la operatividad en la UPI Oasis, sin embargo, no se evidencia la distribución o contratación del personal de enfermería para los fines de semana, como se plantea en la acción de mejora."/>
    <d v="2022-05-31T00:00:00"/>
    <s v="Falta remitir las evidencias del personal de enfemería asignado para los fines de semana."/>
    <n v="0.5"/>
    <s v="AVANCE PARCIAL"/>
    <n v="-374"/>
    <s v="VENCIDO"/>
    <d v="2022-06-20T00:00:00"/>
    <s v="No se encontro la carpeta de evidencias PMAI-2020-002"/>
    <s v="FRANKLIN AUGUSTO SERRANO ROJAS"/>
    <n v="0"/>
    <s v="VENCIDO"/>
    <m/>
    <s v="ABIERTO"/>
    <d v="2022-09-19T00:00:00"/>
    <s v="Se presentó solicitud de reformulación de acción , a través de radicado Número 2022IE 5303- se adjunta memorando .  "/>
    <m/>
    <s v="Reforzar el equipo del recurso humano que acompaña la operatividad de la UPI, para el desarrollo  de la jornada nocturna y el fin de semana en las  actividades que desarrollan facilitadores y enfermeras.   "/>
    <n v="0"/>
    <s v="SIN AVANCE"/>
    <n v="199"/>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Se solicito reformulación de acción por parte de la Subdirección Técnica de Métodos educativos y operativa de a través de memorando 2022IE5305 del 12/09/2022 a: Formular una estrategia para garantizar el descanso de los colaboradores que prestan sus servicios en las UPI Internado, la cual es aprobada según acta del 7 de diciembre de 2022, página 4 y 6._x000a_Avances:_x000a_Desde la STMEO se realizaron varias acciones como estrategia para garantizar el descanso de los colaboradores y para disminuir la carga laboral de estos descritas a continuación: _x000a_1. Se hizo traslado de tutores y coordinadores de convivencia para fortalecer el recurso humano de algunas UPIs de internado de acuerdo con las necesidades de cada unidad, para lo cual se envió correo electrónico con directrices a todas las unidades el 24 de mayo de 2022._x000a_2. Envío de correo electrónico por parte de la STMEO a todos los responsables de las UPIs, con directrices de la reorganización de educadores y con directrices específicas para las Upis Internado (Arcadia, Florida, Bosa, Rioja, Oasis, Liberia y la 27 sur) de rotación denominada 3x3, la cual contempla 3 días de trabajo en jornada diurna, 3 días de trabajo en jornada nocturna y 3 días de descanso, el cual fue enviado el 24 de junio de 2022._x000a_3. Se realizó reunión con personal de la UPI Oasis para dar directrices en los turnos y descansos denominada 3X3, la cual contempla 3 días de trabajo en jornada diurna, 3 días de trabajo en jornada nocturna y 3 días de descanso, la cual se realizó el 28 de junio de 2022. _x000a_4. Se hizo traslado de contratista para fortalecer el recurso humano de UPI la Florida de acuerdo con las necesidades de la unidad, para lo cual se envió correo electrónico el 6 de septiembre de 2022._x000a_"/>
    <s v="Soportes Tercer Seguimiento:_x000a_RADICADO- 2022IE5305_x000a_07122022 Ajustes tablero de control- reformulaciones de acciones y fechas_x000a_24052022 Evidencia correo enviado desde la STMEO a responsables de las upis de traslado de tutores por necesidades de la Unidades_x000a_24062022 Evidencia correo enviado desde la STMEO a responsables de las UPis con reorganización de turnos y educadores_x000a_28062022 Acta con personal Upi Oasis con directrices de rotación y descansos_x000a_06092022 Evidencia correo enviado desde la STMEO a responsables de UPis para dar respuesta a necesidades de las unidades_x000a_"/>
    <s v="Se evidencia la documentación en acta de la estratégia de turnos que busca disminuir las horas de prestación del servicio de cada tutor._x000a__x000a_Teniendo en cuenta lo anterior, la acción se encuentra cumplida."/>
    <n v="1"/>
    <s v="CUMPLIMIENTO TOTAL"/>
    <n v="199"/>
    <s v="CON TIEMPO"/>
    <x v="4"/>
    <s v="Luego de la reformulación de la acción se observa un acta detallando los turnos y acciones realizadas en búsqueda de disminuir las horas de prestación del servicio de cada tutor, ahora bien se recomienda realizar seguimientos con el fin de evaluar si la acción propuesta es efectiva en el tiempo. "/>
    <s v="Carlos Guerra "/>
    <n v="1"/>
    <x v="1"/>
    <m/>
  </r>
  <r>
    <n v="143"/>
    <s v="Modelo Pedagogico "/>
    <s v="Subdirección técnica de métodos educativos y operativa"/>
    <s v="STMEO"/>
    <m/>
    <s v="Modelo Pedagogico"/>
    <s v="Subdirección técnica de métodos educativos y operativa"/>
    <s v="STMEO"/>
    <m/>
    <x v="3"/>
    <s v="Subdireccion de lineamientos y politicas"/>
    <s v="SLP"/>
    <s v="Gerencia de capacidades y derechos"/>
    <s v="GCD"/>
    <s v="Planeacion"/>
    <s v="Política Pública para la garantía del ejercicio efectivo de los derechos de las personas que hacen parte de los sectores sociales LGBTI y de personas con orientaciones sexuales e identidades de género diversas"/>
    <s v="Yuri Yesenia Orjuela"/>
    <x v="0"/>
    <s v="PMAI-2020-014"/>
    <s v="No aplica"/>
    <x v="28"/>
    <n v="2020"/>
    <s v="2020H38"/>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Se presentan debilidades en el seguimiento al plan de Acción Distrital  orientados al cumplimiento de la Política publica Política pública para la garantía del ejercicio efectivo de los derechos de las personas que hacen parte de los sectores sociales LGBTI Y. de personas con orientaciones sexuales e identidades de género diversas"/>
    <s v="Reportar el seguimiento al  plan  de acción  distrital para la implementación de la Política publica Política pública para la garantía del ejercicio efectivo de los derechos de las personas que hacen parte de los sectores sociales LGBTI .y  de personas con orientaciones sexuales e identidades de género diversas., con las acciones que realiza el IDIPRON. "/>
    <n v="1"/>
    <s v="Un plan de acción formulado "/>
    <s v="Un plan de acción formulado y con reporte de seguimiento "/>
    <n v="1"/>
    <s v="Reporte de seguimiento del plan de acción "/>
    <d v="2022-11-11T00:00:00"/>
    <d v="2023-02-11T00:00:00"/>
    <m/>
    <s v="SI"/>
    <s v="SI"/>
    <n v="257"/>
    <s v="No se cuenta con seguimiento reportado por parte de Métodos."/>
    <d v="2021-07-07T00:00:00"/>
    <s v="SI"/>
    <s v="Presentar seguimiento al plan de mejoramiento"/>
    <m/>
    <s v="SIN AVANCE"/>
    <n v="-114"/>
    <s v="VENCIDO"/>
    <d v="2021-11-19T00:00:00"/>
    <s v="Se observa borrador de documento de Semaforo, pero la acción propuesta es sobre capacitación de referentes diferenciales."/>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evidencia socialización de la guía, más no la implementación de los lineaminetos: 1. la Guía se oficializa el 19 de mayo de 2022, su implementación operativa no es posible por fechas. 2.la implementación debe hacerse a tráves de los referentes por UPI, sin embargo, esta acción de capacitarlos no ha sido efectuada en su totalidad."/>
    <d v="2022-05-31T00:00:00"/>
    <s v="Soportes que permitan evidenciar de manera clara la implementación operativa a tráves de los referentes por UPI."/>
    <n v="0.3"/>
    <s v="AVANCE MINIMO"/>
    <n v="-374"/>
    <s v="VENCIDO"/>
    <d v="2022-06-20T00:00:00"/>
    <s v="Las evidencias aportadas no permiten identificar la implenetación de los lineamientos, tal como se prpone en la acción formulada"/>
    <s v="FRANKLIN AUGUSTO SERRANO ROJAS"/>
    <n v="0"/>
    <s v="VENCIDO"/>
    <m/>
    <s v="ABIERTO"/>
    <d v="2022-09-19T00:00:00"/>
    <s v="Se presentó solicitud de reformulación de acción , a través de radicado Número 2022IE 5303- se adjunta memorando .  "/>
    <m/>
    <s v="Implementar por parte de la Subdirección de Métodos y a través  de los referentes capacitados los LINEAMIENTOS TÉCNICOS PARA LA INCORPORACIÓN DEL ENFOQUE DIFERENCIAL Y DE GÉNERO EN EL MODELO PEDAGÓGICO INSTITUCIONAL en su operatividad.   "/>
    <n v="0"/>
    <s v="SIN AVANCE"/>
    <n v="257"/>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 Se solicito reformulación de acción por parte de la Subdirección Técnica de Métodos educativos y operativa de a través de memorando 2022IE5305 del 12/09/2022 a: Reportar el seguimiento al plan de acción distrital para la implementación de la Política pública Política pública para la garantía del ejercicio efectivo de los derechos de las personas que hacen parte de los sectores sociales LGBTI .y de personas con orientaciones sexuales e identidades de género diversas., con las acciones que realiza el IDIPRON, la cual es aprobada según acta del 7 de diciembre de 2022, página 4 y 7, con fecha final para cumplimiento de esta acción es el 11/02/2023._x000a__x000a_Avances:_x000a_Se realizó reporte trimestral del plan de acción distrital de la Política pública Política pública LGBTI, para lo cual se consolido avance de acciones desarrolladas por los equipos de desarrollo humano, planeación y las subdirecciones misionales, durante los meses de Enero a Septiembre de 2022, el ultimo reporte del plan de acción queda pendiente, dado a que se entrega en el mes de enero de 2023_x000a_"/>
    <s v="Soportes Tercer Seguimiento:_x000a_RADICADO- 2022IE5305_x000a_07122022 Ajustes tablero de control- reformulaciones de acciones y fechas_x000a_Matriz -Seguimiento 1er Reporte PPLGBTI -2022_x000a_Matriz -Seguimiento 2do Reporte PPLGBTI -2022_x000a_Matriz -Seguimiento 3er Reporte PPLGBTI -2022 _x000a_"/>
    <s v="Se evidencias tres matrices de seguimiento del plan de acción propuesto para la politica pública._x000a__x000a_Teniendo en cuenta el indicador, la acción se encuentra cumplida._x000a__x000a_No obstante lo anterior, y teniendo en cuenta que la acción menciona que el seguimiento se debe reportar, para terminar la actividad, adjuntar la evidencia del reporte a la entidad responsable"/>
    <n v="0.9"/>
    <s v="AVANCE SIGNIFICATIVO"/>
    <n v="257"/>
    <s v="CON TIEMPO"/>
    <x v="4"/>
    <s v="Se observa las matrices y evidencias de la ejecución de las acciones, tal como se planea en la reformulación de la acción, Se recomienda realizar el reporte señalado, para dar cumplimiento al indicador formulado._x0009_"/>
    <s v="Carlos Guerra "/>
    <n v="0.85"/>
    <x v="2"/>
    <m/>
  </r>
  <r>
    <n v="295"/>
    <s v="Modelo Pedagogico "/>
    <s v="Subdirección técnica de métodos educativos y operativa"/>
    <s v="STMEO"/>
    <s v="Subdirección Técnica de Metodos Educativos y Operativa.-STMEO  _x000a_Oficina Asesora de Planeación.  "/>
    <s v="Modelo Pedagogico"/>
    <s v="Subdirección técnica de métodos educativos y operativa"/>
    <s v="STMEO"/>
    <m/>
    <x v="3"/>
    <s v="Subdireccion de lineamientos y politicas"/>
    <s v="SLP"/>
    <s v="Gerencia de capacidades y derechos"/>
    <s v="GCD"/>
    <s v="Planeacion"/>
    <s v="Herramientas de gestión (riesgos, indicadores, balance social, planes y proyectos de inversión)"/>
    <s v="Yuri Yesenia Orjuela"/>
    <x v="0"/>
    <s v="PMAI-2021-004"/>
    <s v="No aplica"/>
    <x v="29"/>
    <n v="2021"/>
    <s v="2021H58"/>
    <s v="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
    <s v="A la fecha los indicadores de Gestión las áreas  y contextos Pedagógicos  no han sido codificados , por lo cual se requiere realizar la gestión para su oficialización. "/>
    <s v="Remitir a la Oficina Asesora de planeación las formulaciones de las Hojas de vida de los indicadores para solicitar la asignación de los códigos SIGID y oficializarlos.  "/>
    <n v="1"/>
    <s v="Número de Hojas de vida de indicadores remitidos para codificación.  "/>
    <s v="Número de Hojas de vida de indicadores remitidos para codificación/ Número de Hojas de vida de indicadores a remitir   para codificación(4) "/>
    <n v="100"/>
    <s v="Correo electrónico con la solicitud de codificación de  las hojas de vida de los indicadores _x000a__x000a_Hojas de vida de indicadores con código SIGID asignado "/>
    <d v="2022-11-11T00:00:00"/>
    <d v="2022-12-15T00:00:00"/>
    <m/>
    <s v="SI"/>
    <s v="SI"/>
    <n v="199"/>
    <s v="12-09-2021: Se actualiza tablero de control , se incluye hallazgo nuevo"/>
    <m/>
    <m/>
    <m/>
    <m/>
    <s v="SIN AVANCE"/>
    <n v="201"/>
    <s v="CON TIEMPO"/>
    <d v="2021-11-19T00:00:00"/>
    <s v="No se observan evidencias"/>
    <s v="Sulma Esperanza Avendaño M."/>
    <n v="0"/>
    <n v="0"/>
    <s v="EN EJECUCION"/>
    <s v="NO APLICA"/>
    <s v="ABIERTA"/>
    <s v="En ejecucion"/>
    <d v="2022-02-28T00:00:00"/>
    <s v="no"/>
    <s v="ejecucion de actividades definidas"/>
    <n v="0"/>
    <s v="SIN AVANCE"/>
    <n v="-44620"/>
    <s v="CON TIEMPO"/>
    <d v="2022-03-18T00:00:00"/>
    <s v=" NO SE REPORTA AVANCE NI EVIDENCIAS"/>
    <s v="VERONICA MUÑOZ"/>
    <n v="0"/>
    <s v="ABIERTO"/>
    <m/>
    <s v="ABIERTO"/>
    <s v="Se realiza implementación y resultados en los informes de gestión, la oficialización de dichos indicadores queda anclada a la caracterización del proceso, la cual se encuentra oficializada."/>
    <d v="2022-05-31T00:00:00"/>
    <s v="Caracterización oficializada, hoja de vida de indicadores codificada "/>
    <n v="0.5"/>
    <s v="AVANCE PARCIAL"/>
    <n v="-59"/>
    <s v="VENCIDO"/>
    <s v="17 de junio de 2022"/>
    <s v="Se evidencia que si bien se oficializó la caraterización M-MP-CP-001, el 16 de mayo de 2022. en donde se incluye el formato para verificar  los indicadores. no se soporta la hoja de vida del indicador. Por otra parte, el  Manual para la formulación, Monitoreo y Seguimiento deIndicadores E- PLA- MA 006 no aplicaria sino como guia de accion, toda vez que los indicadores de Gestión estan asociados a la caracterización del proceso, los cuales soportan la Gestión y reposarán en el listado maestro de indicadores E-MEJ- FT- 004."/>
    <s v="Ingrid Acosta"/>
    <n v="0.5"/>
    <s v="VENCIDO"/>
    <m/>
    <s v="ABIERTO"/>
    <d v="2022-09-19T00:00:00"/>
    <s v="Se presentó solicitud de reformulación de acción , a través de radicado Número 2022IE 5303- se adjunta memorando .  "/>
    <m/>
    <s v="Formalizar  e implementar a través documento en el SIGID los indicadores de gestión de las áreas de derecho  y contextos pedagogicos   "/>
    <n v="0.5"/>
    <s v="AVANCE PARCIAL"/>
    <n v="199"/>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Se solicito reformulación de acción por parte de la Subdirección Técnica de Métodos educativos y operativa de a través de memorando 2022IE5305 del 12/09/2022 a: Remitir a la Oficina Asesora de planeación las formulaciones de las Hojas de vida de los indicadores para solicitar la asignación de los códigos SIGID y oficializarlos, la cual es aprobada según acta del 7 de diciembre de 2022, página 4 y 7, con fecha final para cumplimiento de esta acción es el 15/12/2022.  _x000a_Avances:_x000a_Se remitió a la Oficina Asesora de planeación las formulaciones de las Hojas de vida de los indicadores para asignación de los códigos SIGID y oficialización durante el mes de agosto, para lo cual se enviaron correos con solicitudes de revisión, aprobación y codificación de los días 19, 24, 25, 29 y 30 de agosto de 2022 evidenciada en pantallazos de correos y así mismo se realizó seguimiento a estos indicadores. _x000a__x000a_Resultado del indicador:_x000a_4 Hojas de vida de indicadores remitidos para codificación/ 4 Hojas de vida de indicadores a remitir para codificación*100=100% _x000a__x000a_Análisis del indicador:_x000a__x000a_Se da cumplimiento del 100% de la acción dado que se remitieron 4 hojas de vida de indicadores conforme al número de hojas de vida a remitir, las cuales fueron codificadas por la Oficina Asesora de Planeación y se presentó seguimiento por parte de la Subdirección. "/>
    <s v="Soportes Tercer Seguimiento:_x000a_RADICADO- 2022IE5305_x000a_07122022 Ajustes tablero de control- reformulaciones de acciones y fechas_x000a_Captura correo del 29, 25, 24 y 19 de agosto_x000a_Captura correo del 30 de agosto con los indicadores codificados_x000a_HV INDICADORES GESTION PRESTACIÓN DE SERVICIOS (PSS) v2 (1)_x000a_"/>
    <s v="De acuerdo con el reporte y las evidencias registradas por el proceso, la actividad se encuentra cumplida."/>
    <n v="1"/>
    <s v="CUMPLIMIENTO TOTAL"/>
    <n v="199"/>
    <s v="CON TIEMPO"/>
    <x v="3"/>
    <s v="Cumple con las hojas de vida de los indicadores de gestión para el proceso según la acción de mejora establecida"/>
    <s v="Yaklin Chaparro Salinas"/>
    <n v="1"/>
    <x v="1"/>
    <m/>
  </r>
  <r>
    <n v="304"/>
    <s v="Modelo Pedagogico "/>
    <s v="Subdirección técnica de métodos educativos y operativa"/>
    <s v="STMEO"/>
    <s v="Subdirección Técnica de Metodos Educativos y Operativa.-STMEO  _x000a_Oficina Asesora de Planeación.  "/>
    <s v="Modelo Pedagogico"/>
    <s v="Subdirección técnica de métodos educativos y operativa"/>
    <s v="STMEO"/>
    <m/>
    <x v="3"/>
    <s v="Subdireccion de lineamientos y politicas"/>
    <s v="SLP"/>
    <s v="Gerencia de capacidades y derechos"/>
    <s v="GCD"/>
    <s v="Modelo pedagogico"/>
    <s v="seguimiento y evaluacion  de los programas, proyectos y metodologias"/>
    <s v="Yuri Yesenia Orjuela"/>
    <x v="0"/>
    <s v="PMAI-2021-013"/>
    <s v="No aplica"/>
    <x v="29"/>
    <n v="2021"/>
    <s v="2021H65"/>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_x000a_"/>
    <s v="No existen  indicadores de evolución de los NNAJ, frente a su proceso en el modelo pedagógico del IDIPRON , que permitan establecer   parámetros que indiquen el paso de una etapa del Modelo a otra."/>
    <s v="Formular  y desarrollar mínimo seis indicadores de evolución de los NNAJ desarrollados en el marco del PAIF. "/>
    <n v="1"/>
    <s v="Número de indicadores de evolución de NNAJ desarrollados . "/>
    <s v="Número de indicadores de evolución de NNAJ  formulados y desarrollados/Número de indicadores de evolución de NNAJ a formular y desarrollar (6)"/>
    <n v="1"/>
    <s v="Hojas de vida de Seis (6) indicadores de evolución diseñados e integrados a PAIF como Línea Base, con código  y reporte de seguimiento. _x000a_"/>
    <d v="2022-11-11T00:00:00"/>
    <d v="2023-11-11T00:00:00"/>
    <m/>
    <s v="SI"/>
    <m/>
    <n v="530"/>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 oficialización a través de la acaracterización del proceso y la implementación y resultados en los informes de gestión oficial de la entidad. "/>
    <d v="2022-05-31T00:00:00"/>
    <s v="Caracterización oficializada, hoja de vida de indicadores codificada "/>
    <n v="0.5"/>
    <s v="AVANCE PARCIAL"/>
    <n v="-59"/>
    <s v="VENCIDO"/>
    <s v="18 de junio de 2022"/>
    <s v="Se evidencia que si bien se oficializó la caraterización M-MP-CP-001, el 16 de mayo de 2022. en donde se incluye el formato para verificar  los indicadores. no se soporta la hoja de vida del indicador. Por otra parte, el  Manual para la formulación, Monitoreo y Seguimiento deIndicadores E- PLA- MA 006 no aplicaria sino como guia de accion, toda vez que los indicadores de Gestión estan asociados a la caracterización del proceso, los cuales soportan la Gestión y reposarán en el listado maestro de indicadores E-MEJ- FT- 004."/>
    <s v="Ingrid Acosta"/>
    <n v="0.5"/>
    <s v="VENCIDO"/>
    <m/>
    <s v="ABIERTO"/>
    <d v="2022-09-19T00:00:00"/>
    <s v="Se presentó solicitud de reformulación de acción , a través de radicado Número 2022IE 5303- se adjunta memorando .   "/>
    <m/>
    <s v="Formalizar  e implementar a través documento en el SIGID los indicadores de gestión de las áreas de derecho  y contextos pedagogicos. "/>
    <n v="0.5"/>
    <s v="AVANCE PARCIAL"/>
    <n v="530"/>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 5303- se adjunta memorando .   _x000a__x000a_TERCER SEGUIMIENTO:_x000a_Se solicitó reformulación de acción por parte de la Subdirección Técnica de Métodos educativos y operativa de a través de memorando 2022IE5305 del 12/09/2022 a: Formular y desarrollar mínimo seis indicadores de evolución de los NNAJ desarrollados en el marco del PAIF, la cual es aprobada según acta del 7 de diciembre de 2022, página 5 y 7, con fecha final para cumplimiento de esta acción es el 11/11/2023._x000a_"/>
    <s v="Soportes Tercer Seguimiento:_x000a_RADICADO- 2022IE5305_x000a_07122022 Ajustes tablero de control- reformulaciones de acciones y fechas_x000a_"/>
    <s v="La actividad no presenta avance, sin embargo aun se encuentra en términos"/>
    <n v="0"/>
    <s v="SIN AVANCE"/>
    <n v="530"/>
    <s v="CON TIEMPO"/>
    <x v="3"/>
    <s v="Sin avance pero en términos"/>
    <s v="Yaklin Chaparro Salinas"/>
    <n v="0"/>
    <x v="2"/>
    <m/>
  </r>
  <r>
    <n v="311"/>
    <s v="Modelo Pedagogico "/>
    <s v="Subdirección técnica de métodos educativos y operativa"/>
    <s v="STMEO"/>
    <s v="Subdirección Técnica de Metodos Educativos y Operativa.-STMEO  _x000a_Oficina Asesora de Planeación.  "/>
    <s v="Modelo Pedagogico"/>
    <s v="Subdirección técnica de métodos educativos y operativa"/>
    <s v="STMEO"/>
    <m/>
    <x v="3"/>
    <s v="Subdireccion de lineamientos y politicas"/>
    <s v="SLP"/>
    <s v="Gerencia de capacidades y derechos"/>
    <s v="GCD"/>
    <s v="Planeacion"/>
    <s v="Herramientas de gestión (riesgos, indicadores, balance social, planes y proyectos de inversión)"/>
    <s v="Yuri Yesenia Orjuela"/>
    <x v="0"/>
    <s v="PMAI-2021-021"/>
    <s v="No aplica"/>
    <x v="29"/>
    <n v="2021"/>
    <s v="2021H71"/>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_x000a_"/>
    <s v="A la fecha los indicadores de Gestión las áreas  y contextos Pedagógicos  no han sido codificados , por lo cual se requiere realizar la gestión para su oficialización. "/>
    <s v="Remitir a la Oficina Asesora de planeación las formulaciones de las Hojas de vida de los indicadores para solicitar la asignación de los códigos SIGID y oficializarlos.  "/>
    <n v="1"/>
    <s v="Número de Hojas de vida de indicadores remitidos para codificación.  "/>
    <s v="Número de Hojas de vida de indicadores remitidos para codificación/ Número de Hojas de vida de indicadores a remitir   para codificación(4) "/>
    <n v="100"/>
    <s v="Correo electrónico con la solicitud de codificación de  las hojas de vida de los indicadores _x000a__x000a_Hojas de vida de indicadores con código SIGID asignado "/>
    <d v="2022-11-11T00:00:00"/>
    <d v="2022-12-15T00:00:00"/>
    <m/>
    <s v="SI"/>
    <m/>
    <n v="19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 oficialización a través de la acaracterización del proceso y la implementación y resultados en los informes de gestión oficial de la entidad. "/>
    <d v="2022-05-31T00:00:00"/>
    <s v="Caracterización oficializada, hoja de vida de indicadores codificada "/>
    <n v="0.5"/>
    <s v="AVANCE PARCIAL"/>
    <n v="-59"/>
    <s v="VENCIDO"/>
    <s v="17 de junio de 2022"/>
    <s v="Se evidencia que si bien se oficializó la caraterización M-MP-CP-001, el 16 de mayo de 2022. en donde se incluye el formato para verificar  los indicadores. no se soporta la hoja de vida del indicador. Por otra parte, el  Manual para la formulación, Monitoreo y Seguimiento deIndicadores E- PLA- MA 006 no aplicaria sino como guia de accion, toda vez que los indicadores de Gestión estan asociados a la caracterización del proceso, los cuales soportan la Gestión y reposarán en el listado maestro de indicadores E-MEJ- FT- 004."/>
    <s v="Ingrid Acosta"/>
    <n v="0.5"/>
    <s v="VENCIDO"/>
    <m/>
    <s v="ABIERTO"/>
    <d v="2022-09-19T00:00:00"/>
    <s v="Se presentó solicitud de reformulación de acción , a través de radicado Número 2022IE5305.e anexa radicado"/>
    <m/>
    <s v="Formalizar e implementar  a través documento en el SIGID los indicadores de gestión de las áreas de derecho  y contextos pedagogicos. "/>
    <n v="0.5"/>
    <s v="AVANCE PARCIAL"/>
    <n v="199"/>
    <s v="CON TIEMPO"/>
    <d v="2022-11-17T00:00:00"/>
    <s v="Si bien, se observa radicado 2022IE5305 solicitando la reformulación de la acción, no se observa avance en la reformulación o en las acciones formuladas"/>
    <s v="Carlos Andrés Guerra Jiménez "/>
    <n v="0"/>
    <s v="VENCIDO"/>
    <m/>
    <d v="2023-02-06T00:00:00"/>
    <s v="Se presentó solicitud de reformulación de acción , a través de radicado Número 2022IE5305.e anexa radicado_x000a__x000a_TERCER SEGUIMIENTO:_x000a__x000a_Se solicitó reformulación de acción por parte de la Subdirección Técnica de Métodos educativos y operativa de a través de memorando 2022IE5305 del 12/09/2022 a: Remitir a la Oficina Asesora de planeación las formulaciones de las Hojas de vida de los indicadores para solicitar la asignación de los códigos SIGID y oficializarlos, la cual es aprobada según acta del 7 de diciembre de 2022, página 5 y 6, con fecha final para cumplimiento de esta acción es el 15/12/2022. _x000a_Avances:_x000a_Se remitió a la Oficina Asesora de planeación las formulaciones de las Hojas de vida de los indicadores para asignación de los códigos SIGID y oficialización durante el mes de agosto, para lo cual se enviaron correos con solicitudes de revisión, aprobación y codificación de los días 19, 24, 25, 29 y 30 de agosto de 2022 evidenciada en pantallazos de correos y así mismo se realizó seguimiento a estos indicadores. _x000a__x000a_Resultado del indicador:_x000a_4 Hojas de vida de indicadores remitidos para codificación/ 4 Hojas de vida de indicadores a remitir para codificación*100=100% _x000a__x000a_Análisis del indicador:_x000a__x000a_Se da cumplimiento del 100% de la acción dado que se remitieron 4 hojas de vida de indicadores conforme al número de hojas de vida a remitir, las cuales fueron codificadas por la Oficina Asesora de Planeación y se presentó seguimiento por parte de la Subdirección. _x000a__x000a_"/>
    <s v="Soportes Tercer Seguimiento:_x000a_RADICADO- 2022IE5305_x000a_07122022 Ajustes tablero de control- reformulaciones de acciones y fechas_x000a_Captura correo del 29, 25, 24 y 19 de agosto_x000a_Captura correo del 30 de agosto con los indicadores codificados_x000a_HV INDICADORES GESTION PRESTACIÓN DE SERVICIOS (PSS) v2 (1)_x000a_"/>
    <s v="De acuerdo con el reporte y las evidencias registradas por el proceso, la actividad se encuentra cumplida."/>
    <n v="1"/>
    <s v="CUMPLIMIENTO TOTAL"/>
    <n v="199"/>
    <s v="CON TIEMPO"/>
    <x v="3"/>
    <s v="Cumple con las hojas de vida de los indicadores de gestión para el proceso según la acción de mejora establecida"/>
    <s v="Yaklin Chaparro Salinas"/>
    <n v="1"/>
    <x v="1"/>
    <m/>
  </r>
  <r>
    <n v="141"/>
    <s v="Modelo Pedagogico "/>
    <s v="Subdirección técnica de métodos educativos y operativa"/>
    <s v="STMEO"/>
    <m/>
    <s v="Modelo Pedagogico"/>
    <s v="Subdirección técnica de métodos educativos y operativa"/>
    <s v="STMEO"/>
    <m/>
    <x v="3"/>
    <s v="Subdireccion de lineamientos y politicas"/>
    <s v="SLP"/>
    <s v="Gerencia de capacidades y derechos"/>
    <s v="GCD"/>
    <s v="Planeacion"/>
    <s v="Política Pública para la garantía del ejercicio efectivo de los derechos de las personas que hacen parte de los sectores sociales LGBTI y de personas con orientaciones sexuales e identidades de género diversas"/>
    <s v="Yuri Yesenia Orjuela"/>
    <x v="0"/>
    <s v="PMAI-2020-012"/>
    <s v="No aplica"/>
    <x v="28"/>
    <n v="2020"/>
    <s v="2020H38"/>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
    <s v="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
    <s v="No aplica"/>
    <s v="No aplica"/>
    <s v="No aplica"/>
    <s v="No aplica"/>
    <s v="No aplica"/>
    <d v="2020-05-22T00:00:00"/>
    <d v="2021-05-21T00:00:00"/>
    <d v="2022-07-01T00:00:00"/>
    <s v="SI"/>
    <s v="SI"/>
    <n v="-374"/>
    <s v="No se cuenta con el debido diligenciamiento del seguimiento (soportes)_x000a_Se evidencia un docuemento borrador, pero no un docuemnto oficializado ni la implementación "/>
    <d v="2021-07-07T00:00:00"/>
    <s v="SI"/>
    <s v="Oficialización e implementación del documento"/>
    <m/>
    <s v="SIN AVANCE"/>
    <n v="-114"/>
    <s v="VENCIDO"/>
    <d v="2021-11-19T00:00:00"/>
    <s v="Soportan correos con la retroalimentación desde las áreas al documento formulado por el profesional de Políticas Públicas Poblacionales. "/>
    <s v="Sulma Esperanza Avendaño M."/>
    <n v="0.2"/>
    <n v="0.2"/>
    <s v="INCUMPLIDA"/>
    <s v="NO APLICA"/>
    <s v="ABIERTA"/>
    <s v="No se reporta avance"/>
    <d v="2022-02-28T00:00:00"/>
    <s v="SI"/>
    <s v="ejecucion de actividades definidas"/>
    <n v="0.2"/>
    <s v="AVANCE MINIMO"/>
    <n v="-44620"/>
    <s v="VENCIDO"/>
    <d v="2022-03-11T00:00:00"/>
    <s v="No se reporta avance"/>
    <s v="Sulma Esperanza Avendaño M."/>
    <n v="0.2"/>
    <s v="VENCIDO"/>
    <m/>
    <s v="ABIERTO"/>
    <s v="Se evidencia la formalización e implementación de lineamientos para sectores sociales LGTBI. Nota: los tiempos de oficialización de la guía  están fuera de la fecha final."/>
    <d v="2022-05-31T00:00:00"/>
    <s v="se da cumplimiento total a la actividad planteada."/>
    <n v="1"/>
    <s v="CUMPLIMIENTO TOTAL"/>
    <n v="-374"/>
    <s v="VENCIDO"/>
    <d v="2022-06-20T00:00:00"/>
    <s v="El documento aportado como evidencia &quot;GUÍA TÉCNICA PRÁCTICA DE ATENCIÓN SECTORES SOCIALES LGTBI&quot; cumple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42"/>
    <s v="Modelo Pedagogico "/>
    <s v="Subdirección técnica de métodos educativos y operativa"/>
    <s v="STMEO"/>
    <m/>
    <s v="Modelo Pedagogico"/>
    <s v="Subdirección técnica de métodos educativos y operativa"/>
    <s v="STMEO"/>
    <m/>
    <x v="3"/>
    <s v="Subdireccion de lineamientos y politicas"/>
    <s v="SLP"/>
    <s v="Gerencia de capacidades y derechos"/>
    <s v="GCD"/>
    <s v="Planeacion"/>
    <s v="Política Pública para la garantía del ejercicio efectivo de los derechos de las personas que hacen parte de los sectores sociales LGBTI y de personas con orientaciones sexuales e identidades de género diversas"/>
    <s v="Yuri Yesenia Orjuela"/>
    <x v="0"/>
    <s v="PMAI-2020-013"/>
    <s v="No aplica"/>
    <x v="28"/>
    <n v="2020"/>
    <s v="2020H38"/>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Capacitar a un referente por  UPI  por parte de los profesionales de equipo diferencial de la OAP,  en los  LINEAMIENTOS TÉCNICOS PARA LA INCORPORACIÓN DEL ENFOQUE DIFERENCIAL Y DE GÉNERO EN EL MODELO PEDAGÓGICO INSTITUCIONAL, en su operatividad.   ."/>
    <s v="No aplica"/>
    <s v="No aplica"/>
    <s v="No aplica"/>
    <s v="No aplica"/>
    <s v="No aplica"/>
    <d v="2020-05-22T00:00:00"/>
    <d v="2021-05-21T00:00:00"/>
    <d v="2022-07-01T00:00:00"/>
    <s v="SI"/>
    <s v="SI"/>
    <n v="-374"/>
    <s v="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
    <d v="2021-08-13T00:00:00"/>
    <s v="SI"/>
    <s v="Elaborar y desarrollar un plan de capacitación enfocado en los  lineamientos técnicos para la incorporacion del enfoque diferencial y de género en el modelo pedagógico para los referentes de las UPIS."/>
    <m/>
    <s v="SIN AVANCE"/>
    <n v="-114"/>
    <s v="VENCIDO"/>
    <d v="2021-11-19T00:00:00"/>
    <s v="Soportan correos con la retroalimentación desde las áreas al documento formulado por el profesional de Políticas Públicas Poblacionales. "/>
    <s v="Sulma Esperanza Avendaño M."/>
    <n v="0.2"/>
    <n v="0.2"/>
    <s v="INCUMPLIDA"/>
    <s v="NO APLICA"/>
    <s v="ABIERTA"/>
    <s v="No se reporta avance"/>
    <d v="2022-02-28T00:00:00"/>
    <s v="SI"/>
    <s v="ejecucion de actividades definidas"/>
    <n v="0.2"/>
    <s v="AVANCE MINIMO"/>
    <n v="-44620"/>
    <s v="VENCIDO"/>
    <d v="2022-03-11T00:00:00"/>
    <s v="No se reporta avance"/>
    <s v="Sulma Esperanza Avendaño M."/>
    <n v="0.2"/>
    <s v="VENCIDO"/>
    <m/>
    <s v="ABIERTO"/>
    <s v="Se evidencia la capacitación a referentes de las UPI de Oasis, Rioja y Bosa"/>
    <d v="2022-05-31T00:00:00"/>
    <s v="La acción manifiesta capacitación para un referente por UPI, aún quedan faltado, de acuerdo a las evidencias enviadas las démas UPI que operan en la actualidad no recibieron capacitación."/>
    <n v="0.3"/>
    <s v="AVANCE MINIMO"/>
    <n v="-374"/>
    <s v="VENCIDO"/>
    <d v="2022-06-20T00:00:00"/>
    <s v="Las evidencia aportada por la capacitación de los referentes de las UPI en la GUÍA TÉCNICA PRÁCTICA DE ATENCIÓN SECTORES SOCIALES LGTBI,  cumple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20"/>
    <s v="Mantenimiento de bienes"/>
    <s v="Subdirección técnica administrativa y financiera"/>
    <s v="STAF"/>
    <m/>
    <s v="Mantenimiento de bienes"/>
    <s v="Subdirección técnica administrativa y financiera"/>
    <s v="STAF"/>
    <s v="Infraestructura"/>
    <x v="8"/>
    <s v="Secretaria General"/>
    <s v="SG"/>
    <s v="Gerencia Recursos Fisicos"/>
    <s v="GRF"/>
    <s v="Infraestructura"/>
    <s v="Fallas estructurales UPIS y sedes"/>
    <s v="Ingrid Carolina Ardila Muñoz"/>
    <x v="3"/>
    <s v="PMPB-2019-0012"/>
    <s v="No aplica"/>
    <x v="18"/>
    <n v="2019"/>
    <s v="2019H09"/>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s v="SI"/>
    <s v="SI"/>
    <n v="-576"/>
    <s v="_x000a__x000a_Se adjunta el radicado de la solicitud de prorroga del contrato de consultoría, y los informes de mantenimiento de la UPI La Vega del primer semestre 2020, no obstante lo anterior aun no se ha adelantado la acción formulada.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contrato N° 0563/2018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la acción indica “Una vez se obtenga el resultado de la consultoría mediante el contrato N° 0563/2018, que se desarrollando actualmente, la Alta Dirección debe definir las acciones de intervención a realizar.&quot;; la acción se encuentra vencida conforme al plan de mejoramiento formulado, sin embargo, se observa prórroga del contrato 0563/2018, hasta el 29 de marzo del 2022."/>
    <s v="Carlos Andrés Guerra "/>
    <n v="0"/>
    <s v="ABIERT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d v="2022-06-22T00:00:00"/>
    <s v="En las evidencias aportadas solo se observa dos pantallazos del SECOP, indicando la prórroga del contrato N° 0563/2018, no observa avance alguno en el cumplimiento de la acción formulada. Acción vencida"/>
    <s v="Carlos Andrés Guerra"/>
    <n v="0"/>
    <s v="VENCIDO"/>
    <m/>
    <s v="ABIERTO"/>
    <d v="2022-09-19T00:00:00"/>
    <s v="PRIMER SEGUIMIENTO 2021: _x000a_El contrato de consultoría se encuentra vigente y en ejecución, con fecha de terminación contractual del 31/07/2021._x000a_Se aporta el ultimo documento de solicitud de prorroga y de su legalización en SECOP. Una vez finalice el contrato de consultoría, la Alta Dirección y el equipo de mantenimiento de Bienes definirán las acciones de intervención pertinentes. _x000a_No obstante, se realizaron los mantenimientos preventivos y correctivos a la UPI La Vega en pro de reparar el estado de estas estructuras. 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 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ón y se haga el pago de expensas por parte de IDIPRON. Asimismo, respecto a la UPI La Vega, el contratista solicito a la CAR, prórroga a la Resolución 1077 de intervencin de cauce e individuos arboreos y se esta a la espera que generen la respuesta a dicha solicitud._x000a_Estado: La actividad continúa en ejecución"/>
    <s v="PRIMER SEGUIMIENTO 2021: 2021ER207 del 27/01/2021 _ Solicitud de prorroga respuesta comunicado 000-176 de 26 de enero de 2021 por 180 días (interventoría)_x000a_Comunicación 00000-175 del 26/01/2021 Consorcio Diseños 2018 _ Argumentación de tiempos para prórroga del contrato de consultoría._x000a_Soporte de aprobación de prórroga SECOP. _x000a__x000a_Se adjuntan los informes de actividades de mantenimientos preventivos y correctivos realizados a la UPI La Vega en el primer semestre de 2020. Se anexan 15 informes de actividades._x000a_SEGUNDO SEGUIMIENTO 2021:_x000a_Se adjunta documento de prorroga de la consultoría _x000a_PRIMER SEGUIMIENTO 2022: _x000a_Se adjunta documento de prorroga de la consultoría _x000a__x000a_SEGUNDO SEGUIMIENTO 2022:_x000a_1. Presentación estado actual del proceso_x000a_2. Pantallazo suspensión del contrato SECOP II"/>
    <s v="Iniciar las intervenciones una vez se genere la licencia de construcción por parte de la curaduría  "/>
    <n v="0"/>
    <s v="SIN AVANCE"/>
    <n v="-576"/>
    <s v="VENCIDO"/>
    <d v="2022-11-18T00:00:00"/>
    <s v="Acción vencida desde el 01/11/2020._x000a__x000a_Se evidenció presentación en formato Power Point, en la que se concluye que:_x000a_&quot;Acorde con la anterior información la consultoría solicita una suspensión al contrato de 180 días calendario, en los cuales se podrá reactivar el contrato para entrega de productos tales como: Licencia de Construcción UPI La 27 y Licencia y Autorización de Intervención de cauce de UPI La Vega por parte de la CAR.​_x000a__x000a_​_x000a__x000a_Se aclara que el contrato se debe volver a suspender o Prorrogar, entendido que se contaran los tiempos legales que se tome la SDP para la segunda fase del PRM, una vez sea entregada la Licencia de Construcción de UPI La 27 a la entidad y con el aval de Personería Distrital.&quot;"/>
    <s v="Paula Rocío Luengas León"/>
    <m/>
    <s v="VENCIDO"/>
    <m/>
    <d v="2023-02-06T00:00:00"/>
    <s v="PRIMER SEGUIMIENTO 2021: _x000a_El contrato de consultoría se encuentra vigente y en ejecución, con fecha de terminación contractual del 31/07/2021._x000a_Se aporta el ultimo documento de solicitud de prorroga y de su legalización en SECOP. Una vez finalice el contrato de consultoría, la Alta Dirección y el equipo de mantenimiento de Bienes definirán las acciones de intervención pertinentes. _x000a_No obstante, se realizaron los mantenimientos preventivos y correctivos a la UPI La Vega en pro de reparar el estado de estas estructuras. 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 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ón y se haga el pago de expensas por parte de IDIPRON. Asimismo, respecto a la UPI La Vega, el contratista solicito a la CAR, prórroga a la Resolución 1077 de intervencin de cauce e individuos arboreos y se esta a la espera que generen la respuesta a dicha solicitud._x000a_Estado: La actividad continúa en ejecución_x000a_TERCER SEGUIMIENTO 2022:_x000a_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_x000a_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_x000a_Estado: La actividad continúa en ejecución"/>
    <s v="PRIMER SEGUIMIENTO 2021: El contrato de consultoría se encuentra vigente y en ejecución, con fecha de terminación contractual del 31/07/2021._x000a_Se aporta el ultimo documento de solicitud de prorroga y de su legalización en SECOP_x000a_Una vez finalice el contrato de consultoría, la Alta Dirección y el equipo de mantenimiento de Bienes definirán las acciones de intervención pertinentes. _x000a_No obstante, durante el primer semestre del año 2020, se realizaron actividades de mantenimiento, con el fin de garantizar condiciones adecuadas para la prestación del servicio.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_x000a_Estado: La actividad continúa en ejecución_x000a_TERCER SEGUIMIENTO 2022:_x000a_Pantallazo SECOP II suspensión contrato No. 0644-2018"/>
    <s v="Una vez se obtenga el resultado de la consultoria mediante el contrato N° 0563/2018, que se desarrollando actualmente, la Alta Direccion debe definir las acciones de intervencion a realizar."/>
    <n v="0"/>
    <s v="SIN AVANCE"/>
    <n v="-576"/>
    <s v="VENCIDO"/>
    <x v="8"/>
    <s v="La evidencia aportada por el proceso, un documento que da cuenta de la suspensión de un contrato de interventoría, no tiene relación directa con la actividad propuesta y no permite validar el cumplimiento de definición de acciones por parte de la alta dirección, dado el tiempo transcurrido se recomienda revisar si es pertinente reformular la acción "/>
    <s v="Franklin Augusto Serrano Rojas"/>
    <n v="0"/>
    <x v="0"/>
    <m/>
  </r>
  <r>
    <n v="21"/>
    <s v="Mantenimiento de bienes"/>
    <s v="Subdirección técnica administrativa y financiera"/>
    <s v="STAF"/>
    <m/>
    <s v="Mantenimiento de bienes"/>
    <s v="Subdirección técnica administrativa y financiera"/>
    <s v="STAF"/>
    <s v="Infraestructura"/>
    <x v="8"/>
    <s v="Secretaria General"/>
    <s v="SG"/>
    <s v="Gerencia Recursos Fisicos"/>
    <s v="GRF"/>
    <s v="Infraestructura"/>
    <s v="Mantenimiento de sedes y UPIS"/>
    <s v="Ingrid Carolina Ardila Muñoz"/>
    <x v="3"/>
    <s v="PMPB-2019-0013"/>
    <s v="No aplica"/>
    <x v="18"/>
    <n v="2019"/>
    <s v="2019H0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m/>
    <s v="SI"/>
    <s v="SI"/>
    <n v="-576"/>
    <s v="_x000a_Se adjunta el radicado de la solicitud de prorroga del contrato de consultoría._x000a__x000a_Se anexa los informes de  actividades de mantenimientos preventivos y correctivos realizados en la UPI La Vega, en el primer semestre de 2020._x000a__x000a_Teniendo en cuenta que en el avance, el proceso menciona que depende de los resultados de la consultoría para la realización del mantenimiento correctivo, la acción no se ha realizado. _x000a_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En las evidencias, se aporta la prórroga del contrato 0563/2018, ahora bien, en la accion no se establecio un mantenimieto ligado al contrato nombrado, no se observa avance en las acciones de mantenimiento de la UPI  la vega."/>
    <s v="Carlos Andrés Guerra "/>
    <n v="0"/>
    <s v="VENCID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d v="2022-06-22T00:00:00"/>
    <s v="En las evidencias aportadas solo se observa dos pantallazos del SECOP, indicando la prórroga del contrato N° 0563/2018, no observa avance alguno en el cumplimiento de la acción formulada. Acción vencida"/>
    <s v="Carlos Andrés Guerra "/>
    <n v="0"/>
    <s v="VENCIDO"/>
    <m/>
    <s v="ABIERTO"/>
    <d v="2022-09-19T00:00:00"/>
    <s v="PRIMER SEGUIMIENTO 2021: El contrato de consultoría se encuentra vigente y en ejecución, con fecha de terminación contractual del 31/07/2021._x000a_Se aporta el ultimo documento de solicitud de prorroga y de su legalización en SECOP_x000a_Una vez finalice el contrato de consultoría, la Alta Dirección y el equipo de mantenimiento de Bienes definirán las acciones de intervención pertinentes. _x000a_No obstante, durante el primer semestre del año 2020, se realizaron actividades de mantenimiento, con el fin de garantizar condiciones adecuadas para la prestación del servicio.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_x000a_Estado: La actividad continúa en ejecución"/>
    <s v="PRIMER SEGUIMIENTO 2021: 2021ER207 del 27/01/2021 _ Solicitud de prorroga respuesta comunicado 000-176 de 26 de enero de 2021 por 180 días (interventoría)_x000a_Comunicación 00000-175 del 26/01/2021 Consorcio Diseños 2018 _ Argumentación de tiempos para prórroga del contrato de consultoría._x000a_Soporte de aprobación de prórroga SECOP. _x000a__x000a_Se adjuntan los informes de actividades de mantenimientos preventivos y correctivos realizados a la UPI La Vega en el primer semestre de 2020. Se anexan 15 informes de actividades._x000a_SEGUNDO SEGUIMIENTO 2021:_x000a_Se adjunta documento de prorroga de la consultoría _x000a_PRIMER SEGUIMIENTO 2022: _x000a_Se adjunta documento de prorroga de la consultoría _x000a__x000a_SEGUNDO SEGUIMIENTO 2022:_x000a_1. Presentación estado actual del proceso_x000a_2. Pantallazo suspensión del contrato SECOP II"/>
    <s v="Iniciar las intervenciones una vez se genere la licencia de construcción por parte de la curaduría  "/>
    <n v="0"/>
    <s v="SIN AVANCE"/>
    <n v="-576"/>
    <s v="VENCIDO"/>
    <d v="2022-11-18T00:00:00"/>
    <s v="Acción vencida desde el 01/11/2020._x000a__x000a_Se evidenció presentación en formato Power Point, en la que se concluye que:_x000a_&quot;Acorde con la anterior información la consultoría solicita una suspensión al contrato de 180 días calendario, en los cuales se podrá reactivar el contrato para entrega de productos tales como: Licencia de Construcción UPI La 27 y Licencia y Autorización de Intervención de cauce de UPI La Vega por parte de la CAR.​_x000a__x000a_​Se aclara que el contrato se debe volver a suspender o Prorrogar, entendido que se contaran los tiempos legales que se tome la SDP para la segunda fase del PRM, una vez sea entregada la Licencia de Construcción de UPI La 27 a la entidad y con el aval de Personería Distrital.&quot;"/>
    <s v="Paula Rocío Luengas León"/>
    <m/>
    <s v="VENCIDO"/>
    <m/>
    <d v="2023-02-06T00:00:00"/>
    <s v="PRIMER SEGUIMIENTO 2021: El contrato de consultoría se encuentra vigente y en ejecución, con fecha de terminación contractual del 31/07/2021._x000a_Se aporta el ultimo documento de solicitud de prorroga y de su legalización en SECOP_x000a_Una vez finalice el contrato de consultoría, la Alta Dirección y el equipo de mantenimiento de Bienes definirán las acciones de intervención pertinentes. _x000a_No obstante, durante el primer semestre del año 2020, se realizaron actividades de mantenimiento, con el fin de garantizar condiciones adecuadas para la prestación del servicio.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se podran o no, realizar labores de mantenimiento en la Unidad._x000a_Estado: La actividad continúa en ejecución_x000a_TERCER SEGUIMIENTO 2022:_x000a_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_x000a_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_x000a_Estado: La actividad continúa en ejecución"/>
    <s v="PRIMER SEGUIMIENTO 2021: 2021ER207 del 27/01/2021 _ Solicitud de prorroga respuesta comunicado 000-176 de 26 de enero de 2021 por 180 días (interventoría)_x000a_Comunicación 00000-175 del 26/01/2021 Consorcio Diseños 2018 _ Argumentación de tiempos para prórroga del contrato de consultoría._x000a_Soporte de aprobación de prórroga SECOP. _x000a__x000a_Se adjuntan los informes de actividades de mantenimientos preventivos y correctivos realizados a la UPI La Vega en el primer semestre de 2020. Se anexan 15 informes de actividades._x000a_SEGUNDO SEGUIMIENTO 2021:_x000a_Se adjunta documento de prorroga de la consultoría _x000a__x000a_PRIMER SEGUIMIENTO 2022: _x000a_Se adjunta documento de prorroga de la consultoría _x000a__x000a_SEGUNDO SEGUIMIENTO 2022:_x000a_1. Presentación estado actual del proceso_x000a_2. Pantallazo suspensión del contrato SECOP II_x000a__x000a_TERCER SEGUIMIENTO 2022_x000a_Pantallazo SECOP II suspensión contrato No. 0644-2018"/>
    <s v="Realizar el mantenimiento correctivo para atender las observaciones generadas."/>
    <n v="0"/>
    <s v="SIN AVANCE"/>
    <n v="-576"/>
    <s v="VENCIDO"/>
    <x v="8"/>
    <s v="La evidencia aportada por el proceso, un documento que da cuenta de la suspensión de un contrato de interventoría, no tiene relación directa con la actividad propuesta y no permite validar el cumplimiento de los mantenimientos correctivos realizados. Dado el tiempo transcurrido se recomienda revisar si es pertinente reformular la acción "/>
    <s v="Franklin Augusto Serrano Rojas"/>
    <n v="0"/>
    <x v="0"/>
    <m/>
  </r>
  <r>
    <n v="23"/>
    <s v="Mantenimiento de bienes"/>
    <s v="Subdirección técnica administrativa y financiera"/>
    <s v="STAF"/>
    <m/>
    <s v="Mantenimiento de bienes"/>
    <s v="Subdirección técnica administrativa y financiera"/>
    <s v="STAF"/>
    <s v="Infraestructura"/>
    <x v="8"/>
    <s v="Secretaria General"/>
    <s v="SG"/>
    <s v="Gerencia Recursos Fisicos"/>
    <s v="GRF"/>
    <s v="Infraestructura"/>
    <s v="Concepto técnico de bomberos"/>
    <s v="Ingrid Carolina Ardila Muñoz"/>
    <x v="3"/>
    <s v="PMPB-2019-0017"/>
    <s v="No aplica"/>
    <x v="18"/>
    <n v="2019"/>
    <s v="2019H11"/>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s v="No aplica"/>
    <s v="No aplica"/>
    <s v="No aplica"/>
    <d v="2019-11-01T00:00:00"/>
    <d v="2020-10-31T00:00:00"/>
    <m/>
    <s v="SI"/>
    <s v="SI"/>
    <n v="-576"/>
    <s v="Se evidencia por parte de la OAP que la actividad se encuentra vencida._x000a__x000a_Se adjunta evidencia de los 20 diagnosticos de accesibilidad 2021, la cual sirve como herramienta de valoración del estado actual de las unidades del IDIPRON_x000a__x000a_Se evidencia por parte de la OAP que la actividad se encuentra vencida, es importante realizar las actividades que saseguren su cierre o solicitar una ampliacion de la fecha de la actividad"/>
    <d v="2021-06-28T00:00:00"/>
    <s v="SI"/>
    <s v="Consulta de requerimientos y concepto tecnico por parte de Bomberos"/>
    <n v="0.4"/>
    <s v="AVANCE PARCIAL"/>
    <n v="-316"/>
    <s v="VENCIDO"/>
    <s v="SIN DILIGENCIAR"/>
    <s v="SIN DILIGENCIAR"/>
    <s v="SIN DILIGENCIAR"/>
    <n v="0"/>
    <n v="0"/>
    <s v="INCUMPLIDA"/>
    <s v="NO APLICA"/>
    <s v="ABIERTA"/>
    <s v="&quot;Se Evidencia que la actividad se encuentra vencida_x000a__x000a_Al verificar soportes adjuntos se evidencia 23 diagnosticos de accesibilidad 2021, la cual sirve como herramienta de valoración del estado actual de las unidades del IDIPRON_x000a__x000a__x000a_La actividad aun se encuentra en ejecución.&quot;"/>
    <d v="2022-02-28T00:00:00"/>
    <s v="no"/>
    <s v="Consulta de requerimientos y concepto tecnico por parte de Bomberos"/>
    <n v="0.4"/>
    <s v="AVANCE PARCIAL"/>
    <n v="-44619.6"/>
    <s v="VENCIDO"/>
    <d v="2022-03-18T00:00:00"/>
    <s v="En la evidencia aportada no se observa concepto por parte de bomberos para las unidades"/>
    <s v="Carlos Andrés Guerra "/>
    <n v="0"/>
    <s v="VENCIDO"/>
    <s v="NO APLICA"/>
    <s v="ABIERTO"/>
    <s v="Se Evidencia que la actividad se encuentra vencida_x000a__x000a_No se evidencia concepto técnico favorable del cuerpo de Bomberos, con el fin de darles cumplimiento a al actividad propuesta para el cierre del hallazgo."/>
    <d v="2022-05-31T00:00:00"/>
    <s v="Pendiente,  concepto tecnico favorable del cuerpo de Bomberos."/>
    <n v="0"/>
    <s v="SIN AVANCE"/>
    <n v="-576"/>
    <s v="VENCIDO"/>
    <d v="2022-06-22T00:00:00"/>
    <s v="En la evidencia aportada no se observa concepto por parte de bomberos para las unidades, no observa avance alguno en el cumplimiento de la acción formulada. Acción vencida."/>
    <s v="Carlos Andrés Guerra "/>
    <n v="0"/>
    <s v="VENCIDO"/>
    <m/>
    <s v="ABIERTO"/>
    <d v="2022-09-19T00:00:00"/>
    <s v="PRIMER SEGUIMIENTO 2021: _x000a_Se realizaron los diagnósticos de las condiciones de accesibilidad de cada uno de los predios, con el fin de conocer el estado actual de cada una de las unidades, para posteriormente solicitar las visitas del cuerpo de Bomberos que se encuentren viables . _x000a_Se revisaran los requerimientos del cuerpo de Bomberos inicialmente para los predios que cuentan con licencia de construcción._x000a_Estado: La actividad continúa en ejecución _x000a_SEGUNDO SEGUIMIENTO 2021:_x000a_De acuerdo con los diagnósticos realizados en la vigencia 2021, se tomará en cuenta la información para determinar las acciones a las que haya lugar con el cuerpo de bomberos. _x000a_PRIMER SEGUIMIENTO 2022: _x000a_De acuerdo con los diagnósticos realizados en la vigencia 2021 y actualizados en la vigencia 2022, se tomará en cuenta la información para determinar las acciones a las que haya lugar, está pendiente realizar el contacto con el Cuerpo de Bomberos, lo cual implica realizar primero los mantentenimientos en las diferentes unidades. _x000a_Estado: La actividad continúa en ejecución _x000a_SEGUNDO SEGUIMIENTO 2022:_x000a_Se estableció contacto el 06 de julio de 2022 con la Dirección de Bomberos de Bogotá, solicitando el trámite para solicitud de concepto técnico sobre el sistema de emergencias en las Unidades del IDIPRON. Se recibe respuesta el día 18 de julio de 2022 por parte del área de atención al cliente de la Subdirección de Gestión Corporativa UAECOB, quienes hacen mención de los requisitos, costo y acciones a seguir para la consecución del concepto técnico de Bomberos._x000a_Estado: La actividad continúa en ejecución "/>
    <s v="PRIMER SEGUIMIENTO 2021: _x000a_Se adjuntan 23 diagnósticos de accesibilidad 2021, realizados por el Área de Mantenimiento, como herramienta de valoración del estado actual de las unidades del IDIPRON, previa a consulta de requerimientos de Bomberos._x000a_PRIMER SEGUIMIENTO 2022: _x000a_Se adjuntan 23 diagnósticos de accesibilidad realizados por el Área de Mantenimiento, como herramienta de valoración del estado actual de las unidades del IDIPRON, previa a consulta de requerimientos de Bomberos._x000a__x000a_SEGUNDO SEGUIMIENTO 2022:_x000a_1.PDF de correo electrónico con solicitud del 06 de julio de 2022._x000a__x000a_2. PDF con respuesta por parte de la Dirección de Bomberos de Bogotá del día 18 de julio de 2022"/>
    <s v="Seguir las indicaciones de Bomberos Bogotá  por para radicar las solicitudes de concepto técnico favorable para cada una de las Unidades de Protección Integral  del IDIPRON "/>
    <n v="0.1"/>
    <s v="AVANCE MINIMO"/>
    <n v="-576"/>
    <s v="VENCIDO"/>
    <d v="2022-11-18T00:00:00"/>
    <s v="Acción vencida desde el 01/11/2020._x000a_Se evidenció correo electrónico de fecha 06/07/2022, mediante la cual el instituto solicita a la UAE Cuerpo Oficial Bomberos de Bogotá: &quot;Información respecto a ladocumentación necesaria para iniciar el trámite de peción de concepto técnico por parte del CuerpoOficial de BomberosBogotá mediantevisitao inspección técnica ocular. Adicional a ello, agradezco secomparta información de los costos que implican dicho trámite, teniendo en cuenta que las Unidades oSedes enen caracteríscas específicas (tamaño, ubicación, espacios, uso) que los hacen particulares&quot;. _x000a_Así mismo, se evidenció correo electrónico de fecha 18/07/2022, mediante el cual la UAE Cuerpo Oficial Bomberos de Bogotá da respuesta a la solciitud, indicando el trámite a realizar._x000a__x000a__x000a_"/>
    <s v="Paula Rocío Luengas León"/>
    <m/>
    <s v="VENCIDO"/>
    <m/>
    <d v="2023-02-06T00:00:00"/>
    <s v="PRIMER SEGUIMIENTO 2021: _x000a_Se realizaron los diagnósticos de las condiciones de accesibilidad de cada uno de los predios, con el fin de conocer el estado actual de cada una de las unidades, para posteriormente solicitar las visitas del cuerpo de Bomberos que se encuentren viables . _x000a_Se revisaran los requerimientos del cuerpo de Bomberos inicialmente para los predios que cuentan con licencia de construcción._x000a_Estado: La actividad continúa en ejecución _x000a_SEGUNDO SEGUIMIENTO 2021:_x000a_De acuerdo con los diagnósticos realizados en la vigencia 2021, se tomará en cuenta la información para determinar las acciones a las que haya lugar con el cuerpo de bomberos. _x000a_PRIMER SEGUIMIENTO 2022: _x000a_De acuerdo con los diagnósticos realizados en la vigencia 2021 y actualizados en la vigencia 2022, se tomará en cuenta la información para determinar las acciones a las que haya lugar, está pendiente realizar el contacto con el Cuerpo de Bomberos, lo cual implica realizar primero los mantentenimientos en las diferentes unidades. _x000a_Estado: La actividad continúa en ejecución _x000a_SEGUNDO SEGUIMIENTO 2022:_x000a_Se estableció contacto el 06 de julio de 2022 con la Dirección de Bomberos de Bogotá, solicitando el trámite para solicitud de concepto técnico sobre el sistema de emergencias en las Unidades del IDIPRON. Se recibe respuesta el día 18 de julio de 2022 por parte del área de atención al cliente de la Subdirección de Gestión Corporativa UAECOB, quienes hacen mención de los requisitos, costo y acciones a seguir para la consecución del concepto técnico de Bomberos._x000a_Estado: La actividad continúa en ejecución _x000a_TERCER SEGUIMIENTO 2022:_x000a_Mediante reunión en el área de Mantenimiento de Bienes Muebles e Inmuebles el 15 de septiembre de 2022, se socializa la respuesta de la dirección de bomberos respecto a la solicitud de información para el trámite de visita técnica._x000a_Se determina que debe realizarse una visita por cada profesional a las UPIs asignadas en cuanto al mantenimiento correctivo/preventivo, para establecer el estado en cuanto al sistema de protección contra incendios y de esta manera entender las necesidades de cada establecimiento, lo cual permitirá de ser necesario priorizar, de acuerdo a la disponibilidad presupuestal de la entidad. Toda vez que de acuerdo a la respuesta emitida por la dirección de bomberos del distrito el aporte para la visita técnica de cada predio será de (1) salario mínimo.  _x000a_Estado: La actividad se encuentra finalizada "/>
    <s v="PRIMER SEGUIMIENTO 2021: _x000a_Se adjuntan 23 diagnósticos de accesibilidad 2021, realizados por el Área de Mantenimiento, como herramienta de valoración del estado actual de las unidades del IDIPRON, previa a consulta de requerimientos de Bomberos._x000a_PRIMER SEGUIMIENTO 2022: _x000a_Se adjuntan 23 diagnósticos de accesibilidad realizados por el Área de Mantenimiento, como herramienta de valoración del estado actual de las unidades del IDIPRON, previa a consulta de requerimientos de Bomberos._x000a__x000a_SEGUNDO SEGUIMIENTO 2022:_x000a_1.PDF de correo electrónico con solicitud del 06 de julio de 2022._x000a__x000a_2. PDF con respuesta por parte de la Dirección de Bomberos de Bogotá del día 18 de julio de 2022_x000a__x000a__x000a_TERCER SEGUIMIENTO 2022:_x000a_1. PDF de correo electrónico con solicitud del 06 de julio de 2022.1. _x000a_2. PDF con respuesta por parte de la Dirección de Bomberos de Bogotá del día 18 de julio de 2022_x000a_3. Acta de reunión del 15 de septembre de 2022 del área de mantenimiento de bienes."/>
    <m/>
    <n v="1"/>
    <s v="CUMPLIMIENTO TOTAL"/>
    <n v="-576"/>
    <s v="VENCIDO"/>
    <x v="8"/>
    <s v="Las evidencias aportadas por el proceso, se evidenció gestión realizada ante la UAE de bomberos, respuesta recibida y acta de reunión del área de mantenimiento, definiendo las actividades a ejecutar para continuar con el trámite de solicitud de concepto"/>
    <s v="Franklin Augusto Serrano Rojas"/>
    <n v="1"/>
    <x v="1"/>
    <m/>
  </r>
  <r>
    <n v="24"/>
    <s v="Mantenimiento de bienes"/>
    <s v="Subdirección técnica administrativa y financiera"/>
    <s v="STAF"/>
    <m/>
    <s v="Mantenimiento de bienes"/>
    <s v="Subdirección técnica administrativa y financiera"/>
    <s v="STAF"/>
    <s v="Infraestructura"/>
    <x v="8"/>
    <s v="Secretaria General"/>
    <s v="SG"/>
    <s v="Gerencia Recursos Fisicos"/>
    <s v="GRF"/>
    <s v="Infraestructura"/>
    <s v="Licencias de construcción"/>
    <s v="Ingrid Carolina Ardila Muñoz"/>
    <x v="3"/>
    <s v="PMPB-2019-0018"/>
    <s v="No aplica"/>
    <x v="18"/>
    <n v="2019"/>
    <s v="2019H12"/>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s v="No aplica"/>
    <s v="No aplica"/>
    <s v="No aplica"/>
    <d v="2019-11-01T00:00:00"/>
    <d v="2020-10-31T00:00:00"/>
    <m/>
    <s v="SI"/>
    <s v="SI"/>
    <n v="-576"/>
    <s v="Si bien el proceso adjunta las licencias de construcción de las UPIS Favorita, Bosa, OASIS, Santa Lucia y Perdomo, es importante que se documente si se cumplio con la actividad propuesta que fue &quot;Establecer con la Alta Direccion, las unidades con las cuales se continuara con el proceso de obtencion de licencia.&quot; Si se cuenta con evidencia que permita determinar si se estableció con la alta dirección las unidades en las cuales se continuará con el proceso de obtención de licencia con el fin de poder medir y hacer seguimiento al cumplimiento de la actividad._x000a__x000a_Se evidencia por parte de la OAP que la actividad se encuentra vencida, es importante realizar las actividades que saseguren su cierre o solicitar una ampliacion de la fecha de la actividad"/>
    <d v="2021-06-28T00:00:00"/>
    <s v="SI"/>
    <s v="A la espera del resultado de la consultoria para la obtención de las licencias de las Upis de Perdomo, Oasis, San Francisco, la 27."/>
    <n v="0.2"/>
    <s v="AVANCE MINIMO"/>
    <n v="-316"/>
    <s v="VENCIDO"/>
    <s v="SIN DILIGENCIAR"/>
    <s v="SIN DILIGENCIAR"/>
    <s v="SIN DILIGENCIAR"/>
    <n v="0"/>
    <n v="0"/>
    <s v="INCUMPLIDA"/>
    <s v="NO APLICA"/>
    <s v="ABIERTA"/>
    <s v="&quot;Se Evidencia que la actividad se encuentra vencida._x000a__x000a_Al verificar el proceso no adjunta información de avance.&quot;"/>
    <d v="2022-02-28T00:00:00"/>
    <s v="no"/>
    <s v="A la espera del resultado de la consultoria para la obtención de las licencias de las Upis de Perdomo, Oasis, San Francisco, la 27."/>
    <n v="0.2"/>
    <s v="AVANCE MINIMO"/>
    <n v="-44619.8"/>
    <s v="VENCIDO"/>
    <d v="2022-03-18T00:00:00"/>
    <s v="En las evidencias solo se observa 5 licencias de construcción, es importante dar urgente solución a las licencias que faltan -acción vencida"/>
    <s v="Carlos Andrés Guerra "/>
    <n v="0"/>
    <s v="VENCIDO"/>
    <s v="NO APLICA"/>
    <s v="ABIERTO"/>
    <s v="Se Evidencia que la actividad se encuentra vencida_x000a__x000a_Se evidencia acta de reunión del proceso verificando licencias de contrucción a la fehca no se a establecido con la Alta Direccion, las unidades con las cuales se continuara con el proceso de obtencion de licencia."/>
    <d v="2022-05-31T00:00:00"/>
    <s v="Establecer con la Alta Direccion, las unidades con las cuales se continuara con el proceso de obtencion de licencia."/>
    <n v="0"/>
    <s v="SIN AVANCE"/>
    <n v="-576"/>
    <s v="VENCIDO"/>
    <d v="2022-06-22T00:00:00"/>
    <s v="En la evidencia aportada no se observa avance alguno en el cumplimiento de la acción formulada. Acción vencida."/>
    <s v="Carlos Andrés Guerra"/>
    <n v="0"/>
    <s v="VENCIDO"/>
    <m/>
    <s v="ABIERTO"/>
    <d v="2022-09-19T00:00:00"/>
    <s v="PRIMER SEGUIMIENTO 2021: _x000a_Actualmente se esta adelantando la consultoría para la obtención de licencias de: Perdomo, Oasis, y San Francisco. También UPI La 27. _x000a_Estado: La actividad continúa en ejecución _x000a_SEGUNDO SEGUIMIENTO 2021: Se realizará la consulta con la Dirección del IDIPRON para abordar el tema de las licencias de las Unidades. _x000a_PRIMER SEGUIMIENTO 2022: Se realizó reunión con el responsable del proceso Mantenimiento de Bienes y el equipo para hacer un análisis de las unidades que cuentan con licencia de construcción y las que están en el proceso de obtención. Se concluye que para una nueva priorización se debe contar con el saneamiento legal y jurídico de los predios como la disponibilidad presupuestal y capital humano. El acta de reunión se presentará a la alta dirección para revisión, ajuste y legalización de la misma. _x000a_Estado: La actividad continúa en ejecución _x000a__x000a_SEGUNDO SEGUIMIENTO 2022:_x000a_Se estableció mediante comité técnico de la STAF el día 08/06/2022, la priorización de las unidades en las cuales se adelantará el trámite de licencias de construcción, previo saneamiento legal del predio y demás documentos que signifiquen un prerrequisito para ello. Se llevará las conclusiones del tema a la alta Dirección. _x000a_Estado: La actividad continúa en ejecución "/>
    <s v="PRIMER SEGUIMIENTO 2021: _x000a_Se adjuntan las licencias de las Unidades del IDIPRON:_x000a_UPI Bosa, UPI Conservatorio Javier de Nicoló (La Favorita), UPI Santa Lucia, UPI Oasis, UPI Perdomo_x000a__x000a_PRIMER SEGUIMIENTO 2022: _x000a_Acta de reunión _x000a__x000a_SEGUNDO SEGUIMIENTO 2022:_x000a_Acta de comité de la STAF"/>
    <s v="Desarrollar las actividades necesarias para obtener las licencias de construcción de las UPI _x000a_San Francisco, La vega, Oasis, Perdomo y Bosa las cuales fueron priorizadas en comité  de la STAF"/>
    <n v="0.1"/>
    <s v="AVANCE MINIMO"/>
    <n v="-576"/>
    <s v="VENCIDO"/>
    <d v="2022-11-18T00:00:00"/>
    <s v="Acción vencida desde el 01/11/2020._x000a_Se evidenció acta de reunión convocada por la STAF, de fecha 08/06/2022, en la que se concluyó: &quot;(...)Desde  el  Área de  Mantenimiento  de  Bienes,  se  solicita  la  autorización  para  adelantar  las  gestiones necesarias, para conseguir las licencias de construcción para los predios del IIDPRON que no cuentan con dicho  trámite.  Para  tal  fin  de  priorizan  las  siguientes  unidades  con  el  fin  de  gestionar  el  PRM  como  primer paso para obtener la licencia de construcción:San Francisco, La vega, Oasis, Perdomo y Bosa”."/>
    <s v="Paula Rocío Luengas León"/>
    <m/>
    <s v="VENCIDO"/>
    <m/>
    <d v="2023-02-06T00:00:00"/>
    <s v="PRIMER SEGUIMIENTO 2021: _x000a_Actualmente se esta adelantando la consultoría para la obtención de licencias de: Perdomo, Oasis, y San Francisco. También UPI La 27. _x000a_Estado: La actividad continúa en ejecución _x000a_SEGUNDO SEGUIMIENTO 2021: Se realizará la consulta con la Dirección del IDIPRON para abordar el tema de las licencias de las Unidades. _x000a_PRIMER SEGUIMIENTO 2022: Se realizó reunión con el responsable del proceso Mantenimiento de Bienes y el equipo para hacer un análisis de las unidades que cuentan con licencia de construcción y las que están en el proceso de obtención. Se concluye que para una nueva priorización se debe contar con el saneamiento legal y jurídico de los predios como la disponibilidad presupuestal y capital humano. El acta de reunión se presentará a la alta dirección para revisión, ajuste y legalización de la misma. _x000a_Estado: La actividad continúa en ejecución _x000a__x000a_SEGUNDO SEGUIMIENTO 2022:_x000a_Se estableció mediante comité técnico de la STAF el día 08/06/2022, la priorización de las unidades en las cuales se adelantará el trámite de licencias de construcción, previo saneamiento legal del predio y demás documentos que signifiquen un prerrequisito para ello. Se llevará las conclusiones del tema a la alta Dirección. _x000a_Estado: La actividad continúa en ejecución _x000a__x000a_TERCER SEGUIMIENTO 2022:_x000a_No se presenta avance para la acción en este periodo"/>
    <s v="PRIMER SEGUIMIENTO 2021: _x000a_Se adjuntan las licencias de las Unidades del IDIPRON:_x000a_UPI Bosa, UPI Conservatorio Javier de Nicoló (La Favorita), UPI Santa Lucia, UPI Oasis, UPI Perdomo_x000a__x000a_PRIMER SEGUIMIENTO 2022: _x000a_Acta de reunión _x000a__x000a_SEGUNDO SEGUIMIENTO 2022:_x000a_Acta de comité de la STAF_x000a__x000a_"/>
    <s v="Establecer con la Alta Direccion, las unidades con las cuales se continuara con el proceso de obtencion de licencia."/>
    <n v="0"/>
    <s v="SIN AVANCE"/>
    <n v="-576"/>
    <s v="VENCIDO"/>
    <x v="8"/>
    <s v="El proceso no aportó reporte de avance ni evidencias. Dado el tiempo transcurrido se recomienda revisar si es pertinente reformular la acción"/>
    <s v="Franklin Augusto Serrano Rojas"/>
    <n v="0"/>
    <x v="0"/>
    <s v="x"/>
  </r>
  <r>
    <n v="25"/>
    <s v="Mantenimiento de bienes"/>
    <s v="Subdirección técnica administrativa y financiera"/>
    <s v="STAF"/>
    <m/>
    <s v="Mantenimiento de bienes"/>
    <s v="Subdirección técnica administrativa y financiera"/>
    <s v="STAF"/>
    <s v="Infraestructura"/>
    <x v="8"/>
    <s v="Secretaria General"/>
    <s v="SG"/>
    <s v="Gerencia Recursos Fisicos"/>
    <s v="GRF"/>
    <s v="Infraestructura"/>
    <s v="Mantenimiento de sedes y UPIS"/>
    <s v="Ingrid Carolina Ardila Muñoz"/>
    <x v="3"/>
    <s v="PMPB-2019-0019"/>
    <s v="No aplica"/>
    <x v="18"/>
    <n v="2019"/>
    <s v="2019H13"/>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s v="SI"/>
    <s v="SI"/>
    <n v="-576"/>
    <s v="Se adjunta el radicado de la solicitud de prorroga del contrato de consultoría._x000a__x000a_Se anexa los informes de  actividades de mantenimientos preventivos y correctivos realizados en la UPI La Vega, en el primer semestre de 2020._x000a__x000a_Se evidencia por parte de la OAP que la actividad se encuentra vencida, es importante realizar las actividades que s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d v="2022-03-18T00:00:00"/>
    <s v="la acción indica “Una vez se obtenga el resultado de la consultoría mediante el contrato N° 0563/2018, que se desarrollando actualmente, la Alta Dirección debe definir las acciones de intervención a realizar.&quot;; la acción se encuentra vencida conforme al plan de mejoramiento formulado, sin embargo, se observa prórroga del contrato 0563/2018, hasta el 29 de marzo del 2022"/>
    <s v="Carlos Andrés Guerra "/>
    <n v="0"/>
    <s v="ABIERTO"/>
    <s v="NO APLICA"/>
    <s v="ABIERTO"/>
    <s v="&quot;Se Evidencia que la actividad se encuentra vencida_x000a__x000a_Se revisan los soportes de adjuntos y se evidencia prorroga de la consultoria contrato N° 0563/2018_x000a__x000a_la actividad aun se encuentra en ejecución &quot;"/>
    <d v="2022-05-31T00:00:00"/>
    <s v="Pendiente que la Alta Direccion debe definir las acciones de intervencion a realizar."/>
    <n v="0"/>
    <s v="SIN AVANCE"/>
    <n v="-576"/>
    <s v="VENCIDO"/>
    <d v="2022-06-22T00:00:00"/>
    <s v="En las evidencias aportadas solo se observa dos pantallazos del SECOP, indicando la prórroga del contrato N° 0563/2018, no observa avance alguno en el cumplimiento de la acción formulada. Acción vencida"/>
    <s v="Carlos Andrés Guerra"/>
    <n v="0"/>
    <s v="VENCIDO"/>
    <m/>
    <s v="ABIERTO"/>
    <d v="2022-09-19T00:00:00"/>
    <s v="PRIMER SEGUIMIENTO 2021: _x000a_El contrato de consultoría se encuentra vigente y en ejecución, con fecha de terminación contractual del 31/07/2021._x000a_Se aporta el ultimo documento de solicitud de prorroga y de su legalización en SECOP. Una vez finalice el contrato de consultoría, la Alta Dirección y el equipo de mantenimiento de Bienes definirán las acciones de intervención pertinentes. _x000a_No obstante, se realizaron los mantenimientos preventivos y correctivos a la UPI La Vega en pro de reparar el estado de estas estructuras. 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la Direccion tomara las decisiones pertinentes._x000a_Estado: La actividad continúa en ejecución"/>
    <s v="PRIMER SEGUIMIENTO 2021: _x000a_2021ER207 del 27/01/2021 _ Solicitud de prorroga respuesta comunicado 000-176 de 26 de enero de 2021 por 180 días (interventoría)_x000a_Comunicación 00000-175 del 26/01/2021 Consorcio Diseños 2018 _ Argumentación de tiempos para prórroga del contrato de consultoría._x000a_Soporte de aprobación de prórroga SECOP. _x000a__x000a_Se adjuntan los informes de actividades de mantenimientos preventivos y correctivos realizados a la UPI La Vega en el primer semestre de 2020. Se anexan 15 informes de actividades._x000a_SEGUNDO SEGUIMIENTO 2021:_x000a_Se adjunta documento de prorroga de la consultoría _x000a_PRIMER SEGUIMIENTO 2022: _x000a_Se adjunta documento de prorroga de la consultoría _x000a__x000a_SEGUNDO SEGUIMIENTO 2022:_x000a_1. Presentación estado actual del proceso_x000a_2. Pantallazo suspensión del contrato SECOP II"/>
    <s v="Iniciar las intervenciones una vez se genere la licencia de construcción por parte de la curaduría  "/>
    <n v="0"/>
    <s v="SIN AVANCE"/>
    <n v="-576"/>
    <s v="VENCIDO"/>
    <d v="2022-11-18T00:00:00"/>
    <s v="Acción vencida desde el 01/11/2020._x000a__x000a_Se evidenció presentación en formato Power Point, en la que se concluye que:_x000a_&quot;Acorde con la anterior información la consultoría solicita una suspensión al contrato de 180 días calendario, en los cuales se podrá reactivar el contrato para entrega de productos tales como: Licencia de Construcción UPI La 27 y Licencia y Autorización de Intervención de cauce de UPI La Vega por parte de la CAR.​_x000a__x000a_​_x000a__x000a_Se aclara que el contrato se debe volver a suspender o Prorrogar, entendido que se contaran los tiempos legales que se tome la SDP para la segunda fase del PRM, una vez sea entregada la Licencia de Construcción de UPI La 27 a la entidad y con el aval de Personería Distrital.&quot;"/>
    <s v="Paula Rocío Luengas León"/>
    <m/>
    <s v="VENCIDO"/>
    <m/>
    <d v="2023-02-06T00:00:00"/>
    <s v="PRIMER SEGUIMIENTO 2021: _x000a_El contrato de consultoría se encuentra vigente y en ejecución, con fecha de terminación contractual del 31/07/2021._x000a_Se aporta el ultimo documento de solicitud de prorroga y de su legalización en SECOP. Una vez finalice el contrato de consultoría, la Alta Dirección y el equipo de mantenimiento de Bienes definirán las acciones de intervención pertinentes. _x000a_No obstante, se realizaron los mantenimientos preventivos y correctivos a la UPI La Vega en pro de reparar el estado de estas estructuras. _x000a_Estado: La actividad continúa en ejecución _x000a_SEGUNDO SEGUIMIENTO 2021:_x000a_El contrato de consultoría se encuentra vigente y en ejecución, con fecha de terminación contractual del 29/03/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PRIMER SEGUIMIENTO 2022: _x000a_El contrato de consultoría se encuentra vigente y en ejecución, con fecha de terminación contractual del 29/07/2022._x000a_Se aporta el ultimo documento de solicitud de prorroga y de su legalización en SECOP. Una vez finalice el contrato de consultoría, la Alta Dirección y el equipo de mantenimiento de Bienes definirán las acciones de intervención pertinentes. _x000a_Se solicita ampliación de la fecha debido a que es necesario que se concluya primero la consultoría contratada que dará como resultado el diagnóstico de las actividades necesarias para el mantenimiento correctivo de la unidad._x000a_Estado: La actividad continúa en ejecución_x000a_SEGUNDO SEGUIMIENTO 2022:_x000a_El contrato 0563/2018 se encuentra suspendido toda vez que se espera que la Curaduria Urbana genere la licencia de construccion y se haga el pago de expensas por parte de IDIPRON. Asimismo, respecto a la UPI La Vega, el contratista solicito a la CAR, prorroga a la Resolucion 1077 de intervencion de cauce e individuos arboreos y se esta a la espera que generen la respuesta a dicha solicitud. Una vez se cuente con la licencia de construccion, la prorroga de la resolucion y el concepto final de la Consultoria, la Direccion tomara las decisiones pertinentes._x000a_Estado: La actividad continúa en ejecución_x000a_TERCER SEGUIMIENTO 2022:_x000a_Se firma la suspendión del contrato 0644-2018 con fecha del 24/11/2022 debido a que se encuentra a la espera de respuesta de Personería Municipal para posteriormente radicar a Planeación Distrital de la misma y hacer entrega del producto final al IDIPRON, dicho trámite corresponde a tiempos de terceros los cuales no están contemplados en el contrato._x000a_Desde la supervisión del contrato radicada en la Gerencia de Contratación, se solicita la SUSPENSIÓN del Contrato de Interventoría No. 0644 de 2018 suscrito con CONSORCIO UPI LA VEGA, por el término de CUATRO (4) MESES, a partir del 24 de noviembre de 2022, teniendo en cuenta las consideraciones de la Interventoría que avala y aprueba la solicitud incoada por este mismo término presentada por la Consultoría (CONSORCIO DISEÑOS 2018 - Contrato 0563 de 2018). En consecuencia, se procede a la SUSPENSIÓN del Contrato de Interventoría No. 0644 de 2018, por el término de CUATRO (4) MESES, contados a partir del 24 de noviembre de 2022 hasta el 23 de marzo de 2023. La Nueva Fecha de Terminación del contrato es el 29/03/2023. La fecha de reactivación será el 24/03/2023. "/>
    <s v="PRIMER SEGUIMIENTO 2021: _x000a_2021ER207 del 27/01/2021 _ Solicitud de prorroga respuesta comunicado 000-176 de 26 de enero de 2021 por 180 días (interventoría)_x000a_Comunicación 00000-175 del 26/01/2021 Consorcio Diseños 2018 _ Argumentación de tiempos para prórroga del contrato de consultoría._x000a_Soporte de aprobación de prórroga SECOP. _x000a__x000a_Se adjuntan los informes de actividades de mantenimientos preventivos y correctivos realizados a la UPI La Vega en el primer semestre de 2020. Se anexan 15 informes de actividades._x000a_SEGUNDO SEGUIMIENTO 2021:_x000a_Se adjunta documento de prorroga de la consultoría _x000a__x000a_PRIMER SEGUIMIENTO 2022: _x000a_Se adjunta documento de prorroga de la consultoría _x000a__x000a_SEGUNDO SEGUIMIENTO 2022:_x000a_1. Presentación estado actual del proceso_x000a_2. Pantallazo suspensión del contrato SECOP II_x000a__x000a__x000a_TERCER SEGUIMIENTO 2022_x000a_Pantallazo SECOP II suspensión contrato No. 0644-2018"/>
    <s v="Una vez se obtenga el resultado de la consultoria mediante el contrato N° 0563/2018, que se desarrollando actualmente, la Alta Direccion debe definir las acciones de intervencion a realizar.."/>
    <n v="0"/>
    <s v="SIN AVANCE"/>
    <n v="-576"/>
    <s v="VENCIDO"/>
    <x v="8"/>
    <s v="La evidencia aportada por el proceso, un documento que da cuenta de la suspensión de un contrato de interventoría, no tiene relación directa con la actividad propuesta y no permite validar el cumplimiento de definición de acciones por parte de la alta dirección, dado el tiempo transcurrido se recomienda revisar si es pertinente reformular la acción "/>
    <s v="Franklin Augusto Serrano Rojas"/>
    <n v="0"/>
    <x v="0"/>
    <s v="x"/>
  </r>
  <r>
    <n v="56"/>
    <s v="Modelo Pedagogico"/>
    <s v="Subdirección técnica de métodos educativos y operativa"/>
    <s v="STMEO"/>
    <m/>
    <s v="Modelo Pedagogico"/>
    <s v="Subdirección técnica de métodos educativos y operativa"/>
    <s v="STMEO"/>
    <s v="Calidad alimentaria "/>
    <x v="3"/>
    <s v="Subdireccion de lineamientos y politicas"/>
    <s v="SLP"/>
    <s v="Gerencia de capacidades y derechos"/>
    <s v="GCD"/>
    <s v="Modelo pedagogico"/>
    <s v="Controles relacionados con los alimentos"/>
    <s v="Yuli Cristel Peña"/>
    <x v="0"/>
    <s v="PMAI-2019-037"/>
    <s v="No aplica"/>
    <x v="19"/>
    <n v="2019"/>
    <s v="2019H45"/>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Ausencia de un documento oficializado que defina la entrega de alimentos a servidores que realizan acompañamiento pedagógico en el comedor.   "/>
    <s v="Elaboración y oficialización por parte de la Subdirección Técnica de Métodos,  de un documento que defina el lineamiento para  la entrega de alimentos a servidores que realizan acompañamiento en el comedor . "/>
    <s v="No aplica"/>
    <s v="No aplica"/>
    <s v="No aplica"/>
    <s v="No aplica"/>
    <s v="No aplica"/>
    <d v="2020-02-11T00:00:00"/>
    <d v="2021-02-11T00:00:00"/>
    <d v="2022-07-01T00:00:00"/>
    <s v="SI"/>
    <s v="SI"/>
    <n v="-473"/>
    <s v="Se cuenta con el borrador del istructivo, sin embargo, no se evidencia proceso de oficialización."/>
    <d v="2021-07-07T00:00:00"/>
    <s v="SI"/>
    <s v="Instructivo oficializado."/>
    <n v="0.5"/>
    <s v="AVANCE PARCIAL"/>
    <n v="-213"/>
    <s v="VENCIDO"/>
    <d v="2021-11-19T00:00:00"/>
    <s v="Se evidencia construcción instructivo que incluye lineamientos para la entrega de alimentos a servidores. Pendiente oficialización del documento."/>
    <s v="Zuly Marcela Rojas Tolosa"/>
    <n v="0.5"/>
    <n v="0.5"/>
    <s v="INCUMPLIDA"/>
    <s v="NO APLICA"/>
    <s v="ABIERTA"/>
    <s v="No se reporta avance"/>
    <d v="2022-02-28T00:00:00"/>
    <s v="SI"/>
    <s v="ejecucion de actividades definidas"/>
    <n v="0.5"/>
    <s v="AVANCE PARCIAL"/>
    <n v="-44619.5"/>
    <s v="VENCIDO"/>
    <d v="2022-03-11T00:00:00"/>
    <s v="Se evidencia la elaboración   del documento que define el lineamiento para  la entrega de alimentos a servidores que realizan acompañamiento en el comedor, sin embargo, esta pediente la oficializacion del documento"/>
    <s v="Ingrid Acosta"/>
    <n v="0.5"/>
    <s v="VENCIDO"/>
    <s v="NO APLICA"/>
    <s v="ABIERTO"/>
    <s v="Se evidencia instructivo ACCIONES DE PREVENCIÓN CONTRA EL CORONAVIRUS M-MSD-IN-023. , numeral 4.1 DETERMINACIONES GENERALES en el cual se indica la entrega de alimentos en las UPIS, adicionalmente mediante radicado 2022IE5769, se emite Directriz sobre el suministro y consumo de Alimentos en las Unidades de Protección Integral . "/>
    <d v="2022-05-31T00:00:00"/>
    <s v="No aplica"/>
    <n v="1"/>
    <s v="CUMPLIMIENTO TOTAL"/>
    <n v="-473"/>
    <s v="VENCIDO"/>
    <s v="17 de junio de 2022"/>
    <s v="Se evidencia instructivo ACCIONES DE PREVENCIÓN CONTRA EL CORONAVIRUS M-MSD-IN-023. , numeral 4.1 DETERMINACIONES GENERALES en el cual se indica la entrega de alimentos en las UPIS, adicionalmente mediante radicado 2022IE5769, se emite Directriz sobre el suministro y consumo de Alimentos en las Unidades de Protección Integral . "/>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58"/>
    <s v="Modelo Pedagogico"/>
    <s v="Subdirección técnica de métodos educativos y operativa"/>
    <s v="STMEO"/>
    <m/>
    <s v="Modelo Pedagogico"/>
    <s v="Subdirección técnica de métodos educativos y operativa"/>
    <s v="STMEO"/>
    <m/>
    <x v="12"/>
    <s v="Secretaria General"/>
    <s v="SG"/>
    <s v="Gerencia de recursos fisicos"/>
    <s v="GRF"/>
    <s v="Inventarios"/>
    <s v="excedentes de elementos almacenados"/>
    <s v="Yuli Cristel Peña"/>
    <x v="0"/>
    <s v="PMAI-2019-049"/>
    <s v="No aplica"/>
    <x v="19"/>
    <n v="2019"/>
    <s v="2019H47"/>
    <s v="No se gestiona adecuadamente el Inventario de elementos de consumo, generando excedentes de elementos almacenados. Se debe observar la Gestión Fiscal, la cual está definida en el artículo 3° de la Ley 610."/>
    <s v="Falencias en los controles, en lo referente a nivel de existencias,  ya que no existe un documento que establezca un lineamiento para el manejo de los espacios de almacenamiento temporal "/>
    <s v="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
    <s v="No aplica"/>
    <s v="No aplica"/>
    <s v="No aplica"/>
    <s v="No aplica"/>
    <s v="No aplica"/>
    <d v="2020-02-11T00:00:00"/>
    <d v="2021-02-11T00:00:00"/>
    <d v="2022-07-01T00:00:00"/>
    <s v="SI"/>
    <s v="SI"/>
    <n v="-473"/>
    <s v="Se evidenicia avance en la elaboración del documento, sin embago, no se evidencia proceso de oficialización."/>
    <d v="2021-07-07T00:00:00"/>
    <s v="SI"/>
    <s v="oficialización documento"/>
    <n v="0.2"/>
    <s v="AVANCE MINIMO"/>
    <n v="-213"/>
    <s v="VENCIDO"/>
    <d v="2021-11-19T00:00:00"/>
    <s v="Se evidencia documento borrador procedimiento para el control de bienes de consumo y consumo controlado. Pendiente aprobación y oficialización._x000a_"/>
    <s v="Zuly Marcela Rojas Tolosa"/>
    <n v="0.3"/>
    <n v="0"/>
    <s v="INCUMPLIDA"/>
    <s v="NO APLICA"/>
    <s v="ABIERTA"/>
    <s v="No se reporta avance"/>
    <d v="2022-02-28T00:00:00"/>
    <s v="SI"/>
    <s v="ejecucion de actividades definidas"/>
    <n v="0.3"/>
    <s v="AVANCE MINIMO"/>
    <n v="-44619.8"/>
    <s v="VENCIDO"/>
    <d v="2022-03-11T00:00:00"/>
    <s v="Se evidencia que se tiene el  borrador del procedimiento para el control de bienes de consumo y consumo controlado. pero esta  pendiente aprobación y oficialización._x000a_"/>
    <s v="Ingrid Acosta"/>
    <n v="0.3"/>
    <s v="VENCIDO"/>
    <s v="NO APLICA"/>
    <s v="ABIERTO"/>
    <s v="procediento  GESTIÓN Y CONTROL DE LOS ELEMENTOS DE CONSUMO Y CONSUMO CONTROLADO UBICADOS EN LOS ESPACIOS DE ALMACENAMIENTO TEMPORAL DE LAS UNIDADES DE PROTECCIÓN INTEGRAL M-MIN-PR-003- y en la condición número 1 , se estableció &quot;Los responsables de las Unidades de Protección Integral y Coordinadores/as de los convenios realizarán la solicitud de los bienes de consumo controlado o de consumo, conforme al estándar establecido para cada UPI y a los anexos técnicos de los convenios y/o planeación de las necesidades establecidas en cada convenio, para su ejecución y a las existencias reportadas mensualmente. Estas solicitudes se deberán realizar los últimos cinco (5) días hábiles del mes con el ánimo de contar con ellas la primera semana del mes siguiente&quot;."/>
    <d v="2022-05-31T00:00:00"/>
    <s v="No aplica"/>
    <n v="1"/>
    <s v="CUMPLIMIENTO TOTAL"/>
    <n v="-473"/>
    <s v="VENCIDO"/>
    <d v="2022-03-11T00:00:00"/>
    <s v="Se evidencia que se tiene el   procedimiento para el control de bienes de consumo y consumo controlado. aprobado y oficializado._x000a_"/>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60"/>
    <s v="Modelo Pedagogico"/>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Seguridad y salud en el trabajo"/>
    <s v="Extintores, Botiquines"/>
    <s v="Adriana Botero Pinilla "/>
    <x v="0"/>
    <s v="PMAI-2019-052"/>
    <s v="No aplica"/>
    <x v="19"/>
    <n v="2019"/>
    <s v="2019H49"/>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No aplica"/>
    <s v="No aplica"/>
    <s v="No aplica"/>
    <s v="Sin informacion"/>
    <s v="Sin informacion"/>
    <d v="2022-07-01T00:00:00"/>
    <s v="NO"/>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No es visible en el tablero la acción formulada, tampoco cuenta con indicador, ni meta formulados. Sin embargo una vez revisado el hallazgo se considra que la gestión reportada resuelve la causa del mismo. _x000a_Se observa la verificación de extintores como un control ejecutado a través del formato A-GDH-FT-057, así como correo electronicos con reporte de las necesidad de recarga de extintores remitidos a SST."/>
    <d v="2022-05-31T00:00:00"/>
    <n v="0"/>
    <n v="1"/>
    <s v="CUMPLIMIENTO TOTAL"/>
    <e v="#VALUE!"/>
    <e v="#VALUE!"/>
    <d v="2022-06-17T00:00:00"/>
    <s v="No se visualizan acciones ni indicador, ni meta formulados para subsanar el hallazgo, como evidencia aportaron un correo exponiendo el proceso de verificación de extintores en los baños públicos y soportan el formato diligenciado inspección de extintores"/>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62"/>
    <s v="Modelo Pedagogico"/>
    <s v="Subdirección técnica de métodos educativos y operativa"/>
    <s v="STMEO"/>
    <m/>
    <s v="Modelo Pedagogico"/>
    <s v="Subdirección técnica de métodos educativos y operativa"/>
    <s v="STMEO"/>
    <s v="Responsables UPIS"/>
    <x v="4"/>
    <s v="Subdireccion poblacional"/>
    <s v="SP"/>
    <s v="Gerencia operativa"/>
    <s v="GO"/>
    <s v="gestion documental"/>
    <s v="sistema de identificación visual de la documentación"/>
    <s v="Yuli Cristel Peña"/>
    <x v="0"/>
    <s v="PMAI-2019-056"/>
    <s v="No aplica"/>
    <x v="19"/>
    <n v="2019"/>
    <s v="2019H53"/>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un diagnostico del estado actual y de las necesidades de la estantería para archivo en la Entidad."/>
    <s v="No aplica"/>
    <s v="No aplica"/>
    <s v="No aplica"/>
    <s v="No aplica"/>
    <s v="No aplica"/>
    <d v="2020-02-11T00:00:00"/>
    <d v="2021-02-11T00:00:00"/>
    <d v="2022-07-01T00:00:00"/>
    <s v="SI"/>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ncia actas en las cuales se aplica el foirmato de inspecciones de instalaciones fisicas y sistemas de almacenamiento en los cuales se revisan las acracteristicas constructivas y de almacenamiento"/>
    <d v="2022-05-31T00:00:00"/>
    <s v="No aplica"/>
    <n v="1"/>
    <s v="CUMPLIMIENTO TOTAL"/>
    <n v="-473"/>
    <s v="VENCIDO"/>
    <s v="17 de junio de 2022"/>
    <s v="Se evidencia actas en las cuales se aplica el foirmato de inspecciones de instalaciones fisicas y sistemas de almacenamiento en los cuales se revisan las acracteristicas constructivas y de almacenamiento"/>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65"/>
    <s v="Modelo Pedagogico"/>
    <s v="Subdirección técnica de métodos educativos y operativa"/>
    <s v="STMEO"/>
    <m/>
    <s v="Modelo Pedagogico"/>
    <s v="Subdirección técnica de métodos educativos y operativa"/>
    <s v="STMEO"/>
    <s v="Responsables UPIS"/>
    <x v="4"/>
    <s v="Subdireccion poblacional"/>
    <s v="SP"/>
    <s v="Gerencia operativa"/>
    <s v="GO"/>
    <s v="gestion documental"/>
    <s v="Organización de archivos"/>
    <s v="Yuli Cristel Peña"/>
    <x v="0"/>
    <s v="PMAI-2019-059"/>
    <s v="No aplica"/>
    <x v="19"/>
    <n v="2019"/>
    <s v="2019H55"/>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d v="2022-07-01T00:00:00"/>
    <s v="SI"/>
    <s v="SI"/>
    <n v="-473"/>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20T00:00:00"/>
    <s v="Acción vencida. Se observan actas de visita a UPI Florida, reprogramación de vista en UPI Molinos, pendiente acta UPI Arcadia, Edén y Liberia."/>
    <s v="Zuly Marcela Rojas Tolosa"/>
    <n v="0"/>
    <n v="0.3"/>
    <s v="INCUMPLIDA"/>
    <s v="NO APLICA"/>
    <s v="ABIERTA"/>
    <s v="No se reporta avance"/>
    <d v="2022-02-28T00:00:00"/>
    <s v="SI"/>
    <s v="ejecucion de actividades definidas"/>
    <n v="0"/>
    <s v="SIN AVANCE"/>
    <n v="-44619.25"/>
    <s v="VENCIDO"/>
    <d v="2022-03-11T00:00:00"/>
    <s v="Se observan actas de a las UPI Servita, Florida y Molinos, pendiente acta UPI Arcadia."/>
    <s v="Ingrid Acosta"/>
    <n v="0.75"/>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d v="2022-05-31T00:00:00"/>
    <s v="No aplica"/>
    <n v="1"/>
    <s v="CUMPLIMIENTO TOTAL"/>
    <n v="-473"/>
    <s v="VENCIDO"/>
    <s v="17 de junio de 2022"/>
    <s v="Se observan actas de a las UPI Servita, Florida, Molinos, Arcadia, Eden, Liberia. asi como la evidencia de las tranferencias."/>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66"/>
    <s v="Modelo Pedagogico"/>
    <s v="Subdirección técnica de métodos educativos y operativa"/>
    <s v="STMEO"/>
    <m/>
    <s v="Modelo Pedagogico"/>
    <s v="Subdirección técnica de métodos educativos y operativa"/>
    <s v="STMEO"/>
    <s v="Responsables UPIS"/>
    <x v="4"/>
    <s v="Subdireccion poblacional"/>
    <s v="SP"/>
    <s v="Gerencia operativa"/>
    <s v="GO"/>
    <s v="gestion documental"/>
    <s v="Organización de archivos"/>
    <s v="Yuli Cristel Peña"/>
    <x v="0"/>
    <s v="PMAI-2019-061"/>
    <s v="No aplica"/>
    <x v="19"/>
    <n v="2019"/>
    <s v="2019H55"/>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d v="2022-12-05T00:00:00"/>
    <s v="SI"/>
    <s v="SI"/>
    <n v="-473"/>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20T00:00:00"/>
    <s v="Se observa reporte de segumientos y compromisos generados en las visitas de Gestión Documental, pendiente presentar soportes de su cumplimiento."/>
    <s v="Zuly Marcela Rojas Tolosa"/>
    <n v="0.4"/>
    <n v="0.4"/>
    <s v="INCUMPLIDA"/>
    <s v="NO APLICA"/>
    <s v="ABIERTA"/>
    <s v="No se reporta avance"/>
    <d v="2022-02-28T00:00:00"/>
    <s v="SI"/>
    <s v="ejecucion de actividades definidas"/>
    <n v="0.4"/>
    <s v="AVANCE PARCIAL"/>
    <n v="-44619.5"/>
    <s v="VENCIDO"/>
    <d v="2022-03-11T00:00:00"/>
    <s v="Se observa reporte de segumientos y compromisos generados en las visitas de Gestión Documental, pendiente presentar soportes de su cumplimiento."/>
    <s v="Ingrid Acosta"/>
    <n v="0.4"/>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sin embargo no se puede evidenciar en los soportes adsjuntos los ajustes realizados conforme a la visita"/>
    <d v="2022-05-31T00:00:00"/>
    <s v="Soportes de los  los ajustes  realizados conforme a las observaciones realizados  en las visitas y acompañamiento brindado por parte de gestion documental en la UPI servita"/>
    <n v="0.75"/>
    <s v="AVANCE SIGNIFICATIVO"/>
    <n v="-473"/>
    <s v="VENCIDO"/>
    <s v="17 de junio de 2022"/>
    <s v="Se evidencias actas de a las UPI Servita, Florida, Molinos, Arcadia, Eden, Liberia. asi como la evidencia de las tranferencias. pero no se encuentra soporte de los ajustes realizados conforme a las observaciones detectadas en las visitas."/>
    <s v="Ingrid Acosta"/>
    <n v="0.75"/>
    <s v="VENCIDO"/>
    <m/>
    <s v="ABIERTO"/>
    <d v="2022-09-19T00:00:00"/>
    <s v="Seguimiento anterior:_x000a__x000a_Por parte del área de gestión documental, se realizaron las visitas técnicas, y en las UPI, se realizaron las ajustes solicitados, en las cuales se observa  que se revisó el archivo  de gestión correspondiente  evidenciando que la documentación se encuentra clasificada y ordenada de acuerdo a la normatividad vigente._x000a__x000a_Segundo Seguimiento: _x000a__x000a_Avance de actividades:_x000a__x000a_En cumplimiento de la acción formulada,  se desarrollan visitas  técnicas por parte del Área de Gestión documental al estado del archivo,   y por parte  de las Unidades, se realizaron los ajustes  de acuerdo a las visitas de acompañamiento brindado. Dando cumplimiento al 100% de la acción formulada._x000a__x000a_Por lo anterior se detallan  las acciones realizadas en las Unidades de Protección Integral  de  Florida, El Edén, Arcadia, Liberia y Molinos, para dar cumplimiento a la acción, como sigue a continuación: _x000a_ _x000a_-Para la Upi Molinos se adelanto  visita el 16 de septiembre de 2021  y  en cumplimiento de los ajustes de la visita, la UPI,  realizó el inventario documental , realizó  el levantamiento de la base de datos de beneficiarios activos   y el listado de egresos y las transferencias de las historias sociales._x000a__x000a_Para la UPI Arcadia, se adelanto  visita el 22 de julio  de 2021 y  en cumplimiento de los ajustes de la visita, la UPI,  realizó el inventario documental  y  las transferencias de las historias sociales._x000a__x000a_Para la UPI Florida, se adelanto  visita el 12 de agosto de 2021, y  en cumplimiento de los ajustes de la visita, la UPI,  realizó el inventario documental,  las transferencias primarias  al Archivo de la entidad a través de acta del 01-10-2021 y  las transferencias de las historias sociales._x000a__x000a__x000a_Para la UPI Liberia, se adelantó visita del 8 de Julio de 2021 y  en cumplimiento de los ajustes de la visita, la UPI,  realizó el inventario documental  y  se realizaron  las transferencias primarias bajo acta del  18-08-2021._x000a__x000a_ Para la UPI Eden, se adelantó visita del 8 de Julio de 2021 y  en cumplimiento de los ajustes de la visita, la UPI,  realizó el inventario documental, se realizaron  las transferencias primarias bajo acta del  01-10-2021  y se realizó el traslado de las historias sociales a Santa Lucia , Arcadia, Liberia"/>
    <s v="Para evidenciar la realización de las actividades que dan cumplimiento a la acción formulada se aporta:_x000a__x000a_Para la UPI Molinos:_x000a_Acta de  visita el 16-09-2021  _x000a_Inventario Documental de la UPI_x000a_Base Excel - Beneficiarios activos UPI Molinos_x000a_Base Excel- Egresos acumulativos._x000a_Transferencia historias sociales._x000a__x000a__x000a_Para la UPI Arcadia:_x000a__x000a_Acta de  visita del 22-07-2021 _x000a_Inventario Documental de la UPI._x000a_Transferencia historias sociales.  _x000a__x000a_Para la UPI Florida:_x000a__x000a_Acta de  visita del 12 -08- 2021_x000a_Inventario documental de la UPI._x000a_Acta de transferencia primarias del 01-10-2021_x000a_transferencias de las historias sociales._x000a__x000a_Para la UPI Liberia_x000a_ Acta de  visita del 8-07- 2021_x000a_Inventario documental de la UPI._x000a_Acta de transferencia primarias del 18-08-2021._x000a__x000a__x000a_ Para la UPI Eden_x000a_Acta de  visita del 8 -07- de 2021_x000a_Acta de transferencias  primarias del  01-10-2021._x000a_Inventario Documental_x000a_ Transferencias de las historias sociales."/>
    <s v="Ninguna"/>
    <n v="1"/>
    <s v="CUMPLIMIENTO TOTAL"/>
    <n v="-473"/>
    <s v="VENCIDO"/>
    <d v="2022-11-17T00:00:00"/>
    <s v="En la evidencia aportada, se observa las actas de las visitas realizadas por el área de gestión documental en las unidades de Arcadia, Eden, Florida, Liberia y Molinos con dejando en las actas la organización de los archivos digitales y físicos y transferencias documentales"/>
    <s v="Carlos Andrés Guerra Jiménez "/>
    <n v="1"/>
    <s v="CERRADO"/>
    <m/>
    <s v="No aplica"/>
    <s v="Cerrada en seguimientos anteriores"/>
    <s v="OCI"/>
    <n v="1"/>
    <n v="1"/>
    <s v="CUMPLIMIENTO TOTAL"/>
    <s v="NO APLICA ACCION CERRADA"/>
    <s v="NO APLICA ACCION CERRADA"/>
    <x v="1"/>
    <s v="Cerrada en seguimientos anteriores"/>
    <s v="OCI"/>
    <n v="1"/>
    <x v="1"/>
    <m/>
  </r>
  <r>
    <n v="67"/>
    <s v="Modelo Pedagogico"/>
    <s v="Subdirección técnica de métodos educativos y operativa"/>
    <s v="STMEO"/>
    <m/>
    <s v="Modelo Pedagogico"/>
    <s v="Subdirección técnica de métodos educativos y operativa"/>
    <s v="STMEO"/>
    <s v="Responsables UPIS"/>
    <x v="4"/>
    <s v="Subdireccion poblacional"/>
    <s v="SP"/>
    <s v="Gerencia operativa"/>
    <s v="GO"/>
    <s v="gestion documental"/>
    <s v="Organización de archivos"/>
    <s v="Yuli Cristel Peña"/>
    <x v="0"/>
    <s v="PMAI-2019-062"/>
    <s v="No aplica"/>
    <x v="19"/>
    <n v="2019"/>
    <s v="2019H55"/>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d v="2022-12-05T00:00:00"/>
    <s v="SI"/>
    <s v="SI"/>
    <n v="-473"/>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20T00:00:00"/>
    <s v="Pendiente seguimiento al cumplimiento de compromisos producto de las visitas realizadas a las UPIS y reportes de Gestión Documental."/>
    <s v="Zuly Marcela Rojas Tolosa"/>
    <n v="0.2"/>
    <n v="0.2"/>
    <s v="INCUMPLIDA"/>
    <s v="NO APLICA"/>
    <s v="ABIERTA"/>
    <s v="No se reporta avance"/>
    <d v="2022-02-28T00:00:00"/>
    <s v="SI"/>
    <s v="ejecucion de actividades definidas"/>
    <n v="0.2"/>
    <s v="AVANCE MINIMO"/>
    <n v="-44619.5"/>
    <s v="VENCIDO"/>
    <d v="2022-03-11T00:00:00"/>
    <s v="Se evidencia el planteamiento de compromisos en las actas, los cuáles correponden a los ajustes de acompañamiento brindado por el área de Gestión Documental, pendiente por realizar seguimiento y cierre a los compromisos propuestos."/>
    <s v="Ingrid Acosta"/>
    <n v="0.2"/>
    <s v="VENCIDO"/>
    <s v="NO APLICA"/>
    <s v="ABIERTO"/>
    <s v="Se evidencia actas en las cuales el proceso de gestion documental recibe transferencias documentales y visita de revision tecnica de las upis Arcadia,  Florida y molinos._x000a__x000a_Adicional a lo anterior se observa acta de visita tecnica por parte de gestion documental a la UPI servita, sin embargo no se puede evidenciar en los soportes  el  Seguimiento por parte de la STMEO  a la información reportada por Gestión documental y las tareas de cada una de las visitas"/>
    <d v="2022-05-31T00:00:00"/>
    <s v="Seguimiento por parte de la STMEO  a la información reportada por Gestión documental y las tareas de cada una de las visitas"/>
    <n v="0"/>
    <s v="SIN AVANCE"/>
    <n v="-473"/>
    <s v="VENCIDO"/>
    <s v="17 de junio de 2022"/>
    <s v="Se evidencia el planteamiento de compromisos en las actas, los cuáles correponden a los ajustes de acompañamiento brindado por el área de Gestión Documental, pendiente por realizar seguimiento y cierre a los compromisos propuestos."/>
    <s v="Ingrid Acosta"/>
    <n v="0.2"/>
    <s v="VENCIDO"/>
    <m/>
    <s v="ABIERTO"/>
    <d v="2022-09-19T00:00:00"/>
    <s v="En cumplimiento de la acción formulada,  se desarrolló mesa de trabajo entre la STMEO y el área de Gestión Documental para hacer seguimiento  a los compromisos de las UPI, frente a las visitas realziadas, la cual se documentó  mediante acta  del 15 de noviembre de 2021 .  Dando así cumplimiento al 100% de la acción. "/>
    <s v=" En evidencia del cumplimiento de la acción se aporta acta del 15 de noviembre de 2021. "/>
    <s v="Ninguna"/>
    <n v="1"/>
    <s v="CUMPLIMIENTO TOTAL"/>
    <n v="-473"/>
    <s v="VENCIDO"/>
    <d v="2022-11-17T00:00:00"/>
    <s v="En la evidencia aportada, se observa las actas de las visitas realizadas por el área de gestión documental en las unidades de Arcadia, Eden, Florida, Liberia y Molinos con dejando en las actas la organización de los archivos digitales y físicos y transferencias documentales"/>
    <s v="Carlos Andrés Guerra Jiménez "/>
    <n v="1"/>
    <s v="CERRADO"/>
    <m/>
    <s v="No aplica"/>
    <s v="Cerrada en seguimientos anteriores"/>
    <s v="OCI"/>
    <n v="1"/>
    <n v="1"/>
    <s v="CUMPLIMIENTO TOTAL"/>
    <s v="NO APLICA ACCION CERRADA"/>
    <s v="NO APLICA ACCION CERRADA"/>
    <x v="1"/>
    <s v="Cerrada en seguimientos anteriores"/>
    <s v="OCI"/>
    <n v="1"/>
    <x v="1"/>
    <m/>
  </r>
  <r>
    <n v="68"/>
    <s v="Modelo Pedagogico"/>
    <s v="Subdirección técnica de métodos educativos y operativa"/>
    <s v="STMEO"/>
    <m/>
    <s v="Mantenimiento de bienes"/>
    <s v="Subdirección técnica administrativa y financiera"/>
    <s v="STAF"/>
    <s v="Mantenimiento de bienes"/>
    <x v="8"/>
    <s v="Secretaria General"/>
    <s v="SG"/>
    <s v="Gerencia Recursos Fisicos"/>
    <s v="GRF"/>
    <s v="Seguridad y salud en el trabajo"/>
    <s v="Señalización"/>
    <s v="Ingrid Carolina Ardila Muñoz"/>
    <x v="0"/>
    <s v="PMAI-2019-067"/>
    <s v="No aplica"/>
    <x v="19"/>
    <n v="2019"/>
    <s v="2019H58"/>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_x0009_"/>
    <s v="Zuly Marcela Rojas Tolosa"/>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Informe de actividades UPI EL EDEN vigencia 2021,  Soporte entrega de botiquin de primeros auxilios UPI El Eden y  Acta instalación señalización informativa y preventiva "/>
    <d v="2022-05-31T00:00:00"/>
    <s v="Pendiente evidenciar que se subsanaron las siguientes situaciones:_x000a_1.flotadores_x000a_2.detectores de inmersión o alarmas de agua que activen inmediatamente un sistema de alarma provisto de sirena _x000a_3.protección para prevenir entrampamientos, 4.reglamento para su uso_x000a_5.personal certificado de rescate salvavidas"/>
    <n v="0.2857142857142857"/>
    <s v="AVANCE MINIMO"/>
    <e v="#VALUE!"/>
    <e v="#VALUE!"/>
    <d v="2022-06-22T00:00:00"/>
    <s v="Hallazgo sin formulación de acción – acción vencida."/>
    <s v="Carlos Andrés Guerra"/>
    <n v="0"/>
    <s v="VENCIDO"/>
    <m/>
    <s v="ABIERTO"/>
    <d v="2022-09-19T00:00:00"/>
    <s v="El proceso no reporta avance "/>
    <s v="El proceso no reporta avance "/>
    <s v="El proceso no reporta avance "/>
    <n v="0"/>
    <s v="SIN AVANCE"/>
    <e v="#VALUE!"/>
    <e v="#VALUE!"/>
    <m/>
    <m/>
    <m/>
    <m/>
    <s v="VENCIDA"/>
    <m/>
    <d v="2023-02-06T00:00:00"/>
    <s v="PRIMER SEGUIMIENTO 2022: _x000a_En el segundo semestre de la vigencia 2021 se realizan adecuaciones a la infraestructura física de la psicina de la UPI EL EDEN con el fin de mejorar las condiciones de seguridad para su uso.  Se realiza mantenimiento semanal de la piscina en pro de la preservación y cuidado de la infraestructura._x000a_Así mismo, desde el área de Seguridad y Salud en el Trabajo se realiza la entrega del Botiquín de primeros auxilios dispuesto para uso en la piscina en la UPI El Eden. Se realizó la instalación de la señalización informativa y preventiva. _x000a_Estado: El hallazgo se encuentra subsanado de acuerdo con el seguimiento presentado. _x000a_TERCER SEGUIMIENTO 2022:_x000a_El seguimiento del hallazgo se presentó en el primer seguimiento de la vigencia 2022, como se evidencia en los reportes. Se presenta el mismo seguimiento de la siguiente manera: _x000a_En el segundo semestre de la vigencia 2021 se realizan adecuaciones a la infraestructura física de la psicina de la UPI EL EDEN con el fin de mejorar las condiciones de seguridad para su uso.  Se realiza mantenimiento semanal de la piscina en pro de la preservación y cuidado de la infraestructura._x000a_Así mismo, desde el área de Seguridad y Salud en el Trabajo se realiza la entrega del Botiquín de primeros auxilios dispuesto para uso en la piscina en la UPI El Eden. Se realizó la instalación de la señalización informativa y preventiva. _x000a_Estado: El hallazgo se encuentra subsanado de acuerdo con el seguimiento presentado."/>
    <s v="PRIMER SEGUIMIENTO 2022: _x000a_1. Presentación Informe de actividades UPI EL EDEN vigencia 2021._x000a_2. Soporte entrega de botiquin de primeros auxilios UPI El Eden _x000a_3. Acta instalación señalización informativa y preventiva _x000a__x000a_TERCER SEGUIMIENTO 2022:_x000a_1. Presentación Informe de actividades UPI EL EDEN vigencia 2021._x000a_2. Soporte entrega de botiquin de primeros auxilios UPI El Eden _x000a_3. Acta instalación señalización informativa y preventiva "/>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n v="0"/>
    <s v="SIN AVANCE"/>
    <e v="#VALUE!"/>
    <e v="#VALUE!"/>
    <x v="5"/>
    <m/>
    <m/>
    <m/>
    <x v="3"/>
    <m/>
  </r>
  <r>
    <n v="74"/>
    <s v="Gestion Financiera"/>
    <s v="Subdirección técnica administrativa y financiera"/>
    <s v="STAF"/>
    <m/>
    <s v="Gestión Financiera "/>
    <s v="Subdirección técnica administrativa y financiera"/>
    <s v="STAF"/>
    <s v="Contabilidad"/>
    <x v="13"/>
    <s v="Secretaria General"/>
    <s v="SG"/>
    <s v="Gerencia Financiera"/>
    <s v="GF"/>
    <s v="Gestion financiera"/>
    <s v="Reconocimiento de activos"/>
    <s v="Catalina Cárdenas Martínez "/>
    <x v="0"/>
    <s v="PMAI-2019-083-3"/>
    <s v="No aplica"/>
    <x v="30"/>
    <n v="2019"/>
    <s v="2019H70"/>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Establecer en las Políticas de_x000a_Operación, la forma en que debe_x000a_reportar la información el área de_x000a_Mantenimiento de Bienes e_x000a_Infraestructura, respecto a los valores_x000a_de los bienes inmuebles de la entidad_x000a_y sus modificaciones "/>
    <s v="No aplica"/>
    <s v="No aplica"/>
    <s v="No aplica"/>
    <s v="No aplica"/>
    <s v="No aplica"/>
    <d v="2021-09-01T00:00:00"/>
    <d v="2022-01-31T00:00:00"/>
    <d v="2022-12-05T00:00:00"/>
    <s v="SI"/>
    <s v="SI"/>
    <n v="-119"/>
    <s v="24-12-2021:se incluye accion al tablero de control"/>
    <m/>
    <m/>
    <m/>
    <n v="0"/>
    <s v="SIN AVANCE"/>
    <n v="141"/>
    <s v="CON TIEMPO"/>
    <s v="SIN DILIGENCIAR"/>
    <s v="24-12-2021:se incluye accion al tablero de control"/>
    <s v="SIN DILIGENCIAR"/>
    <n v="0"/>
    <n v="0"/>
    <s v="EN EJECUCION"/>
    <s v="NO APLICA"/>
    <s v="ABIERTA"/>
    <s v="Actividad 3: Se observan 4 documentos word sobre Polticas de Operación cuentas por cobrar, politicas de deterioro de activos y politicas operativas relacionadas con el deterioro. Se considera que cuenta con un avance, pero debe ser preciso en los oducemntos lo relacionado a  la forma en que debe reportar la información el área de Mantenimiento de Bienes e Infraestructura, respecto a los valores de los bienes inmuebles de la entidad y sus modificaciones  "/>
    <d v="2022-02-28T00:00:00"/>
    <s v="no"/>
    <s v="Actividad 3: los documentos deben ser formalizados y garantizar que aborden la propuesta central de la acción que se refiere a establecer en las Politicas de Operación la forma en que debe reportar la información el área de Mantenimiento de Bienes e Infraestructura, respecto a los valores de los bienes inmuebles de la entidad y sus modificaciones  "/>
    <n v="0.3"/>
    <s v="AVANCE MINIMO"/>
    <n v="-44620"/>
    <s v="VENCIDO"/>
    <d v="2022-03-18T00:00:00"/>
    <s v="En la evidencia aportada no es clara la informacion que se reporta del área de Mantenimiento de Bienes e Infraestructura, respecto a los valores de los bienes inmuebles de la entidad y sus modificaciones  "/>
    <s v="Carlos Andrés Guerra"/>
    <n v="0.75"/>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d v="2022-06-20T00:00:00"/>
    <s v="Las evidencias aportadas muestran avances en la construcción del Manua Operativo de Políticas Contables"/>
    <s v="FRANKLIN AUGUSTO SERRANO ROJAS"/>
    <n v="0.5"/>
    <s v="VENCIDO"/>
    <m/>
    <s v="ABIERTO"/>
    <d v="2022-08-19T00:00:00"/>
    <s v="PRIMER SEGUIMIENTO 2021:_x000a_El proceso Gestión Financiera y el equipo MIPG de la STAF, realizarán la formulación del plan de mejoramiento previo análisis del informe final de la auditoria realizada al proceso. _x000a_SEGUNDO SEGUIMIENTO 2021:_x000a_Se adelantó el desarrollo de las políticas en el de documento de Políticas de Operación y en su momento, se registrará la descripción adecuada de como deben reportar la información contable y financiera el área de Mantenimiento de Bienes e Infraestructura._x000a_Estado: La actividad continúa en ejecución_x000a_PRIMER SEGUIMIENTO 2022: _x000a_En Comité de Sostenibilidad Contable realizado el 15 de marzo de 2022 se presentó el Manual de Políticas Operativas Contables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_x000a_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El Manual Operativo de Políticas Contables se incluirá en los documentos del Sistema Integrado de Gestión de la entidad, como acción final para dar cumplimiento total a la actividad formulada. _x000a_Estado: La actividad continúa en ejecución_x000a_SEGUNDO SEGUIMIENTO 2022:_x000a_Se realizó la inclusión de los lineamientos en que debe reportar la información el área de_x000a_Mantenimiento de Bienes e Infraestructura, respecto a los valores de los bienes inmuebles de la entidad del Manual de Políticas Contables y Manual de Políticas Operativas Contables, los cuales fueron aprobados los días 3/01/2022 y 03/08/2022 respectivamente, en los documentos del Sistema Integrado de Gestión de la entidad, el cual fue socializado a través de correo electrónico y se encuentra publicado en la página web de la entidad._x000a_Estado: La actividad se encuentra finalizada "/>
    <s v="SEGUNDO SEGUIMIENTO 2021:_x000a_Actividad 3:_x000a_Check lista_x000a_Políticas contables_x000a_PRIMER SEGUIMIENTO 2022: _x000a_1. Acta y asistencia del Primer Comité de Sostenibilidad Contable 2022._x000a_2. Citación y listado de Asistencia al Segundo Comité de Sostenibilidad Contable 2022 (no se adjunta el acta por cuanto la misma debe ser aprobada en el siguiente Comité)._x000a_3. Manual Operativo de Políticas Contables presentado en Marzo de 2022._x000a_4. Manual Operativo de Políticas Contables aprobado en Mayo de 2022._x000a__x000a_SEGUNDO SEGUIMIENTO 2022:_x000a_1. Manual de Políticas Contables y Manual de Políticas Operativas Contables, _x000a_2. Correo de socialización_x000a_3. Imagen de publicación de página web institucional. "/>
    <s v="No aplica"/>
    <n v="1"/>
    <s v="CUMPLIMIENTO TOTAL"/>
    <n v="-119"/>
    <s v="VENCIDO"/>
    <d v="2022-11-18T00:00:00"/>
    <s v="Se observa  la inclusión de los lineamientos en que debe reportar la información el área de_x000a_Mantenimiento de Bienes e Infraestructura, respecto a los valores de los bienes inmuebles de la entidad del Manual de Políticas Contables y Manual de Políticas Operativas Contables."/>
    <s v="FRANKLIN AUGUSTO SERRANO ROJAS"/>
    <n v="1"/>
    <s v="CERRADO"/>
    <m/>
    <s v="No aplica"/>
    <s v="Cerrada en seguimientos anteriores"/>
    <s v="OCI"/>
    <n v="1"/>
    <n v="1"/>
    <s v="CUMPLIMIENTO TOTAL"/>
    <s v="NO APLICA ACCION CERRADA"/>
    <s v="NO APLICA ACCION CERRADA"/>
    <x v="1"/>
    <s v="Cerrada en seguimientos anteriores"/>
    <s v="OCI"/>
    <n v="1"/>
    <x v="1"/>
    <m/>
  </r>
  <r>
    <n v="75"/>
    <s v="Gestion Financiera"/>
    <s v="Subdirección técnica administrativa y financiera"/>
    <s v="STAF"/>
    <m/>
    <s v="Gestión Financiera "/>
    <s v="Subdirección técnica administrativa y financiera"/>
    <s v="STAF"/>
    <s v="Contabilidad"/>
    <x v="13"/>
    <s v="Secretaria General"/>
    <s v="SG"/>
    <s v="Gerencia Financiera"/>
    <s v="GF"/>
    <s v="Autorregulación"/>
    <s v="Aplicación y actualización de procedimientos y formatos"/>
    <s v="Catalina Cárdenas Martínez "/>
    <x v="0"/>
    <s v="PMAI-2019-087-2"/>
    <s v="No aplica"/>
    <x v="30"/>
    <n v="2019"/>
    <s v="2019H71"/>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Formular el manual de Operación Contable "/>
    <s v="No aplica"/>
    <s v="No aplica"/>
    <s v="No aplica"/>
    <s v="No aplica"/>
    <s v="No aplica"/>
    <d v="2021-09-01T00:00:00"/>
    <d v="2022-01-31T00:00:00"/>
    <d v="2022-12-05T00:00:00"/>
    <s v="SI"/>
    <s v="SI"/>
    <n v="-119"/>
    <m/>
    <m/>
    <m/>
    <m/>
    <m/>
    <s v="SIN AVANCE"/>
    <n v="141"/>
    <s v="CON TIEMPO"/>
    <s v="SIN DILIGENCIAR"/>
    <s v="SIN DILIGENCIAR"/>
    <s v="SIN DILIGENCIAR"/>
    <n v="0"/>
    <n v="0"/>
    <s v="EN EJECUCION"/>
    <s v="NO APLICA"/>
    <s v="ABIERTA"/>
    <s v="Se evidencia check list  y manual de politicas contables"/>
    <d v="2022-02-28T00:00:00"/>
    <s v="no"/>
    <s v="manual de Operación Contable"/>
    <n v="0.4"/>
    <s v="AVANCE PARCIAL"/>
    <n v="-44620"/>
    <s v="VENCIDO"/>
    <d v="2022-03-18T00:00:00"/>
    <s v="No se evidencia la formulacio del manual de opracion contable."/>
    <s v="Carlos Andrés Guerra"/>
    <n v="0"/>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d v="2022-06-20T00:00:00"/>
    <s v="Las evidencias aportadas muestran avances en la construcción del Manua Operativo de Políticas Contables"/>
    <s v="FRANKLIN AUGUSTO SERRANO ROJAS"/>
    <n v="0.5"/>
    <s v="VENCIDO"/>
    <m/>
    <s v="ABIERTO"/>
    <d v="2022-08-19T00:00:00"/>
    <s v="PRIMER SEGUIMIENTO 2021:_x000a_El proceso Gestión Financiera y el equipo MIPG de la STAF, realizarán la formulación del plan de mejoramiento previo análisis del informe final de la auditoria realizada al proceso. _x000a_SEGUNDO SEGUIMIENTO 2021:_x000a_Se avanzó en la creación del Manual de Políticas de Operación Contable; realizando el desarrollo de las políticas que constituyen el documento en mención. _x000a_Estado: La actividad continúa en ejecución_x000a_PRIMER SEGUIMIENTO 2022: _x000a_En Comité de Sostenibilidad Contable realizado el 15 de marzo de 2022 se presentó el Manual de Políticas Operativas Contables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_x000a_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El Manual Operativo de Políticas Contables se incluirá en los documentos del Sistema Integrado de Gestión de la entidad, como acción final para dar cumplimiento total a la actividad formulada. _x000a_Estado: La actividad continúa en ejecución_x000a__x000a_SEGUNDO SEGUIMIENTO 2022:_x000a_Se realizó la inclusión del Manual de Políticas Operativas Contables como anexo del Manual de Políticas Contables el día 03/08/222 , el cual fue incluido dentro de los documentos del Sistema Integrado de Gestión de la entidad, fue socializado a través de correo electrónico y se encuentra publicado en la página web de la entidad. _x000a_Estado: La actividad se encuentra finalizada_x000a_"/>
    <s v="_x000a_SEGUNDO SEGUIMIENTO 2021:_x000a_Check lista_x000a_Políticas contables_x000a_PRIMER SEGUIMIENTO 2022: _x000a_1. Acta y asistencia del Primer Comité de Sostenibilidad Contable 2022._x000a_2. Citación y listado de Asistencia al Segundo Comité de Sostenibilidad Contable 2022 (no se adjunta el acta por cuanto la misma debe ser aprobada en el siguiente Comité)._x000a_3. Manual Operativo de Políticas Contables presentado en Marzo de 2022._x000a_4. Manual Operativo de Políticas Contables aprobado en Mayo de 2022._x000a__x000a_SEGUNDO SEGUIMIENTO 2022:_x000a__x000a_1. Manual de Políticas Contables y Manual de Políticas Operativas Contables, _x000a_2. Correo de socialización_x000a_3. Imagen de publicación de página web institucional. "/>
    <s v="No aplica"/>
    <n v="1"/>
    <s v="CUMPLIMIENTO TOTAL"/>
    <n v="-119"/>
    <s v="VENCIDO"/>
    <d v="2022-11-18T00:00:00"/>
    <s v="Se observa la creacion y publicacion del manual de Operación Contable. "/>
    <s v="FRANKLIN AUGUSTO SERRANO ROJAS"/>
    <n v="1"/>
    <s v="CERRADO"/>
    <m/>
    <s v="No aplica"/>
    <s v="Cerrada en seguimientos anteriores"/>
    <s v="OCI"/>
    <n v="1"/>
    <n v="1"/>
    <s v="CUMPLIMIENTO TOTAL"/>
    <s v="NO APLICA ACCION CERRADA"/>
    <s v="NO APLICA ACCION CERRADA"/>
    <x v="1"/>
    <s v="Cerrada en seguimientos anteriores"/>
    <s v="OCI"/>
    <n v="1"/>
    <x v="1"/>
    <m/>
  </r>
  <r>
    <n v="76"/>
    <s v="Gestion Financiera"/>
    <s v="Subdirección técnica administrativa y financiera"/>
    <s v="STAF"/>
    <m/>
    <s v="Gestión Financiera "/>
    <s v="Subdirección técnica administrativa y financiera"/>
    <s v="STAF"/>
    <s v="Contabilidad"/>
    <x v="13"/>
    <s v="Secretaria General"/>
    <s v="SG"/>
    <s v="Gerencia Financiera"/>
    <s v="GF"/>
    <s v="Autorregulación"/>
    <s v="Aplicación y actualización de procedimientos y formatos"/>
    <s v="Catalina Cárdenas Martínez "/>
    <x v="0"/>
    <s v="PMAI-2019-087-3"/>
    <s v="No aplica"/>
    <x v="30"/>
    <n v="2019"/>
    <s v="2019H71"/>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documentos del proceso de Gestion Financiera, de acuerdo a la Actualización del Manual de Politicas Contables y a la Formulación del manual de Operación Contable"/>
    <s v="No aplica"/>
    <s v="No aplica"/>
    <s v="No aplica"/>
    <s v="No aplica"/>
    <s v="No aplica"/>
    <d v="2021-09-01T00:00:00"/>
    <d v="2022-01-31T00:00:00"/>
    <m/>
    <s v="SI"/>
    <s v="SI"/>
    <n v="-119"/>
    <m/>
    <m/>
    <m/>
    <m/>
    <m/>
    <s v="SIN AVANCE"/>
    <n v="141"/>
    <s v="CON TIEMPO"/>
    <s v="SIN DILIGENCIAR"/>
    <s v="SIN DILIGENCIAR"/>
    <s v="SIN DILIGENCIAR"/>
    <n v="0"/>
    <n v="0"/>
    <s v="EN EJECUCION"/>
    <s v="NO APLICA"/>
    <s v="ABIERTA"/>
    <s v="Se evidencia check list  y manual de politicas contables"/>
    <d v="2022-02-28T00:00:00"/>
    <s v="no"/>
    <s v="Actualizacion de documentos del proceso de Gestión Financiera, de acuerdo a la Actualización del Manual de Políticas Contables y a la Formulación del manual de Operación Contable"/>
    <n v="0.2"/>
    <s v="AVANCE MINIMO"/>
    <n v="-44620"/>
    <s v="VENCIDO"/>
    <d v="2022-03-18T00:00:00"/>
    <s v="_x000a_En las evidencias aportadas, no se observa avance en los documentos actualizados de conformidad con la acción propuesta_x000a_"/>
    <s v="Carlos Andrés Guerra"/>
    <n v="0"/>
    <s v="ABIERTO"/>
    <s v="NO APLICA"/>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119"/>
    <s v="VENCIDO"/>
    <d v="2022-06-20T00:00:00"/>
    <s v="Las evidencias aportadas muestran avances en la construcción del Manua Operativo de Políticas Contables"/>
    <s v="FRANKLIN AUGUSTO SERRANO ROJAS"/>
    <n v="0.5"/>
    <s v="VENCIDO"/>
    <m/>
    <s v="ABIERTO"/>
    <d v="2022-08-19T00:00:00"/>
    <s v="PRIMER SEGUIMIENTO 2021:_x000a_El proceso Gestión Financiera y el equipo MIPG de la STAF, realizarán la formulación del plan de mejoramiento previo análisis del informe final de la auditoria realizada al proceso. _x000a_SEGUNDO SEGUIMIENTO 2021:_x000a_El Manual de Políticas de Operación Contable se encuentra en proceso de formulación, por lo cual, una vez se cuente con el documento formulado y legalizado se procederá a realizar el respectivo análisis de los documentos que por motivo de la modificación de los documentos mencionados son objeto de ajuste y/o actualización._x000a_Estado: La actividad continúa en ejecución_x000a_PRIMER SEGUIMIENTO 2022: _x000a_La adopción del Manual de Políticas Contables y la actualización de estas últimas, fue aprobada en el Comité de Sostenibilidad Contable realizado el 21 de octubre de 2021, y este ya se encuentra incorporado en el Sistema Integrado de Gestión del Instituto con el código A-GFI-MA-001._x000a__x000a_En cuanto al Manual de Políticas Operativas Contables, en Comité de Sostenibilidad Contable realizado el 15 de marzo de 2022 fue presentado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_x000a_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_x000a_Se realizarán las modificaciones pertinentes a los documentos pertinentes de Gestión Financiera, de acuerdo con la adopción del Manual Operativo de Políticas Contables. _x000a_Estado: La actividad continúa en ejecución_x000a__x000a_SEGUNDO SEGUIMIENTO 2022:_x000a_Se realizó la inclusión del Manual de Políticas Operativas Contables como anexo del Manual de Políticas Contables el día 03/08/222, el cual fue incluido dentro de los documentos del Sistema Integrado de Gestión de la entidad, fue socializado a través de correo electrónico y se encuentra publicado en la página web de la entidad. Adicional a lo anterior, se realizó la modificación del formato A-GFI-FT-030 Solicitud expedición de certificado de registro presupuestal._x000a_Estado: La actividad se encuentra finalizada"/>
    <s v="_x000a_SEGUNDO SEGUIMIENTO 2021:_x000a_Check lista_x000a_Políticas contables_x000a_PRIMER SEGUIMIENTO 2022: _x000a_1. Manual de Políticas Contables con código A-GFI-MA-001._x000a_2. Resolución No. 517 de 2021 mediante la cual se actualizaron las Políticas Contables y se adoptó el Manual._x000a_3. Acta y asistencia del Primer Comité de Sostenibilidad Contable 2022._x000a_4. Citación y listado de Asistencia al Segundo Comité de Sostenibilidad Contable 2022 (no se adjunta el acta por cuanto la misma debe ser aprobada en el siguiente Comité)._x000a_5. Manual Operativo de Políticas Contables presentado en Marzo de 2022._x000a_6. Manual Operativo de Políticas Contables aprobado en Mayo de 2022._x000a__x000a_SEGUNDO SEGUIMIENTO 2022:_x000a_1. Manual de Políticas Contables y Manual de Políticas Operativas Contables, _x000a_2. Correo de socialización_x000a_3. Imagen de publicación de página web institucional. _x000a_4. Formato A-GFI-FT-030 Solicitud expedición de certificado de registro presupuestal._x000a_5. Socialización Formato A-GFI-FT-030"/>
    <s v="Actualizacion de la documentacion a partir de la  Actualización del Manual de Políticas Contables y a la Formulación del manual de Operación Contable"/>
    <n v="0.5"/>
    <s v="AVANCE PARCIAL"/>
    <n v="-119"/>
    <s v="VENCIDO"/>
    <d v="2022-11-18T00:00:00"/>
    <s v="No se evidencia la actualizacion  de todos los documentos del proceso de Gestion Financiera, de acuerdo a la Actualización del Manual de Politicas Contables y a la Formulación del manual de Operación Contable"/>
    <s v="FRANKLIN AUGUSTO SERRANO ROJAS"/>
    <s v="50%%"/>
    <s v="VENCIDO"/>
    <m/>
    <d v="2023-02-06T00:00:00"/>
    <s v="PRIMER SEGUIMIENTO 2021:_x000a_El proceso Gestión Financiera y el equipo MIPG de la STAF, realizarán la formulación del plan de mejoramiento previo análisis del informe final de la auditoria realizada al proceso. _x000a_SEGUNDO SEGUIMIENTO 2021:_x000a_El Manual de Políticas de Operación Contable se encuentra en proceso de formulación, por lo cual, una vez se cuente con el documento formulado y legalizado se procederá a realizar el respectivo análisis de los documentos que por motivo de la modificación de los documentos mencionados son objeto de ajuste y/o actualización._x000a_Estado: La actividad continúa en ejecución_x000a_PRIMER SEGUIMIENTO 2022: _x000a_La adopción del Manual de Políticas Contables y la actualización de estas últimas, fue aprobada en el Comité de Sostenibilidad Contable realizado el 21 de octubre de 2021, y este ya se encuentra incorporado en el Sistema Integrado de Gestión del Instituto con el código A-GFI-MA-001._x000a__x000a_En cuanto al Manual de Políticas Operativas Contables, en Comité de Sostenibilidad Contable realizado el 15 de marzo de 2022 fue presentado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_x000a_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_x000a_Se realizarán las modificaciones pertinentes a los documentos pertinentes de Gestión Financiera, de acuerdo con la adopción del Manual Operativo de Políticas Contables. _x000a_Estado: La actividad continúa en ejecución_x000a__x000a_SEGUNDO SEGUIMIENTO 2022:_x000a_Se realizó la inclusión del Manual de Políticas Operativas Contables como anexo del Manual de Políticas Contables el día 03/08/222, el cual fue incluido dentro de los documentos del Sistema Integrado de Gestión de la entidad, fue socializado a través de correo electrónico y se encuentra publicado en la página web de la entidad. Adicional a lo anterior, se realizó la modificación del formato A-GFI-FT-030 Solicitud expedición de certificado de registro presupuestal._x000a_Estado: La actividad se encuentra finalizada_x000a__x000a_TERCER SEGUIMIENTO 2022:_x000a_En la creación y actualización del Manual de Políticas Contables y su anexo 1 Manual de Políticas Operativas Contables, se incluyen todos los temas relacionados con el mismo, razón por la cual ningún otro documento correspondiente a la Gerencia Financiera (Procedimientos o Instructivos) requiere actualización a causa del Manual el mención._x000a_Estado: La actividad se encuentra finalizada. "/>
    <s v="SEGUNDO SEGUIMIENTO 2021:_x000a_Check lista_x000a_Políticas contables_x000a_PRIMER SEGUIMIENTO 2022: _x000a_1. Manual de Políticas Contables con código A-GFI-MA-001._x000a_2. Resolución No. 517 de 2021 mediante la cual se actualizaron las Políticas Contables y se adoptó el Manual._x000a_3. Acta y asistencia del Primer Comité de Sostenibilidad Contable 2022._x000a_4. Citación y listado de Asistencia al Segundo Comité de Sostenibilidad Contable 2022 (no se adjunta el acta por cuanto la misma debe ser aprobada en el siguiente Comité)._x000a_5. Manual Operativo de Políticas Contables presentado en Marzo de 2022._x000a_6. Manual Operativo de Políticas Contables aprobado en Mayo de 2022._x000a__x000a_SEGUNDO SEGUIMIENTO 2022:_x000a_1. Manual de Políticas Contables y Manual de Políticas Operativas Contables, _x000a_2. Correo de socialización_x000a_3. Imagen de publicación de página web institucional. _x000a_4. Formato A-GFI-FT-030 Solicitud expedición de certificado de registro presupuestal._x000a_5. Socialización Formato A-GFI-FT-030_x000a__x000a_TERCER SEGUIMIENTO 2022:_x000a_Manual de Políticas Contables y su anexo 1 Manual de Políticas Operativas Contables actualizado"/>
    <s v="No tiene tareas pendientes"/>
    <n v="1"/>
    <s v="CUMPLIMIENTO TOTAL"/>
    <n v="-119"/>
    <s v="VENCIDO"/>
    <x v="8"/>
    <s v="La evidencia aportada por el proceso satisface el cumplimiento de la acción propuesta en el plan de mejoramiento."/>
    <s v="Franklin Augusto Serrano Rojas"/>
    <n v="1"/>
    <x v="1"/>
    <m/>
  </r>
  <r>
    <n v="77"/>
    <s v="Gestion Financiera"/>
    <s v="Subdirección técnica administrativa y financiera"/>
    <s v="STAF"/>
    <m/>
    <s v="Gestión Financiera "/>
    <s v="Subdirección técnica administrativa y financiera"/>
    <s v="STAF"/>
    <s v="Tesoreria"/>
    <x v="13"/>
    <s v="Secretaria General"/>
    <s v="SG"/>
    <s v="Gerencia Financiera"/>
    <s v="GF"/>
    <s v="Autorregulación"/>
    <s v="Aplicación y actualización de procedimientos y formatos"/>
    <s v="Catalina Cárdenas Martínez "/>
    <x v="0"/>
    <s v="PMAI-2019-090-1"/>
    <s v="No aplica"/>
    <x v="30"/>
    <n v="2019"/>
    <s v="2019H72"/>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1. Realizar seguimiento a la solicitud_x000a_de modificacion del_x000a_formato&quot;Comprobante de egreso&quot;_x000a_"/>
    <s v="No aplica"/>
    <s v="No aplica"/>
    <s v="No aplica"/>
    <s v="No aplica"/>
    <s v="No aplica"/>
    <d v="2021-09-01T00:00:00"/>
    <d v="2021-12-15T00:00:00"/>
    <d v="2022-07-01T00:00:00"/>
    <s v="SI"/>
    <s v="SI"/>
    <n v="-166"/>
    <s v="Pendiente formulacion de actividades"/>
    <d v="2021-07-09T00:00:00"/>
    <s v="SI"/>
    <s v="Formular Plan de Mejoramiento"/>
    <n v="0"/>
    <s v="SIN AVANCE"/>
    <n v="94"/>
    <s v="CON TIEMPO"/>
    <d v="2021-11-02T00:00:00"/>
    <s v="El plan de mejoramiento fue aprobado con Radicado 2021IE5622 del 22/10/2021."/>
    <s v="Carlos Andrés Guerra Jiménez"/>
    <n v="0"/>
    <n v="0"/>
    <s v="EN EJECUCION"/>
    <s v="NO APLICA"/>
    <s v="ABIERTA"/>
    <s v="Se evidencia nuevo formato de egreso"/>
    <d v="2022-02-28T00:00:00"/>
    <s v="no"/>
    <s v="No aplica"/>
    <n v="1"/>
    <s v="CUMPLIMIENTO TOTAL"/>
    <n v="-44620"/>
    <s v="VENCIDO"/>
    <d v="2022-03-18T00:00:00"/>
    <s v="En la evidencia aportada solo se observa un comprobante de egreso, no se evidencia el seguimiento realizado al requerimiento."/>
    <s v="Carlos Andrés Guerra"/>
    <n v="0.5"/>
    <s v="ABIERTO"/>
    <m/>
    <s v="ABIERTO"/>
    <s v="* Se adjunta el estado del caso en aranda - Mesa de ayuda Sistemas (Caso 4610) en donde se solicita la modificación en el formato de Egresos, el cual ya se encuentra cerrado._x000a_* se adjunta el comprobante de egresos en la plataforma Sysman Web en donde se valida que el caso fue resuelto"/>
    <d v="2022-05-31T00:00:00"/>
    <s v="N/A"/>
    <n v="1"/>
    <s v="CUMPLIMIENTO TOTAL"/>
    <n v="-166"/>
    <s v="VENCIDO"/>
    <d v="2022-06-20T00:00:00"/>
    <s v="La evidencia aportada cumple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78"/>
    <s v="Gestion Financiera"/>
    <s v="Subdirección técnica administrativa y financiera"/>
    <s v="STAF"/>
    <m/>
    <s v="Gestión Financiera "/>
    <s v="Subdirección técnica administrativa y financiera"/>
    <s v="STAF"/>
    <s v="Contabilidad"/>
    <x v="13"/>
    <s v="Secretaria General"/>
    <s v="SG"/>
    <s v="Gerencia Financiera"/>
    <s v="GF"/>
    <s v="Autorregulación"/>
    <s v="Aplicación y actualización de procedimientos y formatos"/>
    <s v="Catalina Cárdenas Martínez "/>
    <x v="0"/>
    <s v="PMAI-2019-090-2"/>
    <s v="No aplica"/>
    <x v="30"/>
    <n v="2019"/>
    <s v="2019H72"/>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2. Realizar de forma inmediata el acta_x000a_en los casos en que se presente saltos_x000a_en la numeracion"/>
    <s v="No aplica"/>
    <s v="No aplica"/>
    <s v="No aplica"/>
    <s v="No aplica"/>
    <s v="No aplica"/>
    <d v="2021-09-01T00:00:00"/>
    <d v="2021-12-15T00:00:00"/>
    <d v="2022-12-05T00:00:00"/>
    <s v="SI"/>
    <s v="SI"/>
    <n v="-166"/>
    <m/>
    <m/>
    <m/>
    <m/>
    <m/>
    <s v="SIN AVANCE"/>
    <n v="94"/>
    <s v="CON TIEMPO"/>
    <s v="SIN DILIGENCIAR"/>
    <s v="SIN DILIGENCIAR"/>
    <s v="SIN DILIGENCIAR"/>
    <n v="0"/>
    <n v="0"/>
    <s v="EN EJECUCION"/>
    <s v="NO APLICA"/>
    <s v="ABIERTA"/>
    <s v="No se adjuntan soportes"/>
    <d v="2022-02-28T00:00:00"/>
    <s v="no"/>
    <s v="acta  en los casos en que se presente saltos en la numeración o soporte de que no se presentaron saltos de numeracion"/>
    <n v="0"/>
    <s v="SIN AVANCE"/>
    <n v="-44620"/>
    <s v="VENCIDO"/>
    <d v="2022-03-18T00:00:00"/>
    <s v="No se aportaron evidencias."/>
    <s v="Carlos Andrés Guerra"/>
    <n v="0"/>
    <s v="ABIERTO"/>
    <m/>
    <s v="ABIERTO"/>
    <s v="* No se adjuntas soportes a esta actividad ya que no se presentaron saltos en la numeración para el ultimo trimestre del 2021 y el primer cuatrimestre del 2022 por lo cual no fue necesario realizar ningun acta"/>
    <d v="2022-05-31T00:00:00"/>
    <s v="2. Realizar de forma inmediata el acta_x000a_en los casos en que se presente saltos_x000a_en la numeracion"/>
    <n v="0"/>
    <s v="SIN AVANCE"/>
    <n v="-166"/>
    <s v="VENCIDO"/>
    <d v="2022-06-20T00:00:00"/>
    <s v="No se presentaron evidencias de avance"/>
    <s v="FRANKLIN AUGUSTO SERRANO ROJAS"/>
    <n v="0"/>
    <s v="VENCIDO"/>
    <m/>
    <s v="ABIERTO"/>
    <d v="2022-08-19T00:00:00"/>
    <s v="PRIMER SEGUIMIENTO 2021:_x000a_El proceso Gestión Financiera y el equipo MIPG de la STAF, realizarán la formulación del plan de mejoramiento previo análisis del informe final de la auditoria realizada al proceso. _x000a_SEGUNDO SEGUIMIENTO 2021:_x000a_Actividad 2: No se elaboró acta, ya que no se presentaron saltos en la numeración_x000a_Estado: La actividad se encuentra finalizada_x000a_PRIMER SEGUIMIENTO 2022: _x000a_Es pertinente indicar que, la actividad va enfocada a tomar medidas en los casos que se presenten saltos de numeración, no obstante se reporta que, en el último trimestre de la vigencia 2021 y  primer cuatrimestre de la vigencia 2022 no se han presentado saltos en la numeración, por ende no hay lugar a la elaboración de acta alguna. _x000a__x000a_SEGUNDO SEGUIMIENTO 2022:_x000a_Se realizó mesa de trabajo el día 31/08/2022 para verificar si en el segundo cutrimestre se presentaron saltos en la numeración de los comprobantes de egreso, en la cual se concluyé que  no se presentaron saltos en la numeración de las cuentas por pagar._x000a_Estado: La actividad se encuentra finalizada"/>
    <s v="_x000a__x000a__x000a__x000a__x000a__x000a_PRIMER SEGUIMIENTO 2022: _x000a_No se adjuntan evidencias en el entendido que, no se han presentado saltos en la numeración._x000a__x000a_SEGUNDO SEGUIMIENTO 2022:_x000a_1. Acta de saltos de numeración"/>
    <s v=" acta_x000a_en los casos en que se presente saltos_x000a_en la numeración"/>
    <n v="0"/>
    <s v="SIN AVANCE"/>
    <n v="-166"/>
    <s v="VENCIDO"/>
    <d v="2022-11-17T00:00:00"/>
    <s v="Se aportó como evidencia, por parte del proceso acta de saltos de numeración, por cuatrimestre mayo-agosto de 2022 cumpliendo con la ejecución de la acción propuesta; sin embargo se recomienda cumplir con la acción propuesta en el sentido de elaborar &quot;inmediatamente&quot; el acta cuando se presenten saltos en la numeración ya que un acta cuatrimestral no reviste el caráctes de inmediatez que se propuso en la acción planteada"/>
    <s v="FRANKLIN AUGUSTO SERRANO ROJAS"/>
    <n v="1"/>
    <s v="CERRADO"/>
    <m/>
    <s v="No aplica"/>
    <s v="Cerrada en seguimientos anteriores"/>
    <s v="OCI"/>
    <n v="1"/>
    <n v="1"/>
    <s v="CUMPLIMIENTO TOTAL"/>
    <s v="NO APLICA ACCION CERRADA"/>
    <s v="NO APLICA ACCION CERRADA"/>
    <x v="1"/>
    <s v="Cerrada en seguimientos anteriores"/>
    <s v="OCI"/>
    <n v="1"/>
    <x v="1"/>
    <m/>
  </r>
  <r>
    <n v="79"/>
    <s v="Gestión Logística"/>
    <s v="Subdirección técnica administrativa y financiera"/>
    <s v="STAF"/>
    <m/>
    <s v="Gestión Logística"/>
    <s v="Subdirección técnica administrativa y financiera"/>
    <s v="STAF"/>
    <s v="almacén e inventarios"/>
    <x v="12"/>
    <s v="Secretaria General"/>
    <s v="SG"/>
    <s v="Gerencia Recursos Fisicos"/>
    <s v="GRF"/>
    <s v="Inventarios"/>
    <s v="Bienes sin legalizar"/>
    <s v="Ingrid Carolina Ardila Muñoz"/>
    <x v="0"/>
    <s v="PMAI-2019-092"/>
    <s v="No aplica"/>
    <x v="31"/>
    <n v="2019"/>
    <s v="2019H73"/>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s v="No aplica"/>
    <s v="No aplica"/>
    <d v="2020-05-01T00:00:00"/>
    <d v="2020-12-31T00:00:00"/>
    <m/>
    <s v="SI"/>
    <s v="SI"/>
    <n v="-515"/>
    <s v="Se Evidencia que la actividad se encuentra vencida._x000a__x000a_Al revisar los soportes de la actividad se evidencia lo siguiente:_x000a__x000a_Memorando  del 5 de Junio del 2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No se evidencia soporte de retiro de las ambulancias del almacen o legalización de las misma."/>
    <d v="2021-08-10T00:00:00"/>
    <s v="SI"/>
    <s v="Evidencia de Retiro de ambulancia de las instalaciónes del IDIPRON"/>
    <n v="0.9"/>
    <s v="AVANCE SIGNIFICATIVO"/>
    <n v="-255"/>
    <s v="VENCIDO"/>
    <d v="2021-11-02T00:00:00"/>
    <s v="Se da por completada la acción de los elementos del convenio - IDU, se recomienda con urgencia trámite para identificar solución a las ambulancias"/>
    <s v="Carlos Andrés Guerra Jiménez"/>
    <n v="0.9"/>
    <n v="0.9"/>
    <s v="EN EJECUCION"/>
    <s v="NO APLICA"/>
    <s v="ABIERTA"/>
    <s v="&quot;Se Evidencia que la actividad se encuentra vencida._x000a__x000a_Se verifica novedad adjunto, lo cual informa la novedad presentada, si embargo aun se encuentra ambulancia en el Instituto por lo cua se mantiene el 90 % de avanza hasta una ves no sean retiradas o legalizadas. ambulacias del almacen  &quot;"/>
    <d v="2022-02-28T00:00:00"/>
    <s v="no"/>
    <s v="No aplica"/>
    <n v="1"/>
    <s v="CUMPLIMIENTO TOTAL"/>
    <n v="-44619.1"/>
    <s v="VENCIDO"/>
    <d v="2022-03-14T00:00:00"/>
    <s v="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Se observa que  aun se tienen los vehiculos &quot;AMBULANCIAS&quot; en el almacen. por tanto continua abierta."/>
    <s v="Ingrid Acosta"/>
    <n v="0.9"/>
    <s v="VENCIDO"/>
    <s v="NO APLICA"/>
    <s v="ABIERTO"/>
    <s v="Revisar los soportes de la actividad se evidencia lo siguiente:_x000a__x000a_Memorando  del 5 de Junio del 2Al 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Se verifica novedad adjunto, lo cual informa la novedad presentada, si embargo aun se encuentra ambulancia en el Instituto y no han sido retiradas o legalizadas las ambulacias ."/>
    <d v="2022-05-31T00:00:00"/>
    <s v="Evidencia de Retiro o legalización de ambulancia de las instalaciónes del IDIPRON"/>
    <n v="0.9"/>
    <s v="AVANCE SIGNIFICATIVO"/>
    <n v="-515"/>
    <s v="VENCIDO"/>
    <s v="17 de junio de 2022"/>
    <s v="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_x000a__x000a_Tambien se tienen informes de novedades con las ambulancias.. Se observa que  aun se tienen los vehiculos &quot;AMBULANCIAS&quot; en el almacen. por tanto continua abierta."/>
    <s v="Ingrid Acosta"/>
    <n v="0.9"/>
    <s v="VENCIDO"/>
    <m/>
    <s v="ABIERTO"/>
    <d v="2022-09-14T00:00:00"/>
    <s v="PRIMER SEGUIMIENTO 2021: _x000a_A y B)  Se remitió memorando de solicitud de concepto a la Oficina Asesora Jurídica   correspondiente a la legalización del convenio 022 IDU - IDIPRON (ingreso a almacén No, 768 de 28 de agosto de 2020), y se recibió el concepto de la Oficina en mención, con lo cual el IDIPRON ingresó los elementos al inventario._x000a_Estado: Las actividades A y B se encuentran finalizadas_x000a__x000a_C) Se anexa en archivo PDF las actuaciones realizadas por parte del Área de Transportes, con respecto a las ambulancias que se encuentran en las instalaciones de la UPI La Florida. Las ambulancias no son del IDIPRON, por lo tanto no se pueden incluir en el inventario. _x000a_Estado: La actividad se encuentra finalizada_x000a_SEGUNDO SEGUIMIENTO 2021: _x000a_Actividad C: En el seguimiento anterior, se evidenciaron las gestiones y trámites que ha realizado la entidad respecto a las ambulancias que se encuentran en la Unidad de Protección Integral la Florida; es importante aclarar que las ambulancias no hacen parte de los inventarios del IDIPRON, por lo tanto, la entidad no puede disponer de ellos para su destinación final, puesto que los vehiculos se encuentran en estado de deterioro. Por otro lado, se presentó una situación con las ambulancias, una de ellas fue incendiada por la comunidad Embera y las otra la tiene en custodia dicha comunidad para guardar sus elementos, se adjunta el informe de la novedad. La entidad se encuentra realizando las averiguaciones y trámites legales correspondientes para esta novedad presentada. Respecto a esta actividad, se evidencian las gestiones que ha realizado la entidad y se reporta la actividad en un 100% de cumplimiento puesto que se insiste en que las ambulancias no hacen parte del inventario del IDIPRON y que el retiro depende de las entidades a las cuales se ha remitido el requerimiento y quienes tienen en su inventario los vehiculos, según el expediente adjuntado en el primer seguimiento. _x000a_Estado: La actividad se encuentra finalizada_x000a_PRIMER SEGUIMIENTO 2022: De acuerdo con la evaluación de la Oficina de Control Interno, en la cual indican &quot;Se observa que aun se tienen los vehiculos &quot;AMBULANCIAS&quot; en el almacen&quot;, se reitera que las ambulancias no se encuentran en el inventario del IDIPRON, por lo tanto no figuran en los bienes muebles ni se encuentran en custodia del área de Almacén. En el seguimiento presentado se evidencia las gestiones y los trámites con las entidades respectivas. _x000a_SEGUNDO SEGUIMIENTO 2022: De acuerdo con la evaluación de la Oficina de Control Interno, en la cual indican &quot;Se observa que aun se tienen los vehiculos &quot;AMBULANCIAS&quot; en el almacen&quot;, se reitera que las ambulancias no se encuentran en el inventario del IDIPRON, por lo tanto no figuran en los bienes muebles ni se encuentran en custodia del área de Almacén. En el seguimiento presentado anteriormente se evidencia las gestiones y los trámites con las entidades respectivas. _x000a_Sin embargo, y con relación a la acción formulada para el presente hallazgo se informa que desde la Oficina Asesora Juridica se han adelantado trámites con las diferentes entitidades y los legítimos propietarios de las ambulancias, para resolver dicha situación de esos vehiculos que se encuentran dentro del predio del IDIPRON. "/>
    <s v="PRIMER SEGUIMIENTO 2021: _x000a_A) y B) Comprobante de ingreso de elementos IDU, Memorando IE3952 - Solicitud de concepto legalización de Bienes a la Oficina Asesora Jurídica, Memorando Memorando IE5877 - Respuesta de la Oficina Asesora Jurídica legalización de Bienes. _x000a__x000a_C) Documento pdf trámites realizados por el área de trasporte - ambulancias UPI la Florida_x000a_SEGUNDO SEGUIMIENTO 2021:_x000a_1. Informe de novedad presentada ambulancia ubicada en la UPI la Florida_x000a__x000a__x000a__x000a_SEGUNDO SEGUIMIENTO 2022: _x000a_1. Oficio Ministerio de Salud 2022EE1959_x000a_2. Oficio Subred Integrada de Servicios de Salud Centro Oriente 2022EE2672"/>
    <s v="Realizar las gestiones pertienentes para el retiro de las ambulancias de los predios del IDIPRON"/>
    <n v="0.9"/>
    <s v="AVANCE SIGNIFICATIVO"/>
    <n v="-515"/>
    <s v="VENCIDO"/>
    <d v="2022-11-15T00:00:00"/>
    <s v="1. Oficio Ministerio de Salud 2022EE1959 del 8 de julio de 2022_x000a_2. Oficio Subred Integrada de Servicios de Salud Centro Oriente 2022EE2672 del 7 de septiembre de 2022, _x000a__x000a_Si bien se han realizados los trámites necesarios ante las entidades correspondientes para el retiro de vehículos, estos todavia se encuentran en las instalaciones de la UPI La Florida."/>
    <s v="Ingrid Acosta"/>
    <n v="0.9"/>
    <s v="VENCIDO"/>
    <m/>
    <d v="2023-02-06T00:00:00"/>
    <s v="PRIMER SEGUIMIENTO 2021: _x000a_A y B)  Se remitió memorando de solicitud de concepto a la Oficina Asesora Jurídica   correspondiente a la legalización del convenio 022 IDU - IDIPRON (ingreso a almacén No, 768 de 28 de agosto de 2020), y se recibió el concepto de la Oficina en mención, con lo cual el IDIPRON ingresó los elementos al inventario._x000a_Estado: Las actividades A y B se encuentran finalizadas_x000a__x000a_C) Se anexa en archivo PDF las actuaciones realizadas por parte del Área de Transportes, con respecto a las ambulancias que se encuentran en las instalaciones de la UPI La Florida. Las ambulancias no son del IDIPRON, por lo tanto no se pueden incluir en el inventario. _x000a_Estado: La actividad se encuentra finalizada_x000a_SEGUNDO SEGUIMIENTO 2021: _x000a_Actividad C: En el seguimiento anterior, se evidenciaron las gestiones y trámites que ha realizado la entidad respecto a las ambulancias que se encuentran en la Unidad de Protección Integral la Florida; es importante aclarar que las ambulancias no hacen parte de los inventarios del IDIPRON, por lo tanto, la entidad no puede disponer de ellos para su destinación final, puesto que los vehículos se encuentran en estado de deterioro. Por otro lado, se presentó una situación con las ambulancias, una de ellas fue incendiada por la comunidad Embera y las otra la tiene en custodia dicha comunidad para guardar sus elementos, se adjunta el informe de la novedad. La entidad se encuentra realizando las averiguaciones y trámites legales correspondientes para esta novedad presentada. Respecto a esta actividad, se evidencian las gestiones que ha realizado la entidad y se reporta la actividad en un 100% de cumplimiento puesto que se insiste en que las ambulancias no hacen parte del inventario del IDIPRON y que el retiro depende de las entidades a las cuales se ha remitido el requerimiento y quienes tienen en su inventario los vehículos, según el expediente adjuntado en el primer seguimiento. _x000a_Estado: La actividad se encuentra finalizada_x000a_PRIMER SEGUIMIENTO 2022: De acuerdo con la evaluación de la Oficina de Control Interno, en la cual indican &quot;Se observa que aun se tienen los vehículos &quot;AMBULANCIAS&quot; en el Almacén&quot;, se reitera que las ambulancias no se encuentran en el inventario del IDIPRON, por lo tanto no figuran en los bienes muebles ni se encuentran en custodia del área de Almacén. En el seguimiento presentado se evidencia las gestiones y los trámites con las entidades respectivas. _x000a_SEGUNDO SEGUIMIENTO 2022: De acuerdo con la evaluación de la Oficina de Control Interno, en la cual indican &quot;Se observa que aun se tienen los vehículos &quot;AMBULANCIAS&quot; en el almacén&quot;, se reitera que las ambulancias no se encuentran en el inventario del IDIPRON, por lo tanto no figuran en los bienes muebles ni se encuentran en custodia del área de Almacén. En el seguimiento presentado anteriormente se evidencia las gestiones y los trámites con las entidades respectivas. _x000a_Sin embargo, y con relación a la acción formulada para el presente hallazgo se informa que desde la Oficina Asesora Jurídica se han adelantado trámites con las diferentes entidades y los legítimos propietarios de las ambulancias, para resolver dicha situación de esos vehículos que se encuentran dentro del predio del IDIPRON. _x000a_TERCER SEGUIMIENTO 2022: Una vez reconocido el caso que corresponde a unos vehículos automotores tipo ambulancia que se encuentran en la UPI-LA FLORIDA, se procedió a adelantar la verificación jurídica con respecto a la propiedad de los mismos y la calidad de depositario en la que se encontraba el IDIPRON, concluyendo que no existe ningún acto jurídico vinculante con la Entidad en virtud del cual se justifique su tenencia, y que al parecer dichos automotores habían sido dejados con anterioridad a la fecha en que el DADEP entregó el predio denominado PARQUE LA FLORIDA._x000a_Se enviaron comunicaciones al MINISTERIO DE SALUD Y PROTECCION SOCIAL Y LA SECRETARIA DISTRITAL DE SALUD, quienes informaron que a la fecha se encontraban verificando los archivos documentales requeridos para el saneamiento del parque automotor de dichas Entidades, y de igual manera, como quiera que uno de los vehículos no cuenta con elementos que permitan su identificación plena, se requirió la participación de la POLICIA NACIONAL por intermedio de la Unidad de Automotores -SIJIN, sin que a la fecha de presentación del presente informe de empalme, se haya dado a conocer la experticia correspondiente._x000a_Existen tanto los expedientes físicos como digitales para cada uno de los casos arriba relatados._x000a_El día 21 de noviembre de 2022 mediante oficio No GS-2022-569257 de la Dirección de Investigación Criminal e Interpol se responde la petición mencionada, indicando que una vez adelantada la experticia técnica sobre los dos automotores, uno de ellos no es posible identificarlo por ausencia de guarismos y por el avanzado estado de incineración en el que se encuentra, y se confirma la identificación del segundo rodante el cual se distingue con placas OAJ-6029."/>
    <s v="PRIMER SEGUIMIENTO 2021: _x000a_A) y B) Comprobante de ingreso de elementos IDU, Memorando IE3952 - Solicitud de concepto legalización de Bienes a la Oficina Asesora Jurídica, Memorando Memorando IE5877 - Respuesta de la Oficina Asesora Jurídica legalización de Bienes. _x000a__x000a_C) Documento pdf trámites realizados por el área de trasporte - ambulancias UPI la Florida_x000a_SEGUNDO SEGUIMIENTO 2021:_x000a_1. Informe de novedad presentada ambulancia ubicada en la UPI la Florida_x000a__x000a__x000a__x000a_SEGUNDO SEGUIMIENTO 2022: _x000a_1. Oficio Ministerio de Salud 2022EE1959_x000a_2. Oficio Subred Integrada de Servicios de Salud Centro Oriente 2022EE2672_x000a__x000a_TERCER SEGUIMIENTO 2022_x000a_1. Gestiones realizadas por la entidad tema ambulancias _x000a_2. Respuesta Ministerio de Defensa Nacional MEGOG - Ambulancias "/>
    <s v="El retiro de los vehiculos en la UPI-LA FLORIDA"/>
    <n v="0.9"/>
    <s v="AVANCE SIGNIFICATIVO"/>
    <n v="-515"/>
    <s v="VENCIDO"/>
    <x v="8"/>
    <s v="Aunque se cumplieron las actividades de remisión de  memorandos a la Oficina Asesora Jurídica para emitir conceptos sobre la legalización de los bienes que reposan en custodia en la sub _bodega La Favorita dentro del marco del proceso judicial Convenio 022 IDU - IDIPRON, persiste que el retiro de los vehículos de la UPI la florida no se ha producido. Dado el tiempo transcurrido se sugiere revisar si es pertinente reformular la acción "/>
    <s v="Franklin Augusto Serrano Rojas"/>
    <n v="0.9"/>
    <x v="0"/>
    <s v="x"/>
  </r>
  <r>
    <n v="80"/>
    <s v="Gestión Logística"/>
    <s v="Subdirección técnica administrativa y financiera"/>
    <s v="STAF"/>
    <m/>
    <s v="Gestión Logística"/>
    <s v="Subdirección técnica administrativa y financiera"/>
    <s v="STAF"/>
    <s v="almacén e inventarios"/>
    <x v="12"/>
    <s v="Secretaria General"/>
    <s v="SG"/>
    <s v="Gerencia Recursos Fisicos"/>
    <s v="GRF"/>
    <s v="Infraestructura"/>
    <s v="Mantenimiento de sedes y UPIS"/>
    <s v="Ingrid Carolina Ardila Muñoz"/>
    <x v="0"/>
    <s v="PMAI-2019-093"/>
    <s v="No aplica"/>
    <x v="31"/>
    <n v="2019"/>
    <s v="2019H74"/>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Para la sub-bodega cra. 32, se presentó falta de diligencia por parte dela Área de infraestructura, ya que se enviarion los correspondientes correos con las solicitudes de mantenimiento, lo cual fue evidenciado por la oficina de Control Interno._x000a__x000a_Por otra parte, debido a que el depósito de inservibles no es un predio de propiedad del IDIPRON no se pueden realizar acondicionamientos estructurales._x000a__x000a__x000a_ "/>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No aplica"/>
    <s v="No aplica"/>
    <s v="No aplica"/>
    <d v="2020-03-01T00:00:00"/>
    <d v="2021-01-31T00:00:00"/>
    <d v="2022-07-01T00:00:00"/>
    <s v="SI"/>
    <s v="SI"/>
    <n v="-484"/>
    <s v="Se verifican los soportes, se evidencia memorando No. 2021lE2713, del 20 de mayo de 2021 solicitando traslado de responsabilidad del hallazgo al area de Mantenimiento de Bienes, la cual fue dirigido a la oficina de Control Interno._x000a__x000a_Se evidencia por parte de la OAP que la actividad se encuentra vencida , es urgente realizar las actividades que aseguren su cierre "/>
    <d v="2021-08-10T00:00:00"/>
    <s v="SI"/>
    <s v="Pendiente aprobación por parte de la OCI del traslado del Hallazgo al area de Mantenimientos de Bienes."/>
    <n v="0"/>
    <s v="SIN AVANCE"/>
    <n v="-224"/>
    <s v="VENCIDO"/>
    <d v="2021-11-02T00:00:00"/>
    <s v="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
    <s v="Carlos Andrés Guerra Jiménez"/>
    <n v="0"/>
    <n v="0"/>
    <s v="INCUMPLIDA"/>
    <s v="NO APLICA"/>
    <s v="ABIERTA"/>
    <s v="&quot;Se Evidencia que la actividad se encuentra vencida._x000a__x000a_Se verifica soportes adjuntos, lo cual se evidencia informe en donde contiene el mantenimiento correctivo en la bodega la favorita y san blass en los espacios de almacenamiento de inservibles&quot;"/>
    <d v="2022-02-28T00:00:00"/>
    <s v="no"/>
    <s v="&quot;Pendiente Espacio de almacenamiento de inservibles:_x000a_Av. Cra. 68 con Cll. 13 Costado oriental._x000a_Sub_bodega Cra. 32 _x000a_Sub_bodega La Florida&quot;"/>
    <n v="0.4"/>
    <s v="AVANCE PARCIAL"/>
    <n v="-44620"/>
    <s v="VENCIDO"/>
    <d v="2022-03-14T00:00:00"/>
    <s v="Se realizaron las acciones de mejoramiento en infraestructura, vigilancia y de Salud y Seguridad en el Trabajo, a las siguientes sub_bodegas:_x000a_Sub_bodega La Favorita_x000a_Sub_bodega San Blas_x000a__x000a_Quedando pendiente el Espacio de almacenamiento de inservibles Av. Cra. 68 con Cll. 13 Costado oriental._x000a_Sub_bodega Cra. 32 _x000a_Sub_bodega La Florida_x000a__x000a_"/>
    <s v="Ingrid Acosta"/>
    <n v="0.4"/>
    <s v="VENCIDO"/>
    <s v="NO APLICA"/>
    <s v="ABIERTO"/>
    <s v="Se Evidencia que la actividad se encuentra vencida._x000a__x000a_Se verifica soportes adjuntos, lo cual se evidencia informe en donde contiene el mantenimiento correctivo en la Sub_bodega Cra. 32 y en la Sub_bodega La Florida y Av. Cra. 68 con Cll. 13 Costado oriental._x000a__x000a_Se evidencia que cumple con la actividad propuesta."/>
    <d v="2022-05-31T00:00:00"/>
    <s v="No aplica ya que el cumplimiento es del 100%"/>
    <n v="1"/>
    <s v="CUMPLIMIENTO TOTAL"/>
    <n v="-484"/>
    <s v="VENCIDO"/>
    <s v="17 de junio de 2022"/>
    <s v="Se realizaron las acciones de mejoramiento en infraestructura, vigilancia y de Salud y Seguridad en el Trabajo, a las siguientes sub_bodegas:_x000a_Sub_bodega La Favorita_x000a_Sub_bodega San Blas_x000a_y se evidencia el manternimiento correctivo de Espacio de almacenamiento de inservibles Av. Cra. 68 con Cll. 13 Costado oriental._x000a_Sub_bodega Cra. 32 _x000a_Sub_bodega La Florida_x000a__x000a_"/>
    <s v="Ingrid Acosta"/>
    <n v="1"/>
    <s v="CERRADO"/>
    <m/>
    <s v="CERRADO"/>
    <s v="Cerrada en seguimientos anteriores"/>
    <s v="Cerrada en seguimientos anteriores"/>
    <s v="No aplica"/>
    <s v="No aplica"/>
    <n v="1"/>
    <s v="CUMPLIMIENTO TOTAL"/>
    <s v="NO APLICA ACCION CERRADA"/>
    <s v="NO APLICA ACCION CERRADA"/>
    <s v="No aplica"/>
    <s v="Se realizaron las acciones de mejoramiento en infraestructura, vigilancia y de Salud y Seguridad en el Trabajo, a las siguientes sub_bodegas:_x000a_Sub_bodega La Favorita_x000a_Sub_bodega San Blas_x000a_y se evidencia el manternimiento correctivo de Espacio de almacenamiento de inservibles Av. Cra. 68 con Cll. 13 Costado oriental._x000a_Sub_bodega Cra. 32 _x000a_Sub_bodega La Florida_x000a__x000a_"/>
    <s v="OCI"/>
    <n v="1"/>
    <s v="CERRADO"/>
    <m/>
    <s v="No aplica"/>
    <s v="Cerrada en seguimientos anteriores"/>
    <s v="OCI"/>
    <n v="1"/>
    <n v="1"/>
    <s v="CUMPLIMIENTO TOTAL"/>
    <s v="NO APLICA ACCION CERRADA"/>
    <s v="NO APLICA ACCION CERRADA"/>
    <x v="1"/>
    <s v="Cerrada en seguimientos anteriores"/>
    <s v="OCI"/>
    <n v="1"/>
    <x v="1"/>
    <m/>
  </r>
  <r>
    <n v="81"/>
    <s v="Gestión Logística"/>
    <s v="Subdirección técnica administrativa y financiera"/>
    <s v="STAF"/>
    <m/>
    <s v="Gestión Logística"/>
    <s v="Subdirección técnica administrativa y financiera"/>
    <s v="STAF"/>
    <s v="almacén e inventarios"/>
    <x v="12"/>
    <s v="Secretaria General"/>
    <s v="SG"/>
    <s v="Gerencia Recursos Fisicos"/>
    <s v="GRF"/>
    <s v="Inventarios"/>
    <s v="Salidas de almacén"/>
    <s v="Ingrid Carolina Ardila Muñoz"/>
    <x v="0"/>
    <s v="PMAI-2019-095"/>
    <s v="No aplica"/>
    <x v="31"/>
    <n v="2019"/>
    <s v="2019H75"/>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Fueron entregados unos elementos de consumo, a personal del Área de Infraestructura sin el correspondiente formato de solicitud, debido a una situación de emergencia que se presento en una las UPI de IDIPR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No aplica"/>
    <s v="No aplica"/>
    <s v="No aplica"/>
    <d v="2020-05-01T00:00:00"/>
    <d v="2021-03-30T00:00:00"/>
    <d v="2022-07-01T00:00:00"/>
    <s v="SI"/>
    <s v="SI"/>
    <n v="-426"/>
    <s v="Se Evidencia que la actividad se encuentra vencida._x000a__x000a_Verificado soportes adjuntos al hallazgo se evidencia que:_x000a__x000a_Acta de socialización &quot;Egreso de bienes devolutivos o bienes de consumo controlado o de consumo&quot; A-GLO-PR-004 y los formatos correspondientes como solicitud&quot; realizada el 01 de marzo del 2021. El proceso menciona que la actividad esta vencida, sin embargo solo se evidencia la socialización a los encargados de las sub bodegas de la 32, la florida, perdomo y san blas y en la actividad propuesta se menciona &quot;Socializar, divulgar y realizar talleres al personal de las sub_bodegas&quot; quedando pendiente la socializacion a las demas subbodegas del instituto_x000a__x000a_Actualizacion del formato A-GLO-FT-005._x000a__x000a_No se evidencia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_x000a__x000a_Incluyendo las consecuencias administrativas y legales a las cuales se expone el funcionario en el desacato del procedimiento. y su aplicabilidad en donde no se aceptaran excepciones._x000a__x000a_Acta de reunión verificación de procesos de recursos realizada el 29 de Diciembre de 2020, con el proceso de Submetodos"/>
    <d v="2021-08-10T00:00:00"/>
    <s v="SI"/>
    <s v="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85"/>
    <s v="AVANCE SIGNIFICATIVO"/>
    <n v="-166"/>
    <s v="VENCIDO"/>
    <d v="2021-11-02T00:00:00"/>
    <s v="Se presenta un avance significativo de las acciones, no se puede cerrar por la falta de lo memos internos para funcionario y contratistas"/>
    <s v="Carlos Andrés Guerra Jiménez"/>
    <n v="0.9"/>
    <n v="0.9"/>
    <s v="EN EJECUCION"/>
    <s v="NO APLICA"/>
    <s v="ABIERTA"/>
    <s v="&quot;Se Evidencia que la actividad se encuentra vencida._x000a__x000a_Se verifica los soportes adjunto en donde se evidencia la oficialización de los procedimiento A-GLO-PR-004 el 28 de octubrede 2021, junto con el soporte de correo de oficialización masivo_x000a__x000a_Se solicia a la OCI el cierre preliminar del Hallazgo, ya que se evidencia que cumple con la actividad propuesta.&quot;"/>
    <d v="2022-02-28T00:00:00"/>
    <s v="no"/>
    <s v="Pendiente 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9"/>
    <s v="AVANCE SIGNIFICATIVO"/>
    <n v="-44619.15"/>
    <s v="VENCIDO"/>
    <d v="2022-03-14T00:00:00"/>
    <s v="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_x000a__x000a_sin embargo esta pendiente las mesas de trabajo con el grupo de recursos y las dependencias que solicitan elementos y bienes para reforzar el conocimiento y cumplimiento de los procedimientos antes relacionados."/>
    <s v="Ingrid Acosta"/>
    <n v="0.9"/>
    <s v="VENCIDO"/>
    <s v="NO APLICA"/>
    <s v="ABIERTO"/>
    <s v="Revisando los soportes de la actividad se evidencia los siguiente:_x000a__x000a_memorando informativo con radicado No. 2022IE2242 a todos los funcionarios y contratistas, en donde se explicó el procedimiento &quot;Egreso de bienes devolutivos o bienes de consumo controlado o de consumo&quot; A-GLO-PR-004 y los formatos correspondientes como solicitud, TRASLADO, SALIDA Y ENTREGA DE ELEMENTOS DE CONSUMO, CONSUMO CONTROLADO Y/O DEVOLUTIVOS A-GLO-FT-005. _x000a__x000a_Acta de mesas de trabajado con los procesos en un converatorio, proceso administrativo y operativo de Gestión Logistica _x000a__x000a_Se evidencia que cumple con la actividad propuesta."/>
    <d v="2022-05-31T00:00:00"/>
    <s v="No aplica ya que el cumplimiento es del 100%"/>
    <n v="1"/>
    <s v="CUMPLIMIENTO TOTAL"/>
    <n v="-426"/>
    <s v="VENCIDO"/>
    <s v="17 de junio de 2022"/>
    <s v="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_x000a_Por otra parte, tambien se tiene el acta mesa de trabajo conversatorio proceso administrativo y operativo de gestión logistica"/>
    <s v="Ingrid Acosta"/>
    <n v="1"/>
    <s v="CERRADO"/>
    <m/>
    <s v="CERRADO"/>
    <s v="Cerrada en seguimientos anteriores"/>
    <s v="Cerrada en seguimientos anteriores"/>
    <s v="No aplica"/>
    <s v="No aplica"/>
    <n v="1"/>
    <s v="CUMPLIMIENTO TOTAL"/>
    <s v="NO APLICA ACCION CERRADA"/>
    <s v="NO APLICA ACCION CERRADA"/>
    <s v="No aplica"/>
    <s v="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_x000a_Por otra parte, tambien se tiene el acta mesa de trabajo conversatorio proceso administrativo y operativo de gestión logistica"/>
    <s v="OCI"/>
    <n v="1"/>
    <s v="CERRADO"/>
    <m/>
    <s v="No aplica"/>
    <s v="Cerrada en seguimientos anteriores"/>
    <s v="OCI"/>
    <n v="1"/>
    <n v="1"/>
    <s v="CUMPLIMIENTO TOTAL"/>
    <s v="NO APLICA ACCION CERRADA"/>
    <s v="NO APLICA ACCION CERRADA"/>
    <x v="1"/>
    <s v="Cerrada en seguimientos anteriores"/>
    <s v="OCI"/>
    <n v="1"/>
    <x v="1"/>
    <m/>
  </r>
  <r>
    <n v="82"/>
    <s v="Gestión Logística"/>
    <s v="Subdirección técnica administrativa y financiera"/>
    <s v="STAF"/>
    <m/>
    <s v="Gestión Logística"/>
    <s v="Subdirección técnica administrativa y financiera"/>
    <s v="STAF"/>
    <s v="almacén e inventarios"/>
    <x v="12"/>
    <s v="Secretaria General"/>
    <s v="SG"/>
    <s v="Gerencia Recursos Fisicos"/>
    <s v="GRF"/>
    <s v="Inventarios"/>
    <s v="Baja rotación de elementos"/>
    <s v="Ingrid Carolina Ardila Muñoz"/>
    <x v="0"/>
    <s v="PMAI-2019-101"/>
    <s v="No aplica"/>
    <x v="31"/>
    <n v="2019"/>
    <s v="2019H76"/>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La falta de gestión de gerentes y administradores de proyectos / funcionamiento así como los supervisores de los contratos sobre la distribución de dichos elementos."/>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No aplica"/>
    <s v="No aplica"/>
    <s v="No aplica"/>
    <d v="2020-05-01T00:00:00"/>
    <d v="2021-03-30T00:00:00"/>
    <d v="2022-07-01T00:00:00"/>
    <s v="SI"/>
    <s v="SI"/>
    <n v="-426"/>
    <s v="Se Evidencia que la actividad se encuentra vencida._x000a__x000a_Al revisar los soportes adjuntos, se evidencia:_x000a__x000a_Se evidencian envio de correos por parte del almacen a los administradores de proyectos y a  supervisores de contrato y excel de consumo en los meses de septiembre, noviembre y diciembre del año 2020 y enero, marzo, abril, mayo del año 2021._x000a__x000a_Se evidencia acta reunion del 11 de marzo del 2021, para tratar el tema de saldos del almacen responsabilidades bienes y cargos , la cual interviene la subdireccón administrativa (almacen) y la subdireción de metodos. No obstante en la actividad se menciona que &quot;Realizar reuniones por medio de herramientas virtuales y/o mesas de trabajo para socializar a las diferentes áreas y administradores de proyectos los saldos de bienes y/o elementos que se encuentran en stock en las diferentes sub_bodegas del Instituto&quot; como se puede observar en la actividad se habla de las diferentes areas y administradores de proyectos, sin embargo el proceso solo evidencia una mesa de trabajo con la Subdirección de Metodos._x000a__x000a_No se encuentra evidencias de solicitud a las areas de infraestructura y sistemas sobre los elementos que no han tenido rotación, el proceso informa que se encuentra en ejecucíon esta actividad."/>
    <d v="2021-08-10T00:00:00"/>
    <s v="SI"/>
    <s v="Solicitud a las areas de infraestructura y sistemas sobre los elementos que no han tenido rotación y su disposición final."/>
    <n v="0.6"/>
    <s v="AVANCE PARCIAL"/>
    <n v="-166"/>
    <s v="VENCIDO"/>
    <d v="2021-11-02T00:00:00"/>
    <s v="No se evidencia  solicitud al area de infraestructura y sistemas sobre los elementos que no han tenido rotación, realizar las actividades del PM."/>
    <s v="Carlos Andrés Guerra Jiménez"/>
    <n v="0.7"/>
    <n v="0.7"/>
    <s v="INCUMPLIDA"/>
    <s v="NO APLICA"/>
    <s v="ABIERTA"/>
    <s v="&quot;Se Evidencia que la actividad se encuentra vencida._x000a__x000a_Se verifica los soportes adjunto en donde se evidencia soporte de actas en donde se socializan el stock disponible, el proceso asministrativo opereativo del proceso Gestión logistica._x000a__x000a_Se evidencia  envio de correo s en donde se informa a los  subdirecciones, gerentes y administradores de proyecto, supervisores y apoyos a la supervisión, áreas que cuentan con saldos en bodega._x000a__x000a_Se solicia a la OCI el cierre preliminar del Hallazgo, ya que se evidencia que cumple con la actividad propuesta.&quot;"/>
    <d v="2022-02-28T00:00:00"/>
    <s v="no"/>
    <s v="No aplica"/>
    <n v="1"/>
    <s v="CUMPLIMIENTO TOTAL"/>
    <n v="-44619.4"/>
    <s v="VENCIDO"/>
    <d v="2022-03-14T00:00:00"/>
    <s v="Se observa que se ha remitido periódicamente desde el correo institucional del Área de Almacén e Inventarios los saldos en bodega de naturaleza devolutivos, consumo por proyecto y cantidades a los gerentes y administradores de proyectos así como los supervisores de contratos._x000a__x000a_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_x000a__x000a_Sin embargo no se tiene evidencia de la solicitud a las Áreas de Infraestructura y Sistemas la revisión de cada uno de los elementos  que no han tenido rotación y que de acuerdo a la normatividad vigente nos indiquen su disposición final."/>
    <s v="Ingrid Acosta"/>
    <n v="0.9"/>
    <s v="VENCIDO"/>
    <s v="NO APLICA"/>
    <s v="ABIERTO"/>
    <s v="Se Evidencia que la actividad se encuentra vencida._x000a__x000a_Se verifica los soportes y se evidencia:_x000a__x000a_Memorando 2020IE5966 corresponde a la solicitud de emisión de conceptos técnicos_x000a__x000a_Informe de Infraestructura y Sistemas dando respuesta a la solicitud, por bajo o nula rotación_x000a__x000a_Se evidencia que se cumple la actividad propuesta. "/>
    <d v="2022-05-31T00:00:00"/>
    <s v="No aplica ya que el cumplimiento es del 100%"/>
    <n v="1"/>
    <s v="CUMPLIMIENTO TOTAL"/>
    <n v="-426"/>
    <s v="VENCIDO"/>
    <s v="17 de junio de 2022"/>
    <s v="Se observa que se ha remitido periódicamente desde el correo institucional del Área de Almacén e Inventarios los saldos en bodega de naturaleza devolutivos, consumo por proyecto y cantidades a los gerentes y administradores de proyectos así como los supervisores de contratos._x000a__x000a_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_x000a__x000a_Tambien se evidencia la respuesta enviada por nfraestructura y Sistemas sobre  la revisión de cada uno de los elementos  que no han tenido rotación y que de acuerdo a la normatividad vigente nos indiquen su disposición final."/>
    <s v="Ingrid Acosta"/>
    <n v="1"/>
    <s v="CERRADO"/>
    <m/>
    <s v="CERRADO"/>
    <s v="Cerrada en seguimientos anteriores"/>
    <s v="Cerrada en seguimientos anteriores"/>
    <s v="No aplica"/>
    <s v="No aplica"/>
    <n v="1"/>
    <s v="CUMPLIMIENTO TOTAL"/>
    <s v="NO APLICA ACCION CERRADA"/>
    <s v="NO APLICA ACCION CERRADA"/>
    <s v="No aplica"/>
    <s v="Se observa que se ha remitido periódicamente desde el correo institucional del Área de Almacén e Inventarios los saldos en bodega de naturaleza devolutivos, consumo por proyecto y cantidades a los gerentes y administradores de proyectos así como los supervisores de contratos._x000a__x000a_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_x000a__x000a_Tambien se evidencia la respuesta enviada por nfraestructura y Sistemas sobre  la revisión de cada uno de los elementos  que no han tenido rotación y que de acuerdo a la normatividad vigente nos indiquen su disposición final."/>
    <s v="OCI"/>
    <n v="1"/>
    <s v="CERRADO"/>
    <m/>
    <s v="No aplica"/>
    <s v="Cerrada en seguimientos anteriores"/>
    <s v="OCI"/>
    <n v="1"/>
    <n v="1"/>
    <s v="CUMPLIMIENTO TOTAL"/>
    <s v="NO APLICA ACCION CERRADA"/>
    <s v="NO APLICA ACCION CERRADA"/>
    <x v="1"/>
    <s v="Cerrada en seguimientos anteriores"/>
    <s v="OCI"/>
    <n v="1"/>
    <x v="1"/>
    <m/>
  </r>
  <r>
    <n v="83"/>
    <s v="Gestión Logística"/>
    <s v="Subdirección técnica administrativa y financiera"/>
    <s v="STAF"/>
    <m/>
    <s v="Gestión Logística"/>
    <s v="Subdirección técnica administrativa y financiera"/>
    <s v="STAF"/>
    <s v="almacén e inventarios"/>
    <x v="12"/>
    <s v="Secretaria General"/>
    <s v="SG"/>
    <s v="Gerencia Recursos Fisicos"/>
    <s v="GRF"/>
    <s v="Planeacion"/>
    <s v="Herramientas de gestión (riesgos, indicadores, balance social, planes y proyectos de inversión)"/>
    <s v="Ingrid Carolina Ardila Muñoz"/>
    <x v="0"/>
    <s v="PMAI-2019-102"/>
    <s v="No aplica"/>
    <x v="31"/>
    <n v="2019"/>
    <s v="2019H77"/>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El área de almacén lleva varios años sin actualizar sus indicadores"/>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No aplica"/>
    <s v="No aplica"/>
    <s v="No aplica"/>
    <d v="2020-05-01T00:00:00"/>
    <d v="2021-03-30T00:00:00"/>
    <d v="2022-12-05T00:00:00"/>
    <s v="SI"/>
    <s v="SI"/>
    <n v="-426"/>
    <s v="Se Evidencia que la actividad se encuentra vencida._x000a__x000a_Al revisar los soportes adjuntos, se evidencia:_x000a__x000a_Se evidencia caracterización actualmente publicada y no el borrador de la caracterización que se encuentra en actualización_x000a_de igual forma no se evidencia verificación, revisión y monitoreo de los Indicadores del proceso, en cumplimiento de la actividad planteada, el proceso menciona que se encuentra en ejecución la actividad."/>
    <d v="2021-08-10T00:00:00"/>
    <s v="SI"/>
    <s v="Verificación y  Monitoreo de los Indicadores del Proceso."/>
    <n v="0"/>
    <s v="SIN AVANCE"/>
    <n v="-166"/>
    <s v="VENCIDO"/>
    <d v="2021-11-02T00:00:00"/>
    <s v="No evidencia de la mesa de trabajo con la OAP para revisar los indicadores que establezcan las fortalezas, debilidades, oportunidades y amenazas."/>
    <s v="Carlos Andrés Guerra Jiménez"/>
    <n v="0"/>
    <n v="0"/>
    <s v="INCUMPLIDA"/>
    <s v="NO APLICA"/>
    <s v="ABIERTA"/>
    <s v="Se evidencia caracterizacion ofiicializada"/>
    <d v="2022-02-28T00:00:00"/>
    <s v="no"/>
    <s v="No aplica"/>
    <n v="1"/>
    <s v="CUMPLIMIENTO TOTAL"/>
    <n v="-44620"/>
    <s v="VENCIDO"/>
    <d v="2022-03-14T00:00:00"/>
    <s v="Aunque se tiene la carcaterizacion, no evidencia de la mesa de trabajo con la OAP para revisar los indicadores que establezcan las fortalezas, debilidades, oportunidades y amenazas, que establece la actividad de desarrollar para subsanar el hallazgo."/>
    <s v="Ingrid Acosta"/>
    <n v="0.4"/>
    <s v="VENCIDO"/>
    <m/>
    <s v="ABIERTO"/>
    <s v="Se evidencia actualización de la caracterización, sin embargo no se evidencia soporte de mesa de trabajo con la Oficina Asesora de Planeación,  en donde soporte la revisión de los Indicadores que establezcan fortalezas, debilidades, oportunidades y amenazas, para la toma de decisiones ."/>
    <d v="2022-05-31T00:00:00"/>
    <s v="Soportes de mesa de trabajo de la revisión de los Indicadores con la Oficina Asesora de Planeación"/>
    <n v="0.4"/>
    <s v="AVANCE PARCIAL"/>
    <n v="-426"/>
    <s v="VENCIDO"/>
    <s v="17 de junio de 2022"/>
    <s v="Aunque se tiene la carcaterización, no evidencia de la mesa de trabajo con la OAP para revisar los indicadores que establezcan las fortalezas, debilidades, oportunidades y amenazas, que establece la actividad de desarrollar para subsanar el hallazgo."/>
    <s v="Ingrid Acosta"/>
    <n v="0.4"/>
    <s v="VENCIDO"/>
    <m/>
    <s v="ABIERTO"/>
    <d v="2022-09-14T00:00:00"/>
    <s v="PRIMER SEGUIMIENTO 2021: _x000a_Desde la vigencia 2021, el proceso de Gestión Logística se encuentra en la actualización de la caracterización con el acompañamiento y asesoría de la Oficina Asesora de Planeación, con esta actualización se formularán los indicadores pertinentes que den cuenta de la gestión del proceso y el cumplimiento del objetivo general del mismo. Se adjunta el borrador de la caracterización, la cual se ha trabajado conjuntamente con el equipo. _x000a_Estado: La actividad continúa en ejecución._x000a_SEGUNDO SEGUIMIENTO 2021: La caracterización se encuentra en revisión del jefe de la Oficina Asesora de Planeación, una vez se apruebe la misma, se realizará mesa de trabajo con la Oficina mencionada para realizar la revisión de los indicadores y definir el seguimiento de los mismos. _x000a_Estado: La actividad continúa en ejecución._x000a_PRIMER SEGUIMIENTO 2022: La caracterizacion del proceso correspondiente a Gestión Logistica se actualizó y se encuentra vigente desde el dia 2 de marzo de 2022 versión 4, en la cual se identificaron los indicadores que nos permitan interpretar las fortalezas, debilidades, oportunidades y amenazas, este proceso de actualización se realizó con la asesoría y el acompañamiento de la Oficina Asesora de Planeación. _x000a_Estado: La actividad se encuentra finalizada_x000a_SEGUNDO SEGUIMIENTO 2022: El día 1 de junio de 2022, se llevó a cabo mesa de trabajo &quot;Revisión planes de acción e indicadores estratégicos – Gestión logística&quot; con los enlaces de la Oficina Asesora de Planeación y los delegados del Proceso de Gestión Logística, donde se aprobaron los indicadores estrategicos y de gestión. _x000a__x000a_Resultado indicador: ((1/1)*100= 100%)_x000a__x000a_Análisis indicador: Se reporta un avance del 100% en el indicador con una mesa de trabajo en la que se revisaron los indicadores. _x000a_Estado: La actividad se encuentra finalizada."/>
    <s v="PRIMER SEGUIMIENTO 2021: Caracterización del proceso en versión preliminar. _x000a__x000a_PRIMER SEGUIMIENTO 2022: 1. Caracterizacion del proceso Gestión Logistica version 4 del 2 de marzo de 2022_x000a__x000a__x000a_SEGUNDO SEGUIMIENTO 2022: 1. Acta de reunión de mesa de trabajo del 1 de junio de 2022 en la cual se revisaron los indicadores. "/>
    <s v="No aplica"/>
    <n v="1"/>
    <s v="CUMPLIMIENTO TOTAL"/>
    <n v="-426"/>
    <s v="VENCIDO"/>
    <d v="2022-11-15T00:00:00"/>
    <s v=" Se tiene el Acta de reunión de mesa de trabajo del 1 de junio de 2022 en la cual se realizo la revisión planes de acción e indicadores estratégico de Gestión logística"/>
    <s v="Ingrid Acosta"/>
    <n v="1"/>
    <s v="CERRADO"/>
    <m/>
    <s v="No aplica"/>
    <s v="Cerrada en seguimientos anteriores"/>
    <s v="OCI"/>
    <n v="1"/>
    <n v="1"/>
    <s v="CUMPLIMIENTO TOTAL"/>
    <s v="NO APLICA ACCION CERRADA"/>
    <s v="NO APLICA ACCION CERRADA"/>
    <x v="1"/>
    <s v="Cerrada en seguimientos anteriores"/>
    <s v="OCI"/>
    <n v="1"/>
    <x v="1"/>
    <m/>
  </r>
  <r>
    <n v="84"/>
    <s v="Atencion a la ciudadania"/>
    <s v="Subdirección técnica administrativa y financiera"/>
    <s v="STAF"/>
    <m/>
    <s v="Atencion a la ciudadania"/>
    <s v="Subdirección técnica administrativa y financiera"/>
    <s v="STAF"/>
    <s v="Atencion al ciudadano"/>
    <x v="1"/>
    <s v="Secretaria General"/>
    <s v="SG"/>
    <s v="No aplica"/>
    <s v="No aplica"/>
    <s v="Atención al ciudadano"/>
    <s v="Formalización del grupo dentro del organigrama"/>
    <s v="Willington Granados Herrera"/>
    <x v="0"/>
    <s v="PMAI-2019-120"/>
    <s v="No aplica"/>
    <x v="32"/>
    <n v="2019"/>
    <s v="2019H78"/>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s v="No aplica"/>
    <s v="No aplica"/>
    <s v="No aplica"/>
    <d v="2020-01-20T00:00:00"/>
    <d v="2021-01-31T00:00:00"/>
    <m/>
    <s v="SI"/>
    <s v="SI"/>
    <n v="-484"/>
    <s v="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
    <d v="2021-06-25T00:00:00"/>
    <s v="NO"/>
    <s v="Se sugiere realizar una solicitud formal a las áreas involucradas o responsables de la inclusion del proceso al organigrama."/>
    <n v="0.5"/>
    <s v="AVANCE PARCIAL"/>
    <n v="-224"/>
    <s v="VENCIDO"/>
    <d v="2021-11-12T00:00:00"/>
    <s v="Al verificar los soportes se evidencia que el proceso ha trabajado en la acción, pero no se evidencia una solicitud formal para la creación del área."/>
    <s v="Sulma Esperanza Avendaño M."/>
    <n v="0.5"/>
    <n v="0.5"/>
    <s v="INCUMPLIDA"/>
    <s v="NO APLICA"/>
    <s v="ABIERTA"/>
    <s v="No se adjuntan soportes_x000a__x000a_Se deja porcentaje de avance del seguimiento anterior"/>
    <d v="2022-02-21T00:00:00"/>
    <s v="no"/>
    <s v="Documentos de adopcion de creacion del area"/>
    <n v="0.5"/>
    <s v="AVANCE PARCIAL"/>
    <n v="-44619.5"/>
    <s v="VENCIDO"/>
    <d v="2022-03-17T00:00:00"/>
    <s v="Revisadas las evidencias no se observa el cumplimiento de la acción en lo referente a la creación del area y su ubicación en el organigrama de la entidad"/>
    <s v="NAVIS ALBERTO FLOREZ LEON"/>
    <n v="0"/>
    <s v="VENCIDO"/>
    <m/>
    <s v="ABIERTO"/>
    <s v="Teniendo en cuenta que la actividad establecida fue encaminada a realizar los trámites que desde la oficina de Atención a la Ciudadanía puedan realizar con el fin de solicitar la creación del área, se evidencia que el proceso ha realizado el analisis dofa, envió propuesta de funciones y solicitud a la oficina asesora de planeación para que se estudie la posibilidad de creación del área."/>
    <d v="2022-05-31T00:00:00"/>
    <s v="ninguna"/>
    <n v="1"/>
    <s v="CUMPLIMIENTO TOTAL"/>
    <n v="-484"/>
    <s v="VENCIDO"/>
    <d v="2022-06-17T00:00:00"/>
    <s v="de las evidencias allegada se observa que se estan adelantando trámites previos a al creación del area requerida. "/>
    <s v="Navis Alberto Florez Leon"/>
    <n v="1"/>
    <s v="CERRADO"/>
    <m/>
    <s v="CERRADO"/>
    <s v="Cerrada en seguimientos anteriores"/>
    <s v="Cerrada en seguimientos anteriores"/>
    <s v="No aplica"/>
    <s v="No aplica"/>
    <n v="1"/>
    <s v="CUMPLIMIENTO TOTAL"/>
    <s v="NO APLICA ACCION CERRADA"/>
    <s v="NO APLICA ACCION CERRADA"/>
    <s v="No aplica"/>
    <s v="Cerrado Seguimientos anteriores"/>
    <s v="OCI"/>
    <n v="1"/>
    <s v="CERRADO"/>
    <m/>
    <s v="No aplica"/>
    <s v="Cerrada en seguimientos anteriores"/>
    <s v="OCI"/>
    <n v="1"/>
    <n v="1"/>
    <s v="CUMPLIMIENTO TOTAL"/>
    <s v="NO APLICA ACCION CERRADA"/>
    <s v="NO APLICA ACCION CERRADA"/>
    <x v="1"/>
    <s v="Cerrada en seguimientos anteriores"/>
    <s v="OCI"/>
    <n v="1"/>
    <x v="1"/>
    <m/>
  </r>
  <r>
    <n v="85"/>
    <s v="Gestion Documental"/>
    <s v="Subdirección técnica administrativa y financiera"/>
    <s v="STAF"/>
    <m/>
    <s v="Gestion Documental"/>
    <s v="Subdirección técnica administrativa y financiera"/>
    <s v="STAF"/>
    <s v="Administración documental"/>
    <x v="14"/>
    <s v="Secretaria General"/>
    <s v="SG"/>
    <s v="Gerencia administrativa"/>
    <s v="GA"/>
    <s v="gestion documental"/>
    <s v="Fondo documental acumulado, inventarios documentales y transferencias"/>
    <s v="Adriana Botero Pinilla "/>
    <x v="5"/>
    <s v="PMA-2019-003"/>
    <s v="No aplica"/>
    <x v="33"/>
    <n v="2019"/>
    <s v="2019H79"/>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s v="No aplica"/>
    <s v="No aplica"/>
    <s v="No aplica"/>
    <d v="2018-05-04T00:00:00"/>
    <d v="2019-05-04T00:00:00"/>
    <d v="2022-07-01T00:00:00"/>
    <s v="SI"/>
    <s v="SI"/>
    <n v="-1122"/>
    <s v="Se evidencia mediante los archivos FUID de archivo central y archivo misional fue revisado y actualizado, dando un cumplimiento a la actividad propuestas del 100%"/>
    <d v="2021-07-08T00:00:00"/>
    <s v="NO"/>
    <s v="No aplica"/>
    <n v="1"/>
    <s v="CUMPLIMIENTO TOTAL"/>
    <n v="-862"/>
    <s v="VENCIDO"/>
    <d v="2021-11-20T00:00:00"/>
    <s v="Se aportan FUID archivo misional y central actualizados. El FUID archivos de gestión está en revisión mediante visitas a UPIS y sedes._x000a_Acción vencida"/>
    <s v="Zuly Marcela Rojas Tolosa"/>
    <n v="0.7"/>
    <n v="0.7"/>
    <s v="INCUMPLIDA"/>
    <s v="NO APLICA"/>
    <s v="ABIERTA"/>
    <s v="&quot;No presenta avance_x000a__x000a_continua con el vance del primer semestre vigencia 2021 otorgado por la OCI &quot;&quot;Se aportan FUID archivo misional y central actualizados. El FUID archivos de gestión está en revisión mediante visitas a UPIS y sedes._x000a_Acción vencida&quot;&quot;&quot;"/>
    <d v="2022-02-28T00:00:00"/>
    <s v="no"/>
    <s v="No aplica"/>
    <n v="0.7"/>
    <s v="AVANCE SIGNIFICATIVO"/>
    <n v="-44619"/>
    <s v="VENCIDO"/>
    <d v="2022-03-18T00:00:00"/>
    <s v=" Se aportan FUID archivo misional y central actualizados. En cuanto al FUID archivos de gestión no se presenta avance, sigue está en revisión mediante visitas a UPIS y sedes."/>
    <s v="VERONICA MUÑOZ"/>
    <n v="0.7"/>
    <s v="VENCIDO"/>
    <m/>
    <s v="ABIERTO"/>
    <s v="La acción no cuenta con meta e indicador formulados. Sin embargo, dada la accción propuesta, se puede entender como cumplida dado que se observa evidencia de revisión, ajuste  actualización  del FUID Archivo Misional, Archivo Central y Archivos de Gestión para consolidación._x000a_Mencionada acción fue reportada como cumplida en el pprimer seguimiento de 2021 y los soportes cargados  del Inventario Documental fueron elaborados en agosto de 2019."/>
    <d v="2022-05-31T00:00:00"/>
    <s v="No aplica"/>
    <n v="1"/>
    <s v="CUMPLIMIENTO TOTAL"/>
    <n v="-1122"/>
    <s v="VENCIDO"/>
    <d v="2022-06-22T00:00:00"/>
    <s v="Se observa evidencia de revisión, ajuste  actualización  del FUID Archivo Misional, Archivo Central y Archivos de Gestión para consolidación._x000a_Se cumple la acción"/>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s v="No aplica"/>
    <s v="Cerrada en seguimientos anteriores"/>
    <s v="OCI"/>
    <n v="1"/>
    <n v="1"/>
    <s v="CUMPLIMIENTO TOTAL"/>
    <s v="NO APLICA ACCION CERRADA"/>
    <s v="NO APLICA ACCION CERRADA"/>
    <x v="1"/>
    <s v="Cerrada en seguimientos anteriores"/>
    <s v="OCI"/>
    <n v="1"/>
    <x v="1"/>
    <m/>
  </r>
  <r>
    <n v="86"/>
    <s v="Gestion Documental"/>
    <s v="Subdirección técnica administrativa y financiera"/>
    <s v="STAF"/>
    <m/>
    <s v="Gestion Documental"/>
    <s v="Subdirección técnica administrativa y financiera"/>
    <s v="STAF"/>
    <s v="Administración documental"/>
    <x v="14"/>
    <s v="Secretaria General"/>
    <s v="SG"/>
    <s v="Gerencia administrativa"/>
    <s v="GA"/>
    <s v="gestion documental"/>
    <s v="Fondo documental acumulado, inventarios documentales y transferencias"/>
    <s v="Adriana Botero Pinilla "/>
    <x v="5"/>
    <s v="PMA-2019-009"/>
    <s v="No aplica"/>
    <x v="33"/>
    <n v="2019"/>
    <s v="2019H80"/>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d v="2022-12-05T00:00:00"/>
    <s v="SI"/>
    <s v="SI"/>
    <n v="-1122"/>
    <s v="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
    <d v="2021-07-08T00:00:00"/>
    <s v="NO"/>
    <s v="Terminar las actividades de TRV_x000a_"/>
    <n v="0.9"/>
    <s v="AVANCE SIGNIFICATIVO"/>
    <n v="-862"/>
    <s v="VENCIDO"/>
    <d v="2021-11-20T00:00:00"/>
    <s v="Se observan instrumentos archivísticos aprobados y adoptados mediante resoluciones internas, pero no se evidencian las transferencias secundarias._x000a_"/>
    <s v="Zuly Marcela Rojas Tolosa"/>
    <n v="0.3"/>
    <n v="0.3"/>
    <s v="INCUMPLIDA"/>
    <s v="NO APLICA"/>
    <s v="ABIERTA"/>
    <s v="Se reportó en el primer seguimiento con 100%"/>
    <d v="2022-02-28T00:00:00"/>
    <s v="no"/>
    <s v="No aplica"/>
    <n v="1"/>
    <s v="CUMPLIMIENTO TOTAL"/>
    <n v="-44619.1"/>
    <s v="VENCIDO"/>
    <d v="2022-03-18T00:00:00"/>
    <s v="Se reporta Resolución 421 de 2020 y FUID Archivo Central en el primer seguimiento. No hay avance en el segundo seguimiento sobre el ajuste de la ficha de valoración documental. "/>
    <s v="VERONICA MUÑOZ"/>
    <n v="0.66"/>
    <s v="VENCIDO"/>
    <m/>
    <s v="ABIERTO"/>
    <s v="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_x000a__x000a_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l  100% para cada una de las dos primeras tareas y un 50% para la tercera._x000a_"/>
    <d v="2022-05-31T00:00:00"/>
    <s v="Falta evidencia de Las TVD"/>
    <n v="0.83"/>
    <s v="AVANCE SIGNIFICATIVO"/>
    <n v="-1122"/>
    <s v="VENCIDO"/>
    <d v="2022-06-22T00:00:00"/>
    <s v="Se aporta  Fichas  de Valoración Documental y las resoluciones 421 y 422 de 2020 por las cuales se adoptan las Tablas de Valoración Documental y las Tablas de Retención Documental. Así mismo, se observa el FUID revisado y ajustado. No se observan las Tablas de Valoración Documental."/>
    <s v="Verónica Muñoz"/>
    <m/>
    <s v="VENCIDO"/>
    <m/>
    <s v="ABIERTO"/>
    <d v="2022-09-15T00:00:00"/>
    <s v="PRIMER SEGUIMIENTO 2021: _x000a_Se ajustaron y convalidaron por el Consejo Distrital de Archivos mediante acta 005 del 30 de julio de 2020 las Tablas de Valoración Documental y Fichas de Valoración Documental; Seguido a esto se recibe concepto favorable de convalidación de las Tablas de Valoración Documental, las cuales se adoptan e implementan en la entidad mediante Resolución 421 del 2020 y se ajustan los Inventarios Documentales de Archivo Central donde se encuentra el Fondo Documental Acumulado._x000a_Estado: La actividad continúa en ejecución_x000a_SEGUNDO SEGUIMIENTO 2021: Las actividades planteadas para esta actividad eran ajustar el inventario documental del archivo central y ajustar las fichas y tablas de valoración documental, estas actividades se reportan en el primer seguimiento y se adjunta evidencia, razón por la cual se reporta un 100% de cumplimiento de las actividades, según el seguimiento realizado en el primer seguimiento 2021._x000a_Estado: La actividad se encuentra finalizada_x000a_PRIMER SEGUIMIENTO 2022: Se realizó el ajuste del inventario documental de los documentos generados por la entidad. En los reportes anteriores se informó que el inventario del archivo central ya se encontraba al día, adicional a ello se adjunta resolución 421 la cual adopta, aprueba e implementa las Tablas de Valoración Documental, en su momento no se adjuntaron las fichas de valoración documental ya que el procedimiento para que se actualice una Tabla de Retención Documental es en primera instancia realizar las Fichas de Valoración Documental por lo cual se omitió adjuntar estos documentos, procedemos a cargar las Fichas de Valoración Documental sobre las cuales se trabajaron para posteriormente aprobar y adoptar las Tablas de Retención Documental aprobadas mediante la Resolución 422/2019._x000a_Estado: La actividad se encuentra finalizada._x000a__x000a_SEGUNDO SEGUIMIENTO 2022:_x000a_No se relacionan nuevos avances ya que la actividad se encuentra finalizada. Se adjuntan los soportes solicitados por la Oficina de Control Interno para evidenciar el cumplimiento de la actividad._x000a_Estado: La actividad se encuentra finalizada."/>
    <s v="PRIMER SEGUIMIENTO 2021: _x000a_Resolución 421 de 2020_x000a_FUID Archivo Central_x000a__x000a__x000a_PRIMER SEGUIMIENTO 2022: _x000a_Fichas de Valoración Documental_x000a_Resolución 421 de 2020_x000a_Resolución 422 - 2019_x000a__x000a_SEGUNDO SEGUIMIENTO 2022:_x000a_1. Link de publicación de Tablas de Valoración Documental en transparencia_x000a_2. Documentos en excel con las tablas de valoración documental"/>
    <s v="NINGUNA"/>
    <n v="1"/>
    <s v="CUMPLIMIENTO TOTAL"/>
    <n v="-1122"/>
    <s v="VENCIDO"/>
    <d v="2022-11-18T00:00:00"/>
    <s v="Revisada la información que aportó el proceso, se observa lo siguiente:_x000a_PRIMER SEGUIMIENTO 2022:_x000a_Fichas de Valoración Documental_x000a_FUI Archivo Central 2021_x000a_Resolución 421 de 2020_x000a_Resolución 422 - 2019_x000a__x000a_SEGUNDO SEGUIMIENTO 2022:_x000a_1. Link de publicación de Tablas de Valoración Documental en transparencia_x000a_2. Documentos en excel con las tablas de valoración documental_x000a_3. Periodos I,II,III,IV,V con el inventario documental_x000a_4. 012 CUADRO DE CLASIFICACIÓN Y VALORACIÓN DOCUMENTAL A-GDO-FT-012 P1-P2-P3-P4"/>
    <s v="SERGIO CASTRO"/>
    <n v="1"/>
    <s v="CERRADO"/>
    <m/>
    <s v="No aplica"/>
    <s v="Cerrada en seguimientos anteriores"/>
    <s v="OCI"/>
    <n v="1"/>
    <n v="1"/>
    <s v="CUMPLIMIENTO TOTAL"/>
    <s v="NO APLICA ACCION CERRADA"/>
    <s v="NO APLICA ACCION CERRADA"/>
    <x v="1"/>
    <s v="Cerrada en seguimientos anteriores"/>
    <s v="OCI"/>
    <n v="1"/>
    <x v="1"/>
    <m/>
  </r>
  <r>
    <n v="87"/>
    <s v="Gestion Documental"/>
    <s v="Subdirección técnica administrativa y financiera"/>
    <s v="STAF"/>
    <m/>
    <s v="Gestion Documental"/>
    <s v="Subdirección técnica administrativa y financiera"/>
    <s v="STAF"/>
    <s v="Administración documental"/>
    <x v="14"/>
    <s v="Secretaria General"/>
    <s v="SG"/>
    <s v="Gerencia administrativa"/>
    <s v="GA"/>
    <s v="gestion documental"/>
    <s v="Fondo documental acumulado, inventarios documentales y transferencias"/>
    <s v="Adriana Botero Pinilla "/>
    <x v="5"/>
    <s v="PMA-2019-010"/>
    <s v="No aplica"/>
    <x v="33"/>
    <n v="2019"/>
    <s v="2019H81"/>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s v="No aplica"/>
    <s v="No aplica"/>
    <s v="No aplica"/>
    <d v="2018-05-04T00:00:00"/>
    <d v="2019-05-04T00:00:00"/>
    <d v="2022-12-05T00:00:00"/>
    <s v="SI"/>
    <s v="NO"/>
    <n v="-1122"/>
    <s v="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
    <d v="2021-07-08T00:00:00"/>
    <s v="SI"/>
    <s v="Se sugiere identificar las causas del hallazgo para mitigar la probabilidad de ocurrencia, tambien se sugiere seguir documentando el avance de las actividad que esta en ejecución._x000a__x000a_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
    <n v="0.8"/>
    <s v="AVANCE SIGNIFICATIVO"/>
    <n v="-862"/>
    <s v="VENCIDO"/>
    <d v="2021-11-20T00:00:00"/>
    <s v="No se evidencian transferencias secundarias y por ende la publicación de información al respecto en la página web del Instituto._x000a_Acción vencida"/>
    <s v="Zuly Marcela Rojas Tolosa"/>
    <n v="0"/>
    <n v="0"/>
    <s v="INCUMPLIDA"/>
    <s v="NO APLICA"/>
    <s v="ABIERTA"/>
    <s v="Se reportó en el primer seguimiento con 100%"/>
    <d v="2022-02-28T00:00:00"/>
    <s v="no"/>
    <s v="No aplica"/>
    <n v="1"/>
    <s v="CUMPLIMIENTO TOTAL"/>
    <n v="-44619.199999999997"/>
    <s v="VENCIDO"/>
    <d v="2022-03-18T00:00:00"/>
    <s v=" De acuerdo con la actividad igual que en la anterior acción. Se reporta Resolución 421 de 2020 y FUID Archivo Central en el primer seguimiento. No hay avance en el segundo seguimiento sobre el ajuste de la ficha de valoración documental."/>
    <s v="VERONICA MUÑOZ"/>
    <n v="0.66"/>
    <s v="VENCIDO"/>
    <m/>
    <s v="ABIERTO"/>
    <s v="Se observa la existencia  de Fichas  de Valoración Documental. Así como las resoluciones 421 y 422 de 2020 por las cuales se adoptan las Tablas de Valoración Documental y las Tablas de Retención Documental. Así mismo, se observa el FUID revisado y ajustado. Sin embargo, no se observan las Tablas de Valoración Documental. _x000a__x000a_Teniendo en cuenta lo anterior y dado que la formulación no cuenta con indicador y meta formulado. Se estima el avance contemplando que de las 3 tareas contempladas en la acción, se evidencia el cumplimiento de dos de ellas correspondientes a las fichas y al FUID, en cuanto a las tablas de valoración solo se evidencia la Resolución de adopción de las mismas, haciedo falta evidencia de la existencia de las TVD. dado lo anterior se estima un avance de 2,5/3=83%_x000a_"/>
    <d v="2022-05-31T00:00:00"/>
    <s v="Falta evidencia de Las TVD"/>
    <n v="0.83"/>
    <s v="AVANCE SIGNIFICATIVO"/>
    <n v="-1122"/>
    <s v="VENCIDO"/>
    <d v="2022-06-22T00:00:00"/>
    <s v="Se aporta  Fichas  de Valoración Documental y las resoluciones 421 y 422 de 2020 por las cuales se adoptan las Tablas de Valoración Documental y las Tablas de Retención Documental. Así mismo, se observa el FUID revisado y ajustado. No se observan las Tablas de Valoración Documental."/>
    <s v="Verónica Muñoz"/>
    <m/>
    <s v="VENCIDO"/>
    <m/>
    <s v="ABIERTO"/>
    <d v="2022-09-15T00:00:00"/>
    <s v="PRIMER SEGUIMIENTO 2021: _x000a_Se ajustaron y convalidaron por el Consejo Distrital de Archivos mediante acta 005 del 30 de julio de 2020 las Tablas de Valoración Documental y Fichas de Valoración Documental; Seguido a esto se recibe concepto favorable de convalidación de las Tablas de Valoración Documental, las cuales se adoptan e implementan en la entidad mediante Resolución 421 del 2020 y se ajustan los Inventarios Documentales de Archivo Central donde se encuentra el Fondo Documental Acumulado._x000a_Estado: La actividad continúa en ejecución_x000a_SEGUNDO SEGUIMIENTO 2021: Las actividades planteadas para esta actividad eran ajustar el inventario documental del archivo central y ajustar las fichas y tablas de valoración documental, estas actividades se reportan en el primer seguimiento y se adjunta evidencia, razón por la cual se reporta un 100% de cumplimiento de las actividades, según el seguimiento realizado en el primer seguimiento 2021._x000a_Estado: La actividad se encuentra finalizada_x000a_PRIMER SEGUIMIENTO 2022: Se realizó el ajuste del inventario documental de los documentos generados por la entidad. En los reportes anteriores se informó que el inventario del archivo central ya se encontraba al día, adicional a ello se adjunta resolución 421 la cual adopta, aprueba e implementa las Tablas de Valoración Documental, en su momento no se adjuntaron las fichas de valoración documental ya que el procedimiento para que se actualice una Tabla de Retención Documental es en primera instancia realizar las Fichas de Valoración Documental por lo cual se omitió adjuntar estos documentos, procedemos a cargar las Fichas de Valoración Documental sobre las cuales se trabajaron para posteriormente aprobar y adoptar las Tablas de Retención Documental aprobadas mediante la Resolución 422/2019._x000a_Estado: La actividad se encuentra finalizada._x000a__x000a_SEGUNDO SEGUIMIENTO 2022:_x000a_No se relacionan nuevos avances ya que la actividad se encuentra finalizada. Se adjuntan los soportes solicitados por la Oficina de Control Interno para evidenciar el cumplimiento de la actividad._x000a_Estado: La actividad se encuentra finalizada."/>
    <s v="PRIMER SEGUIMIENTO 2021: _x000a_Resolución 421 de 2020_x000a_FUID Archivo Central_x000a__x000a_PRIMER SEGUIMIENTO 2022: _x000a_Fichas de Valoración Documental_x000a_Resolución 421 de 2020_x000a_Resolución 422 - 2019_x000a__x000a_SEGUNDO SEGUIMIENTO 2022:_x000a_1. Link de publicación de Tablas de Valoración Documental en transparencia_x000a_2. Documentos en excel con las tablas de valoración documental"/>
    <s v="NINGUNA"/>
    <n v="1"/>
    <s v="CUMPLIMIENTO TOTAL"/>
    <n v="-1122"/>
    <s v="VENCIDO"/>
    <d v="2022-11-18T00:00:00"/>
    <s v="Revisada la información que aportó el proceso, se observa lo siguiente:_x000a_PRIMER SEGUIMIENTO 2022:_x000a_Fichas de Valoración Documental_x000a_FUI Archivo Central 2021_x000a_Resolución 421 de 2020_x000a_Resolución 422 - 2019_x000a__x000a_SEGUNDO SEGUIMIENTO 2022:_x000a_1. Link de publicación de Tablas de Valoración Documental en transparencia_x000a_2. Documentos en excel con las tablas de valoración documental_x000a_3. Periodos I,II,III,IV,V con el inventario documental_x000a_4. 012 CUADRO DE CLASIFICACIÓN Y VALORACIÓN DOCUMENTAL A-GDO-FT-012 P1-P2-P3-P4"/>
    <s v="SERGIO CASTRO"/>
    <n v="1"/>
    <s v="CERRADO"/>
    <m/>
    <s v="No aplica"/>
    <s v="Cerrada en seguimientos anteriores"/>
    <s v="OCI"/>
    <n v="1"/>
    <n v="1"/>
    <s v="CUMPLIMIENTO TOTAL"/>
    <s v="NO APLICA ACCION CERRADA"/>
    <s v="NO APLICA ACCION CERRADA"/>
    <x v="1"/>
    <s v="Cerrada en seguimientos anteriores"/>
    <s v="OCI"/>
    <n v="1"/>
    <x v="1"/>
    <m/>
  </r>
  <r>
    <n v="88"/>
    <s v="Todos los procesos"/>
    <s v="Todas las subdirecciones y oficinas"/>
    <s v="OAP_x000a_OAJ_x000a_STAF_x000a_STDH_x000a_STMEO"/>
    <m/>
    <s v="Gestion del mejoramiento"/>
    <s v="Oficina asesora de planeacion"/>
    <s v="OAP"/>
    <s v="MIPG"/>
    <x v="15"/>
    <s v="Oficina Asesora de Planeacion"/>
    <s v="OAP"/>
    <s v="No aplica"/>
    <s v="No aplica"/>
    <s v="planes de mejoramiento"/>
    <s v="Acciones inefectivas"/>
    <s v="Willington Granados Herrera"/>
    <x v="2"/>
    <s v="PMCB-2020-005"/>
    <s v="3.1.2.1"/>
    <x v="34"/>
    <n v="2020"/>
    <s v="2020H1"/>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aplica"/>
    <s v="No. de documentos actualizados con puntos de control identificados y establecidos / No. de documentos que requieren la actualización"/>
    <s v="No aplica"/>
    <s v="No aplica"/>
    <d v="2020-05-15T00:00:00"/>
    <d v="2021-03-30T00:00:00"/>
    <d v="2022-07-01T00:00:00"/>
    <s v="SI"/>
    <s v="SI"/>
    <n v="-426"/>
    <s v="Se evidenció la actualización de los documentos mencionados y a traves del Listado Maestro de Documentos se evidenció la actualización de los documentos"/>
    <d v="2021-08-13T00:00:00"/>
    <s v="SI"/>
    <s v="Culminar la actualización de los documentos y sus puntos de control"/>
    <n v="0.5"/>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Accion reportada como incumplida_x000a_Se envia seguimiento en noviembre de 2021"/>
    <d v="2022-02-28T00:00:00"/>
    <s v="No "/>
    <s v="No aplica"/>
    <n v="1"/>
    <s v="CUMPLIMIENTO TOTAL"/>
    <n v="-44619.5"/>
    <s v="VENCIDO"/>
    <m/>
    <m/>
    <m/>
    <m/>
    <m/>
    <m/>
    <s v="PENDIENTE POR EVALUACION"/>
    <s v="N.A."/>
    <d v="2022-05-31T00:00:00"/>
    <s v="N.A."/>
    <n v="1"/>
    <s v="CUMPLIMIENTO TOTAL"/>
    <n v="-426"/>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89"/>
    <s v="Todos los procesos"/>
    <s v="Todas las subdirecciones y oficinas"/>
    <s v="OAP_x000a_OAJ_x000a_STAF_x000a_STDH_x000a_STMEO"/>
    <m/>
    <s v="Servicios administrativos"/>
    <s v="Subdirección técnica administrativa y financiera"/>
    <s v="STAF"/>
    <s v="Servicios  administrativos"/>
    <x v="7"/>
    <s v="Secretaria General"/>
    <s v="SG"/>
    <s v="Gerencia administrativa"/>
    <s v="GA"/>
    <s v="Gestion financiera"/>
    <s v="Deducciones y/o retenciones"/>
    <s v="Ingrid Carolina Ardila Muñoz"/>
    <x v="2"/>
    <s v="PMCB-2020-028"/>
    <s v="3.3.2.1"/>
    <x v="34"/>
    <n v="2020"/>
    <s v="2020H2"/>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d v="2022-07-01T00:00:00"/>
    <s v="SI"/>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2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0"/>
    <s v="Todos los procesos"/>
    <s v="Todas las subdirecciones y oficinas"/>
    <s v="OAP_x000a_OAJ_x000a_STAF_x000a_STDH_x000a_STMEO"/>
    <m/>
    <s v="Servicios administrativos"/>
    <s v="Subdirección técnica administrativa y financiera"/>
    <s v="STAF"/>
    <s v="Servicios administrativos"/>
    <x v="7"/>
    <s v="Secretaria General"/>
    <s v="SG"/>
    <s v="Gerencia administrativa"/>
    <s v="GA"/>
    <s v="Gestion financiera"/>
    <s v="Cajas menores"/>
    <s v="Ingrid Carolina Ardila Muñoz"/>
    <x v="2"/>
    <s v="PMCB-2020-031"/>
    <s v="3.3.2.3"/>
    <x v="34"/>
    <n v="2020"/>
    <s v="2020H3"/>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d v="2022-07-01T00:00:00"/>
    <s v="SI"/>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1"/>
    <s v="Todos los procesos"/>
    <s v="Todas las subdirecciones y oficinas"/>
    <s v="OAP_x000a_OAJ_x000a_STAF_x000a_STDH_x000a_STMEO"/>
    <m/>
    <s v="Servicios administrativos"/>
    <s v="Subdirección técnica administrativa y financiera"/>
    <s v="STAF"/>
    <s v="Servicios administrativos"/>
    <x v="7"/>
    <s v="Secretaria General"/>
    <s v="SG"/>
    <s v="Gerencia administrativa"/>
    <s v="GA"/>
    <s v="Gestion financiera"/>
    <s v="Cajas menores"/>
    <s v="Ingrid Carolina Ardila Muñoz"/>
    <x v="2"/>
    <s v="PMCB-2020-032"/>
    <s v="3.3.2.4"/>
    <x v="34"/>
    <n v="2020"/>
    <s v="2020H4"/>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o aplica"/>
    <s v="Número de procedimientos revisados y ajustados / Número de procedimientos para revisar y ajustar*100"/>
    <s v="No aplica"/>
    <s v="No aplica"/>
    <d v="2020-05-15T00:00:00"/>
    <d v="2021-03-30T00:00:00"/>
    <d v="2022-07-01T00:00:00"/>
    <s v="SI"/>
    <s v="SI"/>
    <n v="-42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m/>
    <m/>
    <m/>
    <m/>
    <m/>
    <m/>
    <s v="PENDIENTE POR EVALUACION"/>
    <s v="Pendiente por evaluacion de la OCI"/>
    <d v="2022-05-31T00:00:00"/>
    <s v="No aplica"/>
    <n v="1"/>
    <s v="CUMPLIMIENTO TOTAL"/>
    <n v="-426"/>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2"/>
    <s v="Todos los procesos"/>
    <s v="Todas las subdirecciones y oficinas"/>
    <s v="OAP_x000a_OAJ_x000a_STAF_x000a_STDH_x000a_STMEO"/>
    <m/>
    <s v="Servicios administrativos"/>
    <s v="Subdirección técnica administrativa y financiera"/>
    <s v="STAF"/>
    <s v="Servicios administrativos"/>
    <x v="7"/>
    <s v="Secretaria General"/>
    <s v="SG"/>
    <s v="Gerencia administrativa"/>
    <s v="GA"/>
    <s v="Gestion financiera"/>
    <s v="Cajas menores"/>
    <s v="Ingrid Carolina Ardila Muñoz"/>
    <x v="2"/>
    <s v="PMCB-2020-033"/>
    <s v="3.3.2.5"/>
    <x v="34"/>
    <n v="2020"/>
    <s v="2020H5"/>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o aplica"/>
    <s v="Número de procedimientos revisados y ajustados / Número de procedimientos para revisar y ajustar*100"/>
    <s v="No aplica"/>
    <s v="No aplica"/>
    <d v="2020-05-15T00:00:00"/>
    <d v="2021-03-30T00:00:00"/>
    <d v="2022-07-01T00:00:00"/>
    <s v="SI"/>
    <s v="SI"/>
    <n v="-426"/>
    <s v="Es importante que el proceso priorice y efectúe la actividad planeada lo antes prosible, dado que la fecha final para su ejecución ya se encuentra vencida; o de lo contrario, se sugiere solicitar ampliación del plazo."/>
    <d v="2021-07-09T00:00:00"/>
    <s v="SI"/>
    <s v="Repotar seguimiento y soporte de la actividad"/>
    <n v="0"/>
    <s v="SIN AVANCE"/>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Se observa existencia de: _x000a_Procedimiento A-GFI-PR-005 &quot;Programación, Apertura y Legalización de Cajas Menores&quot; del 4 de noviembre de 2021 (MANIFISETA ESTAR FIRMADO EN ORIGINAL)_x000a__x000a_Pantallazo de correo de socialización remitido por la Oficina Asesora de Planeación dando a conocer la versión 07 del Procedimiento A-GFI-PR-005 &quot;Programación, Apertura y Legalización de Cajas Menores&quot; del 4 de noviembre de 2021 _x000a__x000a_Concepto Secretaría Distrital de Hacienda - Caja Menor  del 17 de agosto de 2021 Dado lo anterior se evidencia cumplimiento de la actividad conforme a lo propuesto y al indicador establecido, "/>
    <d v="2022-02-28T00:00:00"/>
    <s v="no"/>
    <s v="No aplica"/>
    <n v="1"/>
    <s v="CUMPLIMIENTO TOTAL"/>
    <n v="-44620"/>
    <s v="VENCIDO"/>
    <m/>
    <m/>
    <m/>
    <m/>
    <m/>
    <m/>
    <s v="PENDIENTE POR EVALUACION"/>
    <s v="Pendiente por evaluacion de la OCI"/>
    <d v="2022-05-31T00:00:00"/>
    <s v="No aplica"/>
    <n v="1"/>
    <s v="CUMPLIMIENTO TOTAL"/>
    <n v="-426"/>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3"/>
    <s v="Todos los procesos"/>
    <s v="Todas las subdirecciones y oficinas"/>
    <s v="OAP_x000a_OAJ_x000a_STAF_x000a_STDH_x000a_STMEO"/>
    <s v="Área de Presupuesto"/>
    <s v="Planeacion"/>
    <s v="Oficina asesora de planeacion"/>
    <s v="OAP"/>
    <s v="Proyectos"/>
    <x v="5"/>
    <s v="Oficina Asesora de Planeacion"/>
    <s v="OAP"/>
    <s v="No aplica"/>
    <s v="No aplica"/>
    <s v="Presupuesto"/>
    <s v="Reservas"/>
    <s v="Yuli Cristel Peña"/>
    <x v="2"/>
    <s v="PMCB-2020-052"/>
    <s v="3.3.3.1"/>
    <x v="34"/>
    <n v="2020"/>
    <s v="2020H6"/>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No aplica"/>
    <s v="Lineamiento Trámite de Vigencias Futuras"/>
    <s v="No aplica"/>
    <s v="No aplica"/>
    <d v="2020-05-15T00:00:00"/>
    <d v="2020-09-30T00:00:00"/>
    <d v="2022-07-01T00:00:00"/>
    <s v="SI"/>
    <s v="SI"/>
    <n v="-607"/>
    <s v="Se evidencia borrador de la circular"/>
    <d v="2021-08-31T00:00:00"/>
    <s v="SI"/>
    <s v="Circular oficializada"/>
    <n v="0.5"/>
    <s v="AVANCE PARCIAL"/>
    <n v="-347"/>
    <s v="VENCIDO"/>
    <d v="2021-11-23T00:00:00"/>
    <s v="ESTADO &quot;INCUMPLIDA&quot; POR LA CB, Se reportó cumplimiento del 100 % en el seguimiento del 22/11/2021 formato F402M de la Contraloría de Bogotá."/>
    <s v="Carlos Andrés Guerra Jiménez"/>
    <n v="0"/>
    <n v="0"/>
    <s v="INCUMPLIDA"/>
    <s v="INCUMPLIDA"/>
    <s v="PENDIENTE POR EVALUAR"/>
    <s v="Accion reportada en noviembre de 2021_x000a_"/>
    <d v="2022-02-28T00:00:00"/>
    <s v="no"/>
    <s v="No aplica"/>
    <n v="1"/>
    <s v="CUMPLIMIENTO TOTAL"/>
    <n v="-44619.5"/>
    <s v="VENCIDO"/>
    <m/>
    <m/>
    <m/>
    <m/>
    <m/>
    <m/>
    <s v="PENDIENTE POR EVALUACION"/>
    <s v="Accion pendiente por evaluacion. Reportada en seguimiento anterior"/>
    <d v="2022-05-31T00:00:00"/>
    <s v="No aplica"/>
    <n v="1"/>
    <s v="CUMPLIMIENTO TOTAL"/>
    <n v="-607"/>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4"/>
    <s v="Servicios administrativos"/>
    <s v="Subdirección técnica administrativa y financiera"/>
    <s v="STAF"/>
    <m/>
    <s v="Modelo Pedagogico - convenios"/>
    <s v="Subdirección técnica administrativa y financiera"/>
    <s v="STAF"/>
    <s v="Convenios"/>
    <x v="3"/>
    <s v="Subdireccion de lineamientos y politicas"/>
    <s v="SLP"/>
    <s v="Gerencia de capacidades y derechos"/>
    <s v="GCD"/>
    <s v="Contratacion"/>
    <s v="Pagos"/>
    <s v="Ingrid Carolina Ardila Muñoz"/>
    <x v="2"/>
    <s v="PMCB-2020-067"/>
    <s v="3.2.9"/>
    <x v="35"/>
    <n v="2020"/>
    <s v="2020H7"/>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No aplica"/>
    <s v="Una circular emitida "/>
    <s v="No aplica"/>
    <s v="No aplica"/>
    <d v="2020-07-15T00:00:00"/>
    <d v="2020-10-31T00:00:00"/>
    <d v="2022-07-01T00:00:00"/>
    <s v="SI"/>
    <s v="SI"/>
    <n v="-576"/>
    <s v="De acuerdo con lo reportado por el proceso se evidencia la circular en borrador, sin embargo, no se ha dado su emisión "/>
    <d v="2021-07-09T00:00:00"/>
    <s v="SI"/>
    <s v="Emitir la circular "/>
    <n v="0.5"/>
    <s v="AVANCE PARCIAL"/>
    <n v="-316"/>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Se observa la existencia de:_x000a_ 1. La Circular 23 - Requisitos para la facturación y pago de servicios de transporte contratados por el IDIPRON emitida el 3 de noviembre de 2021. _x000a__x000a_2. Pantallazo de socialización de la cicular con fecha del 3 de noviembre.&quot;"/>
    <d v="2022-02-28T00:00:00"/>
    <s v="no"/>
    <s v="No aplica"/>
    <n v="1"/>
    <s v="CUMPLIMIENTO TOTAL"/>
    <n v="-44619.5"/>
    <s v="VENCIDO"/>
    <m/>
    <m/>
    <m/>
    <m/>
    <m/>
    <m/>
    <s v="PENDIENTE POR EVALUACION"/>
    <s v="Accion pendiente por evaluacion por parte de la OCI"/>
    <d v="2022-05-31T00:00:00"/>
    <n v="0"/>
    <n v="1"/>
    <s v="CUMPLIMIENTO TOTAL"/>
    <n v="-576"/>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5"/>
    <s v="Servicios administrativos"/>
    <s v="Subdirección técnica administrativa y financiera"/>
    <s v="STAF"/>
    <s v="Oficina Asesora Juridica "/>
    <s v="Modelo Pedagogico - convenios"/>
    <s v="Subdirección técnica administrativa y financiera"/>
    <s v="STAF"/>
    <s v="Convenios"/>
    <x v="4"/>
    <s v="Subdireccion para las oportunidades"/>
    <s v="SOP"/>
    <s v="Gerencia estrategias de corresponsabilidad"/>
    <s v="GEC"/>
    <s v="Contratacion"/>
    <s v="Pagos"/>
    <s v="Adriana Botero Pinilla "/>
    <x v="2"/>
    <s v="PMCB-2020-068"/>
    <s v="3.2.9"/>
    <x v="35"/>
    <n v="2020"/>
    <s v="2020H8"/>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o aplica"/>
    <s v="Número de contratos de transporte en los que se establece obligación / Número total de contratos de transporte generados en la vigencia *100"/>
    <s v="No aplica"/>
    <s v="No aplica"/>
    <d v="2020-07-15T00:00:00"/>
    <d v="2020-12-30T00:00:00"/>
    <d v="2022-07-01T00:00:00"/>
    <s v="SI"/>
    <s v="SI"/>
    <n v="-516"/>
    <s v="Se estableció en las minutas  de los contratos de servicio de  transporte, la obligación de discriminar en las facturas los servicios prestados"/>
    <d v="2021-07-08T00:00:00"/>
    <s v="NO"/>
    <s v="No aplica"/>
    <n v="1"/>
    <s v="CUMPLIMIENTO TOTAL"/>
    <n v="-256"/>
    <s v="VENCIDO"/>
    <d v="2021-11-15T00:00:00"/>
    <s v="ESTADO &quot;INCUMPLIDA&quot; POR LA CB, Se reportó cumplimiento del 100 % en el seguimiento del 22/11/2021 formato F402M de la Contraloría de Bogotá."/>
    <s v="Carlos Andrés Guerra Jiménez"/>
    <n v="0"/>
    <n v="0"/>
    <s v="INCUMPLIDA"/>
    <s v="INCUMPLID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516"/>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6"/>
    <s v="Servicios administrativos"/>
    <s v="Subdirección técnica administrativa y financiera"/>
    <s v="STAF"/>
    <m/>
    <s v="Servicios administrativos"/>
    <s v="Subdirección técnica administrativa y financiera"/>
    <s v="STAF"/>
    <s v="Transporte"/>
    <x v="7"/>
    <s v="Secretaria General"/>
    <s v="SG"/>
    <s v="Gerencia administrativa"/>
    <s v="GA"/>
    <s v="Contratacion"/>
    <s v="Inadecuado manejo de expedientes e inconsistencia de la información"/>
    <s v="Ingrid Carolina Ardila Muñoz"/>
    <x v="2"/>
    <s v="PMCB-2020-083"/>
    <s v="3.2.19"/>
    <x v="35"/>
    <n v="2020"/>
    <s v="2020H9"/>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d v="2022-07-01T00:00:00"/>
    <s v="SI"/>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7"/>
    <s v="Servicios administrativos"/>
    <s v="Subdirección técnica administrativa y financiera"/>
    <s v="STAF"/>
    <m/>
    <s v="Servicios administrativos"/>
    <s v="Subdirección técnica administrativa y financiera"/>
    <s v="STAF"/>
    <s v="Transporte"/>
    <x v="7"/>
    <s v="Secretaria General"/>
    <s v="SG"/>
    <s v="Gerencia administrativa"/>
    <s v="GA"/>
    <s v="Contratacion"/>
    <s v="Inadecuado manejo de expedientes e inconsistencia de la información"/>
    <s v="Ingrid Carolina Ardila Muñoz"/>
    <x v="2"/>
    <s v="PMCB-2020-085"/>
    <s v="3.2.20"/>
    <x v="35"/>
    <n v="2020"/>
    <s v="2020H10"/>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d v="2022-07-01T00:00:00"/>
    <s v="SI"/>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8"/>
    <s v="Modelo Pedagogico "/>
    <s v="Subdirección técnica de métodos educativos y operativa"/>
    <s v="STMEO"/>
    <s v="CONVENIOS / OAP / OAJ "/>
    <s v="Modelo Pedagogico - convenios"/>
    <s v="Subdirección técnica administrativa y financiera"/>
    <s v="STAF"/>
    <s v="Convenios"/>
    <x v="4"/>
    <s v="Subdireccion para las oportunidades"/>
    <s v="SOP"/>
    <s v="Gerencia estrategias de corresponsabilidad"/>
    <s v="GEC"/>
    <s v="Contratacion"/>
    <s v="especialización presupuestal"/>
    <s v="Adriana Botero Pinilla "/>
    <x v="2"/>
    <s v="PMCB-2021-017"/>
    <s v="3.2.10"/>
    <x v="36"/>
    <n v="2020"/>
    <s v="2020H100"/>
    <s v="3.2.10 Hallazgo administrativo con presunta incidencia disciplinaria por inobservancia del principio de especialización presupuestal en el Contrato de Suministro 1158 de 2020"/>
    <s v="No se observaron de manera específica los componentes de los Proyectos de inversión"/>
    <s v="Realizar Mesa de Trabajo conjunta entre los Gerentes -y/o sus representantes- con la Oficina Asesora de Planeación, Oficina Asesora Jurídica y el área Financiera, para aclarar la asignación presupuestal de los Proyectos de Inversión de la Entidad"/>
    <s v="No aplica"/>
    <s v="No aplica"/>
    <s v="Acta de mesas realizadas"/>
    <s v="No aplica"/>
    <s v="No aplica"/>
    <d v="2021-05-03T00:00:00"/>
    <d v="2021-07-30T00:00:00"/>
    <d v="2022-07-01T00:00:00"/>
    <s v="SI"/>
    <s v="SI"/>
    <n v="-304"/>
    <s v="No presento seguimiento"/>
    <d v="2021-07-08T00:00:00"/>
    <s v="SI"/>
    <s v="Presentar seguimiento"/>
    <n v="0"/>
    <s v="SIN AVANCE"/>
    <n v="-44"/>
    <s v="VENCIDO"/>
    <s v="SIN DILIGENCIAR"/>
    <s v="SIN DILIGENCIAR"/>
    <s v="SIN DILIGENCIAR"/>
    <n v="0"/>
    <n v="0"/>
    <s v="INCUMPLIDA"/>
    <s v="ABIERTA"/>
    <s v="ABIERTA"/>
    <s v="&quot;Se presenta como evidencia el acta del comité directivo de fecha 29 de julio de 2021 en el que se presenta la ejecución de los convenios, el avance en las metas, el presupuesto administrado y los convenios a suscribir._x000a__x000a_Se observa acta del 13-10-2021 donde se presenta el seguimiento a la ejecucion presupuestal con su correspondiente distribucion presupuestal&quot;"/>
    <d v="2022-02-28T00:00:00"/>
    <s v="no"/>
    <s v="No aplica"/>
    <n v="1"/>
    <s v="CUMPLIMIENTO TOTAL"/>
    <n v="-44620"/>
    <s v="VENCIDO"/>
    <m/>
    <m/>
    <m/>
    <m/>
    <m/>
    <m/>
    <s v="PENDIENTE POR EVALUACION"/>
    <s v="Accion pendiente por evaluacion por parte de la OCI"/>
    <d v="2022-05-31T00:00:00"/>
    <n v="0"/>
    <n v="1"/>
    <s v="CUMPLIMIENTO TOTAL"/>
    <n v="-304"/>
    <s v="VENCIDO"/>
    <d v="2022-02-15T00:00:00"/>
    <s v="Se realizó capacitación por parte de la OAJ sobre archivística y conservación documental, a supervisores y apoyo a la supervisión, el día 9 de abril del 2021.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99"/>
    <s v="Modelo Pedagogico "/>
    <s v="Subdirección técnica de métodos educativos y operativa"/>
    <s v="STMEO"/>
    <s v="STMEO_x000a_OAP "/>
    <s v="Modelo Pedagogico"/>
    <s v="Subdirección técnica de métodos educativos y operativa"/>
    <s v="STMEO"/>
    <m/>
    <x v="3"/>
    <s v="Subdireccion de lineamientos y politicas"/>
    <s v="SLP"/>
    <s v="Gerencia de capacidades y derechos"/>
    <s v="GCD"/>
    <s v="Modelo pedagogico"/>
    <s v="Planeacion de estrategias"/>
    <s v="Yuri Yesenia Orjuela"/>
    <x v="2"/>
    <s v="PMCB-2021-018"/>
    <s v="3.2.13"/>
    <x v="36"/>
    <n v="2020"/>
    <s v="2020H101"/>
    <s v="3.2.13 Hallazgo administrativo por deficiencias en la planeación de la estrategia “Aliméntate en casa” respecto a la definición de beneficiarios para la entrega de canastas alimentarias."/>
    <s v="La definición de los criterios para la entrega de las canastas alimentarias durante la vigencia 2020 se definió en concordancia con las medidas de aislamiento decretadas por el nivel nacional "/>
    <s v="Establecer un punto de control en el Instructivo Aliméntate en casa  para que se defina en acta de reunión los criterios a tener en cuenta para la entrega de cada canasta alimentaria. "/>
    <s v="No aplica"/>
    <s v="No aplica"/>
    <s v="Instructivo ajustado "/>
    <s v="No aplica"/>
    <s v="No aplica"/>
    <d v="2021-03-29T00:00:00"/>
    <d v="2021-07-29T00:00:00"/>
    <d v="2022-07-01T00:00:00"/>
    <s v="SI"/>
    <s v="SI"/>
    <n v="-305"/>
    <s v="No se cuenta con seguimiento reportado por parte de Métodos."/>
    <d v="2021-07-07T00:00:00"/>
    <s v="SI"/>
    <s v="Presentar seguimiento al plan de mejoramiento"/>
    <n v="0"/>
    <s v="SIN AVANCE"/>
    <n v="-45"/>
    <s v="VENCIDO"/>
    <s v="SIN DILIGENCIAR"/>
    <s v="SIN DILIGENCIAR"/>
    <s v="SIN DILIGENCIAR"/>
    <n v="0"/>
    <n v="0"/>
    <s v="INCUMPLIDA"/>
    <s v="ABIERTA"/>
    <s v="ABIERTA"/>
    <s v="No se reporta avance"/>
    <d v="2022-02-28T00:00:00"/>
    <s v="SI"/>
    <s v="ejecucion de actividades definidas"/>
    <n v="0"/>
    <s v="SIN AVANCE"/>
    <n v="-44620"/>
    <s v="VENCIDO"/>
    <m/>
    <m/>
    <m/>
    <m/>
    <m/>
    <m/>
    <s v="ABIERTO"/>
    <s v="Se evidencia instructivo “lineamiento técnico estrategia “aliméntate en casa”” en el cual en el literal a 4.1.4 FASE DE PROGRAMACIÓN se establece el siguiente punto de control:_x000a_“(…) La fase de programación y entrega de las Canastas Alimentarias se compone de las siguientes acciones: a) Se definirá a través de acta de reunión previa a la entrega de las canastas, los criterios que serán usados para seleccionar a los beneficiarios objeto de este apoyo alimentario y a partir del cual se obtendrá el número de canastas a entregar. Con este dato será realizada las programaciones de alimentos, recursos y logística que se requieran para cumplir la actividad. Actividad de Control: *La/el Coordinador de Externados debe garantizar en el desarrollo de la reunión el establecimiento de los criterios para seleccionar a los beneficiarios a los cuales les será entregada la canasta alimentaria(..)”"/>
    <d v="2022-05-31T00:00:00"/>
    <s v="Ninguna"/>
    <n v="1"/>
    <s v="CUMPLIMIENTO TOTAL"/>
    <n v="-305"/>
    <s v="VENCIDO"/>
    <d v="2022-02-15T00:00:00"/>
    <s v="Por medio de correo electrónico y memorando, se solicitó y comunicó al contratista realizar la encuesta de satisfacción de capacitación A-GDH-FT -022. la vigencia solo se presento 3 contratos a personal de capacitaciones.-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00"/>
    <s v="Modelo Pedagogico "/>
    <s v="Subdirección técnica de métodos educativos y operativa"/>
    <s v="STMEO"/>
    <s v="STMEO_x000a_OAP "/>
    <s v="Modelo Pedagogico"/>
    <s v="Subdirección técnica de métodos educativos y operativa"/>
    <s v="STMEO"/>
    <m/>
    <x v="3"/>
    <s v="Subdireccion de lineamientos y politicas"/>
    <s v="SLP"/>
    <s v="Gerencia de capacidades y derechos"/>
    <s v="GCD"/>
    <s v="Modelo pedagogico"/>
    <s v="canasta alimentaria"/>
    <s v="Yuri Yesenia Orjuela"/>
    <x v="2"/>
    <s v="PMCB-2021-019"/>
    <s v="3.2.14"/>
    <x v="36"/>
    <n v="2020"/>
    <s v="2020H102"/>
    <s v="3.2.14 Hallazgo administrativo por simultaneidad de seis (6) beneficiarios que recibieron canasta alimentaria durante el mes de abril de 2020 en dos (2) UPI diferentes."/>
    <s v="Para la entrega de  las canastas, no se estableció al inicio de la estrategia un punto de control que permitiera identificar los NNAJ que se encontraban compartidos  con dos UPI . "/>
    <s v="Establecer un punto de control en el Instructivo Aliméntate en casa, para validar con el Sistema Misional de Información la base  de datos definitiva  antes de realizar  la entrega de las canastas evitando la duplicidad de beneficiarios.    "/>
    <s v="No aplica"/>
    <s v="No aplica"/>
    <s v="Instructivo ajustado "/>
    <s v="No aplica"/>
    <s v="No aplica"/>
    <d v="2021-03-29T00:00:00"/>
    <d v="2021-07-29T00:00:00"/>
    <d v="2022-07-01T00:00:00"/>
    <s v="SI"/>
    <s v="SI"/>
    <n v="-305"/>
    <s v="No se cuenta con seguimiento reportado por parte de Métodos."/>
    <d v="2021-07-07T00:00:00"/>
    <s v="SI"/>
    <s v="Presentar seguimiento al plan de mejoramiento"/>
    <n v="0"/>
    <s v="SIN AVANCE"/>
    <n v="-45"/>
    <s v="VENCIDO"/>
    <s v="SIN DILIGENCIAR"/>
    <s v="SIN DILIGENCIAR"/>
    <s v="SIN DILIGENCIAR"/>
    <n v="0"/>
    <n v="0"/>
    <s v="INCUMPLIDA"/>
    <s v="ABIERTA"/>
    <s v="ABIERTA"/>
    <s v="No se reporta avance"/>
    <d v="2022-02-28T00:00:00"/>
    <s v="SI"/>
    <s v="ejecucion de actividades definidas"/>
    <n v="0"/>
    <s v="SIN AVANCE"/>
    <n v="-44620"/>
    <s v="VENCIDO"/>
    <m/>
    <m/>
    <m/>
    <m/>
    <m/>
    <m/>
    <s v="ABIERTO"/>
    <s v="Se evidencia instructivo “lineamiento técnico estrategia “aliméntate en casa”” en el cual en el literal a 4.1.4 FASE DE PROGRAMACIÓN se establece el siguiente punto de control:_x000a_“(…) La fase de programación y entrega de las Canastas Alimentarias se compone de las siguientes acciones: a) Se definirá a través de acta de reunión previa a la entrega de las canastas, los criterios que serán usados para seleccionar a los beneficiarios objeto de este apoyo alimentario y a partir del cual se obtendrá el número de canastas a entregar. Con este dato será realizada las programaciones de alimentos, recursos y logística que se requieran para cumplir la actividad. Actividad de Control: *La/el Coordinador de Externados debe garantizar en el desarrollo de la reunión el establecimiento de los criterios para seleccionar a los beneficiarios a los cuales les será entregada la canasta alimentaria(..)”"/>
    <d v="2022-05-31T00:00:00"/>
    <s v="Ninguna"/>
    <n v="1"/>
    <s v="CUMPLIMIENTO TOTAL"/>
    <n v="-305"/>
    <s v="VENCIDO"/>
    <d v="2022-02-15T00:00:00"/>
    <s v="Se enviaron 3 oficios dirigidos a contratistas solicitando la aplicación del formato encuesta de satisfacción de la capacitación A-GDH-FT-022, la vigencia solo se presento 3 contratos a personal de capacitacione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01"/>
    <s v="Modelo Pedagogico "/>
    <s v="Subdirección técnica de métodos educativos y operativa"/>
    <s v="STMEO"/>
    <s v="Oficina Asesora de Planeación - MIPG_x000a_Oficina de Control Interno"/>
    <s v="Gestion del mejoramiento"/>
    <s v="Oficina asesora de planeacion"/>
    <s v="OAP"/>
    <s v="MIPG"/>
    <x v="15"/>
    <s v="Oficina Asesora de Planeacion"/>
    <s v="OAP"/>
    <s v="No aplica"/>
    <s v="No aplica"/>
    <s v="Modelo pedagogico"/>
    <s v="canasta alimentaria"/>
    <s v="Willington Granados Herrera"/>
    <x v="2"/>
    <s v="PMCB-2021-020"/>
    <s v="3.2.16"/>
    <x v="36"/>
    <n v="2020"/>
    <s v="2020H103"/>
    <s v="3.2.16 Hallazgo administrativo por inconsistencias en la información entregada por IDIPRON respecto a los beneficiarios de canasta alimentaria del mes de noviembre de 2020"/>
    <s v="Debilidad en la respuesta a los requerimientos de órganos de control en términos de integralidad y pertinencia"/>
    <s v="Establecer protocolo de atención a órganos de control"/>
    <s v="No aplica"/>
    <s v="No aplica"/>
    <s v="Protocolo"/>
    <s v="No aplica"/>
    <s v="No aplica"/>
    <d v="2021-04-05T00:00:00"/>
    <d v="2021-07-30T00:00:00"/>
    <d v="2022-07-01T00:00:00"/>
    <s v="SI"/>
    <s v="SI"/>
    <n v="-304"/>
    <s v="Se evidenció la elaboración del documento mencionado, sin embargo es neceario que se termine la oficialización y su posterior socialización con todos los procesos de la entidad"/>
    <d v="2021-08-13T00:00:00"/>
    <s v="SI"/>
    <s v="Oficializar y socializar el documento"/>
    <n v="0.5"/>
    <s v="AVANCE PARCIAL"/>
    <n v="-44"/>
    <s v="VENCIDO"/>
    <s v="SIN DILIGENCIAR"/>
    <s v="SIN DILIGENCIAR"/>
    <s v="SIN DILIGENCIAR"/>
    <n v="0"/>
    <n v="0"/>
    <s v="INCUMPLIDA"/>
    <s v="ABIERTA"/>
    <s v="ABIERTA"/>
    <s v="Se evidencia protocolo con codigo de ofiacializacion"/>
    <d v="2022-02-28T00:00:00"/>
    <s v="No "/>
    <s v="No aplica"/>
    <n v="1"/>
    <s v="CUMPLIMIENTO TOTAL"/>
    <n v="-44619.5"/>
    <s v="VENCIDO"/>
    <m/>
    <m/>
    <m/>
    <m/>
    <m/>
    <m/>
    <s v="PENDIENTE POR EVALUACION"/>
    <s v="N.A."/>
    <d v="2022-05-31T00:00:00"/>
    <s v="N.A."/>
    <n v="1"/>
    <s v="CUMPLIMIENTO TOTAL"/>
    <n v="-304"/>
    <s v="VENCIDO"/>
    <d v="2022-02-15T00:00:00"/>
    <s v="El Área de Salud envió memo a la gobernación de Cundinamarca, solicitando visita de inspección y control sanitarios, para la upi San Francisco. La upi vega para la vigencia no estaba en funcionamiento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INCUMPLIDA"/>
    <s v="No aplica"/>
    <s v="Cerrada en seguimientos anteriores"/>
    <s v="OCI"/>
    <n v="1"/>
    <n v="1"/>
    <s v="CUMPLIMIENTO TOTAL"/>
    <s v="NO APLICA ACCION CERRADA"/>
    <s v="NO APLICA ACCION CERRADA"/>
    <x v="1"/>
    <s v="Cerrada en seguimientos anteriores"/>
    <s v="OCI"/>
    <n v="1"/>
    <x v="1"/>
    <m/>
  </r>
  <r>
    <n v="102"/>
    <s v="Planeacion"/>
    <s v="Oficina asesora de planeacion"/>
    <s v="OAP"/>
    <s v="STMEO- Contexto Pedagógico Territorio_x000a_OAP_x000a_"/>
    <s v="Modelo Pedagogico"/>
    <s v="Subdirección técnica de métodos educativos y operativa"/>
    <s v="STMEO"/>
    <s v="Territorio"/>
    <x v="4"/>
    <s v="Subdireccion poblacional"/>
    <s v="SP"/>
    <s v="Gerencia Territorio"/>
    <s v="GT"/>
    <s v="Atención al ciudadano"/>
    <s v="Protección de Datos Personales"/>
    <s v="Yuri Yesenia Orjuela"/>
    <x v="2"/>
    <s v="PMCB-2021-021"/>
    <s v="3.1.1"/>
    <x v="37"/>
    <n v="2021"/>
    <s v="2020H104"/>
    <s v="3.1.1 Hallazgo administrativo por incumplimiento de las disposiciones contenidas en la Ley 1581 de 2012 en materia de consentimiento previo e informado para el tratamiento de datos personales"/>
    <s v="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
    <s v="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
    <s v="No aplica"/>
    <s v="No aplica"/>
    <s v="Dos  (2) documentos  ajustados e implementados/ dos documentos a ajustar   "/>
    <s v="No aplica"/>
    <s v="No aplica"/>
    <d v="2021-06-15T00:00:00"/>
    <d v="2021-12-15T00:00:00"/>
    <d v="2022-07-01T00:00:00"/>
    <s v="SI"/>
    <s v="SI"/>
    <n v="-166"/>
    <s v="12-09-2021: Se actualiza tablero de control, se incluyen hallazgos"/>
    <m/>
    <m/>
    <m/>
    <n v="0"/>
    <s v="SIN AVANCE"/>
    <n v="94"/>
    <s v="CON TIEMPO"/>
    <s v="SIN DILIGENCIAR"/>
    <s v="SIN DILIGENCIAR"/>
    <s v="SIN DILIGENCIAR"/>
    <n v="0"/>
    <n v="0"/>
    <s v="EN EJECUCION"/>
    <s v="ABIERTA"/>
    <s v="ABIERTA"/>
    <s v="No se reporta avance"/>
    <d v="2022-02-28T00:00:00"/>
    <s v="SI"/>
    <s v="ejecucion de actividades definidas"/>
    <n v="0"/>
    <s v="SIN AVANCE"/>
    <n v="-44620"/>
    <s v="VENCIDO"/>
    <m/>
    <m/>
    <m/>
    <m/>
    <m/>
    <m/>
    <s v="ABIERTO"/>
    <s v="Se evidencia formato ASISTENCIA A ENCUENTRO M-MTE-FT-003 en el que se incluye el tratamiento de datos personales asi como tambien la actualizacion del procedimiento OPERACIÓN AMISTAD, RECORRIDOS Y CONTACTO M-MTE-PR-001"/>
    <d v="2022-05-31T00:00:00"/>
    <s v="Ninguna"/>
    <n v="1"/>
    <s v="CUMPLIMIENTO TOTAL"/>
    <n v="-166"/>
    <s v="VENCIDO"/>
    <d v="2022-02-15T00:00:00"/>
    <s v="Se ajustó el formato asistencia a encuentro m-mte-ft-003 y el procedimiento 001 operación amistad, recorridos y contacto m-mte-pr-001 del STMEO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03"/>
    <s v="Servicios administrativos"/>
    <s v="Subdirección técnica administrativa y financiera"/>
    <s v="STAF"/>
    <m/>
    <s v="Servicios administrativos"/>
    <s v="Subdirección técnica administrativa y financiera"/>
    <s v="STAF"/>
    <s v="Transporte"/>
    <x v="7"/>
    <s v="Secretaria General"/>
    <s v="SG"/>
    <s v="Gerencia administrativa"/>
    <s v="GA"/>
    <s v="Contratacion"/>
    <s v="Inadecuado manejo de expedientes e inconsistencia de la información"/>
    <s v="Ingrid Carolina Ardila Muñoz"/>
    <x v="2"/>
    <s v="PMCB-2020-087"/>
    <s v="3.2.21"/>
    <x v="35"/>
    <n v="2020"/>
    <s v="2020H11"/>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d v="2022-07-01T00:00:00"/>
    <s v="SI"/>
    <s v="SI"/>
    <n v="-34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m/>
    <m/>
    <m/>
    <m/>
    <m/>
    <m/>
    <s v="PENDIENTE POR EVALUACION"/>
    <s v="Pendiente por evaluacion de la OCI"/>
    <d v="2022-05-31T00:00:00"/>
    <s v="No aplica"/>
    <n v="1"/>
    <s v="CUMPLIMIENTO TOTAL"/>
    <n v="-344"/>
    <s v="VENCIDO"/>
    <d v="2022-06-10T00:00:00"/>
    <s v="Cerrada por la CB Auditoria Desempeño 86 PAD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04"/>
    <s v="Mantenimiento de bienes"/>
    <s v="Subdirección técnica administrativa y financiera"/>
    <s v="STAF"/>
    <s v=" Area de Tesoreria / Oficina Asesora de Planeaciòn"/>
    <s v="Gestión Financiera "/>
    <s v="Subdirección técnica administrativa y financiera"/>
    <s v="STAF"/>
    <s v="Contabilidad"/>
    <x v="13"/>
    <s v="Secretaria General"/>
    <s v="SG"/>
    <s v="Gerencia Financiera"/>
    <s v="GF"/>
    <s v="Contratacion"/>
    <s v="Inadecuado manejo de expedientes e inconsistencia de la información"/>
    <s v="Catalina Cárdenas Martínez "/>
    <x v="2"/>
    <s v="PMCB-2020-094"/>
    <s v="3.1.2"/>
    <x v="38"/>
    <n v="2020"/>
    <s v="2020H12"/>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No.  de procedimientos actualizados / No. Procedimientos para actualizar (2) *100"/>
    <s v="No aplica"/>
    <s v="No aplica"/>
    <d v="2020-09-10T00:00:00"/>
    <d v="2021-08-20T00:00:00"/>
    <d v="2022-07-01T00:00:00"/>
    <s v="SI"/>
    <s v="SI"/>
    <n v="-283"/>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6"/>
    <s v="VENCIDO"/>
    <m/>
    <m/>
    <m/>
    <m/>
    <m/>
    <m/>
    <s v="PENDIENTE POR EVALUACION"/>
    <s v="ESTA ACTIVIDAD SE ENCUENTRA PENDIENTE POR EVALUACIÓN POR PARTE DE LA OFICINA DE CONTROL INTERNO"/>
    <d v="2022-05-31T00:00:00"/>
    <s v="N/A"/>
    <n v="1"/>
    <s v="CUMPLIMIENTO TOTAL"/>
    <n v="-283"/>
    <s v="VENCIDO"/>
    <d v="2022-02-15T00:00:00"/>
    <s v="Se realizó la actualización de los procedimientos &quot;Cuentas por Pagar&quot; Código A-GFI-PR-009 y &quot;Ejecución de Pagos&quot; código A-GFI-PR-013, incluyendo tiempos para la entrega de la información a Tesorería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INEFECTIVA"/>
    <s v="No aplica"/>
    <s v="Cerrada en seguimientos anteriores"/>
    <s v="OCI"/>
    <n v="1"/>
    <n v="1"/>
    <s v="CUMPLIMIENTO TOTAL"/>
    <s v="NO APLICA ACCION CERRADA"/>
    <s v="NO APLICA ACCION CERRADA"/>
    <x v="1"/>
    <s v="Cerrada en seguimientos anteriores"/>
    <s v="OCI"/>
    <n v="1"/>
    <x v="1"/>
    <m/>
  </r>
  <r>
    <n v="105"/>
    <s v="Mantenimiento de bienes"/>
    <s v="Subdirección técnica administrativa y financiera"/>
    <s v="STAF"/>
    <s v="Oficina Asesora Juridica/ Tesorería"/>
    <s v="Mantenimiento de bienes"/>
    <s v="Subdirección técnica administrativa y financiera"/>
    <s v="STAF"/>
    <s v="Mantenimiento de bienes"/>
    <x v="8"/>
    <s v="Secretaria General"/>
    <s v="SG"/>
    <s v="Gerencia Recursos Fisicos"/>
    <s v="GRF"/>
    <s v="Contratacion"/>
    <s v="Inadecuado manejo de expedientes e inconsistencia de la información"/>
    <s v="Ingrid Carolina Ardila Muñoz"/>
    <x v="2"/>
    <s v="PMCB-2020-095"/>
    <s v="3.1.2"/>
    <x v="38"/>
    <n v="2020"/>
    <s v="2020H12"/>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No aplica"/>
    <s v="Mesas de trabajo realizadas para revision de expedientes / Mesas de trabajo programadas para revision de expedientes (2) *100"/>
    <s v="No aplica"/>
    <s v="No aplica"/>
    <d v="2020-09-10T00:00:00"/>
    <d v="2021-08-20T00:00:00"/>
    <d v="2022-07-01T00:00:00"/>
    <s v="SI"/>
    <s v="SI"/>
    <n v="-283"/>
    <s v="Se adjunta correos electronicos &quot;Revisión expedientes contractuales&quot;, po parte del proceso de Mantenimiento de bienes_x000a__x000a_Teniendo en cuenta que la actividad se vence en el mes de agosto, es importante que las areas responsables de esta actividad, cumplan con las reuniones de revisión semestrales planteadas como acciones de mejora"/>
    <d v="2021-06-28T00:00:00"/>
    <s v="SI"/>
    <s v="Esta aun pendiente por realizar las dos mesas de trabajo para la revisión de los espdientes"/>
    <n v="0"/>
    <s v="SIN AVANCE"/>
    <n v="-23"/>
    <s v="VENCIDO"/>
    <s v="SIN DILIGENCIAR"/>
    <s v="SIN DILIGENCIAR"/>
    <s v="SIN DILIGENCIAR"/>
    <n v="0"/>
    <n v="0"/>
    <s v="INCUMPLIDA"/>
    <s v="ABIERTA"/>
    <s v="ABIERTA"/>
    <s v="&quot;Se Evidencia que la actividad se encuentra vencida_x000a__x000a_Se revisan los soportes de adjuntos y se evidencia dos actas de reunión en donde se evidencia dos mesas de trabajo  con la participación de jurídica, tesorería y la supervisión de contratos  de mantenimiento con el fin de validar el estado de los documentos_x000a__x000a_Se solicia a la OCI el cierre preliminar del Hallazgo, ya que se evidencia que cumple con la actividad propuesta. &quot;"/>
    <d v="2022-02-28T00:00:00"/>
    <s v="no"/>
    <s v="No aplica"/>
    <n v="1"/>
    <s v="CUMPLIMIENTO TOTAL"/>
    <n v="-44620"/>
    <s v="VENCIDO"/>
    <m/>
    <m/>
    <s v="NAVIS ALBERTO FLOREZ LEON"/>
    <m/>
    <m/>
    <m/>
    <s v="PENDIENTE POR EVALUACION"/>
    <s v="La actividad se encuentra por evaluación Por la Oficina de Control Interno"/>
    <d v="2022-05-31T00:00:00"/>
    <s v="No aplica ya que el cumplimiento es del 100%"/>
    <n v="1"/>
    <s v="CUMPLIMIENTO TOTAL"/>
    <n v="-283"/>
    <s v="VENCIDO"/>
    <d v="2022-02-15T00:00:00"/>
    <s v="Se realizó (1) mesas de trabajo semestral. la 1pr se revisaron carpetas contractuales y establecieron acciones para los procesos involucrados, en 2da se detalla la intervención realizada a los contrato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INEFECTIVA"/>
    <s v="No aplica"/>
    <s v="Cerrada en seguimientos anteriores"/>
    <s v="OCI"/>
    <n v="1"/>
    <n v="1"/>
    <s v="CUMPLIMIENTO TOTAL"/>
    <s v="NO APLICA ACCION CERRADA"/>
    <s v="NO APLICA ACCION CERRADA"/>
    <x v="1"/>
    <s v="Cerrada en seguimientos anteriores"/>
    <s v="OCI"/>
    <n v="1"/>
    <x v="1"/>
    <m/>
  </r>
  <r>
    <n v="106"/>
    <s v="Mantenimiento de bienes"/>
    <s v="Subdirección técnica administrativa y financiera"/>
    <s v="STAF"/>
    <s v="Gestiòn documental/Supervisores"/>
    <s v="Gestion Contractual"/>
    <s v="Oficina asesora juridica"/>
    <s v="OAJ"/>
    <s v="Contratación"/>
    <x v="9"/>
    <s v="Secretaria General"/>
    <s v="SG"/>
    <s v="Gerencia contratacion"/>
    <s v="GCO"/>
    <s v="Contratacion"/>
    <s v="Inadecuado manejo de expedientes e inconsistencia de la información"/>
    <s v="Catalina Cárdenas Martínez "/>
    <x v="2"/>
    <s v="PMCB-2020-096"/>
    <s v="3.1.2"/>
    <x v="38"/>
    <n v="2020"/>
    <s v="2020H12"/>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aplica"/>
    <s v="No. De capacitaciones en gestión de archivo realizadas/ No. capacitaciones en gestión de archivo programadas (2) *100"/>
    <s v="No aplica"/>
    <s v="No aplica"/>
    <d v="2020-09-10T00:00:00"/>
    <d v="2021-08-20T00:00:00"/>
    <d v="2022-07-01T00:00:00"/>
    <s v="SI"/>
    <s v="SI"/>
    <n v="-283"/>
    <s v="De acuerdo con la información reportada por el proceso que  adjunta el acta de reunión realizada con gestión documental el dia 9 de abril del 2021._x000a__x000a_De acuerdo al denominador del indicador de la acción &quot;No. capacitaciones en gestión de archivo programadas (2) *100&quot; haría falta otra capacitación para cumplir sl 100% con la a actividad"/>
    <d v="2021-06-21T00:00:00"/>
    <s v="SI"/>
    <s v="Realizar la segunda capacitación en gestión de archivo"/>
    <n v="0.5"/>
    <s v="AVANCE PARCIAL"/>
    <n v="-23"/>
    <s v="VENCIDO"/>
    <s v="SIN DILIGENCIAR"/>
    <s v="SIN DILIGENCIAR"/>
    <s v="SIN DILIGENCIAR"/>
    <n v="0"/>
    <n v="0"/>
    <s v="INCUMPLIDA"/>
    <s v="ABIERTA"/>
    <s v="ABIERTA"/>
    <s v="No presenta seguimiento"/>
    <d v="2022-02-28T00:00:00"/>
    <s v="SI"/>
    <s v="ejecucion de actividades definidas"/>
    <n v="0"/>
    <s v="SIN AVANCE"/>
    <n v="-44619.5"/>
    <s v="VENCIDO"/>
    <m/>
    <m/>
    <m/>
    <m/>
    <m/>
    <m/>
    <s v="ABIERTO"/>
    <s v="* Se adjuntan los soportes de las mesas de trabajo sobre Gestión documental (Archivistica y conservación documental) a Supervisiores y apoyo a la gestión a la supervición con fechas del 4 9 de abril y 28 de julio del 2021"/>
    <d v="2022-05-31T00:00:00"/>
    <s v="N/A"/>
    <n v="1"/>
    <s v="CUMPLIMIENTO TOTAL"/>
    <n v="-283"/>
    <s v="VENCIDO"/>
    <d v="2022-02-15T00:00:00"/>
    <s v="Se realizo capacitación por parte de la OAJ sobre archivística y conservación documental, a supervisores y apoyo a la supervisión, el día 9 de abril del 2021.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INEFECTIVA"/>
    <s v="No aplica"/>
    <s v="Cerrada en seguimientos anteriores"/>
    <s v="OCI"/>
    <n v="1"/>
    <n v="1"/>
    <s v="CUMPLIMIENTO TOTAL"/>
    <s v="NO APLICA ACCION CERRADA"/>
    <s v="NO APLICA ACCION CERRADA"/>
    <x v="1"/>
    <s v="Cerrada en seguimientos anteriores"/>
    <s v="OCI"/>
    <n v="1"/>
    <x v="1"/>
    <m/>
  </r>
  <r>
    <n v="107"/>
    <s v="Mantenimiento de bienes"/>
    <s v="Subdirección técnica administrativa y financiera"/>
    <s v="STAF"/>
    <m/>
    <s v="Gestion ambiental"/>
    <s v="Subdirección técnica administrativa y financiera"/>
    <s v="STAF"/>
    <s v="Gestión ambiental"/>
    <x v="2"/>
    <s v="Secretaria General"/>
    <s v="SG"/>
    <s v="Gerencia administrativa"/>
    <s v="GA"/>
    <s v="Infraestructura"/>
    <s v="Mantenimiento de sedes y UPIS"/>
    <s v="Willington Granados Herrera"/>
    <x v="2"/>
    <s v="PMCB-2020-098"/>
    <s v="3.2.1"/>
    <x v="38"/>
    <n v="2020"/>
    <s v="2020H13"/>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aplica"/>
    <s v="No. de pozos septicos con mantenimiento preventivo / No. De pozos septicos programados para mantenimiento*100"/>
    <s v="No aplica"/>
    <s v="No aplica"/>
    <d v="2020-09-10T00:00:00"/>
    <d v="2021-08-20T00:00:00"/>
    <d v="2022-07-01T00:00:00"/>
    <s v="SI"/>
    <s v="SI"/>
    <n v="-283"/>
    <s v="De acuerdo con lo reportado por el proceso se evidencia, tanto el contrato como el informe de ejecución de limpieza de los 22 pozos sépticos con los que cuenta la entidad. "/>
    <d v="2021-06-25T00:00:00"/>
    <s v="NO"/>
    <s v="No aplica"/>
    <n v="1"/>
    <s v="CUMPLIMIENTO TOTAL"/>
    <n v="-23"/>
    <s v="VENCIDO"/>
    <s v="SIN DILIGENCIAR"/>
    <s v="SIN DILIGENCIAR"/>
    <s v="SIN DILIGENCIAR"/>
    <n v="0"/>
    <n v="0"/>
    <s v="INCUMPLIDA"/>
    <s v="ABIERTA"/>
    <s v="PENDIENTE POR EVALUAR"/>
    <s v="&quot;Se evidencia minuta de contrato e informe de ejecucion de actividades_x000a__x000a_Actividad reportada en primer semestre de 2021, pendiente por evaluar&quot;"/>
    <d v="2022-02-28T00:00:00"/>
    <s v="no"/>
    <s v="No aplica"/>
    <n v="1"/>
    <s v="CUMPLIMIENTO TOTAL"/>
    <n v="-44619"/>
    <s v="VENCIDO"/>
    <m/>
    <m/>
    <m/>
    <m/>
    <m/>
    <m/>
    <s v="PENDIENTE POR EVALUACION"/>
    <s v="Se evidencia que el proceso realizó por parte del proceso el mantenimiento preventivo, limpieza y revisión a los pozos sépticos de las unidades de la  entidad, adjuntando evidencias de su realización "/>
    <d v="2022-05-31T00:00:00"/>
    <s v="Ninguna"/>
    <n v="1"/>
    <s v="CUMPLIMIENTO TOTAL"/>
    <n v="-283"/>
    <s v="VENCIDO"/>
    <d v="2022-02-15T00:00:00"/>
    <s v="Se celebró el contrato 2502/2020 &quot;Servicio de mantenimiento a los pozos sépticos y disposición de residuos...&quot; se presento informe de las unidades intervenidas y recomendación por del proveedor.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08"/>
    <s v="Mantenimiento de bienes"/>
    <s v="Subdirección técnica administrativa y financiera"/>
    <s v="STAF"/>
    <s v="_x000a_Subdirecciòn de metodos/ Area de salud"/>
    <s v="Mantenimiento de bienes"/>
    <s v="Subdirección técnica administrativa y financiera"/>
    <s v="STAF"/>
    <s v="Mantenimiento de bienes"/>
    <x v="8"/>
    <s v="Secretaria General"/>
    <s v="SG"/>
    <s v="Gerencia Recursos Fisicos"/>
    <s v="GRF"/>
    <s v="Modelo pedagogico"/>
    <s v="habilitación de los servicios de salud "/>
    <s v="Ingrid Carolina Ardila Muñoz"/>
    <x v="2"/>
    <s v="PMCB-2020-099"/>
    <s v="3.2.2"/>
    <x v="38"/>
    <n v="2020"/>
    <s v="2020H14"/>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No aplica"/>
    <s v="Un (1) programa de intervención de mejoras a las àreas de salud de las Upis "/>
    <s v="No aplica"/>
    <s v="No aplica"/>
    <d v="2020-09-10T00:00:00"/>
    <d v="2021-08-20T00:00:00"/>
    <d v="2022-07-01T00:00:00"/>
    <s v="SI"/>
    <s v="SI"/>
    <n v="-283"/>
    <s v="1. Se adjunta invitación a la reunión Habilitación de Servicios de Salud - IDIPRON con fecha del 18 de mayo del 2021 con la Secretaría de Salud._x000a__x000a_2.  Acta de reunión  de la mesa de trabajo realizada el 24 de marzo del 2021 con el área de Salud del IDIPRON, con el fin de revisar las acciones para la habilitación de servicios de salud_x000a__x000a_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
    <d v="2021-06-28T00:00:00"/>
    <s v="SI"/>
    <s v="Se encuentra pendiente el programa de intervención de acuerdo a los compromisos con la secretaria de Salud."/>
    <n v="0.3"/>
    <s v="AVANCE MINIMO"/>
    <n v="-23"/>
    <s v="VENCIDO"/>
    <s v="SIN DILIGENCIAR"/>
    <s v="SIN DILIGENCIAR"/>
    <s v="SIN DILIGENCIAR"/>
    <n v="0"/>
    <n v="0"/>
    <s v="INCUMPLIDA"/>
    <s v="ABIERTA"/>
    <s v="ABIERTA"/>
    <s v="&quot;Se Evidencia que la actividad se encuentra vencida_x000a__x000a_Se evidencia programación de Perfil Sanitarios _x000a__x000a_Requerimientos de secretaria de salud _x000a__x000a_Cronograma de visitas y actas de visitas de perfiles sanitarios _x000a__x000a_La actividad aun se encuentra en ejecución._x000a__x000a_Se solicia a la OCI el cierre preliminar del Hallazgo, ya que se evidencia que cumple con la actividad propuesta. &quot;"/>
    <d v="2022-02-28T00:00:00"/>
    <s v="no"/>
    <s v="No aplica"/>
    <n v="1"/>
    <s v="CUMPLIMIENTO TOTAL"/>
    <n v="-44619.7"/>
    <s v="VENCIDO"/>
    <m/>
    <m/>
    <m/>
    <m/>
    <m/>
    <m/>
    <s v="PENDIENTE POR EVALUACION"/>
    <s v="La actividad se encuentra por evaluación Por la Oficina de Control Interno"/>
    <d v="2022-05-31T00:00:00"/>
    <s v="No aplica ya que el cumplimiento es del 100%"/>
    <n v="1"/>
    <s v="CUMPLIMIENTO TOTAL"/>
    <n v="-283"/>
    <s v="VENCIDO"/>
    <d v="2022-02-15T00:00:00"/>
    <s v="Se realizo mesa de trabajo con la SDS para la habilitación de servicios de salud, se presenta cornograma e intervecione en las UPIs se evidencia acta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09"/>
    <s v="Gestión Logística"/>
    <s v="Subdirección técnica administrativa y financiera"/>
    <s v="STAF"/>
    <s v="Subdirección Técnica de Métodos Educativos y Operativa"/>
    <s v="Gestión Logística"/>
    <s v="Subdirección técnica administrativa y financiera"/>
    <s v="STAF"/>
    <s v="almacén e inventarios"/>
    <x v="12"/>
    <s v="Secretaria General"/>
    <s v="SG"/>
    <s v="Gerencia Recursos Fisicos"/>
    <s v="GRF"/>
    <s v="Gestion financiera"/>
    <s v="Identificación de los bienes de la cuenta contable materiales y suministros- materiales para educación "/>
    <s v="Ingrid Carolina Ardila Muñoz"/>
    <x v="2"/>
    <s v="PMCB-2020-100"/>
    <s v="3.2.2.1.1"/>
    <x v="39"/>
    <n v="2020"/>
    <s v="2020H15"/>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d v="2022-07-01T00:00:00"/>
    <s v="SI"/>
    <s v="SI"/>
    <n v="-242"/>
    <s v="Se evidencia que en el ultimo seguimiento realizado por la Oficina de Control Interno, indica que las acciones establecidas se encuentran en proceso de ejecución._x000a__x000a_Se evidencia en los soportes adjuntos acta y lista de asistencia de taller de socialización sobre aspectos relevantes del procedimietno &quot;egresos de bienes devolutivo o de bienes de consumo controlado o de consumo&quot;  desarrollado el 01 de marzo del 2021, se evidencia que la actividad aun se encuentra en ejecución._x000a__x000a_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
    <d v="2021-08-10T00:00:00"/>
    <s v="SI"/>
    <s v="Acta y lista de talleres de asistencia dirigidos a los responsables que tienen a cargo inventario."/>
    <n v="0.2"/>
    <s v="AVANCE MINIMO"/>
    <n v="18"/>
    <s v="CON TIEMPO"/>
    <s v="SIN DILIGENCIAR"/>
    <s v="SIN DILIGENCIAR"/>
    <s v="SIN DILIGENCIAR"/>
    <n v="0"/>
    <n v="0"/>
    <s v="EN EJECUCION"/>
    <s v="ABIERTA"/>
    <s v="ABIERTA"/>
    <s v="&quot;Se Evidencia que la actividad se encuentra vencida._x000a__x000a_Se verifica los soportes adjunto en donde se evidencia soporte de actas de talleres convocados a los responsables que tienen a cargo los inventarios en las sedes del instituto._x000a__x000a_Se solicia a la OCI el cierre preliminar del Hallazgo, ya que se evidencia que cumple con la actividad propuesta.&quot;"/>
    <d v="2022-02-28T00:00:00"/>
    <s v="no"/>
    <s v="No aplica"/>
    <n v="1"/>
    <s v="CUMPLIMIENTO TOTAL"/>
    <n v="-44619.8"/>
    <s v="VENCIDO"/>
    <m/>
    <m/>
    <m/>
    <m/>
    <m/>
    <m/>
    <s v="PENDIENTE POR EVALUACION"/>
    <s v="La actividad se encuentra por evaluación Por la Oficina de Control Interno"/>
    <d v="2022-05-31T00:00:00"/>
    <s v="No aplica ya que el cumplimiento es del 100%"/>
    <n v="1"/>
    <s v="CUMPLIMIENTO TOTAL"/>
    <n v="-242"/>
    <s v="VENCIDO"/>
    <d v="2022-02-15T00:00:00"/>
    <s v="Se hizo talleres a las personas que manejan el inventario y controlan los insumos al en  las UPI y bodegas, y dar claridad de la responsabilidad y manejo de los bienes y la normatividad vigente.-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0"/>
    <s v="Gestión Logística"/>
    <s v="Subdirección técnica administrativa y financiera"/>
    <s v="STAF"/>
    <m/>
    <s v="Gestión Logística"/>
    <s v="Subdirección técnica administrativa y financiera"/>
    <s v="STAF"/>
    <s v="almacén e inventarios"/>
    <x v="12"/>
    <s v="Secretaria General"/>
    <s v="SG"/>
    <s v="Gerencia Recursos Fisicos"/>
    <s v="GRF"/>
    <s v="Inventarios"/>
    <s v="Baja de bienes"/>
    <s v="Ingrid Carolina Ardila Muñoz"/>
    <x v="2"/>
    <s v="PMCB-2020-102"/>
    <s v="3.2.2.2.1"/>
    <x v="39"/>
    <n v="2020"/>
    <s v="2020H16"/>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o aplica"/>
    <s v="Número de elementos organizados y clasificación / Total de bienes inservibles u obsoletos acopiados en  el deposito de inservibles * 100_x000a__x000a_"/>
    <s v="No aplica"/>
    <s v="No aplica"/>
    <d v="2020-11-15T00:00:00"/>
    <d v="2021-09-30T00:00:00"/>
    <d v="2022-07-01T00:00:00"/>
    <s v="SI"/>
    <s v="SI"/>
    <n v="-242"/>
    <s v="Se evidencia que en el ultimo seguimiento realizado por la Oficina de Control Interno, indica que las acciones establecidas se encuentran en proceso de ejecución._x000a__x000a_Al verifcar los soportes de evidencia resgistro fotografico de la clasificación y organización de los bienes inservibles, acta de entrega a batallon del ejercicto No. 21 debidamente organizado y clasificado._x000a__x000a_se evidencia que la actividad ya se encuetra finalizada se solicita el cierre preliminar por parte de la OCI del hallazgo en mención"/>
    <d v="2021-08-10T00:00:00"/>
    <s v="NO"/>
    <s v="No aplica"/>
    <n v="1"/>
    <s v="CUMPLIMIENTO TOTAL"/>
    <n v="18"/>
    <s v="CON TIEMPO"/>
    <s v="SIN DILIGENCIAR"/>
    <s v="SIN DILIGENCIAR"/>
    <s v="SIN DILIGENCIAR"/>
    <n v="0"/>
    <n v="0"/>
    <s v="EN EJECUCION"/>
    <s v="ABIERTA"/>
    <s v="PENDIENTE POR EVALUAR"/>
    <s v="&quot;En el primer seguimiento se evidencia que las actividades ya fueron cumplidas las activividades formuladas por el proceso, Se  solicita a la OCI el cierre del hallazgo._x000a__x000a_De igual forma, la actividad se reportó al 100% de cumplimiento en el marco de la auditoría 89 de la Contraloría de Bogotá - Requerimiento No. 37_x000a__x000a_Actividad pendiente por evaluar, seguimiento reportado en la vigencia 2021_x000a_&quot;"/>
    <d v="2022-02-28T00:00:00"/>
    <s v="no"/>
    <s v="No aplica"/>
    <n v="1"/>
    <s v="CUMPLIMIENTO TOTAL"/>
    <n v="-44619"/>
    <s v="VENCIDO"/>
    <m/>
    <m/>
    <m/>
    <m/>
    <m/>
    <m/>
    <s v="PENDIENTE POR EVALUACION"/>
    <s v="La actividad se encuentra por evaluación Por la Oficina de Control Interno"/>
    <d v="2022-05-31T00:00:00"/>
    <s v="No aplica ya que el cumplimiento es del 100%"/>
    <n v="1"/>
    <s v="CUMPLIMIENTO TOTAL"/>
    <n v="-242"/>
    <s v="VENCIDO"/>
    <d v="2022-02-15T00:00:00"/>
    <s v="Se organizo la bodega de inservibles, se hizo entrega al Ejercito Nacional - Brigada de Infantes 21 en titulo gratuito de los bienes inservibles.-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1"/>
    <s v="Gestión Logística"/>
    <s v="Subdirección técnica administrativa y financiera"/>
    <s v="STAF"/>
    <s v=" Oficina Asesora de Planeación"/>
    <s v="Gestión Logística"/>
    <s v="Subdirección técnica administrativa y financiera"/>
    <s v="STAF"/>
    <s v="almacén e inventarios"/>
    <x v="12"/>
    <s v="Secretaria General"/>
    <s v="SG"/>
    <s v="Gerencia Recursos Fisicos"/>
    <s v="GRF"/>
    <s v="Inventarios"/>
    <s v="Baja de bienes"/>
    <s v="Ingrid Carolina Ardila Muñoz"/>
    <x v="2"/>
    <s v="PMCB-2020-103"/>
    <s v="3.2.2.2.1"/>
    <x v="39"/>
    <n v="2020"/>
    <s v="2020H16"/>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d v="2022-07-01T00:00:00"/>
    <s v="SI"/>
    <s v="SI"/>
    <n v="-242"/>
    <s v="Se evidencia que en el ultimo seguimiento realizado por la Oficina de Control Interno, indica que las acciones establecidas se encuentran en proceso de ejecución._x000a__x000a_Se verifica soportes, la cual se evidencia caso en Aranda 713 enviado a la Oficina Asesora de Planeaciaón, desde el 1 de junio, la OAP devolvio el documento sin que hasta la fecha el proceso haya realizado los ajustes solicitados.La actividad se encuentra en ejecución."/>
    <d v="2021-08-10T00:00:00"/>
    <s v="SI"/>
    <s v="Pendiente adjuntar documento oficializado en la plataforma documental."/>
    <n v="0.5"/>
    <s v="AVANCE PARCIAL"/>
    <n v="18"/>
    <s v="CON TIEMPO"/>
    <s v="SIN DILIGENCIAR"/>
    <s v="SIN DILIGENCIAR"/>
    <s v="SIN DILIGENCIAR"/>
    <n v="0"/>
    <n v="0"/>
    <s v="EN EJECUCION"/>
    <s v="ABIERTA"/>
    <s v="ABIERTA"/>
    <s v="&quot;Se Evidencia que la actividad se encuentra vencida._x000a__x000a_Se verifica los soportes adjunto en donde se evidencia la oficialización de los procedimiento A-GLO-PR-009 el 3 de Septiembre de 2021, junto con el soporte de correo de oficialización masivo_x000a__x000a_ No se evidencia actualización del Manual Manejo y Control Administrativo de los Bienes de Propiedad del IDIPRON A-GLO-MA-001, quedando pendiente&quot;"/>
    <d v="2022-02-28T00:00:00"/>
    <s v="no"/>
    <s v="Pendiente actualización Manual Manejo y Control Administrativo de los Bienes de Propiedad del IDIPRON A-GLO-MA-001. "/>
    <n v="0.5"/>
    <s v="AVANCE PARCIAL"/>
    <n v="-44619.5"/>
    <s v="VENCIDO"/>
    <m/>
    <m/>
    <m/>
    <m/>
    <m/>
    <m/>
    <s v="ABIERTO"/>
    <s v="Se Evidencia que la actividad se encuentra vencida._x000a__x000a_Se encuentra actualización el Manual de Procedimientos administrativos y Operativos para el manejo y control de los Bienes y muebles y elementos del Idipron versión 04, publicado en la pagina Web del Manual de Procesos y Procedimientos, vigente desde e 20 de abril de 2022 _x000a__x000a_Se evidencia correo de oficialización y socialización a la entidad_x000a__x000a_Se evidencia que se cumple la actividad propuesta. _x000a_"/>
    <d v="2022-05-31T00:00:00"/>
    <s v="No aplica ya que el cumplimiento es del 100%"/>
    <n v="1"/>
    <s v="CUMPLIMIENTO TOTAL"/>
    <n v="-242"/>
    <s v="VENCIDO"/>
    <d v="2022-02-15T00:00:00"/>
    <s v="Se actualizo, ajusto e implemento, EL PROCEDIMIENTO &quot;CONTROL DE BIENES EN SERVICIO&quot; A-GLO-PR-009. en el seguimiento del mes de junio de 2022 se observa la actualización del “MANUAL DE PROCEDIMIENTOS ADMINISTRATIVOS Y OPERATIVOS PARA EL MANEJO Y CONTROL DE LOS BIENESMUEBLES Y ELEMENTOS DEL IDIPRON” vigente desde el 24/02/2022, si bien se da cumplimiento a la actividad, esta se encuentra vencida desde septiembre del  2021."/>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2"/>
    <s v="Gestión Logística"/>
    <s v="Subdirección técnica administrativa y financiera"/>
    <s v="STAF"/>
    <m/>
    <s v="Gestión Logística"/>
    <s v="Subdirección técnica administrativa y financiera"/>
    <s v="STAF"/>
    <s v="almacén e inventarios"/>
    <x v="12"/>
    <s v="Secretaria General"/>
    <s v="SG"/>
    <s v="Gerencia Recursos Fisicos"/>
    <s v="GRF"/>
    <s v="Inventarios"/>
    <s v="Baja de bienes"/>
    <s v="Ingrid Carolina Ardila Muñoz"/>
    <x v="2"/>
    <s v="PMCB-2020-104"/>
    <s v="3.2.2.2.1"/>
    <x v="39"/>
    <n v="2020"/>
    <s v="2020H16"/>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d v="2022-07-01T00:00:00"/>
    <s v="SI"/>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s v="ABIERTA"/>
    <s v="&quot;De igual forma, la actividad se reportó al 100% de cumplimiento en el marco de la auditoría 89 de la Contraloría de Bogotá - Requerimiento No. 37_x000a__x000a_Se solicia a la OCI el cierre preliminar del Hallazgo, ya que se evidencia que cumple con la actividad propuesta.&quot;"/>
    <d v="2022-02-28T00:00:00"/>
    <s v="no"/>
    <s v="No aplica"/>
    <n v="1"/>
    <s v="CUMPLIMIENTO TOTAL"/>
    <n v="-44619.6"/>
    <s v="VENCIDO"/>
    <m/>
    <m/>
    <m/>
    <m/>
    <m/>
    <m/>
    <s v="PENDIENTE POR EVALUACION"/>
    <s v="La actividad se encuentra por evaluación Por la Oficina de Control Interno"/>
    <d v="2022-05-31T00:00:00"/>
    <s v="No aplica ya que el cumplimiento es del 100%"/>
    <n v="1"/>
    <s v="CUMPLIMIENTO TOTAL"/>
    <n v="-242"/>
    <s v="VENCIDO"/>
    <d v="2022-02-15T00:00:00"/>
    <s v="Se realizaron 24 tomas fisicas aleatorias en distintas unidades el instituto._x000a_-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3"/>
    <s v="Gestión Logística"/>
    <s v="Subdirección técnica administrativa y financiera"/>
    <s v="STAF"/>
    <m/>
    <s v="Gestión Logística"/>
    <s v="Subdirección técnica administrativa y financiera"/>
    <s v="STAF"/>
    <s v="almacén e inventarios"/>
    <x v="12"/>
    <s v="Secretaria General"/>
    <s v="SG"/>
    <s v="Gerencia Recursos Fisicos"/>
    <s v="GRF"/>
    <s v="Inventarios"/>
    <s v="Baja de bienes"/>
    <s v="Ingrid Carolina Ardila Muñoz"/>
    <x v="2"/>
    <s v="PMCB-2020-105"/>
    <s v="3.2.2.2.1"/>
    <x v="39"/>
    <n v="2020"/>
    <s v="2020H17"/>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No aplica"/>
    <s v="Informe final de Inventarios "/>
    <s v="No aplica"/>
    <s v="No aplica"/>
    <d v="2020-11-15T00:00:00"/>
    <d v="2021-09-30T00:00:00"/>
    <d v="2022-12-05T00:00:00"/>
    <s v="SI"/>
    <s v="SI"/>
    <n v="-242"/>
    <s v="Se evidencia que en el ultimo seguimiento realizado por la Oficina de Control Interno, indica que las actividades se encuentran en ejecución._x000a__x000a_Al verificar el proceso no adjunta información de avance, ya que aun se encuentra en ejecución. "/>
    <d v="2021-08-10T00:00:00"/>
    <s v="SI"/>
    <s v="Enviar información que soporte el avance a la ejecución de la actividad programada."/>
    <n v="0"/>
    <s v="SIN AVANCE"/>
    <n v="18"/>
    <s v="CON TIEMPO"/>
    <s v="SIN DILIGENCIAR"/>
    <s v="SIN DILIGENCIAR"/>
    <s v="SIN DILIGENCIAR"/>
    <n v="0"/>
    <n v="0"/>
    <s v="EN EJECUCION"/>
    <s v="ABIERTA"/>
    <s v="ABIERTA"/>
    <s v="&quot;Al verfificar soportes, se evidencia que informe final de toma fisica, acta de comité institucional de Gestión y desempeño del 18 de mayo de 2021 acta de entrega de bienes inservibles al ejercito nacionalbatallon infantes No. 21 del 17 de febrero de 2021. _x000a__x000a_La actividad se reportó al 100% de cumplimiento en el marco de la auditoría 89 de la Contraloría de Bogotá - Requerimiento No. 37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242"/>
    <s v="VENCIDO"/>
    <d v="2022-02-15T00:00:00"/>
    <s v="Se realizó informe inventarios de la vigencia 2020, sin embargo no se observa el listado de bienes inservibles, no utilizables, obsoletos y que requieran reparación._x000a_-Se reportó cumplimiento del 0% en la cuenta anual del 2021 a la CB"/>
    <s v="Carlos Andrés Guerra"/>
    <n v="0"/>
    <s v="VENCIDO"/>
    <m/>
    <s v="ABIERTO"/>
    <d v="2022-09-14T00:00:00"/>
    <s v="PRIMER SEGUIMIENTO 2021: _x000a_Se realizó el Informe final de Inventarios correspondiente a la vigencia 2020, el cual fue aprobado el 18 de mayo de 2021 por el Comité Institucional de Gestión y Desempeño; en el cual se incluyó el listado de bienes inservibles, no utilizables, obsoletos y que requieren reparación._x000a_Estado: La actividad se reporta en un 100% de cumplimiento._x000a_Resultado indicador: Informe final de Inventarios realizado_x000a_Análisis indicador: Se realizó el Informe final de Inventarios en el cual se incluyó el listado de bienes inservibles, no utilizables, obsoletos y que requieren reparación._x000a_SEGUNDO SEGUIMIENTO 2021:  La actividad se reportó al 100% de cumplimiento en el marco de la auditoría 89 de la Contraloría de Bogotá - Requerimiento No. 37_x000a_SEGUNDO SEGUIMIENTO 2022: La actividad se reportó al 100% de cumplimiento en el marco de la auditoría de regularidad No. 90 de la Contraloría de Bogotá - Requerimiento No. 15, en la cual se reportó lo siguiente: _x000a_Se realizó el Informe final de Inventarios correspondiente a la vigencia 2020, el cual fue aprobado el 18 de mayo de 2021 por el Comité Institucional de Gestión y Desempeño; en el cual se incluyó el listado de bienes inservibles, no utilizables, obsoletos y que requieren reparación._x000a__x000a_Durante la toma física vigencia 2020, se informó a los responsables de inventario sobre las actividades a realizar para obtener el (los) concepto (s) técnico (s) de aquellos bienes que en su momento el responsable de inventario de la dependencia, junto con el grupo de conteo del área de Almacén e Inventarios, consideraron como posibles inservibles, obsoletos._x000a__x000a_Los bienes inservibles, no utilizables, obsoletos con base en la información suministrada por los responsables de inventario, que cuentan con concepto técnico, se encuentran relacionados en la Resolución de baja No. 510 de 2021 (ver adjunto - Resolución de baja No. 510 del 2021)_x000a__x000a_En informe de toma física de inventarios 2020 se evidencia en las conclusiones, así:_x000a__x000a_&quot;...Sobre los inservibles y los conceptos técnicos: Se recomienda a los funcionarios solicitar, con base en la observación de los elementos o bienes no utilizados, solicitar el concepto técnico que generan las áreas correspondientes, según el tipo de bien y su aspecto...&quot; (Tomado del informe final toma física 2020 - pág. 115)._x000a__x000a_adicionalmente, en el informe final de toma física vigencia 2021 se puede evidenciar el listado bienes y/o elementos identificados y relacionados para solicitud, por parte de la dependencia que posee el bien a cargo, del concepto técnico a ser emitido por el área técnica competente, para determinar las condiciones de inservibles, obsoletos o que requieren reparación. (Tomado del informe de Toma física – Informe Final Vigencia 2021 – IDIPRON – Área de Almacén e Inventarios – de la Pág. 109 a la Pág. 136)_x000a__x000a__x000a_Estado: La actividad se reporta en un 100% de cumplimiento._x000a_Resultado indicador: Informe final de Inventarios realizado_x000a_Análisis indicador: Se realizó el Informe final de Inventarios en el cual se incluyó el listado de bienes inservibles, no utilizables, obsoletos y que requieren reparación._x000a__x000a_La acción fue calificada como cumplida efectiva por parte de la Contraloría de Bogotá en el informe preliminar de la Auditoria de regularidad No. 90"/>
    <s v="PRIMER SEGUIMIENTO 2021:_x000a_Informe final de toma física, Acta del Comité Institucional de Gestión y Desempeño el cual se llevó a cabo el día 18 de mayo de 2021. Acta de entrega de bienes inservibles, transferidos bajo la figura de enajenación a título gratuito entre Entidades Estatales - el Instituto para la Protección de la Niñez y la Juventud - IDIPRON y el Ejercito Nacional - Batallón de Infantes No. 21 - Pantano de Vargas - Ministerio de Defensa Nacional, la cual se llevó a cabo el día 17 de febrero de 2021._x000a__x000a_SEGUNDO SEGUIMIENTO 2022: _x000a_1. Informe final de toma física vigencia 2020 _x000a_2. Acta del Comité Institucional de Gestión y Desempeño el cual se llevó a cabo el día 18 de mayo de 2021. _x000a_3. Resolucion 510 baja de bienes_x000a_4. Acta de entrega de bienes inservibles, transferidos bajo la figura de enajenación a título gratuito entre Entidades Estatales - el Instituto para la Protección de la Niñez y la Juventud - IDIPRON y el Ejercito Nacional - Batallón de Infantes No. 21 - Pantano de Vargas - Ministerio de Defensa Nacional, la cual se llevó a cabo el día 17 de febrero de 2021."/>
    <s v="No aplica"/>
    <n v="1"/>
    <s v="CUMPLIMIENTO TOTAL"/>
    <n v="-242"/>
    <s v="VENCIDO"/>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4"/>
    <s v="Gestión Logística"/>
    <s v="Subdirección técnica administrativa y financiera"/>
    <s v="STAF"/>
    <m/>
    <s v="Gestión Logística"/>
    <s v="Subdirección técnica administrativa y financiera"/>
    <s v="STAF"/>
    <s v="almacén e inventarios"/>
    <x v="12"/>
    <s v="Secretaria General"/>
    <s v="SG"/>
    <s v="Gerencia Recursos Fisicos"/>
    <s v="GRF"/>
    <s v="Inventarios"/>
    <s v="Identificación, descripción, ubicación y organización de elementos"/>
    <s v="Ingrid Carolina Ardila Muñoz"/>
    <x v="2"/>
    <s v="PMCB-2020-115"/>
    <s v="3.2.2.5.2"/>
    <x v="39"/>
    <n v="2020"/>
    <s v="2020H20"/>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d v="2022-07-01T00:00:00"/>
    <s v="SI"/>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s v="ABIERTA"/>
    <s v="&quot;En el primer seguimiento se evidencia que las actividades ya fueron cumplidas las activividades formuladas por el proceso, Se  solicita a la OCI el cierre del hallazgo._x000a__x000a_De igual forma, la actividad se reportó al 100% de cumplimiento en el marco de la auditoría 89 de la Contraloría de Bogotá - Requerimiento No. 37_x000a_&quot;"/>
    <d v="2022-02-28T00:00:00"/>
    <s v="no"/>
    <s v="No aplica"/>
    <n v="1"/>
    <s v="CUMPLIMIENTO TOTAL"/>
    <n v="-44619.6"/>
    <s v="VENCIDO"/>
    <m/>
    <m/>
    <m/>
    <m/>
    <m/>
    <m/>
    <s v="PENDIENTE POR EVALUACION"/>
    <s v="La actividad se encuentra por evaluación Por la Oficina de Control Interno"/>
    <d v="2022-05-31T00:00:00"/>
    <s v="No aplica ya que el cumplimiento es del 100%"/>
    <n v="1"/>
    <s v="CUMPLIMIENTO TOTAL"/>
    <n v="-242"/>
    <s v="VENCIDO"/>
    <d v="2022-02-15T00:00:00"/>
    <s v="Se realizaron 24 tomas fisicas aleatorias en distintas unidades el instituto.-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5"/>
    <s v="Gestión Logística"/>
    <s v="Subdirección técnica administrativa y financiera"/>
    <s v="STAF"/>
    <m/>
    <s v="Gestión Logística"/>
    <s v="Subdirección técnica administrativa y financiera"/>
    <s v="STAF"/>
    <s v="almacén e inventarios"/>
    <x v="12"/>
    <s v="Secretaria General"/>
    <s v="SG"/>
    <s v="Gerencia Recursos Fisicos"/>
    <s v="GRF"/>
    <s v="Inventarios"/>
    <s v="Comité de inventarios"/>
    <s v="Ingrid Carolina Ardila Muñoz"/>
    <x v="2"/>
    <s v="PMCB-2020-116"/>
    <s v="3.2.2.5.3"/>
    <x v="39"/>
    <n v="2020"/>
    <s v="2020H21"/>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o aplica"/>
    <s v="Número de compromisos adquiridos mediante acta relacionados con plaqueteo  / Total de seguimiento realizados a las placas instaladas * 100"/>
    <s v="No aplica"/>
    <s v="No aplica"/>
    <d v="2020-11-15T00:00:00"/>
    <d v="2021-09-30T00:00:00"/>
    <d v="2022-07-01T00:00:00"/>
    <s v="SI"/>
    <s v="SI"/>
    <n v="-242"/>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
    <d v="2021-08-10T00:00:00"/>
    <s v="SI"/>
    <s v="Pendiente seguimiento al compromiso faltante para realizar finalización de la actividad."/>
    <n v="0.5"/>
    <s v="AVANCE PARCIAL"/>
    <n v="18"/>
    <s v="CON TIEMPO"/>
    <s v="SIN DILIGENCIAR"/>
    <s v="SIN DILIGENCIAR"/>
    <s v="SIN DILIGENCIAR"/>
    <n v="0"/>
    <n v="0"/>
    <s v="EN EJECUCION"/>
    <s v="ABIERTA"/>
    <s v="ABIERTA"/>
    <s v="&quot;Se Evidencia que la actividad se encuentra vencida._x000a__x000a_Se verifica los soportes adjunto en donde se evidencia actas de tomas aleatorias de inventarios realcionadas, cumpliendo con lo formulación de la actividad y el indicador._x000a__x000a_Se solicia a la OCI el cierre preliminar del Hallazgo, ya que se evidencia que cumple con la actividad propuesta.&quot;"/>
    <d v="2022-02-28T00:00:00"/>
    <s v="no"/>
    <s v="No aplica"/>
    <n v="1"/>
    <s v="CUMPLIMIENTO TOTAL"/>
    <n v="-44619.5"/>
    <s v="VENCIDO"/>
    <m/>
    <m/>
    <m/>
    <m/>
    <m/>
    <m/>
    <s v="PENDIENTE POR EVALUACION"/>
    <s v="La actividad se encuentra por evaluación Por la Oficina de Control Interno"/>
    <d v="2022-05-31T00:00:00"/>
    <s v="No aplica ya que el cumplimiento es del 100%"/>
    <n v="1"/>
    <s v="CUMPLIMIENTO TOTAL"/>
    <n v="-242"/>
    <s v="VENCIDO"/>
    <d v="2022-02-15T00:00:00"/>
    <s v="De acuerdo a los compromisos adquiridos en el comité de Gestión y Desempeño, se realizaron tomas físicas aleatorias en las diferentes unidades.-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6"/>
    <s v="Gestión Logística"/>
    <s v="Subdirección técnica administrativa y financiera"/>
    <s v="STAF"/>
    <s v="Área de Almacén e Inventarios"/>
    <s v="Gestion tecnologica y de la información"/>
    <s v="Subdirección técnica administrativa y financiera"/>
    <s v="STAF"/>
    <s v="Sistemas"/>
    <x v="6"/>
    <s v="Oficinas de tecnologias de la información y las comunicaciones"/>
    <s v="OTIC"/>
    <s v="No aplica"/>
    <s v="No aplica"/>
    <s v="Inventarios"/>
    <s v=" sticker de identificación y/o placa"/>
    <s v="Adriana Botero Pinilla"/>
    <x v="2"/>
    <s v="PMCB-2020-118"/>
    <s v="3.2.2.6.1"/>
    <x v="39"/>
    <n v="2020"/>
    <s v="2020H22"/>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No aplica"/>
    <s v="Actividades para definir los lineamientos para el manejo del licenciamiento"/>
    <n v="1"/>
    <s v="No aplica"/>
    <d v="2020-11-15T00:00:00"/>
    <d v="2021-08-30T00:00:00"/>
    <d v="2022-07-01T00:00:00"/>
    <s v="SI"/>
    <s v="SI"/>
    <n v="-273"/>
    <s v="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
    <d v="2021-07-06T00:00:00"/>
    <s v="SI"/>
    <s v="Continuar la ejecución de la actividad de identificación secuencial, a los activos intangibles del IDIPRON"/>
    <n v="0.6"/>
    <s v="AVANCE PARCIAL"/>
    <n v="-13"/>
    <s v="VENCIDO"/>
    <s v="SIN DILIGENCIAR"/>
    <s v="SIN DILIGENCIAR"/>
    <s v="SIN DILIGENCIAR"/>
    <n v="0"/>
    <n v="0"/>
    <s v="INCUMPLIDA"/>
    <s v="ABIERTA"/>
    <s v="ABIERTA"/>
    <s v="Se evidencia la realización del comité de sostenibilidad contable en donde se analizo la situaciuón y producto de esto se emitió Resolución 517 de 2021 por la cual se actualizan las politicas contables  y se adopta el manual de politicas contables el cual incluye los lineamientos para el manejo de los intangibles en el IDIPRON"/>
    <d v="2022-02-28T00:00:00"/>
    <s v="no"/>
    <s v="No aplica"/>
    <n v="1"/>
    <s v="CUMPLIMIENTO TOTAL"/>
    <n v="-44619.4"/>
    <s v="VENCIDO"/>
    <m/>
    <m/>
    <m/>
    <m/>
    <m/>
    <m/>
    <s v="PENDIENTE POR EVALUACION"/>
    <s v="No aplica,  ya fue reportada como finalizada en los dos anteriores seguimientos"/>
    <d v="2022-05-31T00:00:00"/>
    <s v="Ninguna"/>
    <n v="1"/>
    <s v="CUMPLIMIENTO TOTAL"/>
    <n v="-273"/>
    <s v="VENCIDO"/>
    <d v="2022-02-15T00:00:00"/>
    <s v="Mediante Resolución 517/2021 de aprobó el manual de políticas contables de la entidad, estableciendo allí lineamientos para la los inventarios intangibles.-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7"/>
    <s v="Modelo Pedagogico "/>
    <s v="Subdirección técnica de métodos educativos y operativa"/>
    <s v="STMEO"/>
    <m/>
    <s v="Gestion tecnologica y de la información"/>
    <s v="Subdirección técnica administrativa y financiera"/>
    <s v="STAF"/>
    <s v="Sistemas"/>
    <x v="6"/>
    <s v="Oficinas de tecnologias de la información y las comunicaciones"/>
    <s v="OTIC"/>
    <s v="No aplica"/>
    <s v="No aplica"/>
    <s v="Inventarios"/>
    <s v="marcación inadecuada de los elementos"/>
    <s v="Adriana Botero Pinilla"/>
    <x v="2"/>
    <s v="PMCB-2020-120"/>
    <s v="3.2.1"/>
    <x v="40"/>
    <n v="2020"/>
    <s v="2020H23"/>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No aplica"/>
    <s v="Adquisicón de impresora de etiquetas e insumos"/>
    <n v="1"/>
    <s v="No aplica"/>
    <d v="2021-01-15T00:00:00"/>
    <d v="2021-12-20T00:00:00"/>
    <d v="2022-07-01T00:00:00"/>
    <s v="SI"/>
    <s v="SI"/>
    <n v="-161"/>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99"/>
    <s v="CON TIEMPO"/>
    <s v="SIN DILIGENCIAR"/>
    <s v="SIN DILIGENCIAR"/>
    <s v="SIN DILIGENCIAR"/>
    <n v="0"/>
    <n v="0"/>
    <s v="EN EJECUCION"/>
    <s v="ABIERTA"/>
    <s v="PENDIENTE POR EVALUAR"/>
    <s v="Pendiente por evaluacion. Accion reportada en seguimiento anterior"/>
    <d v="2022-02-28T00:00:00"/>
    <s v="no"/>
    <s v="No aplica"/>
    <n v="1"/>
    <s v="CUMPLIMIENTO TOTAL"/>
    <n v="-44619"/>
    <s v="VENCIDO"/>
    <m/>
    <m/>
    <m/>
    <m/>
    <m/>
    <m/>
    <s v="PENDIENTE POR EVALUACION"/>
    <s v="No aplica,  ya fue reportada como finalizada en los dos anteriores seguimientos"/>
    <d v="2022-05-31T00:00:00"/>
    <s v="Ninguna"/>
    <n v="1"/>
    <s v="CUMPLIMIENTO TOTAL"/>
    <n v="-161"/>
    <s v="VENCIDO"/>
    <d v="2022-02-15T00:00:00"/>
    <s v="Se realizo la compra de la impresora de etiquetas Serial D5J193001165, se hizo la entrega e instalación en el área de almacén calle 63.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8"/>
    <s v="Modelo Pedagogico "/>
    <s v="Subdirección técnica de métodos educativos y operativa"/>
    <s v="STMEO"/>
    <m/>
    <s v="Gestión Logística"/>
    <s v="Subdirección técnica administrativa y financiera"/>
    <s v="STAF"/>
    <s v="almacén e inventarios"/>
    <x v="12"/>
    <s v="Secretaria General"/>
    <s v="SG"/>
    <s v="Gerencia Recursos Fisicos"/>
    <s v="GRF"/>
    <s v="Inventarios"/>
    <s v="marcación inadecuada de los elementos"/>
    <s v="Ingrid Carolina Ardila Muñoz"/>
    <x v="2"/>
    <s v="PMCB-2020-121"/>
    <s v="3.2.1"/>
    <x v="40"/>
    <n v="2020"/>
    <s v="2020H23"/>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o aplica"/>
    <s v="Numero total de bienes plaqueteados del contrato 1758/19  / Total de bienes plaqueteados del contrato 1758 de 2019 (27) *100"/>
    <s v="No aplica"/>
    <s v="No aplica"/>
    <d v="2021-01-15T00:00:00"/>
    <d v="2021-12-20T00:00:00"/>
    <d v="2022-07-01T00:00:00"/>
    <s v="SI"/>
    <s v="SI"/>
    <n v="-161"/>
    <s v="Se evidencia que en el ultimo seguimiento realizado por la Oficina de Control Interno, indica que las actividades se encuentran en ejecución._x000a__x000a_Al verificar el proceso no adjunta información de avance o ejecución de la actividad programada, ya que aun se eencuentra en ejecución. "/>
    <d v="2021-08-10T00:00:00"/>
    <s v="SI"/>
    <s v="Enviar información que soporte el avance a la ejecución de la actividad programada."/>
    <n v="0"/>
    <s v="SIN AVANCE"/>
    <n v="99"/>
    <s v="CON TIEMPO"/>
    <s v="SIN DILIGENCIAR"/>
    <s v="SIN DILIGENCIAR"/>
    <s v="SIN DILIGENCIAR"/>
    <n v="0"/>
    <n v="0"/>
    <s v="EN EJECUCION"/>
    <s v="ABIERTA"/>
    <s v="ABIERTA"/>
    <s v="&quot;Se Evidencia que la actividad se encuentra vencida._x000a__x000a_Se verifica los soportes adjunto en donde se evidencia el ingreso de contrato 2019 - 1758 y registro fotografico 2019 - 1758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161"/>
    <s v="VENCIDO"/>
    <d v="2022-02-15T00:00:00"/>
    <s v="Se realizó el ingreso a almacén de 27 bienes del contrato 2019-1758 con los números de ingreso: 116, 585 y 586. Se replaquetearon los bienes del contrato 2019-1758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19"/>
    <s v="Modelo Pedagogico "/>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Contratacion"/>
    <s v="Pagos"/>
    <s v="Adriana Botero Pinilla "/>
    <x v="2"/>
    <s v="PMCB-2020-122"/>
    <s v="3.2.2"/>
    <x v="40"/>
    <n v="2020"/>
    <s v="2020H24"/>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Numero total planillas generadas * 100"/>
    <s v="No aplica"/>
    <s v="No aplica"/>
    <d v="2021-01-15T00:00:00"/>
    <d v="2021-12-20T00:00:00"/>
    <d v="2022-07-01T00:00:00"/>
    <s v="SI"/>
    <s v="SI"/>
    <n v="-161"/>
    <s v="Se realiza el cargue de planillas en el drive tal como se menciona en la acción, dando cumplimiento."/>
    <d v="2021-07-08T00:00:00"/>
    <s v="SI"/>
    <s v="La acción finaliza en diciembre, por ende, se deb seguir realizando el seguimiento a esta acción y dar cumplimienot del 100%"/>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d v="2022-02-15T00:00:00"/>
    <s v="Convenios convocó reuniones internas para revisar los temas generales de convenios, revisando ejecución y presupuesto y para los diferentes proceso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0"/>
    <s v="Modelo Pedagogico "/>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Contratacion"/>
    <s v="Pagos"/>
    <s v="Adriana Botero Pinilla "/>
    <x v="2"/>
    <s v="PMCB-2020-123"/>
    <s v="3.2.2"/>
    <x v="40"/>
    <n v="2020"/>
    <s v="2020H24"/>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d v="2022-07-01T00:00:00"/>
    <s v="SI"/>
    <s v="SI"/>
    <n v="-161"/>
    <s v="Se realiza el seguimiento del cargue de planillas en el drive tal como se menciona en la acción, dando cumplimiento."/>
    <d v="2021-07-08T00:00:00"/>
    <s v="SI"/>
    <s v="La acción finaliza en diciembre, por ende, se debe seguir realizando el seguimiento a esta acción y dar cumplimiento del 100%"/>
    <n v="0.42"/>
    <s v="AVANCE PARCIAL"/>
    <n v="99"/>
    <s v="CON TIEMPO"/>
    <s v="SIN DILIGENCIAR"/>
    <s v="SIN DILIGENCIAR"/>
    <s v="SIN DILIGENCIAR"/>
    <n v="0"/>
    <n v="0"/>
    <s v="EN EJECUCION"/>
    <s v="ABIERTA"/>
    <s v="ABIERTA"/>
    <s v="Se evidencia la realización del control para los meses de junio, julio, agosto, septiembre, octubre, noviembre y diciembre y su cargue en el drive. Es importante que esta actividad se convierta en un punto de control del proceso y se siga ejecutand permanentemente."/>
    <d v="2022-02-28T00:00:00"/>
    <s v="no"/>
    <s v="No aplica"/>
    <n v="1"/>
    <s v="CUMPLIMIENTO TOTAL"/>
    <n v="-44619.58"/>
    <s v="VENCIDO"/>
    <m/>
    <m/>
    <m/>
    <m/>
    <m/>
    <m/>
    <s v="PENDIENTE POR EVALUACION"/>
    <s v="Accion pendiente por evaluacion por parte de la OCI"/>
    <d v="2022-05-31T00:00:00"/>
    <n v="0"/>
    <n v="1"/>
    <s v="CUMPLIMIENTO TOTAL"/>
    <n v="-161"/>
    <s v="VENCIDO"/>
    <d v="2022-02-15T00:00:00"/>
    <s v="Se realizan comité técnico para revisare los relacionado con plazos, etapas de ejecución y avances del convenio en el marco convenio con la secretaria distrital de ambiente FDL san Cristóbal.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1"/>
    <s v="Modelo Pedagogico "/>
    <s v="Subdirección técnica de métodos educativos y operativa"/>
    <s v="STMEO"/>
    <s v=" Oficina Asesora Jurídica "/>
    <s v="Modelo Pedagogico - convenios"/>
    <s v="Subdirección técnica administrativa y financiera"/>
    <s v="STAF"/>
    <s v="Convenios"/>
    <x v="4"/>
    <s v="Subdireccion para las oportunidades"/>
    <s v="SOP"/>
    <s v="Gerencia estrategias de corresponsabilidad"/>
    <s v="GEC"/>
    <s v="Autorregulación"/>
    <s v="Aplicación y actualización de procedimientos y formatos"/>
    <s v="Adriana Botero Pinilla "/>
    <x v="2"/>
    <s v="PMCB-2020-124"/>
    <s v="3.2.3"/>
    <x v="40"/>
    <n v="2020"/>
    <s v="2020H25"/>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d v="2022-07-01T00:00:00"/>
    <s v="SI"/>
    <s v="SI"/>
    <n v="-161"/>
    <s v="Se evidencia la realización de una reunión de 12 programadas para el año"/>
    <d v="2021-07-08T00:00:00"/>
    <s v="SI"/>
    <s v="11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d v="2022-02-15T00:00:00"/>
    <s v="Convenios convocó reuniones internas para revisar los temas generales de convenios, revisando ejecución y presupuesto y para los diferentes proceso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2"/>
    <s v="Modelo Pedagogico "/>
    <s v="Subdirección técnica de métodos educativos y operativa"/>
    <s v="STMEO"/>
    <s v=" Oficina Asesora Jurídica "/>
    <s v="Modelo Pedagogico - convenios"/>
    <s v="Subdirección técnica administrativa y financiera"/>
    <s v="STAF"/>
    <s v="Convenios"/>
    <x v="4"/>
    <s v="Subdireccion para las oportunidades"/>
    <s v="SOP"/>
    <s v="Gerencia estrategias de corresponsabilidad"/>
    <s v="GEC"/>
    <s v="Contratacion"/>
    <s v="Inadecuado manejo de expedientes e inconsistencia de la información"/>
    <s v="Adriana Botero Pinilla "/>
    <x v="2"/>
    <s v="PMCB-2020-125"/>
    <s v="3.2.4"/>
    <x v="40"/>
    <n v="2020"/>
    <s v="2020H26"/>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d v="2022-07-01T00:00:00"/>
    <s v="SI"/>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d v="2022-02-15T00:00:00"/>
    <s v="Se realiza cargue de las plantillas al drive de la asistencia de los NNAJ, para la verificación y consolidación total las plantilla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3"/>
    <s v="Modelo Pedagogico "/>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Contratacion"/>
    <s v="Inadecuado manejo de expedientes e inconsistencia de la información"/>
    <s v="Adriana Botero Pinilla "/>
    <x v="2"/>
    <s v="PMCB-2020-126"/>
    <s v="3.2.4"/>
    <x v="40"/>
    <n v="2020"/>
    <s v="2020H26"/>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No aplica"/>
    <s v="Cargue de documentación en carpeta drive"/>
    <s v="No aplica"/>
    <s v="No aplica"/>
    <d v="2021-01-15T00:00:00"/>
    <d v="2021-12-20T00:00:00"/>
    <d v="2022-07-01T00:00:00"/>
    <s v="SI"/>
    <s v="SI"/>
    <n v="-161"/>
    <s v="Se realiza cargue de información planteada en drive"/>
    <d v="2021-07-08T00:00:00"/>
    <s v="NO"/>
    <s v="No aplica"/>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d v="2022-02-15T00:00:00"/>
    <s v="Mediante formato M-MEM-FT-001, se realizó  el seguimiento al las planillas cargas al driver para la consolidación y verificación de la asistencia de los NNJA.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4"/>
    <s v="Modelo Pedagogico "/>
    <s v="Subdirección técnica de métodos educativos y operativa"/>
    <s v="STMEO"/>
    <s v="OAP_x000a_"/>
    <s v="Modelo Pedagogico "/>
    <s v="Subdirección técnica de métodos educativos y operativa"/>
    <s v="STMEO"/>
    <s v="Proyecto 7720"/>
    <x v="3"/>
    <s v="Subdireccion de lineamientos y politicas"/>
    <s v="SLP"/>
    <s v="Gerencia de capacidades y derechos"/>
    <s v="GCD"/>
    <s v="Contratacion"/>
    <s v="Pagos"/>
    <s v="Yuri Yesenia Orjuela"/>
    <x v="2"/>
    <s v="PMCB-2020-128"/>
    <s v="3.2.6"/>
    <x v="40"/>
    <n v="2020"/>
    <s v="2020H27"/>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No aplica"/>
    <s v="Un (1) documento con lineamientos   "/>
    <s v="No aplica"/>
    <s v="No aplica"/>
    <d v="2021-01-15T00:00:00"/>
    <d v="2021-12-20T00:00:00"/>
    <d v="2022-07-01T00:00:00"/>
    <s v="SI"/>
    <s v="SI"/>
    <n v="-161"/>
    <s v="Si bien se cuenta con la acción propuesta no se presenta avance por parte del proceso."/>
    <d v="2021-07-06T00:00:00"/>
    <s v="SI"/>
    <s v="Presentar seguimiento al plan de mejoramiento "/>
    <n v="0"/>
    <s v="SIN AVANCE"/>
    <n v="99"/>
    <s v="CON TIEMPO"/>
    <s v="SIN DILIGENCIAR"/>
    <s v="SIN DILIGENCIAR"/>
    <s v="SIN DILIGENCIAR"/>
    <n v="0"/>
    <n v="0"/>
    <s v="EN EJECUCION"/>
    <s v="ABIERTA"/>
    <s v="ABIERTA"/>
    <s v="Sin reportar avance"/>
    <d v="2022-02-28T00:00:00"/>
    <s v="no"/>
    <s v="ejecucion de actividades definidas"/>
    <n v="0"/>
    <s v="SIN AVANCE"/>
    <n v="-44620"/>
    <s v="VENCIDO"/>
    <m/>
    <m/>
    <m/>
    <m/>
    <m/>
    <m/>
    <s v="ABIERTO"/>
    <s v="No se reporta seguimiento de esta acción por parte de la Subdirección de Métodos"/>
    <d v="2022-05-31T00:00:00"/>
    <s v="No se reporta seguimiento de esta acción por parte de la Subdirección de Métodos"/>
    <n v="0"/>
    <s v="SIN AVANCE"/>
    <n v="-161"/>
    <s v="VENCIDO"/>
    <d v="2022-02-15T00:00:00"/>
    <s v="Se realiza cargue de las plantillas al drive de la asistencia de los NNAJ, para la verificación y consolidación total las plantilla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5"/>
    <s v="Modelo Pedagogico "/>
    <s v="Subdirección técnica de métodos educativos y operativa"/>
    <s v="STMEO"/>
    <s v="Oficina Asesora Jurídica "/>
    <s v="Modelo Pedagogico - convenios"/>
    <s v="Subdirección técnica administrativa y financiera"/>
    <s v="STAF"/>
    <s v="Convenios"/>
    <x v="4"/>
    <s v="Subdireccion para las oportunidades"/>
    <s v="SOP"/>
    <s v="Gerencia estrategias de corresponsabilidad"/>
    <s v="GEC"/>
    <s v="Contratacion"/>
    <s v="Pagos"/>
    <s v="Adriana Botero Pinilla "/>
    <x v="2"/>
    <s v="PMCB-2020-131"/>
    <s v="3.2.11"/>
    <x v="40"/>
    <n v="2020"/>
    <s v="2020H28"/>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d v="2022-07-01T00:00:00"/>
    <s v="SI"/>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d v="2022-02-15T00:00:00"/>
    <s v="Mediante formato M-MEM-FT-001, se realizó  el seguimiento al las planillas cargas al driver para la consolidación y verificación de la asistencia de los NNJA.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6"/>
    <s v="Modelo Pedagogico "/>
    <s v="Subdirección técnica de métodos educativos y operativa"/>
    <s v="STMEO"/>
    <s v="Coordinador de convenios"/>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0-132"/>
    <s v="3.2.12"/>
    <x v="40"/>
    <n v="2020"/>
    <s v="2020H29"/>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No aplica"/>
    <s v="Actas de comité suscritas/ Numero de comités técnicos a realizar con seguimiento *100"/>
    <s v="No aplica"/>
    <s v="No aplica"/>
    <d v="2021-01-15T00:00:00"/>
    <d v="2021-12-20T00:00:00"/>
    <d v="2022-07-01T00:00:00"/>
    <s v="SI"/>
    <s v="SI"/>
    <n v="-161"/>
    <s v="Se evidencia el cronograma, sin embargo, no se evidencia la realización de comités técnicos para esta verificación. "/>
    <d v="2021-07-08T00:00:00"/>
    <s v="SI"/>
    <s v="Actas  de comité"/>
    <n v="0"/>
    <s v="SIN AVANCE"/>
    <n v="99"/>
    <s v="CON TIEMPO"/>
    <s v="SIN DILIGENCIAR"/>
    <s v="SIN DILIGENCIAR"/>
    <s v="SIN DILIGENCIAR"/>
    <n v="0"/>
    <n v="0"/>
    <s v="EN EJECUCION"/>
    <s v="ABIERTA"/>
    <s v="ABIERTA"/>
    <s v="&quot;Se evidencia que en el primer seguimiento se adjunto el cronograma mencionado, para el segundo seguimiento se adjuntan tres actas en donde se presentan avances respecto al estado de los convenios deo instituto._x000a__x000a_Se evidencia acta del convenio  1295 de 2019 en el cual se aprueba cronograma&quot;"/>
    <d v="2022-02-28T00:00:00"/>
    <s v="no"/>
    <s v="No aplica"/>
    <n v="1"/>
    <s v="CUMPLIMIENTO TOTAL"/>
    <n v="-44620"/>
    <s v="VENCIDO"/>
    <m/>
    <m/>
    <m/>
    <m/>
    <m/>
    <m/>
    <s v="PENDIENTE POR EVALUACION"/>
    <s v="Accion pendiente por evaluacion por parte de la OCI"/>
    <d v="2022-05-31T00:00:00"/>
    <n v="0"/>
    <n v="1"/>
    <s v="CUMPLIMIENTO TOTAL"/>
    <n v="-161"/>
    <s v="VENCIDO"/>
    <d v="2022-02-15T00:00:00"/>
    <s v="Convenios convocó reuniones internas para revisar los temas generales de convenios, revisando ejecución y presupuesto y para los diferentes proceso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7"/>
    <s v="Modelo Pedagogico "/>
    <s v="Subdirección técnica de métodos educativos y operativa"/>
    <s v="STMEO"/>
    <s v="Oficina Asesora Jurídica "/>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0-133"/>
    <s v="3.2.12"/>
    <x v="40"/>
    <n v="2020"/>
    <s v="2020H29"/>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d v="2022-07-01T00:00:00"/>
    <s v="SI"/>
    <s v="SI"/>
    <n v="-161"/>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m/>
    <m/>
    <m/>
    <m/>
    <m/>
    <m/>
    <s v="PENDIENTE POR EVALUACION"/>
    <s v="Accion pendiente por evaluacion por parte de la OCI"/>
    <d v="2022-05-31T00:00:00"/>
    <n v="0"/>
    <n v="1"/>
    <s v="CUMPLIMIENTO TOTAL"/>
    <n v="-161"/>
    <s v="VENCIDO"/>
    <d v="2022-02-15T00:00:00"/>
    <s v="Convenios convocó reuniones internas para revisar los temas generales de convenios, revisando ejecución y presupuesto y para los diferentes proceso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8"/>
    <s v="Modelo Pedagogico "/>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Modelo pedagogico"/>
    <s v="Estimulo de corresponsabilidad"/>
    <s v="Adriana Botero Pinilla "/>
    <x v="2"/>
    <s v="PMCB-2020-134"/>
    <s v="3.2.17"/>
    <x v="40"/>
    <n v="2020"/>
    <s v="2020H3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Total planillas generadas * 100"/>
    <s v="No aplica"/>
    <s v="No aplica"/>
    <d v="2021-01-15T00:00:00"/>
    <d v="2021-12-20T00:00:00"/>
    <d v="2022-07-01T00:00:00"/>
    <s v="SI"/>
    <s v="SI"/>
    <n v="-161"/>
    <s v="Se evidencia el cargue de planillas de asistencia"/>
    <d v="2021-07-08T00:00:00"/>
    <s v="NO"/>
    <s v="No aplica"/>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m/>
    <m/>
    <m/>
    <m/>
    <m/>
    <m/>
    <s v="PENDIENTE POR EVALUACION"/>
    <s v="Accion pendiente por evaluacion por parte de la OCI"/>
    <d v="2022-05-31T00:00:00"/>
    <n v="0"/>
    <n v="1"/>
    <s v="CUMPLIMIENTO TOTAL"/>
    <n v="-161"/>
    <s v="VENCIDO"/>
    <d v="2022-02-15T00:00:00"/>
    <s v="Se realiza el cargue de la documentación de los contratos de convenios con relación a la parte contractual de cada uno de los contrato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129"/>
    <s v="Modelo Pedagogico "/>
    <s v="Subdirección técnica de métodos educativos y operativa"/>
    <s v="STMEO"/>
    <m/>
    <s v="Modelo Pedagogico - convenios"/>
    <s v="Subdirección técnica administrativa y financiera"/>
    <s v="STAF"/>
    <s v="Convenios"/>
    <x v="4"/>
    <s v="Subdireccion para las oportunidades"/>
    <s v="SOP"/>
    <s v="Gerencia estrategias de corresponsabilidad"/>
    <s v="GEC"/>
    <s v="Modelo pedagogico"/>
    <s v="Estimulo de corresponsabilidad"/>
    <s v="Adriana Botero Pinilla "/>
    <x v="2"/>
    <s v="PMCB-2020-135"/>
    <s v="3.2.17"/>
    <x v="40"/>
    <n v="2020"/>
    <s v="2020H3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d v="2022-07-01T00:00:00"/>
    <s v="SI"/>
    <s v="SI"/>
    <n v="-161"/>
    <s v="Se verifica el seguimiento al cargue de planillas de asistencia."/>
    <d v="2021-07-08T00:00:00"/>
    <s v="SI"/>
    <s v="Quedan faltando los 7 seguimientos planteados."/>
    <n v="0.42"/>
    <s v="AVANCE PARCIAL"/>
    <n v="99"/>
    <s v="CON TIEMPO"/>
    <s v="SIN DILIGENCIAR"/>
    <s v="SIN DILIGENCIAR"/>
    <s v="SIN DILIGENCIAR"/>
    <n v="0"/>
    <n v="0"/>
    <s v="EN EJECUCION"/>
    <s v="ABIERTA"/>
    <s v="ABIERTA"/>
    <s v="Se evidencia la realización del control para los meses de junio, julio, agosto, septiembre, octubre, noviembre y diciembre y su cargue en el drive. Es importante que esta actividad se convierta en un punto de control del proceso y se siga ejecutand permanentemente."/>
    <d v="2022-02-28T00:00:00"/>
    <s v="no"/>
    <s v="No aplica"/>
    <n v="1"/>
    <s v="CUMPLIMIENTO TOTAL"/>
    <n v="-44619.58"/>
    <s v="VENCIDO"/>
    <m/>
    <m/>
    <m/>
    <m/>
    <m/>
    <m/>
    <s v="PENDIENTE POR EVALUACION"/>
    <s v="Accion pendiente por evaluacion por parte de la OCI"/>
    <d v="2022-05-31T00:00:00"/>
    <n v="0"/>
    <n v="1"/>
    <s v="CUMPLIMIENTO TOTAL"/>
    <n v="-161"/>
    <s v="VENCIDO"/>
    <d v="2022-02-15T00:00:00"/>
    <s v="Se formuló y oficializó, dos (2) documentos estableciendo lineamientos para realizar el seguimiento financiero y orden del expediente de las contrataciones que se llevan a cabo en el escenario de la BMC.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s v="No aplica"/>
    <s v="Cerrada en seguimientos anteriores"/>
    <s v="OCI"/>
    <n v="1"/>
    <n v="1"/>
    <s v="CUMPLIMIENTO TOTAL"/>
    <s v="NO APLICA ACCION CERRADA"/>
    <s v="NO APLICA ACCION CERRADA"/>
    <x v="1"/>
    <s v="Cerrada en seguimientos anteriores"/>
    <s v="OCI"/>
    <n v="1"/>
    <x v="1"/>
    <m/>
  </r>
  <r>
    <n v="70"/>
    <s v="Modelo Pedagogico "/>
    <s v="Subdirección técnica de métodos educativos y operativa"/>
    <s v="STMEO"/>
    <m/>
    <s v="Modelo Pedagogico"/>
    <s v="Subdirección técnica de métodos educativos y operativa"/>
    <s v="STMEO"/>
    <s v="Contexto Pedagogico Territorio "/>
    <x v="4"/>
    <s v="Subdireccion poblacional"/>
    <s v="SP"/>
    <s v="Gerencia Territorio"/>
    <s v="GT"/>
    <s v="Autorregulación"/>
    <s v="Aplicación y actualización de procedimientos y formatos"/>
    <s v="Yuli Cristel Peña"/>
    <x v="0"/>
    <s v="PMAI-2019-078"/>
    <s v="No aplica"/>
    <x v="21"/>
    <n v="2019"/>
    <s v="2019H66"/>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s v="no aplica"/>
    <s v="No aplica"/>
    <s v="No aplica"/>
    <d v="2019-01-01T00:00:00"/>
    <d v="2019-11-30T00:00:00"/>
    <d v="2022-12-05T00:00:00"/>
    <s v="SI"/>
    <s v="SI"/>
    <n v="-912"/>
    <s v="Se evidencias reuniones de seguimiento por parte de la lider SIGID y capacitación al personal."/>
    <d v="2021-07-07T00:00:00"/>
    <s v="SI"/>
    <s v="Capacitaciones para siguientes seguimientos"/>
    <n v="0.5"/>
    <s v="AVANCE PARCIAL"/>
    <n v="-652"/>
    <s v="VENCIDO"/>
    <d v="2021-11-18T00:00:00"/>
    <s v="Acción vencida. Pendiente continuar seguimientos con el periodo establecido y capacitación segundo semestre. "/>
    <s v="Zuly Marcela Rojas Tolosa"/>
    <n v="0"/>
    <n v="0.5"/>
    <s v="INCUMPLIDA"/>
    <s v="NO APLICA"/>
    <s v="ABIERTA"/>
    <s v="No se reporta avance"/>
    <d v="2022-02-28T00:00:00"/>
    <s v="SI"/>
    <s v="ejecucion de actividades definidas"/>
    <n v="0"/>
    <s v="SIN AVANCE"/>
    <n v="-44619.5"/>
    <s v="VENCIDO"/>
    <d v="2022-03-11T00:00:00"/>
    <s v="No reportaron evidencias para este seguimiento"/>
    <s v="Sulma Esperanza Avendaño M."/>
    <n v="0"/>
    <s v="VENCIDO"/>
    <s v="NO APLICA"/>
    <s v="ABIERTO"/>
    <s v="Prevención:_x000a_1._x0009_Capacitación: Capacitación en diligenciamiento de formato de informe de actividades el día 25-10-2021, capacitación en diligenciamiento de formatos del día 01-09-2021 _x000a_2._x0009_Seguimientos: Actas donde se reciben y revisan la documentación de los días 03/06/07/10/13/24/27-09-2021, 15/23/25/29-10-2021, 19/22/26-11-2021, 13/20/30-12-2021_x000a_Calle:_x000a_1._x0009_Capacitación: Capacitación en diligenciamiento de formatos el día 9/13-9-2021 y 5/27-11-2021, 28/07/2021_x000a_2._x0009_Retroalimentación: Actas de reunión en las que se realiza retroalimentación en el diligenciamiento de formatos de los días 06-10-2021_x000a_Caminando relajado:_x000a_1._x0009_Capacitación: Actas de capacitación en formatos e instructivos del 08-11-2021_x000a_2._x0009_Seguimiento: Actas en las que se revisa el diligenciamiento de la documentación 12/07/2021, 04/08/2021,07-09-2021, 20-12-2021"/>
    <d v="2022-05-31T00:00:00"/>
    <s v="_x000a_Pendiente evidenciar segunda capacitación del equipo caminando relajado en diligenciamiento de formatos y actas de seguimiento del equipo calle en el diligenciamiento de formatos."/>
    <n v="0.75"/>
    <s v="AVANCE SIGNIFICATIVO"/>
    <n v="-912"/>
    <s v="VENCIDO"/>
    <d v="2022-06-17T00:00:00"/>
    <s v="Se evidenciaron las siguientes actas:_x000a_Prevención:_x000a_1. Capacitación: Capacitación en diligenciamiento de formato de informe de actividades el día 25-10-2021, capacitación en diligenciamiento de formatos del día 01-09-2021_x000a_2. Seguimientos: Actas donde se reciben y revisan la documentación de los días 03/06/07/10/13/24/27-09-2021, 15/23/25/29-10-2021, 19/22/26-11-2021, 13/20/30-12-2021_x000a_Calle:_x000a_1. Capacitación: Capacitación en diligenciamiento de formatos el día 9/13-9-2021 y 5/27-11-2021, 28/07/2021_x000a_2. Retroalimentación: Actas de reunión en las que se realiza retroalimentación en el diligenciamiento de formatos de los días 06-10-2021_x000a_Caminando relajado:_x000a_1. Capacitación: Actas de capacitación en formatos e instructivos del 08-11-2021_x000a_2. Seguimiento: Actas en las que se revisa el diligenciamiento de la documentación 12/07/2021, 04/08/2021,07-09-2021, 20-12-2021_x000a_Queda pendiente evidenciar segunda capacitación del equipo caminando relajado en diligenciamiento de formatos y actas de seguimiento del equipo calle en el diligenciamiento de formatos."/>
    <s v="Sulma Esperanza Avendaño Muñoz"/>
    <n v="0.75"/>
    <s v="ABIERTO"/>
    <m/>
    <s v="ABIERTO"/>
    <d v="2022-09-19T00:00:00"/>
    <s v="Seguimiento anterior: _x000a_Desde el contexto Pedagógico  de territorio, se realizaron los seguimientos al diligenciamiento de los formatos, toda vez que se realizaron cambios en las personas que integran el grupo de este contexto, principalmente a los referentes zonales y promotores sociales._x000a_De igual manera se realizaron la capaciones teniendo en cuenta los formatos vigentes publicados en el SIGID  a los  referentes zonales y promotores sociales._x000a__x000a_Segundo Seguimiento: _x000a__x000a_Avance de actividades:_x000a__x000a_Para dar cumplimiento al 100% de la acción,  conforme a evaluación del profesional de OCI, en el presente reporte  se evidencia la  segunda capacitación del equipo caminando relajado en diligenciamiento de formatos realizada el  8 de noviembre de 2021 en la cual se realiza la socialización de los formatos y se dan indicaciones  de la aplicación de los instructivos.  Igualmente se realizaron los seguimientos al diligenciamiento de los formatos por parte de la líder Sigid del equipo de trabajo calle , evidenciando en   actas del 28-07-2021, 06-10-2021 y 7-10-2021."/>
    <s v="Para evidenciar el cumplimiento de la acción se aporta:_x000a__x000a_Acta del 08-11-2021 en la que se realiza la segunda capacitación dirigida a los facilitadores, en las que se aborde como temática el adecuado diligenciamiento de los formatos._x000a_Actas del 29-07-2021, 06-10-2021, 07-10-2021, que dan cuenta del seguimiento al diligenciamiento de los formatos por parte del equipo trabajo calle. "/>
    <s v="Ninguna"/>
    <n v="1"/>
    <s v="CUMPLIMIENTO TOTAL"/>
    <n v="-912"/>
    <s v="VENCIDO"/>
    <d v="2022-11-15T00:00:00"/>
    <s v="Se evidencia la  capacitación del equipo caminando relajado en diligenciamiento de formatos realizada el  8 de noviembre de 2021 en la cual se realiza la socialización de los formatos y se dan indicaciones  de la aplicación de los instructivos.  Igualmente se realizaron los seguimientos al diligenciamiento de los formatos por parte de la líder Sigid del equipo de trabajo calle , evidenciando en   actas del 28-07-2021, 06-10-2021 y 7-10-2021."/>
    <s v="Ingrid Acosta"/>
    <n v="1"/>
    <s v="CERRADO"/>
    <m/>
    <s v="No aplica"/>
    <s v="Cerrada en seguimientos anteriores"/>
    <s v="OCI"/>
    <n v="1"/>
    <n v="1"/>
    <s v="CUMPLIMIENTO TOTAL"/>
    <s v="NO APLICA ACCION CERRADA"/>
    <s v="NO APLICA ACCION CERRADA"/>
    <x v="1"/>
    <s v="Cerrada en seguimientos anteriores"/>
    <s v="OCI"/>
    <n v="1"/>
    <x v="1"/>
    <m/>
  </r>
  <r>
    <n v="72"/>
    <s v="Modelo Pedagogico "/>
    <s v="Subdirección técnica de métodos educativos y operativa"/>
    <s v="STMEO"/>
    <m/>
    <s v="Modelo Pedagogico"/>
    <s v="Subdirección técnica de métodos educativos y operativa"/>
    <s v="STMEO"/>
    <s v="Contexto Pedagogico Territorio "/>
    <x v="4"/>
    <s v="Subdireccion poblacional"/>
    <s v="SP"/>
    <s v="Gerencia Territorio"/>
    <s v="GT"/>
    <s v="gestion documental"/>
    <s v="Prácticas inadecuadas de conservación de documentos"/>
    <s v="Yuli Cristel Peña"/>
    <x v="0"/>
    <s v="PMAI-2019-080"/>
    <s v="No aplica"/>
    <x v="21"/>
    <n v="2019"/>
    <s v="2019H68"/>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s v="no aplica"/>
    <s v="No aplica"/>
    <s v="No aplica"/>
    <d v="2019-01-01T00:00:00"/>
    <d v="2019-11-30T00:00:00"/>
    <d v="2022-12-05T00:00:00"/>
    <s v="SI"/>
    <s v="SI"/>
    <n v="-912"/>
    <s v="No se cuenta con seguimiento reportado por parte de Métodos."/>
    <d v="2021-07-07T00:00:00"/>
    <s v="SI"/>
    <s v="Presentar seguimiento al plan de mejoramiento"/>
    <n v="0"/>
    <s v="SIN AVANCE"/>
    <n v="-652"/>
    <s v="VENCIDO"/>
    <d v="2021-11-18T00:00:00"/>
    <s v="Acción vencida. No se presentan soportes de seguimiento. "/>
    <s v="Zuly Marcela Rojas Tolosa"/>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adjunta radicado 2022IE468, mediante el cual se in forma el estado de las transferencias primarias en el 2021, dentro de este se on¿bserva que territorio realiza transferencia documental. Se solicita el cierre del plan toda vez que se subsana la situacion evidenciada."/>
    <d v="2022-05-31T00:00:00"/>
    <s v="No aplica"/>
    <n v="1"/>
    <s v="CUMPLIMIENTO TOTAL"/>
    <n v="-912"/>
    <s v="VENCIDO"/>
    <d v="2022-06-17T00:00:00"/>
    <s v="Se observa  radicado 2022IE468, mediante el cual se informa el estado de las transferencias primarias en el 2021, dentro de este se observa que territorio realiza transferencia documental.Pero no se evidencia sobre de capacitaciones frente a la conservación del archivo acción propuesta por el proceso."/>
    <s v="Sulma Esperanza Avendaño Muñoz"/>
    <n v="0.75"/>
    <s v="ABIERTO"/>
    <m/>
    <s v="ABIERTO"/>
    <d v="2022-09-19T00:00:00"/>
    <s v="Seguimiento anterior: _x000a_Respetuosamente, se solicita el cierre de esta acción toda vez   toda vez  durante la vigencia 2021, se realizaron las transferencias primarias del archivo de gestión de territorio   tal como se evidencia en radicado Número 2022IE468, en el cual la subdirección Técnica Administrativa y financiera presenta el informe de transferencias documentales primarias, junto con la cantidad de cajas, carpetas y/o metros lineales transferidos por cada una de las dependencias oficinas productoras, y Unidades de Protección Integral,  resultado de la consolidación del inventario documental, transferencias y de las capacitaciones y acompañamientos realizados por los profesionales del área de Gestión documental._x000a__x000a_Segundo Seguimiento: _x000a_Avance de actividades:_x000a_Para dar cumplimiento al 100% de la acción,  conforme a evaluación del profesional de OCI, en el presente reporte  se evidencia la realización de las capacitaciones frente a la conservación del archivo, conforme a la acción planteada, las cuales se realizaron el día 9 de marzo de 2021 al equipo que maneja el archivo de territorio calle y el día 9 de marzo de 2021 al equipo que maneja el archivo de territorio prevención."/>
    <s v="Para evidenciar el cumplimiento de la acción se aporta:_x000a__x000a_Acta del 09-03-2021- en la que se realiza entre otras la verificación del estado del archivo y se realiza la capacitación frente a la conservación del mismo, en lo concerniente al archivo de territorio calle._x000a__x000a_Acta del 09-03-2021- en la que se realiza entre otras la verificación del estado del archivo y se realiza la capacitación frente a la conservación del mismo, en lo concerniente al archivo de territorio prevención."/>
    <s v="Ninguna"/>
    <n v="1"/>
    <s v="CUMPLIMIENTO TOTAL"/>
    <n v="-912"/>
    <s v="VENCIDO"/>
    <d v="2022-11-15T00:00:00"/>
    <s v="Se encontro el soporte de las siguientes actividades realizadas, Consolidación del inventario documental_x000a_* Tranferencias documentales: Se adjunta memorando radicado 2022IE468 del 5 de enero de 2022 con las tranferencias primarias docuemntales realizadas._x000a_* Determinar responsables para la depuración del archivo_x000a_ y gestión de capacitaciones frente a conservación de archivo : se soporta con el Acta del 09-03-2021- en la que se realiza entre otras la verificación del estado del archivo y se realiza la capacitación frente a la conservación del mismo, en lo concerniente al archivo de territorio calle y se tiene el Acta del 09-03-2021- en la que se realiza entre otras la verificación del estado del archivo y se realiza la capacitación frente a la conservación del mismo, en lo concerniente al archivo de territorio prevención."/>
    <s v="Ingrid Acosta"/>
    <n v="1"/>
    <s v="CERRADO"/>
    <m/>
    <s v="No aplica"/>
    <s v="Cerrada en seguimientos anteriores"/>
    <s v="OCI"/>
    <n v="1"/>
    <n v="1"/>
    <s v="CUMPLIMIENTO TOTAL"/>
    <s v="NO APLICA ACCION CERRADA"/>
    <s v="NO APLICA ACCION CERRADA"/>
    <x v="1"/>
    <s v="Cerrada en seguimientos anteriores"/>
    <s v="OCI"/>
    <n v="1"/>
    <x v="1"/>
    <m/>
  </r>
  <r>
    <n v="73"/>
    <s v="Modelo Pedagogico "/>
    <s v="Subdirección técnica de métodos educativos y operativa"/>
    <s v="STMEO"/>
    <m/>
    <s v="Modelo Pedagogico"/>
    <s v="Subdirección técnica de métodos educativos y operativa"/>
    <s v="STMEO"/>
    <s v="Contexto Pedagogico Territorio "/>
    <x v="4"/>
    <s v="Subdireccion poblacional"/>
    <s v="SP"/>
    <s v="Gerencia Territorio"/>
    <s v="GT"/>
    <s v="Planeacion"/>
    <s v="Herramientas de gestión (riesgos, indicadores, balance social, planes y proyectos de inversión)"/>
    <s v="Yuli Cristel Peña"/>
    <x v="0"/>
    <s v="PMAI-2019-082"/>
    <s v="No aplica"/>
    <x v="21"/>
    <n v="2019"/>
    <s v="2019H69"/>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s v="no aplica"/>
    <s v="No aplica"/>
    <s v="No aplica"/>
    <d v="2019-01-01T00:00:00"/>
    <d v="2019-11-30T00:00:00"/>
    <d v="2022-07-01T00:00:00"/>
    <s v="SI"/>
    <s v="SI"/>
    <n v="-912"/>
    <s v="Se cuenta con la formulación y aplicación de indicadores, queda faltanto la inclusión de estos a la caracterización."/>
    <d v="2021-07-07T00:00:00"/>
    <s v="SI"/>
    <s v="Inclusión de indicadores a la caracterización"/>
    <n v="0.5"/>
    <s v="AVANCE PARCIAL"/>
    <n v="-652"/>
    <s v="VENCIDO"/>
    <d v="2021-11-18T00:00:00"/>
    <s v="Acción vencida. Se evidencia formulación y medición de indicadores, pendiente su incorporación en la caracterización del proceso Misional."/>
    <s v="Zuly Marcela Rojas Tolosa"/>
    <n v="0"/>
    <n v="0.5"/>
    <s v="INCUMPLIDA"/>
    <s v="NO APLICA"/>
    <s v="ABIERTA"/>
    <s v="No se reporta avance"/>
    <d v="2022-02-28T00:00:00"/>
    <s v="SI"/>
    <s v="ejecucion de actividades definidas"/>
    <n v="0"/>
    <s v="SIN AVANCE"/>
    <n v="-44619.5"/>
    <s v="VENCIDO"/>
    <d v="2022-03-11T00:00:00"/>
    <s v="No reportaron evidencias para este seguimiento"/>
    <s v="Sulma Esperanza Avendaño M."/>
    <n v="0"/>
    <s v="VENCIDO"/>
    <s v="NO APLICA"/>
    <s v="ABIERTO"/>
    <s v="Se evidencia documento HOJA DE VIDA  INDICADORES TERRITORIO y la caracterizacion en esta ultima se incluyen indicadores como mecanismos de medición y seguimiento al modelo pedagogico."/>
    <d v="2022-05-31T00:00:00"/>
    <s v="No aplica"/>
    <n v="1"/>
    <s v="CUMPLIMIENTO TOTAL"/>
    <n v="-912"/>
    <s v="VENCIDO"/>
    <d v="2022-06-17T00:00:00"/>
    <s v="Se evidencia documento Hoja de vida indicadores territorio y la caracterizacion donde se enuncia que los indicadores que soportan la gestión se encuentra en el listado de indicadores E-MEJ-FT-004."/>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30"/>
    <s v="Modelo Pedagogico "/>
    <s v="Subdirección técnica de métodos educativos y operativa"/>
    <s v="STMEO"/>
    <m/>
    <s v="Modelo Pedagogico"/>
    <s v="Subdirección técnica de métodos educativos y operativa"/>
    <s v="STMEO"/>
    <s v="Área espiritualidad"/>
    <x v="3"/>
    <s v="Subdireccion de lineamientos y politicas"/>
    <s v="SLP"/>
    <s v="Gerencia de capacidades y derechos"/>
    <s v="GCD"/>
    <s v="Atención al ciudadano"/>
    <s v="Tramites y servicios"/>
    <s v="Yuri Yesenia Orjuela"/>
    <x v="0"/>
    <s v="PMAI-2020-001"/>
    <s v="No aplica"/>
    <x v="28"/>
    <n v="2020"/>
    <s v="2020H31"/>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
    <s v="Los beneficiarios de la UPI OASIS, manifestaron, recibir  un trato inadecuado por parte de los Facilitadores, ya que hace  falta establecer  en un documento que describa el perfil de los facilitadores.     "/>
    <s v="Construir  y formalizar un documento por parte del área de Espiritualidad que contenga las  características perfiles y calidades que debe tener un facilitador  en el IDIPRON.   "/>
    <s v="No aplica"/>
    <s v="No aplica"/>
    <s v="No aplica"/>
    <s v="No aplica"/>
    <s v="No aplica"/>
    <d v="2020-05-22T00:00:00"/>
    <d v="2021-05-21T00:00:00"/>
    <d v="2022-07-01T00:00:00"/>
    <s v="SI"/>
    <s v="SI"/>
    <n v="-374"/>
    <s v="Si bien no se diligencia el espacio de soportes, este se encuentra subido, el borrador del documento que contiene lo lineamientos para los cuidadores y cuidadoras"/>
    <d v="2021-07-07T00:00:00"/>
    <s v="SI"/>
    <s v="Oficializar el docuemento"/>
    <m/>
    <s v="SIN AVANCE"/>
    <n v="-114"/>
    <s v="VENCIDO"/>
    <d v="2021-11-19T00:00:00"/>
    <s v="Se evidencia  documento borrador Generalidades de cuidadores- Ras en el Modelo Pedagógico de IDIPRON.  "/>
    <s v="Sulma Esperanza Avendaño M."/>
    <n v="0.2"/>
    <n v="0"/>
    <s v="INCUMPLIDA"/>
    <s v="NO APLICA"/>
    <s v="ABIERTA"/>
    <s v="No se reporta avance"/>
    <d v="2022-02-28T00:00:00"/>
    <s v="SI"/>
    <s v="ejecucion de actividades definidas"/>
    <n v="0.2"/>
    <s v="AVANCE MINIMO"/>
    <n v="-44620"/>
    <s v="VENCIDO"/>
    <d v="2022-03-11T00:00:00"/>
    <s v="No se reporta avance,  se observa el mismo documento borrador que contiene los lineamientos para los cuidadores y cuidadoras el cual fue presentado en el seguimiento realizado el 19/11/2021"/>
    <s v="Sulma Esperanza Avendaño M."/>
    <n v="0"/>
    <s v="VENCIDO"/>
    <m/>
    <s v="ABIERTO"/>
    <s v="Se construye y se oficializa un documento con los lineamientos de las actividades de los tutotes, dando cumplimiento a lo estipulado. Nota: el documento se oficializa en fecha posterior a la fecha final planteada."/>
    <d v="2022-05-31T00:00:00"/>
    <s v="se da cumplimiento total a la actividad planteada."/>
    <n v="1"/>
    <s v="CUMPLIMIENTO TOTAL"/>
    <n v="-374"/>
    <s v="VENCIDO"/>
    <d v="2022-06-20T00:00:00"/>
    <s v="El documento de Lineamientos, aportado cumple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27"/>
    <s v="Modelo Pedagogico"/>
    <s v="Subdirección técnica de métodos educativos y operativa"/>
    <s v="STMEO"/>
    <m/>
    <s v="Modelo Pedagogico"/>
    <s v="Subdirección técnica de métodos educativos y operativa"/>
    <s v="STMEO"/>
    <s v="Calidad alimentaria "/>
    <x v="3"/>
    <s v="Subdireccion de lineamientos y politicas"/>
    <s v="SLP"/>
    <s v="Gerencia de capacidades y derechos"/>
    <s v="GCD"/>
    <s v="Modelo pedagogico"/>
    <s v="Controles relacionados con los alimentos"/>
    <s v="Yuli Cristel Peña"/>
    <x v="3"/>
    <s v="PMPB-2019-0025"/>
    <s v="No aplica"/>
    <x v="20"/>
    <n v="2019"/>
    <s v="2019H14"/>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No aplica"/>
    <s v="No aplica"/>
    <s v="No aplica"/>
    <d v="2019-08-08T00:00:00"/>
    <d v="2019-12-30T00:00:00"/>
    <m/>
    <s v="SI"/>
    <s v="SI"/>
    <n v="-8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882"/>
    <s v="VENCIDO"/>
    <d v="2022-06-21T00:00:00"/>
    <s v="Teniendo en cuenta los Radicados 2019IE6222,2019IE7874,2019IE10233 y 2019IE11233 enunciados por el proceso para esta acción no se aportó evidencia."/>
    <s v="Sulma Esperanza Avendaño Muñoz"/>
    <n v="0"/>
    <s v="ABIERTO"/>
    <m/>
    <s v="ABIERTO"/>
    <d v="2022-09-19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En cumplimiento de la acción formulada se realizó la revisión y ajuste del procedimiento   RECEPCIÓN ALMACENAMIENTO, PREPARACIÓN Y DISTRIBUCIÓN DE ALIMENTOS EN LAS UPIS, CODIGO M-MSD-PR-004, incluyendo en el mismo,  en el numeral 9 el registro de las cifras no significativas en las remisiones proveedores fruver/carnes y formato M-MSDFT-026, el cual estabelce &quot; Diligenciar en el formato “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quot;. Dando así cumplimiento al 100% de la acción."/>
    <s v="Se aportá procedimiento   RECEPCIÓN ALMACENAMIENTO, PREPARACIÓN Y DISTRIBUCIÓN DE ALIMENTOS EN LAS UPIS, CODIGO M-MSD-PR-004, ver pagina 3, actividad 9, la cual establece : “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quot;"/>
    <s v="Ninguna"/>
    <n v="1"/>
    <s v="CUMPLIMIENTO TOTAL"/>
    <n v="-882"/>
    <s v="VENCIDO"/>
    <d v="2022-11-13T00:00:00"/>
    <s v="De las evidencias cargadas por el proceso solo se observa que se comparte el formato para recepción, almacenamiento, preparación y distribución de alimentos en la UPI formato M-MSD- PR-04 V.5 10/11/2021, no estan cargados los formatos A-GLO-FT-005 para efectos de determinar cumplimiento de la acción en lo que respecta a la modificación del procedimiento en relación con la recepción, almacenamiento y demás apsctos de los alimentos. Se observa cumplimiento parcial. "/>
    <s v="Navis Alberto Florez Leon"/>
    <m/>
    <s v="VENCIDO"/>
    <m/>
    <d v="2023-02-06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En cumplimiento de la acción formulada se realizó la revisión y ajuste del procedimiento   RECEPCIÓN ALMACENAMIENTO, PREPARACIÓN Y DISTRIBUCIÓN DE ALIMENTOS EN LAS UPIS, CODIGO M-MSD-PR-004, incluyendo en el mismo,  en el numeral 9 el registro de las cifras no significativas en las remisiones proveedores fruver/carnes y formato M-MSDFT-026, el cual estabelce &quot; Diligenciar en el formato “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quot;. Dando así cumplimiento al 100% de la acción._x000a__x000a_TERCER SEGUIMIENTO:_x000a__x000a_Avance de actividades:_x000a_Se realizó la revisión y ajuste del procedimiento   RECEPCIÓN ALMACENAMIENTO, PREPARACIÓN Y DISTRIBUCIÓN DE ALIMENTOS EN LAS UPIS, CODIGO M-MSD-PR-004, para lo cual se incluyó en el mismo,  en el numeral 9 el registro de las cifras no significativas en las remisiones proveedores fruver/carnes y formato M-MSDFT-026, el cual establece &quot; Diligenciar en el formato “Control Recepción de Materia Prima M- MSD-FT-026” -  nuevo código por rediseño institucional A-GIAE-FT-020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 con nuevo código por rediseño institucional A-GIAE-FT-003&quot;. _x000a__x000a_Se da cumplimiento del 100% de la acción dado a que se revisó y ajustó el procedimiento._x000a_"/>
    <s v="Se aportá procedimiento   RECEPCIÓN ALMACENAMIENTO, PREPARACIÓN Y DISTRIBUCIÓN DE ALIMENTOS EN LAS UPIS, CODIGO M-MSD-PR-004, ver pagina 3, actividad 9, la cual establece : “Control Recepción de Materia Prima M- MSD-FT-026” la verificación realizada a los alimentos registrando las cantidades reportadas en el equipo de medición, incluyendo las cifras no significativas (si le aplica) en el formato remisión proveedores externos (carnes frescas) y/o registro “Traslado, salida y entrega de elementos de consumo y/o devolutivos A-GLO-FT-005 (fruver) en la copia&quot;_x000a__x000a_Soportes Tercer Seguimiento: _x000a_004 RECEPCIÓN, ALMACENAMIENTO, PREPARACIÓN Y DISTRIBUCIÓN DE ALIMENTOS EN LA UPI M-MSD-PR-004_x000a_003 TRASLADO, SALIDA Y ENTREGA DE ELEMENTOS DE CONSUMO A-GIAE-FT-003_x000a_020 CONTROL RECEPCIÓN DE MATERIA PRIMA A-GIAE-FT-020_x000a_"/>
    <s v="De acuerdo con el reporte y las evidencias registradas por el proceso, la actividad se encuentra cumplida."/>
    <n v="1"/>
    <s v="CUMPLIMIENTO TOTAL"/>
    <n v="-882"/>
    <s v="VENCIDO"/>
    <x v="4"/>
    <s v="se observa el cumplimiento de la revisión y ajuste del procedimiento recepción, almacenamiento, preparación y distribución de alimentos en la upi m-msd-pr-004 y formatos traslado, salida y entrega de elementos de consumo a-giae-ft-003, control recepción de materia prima a-giae-ft-020"/>
    <s v="Carlos Guerra "/>
    <n v="1"/>
    <x v="1"/>
    <m/>
  </r>
  <r>
    <n v="131"/>
    <s v="Modelo Pedagogico "/>
    <s v="Subdirección técnica de métodos educativos y operativa"/>
    <s v="STMEO"/>
    <m/>
    <s v="Modelo Pedagogico"/>
    <s v="Subdirección técnica de métodos educativos y operativa"/>
    <s v="STMEO"/>
    <s v="Área espiritualidad_x000a_Área sociolegal_x000a_Grupo interno políticas publicas"/>
    <x v="3"/>
    <s v="Subdireccion de lineamientos y politicas"/>
    <s v="SLP"/>
    <s v="Gerencia de capacidades y derechos"/>
    <s v="GCD"/>
    <s v="Atención al ciudadano"/>
    <s v="Tramites y servicios"/>
    <s v="Yuri Yesenia Orjuela"/>
    <x v="0"/>
    <s v="PMAI-2020-002"/>
    <s v="No aplica"/>
    <x v="28"/>
    <n v="2020"/>
    <s v="2020H31"/>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_x000a__x000a_"/>
    <s v="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
    <s v="No aplica"/>
    <s v="No aplica"/>
    <s v="No aplica"/>
    <s v="No aplica"/>
    <s v="No aplica"/>
    <d v="2020-05-22T00:00:00"/>
    <d v="2021-05-21T00:00:00"/>
    <d v="2022-07-01T00:00:00"/>
    <s v="SI"/>
    <s v="SI"/>
    <n v="-374"/>
    <s v="No se cuenta con el debido diligenciamiento en la casilla de soportes, sin embargo se realiza la subida de soportes,donde se evidencia la implementación de la estategia &quot;cerebro que late&quot; la cual aborda los temas mencionados en la acción"/>
    <d v="2021-07-07T00:00:00"/>
    <s v="NO"/>
    <s v="No aplica"/>
    <m/>
    <s v="SIN AVANCE"/>
    <n v="-114"/>
    <s v="VENCIDO"/>
    <d v="2021-11-19T00:00:00"/>
    <s v="Se evidencian soportes, el cód de la acción es PMAI-2020-002 pero con concuerda con el de la evidencias."/>
    <s v="Sulma Esperanza Avendaño M."/>
    <n v="0.6"/>
    <n v="0"/>
    <s v="INCUMPLIDA"/>
    <s v="NO APLICA"/>
    <s v="ABIERTA"/>
    <s v="No se reporta avance"/>
    <d v="2022-02-28T00:00:00"/>
    <s v="SI"/>
    <s v="ejecucion de actividades definidas"/>
    <n v="0.6"/>
    <s v="AVANCE PARCIAL"/>
    <n v="-44620"/>
    <s v="VENCIDO"/>
    <d v="2022-03-11T00:00:00"/>
    <s v="No se reporta avance,  se observan los soportes de la estrategia &quot;cerebro que late&quot; la cual aborda los temas mencionados en la acción, se evidencia un soporte del marco legal para la protección de la niñez, se sugiere realizar las otras capacitaciones propuestas en la acción."/>
    <s v="Sulma Esperanza Avendaño M."/>
    <n v="0.6"/>
    <s v="VENCIDO"/>
    <m/>
    <s v="ABIERTO"/>
    <s v="Se verifica la realización de las capacitaciones al personal en los temas mencionados, tanto el año 2020 como en el 2022"/>
    <d v="2022-05-31T00:00:00"/>
    <s v="se da cumplimiento total a la actividad planteada."/>
    <n v="1"/>
    <s v="CUMPLIMIENTO TOTAL"/>
    <n v="-374"/>
    <s v="VENCIDO"/>
    <d v="2022-06-20T00:00:00"/>
    <s v="Las evidencias aportadas cumplen con la actividad de caoacitaci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33"/>
    <s v="Modelo Pedagogico "/>
    <s v="Subdirección técnica de métodos educativos y operativa"/>
    <s v="STMEO"/>
    <m/>
    <s v="Modelo Pedagogico"/>
    <s v="Subdirección técnica de métodos educativos y operativa"/>
    <s v="STMEO"/>
    <s v="Responsable upi oasis"/>
    <x v="4"/>
    <s v="Subdireccion poblacional"/>
    <s v="SP"/>
    <s v="Gerencia operativa"/>
    <s v="GO"/>
    <s v="Modelo pedagogico"/>
    <s v=" Comunicación y articulación entre  equipos de trabajo"/>
    <s v="Yuri Yesenia Orjuela"/>
    <x v="0"/>
    <s v="PMAI-2020-004"/>
    <s v="No aplica"/>
    <x v="28"/>
    <n v="2020"/>
    <s v="2020H32"/>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
    <s v="Falta de directrices claras, que permitan una adecuada comunicación entre las jornadas de atención de la unidad, así como una  herramienta de articulación, que describa las acciones pedagógicas que se realizan en la noche. _x000a__x000a_"/>
    <s v="Implementar  por parte del ResponsabledeUPI,  una bitácora  en la cual se registren las actuaciones  y situaciones que se generan en la jornada de la noche y fines de semana, reporando a fin de mes las novedades a la Subdirección de Metodos. "/>
    <s v="No aplica"/>
    <s v="No aplica"/>
    <s v="No aplica"/>
    <s v="No aplica"/>
    <s v="No aplica"/>
    <d v="2020-05-22T00:00:00"/>
    <d v="2020-09-20T00:00:00"/>
    <d v="2022-07-01T00:00:00"/>
    <s v="SI"/>
    <s v="SI"/>
    <n v="-617"/>
    <s v="No se encuentra diligenciado de manera correcta el seguimiento (soportes)_x000a_Se evidencia la elaboración del formaot y el inicio de la oficialización_x000a_"/>
    <d v="2021-07-07T00:00:00"/>
    <s v="SI"/>
    <s v="Oficialización formato"/>
    <m/>
    <s v="SIN AVANCE"/>
    <n v="-357"/>
    <s v="VENCIDO"/>
    <d v="2021-11-19T00:00:00"/>
    <s v="Se observa elaboración del formato, pero queda pendiente la oficialización del formato"/>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El resultado de cumplimiento y las evidencias presentadas, muestra un documento oficializado, formato bitacora y la implementación del mismo. Nota: el formato se oficializa en fecha posterior a la fecha final planteada."/>
    <d v="2022-05-31T00:00:00"/>
    <s v="se da cumplimiento total a la actividad planteada."/>
    <n v="1"/>
    <s v="CUMPLIMIENTO TOTAL"/>
    <n v="-617"/>
    <s v="VENCIDO"/>
    <d v="2022-06-20T00:00:00"/>
    <s v="Las evidencias aportadas confirman la implementación de la bitácora propuesta en la acción formulad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29"/>
    <s v="Modelo Pedagogico"/>
    <s v="Subdirección técnica de métodos educativos y operativa"/>
    <s v="STMEO"/>
    <m/>
    <s v="Modelo Pedagogico"/>
    <s v="Subdirección técnica de métodos educativos y operativa"/>
    <s v="STMEO"/>
    <s v="Calidad alimentaria "/>
    <x v="3"/>
    <s v="Subdireccion de lineamientos y politicas"/>
    <s v="SLP"/>
    <s v="Gerencia de capacidades y derechos"/>
    <s v="GCD"/>
    <s v="Modelo pedagogico"/>
    <s v="minuta patron"/>
    <s v="Yuli Cristel Peña"/>
    <x v="3"/>
    <s v="PMPB-2019-0027"/>
    <s v="No aplica"/>
    <x v="20"/>
    <n v="2019"/>
    <s v="2019H15"/>
    <s v="Se evidencia que no se cumple la minuta patrón excepto la unidad de Normandía, en algunas ocasiones se cambian los productos por falta de existencia en mercancía, por que el producto en proteínas está próximo a vencerse o por sobre maduración"/>
    <s v="No se encuentra documentada la linea técnica frente al componente nutricional relacionado a los intercambios aprobados en las minutas."/>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No aplica"/>
    <s v="No aplica"/>
    <s v="No aplica"/>
    <d v="2019-08-08T00:00:00"/>
    <d v="2020-04-30T00:00:00"/>
    <m/>
    <s v="SI"/>
    <s v="SI"/>
    <n v="-76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d v="2022-03-11T00:00:00"/>
    <s v="No reportaron evidencias para este seguimiento"/>
    <s v="Sulma Esperanza Avendaño M."/>
    <n v="0"/>
    <s v="VENCIDO"/>
    <s v="NO APLICA"/>
    <s v="ABIERTO"/>
    <s v="Se evdencia memorandos radicados 2019IE6222 del 03-07-2019, 2019IE7874 del 28-08-2019, 2019IE10233 del 20-11-2019, 2019IE11233 del 27-12-2019, mediante los cuales la STMEO envia a la OCI reporte y soporte de acciones del plan de mejoramiento de la auditoria Proyecto de inversión 971, conforme a lo anterior se solicita a la OCI la revision de soportes, ya que en la entrega realizada a la OAP por la OCI el presente plan de mejoramiento se encontraba sin avance, sin embargo el proceso indica que ya se reportaron alas acciones y se encuentran en un 100% de cumplimiento."/>
    <d v="2022-05-31T00:00:00"/>
    <s v="No aplica"/>
    <n v="1"/>
    <s v="CUMPLIMIENTO TOTAL"/>
    <n v="-760"/>
    <s v="VENCIDO"/>
    <d v="2022-06-21T00:00:00"/>
    <s v="Teniendo en cuenta los Radicados 2019IE6222,2019IE7874,2019IE10233 y 2019IE11233 enunciados por el proceso, se pudo evidenciar la creación VIGILANCIA NUTRICIONAL M-MSD-MA-004 vigente a partir del 18102019 no se observaron evidencias de la socialización. Frente a la segunda acción no fueron aportadas evidencias de los seguimientos mensuales por parte de Nutrición  al diligenciamiento oportuno del formato NOVEDADES AL CICLO DE MENUS M-MSD-FT-020."/>
    <s v="Sulma Esperanza Avendaño Muñoz"/>
    <n v="0.75"/>
    <s v="ABIERTO"/>
    <m/>
    <s v="ABIERTO"/>
    <d v="2022-09-19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En cumplimiento de la acción  Crear  y socializar documento interno por parte del equipo de nutrición donde se especifiquen los lineamientos del componente nutricional de acuerdo a las necesidades de los NNAJ y dinámicas del instituto, se formalizó el MANUAL VIGILANCIA NUTRICIONAL-M-MSD-MA-004, y se socializó a través de la entrega de los documentos de nutrición por medio de memorando recibido a la mano por cada Unidad de Protección Integral, dando así cumplimiento al 100% de avance en la acción planteada._x000a__x000a_Por otro lado, el equipo de de profesionales de Nutrición, realiza en forma mensual  seguimiento  al diligenciamiento oportuno del formato NOVEDADES AL CICLO DE MENUS M-MSD-FT-020, acción que se desarrolla en el momento de la visita a la UPI cada mes, y que se evidencia con la firma  en el formato NOVEDADES AL CICLO DE MENUS M-MSD-FT-020, el espacio -supervisó  (nutricionista). Aclarando que la firma del formato,  corresponde a la revisión de las aprobaciones de los cambios a la minuta aprobados y realizados duarente el mes. "/>
    <s v="Se aportan memorandos recibidos a la mano en las Unidades de Protección Integral en la cuales se hace  la socialización del  MANUAL VIGILANCIA NUTRICIONAL-M-MSD-MA-004 a través de la  entrega de la documentación del componente de nutrición. Muestra de los  cuales se detallan a continuación:_x000a__x000a_-Memorando recibido a la Mano de la UPI Normandía del 24-4-2020_x000a_-Memorando recibido a la Mano de la UPI Bosa  del 24-4-2020_x000a_-Memorando recibido a la Mano de la UPI Florida  del 28-4-2020_x000a_-Memorando recibido a la Mano de la UPI San francisco  del 28-4-2020_x000a_-Memorando recibido a la Mano de la UPI Rioja  del 30-4-2020_x000a_-Memorando recibido a la Mano de la UPI Arcadia   del 27-4-2020_x000a_-Memorando recibido a la Mano de la UPI Oasis  del 27-4-2020_x000a_- Memorando recibido a la Mano de la UPI Liberia  del 29-4-2020_x000a__x000a_Frente a la evidencia que da cumplimiento a la acción Realizar en forma mensual  seguimiento por parte de Nutrición   al diligenciamiento oportuno del formato NOVEDADES AL CICLO DE MENUS M-MSD-FT-020, se  aporta formato NOVEDADES AL CICLO DE MENUS M-MSD-FT-020, firmado por las profesionales de nutrición , de las Unidades de Internado Arcadia y San Francisco, el cual corresponde a las novedades reportadas durante el primer semestre de la  vigencia 2022."/>
    <s v="Realizar en forma mensual  seguimiento por parte de Nutrición   al diligenciamiento oportuno del formato NOVEDADES AL CICLO DE MENUS M-MSD-FT-020."/>
    <n v="0.75"/>
    <s v="AVANCE SIGNIFICATIVO"/>
    <n v="-760"/>
    <s v="VENCIDO"/>
    <d v="2022-11-13T00:00:00"/>
    <s v="Las evidencias informan un cumplimiento parcial de la acción. se detalla seguimiento nutricional solo hasta julio de 2022.  "/>
    <s v="Navis Alberto Florez Leon"/>
    <m/>
    <s v="VENCIDO"/>
    <m/>
    <d v="2023-02-06T00:00:00"/>
    <s v="Seguimiento anterior:_x000a__x000a_El reporte de seguimiento al plan de mejoramiento fue radicado a la oficina de Control Interno en la vigencia 2019, se anexan memorandos de radicación._x000a_A la fecha no se recibe evaluación de las evidencias._x000a__x000a_Segundo Seguimiento: _x000a__x000a_Avance de actividades:_x000a_En cumplimiento de la acción  Crear  y socializar documento interno por parte del equipo de nutrición donde se especifiquen los lineamientos del componente nutricional de acuerdo a las necesidades de los NNAJ y dinámicas del instituto, se formalizó el MANUAL VIGILANCIA NUTRICIONAL-M-MSD-MA-004, y se socializó a través de la entrega de los documentos de nutrición por medio de memorando recibido a la mano por cada Unidad de Protección Integral, dando así cumplimiento al 100% de avance en la acción planteada._x000a__x000a_Por otro lado, el equipo de de profesionales de Nutrición, realiza en forma mensual  seguimiento  al diligenciamiento oportuno del formato NOVEDADES AL CICLO DE MENUS M-MSD-FT-020, acción que se desarrolla en el momento de la visita a la UPI cada mes, y que se evidencia con la firma  en el formato NOVEDADES AL CICLO DE MENUS M-MSD-FT-020, el espacio -supervisó  (nutricionista). Aclarando que la firma del formato,  corresponde a la revisión de las aprobaciones de los cambios a la minuta aprobados y realizados duarente el mes. _x000a__x000a_TERCER SEGUIMIENTO:_x000a__x000a_Avance de actividades:_x000a_Se realizó seguimiento mensual al diligenciamiento del formato NOVEDADES AL CICLO DE MENUS M-MSD-FT-020 por parte de nutrición, durante los meses de agosto a diciembre de 2022, de las Unidades de protección integral Florida, Santa Lucia, la 32, Arcadia, Oasis, Bosa, Servitá, Conservatorio, Molinos, Perdomo, la 27 y San Francisco._x000a__x000a_Se da cumplimiento del 100% de la acción dado a que se realizó y evidenció socialización de documentos interno al equipo de nutrición de lineamientos del componente nutricional, y de seguimientos mensuales de formato NOVEDADES AL CICLO DE MENUS M-MSD-FT-020._x000a_"/>
    <s v="Se aportan memorandos recibidos a la mano en las Unidades de Protección Integral en la cuales se hace  la socialización del  MANUAL VIGILANCIA NUTRICIONAL-M-MSD-MA-004 a través de la  entrega de la documentación del componente de nutrición. Muestra de los  cuales se detallan a continuación:_x000a__x000a_-Memorando recibido a la Mano de la UPI Normandía del 24-4-2020_x000a_-Memorando recibido a la Mano de la UPI Bosa  del 24-4-2020_x000a_-Memorando recibido a la Mano de la UPI Florida  del 28-4-2020_x000a_-Memorando recibido a la Mano de la UPI San francisco  del 28-4-2020_x000a_-Memorando recibido a la Mano de la UPI Rioja  del 30-4-2020_x000a_-Memorando recibido a la Mano de la UPI Arcadia   del 27-4-2020_x000a_-Memorando recibido a la Mano de la UPI Oasis  del 27-4-2020_x000a_- Memorando recibido a la Mano de la UPI Liberia  del 29-4-2020_x000a__x000a_Frente a la evidencia que da cumplimiento a la acción Realizar en forma mensual  seguimiento por parte de Nutrición   al diligenciamiento oportuno del formato NOVEDADES AL CICLO DE MENUS M-MSD-FT-020, se  aporta formato NOVEDADES AL CICLO DE MENUS M-MSD-FT-020, firmado por las profesionales de nutrición , de las Unidades de Internado Arcadia y San Francisco, el cual corresponde a las novedades reportadas durante el primer semestre de la  vigencia 2022._x000a__x000a_Soportes Tercer Seguimiento: _x000a__x000a_UPI Florida Novedades Al Ciclo De Menù consolidado agosto a diciembre 2022_x000a_UPI Santa Lucia Novedades Al Ciclo De Menù consolidado agosto a diciembre 2022_x000a_UPI la 32 Novedades Al Ciclo De Menù consolidado agosto a diciembre 2022_x000a_UPI Arcadia Novedades Al Ciclo De Menù consolidado agosto a diciembre 2022_x000a_UPI Oasis Novedades Al Ciclo De Menù consolidado agosto a diciembre 2022_x000a_UPI Bosa Novedades Al Ciclo De Menù consolidado agosto a diciembre 2022_x000a_UPI Servitá Novedades Al Ciclo De Menù consolidado agosto a diciembre 2022_x000a_UPI Conservatorio Novedades Al Ciclo De Menù consolidado agosto a diciembre 2022_x000a_UPI Molinos Novedades Al Ciclo De Menù consolidado agosto a diciembre 2022_x000a_UPI Perdomo Novedades Al Ciclo De Menù consolidado agosto a diciembre 2022_x000a_UPI La 27 Novedades Al Ciclo De Menù consolidado agosto a diciembre 2022_x000a_UPI San Francisco Novedades Al Ciclo De Menù consolidado agosto a diciembre 2022_x000a__x000a__x000a__x000a_"/>
    <s v="De acuerdo con el reporte y las evidencias registradas por el proceso, la actividad se encuentra cumplida."/>
    <n v="1"/>
    <s v="CUMPLIMIENTO TOTAL"/>
    <n v="-760"/>
    <s v="VENCIDO"/>
    <x v="4"/>
    <s v="Se observa el cumplimiento de la acción formulada, evidenció socialización de documentos interno al equipo de nutrición de lineamientos del componente nutricional, y de seguimientos mensuales de formato NOVEDADES AL CICLO DE MENUS M-MSD-FT-020, en 12 unidades de atención._x0009_"/>
    <s v="Carlos Guerra "/>
    <n v="1"/>
    <x v="1"/>
    <m/>
  </r>
  <r>
    <n v="135"/>
    <s v="Modelo Pedagogico "/>
    <s v="Subdirección técnica de métodos educativos y operativa"/>
    <s v="STMEO"/>
    <m/>
    <s v="Modelo Pedagogico"/>
    <s v="Subdirección técnica de métodos educativos y operativa"/>
    <s v="STMEO"/>
    <s v="Area salud"/>
    <x v="4"/>
    <s v="Subdireccion poblacional"/>
    <s v="SP"/>
    <s v="Gerencia operativa"/>
    <s v="GO"/>
    <s v="Modelo pedagogico"/>
    <s v="salud- asistencia a primeros auxilios - afiliaciones a salud"/>
    <s v="Yuri Yesenia Orjuela"/>
    <x v="0"/>
    <s v="PMAI-2020-006"/>
    <s v="No aplica"/>
    <x v="28"/>
    <n v="2020"/>
    <s v="2020H34"/>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
    <s v="Ausencia de auxiliares de enfermería que los asista ante posibles eventos inesperados que puedan afectar su salud durante la jornada de la noche,"/>
    <s v="Fortalecer el equipo de auxiliares de enfermería,  para la jornada  noche y fines de semana. "/>
    <s v="No aplica"/>
    <s v="No aplica"/>
    <s v="No aplica"/>
    <s v="No aplica"/>
    <s v="No aplica"/>
    <d v="2020-05-22T00:00:00"/>
    <d v="2021-05-21T00:00:00"/>
    <d v="2022-12-05T00:00:00"/>
    <s v="SI"/>
    <s v="SI"/>
    <n v="-374"/>
    <s v="No se encuentra diligenciado de manera correcta el seguimiento (soportes)_x000a_En las evidencias no se encuentran los contratos para la verificación de la contratación de nuevo personal de enfermeria "/>
    <d v="2021-07-07T00:00:00"/>
    <s v="SI"/>
    <s v="soportes de contratación del nuevo personal de enfemeria"/>
    <m/>
    <s v="SIN AVANCE"/>
    <n v="-114"/>
    <s v="VENCIDO"/>
    <d v="2021-11-19T00:00:00"/>
    <s v=" No se puede evidenciar la contratación de  personal de enfermería."/>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no soportan la contratación del personal de enfermeria suficiente para la operatividad, corresponde a capacitación de personal en primero auxilios"/>
    <d v="2022-05-31T00:00:00"/>
    <s v="Soportes de contratación de personal de enfermería tal y como se plantea en la acción de mejora"/>
    <n v="0"/>
    <s v="SIN AVANCE"/>
    <n v="-374"/>
    <s v="VENCIDO"/>
    <d v="2022-06-20T00:00:00"/>
    <s v="Las evidencias aportadas no dan cuenta del fortalecimiento del equipo de enfermería para jornadas nocturnas y de fin de semana"/>
    <s v="FRANKLIN AUGUSTO SERRANO ROJAS"/>
    <n v="0"/>
    <s v="VENCIDO"/>
    <m/>
    <s v="ABIERTO"/>
    <d v="2022-09-19T00:00:00"/>
    <s v="Seguimiento anterior: _x000a_Se realiza reforzamiento del personal de auxiliares de enfermería para la UPI Oasis al pasar de 2 a 4 auxiliares , lo cual permite establecer el acompañamiento en la noche y fines de semana._x000a__x000a_Segundo Seguimiento: _x000a__x000a_Avance de actividades:_x000a_Para dar cumplimiento a la acción propuesta desde la Subdirección de Métodos se  fortaleció  el equipo de auxiliares de enfermería,  para la jornada  noche y fines de semana, lo cual se ve reflejado en la asignación de 4 auxiliares de enfermería,  para cubrir en turnos rotativos a la población beneficiaria de la UPI, para lo cual se señala que para la auditoria realizada  el servicio de enfermería era prestado por dos enfermeras, con lo cual no se atendía el servicio en los días domingos y jornadas nocturnas, la asignación de dos auxiliares de enfermería, permiten realizar turnos rotativos para atender en la jornada nocturna. _x000a__x000a_Para el presente seguimiento  y con el fin de evidenciar el cumplimiento de la acción, se presenta reporte SIMI de las acciones de enfermería, que da cuenta de la asignación de 4 auxiliares de enfermería para la UPI Oasis y de la atención que se realiza los días domingos, para lo cual se envía muestra filtrada del reporte SIMI de  los días:_x000a_-15 de febrero de 2022_x000a_-20 de febrero de 2022- atención día domingo_x000a_-17 de marzo de 2022_x000a_-20 de marzo de 2022- atención día domingo_x000a_-13 de abril de 2022_x000a_-24-04-2022- atención día domingo_x000a_-25-05-2022_x000a_-8 de mayo de 2022-atención día domingo_x000a_-15 de junio de 2022_x000a_-19 de junio de 2022- atención día domingo_x000a_-19 de julio de 2022_x000a_-31 de julio de 2022-atención día domingo_x000a__x000a_Por otro lado se aclara que  no se adjuntar mintuas de contratos por cuanto los objetos contractuales indican las actividades a realizar, y no son fijos para una u otra UPI.  "/>
    <s v="Para el presente seguimiento  y con el fin de evidenciar el cumplimiento de la acción, se presenta reporte SIMI de las acciones de enfermería, que da cuenta de la asignación de 4 auxiliares de enfermería para la UPI Oasis y de la atención que se realiza los días domingos, para lo cual se envía muestra filtrada del reporte SIMI de  los días:_x000a_-15 de febrero de 2022_x000a_-20 de febrero de 2022- atención día domingo_x000a_-17 de marzo de 2022_x000a_-20 de marzo de 2022- atención día domingo_x000a_-13 de abril de 2022_x000a_-24-04-2022- atención día domingo_x000a_-25-05-2022_x000a_-8 de mayo de 2022-atención día domingo_x000a_-15 de junio de 2022_x000a_-19 de junio de 2022- atención día domingo_x000a_-19 de julio de 2022_x000a_-31 de julio de 2022-atención día domingo "/>
    <s v="Ninguna"/>
    <n v="1"/>
    <s v="CUMPLIMIENTO TOTAL"/>
    <n v="-374"/>
    <s v="VENCIDO"/>
    <d v="2022-11-17T00:00:00"/>
    <s v="Se observa que el grupo de auxiliares de enfermeria aumento a 4 profesionales, segun el aportado del SIMI."/>
    <s v="Carlos Andrés Guerra Jiménez "/>
    <n v="1"/>
    <s v="CERRADO"/>
    <m/>
    <s v="No aplica"/>
    <s v="Cerrada en seguimientos anteriores"/>
    <s v="OCI"/>
    <n v="1"/>
    <n v="1"/>
    <s v="CUMPLIMIENTO TOTAL"/>
    <s v="NO APLICA ACCION CERRADA"/>
    <s v="NO APLICA ACCION CERRADA"/>
    <x v="1"/>
    <s v="Cerrada en seguimientos anteriores"/>
    <s v="OCI"/>
    <n v="1"/>
    <x v="1"/>
    <m/>
  </r>
  <r>
    <n v="136"/>
    <s v="Modelo Pedagogico "/>
    <s v="Subdirección técnica de métodos educativos y operativa"/>
    <s v="STMEO"/>
    <m/>
    <s v="Modelo Pedagogico"/>
    <s v="Subdirección técnica de métodos educativos y operativa"/>
    <s v="STMEO"/>
    <s v="Contexto Pedagogico Externado_x000a_ Areas de de servicio"/>
    <x v="4"/>
    <s v="Subdireccion poblacional"/>
    <s v="SP"/>
    <s v="Gerencia operativa"/>
    <s v="GO"/>
    <s v="Modelo pedagogico"/>
    <s v="valoraciones iniciales y consultas sociales"/>
    <s v="Yuri Yesenia Orjuela"/>
    <x v="0"/>
    <s v="PMAI-2020-007"/>
    <s v="No aplica"/>
    <x v="28"/>
    <n v="2020"/>
    <s v="2020H35"/>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s v="Realizar una Mesa de trabajo, en la cual se abordé el lineamiento técnico para la atención a habitantes de calle, por parte del Coordinador de Externados con los  líderes de las áreas de derecho  "/>
    <s v="No aplica"/>
    <s v="No aplica"/>
    <s v="No aplica"/>
    <s v="No aplica"/>
    <s v="No aplica"/>
    <d v="2020-05-22T00:00:00"/>
    <d v="2021-05-21T00:00:00"/>
    <d v="2022-07-01T00:00:00"/>
    <s v="SI"/>
    <s v="SI"/>
    <n v="-374"/>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muestran la realización de las mesas de trabaj y los productos de estas mesas."/>
    <d v="2022-05-31T00:00:00"/>
    <s v="se da cumplimiento total a la actividad planteada."/>
    <n v="1"/>
    <s v="CUMPLIMIENTO TOTAL"/>
    <n v="-374"/>
    <s v="VENCIDO"/>
    <d v="2022-06-20T00:00:00"/>
    <s v="Aún cuando las evidencias cumplen con la acción propuesta, no se advierte contundencia de esa acción, para atacar el hallazgo"/>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63"/>
    <s v="Modelo Pedagogico"/>
    <s v="Subdirección técnica de métodos educativos y operativa"/>
    <s v="STMEO"/>
    <m/>
    <s v="Modelo Pedagogico"/>
    <s v="Subdirección técnica de métodos educativos y operativa"/>
    <s v="STMEO"/>
    <s v="Trabajo recursos"/>
    <x v="4"/>
    <s v="Subdireccion poblacional"/>
    <s v="SP"/>
    <s v="Gerencia operativa"/>
    <s v="GO"/>
    <s v="gestion documental"/>
    <s v="sistema de identificación visual de la documentación"/>
    <s v="Yuli Cristel Peña"/>
    <x v="0"/>
    <s v="PMAI-2019-057"/>
    <s v="No aplica"/>
    <x v="19"/>
    <n v="2019"/>
    <s v="2019H54"/>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la solicitud al Área de Almacén e Inventarios para el suministro de la información de las existencias de estantería"/>
    <s v="No aplica"/>
    <s v="No aplica"/>
    <s v="no aplica"/>
    <s v="No aplica"/>
    <s v="No aplica"/>
    <d v="2020-02-11T00:00:00"/>
    <d v="2021-02-11T00:00:00"/>
    <m/>
    <s v="SI"/>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evidemcia actas de vistia y revisión de espacios de al,acenamiento, sin embargo, la acción corresponde a solicitar la existencia de estanteria"/>
    <d v="2022-05-31T00:00:00"/>
    <s v="solicitud al área de Almacén e inventarios, información sobre la existencia de estantería "/>
    <n v="0"/>
    <s v="SIN AVANCE"/>
    <n v="-473"/>
    <s v="VENCIDO"/>
    <s v="17 de junio de 2022"/>
    <s v="_x000a_No se evidencian los soportes de las actividades a realizar en cuanto a la solicitud al area de almacen sobre ka existencia de estanteria "/>
    <s v="Ingrid Acosta"/>
    <n v="0"/>
    <s v="VENCIDO"/>
    <m/>
    <s v="ABIERTO"/>
    <d v="2022-09-19T00:00:00"/>
    <s v="Se presentó solicitud de reformulación de acción , a través de radicado Número 2022IE 5303- se adjunta memorando .  "/>
    <m/>
    <s v="Realizar la solicitud al Área de Almacén e Inventarios para el suministro de la información de las existencias de estantería"/>
    <n v="0"/>
    <s v="SIN AVANCE"/>
    <n v="-473"/>
    <s v="VENCIDO"/>
    <d v="2022-11-17T00:00:00"/>
    <s v="Si bien, se observa radicado 2022IE5305 solicitando la reformulación de la acción, no se observa avance en la reformulación o en las acciones formuladas"/>
    <s v="Carlos Andrés Guerra Jiménez "/>
    <n v="0"/>
    <s v="VENCIDO"/>
    <m/>
    <m/>
    <s v="Se presentó solicitud de reformulación de acción , a través de radicado Número 2022IE 5303- se adjunta memorando . _x000a__x000a_TERCER SEGUIMIENTO 2022:_x000a_Se solicitó reformulación de acción la cual no fue aprobada por la Secretaría General evidenciado en página 7 según acta del 7 de diciembre de 2022.  No hay avance en esta acción, por lo anterior se hará reporte para el próximo seguimiento._x000a__x000a_ "/>
    <s v="Soportes:_x000a_Memorando 2022IE5305 del 12/09/2022_x000a_07122022 Acta Ajustes tablero de control- reformulaciones de acciones y fechas_x000a_"/>
    <s v="No se presenta avance por parte del proceso"/>
    <n v="0"/>
    <s v="SIN AVANCE"/>
    <n v="-473"/>
    <s v="VENCIDO"/>
    <x v="3"/>
    <s v="Sin avance ni evidencias aportadas"/>
    <s v="Yaklin Chaparro Salinas"/>
    <n v="0"/>
    <x v="0"/>
    <m/>
  </r>
  <r>
    <n v="139"/>
    <s v="Modelo Pedagogico "/>
    <s v="Subdirección técnica de métodos educativos y operativa"/>
    <s v="STMEO"/>
    <m/>
    <s v="Modelo Pedagogico"/>
    <s v="Subdirección técnica de métodos educativos y operativa"/>
    <s v="STMEO"/>
    <m/>
    <x v="3"/>
    <s v="Subdireccion de lineamientos y politicas"/>
    <s v="SLP"/>
    <s v="Gerencia de capacidades y derechos"/>
    <s v="GCD"/>
    <s v="Planeacion"/>
    <s v="Simi"/>
    <s v="Yuri Yesenia Orjuela"/>
    <x v="0"/>
    <s v="PMAI-2020-010"/>
    <s v="No aplica"/>
    <x v="28"/>
    <n v="2020"/>
    <s v="2020H36"/>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en conjunto con la OAP mesa de trabajo para la unificación de parámetros en la prestación de servicios, presentar propuesta para validación de la STMEO e implementación."/>
    <s v="No aplica"/>
    <s v="No aplica"/>
    <s v="No aplica"/>
    <s v="No aplica"/>
    <s v="No aplica"/>
    <d v="2020-05-22T00:00:00"/>
    <d v="2020-09-20T00:00:00"/>
    <d v="2022-12-05T00:00:00"/>
    <s v="SI"/>
    <s v="SI"/>
    <n v="-617"/>
    <s v="No se cuenta con el debido diligenciamiento del seguimiento (soportes)_x000a_Se evidencian algunas solicitudes de cambios en el SIMI, sin emabrgo no se evidencia las mesas de trabajo con SIMI - OAP para la parametrización."/>
    <d v="2021-07-07T00:00:00"/>
    <s v="SI"/>
    <s v="soportes de parametrización de mesas de trabajo con SIMI."/>
    <m/>
    <s v="SIN AVANCE"/>
    <n v="-357"/>
    <s v="VENCIDO"/>
    <d v="2021-11-19T00:00:00"/>
    <s v="No se observa carpeta de evidencias para esta acción."/>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verifica la unificación de criterios SIMI de acuerdo a la revisión  de la base reportada como soporte de la acción."/>
    <d v="2022-05-31T00:00:00"/>
    <s v="se da cumplimiento total a la actividad planteada."/>
    <n v="1"/>
    <s v="CUMPLIMIENTO TOTAL"/>
    <n v="-617"/>
    <s v="VENCIDO"/>
    <d v="2022-06-20T00:00:00"/>
    <s v="No se encontró evidencia de la realización de la Mesa de Trabajo con la OAP"/>
    <s v="FRANKLIN AUGUSTO SERRANO ROJAS"/>
    <n v="0"/>
    <s v="VENCIDO"/>
    <m/>
    <s v="ABIERTO"/>
    <d v="2022-09-19T00:00:00"/>
    <s v="Seguimiento anterior: _x000a_Se realizó la unificación de los parámetros de atención en la UPI Oasis, definiendo la atención en Externado, Internado y dormitorio transitorio, para Oasis I y Oasis II._x000a_Se aclara que la parametrizacion se establece conforme al tipo de servicio,  y no en función del genero al cual se presta la atención, pues es una sola ruta de atención con  enfoques diferenciales ._x000a_Segundo Seguimiento: _x000a__x000a_Avance de actividades:_x000a_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_x000a_Atención en internado, atención en Externado y dormitorio Transitorio, los cuales son independientes de la población hombre o mujer que se atienda tanto en Oasis I como en Oasis II, y se define que tanto OASIS I como Oasis II, manejarán los mismos servicios pero en SIMI, se podrá ver la UPI en la cual recibió la atención."/>
    <s v=" Acta del 23 de septiembre de 2020, mesa de trabajo para la unificación de los parámetros de la UPI oasis  II y Oasis II,  en la cual se observa la situación hallada  que refiere  &quot;se presentan otras novedades como registros en los que no es fácil identificar la UPI en la que se encuentra actualmente el joven o la modalidad de atención, dado que relaciona dos o tres en el mismo registro&quot;."/>
    <s v="Ninguna"/>
    <n v="1"/>
    <s v="CUMPLIMIENTO TOTAL"/>
    <n v="-617"/>
    <s v="VENCIDO"/>
    <d v="2022-11-17T00:00:00"/>
    <s v="Se aporta acta de mesa de trabajo entre métodos y simi, para la unificación de parámetros"/>
    <s v="Carlos Andrés Guerra Jiménez "/>
    <n v="1"/>
    <s v="CERRADO"/>
    <m/>
    <s v="No aplica"/>
    <s v="Cerrada en seguimientos anteriores"/>
    <s v="OCI"/>
    <n v="1"/>
    <n v="1"/>
    <s v="CUMPLIMIENTO TOTAL"/>
    <s v="NO APLICA ACCION CERRADA"/>
    <s v="NO APLICA ACCION CERRADA"/>
    <x v="1"/>
    <s v="Cerrada en seguimientos anteriores"/>
    <s v="OCI"/>
    <n v="1"/>
    <x v="1"/>
    <m/>
  </r>
  <r>
    <n v="140"/>
    <s v="Modelo Pedagogico "/>
    <s v="Subdirección técnica de métodos educativos y operativa"/>
    <s v="STMEO"/>
    <m/>
    <s v="Modelo Pedagogico"/>
    <s v="Subdirección técnica de métodos educativos y operativa"/>
    <s v="STMEO"/>
    <s v="Areas de de servicio"/>
    <x v="3"/>
    <s v="Subdireccion de lineamientos y politicas"/>
    <s v="SLP"/>
    <s v="Gerencia de capacidades y derechos"/>
    <s v="GCD"/>
    <s v="Autorregulación"/>
    <s v="Documentación de procedimientos y formatos"/>
    <s v="Yuri Yesenia Orjuela"/>
    <x v="0"/>
    <s v="PMAI-2020-011"/>
    <s v="No aplica"/>
    <x v="28"/>
    <n v="2020"/>
    <s v="2020H37"/>
    <s v="9.3 Procedimientos: 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No ha sido oficializado la estrategia denominada Semáforo"/>
    <s v="Oficializar la estrategia Semáforo por  parte del  Coordinador de Externados."/>
    <s v="No aplica"/>
    <s v="No aplica"/>
    <s v="No aplica"/>
    <s v="No aplica"/>
    <s v="No aplica"/>
    <d v="2020-05-22T00:00:00"/>
    <d v="2020-09-20T00:00:00"/>
    <d v="2022-12-05T00:00:00"/>
    <s v="SI"/>
    <s v="SI"/>
    <n v="-617"/>
    <s v="No se cuenta con el debido diligenciamiento del seguimiento (soportes)_x000a_Se evidencia un docuemnto borrador, pero no un docuemento oficializado y las fechas finales ya estan vencidas."/>
    <d v="2021-07-07T00:00:00"/>
    <s v="SI"/>
    <s v="Oficialización docuemento"/>
    <m/>
    <s v="SIN AVANCE"/>
    <n v="-357"/>
    <s v="VENCIDO"/>
    <d v="2021-11-19T00:00:00"/>
    <s v="Se evidencia el manual, pero no la oficialización "/>
    <s v="Sulma Esperanza Avendaño M."/>
    <n v="0.5"/>
    <n v="0.5"/>
    <s v="INCUMPLIDA"/>
    <s v="NO APLICA"/>
    <s v="ABIERTA"/>
    <s v="No se reporta avance"/>
    <d v="2022-02-28T00:00:00"/>
    <s v="SI"/>
    <s v="ejecucion de actividades definidas"/>
    <n v="0.5"/>
    <s v="AVANCE PARCIAL"/>
    <n v="-44620"/>
    <s v="VENCIDO"/>
    <d v="2022-03-11T00:00:00"/>
    <s v="No se reporta avance"/>
    <s v="Sulma Esperanza Avendaño M."/>
    <n v="0.5"/>
    <s v="VENCIDO"/>
    <m/>
    <s v="ABIERTO"/>
    <s v="Se oficializa el documento interno Semáforo. Nota: el documento es oficializado luego de la fecha final propuesta."/>
    <d v="2022-05-31T00:00:00"/>
    <s v="se da cumplimiento total a la actividad planteada."/>
    <n v="1"/>
    <s v="CUMPLIMIENTO TOTAL"/>
    <n v="-617"/>
    <s v="VENCIDO"/>
    <d v="2022-06-20T00:00:00"/>
    <s v="Eldocumento aportado como evidencia, Estrategia Semáfoto, no ha sido oficializado, no cuenta con código, versión ni fecha de vigencia"/>
    <s v="FRANKLIN AUGUSTO SERRANO ROJAS"/>
    <n v="0.5"/>
    <s v="VENCIDO"/>
    <m/>
    <s v="ABIERTO"/>
    <d v="2022-09-19T00:00:00"/>
    <s v="Seguimiento anterior: _x000a_Desde la Subdirección de Métodos , los responsables de UPI y los Coordinadores de las áreas de servicios, se elaboró y formalizó la  Estrategia Semáforo- Atención a ciudadanos habitantes de calle que desean superar su condición de habitanza en calle._x000a__x000a_Segundo Seguimiento: _x000a__x000a_Avance de actividades:_x000a__x000a_Desde la Subdirección de Métodos , los responsables de UPI y los Coordinadores de las áreas de servicios, se elaboró y formalizó  el documento interno   ESTRATEGIA SEMÁFORO - ATENCIÓN A CIUDADANOS HABITANTES DE CALLE QUE DESEAN SUPERAR SU CONDICIÓN DE HABITANZA EN CALLE M-MEX-DI-002 M-MEX-DI-002, el cual fue oficializado el día  19 de  mayo de 2022, por la oficina Asesora de Planeación, a través de correo electrónico. "/>
    <s v="Para evidenciar el cumplimiento de la acción se aporta:_x000a_-Documento Interno  ESTRATEGIA SEMÁFORO - ATENCIÓN A CIUDADANOS HABITANTES DE CALLE QUE DESEAN SUPERAR SU CONDICIÓN DE HABITANZA EN CALLE M-MEX-DI-002 M-MEX-DI-002._x000a_-Captura Correo de oficialización del documento "/>
    <s v="Ninguna"/>
    <n v="1"/>
    <s v="CUMPLIMIENTO TOTAL"/>
    <n v="-617"/>
    <s v="VENCIDO"/>
    <d v="2022-11-17T00:00:00"/>
    <s v="Se observa el documento EstrategiaSemáforo-Atención a ciudadanos habitantes de calle que desean superar su condición de habitanzaen calle M-MEX-DI-002, Version 1 "/>
    <s v="Carlos Andrés Guerra Jiménez "/>
    <n v="1"/>
    <s v="CERRADO"/>
    <m/>
    <s v="No aplica"/>
    <s v="Cerrada en seguimientos anteriores"/>
    <s v="OCI"/>
    <n v="1"/>
    <n v="1"/>
    <s v="CUMPLIMIENTO TOTAL"/>
    <s v="NO APLICA ACCION CERRADA"/>
    <s v="NO APLICA ACCION CERRADA"/>
    <x v="1"/>
    <s v="Cerrada en seguimientos anteriores"/>
    <s v="OCI"/>
    <n v="1"/>
    <x v="1"/>
    <m/>
  </r>
  <r>
    <n v="64"/>
    <s v="Modelo Pedagogico"/>
    <s v="Subdirección técnica de métodos educativos y operativa"/>
    <s v="STMEO"/>
    <m/>
    <s v="Modelo Pedagogico"/>
    <s v="Subdirección técnica de métodos educativos y operativa"/>
    <s v="STMEO"/>
    <s v="Trabajo recursos"/>
    <x v="4"/>
    <s v="Subdireccion poblacional"/>
    <s v="SP"/>
    <s v="Gerencia operativa"/>
    <s v="GO"/>
    <s v="gestion documental"/>
    <s v="sistema de identificación visual de la documentación"/>
    <s v="Yuli Cristel Peña"/>
    <x v="0"/>
    <s v="PMAI-2019-058"/>
    <s v="No aplica"/>
    <x v="19"/>
    <n v="2019"/>
    <s v="2019H54"/>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 Realizar distribución de la estantería que se encuentre en el Almacén e Inventario"/>
    <s v="No aplica"/>
    <s v="No aplica"/>
    <s v="no aplica"/>
    <s v="No aplica"/>
    <s v="No aplica"/>
    <d v="2020-02-11T00:00:00"/>
    <d v="2021-02-11T00:00:00"/>
    <m/>
    <s v="SI"/>
    <s v="SI"/>
    <n v="-47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d v="2022-03-11T00:00:00"/>
    <s v="_x000a_No se evidencian los soportes de las actividades a realizar "/>
    <s v="Ingrid Acosta"/>
    <n v="0"/>
    <s v="VENCIDO"/>
    <s v="NO APLICA"/>
    <s v="ABIERTO"/>
    <s v="Se realiza revisión de las actas adjuntas como soporte por parte del proceso y se logra evidenciar que no hubo una distribución de la estantería, tal y como se propuso"/>
    <d v="2022-05-31T00:00:00"/>
    <s v="los soportes que muestren la distribución de la estantería"/>
    <n v="0"/>
    <s v="SIN AVANCE"/>
    <n v="-473"/>
    <s v="VENCIDO"/>
    <s v="17 de junio de 2022"/>
    <s v="No se tiene evidecia de la Realización de la distribución de la estantería que se encuentre en el Almacén e Inventario"/>
    <s v="Ingrid Acosta"/>
    <n v="0"/>
    <s v="VENCIDO"/>
    <m/>
    <s v="ABIERTO"/>
    <d v="2022-09-19T00:00:00"/>
    <s v="Se presentó solicitud de reformulación de acción , a través de radicado Número 2022IE 5303- se adjunta memorando .  "/>
    <m/>
    <s v="Realizar distribución de la estantería que se encuentre en el Almacén e Inventario"/>
    <n v="0"/>
    <s v="SIN AVANCE"/>
    <n v="-473"/>
    <s v="VENCIDO"/>
    <d v="2022-11-17T00:00:00"/>
    <s v="Si bien, se observa radicado 2022IE5305 solicitando la reformulación de la acción, no se observa avance en la reformulación o en las acciones formuladas"/>
    <s v="Carlos Andrés Guerra Jiménez "/>
    <n v="0"/>
    <s v="VENCIDO"/>
    <m/>
    <m/>
    <s v="Se presentó solicitud de reformulación de acción , a través de radicado Número 2022IE 5303- se adjunta memorando .  _x000a__x000a_TERCER SEGUIMIENTO 2022:_x000a_Se solicitó reformulación de acción la cual no fue aprobada por la Secretaría General evidenciado en página 8 según acta del 7 de diciembre de 2022. No hay avance en esta acción, por lo anterior se hará reporte para el próximo seguimiento._x000a_"/>
    <s v="Soportes:_x000a_Memorando 2022IE5305 del 12/09/2022_x000a_07122022 Acta Ajustes tablero de control- reformulaciones de acciones y fechas_x000a_"/>
    <s v="No se presenta avance por parte del proceso"/>
    <n v="0"/>
    <s v="SIN AVANCE"/>
    <n v="-473"/>
    <s v="VENCIDO"/>
    <x v="3"/>
    <s v="Sin avance ni evidencias aportadas, considerando el tiempo trascurrido, se recomienda revisar si es pertinente reformular o definir la eliminación de la acción "/>
    <s v="Yaklin Chaparro Salinas"/>
    <n v="0"/>
    <x v="0"/>
    <s v="x"/>
  </r>
  <r>
    <n v="144"/>
    <s v="Modelo Pedagogico "/>
    <s v="Subdirección técnica de métodos educativos y operativa"/>
    <s v="STMEO"/>
    <m/>
    <s v="Modelo Pedagogico"/>
    <s v="Subdirección técnica de métodos educativos y operativa"/>
    <s v="STMEO"/>
    <s v="Contexto Pedagogico Externado_x000a_Areas de de servicio"/>
    <x v="3"/>
    <s v="Subdireccion de lineamientos y politicas"/>
    <s v="SLP"/>
    <s v="Gerencia de capacidades y derechos"/>
    <s v="GCD"/>
    <s v="Autorregulación"/>
    <s v="desactualizacion y falta de aplicacion de funciones de las dependencias"/>
    <s v="Yuri Yesenia Orjuela"/>
    <x v="0"/>
    <s v="PMAI-2020-015"/>
    <s v="No aplica"/>
    <x v="28"/>
    <n v="2020"/>
    <s v="2020H39"/>
    <s v="9.5 Funciones del Área: 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
    <s v="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
    <s v="Realizar una Mesa de trabajo con las áreas de derecho del modelo Pedagógico SE(3) ,  en la cual se abordé estrategias de articulación para la atención de la población beneficiaria de la UPI OASIS._x000a_ "/>
    <s v="No aplica"/>
    <s v="No aplica"/>
    <s v="No aplica"/>
    <s v="No aplica"/>
    <s v="No aplica"/>
    <d v="2020-05-22T00:00:00"/>
    <d v="2021-05-21T00:00:00"/>
    <d v="2022-12-05T00:00:00"/>
    <s v="SI"/>
    <s v="SI"/>
    <n v="-374"/>
    <s v="No se cuenta con seguimiento reportado por parte de Métodos."/>
    <d v="2021-07-07T00:00:00"/>
    <s v="SI"/>
    <s v="Presentar seguimiento al plan de mejoramiento"/>
    <m/>
    <s v="SIN AVANCE"/>
    <n v="-114"/>
    <s v="VENCIDO"/>
    <d v="2021-11-19T00:00:00"/>
    <s v="La evidencia no se ajusta a la propuesta en la actividad"/>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No se anexan los soportes, para poder evidenciar el cumplimiento de la acción."/>
    <d v="2022-05-31T00:00:00"/>
    <s v="Soportes que evidencien el cumplimiento de la acción"/>
    <n v="0"/>
    <s v="SIN AVANCE"/>
    <n v="-374"/>
    <s v="VENCIDO"/>
    <d v="2022-06-20T00:00:00"/>
    <s v="El contenido del acta de mesa de trabajo, aprtada como evidencia, no guarda relación con lo propuesto en la acción formulada"/>
    <s v="FRANKLIN AUGUSTO SERRANO ROJAS"/>
    <n v="0"/>
    <s v="VENCIDO"/>
    <m/>
    <s v="ABIERTO"/>
    <d v="2022-09-19T00:00:00"/>
    <s v="Seguimiento anterior: _x000a__x000a_Desde la Coordinación de Externados se realizaron las mesas técnicas de atención al habitante de calle, a fin de establecer el lineamiento técnico para la atención a habitantes de calle, producto de las mesas, se realizó la construcción de tres documentos._x000a__x000a_Segundo Seguimiento: _x000a__x000a_Avance de actividades:_x000a__x000a_Desde la subdirección de Métodos se lideró y desarrollo una mesa de trabajo el día 8 de septiembre de 2021 con las áreas de servicio del Modelo Pedagógico, en la cual se abordaron y definieron  estrategias de articulación para la atención de la población beneficiaria de la UPI OASIS,  los alcances de los servicios por cada una de las áreas  para la atención a la población beneficiaria del servicio externado y la población beneficiaria que desea vincularse a la estrategia semáforo."/>
    <s v="Para evidenciar el cumplimiento de la acción se aporta:_x000a_Acta y listado de asistencia de la mesa de trabajo realizada el día 8 de septiembre de 2021. "/>
    <s v="Revisar evidencias "/>
    <n v="1"/>
    <s v="CUMPLIMIENTO TOTAL"/>
    <n v="-374"/>
    <s v="VENCIDO"/>
    <d v="2022-11-17T00:00:00"/>
    <s v="Se aporta acta de mesa de trabajo definida “estrategias de atención para CHC beneficiarios de la upi oasis” en la cual se observa la forma de abordar estrategias de articulación de la población en el OASIS"/>
    <s v="Carlos Andrés Guerra Jiménez "/>
    <n v="1"/>
    <s v="CERRADO"/>
    <m/>
    <s v="No aplica"/>
    <s v="Cerrada en seguimientos anteriores"/>
    <s v="OCI"/>
    <n v="1"/>
    <n v="1"/>
    <s v="CUMPLIMIENTO TOTAL"/>
    <s v="NO APLICA ACCION CERRADA"/>
    <s v="NO APLICA ACCION CERRADA"/>
    <x v="1"/>
    <s v="Cerrada en seguimientos anteriores"/>
    <s v="OCI"/>
    <n v="1"/>
    <x v="1"/>
    <m/>
  </r>
  <r>
    <n v="147"/>
    <s v="Mantenimiento de bienes"/>
    <s v="Subdirección técnica administrativa y financiera"/>
    <s v="STAF"/>
    <m/>
    <s v="Mantenimiento de bienes"/>
    <s v="Subdirección técnica administrativa y financiera"/>
    <s v="STAF"/>
    <s v="Mantenimiento de bienes"/>
    <x v="8"/>
    <s v="Secretaria General"/>
    <s v="SG"/>
    <s v="Gerencia Recursos Fisicos"/>
    <s v="GRF"/>
    <s v="Autorregulación"/>
    <s v="Aplicación y actualización de procedimientos y formatos"/>
    <s v="Ingrid Carolina Ardila Muñoz"/>
    <x v="0"/>
    <s v="PMAI-2020-022"/>
    <s v="No aplica"/>
    <x v="41"/>
    <n v="2020"/>
    <s v="2020H43"/>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evidencia que la actividad se encuentra vencida._x000a__x000a_Se verifica el los soportes adjuntos la cual se evidencia correo de solicitud a la OAP, referente a la modificación de la resolución 926 de 2019_x000a__x000a_Se evidencia Correo de respuesta emitido con la Oficina Asesora de Planeación_x000a__x000a_Se evidencia resolución actualizada con el No. 2015 de 2022 firmada desde el 16 de mayo de 2022._x000a__x000a_Se evidencia correo de envio de resolución a la Dirección comunicando dicho contenido."/>
    <d v="2022-05-31T00:00:00"/>
    <s v="No aplica ya que el cumplimiento es del 100%"/>
    <n v="1"/>
    <s v="CUMPLIMIENTO TOTAL"/>
    <e v="#VALUE!"/>
    <e v="#VALUE!"/>
    <d v="2022-06-22T00:00:00"/>
    <s v="Hallazgo sin formulación de acción – acción vencida."/>
    <s v="Carlos Andrés Guerra"/>
    <n v="0"/>
    <s v="VENCIDO"/>
    <m/>
    <s v="ABIERTO"/>
    <d v="2022-09-19T00:00:00"/>
    <s v="El proceso no reporta avance "/>
    <s v="El proceso no reporta avance "/>
    <s v="El proceso no reporta avance "/>
    <n v="0"/>
    <s v="SIN AVANCE"/>
    <e v="#VALUE!"/>
    <e v="#VALUE!"/>
    <m/>
    <m/>
    <m/>
    <m/>
    <s v="VENCIDO"/>
    <m/>
    <d v="2023-02-06T00:00:00"/>
    <s v="TERCER SEGUIMIENTO 2022_x000a_Se actualiza el procedimiento &quot; Mantenimiento de Equipos&quot; A-MBI-PR-002 con fecha del 04 de octubre de 2022. En el flujograma se establecen los tiempos de respuesta para pedido de materiales (máximo 2 días), y para atención del mantenimiento (máximo 2 días). Adicional a ello se establece la mesa de ayuda (ARANDA) como herramienta para la solicitud de mantenimientos y demás requerimientos correspondientes al procedimiento, en el cual se define un tiempo máximo de respuesta y se encuentra la trazabilidad de la solicitud y de la atención por parte de los encargados del área. _x000a_Estado: El hallazgo se encuentra subsanado de acuerdo con el seguimiento presentado. "/>
    <s v="TERCER SEGUIMIENTO 2022_x000a_1. Documento procedimiento &quot;Mantenimiento de Equipos&quot; A-MBI-PR-002_x000a_2. Aprobación MIPG procedimiento &quot;Mantenimiento de Equipos&quot; A-MBI-PR-002"/>
    <m/>
    <n v="0"/>
    <s v="SIN AVANCE"/>
    <e v="#VALUE!"/>
    <e v="#VALUE!"/>
    <x v="5"/>
    <m/>
    <m/>
    <m/>
    <x v="3"/>
    <m/>
  </r>
  <r>
    <n v="148"/>
    <s v="Mantenimiento de bienes"/>
    <s v="Subdirección técnica administrativa y financiera"/>
    <s v="STAF"/>
    <m/>
    <s v="Mantenimiento de bienes"/>
    <s v="Subdirección técnica administrativa y financiera"/>
    <s v="STAF"/>
    <s v="Mantenimiento de bienes"/>
    <x v="8"/>
    <s v="Secretaria General"/>
    <s v="SG"/>
    <s v="Gerencia Recursos Fisicos"/>
    <s v="GRF"/>
    <s v="Contratacion"/>
    <s v="Documentación contrato"/>
    <s v="Ingrid Carolina Ardila Muñoz"/>
    <x v="0"/>
    <s v="PMAI-2020-025"/>
    <s v="No aplica"/>
    <x v="41"/>
    <n v="2020"/>
    <s v="2020H46"/>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m/>
    <m/>
    <m/>
    <m/>
    <m/>
    <m/>
    <s v="ABIERTO"/>
    <s v="Se publicó el Plan de Acción el cual incluye actividades del P.I.P.C. y se publica antes del 31 de enero de la vigencia._x000a_Se adjuntan pantallazos de la publicacion y formato de plan de accion de formulacion._x000a_Conforme al decreto 612 de 2018 dentro del plan de accion se debe incluir las actividades del plan de accion de participacion ciudadana lo cual se viene realizando desde la vigencia 2020."/>
    <d v="2022-05-31T00:00:00"/>
    <s v="No aplica"/>
    <n v="1"/>
    <s v="CUMPLIMIENTO TOTAL"/>
    <e v="#VALUE!"/>
    <e v="#VALUE!"/>
    <d v="2022-06-22T00:00:00"/>
    <s v="Hallazgo sin formulación de acción – acción vencida."/>
    <s v="Carlos Andrés Guerra"/>
    <n v="0"/>
    <s v="VENCIDO"/>
    <m/>
    <s v="ABIERTO"/>
    <d v="2022-09-19T00:00:00"/>
    <s v="El proceso no reporta avance "/>
    <s v="El proceso no reporta avance "/>
    <s v="El proceso no reporta avance "/>
    <n v="0"/>
    <s v="SIN AVANCE"/>
    <m/>
    <m/>
    <m/>
    <m/>
    <m/>
    <m/>
    <s v="VENCIDO"/>
    <m/>
    <d v="2023-02-06T00:00:00"/>
    <s v="TERCER SEGUIMIENTO 2022_x000a_Se evidenció que el proceso de contratación No MC-IDIPRON-2019-0030 contiene la oferta económica de la empresa adjudicataria, la cual hace parte del expediente del proceso toda vez que dicho soporte hace parte de la etapa precontractual. (Se anexa reporte pdf de la Oferta)._x000a__x000a_De igual forma, se encuentra la aceptación de oferta del contrato 1378 que, para efectos de la modalidad de Mínima Cuantía, es el contrato suscrito entre el IDIPRON y la empresa ILAN INGENIERIA; lo anterior se evidencia en el pantallazo del SECOP II y el archivo de la aceptación de la oferta con lo cual se subsana el hallazgo._x000a_Estado: El hallazgo se encuentra subsanado de acuerdo con el seguimiento presentado. "/>
    <s v="TERCER SEGUIMIENTO 2022_x000a_1. Oferta empresa adjudicataria_x000a_2. Publicación Contrato ILAN Ingeniería_x000a_3. Minuta contrato 1378 - 2019"/>
    <s v="Adjuntar el contrato"/>
    <n v="0"/>
    <s v="SIN AVANCE"/>
    <e v="#VALUE!"/>
    <e v="#VALUE!"/>
    <x v="5"/>
    <m/>
    <m/>
    <m/>
    <x v="3"/>
    <m/>
  </r>
  <r>
    <n v="149"/>
    <s v="Gestion de desarrollo humano"/>
    <s v="Subdirección técnica de desarrollo humano"/>
    <s v="STDH"/>
    <m/>
    <s v="Gestion de desarrollo humano"/>
    <s v="Subdirección técnica de desarrollo humano"/>
    <s v="STDH"/>
    <s v="Seguridad y salud en el trabajo"/>
    <x v="0"/>
    <s v="Secretaria General"/>
    <s v="SG"/>
    <s v="Gerencia de Talento Humano"/>
    <s v="GTH"/>
    <s v="Seguridad y salud en el trabajo"/>
    <s v="Revision por la direccion"/>
    <s v="Ingrid Carolina Ardila Muñoz"/>
    <x v="0"/>
    <s v="PMAI-2020-022"/>
    <s v="No aplica"/>
    <x v="0"/>
    <n v="2019"/>
    <s v="2020H4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La Oficina Asesora de Planeación no emitió un lineamiento claro frente al cómo se realizaría la revisión por la alta Dirección para la vigencia auditada. _x000a__x000a_Sí bien el proceso de manera autonoma diseñó una herramienta que permitiera hacer una revisión del Sistema por parte de la Alta Dirección, su diligenciamiento no se llevó a cabo para la vigencia auditada."/>
    <s v="&quot;Modificación de la Resolución 926 de 2019 del Comité Institucional de Gestión y Desempeño, a fin de citar el Sistema de Seguridad y Salud en el Trabajo _x000a__x000a_"/>
    <s v="No aplica"/>
    <s v="No aplica"/>
    <s v="No aplica"/>
    <s v="No aplica"/>
    <s v="No aplica"/>
    <d v="2020-08-01T00:00:00"/>
    <d v="2021-08-01T00:00:00"/>
    <d v="2022-07-01T00:00:00"/>
    <s v="SI"/>
    <s v="SI"/>
    <n v="-302"/>
    <s v="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
    <d v="2021-06-25T00:00:00"/>
    <s v="SI"/>
    <s v="Modificación de la resolución y aprobación (Desarrollo Humano)"/>
    <n v="0"/>
    <s v="SIN AVANCE"/>
    <n v="-42"/>
    <s v="VENCIDO"/>
    <d v="2021-11-12T00:00:00"/>
    <s v="No se observa carpeta de evidencias para esta acción."/>
    <s v="Sulma Esperanza Avendaño M."/>
    <n v="0"/>
    <n v="0"/>
    <s v="INCUMPLIDA"/>
    <s v="NO APLICA"/>
    <s v="ABIERTA"/>
    <s v="&quot;Se evidencia que la actividad se encuentra vencida._x000a__x000a_Se verifica el los soportes adjuntos la cual se evidencia correo de solicitud a la OAP, referente a la modificación de la resolución 926 de 2019_x000a__x000a_La actividad aun se encuentra en ejecución&quot;"/>
    <d v="2022-02-28T00:00:00"/>
    <s v="no"/>
    <s v="Pendiente modificación de la Modificación de la Resolución 926 de 2019 del Comité Institucional de Gestión y Desempeño, a fin de citar el Sistema de Seguridad y Salud en el Trabajo"/>
    <n v="0.3"/>
    <s v="AVANCE MINIMO"/>
    <n v="-44620"/>
    <s v="VENCIDO"/>
    <d v="2022-03-11T00:00:00"/>
    <s v="La evidencia aportada es la solicitud por medio de correo electronico de la modificación al Comité Institucional de Gestión y Desempeño, a fin de citar el Sistema de Seguridad y Salud en el Trabajo"/>
    <s v="Sulma Esperanza Avendaño M."/>
    <n v="0.3"/>
    <s v="ABIERTO"/>
    <m/>
    <s v="ABIERTO"/>
    <s v="Se evidencia que la actividad se encuentra vencida._x000a__x000a_Se verifica el los soportes adjuntos la cual se evidencia correo de solicitud a la OAP, referente a la modificación de la resolución 926 de 2019_x000a__x000a_Se evidencia Correo de respuesta emitido con la Oficina Asesora de Planeación_x000a__x000a_Se evidencia resolución actualizada con el No. 2015 de 2022 firmada desde el 16 de mayo de 2022._x000a__x000a_Se evidencia correo de envio de resolución a la Dirección comunicando dicho contenido."/>
    <d v="2022-05-31T00:00:00"/>
    <s v="No aplica ya que el cumplimiento es del 100%"/>
    <n v="1"/>
    <s v="CUMPLIMIENTO TOTAL"/>
    <n v="-302"/>
    <s v="VENCIDO"/>
    <d v="2022-06-22T00:00:00"/>
    <s v="Se observa de las evidencias la expedición de la resolución 251 de 2022. cumple totalidad de la acción."/>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s v="No aplica"/>
    <s v="Cerrada en seguimientos anteriores"/>
    <s v="OCI"/>
    <n v="1"/>
    <n v="1"/>
    <s v="CUMPLIMIENTO TOTAL"/>
    <s v="NO APLICA ACCION CERRADA"/>
    <s v="NO APLICA ACCION CERRADA"/>
    <x v="1"/>
    <s v="Cerrada en seguimientos anteriores"/>
    <s v="OCI"/>
    <n v="1"/>
    <x v="1"/>
    <m/>
  </r>
  <r>
    <n v="151"/>
    <s v="Planeacion"/>
    <s v="Oficina asesora de planeacion"/>
    <s v="OAP"/>
    <m/>
    <s v="Planeacion"/>
    <s v="Oficina asesora de planeacion"/>
    <s v="OAP"/>
    <s v="Participacion ciudadana"/>
    <x v="5"/>
    <s v="Oficina Asesora de Planeacion"/>
    <s v="OAP"/>
    <s v="No aplica"/>
    <s v="No aplica"/>
    <s v="Planeacion"/>
    <s v="Herramientas de gestión (riesgos, indicadores, balance social, planes y proyectos de inversión)"/>
    <s v="Yuli Cristel Peña"/>
    <x v="0"/>
    <s v="PMAI-2020-025"/>
    <s v="No aplica"/>
    <x v="42"/>
    <n v="2019"/>
    <s v="2020H50"/>
    <s v="Los planes de acción del Proceso Estratégico Planeación, no fueron publicados en la página web de la Entidad conforme a lo previsto en el artículo 74 de la Ley 1474 de 2011, que indica que su publicación debe efectuarse a 31 de Enero de cada vigencia. "/>
    <s v="1. Porque en la página web solo queda registro de la última fecha de publicación del instrumento sin tener en cuenta el historial de los alcances publicados por la persona encargada de realizar la actividad en la OAP._x000a_2. Porque cuando se realiza la publicación de un alcance, se solicitaba el cambio del instrumento anterior (lo que no permite establecer las fechas correspondientes)._x000a_3. Porque es el procedimiento a seguir para la publicación de los respectivos alcances._x000a_4. Porque la solicitud realizada por el responsable de publicación del Plan de Acción de la OAP siguió el conducto regular establecido en el proceso de comunicaciones._x000a_5. Porque en las evidencias del Área de Comunicaciones no da cuenta de ese historial sino del registro del último documento publicado."/>
    <s v="Definir estrategia para el reporte eficaz de la informacion a cargo de la oficina asesora de planeacion"/>
    <n v="1"/>
    <s v="No aplica"/>
    <s v="No aplica"/>
    <s v="No aplica"/>
    <s v="No aplica"/>
    <d v="2021-01-01T00:00:00"/>
    <d v="2021-12-01T00:00:00"/>
    <d v="2022-12-05T00:00:00"/>
    <s v="SI"/>
    <s v="SI"/>
    <n v="-180"/>
    <s v="No presento seguimiento"/>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Se evidencia el correo de seguimiento a instacias Distritales y locaes, así como la matriz de seguimiento de instacias Distritales y Locales"/>
    <d v="2022-02-28T00:00:00"/>
    <s v="no"/>
    <s v="No aplica"/>
    <n v="1"/>
    <s v="CUMPLIMIENTO TOTAL"/>
    <n v="-44620"/>
    <s v="VENCIDO"/>
    <d v="2022-03-18T00:00:00"/>
    <s v="Revisadas las evidencias no existe elemento que permita establecer que se definió la estrategia para el reporte eficaz de la informacion a cargo de la oficina asesora de planeacion"/>
    <s v="NAVIS ALBERTO FLOREZ LEON"/>
    <m/>
    <s v="VENCIDO"/>
    <m/>
    <s v="ABIERTO"/>
    <s v="Se publicó el Plan de Acción el cual incluye actividades del P.I.P.C. y se publica antes del 31 de enero de la vigencia._x000a_Se adjuntan pantallazos de la publicacion y formato de plan de accion de formulacion._x000a_Conforme al decreto 612 de 2018 dentro del plan de accion se debe incluir las actividades del plan de accion de participacion ciudadana lo cual se viene realizando desde la vigencia 2020."/>
    <d v="2022-05-31T00:00:00"/>
    <s v="No aplica"/>
    <n v="1"/>
    <s v="CUMPLIMIENTO TOTAL"/>
    <n v="-180"/>
    <s v="VENCIDO"/>
    <d v="2022-06-18T00:00:00"/>
    <s v="Es importante indicar que no se está evaluado la publicación del plan de acción, se está evaluado la acción formulada &quot;Definir estrategia para el reporte eficaz de la información a cargo de la oficina asesora de planeación&quot;, conforme a lo anterior no se evidencia avance de la estrategia para definir el reporte de la información."/>
    <s v="Carlos Andrés Guerra"/>
    <n v="0.3"/>
    <s v="ABIERTO"/>
    <m/>
    <s v="ABIERTO"/>
    <d v="2022-09-12T00:00:00"/>
    <s v="Avance de actividades: _x000a__x000a_La estrategia definida por la Oficina asesora de planeacion para el reporte eficaz de la informacion es el plan de accion de la oficina , dado que en el decreto 612 de 2018 articulo  2.2.22.3.14 se establece que las entidades del Estado, de acuerdo con el ámbito de aplicación del Modelo Integrado de Planeación y Gestión, al Plan de Acción de que trata el artículo 74 de la Ley 1474 de 2011, deberán integrar los planes institucionales y estratégicos que se relacionan a continuación y publicarlo, en su respectiva página web, a más tardar el 31 de enero de cada año. Conforme a lo anterior dentro del plan de accion se incluye el plan institucional de participacion ciudadana para llevar y control y seguimiento del mismo._x000a__x000a_Se publicó el Plan de Acción de Planeación, el cual incluye actividades del P.I.P.C, la Estrategia de Rendición de Cuentas, el Plan Anticorrupción y Atención al Ciudadano en el componente de Rendición de Cuentas y se publica antes del 31 de enero de la vigencia. Esta labor se realiza desde la OAP teniendo participación ciudadano solo una parte la cual se consolida desde el equipo de MIPG"/>
    <s v="Plan de Acción institucional publicado y evidencia publicación sitio web IDIPRON, Plan Institucion al de Participación Ciudadana, Estrategia Rendición de Cuentas, PAAC."/>
    <s v="No aplica"/>
    <n v="1"/>
    <s v="CUMPLIMIENTO TOTAL"/>
    <n v="-180"/>
    <s v="VENCIDO"/>
    <d v="2022-11-13T00:00:00"/>
    <s v="de las evidencias se observa cumplimiento de acción respecto a plan de acción y en especifico se observan las consecuentes publicaciones de ley. "/>
    <s v="Navis Alberto Florez Leon"/>
    <n v="1"/>
    <s v="CERRADO"/>
    <m/>
    <s v="No aplica"/>
    <s v="Cerrada en seguimientos anteriores"/>
    <s v="OCI"/>
    <n v="1"/>
    <n v="1"/>
    <s v="CUMPLIMIENTO TOTAL"/>
    <s v="NO APLICA ACCION CERRADA"/>
    <s v="NO APLICA ACCION CERRADA"/>
    <x v="1"/>
    <s v="Cerrada en seguimientos anteriores"/>
    <s v="OCI"/>
    <n v="1"/>
    <x v="1"/>
    <m/>
  </r>
  <r>
    <n v="152"/>
    <s v="Planeacion"/>
    <s v="Oficina asesora de planeacion"/>
    <s v="OAP"/>
    <m/>
    <s v="Planeacion"/>
    <s v="Oficina asesora de planeacion"/>
    <s v="OAP"/>
    <s v="Participacion ciudadana"/>
    <x v="5"/>
    <s v="Oficina Asesora de Planeacion"/>
    <s v="OAP"/>
    <s v="No aplica"/>
    <s v="No aplica"/>
    <s v="Participacion ciudadana"/>
    <s v="Formulacion plan de participacion ciuddadana"/>
    <s v="Yuli Cristel Peña"/>
    <x v="0"/>
    <s v="PMAI-2020-027"/>
    <s v="No aplica"/>
    <x v="42"/>
    <n v="2019"/>
    <s v="2020H51"/>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1.Programar las capacitaciones en materia de participacion ciudadana y rendicion de cuentas que se realizara en la vigencia con el Plan de Capacitaciones._x000a_"/>
    <n v="1"/>
    <s v="No aplica"/>
    <s v="No aplica"/>
    <s v="No aplica"/>
    <s v="No aplica"/>
    <d v="2021-01-01T00:00:00"/>
    <d v="2021-12-01T00:00:00"/>
    <d v="2022-07-01T00:00:00"/>
    <s v="SI"/>
    <s v="SI"/>
    <n v="-180"/>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Se evidencia listas de asistencia y presentacion de las capacitaciones"/>
    <d v="2022-02-28T00:00:00"/>
    <s v="no"/>
    <s v="No aplica"/>
    <n v="1"/>
    <s v="CUMPLIMIENTO TOTAL"/>
    <n v="-44620"/>
    <s v="VENCIDO"/>
    <d v="2022-03-18T00:00:00"/>
    <s v="No se observan evidencias que indiquen o muestren que se programaron capacitaciones en materia de participacion ciudadana y rendicion de cuentas que se realizara en la vigencia con el Plan de Capacitaciones."/>
    <s v="NAVIS ALBERTO FLOREZ LEON"/>
    <n v="0"/>
    <s v="VENCIDO"/>
    <m/>
    <s v="ABIERTO"/>
    <s v="Se evidencia cronograma de induccion y reinduccion en el que se incluyen capacitaciones de rendicion de cuentas y participacion ciudadana, asi mismo se observan listas de asistencia de las jornadas."/>
    <d v="2022-05-31T00:00:00"/>
    <s v="No aplica"/>
    <n v="1"/>
    <s v="CUMPLIMIENTO TOTAL"/>
    <n v="-180"/>
    <s v="VENCIDO"/>
    <d v="2022-06-18T00:00:00"/>
    <s v="En la evidencia aportada se observa cronograma de las capacitaciones y listado de personas que asistieron."/>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53"/>
    <s v="Planeacion"/>
    <s v="Oficina asesora de planeacion"/>
    <s v="OAP"/>
    <m/>
    <s v="Planeacion"/>
    <s v="Oficina asesora de planeacion"/>
    <s v="OAP"/>
    <s v="Participacion ciudadana"/>
    <x v="5"/>
    <s v="Oficina Asesora de Planeacion"/>
    <s v="OAP"/>
    <s v="No aplica"/>
    <s v="No aplica"/>
    <s v="Participacion ciudadana"/>
    <s v="Formulacion plan de participacion ciuddadana"/>
    <s v="Yuli Cristel Peña"/>
    <x v="0"/>
    <s v="PMAI-2020-029-1"/>
    <s v="No aplica"/>
    <x v="42"/>
    <n v="2019"/>
    <s v="2020H52"/>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_x000a_2. Realizar la divulgación de los resultados producto de los ejercicios de participacion ciudadana "/>
    <n v="2"/>
    <s v="No aplica"/>
    <s v="No aplica"/>
    <s v="No aplica"/>
    <s v="No aplica"/>
    <d v="2021-01-01T00:00:00"/>
    <d v="2021-12-01T00:00:00"/>
    <d v="2022-07-01T00:00:00"/>
    <s v="SI"/>
    <m/>
    <n v="-180"/>
    <s v="20-12-2021: Se incluye formulacion al tablero de control"/>
    <m/>
    <m/>
    <m/>
    <m/>
    <s v="SIN AVANCE"/>
    <n v="80"/>
    <s v="CON TIEMPO"/>
    <s v="SIN DILIGENCIAR"/>
    <s v="20-12-2021: Se incluye formulacion al tablero de control"/>
    <s v="SIN DILIGENCIAR"/>
    <n v="0"/>
    <n v="0"/>
    <s v="EN EJECUCION"/>
    <s v="NO APLICA"/>
    <s v="ABIERTA"/>
    <s v="En ejecucion"/>
    <d v="2022-02-28T00:00:00"/>
    <s v="no"/>
    <s v=" divulgación de los resultados producto de los ejercicios de participacion ciudadana "/>
    <n v="0"/>
    <s v="SIN AVANCE"/>
    <n v="-44620"/>
    <s v="VENCIDO"/>
    <m/>
    <m/>
    <m/>
    <m/>
    <m/>
    <m/>
    <s v="ABIERTO"/>
    <s v="Pieza socialización Política Pública de Participación al interior del Instituto, correo socialización al interior del Instituto (mailing), procedimiento procesos, accciones y actividades grupos de valor, Plan Institucional de Participación Ciudadana."/>
    <d v="2022-05-31T00:00:00"/>
    <s v="No aplica"/>
    <n v="1"/>
    <s v="CUMPLIMIENTO TOTAL"/>
    <n v="-180"/>
    <s v="VENCIDO"/>
    <d v="2022-06-18T00:00:00"/>
    <s v="En la evidencia entrega, se observa socialización de los resultados de La Política de Participación Ciudadana, socialización que fue realizada por medio de correo electrónico. "/>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54"/>
    <s v="Planeacion"/>
    <s v="Oficina asesora de planeacion"/>
    <s v="OAP"/>
    <m/>
    <s v="Planeacion"/>
    <s v="Oficina asesora de planeacion"/>
    <s v="OAP"/>
    <s v="Participacion ciudadana"/>
    <x v="3"/>
    <s v="Subdireccion de lineamientos y politicas"/>
    <s v="SLP"/>
    <s v="Gerencia de capacidades y derechos"/>
    <s v="GCD"/>
    <s v="Planeacion"/>
    <s v="Herramientas de gestión (riesgos, indicadores, balance social, planes y proyectos de inversión)"/>
    <s v="Yuli Cristel Peña"/>
    <x v="0"/>
    <s v="PMAI-2020-030"/>
    <s v="No aplica"/>
    <x v="42"/>
    <n v="2019"/>
    <s v="2020H53"/>
    <s v="Se realiza entrega de evidencia extemporánemante a la vigencia del Plan de Acción sobre el seguimiento a las instancias de coordinación y participación."/>
    <s v="1.Porque se siguió el procedimiento con relación a la consolidación de información y realización del informe de Instancias locales y distritales._x000a_2. Porque el último seguimiento de las instancias de participacion se realiza con base al corte de 31 de diciembre_x000a_3. Porque los referentes tienen plazo de enviar las evidencias de las instancias los tres primeros días hábiles de la fecha de corte._x000a_4. La consolidación de información y elaboración del informe se realiza después de surtir el respectivo procedimiento._x000a_5. Las evidencias dan respuesta a las actividades, pero se realizan posterior al 31 de diciembre, no por incumplimiento sino por el procedimiento establecido."/>
    <s v="1.Se realizará  la presición de la entrega de los informes, teniendo en cuenta la periodicidad de entrega de evidencias mediante la elaboración de la Estrategia de instancias de coordianción y participación."/>
    <n v="1"/>
    <s v="No aplica"/>
    <s v="No aplica"/>
    <s v="No aplica"/>
    <s v="No aplica"/>
    <d v="2021-01-01T00:00:00"/>
    <d v="2021-12-01T00:00:00"/>
    <d v="2022-07-01T00:00:00"/>
    <s v="SI"/>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s v="ABIERTA"/>
    <s v="&quot;Se evidencia procedimiento e instructivo actualizado y publicacion de informes en la pagina web_x000a__x000a_publicacion de  informes en la pagina web conforme a la periocidad establecida en los links:_x000a_https://www.idipron.gov.co/informes-de-rendicion-de-cuentas_x000a_https://www.idipron.gov.co/transparencia-y-acceso-la-informaci%C3%B3n-publica-resolucion-1519-mintic-2020   (numeral 6)&quot;"/>
    <d v="2022-02-28T00:00:00"/>
    <s v="no"/>
    <s v="No aplica"/>
    <n v="1"/>
    <s v="CUMPLIMIENTO TOTAL"/>
    <n v="-44620"/>
    <s v="VENCIDO"/>
    <d v="2022-03-18T00:00:00"/>
    <s v=" Revisadas las evidencias no se observa que haya elementos que permitan identificar que se cumplio con la entrega de los informes, teniendo en cuenta la periodicidad de entrega de evidencias mediante la elaboración de la Estrategia de instancias de coordianción y participación."/>
    <s v="NAVIS ALBERTO FLOREZ LEON"/>
    <n v="0"/>
    <s v="VENCIDO"/>
    <m/>
    <s v="ABIERTO"/>
    <s v="Se adjunta Procedimiento instancias de coordinación y participación E-PLA-PR-002 en el cual en la actividad 19 se establece &quot;Elaborar   y   presentar   Informe(trimestral)con  la  información consolidada   de   las   instancias dirigido  ala  Alta  Dirección  del Instituto.&quot; adicionalmente en las condicion 10 del procedimiento se indica &quot;Debe  realizarse  un Informe de  Gestión con periodicidad trimestre acumulado, que permita  la  difusión permanente  del seguimiento a las instancias de coordinación y participación con la información consolidadade las instancias dirigido a la Alta Dirección del Instituto&quot;._x000a_Conforme a lo anterior se evidencia que se realiza la precision de entregas de informes dentro del procedimiento_x000a_"/>
    <d v="2022-05-31T00:00:00"/>
    <s v="No aplica"/>
    <n v="1"/>
    <s v="CUMPLIMIENTO TOTAL"/>
    <n v="-180"/>
    <s v="VENCIDO"/>
    <d v="2022-06-18T00:00:00"/>
    <s v="Se observa el Procedimiento instancias de coordinación y participación E-PLA-PR-002 en el cual en la actividad 19 se establece &quot;Elaborar   y   presentar   Informe(trimestral)con la información consolidada   de   las   instancias dirigido a la Dirección del Instituto. Estableciendo así los tiempos de entrega."/>
    <s v="Carlos Andrés Guerra "/>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55"/>
    <s v="Planeacion"/>
    <s v="Oficina asesora de planeacion"/>
    <s v="OAP"/>
    <m/>
    <s v="Planeacion"/>
    <s v="Oficina asesora de planeacion"/>
    <s v="OAP"/>
    <s v="Participacion ciudadana"/>
    <x v="3"/>
    <s v="Subdireccion de lineamientos y politicas"/>
    <s v="SLP"/>
    <s v="Gerencia de capacidades y derechos"/>
    <s v="GCD"/>
    <s v="Participacion ciudadana"/>
    <s v="Formulacion plan de participacion ciuddadana"/>
    <s v="Yuli Cristel Peña"/>
    <x v="0"/>
    <s v="PMAI-2020-031"/>
    <s v="No aplica"/>
    <x v="42"/>
    <n v="2019"/>
    <s v="2020H54"/>
    <s v="El Plan Anual de Participación Ciudadana presenta algunas inconsistencias en la definición de metas, indicadores y acciones."/>
    <s v="1. Porque la meta quedó mal redactada y no guardó la coherencia que se tenía propuesta con los indicadores y las accioense plantadas._x000a_2. Porque se quería realizar la formulación premiliminar del Plan Institucional de Participación Ciudadana y se estableció como meta la Construcción del Plan de Mejoramiento._x000a_3. Porque el premliminar Plan institucional de Participación Ciudadana es resultdo del diagnóstivo y autodiagnóstico que incluyen las acciones de mejoramiento que se deben tener en cuenta para la siguiente vigencia._x000a_4. Porque el Plan Institucional de Participación Ciudadana da respuesta a todas las acciones que se realizan en la respectiva vigencia (contando las acciones de mejoramiento que deban incluirse)._x000a_5. Porque anualmente se debe realizar el Plan Institucional de Participación Ciudadana y su seguimeinto y evaluación del proceso. "/>
    <s v="1. Relacionar las metas, indicadores y acciones propuestas con el cumplimiento de la Gestión de la Estrategia de Participación._x000a_"/>
    <n v="1"/>
    <s v="No aplica"/>
    <s v="No aplica"/>
    <s v="No aplica"/>
    <s v="No aplica"/>
    <d v="2021-01-01T00:00:00"/>
    <d v="2021-12-01T00:00:00"/>
    <d v="2022-07-01T00:00:00"/>
    <s v="SI"/>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s v="ABIERTA"/>
    <s v="En ejecucion"/>
    <d v="2022-02-28T00:00:00"/>
    <s v="no"/>
    <s v="ejecucion de actividades definidas"/>
    <n v="0"/>
    <s v="SIN AVANCE"/>
    <n v="-44620"/>
    <s v="VENCIDO"/>
    <d v="2022-03-17T00:00:00"/>
    <s v="Revisadas las evidencias no se observa que se haya dado cumplimiento al deber de relacionar metas indicadores de la presenta acción. "/>
    <s v="NAVIS ALBERTO FLOREZ LEON"/>
    <n v="0"/>
    <s v="VENCIDO"/>
    <m/>
    <s v="ABIERTO"/>
    <s v="Se adjunta tablero de control el cual contiene los siguientes campos Actividad, formula del indicador, meta, producto, fecha inicio,  fecha final_x0009_y fecha de cierre de la actividad"/>
    <d v="2022-05-31T00:00:00"/>
    <s v="No aplica"/>
    <n v="1"/>
    <s v="CUMPLIMIENTO TOTAL"/>
    <n v="-180"/>
    <s v="VENCIDO"/>
    <d v="2022-06-18T00:00:00"/>
    <s v="Se observa tablero de control con la formula del indicador, meta, producto, fecha inicio, fecha final y fecha de cierre de la actividad._x0009_"/>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56"/>
    <s v="Planeacion"/>
    <s v="Oficina asesora de planeacion"/>
    <s v="OAP"/>
    <m/>
    <s v="Planeacion"/>
    <s v="Oficina asesora de planeacion"/>
    <s v="OAP"/>
    <s v="Participacion ciudadana"/>
    <x v="3"/>
    <s v="Subdireccion de lineamientos y politicas"/>
    <s v="SLP"/>
    <s v="Gerencia de capacidades y derechos"/>
    <s v="GCD"/>
    <s v="Participacion ciudadana"/>
    <s v="Formulacion plan de participacion ciuddadana"/>
    <s v="Yuli Cristel Peña"/>
    <x v="0"/>
    <s v="PMAI-2020-032"/>
    <s v="No aplica"/>
    <x v="42"/>
    <n v="2019"/>
    <s v="2020H55"/>
    <s v="El Plan Anual de Participación Ciudadana no cuenta con el documento que evidencie la consolidación de los resultados de la recopilación de información de los instrumentos utilizados. "/>
    <s v="1. Porque en las acciones se planteo la publicación y divigulación de encuestas._x000a_2. Porque no se planteo una acción que diera cuenta de la recopilación de información de los instrumentos utilizados._x000a_3. Porque las acciones planteadas daban cuenta, de una de las etapas, del proceso de rendición de cuentas y participación ciudadana_x000a_4. Porque la etapa hace referencia a la publicación y divulgación de los instrumentos a utilizar en la página web del Instituto._x000a_5. Porque es lineamiento distrital y el Gobierno Nacional en torno a función pública."/>
    <s v="1. Relacionar específicamente el tipo de evidencias solicitadas en el cumplimientos de las acciones planteadas en los isntrumentos de planeación de la Estrategia de Participación."/>
    <n v="1"/>
    <s v="No aplica"/>
    <s v="No aplica"/>
    <s v="No aplica"/>
    <s v="No aplica"/>
    <d v="2021-01-01T00:00:00"/>
    <d v="2021-12-01T00:00:00"/>
    <d v="2022-07-01T00:00:00"/>
    <s v="SI"/>
    <s v="SI"/>
    <n v="-1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s v="ABIERTA"/>
    <s v="En ejecucion"/>
    <d v="2022-02-28T00:00:00"/>
    <s v="no"/>
    <s v="ejecucion de actividades definidas"/>
    <n v="0"/>
    <s v="SIN AVANCE"/>
    <n v="-44620"/>
    <s v="VENCIDO"/>
    <d v="2022-03-17T00:00:00"/>
    <s v="Revisados las evidencias no se observa la recopilación de la información con el fin de cumplir con la acción pendiente. "/>
    <s v="NAVIS ALBERTO FLOREZ LEON"/>
    <n v="0"/>
    <s v="VENCIDO"/>
    <m/>
    <s v="ABIERTO"/>
    <s v="En la vigencia 2022 se actualiza el formato del plan de accion en el cual se deben relacionar productos por cada una de las acciones del plan de accion, y conforme al decreto 612 de 2018 dentro del plan de accion se debe incluir las actividades del plan de accion de participacion ciudadana lo cual se viene realizando desde la vigencia 2020._x000a__x000a_Frente a lo anterior es importante tener en cuenta que el plan de accion es el instrumento de planeacion estrategica primordial en la entidad."/>
    <d v="2022-05-31T00:00:00"/>
    <s v="No aplica"/>
    <n v="1"/>
    <s v="CUMPLIMIENTO TOTAL"/>
    <n v="-180"/>
    <s v="VENCIDO"/>
    <d v="2022-06-18T00:00:00"/>
    <s v="Se observa formato de formulación y seguimiento del plan de acción para la vigencia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57"/>
    <s v="Planeacion"/>
    <s v="Oficina asesora de planeacion"/>
    <s v="OAP"/>
    <m/>
    <s v="Planeacion"/>
    <s v="Oficina asesora de planeacion"/>
    <s v="OAP"/>
    <s v="Participacion ciudadana"/>
    <x v="3"/>
    <s v="Subdireccion de lineamientos y politicas"/>
    <s v="SLP"/>
    <s v="Gerencia de capacidades y derechos"/>
    <s v="GCD"/>
    <s v="Participacion ciudadana"/>
    <s v="Formulacion plan de participacion ciuddadana"/>
    <s v="Yuli Cristel Peña"/>
    <x v="0"/>
    <s v="PMAI-2020-032 - 1"/>
    <s v="No aplica"/>
    <x v="42"/>
    <n v="2019"/>
    <s v="2020H56"/>
    <s v="La formalización del Plan Anual de Participación Ciudadana se realizó &quot;tardíamente&quot;."/>
    <s v="1.  Porque no se tiene tiempo estipulado para la publicación del Plan Institucional de Participación Ciudadana._x000a_2. Porque la normatividad no da lineamiento sobre el tiempo de publicación._x000a_3. Porque el Plan se &quot;formalizó&quot; mediante la publicación en la página web en meses posteriores al mes de enero._x000a_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_x000a_5. Porque el Plan Institucional es articulado al interior del Instituto y no solo del Equipo de Participación Ciudadana."/>
    <s v="1. Realizar publicación en la página web de la socialización del Plan Anual de Participación Ciudadana en el mes de enero."/>
    <n v="1"/>
    <s v="No aplica"/>
    <s v="No aplica"/>
    <s v="No aplica"/>
    <s v="No aplica"/>
    <d v="2021-01-01T00:00:00"/>
    <d v="2021-02-01T00:00:00"/>
    <d v="2022-07-01T00:00:00"/>
    <s v="SI"/>
    <s v="SI"/>
    <n v="-483"/>
    <s v="20-12-2021: Se incluye formulacion al tablero de control"/>
    <m/>
    <m/>
    <m/>
    <m/>
    <s v="SIN AVANCE"/>
    <n v="-223"/>
    <s v="VENCIDO"/>
    <s v="SIN DILIGENCIAR"/>
    <s v="20-12-2021: Se incluye formulacion al tablero de control"/>
    <s v="SIN DILIGENCIAR"/>
    <n v="0"/>
    <n v="0"/>
    <s v="INCUMPLIDA"/>
    <s v="NO APLICA"/>
    <s v="ABIERTA"/>
    <s v="En ejecucion"/>
    <d v="2022-02-28T00:00:00"/>
    <s v="no"/>
    <s v="ejecucion de actividades definidas"/>
    <n v="0"/>
    <s v="SIN AVANCE"/>
    <n v="-44620"/>
    <s v="VENCIDO"/>
    <d v="2022-03-17T00:00:00"/>
    <s v="Revisadas las evidencias no se observa que se haya dado cumplimiento a la publicación referida en la preenta acción. "/>
    <s v="NAVIS ALBERTO FLOREZ LEON"/>
    <n v="0"/>
    <s v="VENCIDO"/>
    <m/>
    <s v="ABIERTO"/>
    <s v="Se adjuntas soportes de consulta ciudadana sobre el Plan Institucional de Participación Ciudadana a través de un formulario web; lo anterior con el fin de recoger impresiones y recomendaciones ciudadanas sobre su contenido. Es importante tener en cuenta que en el proceso de consulta se realiza la socializacion."/>
    <d v="2022-05-31T00:00:00"/>
    <s v="No aplica"/>
    <n v="1"/>
    <s v="CUMPLIMIENTO TOTAL"/>
    <n v="-483"/>
    <s v="VENCIDO"/>
    <d v="2022-06-18T00:00:00"/>
    <m/>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58"/>
    <s v="Gestion de mejoramiento"/>
    <s v="Oficina asesora de planeacion"/>
    <s v="OAP"/>
    <m/>
    <s v="Gestion de mejoramiento"/>
    <s v="Oficina asesora de planeacion"/>
    <s v="OAP"/>
    <s v="MIPG"/>
    <x v="15"/>
    <s v="Oficina Asesora de Planeacion"/>
    <s v="OAP"/>
    <s v="No aplica"/>
    <s v="No aplica"/>
    <s v="Planeacion"/>
    <s v="Lineamientos y seguimiento a la documentacion del SIG"/>
    <s v="Willington Granados Herrera"/>
    <x v="0"/>
    <s v="PMAI-2020-039"/>
    <s v="No aplica"/>
    <x v="43"/>
    <n v="2019"/>
    <s v="2020H57"/>
    <s v="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
    <s v="Porque no se revisado el procedimiento de control de documentos._x000a_Porque no se contaba con los lineamientos para definir el tramite de obsolescencia._x000a_Porque no se contaba con un personal capacitado e idoneo para dar lineamiento sobre procedimiento."/>
    <s v="Ajustar el Procedimiento &quot;Oficialización y Socialización de Documentos – E-MEJ-IN-001”,  revisando e incluyendo las actividades que se deben realizar para la solicitud de obsolescencia. "/>
    <n v="1"/>
    <s v="Procedimiento Actualizado"/>
    <s v="Procedimiento oficializado/ (1) Procedimiento"/>
    <n v="1"/>
    <s v="1 Procedimiento"/>
    <d v="2022-01-01T00:00:00"/>
    <d v="2022-06-30T00:00:00"/>
    <d v="2022-07-01T00:00:00"/>
    <s v="SI"/>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d v="2022-06-20T00:00:00"/>
    <s v="El Procedimiento &quot;Oficialización y Socialización de Documentos – E-MEJ-IN-001”,  actualizado, cumple con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s v="No aplica"/>
    <s v="Cerrada en seguimientos anteriores"/>
    <s v="OCI"/>
    <n v="1"/>
    <n v="1"/>
    <s v="CUMPLIMIENTO TOTAL"/>
    <s v="NO APLICA ACCION CERRADA"/>
    <s v="NO APLICA ACCION CERRADA"/>
    <x v="1"/>
    <s v="Cerrada en seguimientos anteriores"/>
    <s v="OCI"/>
    <n v="1"/>
    <x v="1"/>
    <m/>
  </r>
  <r>
    <n v="159"/>
    <s v="Gestion de mejoramiento"/>
    <s v="Oficina asesora de planeacion"/>
    <s v="OAP"/>
    <m/>
    <s v="Gestion de mejoramiento"/>
    <s v="Oficina asesora de planeacion"/>
    <s v="OAP"/>
    <s v="MIPG"/>
    <x v="15"/>
    <s v="Oficina Asesora de Planeacion"/>
    <s v="OAP"/>
    <s v="No aplica"/>
    <s v="No aplica"/>
    <s v="Autorregulación"/>
    <s v="Aplicación y actualización de procedimientos y formatos"/>
    <s v="Willington Granados Herrera"/>
    <x v="0"/>
    <s v="PMAI-2020-040"/>
    <s v="No aplica"/>
    <x v="43"/>
    <n v="2019"/>
    <s v="2020H58"/>
    <s v="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
    <s v="Porque las actividades no estan en concordancia con la ejecución del proceso._x000a_Porque no se ha revisado el documento._x000a_Porque no se ha revisado la pertinencia del documento."/>
    <s v="Verificar pertinencia del documento “Oficialización y Socialización de Documentos – E-MEJ-IN-001&quot;"/>
    <n v="1"/>
    <s v="Acta de verificación del instructivo"/>
    <s v="Acta de verificación Instructivo/ (1) Acta"/>
    <n v="1"/>
    <s v="1 Acta"/>
    <d v="2022-01-01T00:00:00"/>
    <d v="2022-06-30T00:00:00"/>
    <d v="2022-12-05T00:00:00"/>
    <s v="SI"/>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d v="2022-06-20T00:00:00"/>
    <s v="No se encontró el acta de verificación del documento"/>
    <s v="FRANKLIN AUGUSTO SERRANO ROJAS"/>
    <n v="0"/>
    <s v="VENCIDO"/>
    <m/>
    <s v="ABIERTO"/>
    <m/>
    <s v="Avance de acciones: _x000a__x000a_Se llevo a cabo reunión el día 16 de junio de 2022 entre los contratistas  Carolina Ardila quien es la responsable de la administración de la publicación de los documentos y Willington Granados Líder del equipo MIPG, con el fin de revisar la pertinencia del documento nstructivo Oficialización y Socialización de documentos E-MEJ-IN-001._x000a__x000a_Producto de la reunión se determino que el instructivo no se encuentra encaminado al proceso que actualmente se realiza al momento de oficializar _x000a_los documentos que forman parte del Sistema Integrado de Gestión; adicionalmente el instructivo no contiene la gestion que se realiza desde el proceso a traves de la herramienta Aranda para la gestion de los documentos._x000a__x000a_Por lo anterior se determino que el documento no es pertinente frente a las acciones que en la actualidad se desarrollan para la oficialización de dpocumentos y se determinó  la necesidad de que el documento sea obsolecido toda vez que la informacion que se desarrolla en el mismo ya se encuentra en otros documentos del proceso _x000a__x000a_Resultado indicador:  _x000a__x000a_Acta de verificación Instructivo del 16/06/202 / (1) Acta = 100%_x000a__x000a_Análisis indicador:  _x000a__x000a_Se reporta un cumplimiento del indicador del 100%  ya que se realizo  Revisión y pertinenciade Instructivo Oficialización y Socialización de documentos E-MEJ-IN-00_x000a__x000a_"/>
    <s v="Acta de reunión realizada 16/06/2022, la cual tiene como tema “Revisión y pertinencia de Instructivo Oficialización y Socialización de documentos E-MEJ-IN-001”"/>
    <s v="Ninguna "/>
    <n v="1"/>
    <s v="CUMPLIMIENTO TOTAL"/>
    <n v="31"/>
    <s v="CON TIEMPO"/>
    <d v="2022-11-18T00:00:00"/>
    <s v="Revisada la información que aportó el proceso, se observa lo siguiente:_x000a_004 ACTA A-GDO-FT-004 16062022 de reunión realizada 16/06/2022, la cual tiene como tema “Revisión y pertinencia de Instructivo Oficialización y Socialización de documentos E-MEJ-IN-001”, por ende si cumple la acción."/>
    <s v="SERGIO CASTRO"/>
    <n v="1"/>
    <s v="CERRADO"/>
    <m/>
    <s v="No aplica"/>
    <s v="Cerrada en seguimientos anteriores"/>
    <s v="OCI"/>
    <n v="1"/>
    <n v="1"/>
    <s v="CUMPLIMIENTO TOTAL"/>
    <s v="NO APLICA ACCION CERRADA"/>
    <s v="NO APLICA ACCION CERRADA"/>
    <x v="1"/>
    <s v="Cerrada en seguimientos anteriores"/>
    <s v="OCI"/>
    <n v="1"/>
    <x v="1"/>
    <m/>
  </r>
  <r>
    <n v="160"/>
    <s v="Gestion de mejoramiento"/>
    <s v="Oficina asesora de planeacion"/>
    <s v="OAP"/>
    <m/>
    <s v="Gestion de mejoramiento"/>
    <s v="Oficina asesora de planeacion"/>
    <s v="OAP"/>
    <s v="MIPG"/>
    <x v="15"/>
    <s v="Oficina Asesora de Planeacion"/>
    <s v="OAP"/>
    <s v="No aplica"/>
    <s v="No aplica"/>
    <s v="Autorregulación"/>
    <s v="Aplicación y actualización de procedimientos y formatos"/>
    <s v="Willington Granados Herrera"/>
    <x v="0"/>
    <s v="PMAI-2020-043"/>
    <s v="No aplica"/>
    <x v="43"/>
    <n v="2019"/>
    <s v="2020H59"/>
    <s v="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
    <s v="Ausencia de documentos metodológicos que establezcan los lineamientos para la implementación de herramientas de gestión que brinden información para hacer seguimiento y evaluación a la implementación del MIPG"/>
    <s v="Elaborar documentos metodológicos que establezcan los lineamientos necesarios para implementar herramientas de gestión que brinden información al Comité Institucional de Gestión y Desempeño para hacer seguimiento y evaluación a la implementación del MIPG"/>
    <n v="1"/>
    <s v="Documentos metodológicos elaborados"/>
    <s v="Numero de documentos metodológicos elaborados / 5 documentos metodológicos (Plan de acción, plan de mejoramiento, riesgos, indicadores, documentos del SIGID)"/>
    <n v="1"/>
    <s v="cinco (5) documentos metodológicos elaborados"/>
    <d v="2021-06-01T00:00:00"/>
    <d v="2022-06-01T00:00:00"/>
    <m/>
    <s v="SI"/>
    <s v="SI"/>
    <n v="2"/>
    <s v="05-01-2022: Se incluye formulacion al tablero de control"/>
    <d v="2021-08-13T00:00:00"/>
    <s v="SI"/>
    <s v="Formular Plan de Mejoramiento"/>
    <n v="0"/>
    <s v="SIN AVANCE"/>
    <n v="262"/>
    <s v="CON TIEMPO"/>
    <d v="2021-11-02T00:00:00"/>
    <s v="No hay formulacion del plan de mejoramiento, sin avance"/>
    <s v="Andrés E. Bejarano B"/>
    <n v="0"/>
    <n v="0"/>
    <s v="EN EJECUCION"/>
    <s v="NO APLICA"/>
    <s v="ABIERTA"/>
    <s v="Se evidencia la elaboración de los documentos mencionados en el monitoreo"/>
    <d v="2022-02-28T00:00:00"/>
    <s v="No "/>
    <s v="Elaborar y adoptar los documentos metodologicos del Plan de Acción "/>
    <n v="0.8"/>
    <s v="AVANCE SIGNIFICATIVO"/>
    <n v="-44620"/>
    <s v="CON TIEMPO"/>
    <d v="2022-03-18T00:00:00"/>
    <s v="Se evidenció la formulación de cuatro (4) de los cinco (5) documentos propuestos para  facilitar el seguimiento y la evalución a la implementación del MIPG."/>
    <s v="FRANKLIN AUGUSTO SERRANO ROJAS"/>
    <n v="0.8"/>
    <s v="ABIERTO"/>
    <m/>
    <s v="ABIERTO"/>
    <s v="Se evidencia la elaboración y oficialización de 4 de los 5 documentos."/>
    <d v="2022-05-31T00:00:00"/>
    <s v="terminar y oficializar el documento metodologíco para la formulación y seguimiento de los planes de acción"/>
    <n v="0.8"/>
    <s v="AVANCE SIGNIFICATIVO"/>
    <n v="2"/>
    <s v="POR VENCER"/>
    <d v="2022-06-20T00:00:00"/>
    <s v="Se presentaron, como evidencia, 4 de los 5 documentos propuestos"/>
    <s v="FRANKLIN AUGUSTO SERRANO ROJAS"/>
    <n v="0.8"/>
    <s v="VENCIDO"/>
    <m/>
    <s v="ABIERTO"/>
    <m/>
    <s v="No presenta avances"/>
    <s v="Pendiente metodologia plan de accion"/>
    <s v="Ejecucion de accion"/>
    <n v="0.8"/>
    <s v="AVANCE SIGNIFICATIVO"/>
    <n v="2"/>
    <s v="POR VENCER"/>
    <d v="2022-11-18T00:00:00"/>
    <s v="Revisada la información que aportó el proceso, se observa lo siguiente:_x000a_Se presentaron, como evidencia, 4 de los 5 documentos propuestos:_x000a_1. 002 MANUAL PARA LA ELABORACIÓN DE DOCUMENTOS E-MEJ-MA-002_x000a_2. 004 MANUAL PARA LA ADMINISTRACIÓN DE PLANES DE MEJORAMIENTO E-MEJ-MA-004_x000a_3. 004 MANUAL PARA LA ADMINISTRACIÓN DEL RIESGO E-PLA-MA-004 publicado Sept 2021_x000a_4. 006 MANUAL PARA LA FORMULACIÓN, MONITOREO Y SEGUIMIENTO DE INDICADORES  E-PLA-MA-006_x000a__x000a_En consecuencia de lo anterior no se reportan avances para este seguimiento, por ende se mantiene el 80% de porcentaje ponderado para esta acción"/>
    <s v="SERGIO CASTRO"/>
    <n v="0.8"/>
    <s v="VENCIDO"/>
    <m/>
    <d v="2023-02-06T00:00:00"/>
    <s v="Se construyen lineamientos para la formulación del plan de acción mediante el Manual formulación y seguimiento del plan de acción institucional y documento interno de Instrucciones técnicas para la formulación y monitoreo del plan de acción, en los anteriores documentos se incluye lo relacionado con el plan de actuación y sostenibilidad para para hacer seguimiento a la implementación del MIPG, los anteriores documentos se encuentran en etapa de revisión."/>
    <s v="Documento word  de manual e instructivo del plan de accion"/>
    <s v="Esta pendiente por oficializar los documentos  de Manual formulación y seguimiento del plan de acción y el docuemnto interno Instrucciones ternicas para la formulación y monitoreo del plan de acción"/>
    <n v="0.8"/>
    <s v="AVANCE SIGNIFICATIVO"/>
    <n v="2"/>
    <s v="CON TIEMPO"/>
    <x v="0"/>
    <s v="Se observa la formulación y seguimiento del plan de acción institucional y documento con las instrucciones técnicas para la formulación y monitoreo del plan de acción, sin embargo estos documentos no se han oficializado. "/>
    <s v="Sergio Castro "/>
    <n v="80"/>
    <x v="0"/>
    <m/>
  </r>
  <r>
    <n v="161"/>
    <s v="Gestion de mejoramiento"/>
    <s v="Oficina asesora de planeacion"/>
    <s v="OAP"/>
    <m/>
    <s v="Gestion de mejoramiento"/>
    <s v="Oficina asesora de planeacion"/>
    <s v="OAP"/>
    <s v="MIPG"/>
    <x v="15"/>
    <s v="Oficina Asesora de Planeacion"/>
    <s v="OAP"/>
    <s v="No aplica"/>
    <s v="No aplica"/>
    <s v="Planeacion"/>
    <s v="Lineamientos y seguimiento a la documentacion del SIGID"/>
    <s v="Willington Granados Herrera"/>
    <x v="0"/>
    <s v="PMAI-2020-044"/>
    <s v="No aplica"/>
    <x v="43"/>
    <n v="2019"/>
    <s v="2020H60"/>
    <s v="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
    <s v="Porque los tiempos no concordaban con la realidad del procesos de tramites de documentos._x000a_Porque no se contaba con lineamiento claros para el tramite._x000a_Porque no se analizado el tiempo real desde el inicio de la solicitud hasta la oficilizacion._x000a_Porque no se contaba con un personal capacitado e idoneo para analizar el tiempo real del tramite_x000a_Por qué no se analizado el tiempo real desde el inicio de la solicitud hasta la oficilizacion._x000a_"/>
    <s v="Ajustar el Procedimiento &quot;Oficialización y Socialización de Documentos – E-MEJ-IN-001”,  incluyendo el ajuste al analisis de tiempos de tramites de documentos desde la solicitud hasta la oficialización "/>
    <n v="1"/>
    <s v="Procedimiento Actualizado"/>
    <s v="Procedimiento oficializado/ (1) Procedimiento"/>
    <n v="1"/>
    <s v="1 Procedimiento"/>
    <d v="2022-01-01T00:00:00"/>
    <d v="2022-06-30T00:00:00"/>
    <d v="2022-12-05T00:00:00"/>
    <s v="SI"/>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1"/>
    <s v="CON TIEMPO"/>
    <d v="2022-06-20T00:00:00"/>
    <s v="No se encontró la carpeta de la acción PMAI-2020-044; sin embargo el documento E-MEJ-IN-001 que fue actualizado para atender otros hallazgos no fue ajustado en lo referente a los tiempos del proceso"/>
    <s v="FRANKLIN AUGUSTO SERRANO ROJAS"/>
    <n v="0"/>
    <s v="ABIERTO"/>
    <m/>
    <s v="ABIERTO"/>
    <m/>
    <s v="Avance de la accion:_x000a__x000a_Se llevo a cabo reunión el día 16 de junio de 2022 entre los contratistas  Carolina Ardila quien es la responsable de la administración de la publicación de los documentos y Willington Granados Líder del equipo MIPG, con el fin de revisar la pertinencia del documento nstructivo Oficialización y Socialización de documentos E-MEJ-IN-001._x000a__x000a_Producto de la reunión se determino que el instructivo no se encuentra encaminado al proceso que actualmente se realiza al momento de oficializar  los documentos que forman parte del Sistema Integrado de Gestión; adicionalmente el instructivo no contiene la gestion que se realiza desde el proceso a traves de la herramienta Aranda para la gestion de los documentos._x000a__x000a_Por lo anterior se determino que el documento no es pertinente frente a las acciones que en la actualidad se desarrollan para la oficialización de dpocumentos y se determinó  la necesidad de que el documento sea obsolecido toda vez que la informacion que se desarrolla en el mismo ya se encuentra en otros documentos del proceso _x000a__x000a_No obstante lo anterior, se determino  la necesidad de ajustar el documento E-MEJ-MA-002 Manual para la Elaboración de Documentos al cual en el numeral 10.1. Gestión de documentos que forman parte del SIGID se incluyeron lineamientos respecto al numero de  los días máximo para  cada uno de los pasos de creación, modificación y/o actualización de documentos del SIGID._x000a__x000a_Así mismo se ajustó en el procedimiento E-MEJ-PR-001 Administración de Documentos SIGID las actividades que se deben seguir para la creación, modificación, actualización u obsolecencia de los documentos del SIGID._x000a__x000a_Se realizó el seguimiento el día 21 de junio evidenciando la actualización  y oficializacion de los documentos._x000a_Resultado indicador:  _x000a__x000a_1 manual  (con tiempos de tramites de documentos) y procedimiento actualizado / (1) procedimiento = 100%_x000a__x000a_Análisis indicador:  _x000a__x000a_Se reporta un cumplimiento del indicador del 100%  ya que se actualizo el  Manual para la Elaboración de Documentos al cual en el numeral 10.1. Gestión de documentos que forman parte del SIGID se incluyeron lineamientos respecto al numero de  los días máximo para  cada uno de los pasos de creación, modificación y/o actualización de documentos del SIGID y asi mismo se actualiza el procedimiento  E-MEJ-PR-001 Administración de Documentos SIGID "/>
    <s v="001 ADMINISTRACIÓN DE DOCUMENTOS SIGID E-MEJ-PR-001_x000a_002 MANUAL PARA LA ELABORACIÓN DE DOCUMENTOS E-MEJ-MA-002_x000a_Acta de reunión realizada 16/06/2022, la cual tiene como tema “Revisión y pertinencia de Instructivo Oficialización y Socialización de documentos E-MEJ-IN-001”"/>
    <s v="Ninguna "/>
    <n v="1"/>
    <s v="CUMPLIMIENTO TOTAL"/>
    <n v="31"/>
    <s v="CON TIEMPO"/>
    <d v="2022-11-18T00:00:00"/>
    <s v="Revisada la información que aportó el proceso, se observa lo siguiente:_x000a_1. 001 ADMINISTRACIÓN DE DOCUMENTOS SIGID E-MEJ-PR-001_x000a_2. 002 MANUAL PARA LA ELABORACIÓN DE DOCUMENTOS E-MEJ-MA-002 (8)_x000a_3. 004 ACTA A-GDO-FT-004 16062022_x000a_4. Oficializacion Manual Elbaoración de Documentos_x000a__x000a_Analizado estos documentos, se evidencia el ajuste del procedimiento del Instructivo Oficialización y Socialización de documentos E-MEJ-IN-001,  incluyendo el ajuste al analisis de tiempos de tramites de documentos desde la solicitud hasta la oficialización "/>
    <s v="SERGIO CASTRO"/>
    <n v="1"/>
    <s v="CERRADO"/>
    <m/>
    <s v="No aplica"/>
    <s v="Cerrada en seguimientos anteriores"/>
    <s v="OCI"/>
    <n v="1"/>
    <n v="1"/>
    <s v="CUMPLIMIENTO TOTAL"/>
    <s v="NO APLICA ACCION CERRADA"/>
    <s v="NO APLICA ACCION CERRADA"/>
    <x v="1"/>
    <s v="Cerrada en seguimientos anteriores"/>
    <s v="OCI"/>
    <n v="1"/>
    <x v="1"/>
    <m/>
  </r>
  <r>
    <n v="162"/>
    <s v="Gestion de mejoramiento"/>
    <s v="Oficina asesora de planeacion"/>
    <s v="OAP"/>
    <m/>
    <s v="Gestion de mejoramiento"/>
    <s v="Oficina asesora de planeacion"/>
    <s v="OAP"/>
    <s v="MIPG"/>
    <x v="15"/>
    <s v="Oficina Asesora de Planeacion"/>
    <s v="OAP"/>
    <s v="No aplica"/>
    <s v="No aplica"/>
    <s v="Contratacion"/>
    <s v="Supervisión e interventoría"/>
    <s v="Willington Granados Herrera"/>
    <x v="0"/>
    <s v="PMAI-2020-045"/>
    <s v="No aplica"/>
    <x v="43"/>
    <n v="2019"/>
    <s v="2020H61"/>
    <s v="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
    <s v="Falta de revisión periodica de los expedientes contractuales de los contratos de la OAP"/>
    <s v="Realizar revisiones a los expedientes contractuales de la OAP para garantizar que se encuentren completos y ordenados"/>
    <n v="1"/>
    <s v="Expedientes contractuales revisados"/>
    <s v="# revisiones realizadas a los expedientes de contratos vigentes / Dos revisiones a los expedientes de contratos vigentes"/>
    <n v="1"/>
    <s v="Carpetas organizadas."/>
    <d v="2021-04-01T00:00:00"/>
    <d v="2021-09-30T00:00:00"/>
    <m/>
    <s v="SI"/>
    <s v="SI"/>
    <n v="-242"/>
    <s v="05-01-2022: Se incluye formulacion al tablero de control"/>
    <d v="2021-08-13T00:00:00"/>
    <s v="SI"/>
    <s v="Formular Plan de Mejoramiento"/>
    <n v="0"/>
    <s v="SIN AVANCE"/>
    <n v="18"/>
    <s v="CON TIEMPO"/>
    <d v="2021-11-02T00:00:00"/>
    <s v="No hay formulacion del plan de mejoramiento, sin avance"/>
    <s v="Andrés E. Bejarano B"/>
    <n v="0"/>
    <n v="0"/>
    <s v="EN EJECUCION"/>
    <s v="NO APLICA"/>
    <s v="ABIERTA"/>
    <s v="Sin soporte de actividades"/>
    <d v="2022-02-28T00:00:00"/>
    <s v="No "/>
    <s v="Soportes de revision de expedientes contrtactuales"/>
    <n v="0"/>
    <s v="SIN AVANCE"/>
    <n v="-44620"/>
    <s v="VENCIDO"/>
    <d v="2022-03-18T00:00:00"/>
    <s v="No se encontraron avances de la actividad propuesta."/>
    <s v="FRANKLIN AUGUSTO SERRANO ROJAS"/>
    <n v="0"/>
    <s v="VENCIDO"/>
    <m/>
    <s v="ABIERTO"/>
    <s v="Se evidencia la revisión realizada y de las carpetas"/>
    <d v="2022-05-31T00:00:00"/>
    <s v="Actividad terminada"/>
    <n v="1"/>
    <s v="CUMPLIMIENTO TOTAL"/>
    <n v="-242"/>
    <s v="VENCIDO"/>
    <d v="2022-06-20T00:00:00"/>
    <s v="Sólo se aportó una acta de revisión de los expedientes, de dos revisiones propuestas"/>
    <s v="FRANKLIN AUGUSTO SERRANO ROJAS"/>
    <n v="0.5"/>
    <s v="VENCIDO"/>
    <m/>
    <s v="ABIERTO"/>
    <m/>
    <s v="Se realizó la revisión de 41 expedientes contractuales de iggual numero de contratistas de la Oficina Asesora de Planeación, con ocasion de la adicion realizada, verificando que los expedientes virtuales que reposan en el aplicativos SECOP II se encuentren completos inclusive con las evidencias del cumplimiento de las obligaciones contractuales. Producto de esta revisión en el aplicativo secop II todos los expedientes de los contratistas de la Oficina Asesora de Planeación se encuentran completos. En este momento se encuentra pendiente la terminacion y firma de las actas que dan cuenta de las revisiones y ajustes realizados lo cual no se ha podido terminar por que la persona encargada se encuentra sin contrato."/>
    <s v="En el Secop II se pueden consultar los expedientes completos  de los contratistas de la Oficina Asesora de Planeación  "/>
    <s v="terminación y firma de las actas"/>
    <n v="0.5"/>
    <s v="AVANCE PARCIAL"/>
    <n v="-242"/>
    <s v="VENCIDO"/>
    <d v="2022-11-18T00:00:00"/>
    <s v="Se observa acta de reunión y asistencia para revisiar   y  organizar  carpetasde  contratos  año  2021  de  losfuncionarios  (as)  o Contratistas que hacen parte de Equipo SIMI de la OAP, sin embargo, se encuentra pendiente la terminacion y firma de las actas que dan cuenta de las revisiones y ajustes realizados."/>
    <s v="SERGIO CASTRO"/>
    <n v="0.5"/>
    <s v="VENCIDO"/>
    <m/>
    <d v="2023-02-06T00:00:00"/>
    <s v="TERCER SEGUIMIENTO:_x000a_Se realizó la revisión de 41 expedientes contractuales de igual numero de contratistas de la Oficina Asesora de Planeación, con ocasion de la adicion realizada, verificando que los expedientes virtuales que reposan en el aplicativos SECOP II se encuentren completos inclusive con las evidencias del cumplimiento de las obligaciones contractuales. _x000a__x000a_Producto de esta revisión en el aplicativo secop II todos los expedientes de los contratistas de la Oficina Asesora de Planeación se encuentran completos. Esta misma revisión se realiza cada vez que se da la terminación de un contrato "/>
    <s v="Soportes Tercer Seguimiento:_x000a__x000a_Se adjunta acta de las revisiones realizadas._x000a__x000a_En el Secop II se pueden consultar los expedientes completos  de los contratistas de la Oficina Asesora de Planeación  "/>
    <s v="No tiene tareas pendientes"/>
    <n v="1"/>
    <s v="CUMPLIMIENTO TOTAL"/>
    <n v="-242"/>
    <s v="VENCIDO"/>
    <x v="0"/>
    <s v="Se observa acta &quot;004 ACTA A-GDO-FT-004 Revisión expedientes . De acuerdo con lo anterior, y teniendo en cuenta la formula del indicador y la meta propuesta, solo se observa una acta de revisión de los expedientes, de dos revisiones propuestas."/>
    <s v="Sergio Castro "/>
    <n v="50"/>
    <x v="0"/>
    <m/>
  </r>
  <r>
    <n v="163"/>
    <s v="Gestion de mejoramiento"/>
    <s v="Oficina asesora de planeacion"/>
    <s v="OAP"/>
    <m/>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0"/>
    <s v="PMAI-2020-046"/>
    <s v="No aplica"/>
    <x v="43"/>
    <n v="2019"/>
    <s v="2020H62"/>
    <s v="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
    <s v="Porque no se revisa el seguimiento de los planes contra las evidencias_x000a_ no se han revisado los procedimientos"/>
    <s v="Crear procedimiento que incluya puntos de control para el seguimiento a los planes de mejoramiento"/>
    <n v="1"/>
    <s v="Procedimiento creado"/>
    <s v="Procedimiento oficializado/ (1) Un procedimiento a revisar"/>
    <n v="1"/>
    <s v="Procedimiento oficializado"/>
    <d v="2021-06-01T00:00:00"/>
    <d v="2021-12-31T00:00:00"/>
    <d v="2022-07-01T00:00:00"/>
    <s v="SI"/>
    <s v="SI"/>
    <n v="-15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evidencia la adopción del documento Manual para la Administración del Documento"/>
    <d v="2022-02-28T00:00:00"/>
    <s v="No "/>
    <s v="No aplica"/>
    <n v="1"/>
    <s v="CUMPLIMIENTO TOTAL"/>
    <n v="-44620"/>
    <s v="VENCIDO"/>
    <d v="2022-03-18T00:00:00"/>
    <s v="No se evidenció avance en la formulación de un procedimiento que incluya puntos de control para el seguimiento de los planes de mejoramiento, en su lugar se encontró el Manual para la Administración de Planes de Mejoramiento."/>
    <s v="FRANKLIN AUGUSTO SERRANO ROJAS"/>
    <n v="0"/>
    <s v="VENCIDO"/>
    <m/>
    <s v="ABIERTO"/>
    <s v="Se evidencia la adopción del documento Manual para la Administración del Documento"/>
    <d v="2022-05-31T00:00:00"/>
    <s v="Actividad terminada"/>
    <n v="1"/>
    <s v="CUMPLIMIENTO TOTAL"/>
    <n v="-150"/>
    <s v="VENCIDO"/>
    <d v="2022-06-20T00:00:00"/>
    <s v="El documento aportado cumple con la actividad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164"/>
    <s v="Gestion de mejoramiento"/>
    <s v="Oficina asesora de planeacion"/>
    <s v="OAP"/>
    <m/>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0"/>
    <s v="PMAI-2020-048-1"/>
    <s v="No aplica"/>
    <x v="43"/>
    <n v="2019"/>
    <s v="2020H63"/>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Por desconocimiento de la circular 001 de 2018 lineamientos planeacion estrategica e institucional_x000a_"/>
    <s v="Incluir dentro de los objetivos estrategica el MIPG"/>
    <n v="1"/>
    <s v="Objetivo estrategico formalizado"/>
    <s v="Objetivo estrategico formalizado/ (1) Un  Objetivo estrategico "/>
    <n v="1"/>
    <s v="Resolucion "/>
    <d v="2020-10-01T00:00:00"/>
    <d v="2021-03-31T00:00:00"/>
    <d v="2022-07-01T00:00:00"/>
    <s v="SI"/>
    <s v="SI"/>
    <n v="-425"/>
    <s v="05-01-2022: Se incluye formulacion al tablero de control"/>
    <d v="2021-08-13T00:00:00"/>
    <s v="SI"/>
    <s v="Formular Plan de Mejoramiento"/>
    <n v="0"/>
    <s v="SIN AVANCE"/>
    <n v="-165"/>
    <s v="VENCIDO"/>
    <d v="2021-11-02T00:00:00"/>
    <s v="No hay formulacion del plan de mejoramiento, sin avance"/>
    <s v="Andrés E. Bejarano B"/>
    <n v="0"/>
    <n v="0"/>
    <s v="INCUMPLIDA"/>
    <s v="NO APLICA"/>
    <s v="ABIERTA"/>
    <s v="Se evidencia la adopción de la plataforma estratégica la cual incluye el objetivo estratégico relacionado con el MIPG"/>
    <d v="2022-02-28T00:00:00"/>
    <s v="No "/>
    <s v="No aplica"/>
    <n v="1"/>
    <s v="CUMPLIMIENTO TOTAL"/>
    <n v="-44620"/>
    <s v="VENCIDO"/>
    <d v="2022-03-18T00:00:00"/>
    <s v="Revisadas la evidencias aportadas, no se pudo establecer la inclusión del MIPG en los objetivos estratégicos del IDIPRON."/>
    <s v="FRANKLIN AUGUSTO SERRANO ROJAS"/>
    <n v="0"/>
    <s v="VENCIDO"/>
    <m/>
    <s v="ABIERTO"/>
    <s v="Se evidencia la adopción de la plataforma estratégica la cual incluye el objetivo estratégico relacionado con el MIPG"/>
    <d v="2022-05-31T00:00:00"/>
    <s v="Actividad terminada"/>
    <n v="1"/>
    <s v="CUMPLIMIENTO TOTAL"/>
    <n v="-425"/>
    <s v="VENCIDO"/>
    <d v="2022-06-20T00:00:00"/>
    <s v="Se evidenció la inclusión del sistema MIPG, como objetivo estratégico, en la matriz de Plataforma Estratégica del IDIPRON"/>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165"/>
    <s v="Gestion de mejoramiento"/>
    <s v="Oficina asesora de planeacion"/>
    <s v="OAP"/>
    <m/>
    <s v="Gestion de mejoramiento"/>
    <s v="Oficina asesora de planeacion"/>
    <s v="OAP"/>
    <s v="MIPG"/>
    <x v="15"/>
    <s v="Oficina Asesora de Planeacion"/>
    <s v="OAP"/>
    <s v="No aplica"/>
    <s v="No aplica"/>
    <s v="Planeacion"/>
    <s v="Comité Institucional de Gestión y desemepeño,  Autodiagnósticos y Plan de Adecuación y Sostenibilidad"/>
    <s v="Willington Granados Herrera"/>
    <x v="0"/>
    <s v="PMAI-2020-049"/>
    <s v="No aplica"/>
    <x v="43"/>
    <n v="2019"/>
    <s v="2020H64"/>
    <s v="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
    <s v="No se cuenta con documentos metodologicos que establezcan lineamientos para la formulación y seguimiento de los planes en la entidad _x000a_"/>
    <s v="Elaborar una metodología que permita hacer un seguimiento efectivo al plan de adecuación y sostenibilidad"/>
    <n v="1"/>
    <s v="Documento elaborado"/>
    <s v="Documento metodológico elaborado / (1) Documento"/>
    <n v="1"/>
    <s v=" 1 Documento metodológico elaborado"/>
    <d v="2021-02-01T00:00:00"/>
    <d v="2021-04-30T00:00:00"/>
    <m/>
    <s v="SI"/>
    <s v="SI"/>
    <n v="-395"/>
    <s v="05-01-2022: Se incluye formulacion al tablero de control"/>
    <d v="2021-08-13T00:00:00"/>
    <s v="SI"/>
    <s v="Formular Plan de Mejoramiento"/>
    <n v="0"/>
    <s v="SIN AVANCE"/>
    <n v="-135"/>
    <s v="VENCIDO"/>
    <d v="2021-11-02T00:00:00"/>
    <s v="No hay formulacion del plan de mejoramiento, sin avance"/>
    <s v="Andrés E. Bejarano B"/>
    <n v="0"/>
    <n v="0"/>
    <s v="INCUMPLIDA"/>
    <s v="NO APLICA"/>
    <s v="ABIERTA"/>
    <s v="No se evidencia el documento metodológico"/>
    <d v="2022-02-28T00:00:00"/>
    <s v="No "/>
    <s v="Metodologia"/>
    <n v="0"/>
    <s v="SIN AVANCE"/>
    <n v="-44620"/>
    <s v="VENCIDO"/>
    <d v="2022-03-18T00:00:00"/>
    <s v="No se evidenció el avance en la elaboración de una Metodología que permita hacer seguimiento efectivo al plan de adecuación y sotenibilidad."/>
    <s v="FRANKLIN AUGUSTO SERRANO ROJAS"/>
    <n v="0"/>
    <s v="VENCIDO"/>
    <m/>
    <s v="ABIERTO"/>
    <s v="No se ha avanzado en la actividad"/>
    <d v="2022-05-31T00:00:00"/>
    <s v="Elaborar el documento metodológico"/>
    <n v="1"/>
    <s v="CUMPLIMIENTO TOTAL"/>
    <n v="-395"/>
    <s v="VENCIDO"/>
    <d v="2022-06-20T00:00:00"/>
    <s v="No se evidenció el avance en la elaboración de una Metodología que permita hacer seguimiento efectivo al plan de adecuación y sotenibilidad."/>
    <s v="FRANKLIN AUGUSTO SERRANO ROJAS"/>
    <n v="0"/>
    <s v="VENCIDO"/>
    <m/>
    <s v="ABIERTO"/>
    <m/>
    <s v="No presenta avances"/>
    <s v="No aplica"/>
    <s v="Ejecucion de accion"/>
    <n v="0"/>
    <s v="SIN AVANCE"/>
    <n v="-395"/>
    <s v="VENCIDO"/>
    <d v="2022-11-18T00:00:00"/>
    <s v="No se evidenció el avance en la elaboración de una Metodología que permita hacer seguimiento efectivo al plan de adecuación y sotenibilidad."/>
    <s v="SERGIO CASTRO"/>
    <n v="0"/>
    <s v="VENCIDO"/>
    <m/>
    <d v="2023-02-06T00:00:00"/>
    <s v="Se construyen lineamientos para la formulación del plan de acción mediante el Manual formulación y seguimiento del plan de acción institucional y documento interno de Instrucciones técnicas para la formulación y monitoreo del plan de acción, en los anteriores documentos se incluye lo relacionado con el plan de actuación y sostenibilidad para para hacer seguimiento a la implementación del MIPG, los anteriores documentos se encuentran en etapa de revisión."/>
    <s v="Documento word  de manual e instructivo del plan de accion"/>
    <s v="Esta pendiente por oficializar los documentos  de Manual formulación y seguimiento del plan de acción y el docuemnto interno Instrucciones ternicas para la formulación y monitoreo del plan de acción"/>
    <n v="0.4"/>
    <s v="AVANCE PARCIAL"/>
    <n v="-395"/>
    <s v="VENCIDO"/>
    <x v="0"/>
    <s v="En las evidencias aportadas por el proceso, se observa documento  interno de Instrucciones técnicas para la formulación y monitoreo del plan de acción,  más no se observa de forma explícita la metodología que permita hacer seguimiento efectivo al plan de adecuación y sostenibilidad, así mismo está pendiente la oficialización"/>
    <s v="Sergio Castro "/>
    <n v="0"/>
    <x v="0"/>
    <m/>
  </r>
  <r>
    <n v="166"/>
    <s v="Gestion de mejoramiento"/>
    <s v="Oficina asesora de planeacion"/>
    <s v="OAP"/>
    <m/>
    <s v="Gestion de mejoramiento"/>
    <s v="Oficina asesora de planeacion"/>
    <s v="OAP"/>
    <s v="MIPG"/>
    <x v="15"/>
    <s v="Oficina Asesora de Planeacion"/>
    <s v="OAP"/>
    <s v="No aplica"/>
    <s v="No aplica"/>
    <s v="Planeacion"/>
    <s v="Lineamientos y seguimiento a la documentacion del SIGID"/>
    <s v="Willington Granados Herrera"/>
    <x v="0"/>
    <s v="PMAI-2020-054"/>
    <s v="No aplica"/>
    <x v="43"/>
    <n v="2019"/>
    <s v="2020H65"/>
    <s v="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
    <s v="Por que no se encuentra actualizado el documento según los lineamientos._x000a_Porque no se ha revisado la pertinencia del documento._x000a_Porque no se contaba con un personal capacitado e idoneo"/>
    <s v="Verificar pertinencia del documento “Oficialización y Socialización de Documentos – E-MEJ-IN-001&quot;"/>
    <n v="1"/>
    <s v="Acta de verificación del instructivo"/>
    <s v="Acta de verificación Instructivo/ (1) Acta"/>
    <n v="1"/>
    <s v="1 Acta"/>
    <d v="2022-01-01T00:00:00"/>
    <d v="2022-06-30T00:00:00"/>
    <d v="2022-12-05T00:00:00"/>
    <s v="SI"/>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m/>
    <m/>
    <m/>
    <m/>
    <m/>
    <m/>
    <s v="PENDIENTE POR EVALUACION"/>
    <s v="N.A."/>
    <d v="2022-05-31T00:00:00"/>
    <s v="N.A."/>
    <n v="1"/>
    <s v="CUMPLIMIENTO TOTAL"/>
    <n v="31"/>
    <s v="CON TIEMPO"/>
    <d v="2022-06-20T00:00:00"/>
    <s v="Aún cuando el documento “Oficialización y Socialización de Documentos – E-MEJ-IN-001&quot; cuenta con la definición de un responsable de las actividades, no se evidencia el levantamiento de un acta que confirme que se verificó la pertinencia del documento."/>
    <s v="FRANKLIN AUGUSTO SERRANO ROJAS"/>
    <n v="0.5"/>
    <s v="ABIERTO"/>
    <m/>
    <s v="ABIERTO"/>
    <m/>
    <s v="Avance de la accion:_x000a__x000a_Se llevo a cabo reunión el día 16 de junio de 2022 entre los contratistas  Carolina Ardila quien es la responsable de la administración de la publicación de los documentos y Willington Granados Líder del equipo MIPG, con el fin de revisar la pertinencia del documento nstructivo Oficialización y Socialización de documentos E-MEJ-IN-001._x000a__x000a_Producto de la reunión se determino que el instructivo no se encuentra encaminado al proceso que actualmente se realiza al momento de oficializar _x000a_los documentos que forman parte del Sistema Integrado de Gestión; adicionalmente el instructivo no contiene la gestion que se realiza desde el proceso a traves de la herramienta Aranda para la gestion de los documentos._x000a__x000a_Por lo anterior se determino que el documento no es pertinente frente a las acciones que en la actualidad se desarrollan para la oficialización de dpocumentos y se determinó  la necesidad de que el documento sea obsolecido toda vez que la informacion que se desarrolla en el mismo ya se encuentra en otros documentos del proceso _x000a__x000a_No obstante lo anterior, se determino  la necesidad de ajustar el procedimiento E-MEJ-PR-001 Administración de Documentos SIGID incluyendo  en la condicion general No. 9 la necesidad de asignar las personas necesarias para la aprobación y oficialización de los documentos de sistema, así mismo dentro  de las actividades desarrolladas se establece el responsable de realizar cada actividad._x000a__x000a_Resultado indicador: _x000a__x000a_Acta de verificación Instructivo del 16/06/202 / (1) Acta = 100%_x000a__x000a_Análisis indicador: _x000a__x000a_Se reporta un cumplimiento del indicador del 100% ya que se realizó Revisión y pertinencia de Instructivo Oficialización y Socialización de documentos E-MEJ-IN-00_x000a_"/>
    <s v="Acta de reunión realizada 16/06/2022, la cual tiene como tema “Revisión y pertinencia de Instructivo Oficialización y Socialización de documentos E-MEJ-IN-001”"/>
    <s v="Ninguna "/>
    <n v="1"/>
    <s v="CUMPLIMIENTO TOTAL"/>
    <n v="31"/>
    <s v="CON TIEMPO"/>
    <d v="2022-11-18T00:00:00"/>
    <s v="Se evidencia un cumplimiento del indicador del 100% ya que se observa el acta 004 ACTA A-GDO-FT-004 16062022 en la cual se realiza la revisión y pertinencia de Instructivo Oficialización y Socialización de documentos E-MEJ-IN-00"/>
    <s v="SERGIO CASTRO"/>
    <n v="1"/>
    <s v="CERRADO"/>
    <m/>
    <d v="2023-02-06T00:00:00"/>
    <s v="Cerrada en seguimientos anteriores"/>
    <s v="OCI"/>
    <n v="1"/>
    <n v="1"/>
    <s v="CUMPLIMIENTO TOTAL"/>
    <s v="NO APLICA ACCION CERRADA"/>
    <s v="NO APLICA ACCION CERRADA"/>
    <x v="1"/>
    <s v="Cerrada en seguimientos anteriores"/>
    <s v="OCI"/>
    <n v="1"/>
    <x v="1"/>
    <m/>
  </r>
  <r>
    <n v="167"/>
    <s v="Gestion de mejoramiento"/>
    <s v="Oficina asesora de planeacion"/>
    <s v="OAP"/>
    <m/>
    <s v="Gestion de mejoramiento"/>
    <s v="Oficina asesora de planeacion"/>
    <s v="OAP"/>
    <s v="MIPG"/>
    <x v="15"/>
    <s v="Oficina Asesora de Planeacion"/>
    <s v="OAP"/>
    <s v="No aplica"/>
    <s v="No aplica"/>
    <s v="Planeacion"/>
    <s v="Lineamientos y seguimiento a la documentacion del SIGID"/>
    <s v="Willington Granados Herrera"/>
    <x v="0"/>
    <s v="PMAI-2020-055"/>
    <s v="No aplica"/>
    <x v="43"/>
    <n v="2019"/>
    <s v="2020H66"/>
    <s v="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
    <s v="Porque no se cuenta con los lineamientos para el repositorio documental._x000a_Porque no se tiene estipulado en el Manual de elaboración de Documento E-MEJ-MA-002 y el procedimiento E-MEJ-PR-001 como condicion general._x000a_Porque no se contaba con un personal capacitado e idoneo._x000a_Porque no se han actualizado los documentos."/>
    <s v="Ajustar el Manual de elaboración de Documento E-MEJ-MA-002 y el procedimiento E-MEJ-PR-001, dejando anotación del repositorio documental de los documentos &quot;Obsoletos&quot;"/>
    <n v="1"/>
    <s v="Procedimiento y Manual revisado"/>
    <s v="Documentos actualizados/(2) Documentos"/>
    <n v="1"/>
    <s v="1 Procedimiento_x000a_1 Manual"/>
    <d v="2022-01-01T00:00:00"/>
    <d v="2022-06-30T00:00:00"/>
    <d v="2022-12-05T00:00:00"/>
    <s v="SI"/>
    <s v="SI"/>
    <n v="3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1"/>
    <s v="CON TIEMPO"/>
    <d v="2022-06-20T00:00:00"/>
    <s v="No se encontró la carpeta de la acción PMAI-2020-055; sin embargo el documento E-MEJ-IN-001 que fue actualizado para atender otros hallazgos contiene la modificación de los documentos obsoletos, pero el documento E-MEJ-MA-002 no fue actualizado respecto de los documentos obsoletos"/>
    <s v="FRANKLIN AUGUSTO SERRANO ROJAS"/>
    <n v="0.5"/>
    <s v="ABIERTO"/>
    <m/>
    <s v="ABIERTO"/>
    <m/>
    <s v="Avance de la accion:_x000a__x000a_Se realizó el ajuste de los documentos E-MEJ-MA-002 Manual para la Elaboración de Documentos y  E-MEJ-PR-001 Administración de Documentos SIGID _x000a__x000a_En el E-MEJ-MA-002 Manual para la Elaboración de Documentos se incluyo como una condicion general la necesidad de que la oficina asesora de planeación debe contar con un repositorio documental en donde se pueda verificar versiones anteriores de los documentos del SIGID._x000a__x000a_En el  E-MEJ-PR-001 Administración de Documentos SIGID se incluyó la Condicion General No 3 en donde se establece que la oficina de planeación debe contar con un repositorio documental en donde se pueda verificar versiones anteriores del documento. _x000a__x000a_El seguimiento fue realizado el 21 de junio de 2022_x000a__x000a_Resultado indicador: _x000a__x000a_Documentos E-MEJ-MA-002 Manual para la Elaboración de Documentos y E-MEJ-PR-001 Administración de Documentos SIGID actualizados/ (2) Documentos = 100%_x000a__x000a_Análisis indicador: _x000a__x000a_Se reporta un cumplimiento del indicador del 100% ya que Se realizó el ajuste de los documentos E-MEJ-MA-002 Manual para la Elaboración de Documentos y E-MEJ-PR-001 Administración de Documentos SIGID incluyendo el tema del repositorio documental de los documentos_x000a_"/>
    <s v="001 ADMINISTRACIÓN DE DOCUMENTOS SIGID E-MEJ-PR-001_x000a_002 MANUAL PARA LA ELABORACIÓN DE DOCUMENTOS E-MEJ-MA-002 _x000a_"/>
    <s v="Ninguna "/>
    <n v="1"/>
    <s v="CUMPLIMIENTO TOTAL"/>
    <n v="31"/>
    <s v="CON TIEMPO"/>
    <d v="2022-11-18T00:00:00"/>
    <s v="Se observa el ajuste de los documentos:  002 MANUAL PARA LA ELABORACIÓN DE DOCUMENTOS E-MEJ-MA-002 (8) y el procedimiento001 ADMINISTRACIÓN DE DOCUMENTOS SIGID E-MEJ-PR-001, dejando anotación del repositorio documental de los documentos &quot;Obsoletos&quot; en el archivo &quot;Oficializacion Manual Elbaoración de Documentos&quot;"/>
    <s v="SERGIO CASTRO"/>
    <n v="1"/>
    <s v="CERRADO"/>
    <m/>
    <d v="2023-02-06T00:00:00"/>
    <s v="Cerrada en seguimientos anteriores"/>
    <s v="OCI"/>
    <n v="1"/>
    <n v="1"/>
    <s v="CUMPLIMIENTO TOTAL"/>
    <s v="NO APLICA ACCION CERRADA"/>
    <s v="NO APLICA ACCION CERRADA"/>
    <x v="1"/>
    <s v="Cerrada en seguimientos anteriores"/>
    <s v="OCI"/>
    <n v="1"/>
    <x v="1"/>
    <m/>
  </r>
  <r>
    <n v="168"/>
    <s v="Gestion de mejoramiento"/>
    <s v="Oficina asesora de planeacion"/>
    <s v="OAP"/>
    <m/>
    <s v="Gestion de mejoramiento"/>
    <s v="Oficina asesora de planeacion"/>
    <s v="OAP"/>
    <s v="MIPG"/>
    <x v="15"/>
    <s v="Oficina Asesora de Planeacion"/>
    <s v="OAP"/>
    <s v="No aplica"/>
    <s v="No aplica"/>
    <s v="Planeacion"/>
    <s v="Lineamientos y seguimiento a la documentacion del SIGID"/>
    <s v="Willington Granados Herrera"/>
    <x v="0"/>
    <s v="PMAI-2020-057"/>
    <s v="No aplica"/>
    <x v="43"/>
    <n v="2019"/>
    <s v="2020H67"/>
    <s v="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
    <s v="Inexistencia de lineamientos actualizados frente a la necesidad de actualización permanente de los documentos que forman parte del SIGID."/>
    <s v="Actualizar el documento metodológico que establece los lineamientos para la elaboración de los documentos que forman parte del Manual de Procesos y Procedimientos estableciendo tiempos mínimos de revisión de los documentos que forman parte del SIGID"/>
    <n v="1"/>
    <s v="Documento actualizado"/>
    <s v="Documento metodológico actualizado / (1) Documento"/>
    <n v="1"/>
    <s v=" 1 Documento metodológico actualizado"/>
    <d v="2022-02-01T00:00:00"/>
    <d v="2022-04-30T00:00:00"/>
    <d v="2022-12-05T00:00:00"/>
    <s v="SI"/>
    <s v="SI"/>
    <n v="-30"/>
    <s v="05-01-2022: Se incluye formulacion al tablero de control"/>
    <d v="2021-08-13T00:00:00"/>
    <s v="SI"/>
    <s v="Formular Plan de Mejoramiento"/>
    <n v="0"/>
    <s v="SIN AVANCE"/>
    <n v="230"/>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m/>
    <m/>
    <m/>
    <m/>
    <m/>
    <m/>
    <s v="ABIERTO"/>
    <s v="se evidencia el ajuste realizado al documento y su oficialización"/>
    <d v="2022-05-31T00:00:00"/>
    <s v="Actividad terminada"/>
    <n v="1"/>
    <s v="CUMPLIMIENTO TOTAL"/>
    <n v="-30"/>
    <s v="VENCIDO"/>
    <d v="2022-06-20T00:00:00"/>
    <s v="No encontraron evidecias de avance"/>
    <s v="FRANKLIN AUGUSTO SERRANO ROJAS"/>
    <n v="0"/>
    <s v="VENCIDO"/>
    <m/>
    <s v="ABIERTO"/>
    <m/>
    <s v="Avance de la accion:_x000a__x000a_El equipo MIPG realizó la revisión del documento metodológico E-MEJ-MA-002 Manual para la Elaboración de Documentos en el cual se incluyó en el numeral 10.1 Gestión de documentos que forman parte del SIGID lineamientos para hacer mas eficiente la gestión de los documentos del SIGID, estableciendo tiempos máximos para realizar cada uno de los pasos al  momento de Gestionar las solicitudes de Creación, ajuste, actualización u obsolecencia de los documentos del SIGID. Así mismo se establecieron los lineamientos para cuando se excedan los tiempos determinados_x000a__x000a_Se realiza el seguimiento el 21 de junio de 2022_x000a__x000a_Resultado indicador: _x000a__x000a_Documentos E-MEJ-MA-002 Manual para la Elaboración de Documentos  actualizado = 100%_x000a__x000a_Análisis indicador: _x000a__x000a_Se reporta un cumplimiento del indicador del 100% ya que Se realizó la actualizacion del documento E-MEJ-MA-002 Manual para la Elaboración de Documentos y E-MEJ-PR-001 Administración de Documentos SIGID  estableciendo tiempos máximos para realizar cada uno de los pasos al  momento de Gestionar las solicitudes de Creación, ajuste, actualización u obsolecencia de los documentos del SIGID._x000a_"/>
    <s v="002 MANUAL PARA LA ELABORACIÓN DE DOCUMENTOS E-MEJ-MA-002 "/>
    <s v="Ninguna "/>
    <n v="1"/>
    <s v="CUMPLIMIENTO TOTAL"/>
    <n v="-30"/>
    <s v="VENCIDO"/>
    <d v="2022-11-18T00:00:00"/>
    <s v="Revisada la información se observa la actualización del documento metodológico que establece los lineamientos para la elaboración de los documentos que forman parte del Manual de Procesos y Procedimientos estableciendo tiempos mínimos de revisión de los documentos que forman parte del SIGID, también se observa &quot;Oficializacion Manual Elbaoración de Documentos&quot;"/>
    <s v="SERGIO CASTRO"/>
    <n v="1"/>
    <s v="CERRADO"/>
    <m/>
    <d v="2023-02-06T00:00:00"/>
    <s v="Cerrada en seguimientos anteriores"/>
    <s v="OCI"/>
    <n v="1"/>
    <n v="1"/>
    <s v="CUMPLIMIENTO TOTAL"/>
    <s v="NO APLICA ACCION CERRADA"/>
    <s v="NO APLICA ACCION CERRADA"/>
    <x v="1"/>
    <s v="Cerrada en seguimientos anteriores"/>
    <s v="OCI"/>
    <n v="1"/>
    <x v="1"/>
    <m/>
  </r>
  <r>
    <n v="169"/>
    <s v="Gestion de mejoramiento"/>
    <s v="Oficina asesora de planeacion"/>
    <s v="OAP"/>
    <m/>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0"/>
    <s v="PMAI-2020-058"/>
    <s v="No aplica"/>
    <x v="43"/>
    <n v="2019"/>
    <s v="2020H68"/>
    <s v="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d v="2022-07-01T00:00:00"/>
    <s v="SI"/>
    <s v="SI"/>
    <n v="215"/>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s v="ABIERTA"/>
    <s v="Se evidencia Manual para la formulación, monitoreo y seguimiento de Indicadores con fecha 10/02/2022"/>
    <d v="2022-02-28T00:00:00"/>
    <s v="No "/>
    <s v="Actualizacion del listado maestro de documentos"/>
    <n v="0.7"/>
    <s v="AVANCE SIGNIFICATIVO"/>
    <n v="-44620"/>
    <s v="CON TIEMPO"/>
    <m/>
    <m/>
    <m/>
    <m/>
    <m/>
    <m/>
    <s v="ABIERTO"/>
    <s v="se evidencia el ajuste realizado al documento y su oficialización"/>
    <d v="2022-05-31T00:00:00"/>
    <s v="Actividad terminada"/>
    <n v="1"/>
    <s v="CUMPLIMIENTO TOTAL"/>
    <n v="215"/>
    <s v="CON TIEMPO"/>
    <d v="2022-06-20T00:00:00"/>
    <s v="No se encontró evidencia de ajuste del documento Interno Administración de Indicadores E-MEJ-DI-005 ni de el Listado Maestro de Indicadore E-MEJ-FT-004; sin embargo se aportó como evidencia un nuevo documeto, E-PLA-MA-006 Manual para la Formulación, Monitoreo y Seguimiento de Indicadores"/>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170"/>
    <s v="Gestion de mejoramiento"/>
    <s v="Oficina asesora de planeacion"/>
    <s v="OAP"/>
    <m/>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0"/>
    <s v="PMAI-2020-059"/>
    <s v="No aplica"/>
    <x v="43"/>
    <n v="2019"/>
    <s v="2020H69"/>
    <s v="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d v="2022-07-01T00:00:00"/>
    <s v="SI"/>
    <s v="SI"/>
    <n v="215"/>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s v="ABIERTA"/>
    <s v="Se evidencia Manual para la formulación, monitoreo y seguimiento de Indicadores con fecha 10/02/2022"/>
    <d v="2022-02-28T00:00:00"/>
    <s v="No "/>
    <s v="Actualizacion del listado maestro de documentos"/>
    <n v="0.7"/>
    <s v="AVANCE SIGNIFICATIVO"/>
    <n v="-44620"/>
    <s v="CON TIEMPO"/>
    <m/>
    <m/>
    <m/>
    <m/>
    <m/>
    <m/>
    <s v="ABIERTO"/>
    <s v="se evidencia el ajuste realizado al documento y su oficialización"/>
    <d v="2022-05-31T00:00:00"/>
    <s v="Actividad terminada"/>
    <n v="1"/>
    <s v="CUMPLIMIENTO TOTAL"/>
    <n v="215"/>
    <s v="CON TIEMPO"/>
    <d v="2022-06-20T00:00:00"/>
    <s v="No se encontró evidencia de ajuste del documento Interno Administración de Indicadores E-MEJ-DI-005 ni de el Listado Maestro de Indicadore E-MEJ-FT-004; sin embargo se aportó como evidencia un nuevo documeto, E-PLA-MA-006 Manual para la Formulación, Monitoreo y Seguimiento de Indicadores"/>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171"/>
    <s v="Investigacion"/>
    <s v="Oficina asesora de planeacion"/>
    <s v="OAP"/>
    <m/>
    <s v="Investigacion"/>
    <s v="Oficina asesora de planeacion"/>
    <s v="OAP"/>
    <s v="Investigaciones"/>
    <x v="16"/>
    <s v="Oficina Asesora de Planeacion"/>
    <s v="OAP"/>
    <s v="No aplica"/>
    <s v="No aplica"/>
    <s v="Planeacion"/>
    <s v="Adherencia del conocimiento generado por el Área de Investigación "/>
    <s v="Yuli Cristel Peña"/>
    <x v="0"/>
    <s v="PMAI-2020-060"/>
    <s v="No aplica"/>
    <x v="44"/>
    <n v="2019"/>
    <s v="2020H70"/>
    <s v="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
    <s v="_x000a_Porque requiere que las diferentes Áreas tomen en cuenta las recomendaciones"/>
    <s v="Presentar mínimo dos resultados de los procesos de investigación en el Comité directivo del Intituto para la toma de decisiones. _x000a_Se entregará el acta como evidencia."/>
    <s v="No aplica"/>
    <s v="No aplica"/>
    <s v="No aplica"/>
    <s v="No aplica"/>
    <s v="No aplica"/>
    <d v="2021-01-31T00:00:00"/>
    <d v="2021-12-15T00:00:00"/>
    <d v="2022-07-01T00:00:00"/>
    <s v="SI"/>
    <s v="SI"/>
    <n v="-166"/>
    <s v="Se evidencia listado de asistencia y presentaciones ante cominte directivo del dia 18/09/19_x000a_teniendo en cuenta que la activiadad implica presentacion de actas y que se evidencia las presenaciones estan soportadas y de les da un peso del 10% quedandon un 90% por las actas._x000a__x000a_Por otra parte, las evidencias adjuntadas por el proceso dan cuenta de presentaciones realizadas en el año 2019, mientras que en el presente año no se evidencian preentaciones realizadas"/>
    <d v="2021-06-08T00:00:00"/>
    <s v="SI"/>
    <s v="Actas de comité directivo listado de asitencia y presentaciones."/>
    <n v="0.1"/>
    <s v="AVANCE MINIMO"/>
    <n v="94"/>
    <s v="CON TIEMPO"/>
    <d v="2021-11-20T00:00:00"/>
    <s v="AVANCE MINIMO"/>
    <s v="Verónica Muñoz"/>
    <n v="0.1"/>
    <n v="0.1"/>
    <s v="EN EJECUCION"/>
    <s v="NO APLICA"/>
    <s v="ABIERTA"/>
    <s v="Se evidencia la lista de asistencia al comité directivo del 4 de noviembre del 2021"/>
    <d v="2022-02-28T00:00:00"/>
    <s v="no"/>
    <s v="Queda pendiente el Acta de reunión del comité, ya que hace parte de la actividad establecida para cerrar el  hallazgo"/>
    <n v="0.65"/>
    <s v="AVANCE PARCIAL"/>
    <n v="-44619.9"/>
    <s v="VENCIDO"/>
    <d v="2022-03-18T00:00:00"/>
    <s v="Accion pendiente de cumplimiento"/>
    <s v="VERONICA MUÑOZ"/>
    <n v="0.5"/>
    <s v="VENCIDO"/>
    <m/>
    <s v="ABIERTO"/>
    <s v="Se evidencia acta de comite Directivo numero 16 del 04-11-2021 en el cual se realiza presentacion de los resultados de la investigacion seguridades en conflicto jovenes y justicia en Bogota; asi mismo se realiza presentacion de la documentacion de la experiencia ciudadela de niños y niñas en san francisco y arcadia."/>
    <d v="2022-05-31T00:00:00"/>
    <s v="Ninguna "/>
    <n v="1"/>
    <s v="CUMPLIMIENTO TOTAL"/>
    <n v="-166"/>
    <s v="VENCIDO"/>
    <d v="2022-06-21T00:00:00"/>
    <s v="Se aportan dos resultados de los procesos de investigación en el Comité directivo del Intituto para la toma de decisiones._x000a_Se entrega acta del 4/11/2021 y asistencia."/>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69"/>
    <s v="Modelo Pedagogico - convenios"/>
    <s v="Subdirección técnica de métodos educativos y operativa"/>
    <s v="STMEO"/>
    <m/>
    <s v="Modelo Pedagogico"/>
    <s v="Subdirección técnica de métodos educativos y operativa"/>
    <s v="STMEO"/>
    <m/>
    <x v="4"/>
    <s v="Subdireccion poblacional"/>
    <s v="SP"/>
    <s v="Gerencia operativa"/>
    <s v="GO"/>
    <s v="Seguridad y salud en el trabajo"/>
    <s v="Riesgos laborales "/>
    <s v="Yuli Cristel Peña"/>
    <x v="0"/>
    <s v="PMAI-2019-074"/>
    <s v="No aplica"/>
    <x v="45"/>
    <n v="2019"/>
    <s v="2019H63"/>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no aplica"/>
    <s v="No aplica"/>
    <s v="No aplica"/>
    <s v="Sin informacion"/>
    <s v="Sin informacion"/>
    <d v="2022-07-01T00:00:00"/>
    <s v="NO"/>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m/>
    <m/>
    <m/>
    <m/>
    <m/>
    <s v="NO APLICA"/>
    <s v="ABIERTO"/>
    <s v="Se evidencia formato de acta de inicio en la que se incluye espacio para relacionar la Fecha de inicio ARL"/>
    <d v="2022-05-31T00:00:00"/>
    <s v="No aplica"/>
    <n v="1"/>
    <s v="CUMPLIMIENTO TOTAL"/>
    <e v="#VALUE!"/>
    <e v="#VALUE!"/>
    <d v="2022-06-21T00:00:00"/>
    <s v="Se aporta  formato de acta de inicio ajustado con  la Fecha de inicio ARL"/>
    <s v="Verónica Muñoz"/>
    <n v="1"/>
    <s v="CERRADO"/>
    <m/>
    <s v="CERRADO"/>
    <s v="Cerrada en seguimientos anteriores"/>
    <s v="Cerrada en seguimientos anteriores"/>
    <s v="No aplica"/>
    <s v="No aplica"/>
    <n v="1"/>
    <s v="CUMPLIMIENTO TOTAL"/>
    <s v="NO APLICA ACCION CERRADA"/>
    <s v="NO APLICA ACCION CERRADA"/>
    <m/>
    <m/>
    <m/>
    <n v="1"/>
    <s v="CERRADO"/>
    <m/>
    <d v="2023-02-06T00:00:00"/>
    <s v="Cerrada en seguimientos anteriores"/>
    <s v="OCI"/>
    <n v="1"/>
    <n v="1"/>
    <s v="CUMPLIMIENTO TOTAL"/>
    <s v="NO APLICA ACCION CERRADA"/>
    <s v="NO APLICA ACCION CERRADA"/>
    <x v="1"/>
    <s v="Cerrada en seguimientos anteriores"/>
    <s v="OCI"/>
    <n v="1"/>
    <x v="1"/>
    <m/>
  </r>
  <r>
    <n v="173"/>
    <s v="Investigacion"/>
    <s v="Oficina asesora de planeacion"/>
    <s v="OAP"/>
    <m/>
    <s v="Modelo Pedagogico"/>
    <s v="Subdirección técnica de métodos educativos y operativa"/>
    <s v="STMEO"/>
    <s v="Grupo supervisores"/>
    <x v="3"/>
    <s v="Subdireccion de lineamientos y politicas"/>
    <s v="SLP"/>
    <s v="Gerencia de capacidades y derechos"/>
    <s v="GCD"/>
    <s v="Contratacion"/>
    <s v="Liquidación de contratos"/>
    <s v="Yuri Yesenia Orjuela"/>
    <x v="0"/>
    <s v="PMAI-2020-064"/>
    <s v="No aplica"/>
    <x v="44"/>
    <n v="2019"/>
    <s v="2020H72"/>
    <s v="A la fecha el convenio Cabalgando se encuentra sin liquidar. En efecto, no se ha dado cumplimiento a la cláusula vigésima_x000a_del convenio sobre liquidación ni a lo dispuesto en la Ley 1150 de 2007. En el convenio se estableció como término de_x000a_liquidación, cuatro meses"/>
    <s v="No se llevo un control adecuado a la ejecución del contrato  "/>
    <s v="Liquidar el contrato"/>
    <s v="No aplica"/>
    <s v="No aplica"/>
    <s v="No aplica"/>
    <s v="No aplica"/>
    <s v="No aplica"/>
    <d v="2021-01-03T00:00:00"/>
    <d v="2021-04-30T00:00:00"/>
    <d v="2022-07-01T00:00:00"/>
    <s v="SI"/>
    <s v="SI"/>
    <n v="-395"/>
    <s v="No se cuenta con seguimiento reportado por parte de Métodos, la fecha final esta estipulada para abril del 2021, por lo que se debió presemtar avance."/>
    <d v="2021-07-07T00:00:00"/>
    <s v="SI"/>
    <s v="Presentar seguimiento al plan de mejoramiento"/>
    <n v="0"/>
    <s v="SIN AVANCE"/>
    <n v="-135"/>
    <s v="VENCIDO"/>
    <d v="2021-11-20T00:00:00"/>
    <s v="SIN AVANCE SIN EVIDENCIAS"/>
    <s v="Verónica Muñoz"/>
    <n v="0"/>
    <n v="0"/>
    <s v="INCUMPLIDA"/>
    <s v="NO APLICA"/>
    <s v="ABIERTA"/>
    <s v="No se reporta avance"/>
    <d v="2022-02-28T00:00:00"/>
    <s v="SI"/>
    <s v="ejecucion de actividades definidas"/>
    <n v="0"/>
    <s v="SIN AVANCE"/>
    <n v="-44620"/>
    <s v="VENCIDO"/>
    <d v="2022-03-18T00:00:00"/>
    <s v="Está vencida y sin seguimiento"/>
    <s v="VERONICA MUÑOZ"/>
    <m/>
    <s v="VENCIDO"/>
    <m/>
    <s v="ABIERTO"/>
    <s v="Se da cumplimiento a la acción planteada, se evidencia a tráves de acta entre las partes la liquidación del contrato."/>
    <d v="2022-05-31T00:00:00"/>
    <s v="se da cumplimiento total a la actividad planteada."/>
    <n v="1"/>
    <s v="CUMPLIMIENTO TOTAL"/>
    <n v="-395"/>
    <s v="VENCIDO"/>
    <d v="2022-06-17T00:00:00"/>
    <s v="Se observa acta de liquidación el cumplimiento a la acción planteada 20171515, se evidencia a tráves de acta terminación del contrato por acuerdo mutuo."/>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174"/>
    <s v="Investigacion"/>
    <s v="Oficina asesora de planeacion"/>
    <s v="OAP"/>
    <m/>
    <s v="Investigacion"/>
    <s v="Oficina asesora de planeacion"/>
    <s v="OAP"/>
    <s v="Investigaciones"/>
    <x v="16"/>
    <s v="Oficina Asesora de Planeacion"/>
    <s v="OAP"/>
    <s v="No aplica"/>
    <s v="No aplica"/>
    <s v="Autorregulación"/>
    <s v="Documentación de procedimientos y formatos"/>
    <s v="Yuli Cristel Peña"/>
    <x v="0"/>
    <s v="PMAI-2020-066"/>
    <s v="No aplica"/>
    <x v="44"/>
    <n v="2019"/>
    <s v="2020H73"/>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formato oficial"/>
    <s v="_x000a_Oficializar el formato de indagaciones externas._x000a_"/>
    <s v="No aplica"/>
    <s v="No aplica"/>
    <s v="No aplica"/>
    <s v="No aplica"/>
    <s v="No aplica"/>
    <d v="2020-11-15T00:00:00"/>
    <d v="2020-12-30T00:00:00"/>
    <d v="2022-07-01T00:00:00"/>
    <s v="SI"/>
    <s v="SI"/>
    <n v="-516"/>
    <s v="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
    <d v="2021-06-08T00:00:00"/>
    <s v="SI"/>
    <s v="Colocar el parrafo de protección de datos personales y pasar a formalización."/>
    <n v="0.7"/>
    <s v="AVANCE SIGNIFICATIVO"/>
    <n v="-256"/>
    <s v="VENCIDO"/>
    <d v="2021-11-20T00:00:00"/>
    <s v="ACCIÓN CON AVANCE"/>
    <s v="Verónica Muñoz"/>
    <n v="0.7"/>
    <n v="0.7"/>
    <s v="INCUMPLIDA"/>
    <s v="NO APLICA"/>
    <s v="ABIERTA"/>
    <s v="Adjuntan el formato Procesos de indagación externos. Pero al verificar el formato no se encuentra aprobado y oficializado en pagina web."/>
    <d v="2022-02-28T00:00:00"/>
    <s v="no"/>
    <s v="Aprobar y Oficiliazar el Formato Procesos de indagación externos"/>
    <n v="0.75"/>
    <s v="AVANCE SIGNIFICATIVO"/>
    <n v="-44619.3"/>
    <s v="VENCIDO"/>
    <d v="2022-03-18T00:00:00"/>
    <s v=" Está vencida, pendiente de cumplimiento, oficialización del formato indagaciones externas."/>
    <s v="VERONICA MUÑOZ"/>
    <n v="0.7"/>
    <s v="VENCIDO"/>
    <m/>
    <s v="ABIERTO"/>
    <s v="Se evidencia formato ara procesos de indagación externos código E-INV-FT-005  publicado en la pagina web "/>
    <d v="2022-05-31T00:00:00"/>
    <s v="Ninguna "/>
    <n v="1"/>
    <s v="CUMPLIMIENTO TOTAL"/>
    <n v="-516"/>
    <s v="VENCIDO"/>
    <d v="2022-06-21T00:00:00"/>
    <s v="Se observa formato sobre procesos de indagación externos código E-INV-FT-005  publicado en la pagina web desde el 1/3/2022"/>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137"/>
    <s v="Modelo Pedagogico "/>
    <s v="Subdirección técnica de métodos educativos y operativa"/>
    <s v="STMEO"/>
    <m/>
    <s v="Modelo Pedagogico"/>
    <s v="Subdirección técnica de métodos educativos y operativa"/>
    <s v="STMEO"/>
    <s v="Contexto Pedagogico Externado_x000a_Areas de de servicio."/>
    <x v="4"/>
    <s v="Subdireccion poblacional"/>
    <s v="SP"/>
    <s v="Gerencia operativa"/>
    <s v="GO"/>
    <s v="Modelo pedagogico"/>
    <s v="valoraciones iniciales y consultas sociales"/>
    <s v="Yuri Yesenia Orjuela"/>
    <x v="0"/>
    <s v="PMAI-2020-008"/>
    <s v="No aplica"/>
    <x v="28"/>
    <n v="2020"/>
    <s v="2020H35"/>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
    <s v=" Definir por parte del Responsable de UPI ,un plan  con la coordinación de Sicosocial donde se establezcan compromisos operativos específicos de atención a habitante de calle acorde a la política distrital."/>
    <s v="No aplica"/>
    <s v="No aplica"/>
    <s v="No aplica"/>
    <s v="No aplica"/>
    <s v="No aplica"/>
    <d v="2020-05-22T00:00:00"/>
    <d v="2021-05-21T00:00:00"/>
    <m/>
    <s v="SI"/>
    <s v="SI"/>
    <n v="-374"/>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Las evidencias presentadas, muestras ajustes en el Mnaul de Sicosocial, frente a la atención de habitante de calle, sin embargo, no se evidencia, la participación del responsable de la unidad, como se plantea la acción."/>
    <d v="2022-05-31T00:00:00"/>
    <s v="soportes de compromisos entre el reponsable y la coordinación de sicosocial"/>
    <n v="0.3"/>
    <s v="AVANCE MINIMO"/>
    <n v="-374"/>
    <s v="VENCIDO"/>
    <d v="2022-06-20T00:00:00"/>
    <s v="La evidencia aportada no corresponde a la acción planteada"/>
    <s v="FRANKLIN AUGUSTO SERRANO ROJAS"/>
    <n v="0"/>
    <s v="VENCIDO"/>
    <m/>
    <s v="ABIERTO"/>
    <d v="2022-09-19T00:00:00"/>
    <s v="Seguimiento anterior: _x000a_A través de la formalización de la versión 03, del MANUAL OPERATIVO ÁREA SICOSOCIAL-  M-MSS-MA-001, se formalizó  las acciones mínimas de atención  del área al CHC - apartado 3.1 ACCIONES SICOSOCIALES_x000a__x000a_Segundo Seguimiento: _x000a__x000a_Avance de actividades:_x000a__x000a_En cumplimiento de la acción formulada, se desarrolló mesa de trabajo el día 25 de agosto de 2021, en la cual establecieron los compromisos  operativos específicos de atención a habitante de calle acorde a la política distrital. Pará lo cual se acordaron las actividades a desarrollar por parte del equipo Psicosocial  y el Responsable de UPI , tanto para los Jóvenes que se benefician del servicio externado en etapa de acogida como de los jóvenes que desean ingresar a la estrategia Semáforo, actividad que se documento a través de formato Acta -A-GDO-FT-004.  "/>
    <s v="Para evidenciar el cumplimiento de la acción se aporta acta de la mesa de trabajo desarrollada el día 25 de agosto de 2021 y  listado de asistencia firmado por quienes intervinieron. "/>
    <s v="Ninguna"/>
    <n v="1"/>
    <s v="CUMPLIMIENTO TOTAL"/>
    <n v="-374"/>
    <s v="VENCIDO"/>
    <d v="2022-11-17T00:00:00"/>
    <s v="Revisada las evidencias aportadas, se encuentra acata en la cual se estable unos compromisos para habitante de calle acorde a la política distrital, sin embargo no se observa un documento oficial con lineamientos claros que perdure en el tiempo y no se pierdan con los posibles cambio de profesionales en la Upi, se recomienda formalizar aquellos compromisos.  "/>
    <s v="Carlos Andrés Guerra Jiménez "/>
    <n v="0"/>
    <s v="VENCIDO"/>
    <m/>
    <d v="2023-02-06T00:00:00"/>
    <s v="Se presentó solicitud de reformulación de acción , a través de radicado Número 2022IE 5303- se adjunta memorando .  _x000a__x000a_TERCER SEGUIMIENTO 2022:_x000a_Se solicitó reformulación de acción la cual no fue aprobada por la Secretaría General evidenciado en página 8 según acta del 7 de diciembre de 2022. No hay avance en esta acción, por lo anterior se hará reporte para el próximo seguimiento._x000a_"/>
    <s v="Soportes:_x000a_Memorando 2022IE5305 del 12/09/2022_x000a_07122022 Acta Ajustes tablero de control- reformulaciones de acciones y fechas_x000a_"/>
    <s v="No se presenta avance por parte del proceso"/>
    <n v="0"/>
    <s v="SIN AVANCE"/>
    <n v="-374"/>
    <s v="VENCIDO"/>
    <x v="4"/>
    <s v="No se presenta un avance significativo en la acción formula, es importante identificar las posibles falencias para realizar la ejecución de la acción al 100%, esta acción se encuentra vencida. Se recomienda revisar si es pertinente reformular o definir la eliminación de la acción "/>
    <s v="Carlos Guerra "/>
    <n v="0"/>
    <x v="0"/>
    <s v="x"/>
  </r>
  <r>
    <n v="176"/>
    <s v="Modelo Pedagogico - convenios"/>
    <s v="Subdirección técnica de métodos educativos y operativa"/>
    <s v="STMEO"/>
    <m/>
    <s v="Modelo Pedagogico"/>
    <s v="Subdirección técnica de métodos educativos y operativa"/>
    <s v="STMEO"/>
    <s v="Responsable UPI la Rioja"/>
    <x v="4"/>
    <s v="Subdireccion poblacional"/>
    <s v="SP"/>
    <s v="Gerencia operativa"/>
    <s v="GO"/>
    <s v="Autorregulación"/>
    <s v="Aplicación y actualización de procedimientos y formatos"/>
    <s v="Yuri Yesenia Orjuela"/>
    <x v="0"/>
    <s v="PMAI-2020-071"/>
    <s v="No aplica"/>
    <x v="46"/>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por parte del Responsable de UPI, sensibilización de la importancia  del  diligenciamiento correcto y completo diligenciamiento de los formatos misionales cuando se presente nuevo personal en la UPI. "/>
    <s v="No aplica"/>
    <s v="No aplica"/>
    <s v="No aplica"/>
    <s v="No aplica"/>
    <s v="No aplica"/>
    <d v="2021-05-30T00:00:00"/>
    <d v="2022-05-30T00:00:00"/>
    <d v="2022-07-01T00:00:00"/>
    <s v="SI"/>
    <s v="SI"/>
    <n v="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evidencia a tráves de actas de reunión la sensibilización por parte de la responsable al personal, sobre el adecuado diligenciamiento de los formatos."/>
    <d v="2022-05-31T00:00:00"/>
    <s v="se da cumplimiento total a la actividad planteada."/>
    <n v="1"/>
    <s v="CUMPLIMIENTO TOTAL"/>
    <n v="0"/>
    <s v="VENCIDO"/>
    <d v="2022-06-22T00:00:00"/>
    <s v="de LAS eVIDECNIAS SE DETERMINA QUE SE DIO CUMPLIMIENTO A LA ACCIÓN AL INGRESO DE PERSONAL A LA UNIDAD"/>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177"/>
    <s v="Modelo Pedagogico - convenios"/>
    <s v="Subdirección técnica de métodos educativos y operativa"/>
    <s v="STMEO"/>
    <s v="Responsable UPI"/>
    <s v="Modelo Pedagogico"/>
    <s v="Subdirección técnica de métodos educativos y operativa"/>
    <s v="STMEO"/>
    <s v="Responsable UPI la Rioja"/>
    <x v="4"/>
    <s v="Subdireccion poblacional"/>
    <s v="SP"/>
    <s v="Gerencia operativa"/>
    <s v="GO"/>
    <s v="Autorregulación"/>
    <s v="Aplicación y actualización de procedimientos y formatos"/>
    <s v="Yuri Yesenia Orjuela"/>
    <x v="0"/>
    <s v="PMAI-2020-072"/>
    <s v="No aplica"/>
    <x v="46"/>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por parte de la persona que recibe la documentación para archivo, en cuanto a las revisiones que debe hacer al formato Talleres y Acciones Formativas M-MEX-FT-007 "/>
    <s v="Realizar revisiones por parte del responsable de UPI cada dos meses de los formatos y registro en SIMI  de los talleres que se realizan en la UPI . "/>
    <s v="No aplica"/>
    <s v="No aplica"/>
    <s v="No aplica"/>
    <s v="No aplica"/>
    <s v="No aplica"/>
    <d v="2021-05-30T00:00:00"/>
    <d v="2021-12-31T00:00:00"/>
    <d v="2022-07-01T00:00:00"/>
    <s v="SI"/>
    <s v="SI"/>
    <n v="-150"/>
    <s v="Se esta a la espera de respuesta de la OCI para la aprobación del Plan de Mejoramiento, ya se realizó la primera mesa de trabajo para el planteamiento."/>
    <d v="2021-07-07T00:00:00"/>
    <s v="SI"/>
    <s v="Aprobacion plan de mejoramiento"/>
    <n v="0"/>
    <s v="SIN AVANCE"/>
    <n v="110"/>
    <s v="CON TIEMPO"/>
    <d v="2021-11-19T00:00:00"/>
    <s v="Aprobación plan de mejoramiento radicado 2021IE3239. Pendiente soportes de evidencias para este seguimiento."/>
    <s v="Sulma Esperanza Avendaño M."/>
    <n v="0"/>
    <n v="0"/>
    <s v="EN EJECUCION"/>
    <s v="NO APLICA"/>
    <s v="ABIERTA"/>
    <s v="No se reporta avance"/>
    <d v="2022-02-28T00:00:00"/>
    <s v="SI"/>
    <s v="ejecucion de actividades definidas"/>
    <n v="0"/>
    <s v="SIN AVANCE"/>
    <n v="-44620"/>
    <s v="VENCID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da cumplimiento a la acción planteada, se evidencia la revisión por parte de la responsable cada dos meses del adecuado diligenciamiento en el SIMI de los talleres realizados."/>
    <d v="2022-05-31T00:00:00"/>
    <s v="se da cumplimiento total a la actividad planteada."/>
    <n v="1"/>
    <s v="CUMPLIMIENTO TOTAL"/>
    <n v="-150"/>
    <s v="VENCIDO"/>
    <d v="2022-06-22T00:00:00"/>
    <s v="De las evidencias se observa cumplimiento de la acción."/>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138"/>
    <s v="Modelo Pedagogico "/>
    <s v="Subdirección técnica de métodos educativos y operativa"/>
    <s v="STMEO"/>
    <m/>
    <s v="Modelo Pedagogico"/>
    <s v="Subdirección técnica de métodos educativos y operativa"/>
    <s v="STMEO"/>
    <m/>
    <x v="3"/>
    <s v="Subdireccion de lineamientos y politicas"/>
    <s v="SLP"/>
    <s v="Gerencia de capacidades y derechos"/>
    <s v="GCD"/>
    <s v="Planeacion"/>
    <s v="Simi"/>
    <s v="Yuri Yesenia Orjuela"/>
    <x v="0"/>
    <s v="PMAI-2020-009"/>
    <s v="No aplica"/>
    <x v="28"/>
    <n v="2020"/>
    <s v="2020H36"/>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la unificación de servicios en los parametros establecidos en el SIMI, por parte de la Subdirección de Métodos, actualizando la información de los Beneficiarios. "/>
    <s v="No aplica"/>
    <s v="No aplica"/>
    <s v="No aplica"/>
    <s v="No aplica"/>
    <s v="No aplica"/>
    <d v="2020-05-22T00:00:00"/>
    <d v="2020-09-20T00:00:00"/>
    <m/>
    <s v="SI"/>
    <s v="SI"/>
    <n v="-617"/>
    <s v="No se cuenta con seguimiento reportado por parte de Métodos."/>
    <d v="2021-07-07T00:00:00"/>
    <s v="SI"/>
    <s v="Presentar seguimiento al plan de mejoramiento"/>
    <m/>
    <s v="SIN AVANCE"/>
    <n v="-357"/>
    <s v="VENCIDO"/>
    <d v="2021-11-19T00:00:00"/>
    <s v="No se observa carpeta de evidencias para esta acción."/>
    <s v="Sulma Esperanza Avendaño M."/>
    <n v="0"/>
    <n v="0"/>
    <s v="INCUMPLIDA"/>
    <s v="NO APLICA"/>
    <s v="ABIERTA"/>
    <s v="No se reporta avance"/>
    <d v="2022-02-28T00:00:00"/>
    <s v="SI"/>
    <s v="ejecucion de actividades definidas"/>
    <n v="0"/>
    <s v="SIN AVANCE"/>
    <n v="-44620"/>
    <s v="VENCIDO"/>
    <d v="2022-03-11T00:00:00"/>
    <s v="No se reporta avance"/>
    <s v="Sulma Esperanza Avendaño M."/>
    <n v="0"/>
    <s v="VENCIDO"/>
    <m/>
    <s v="ABIERTO"/>
    <s v="Se verifica la unificación de criterios SIMI de acuerdo a la revisión  de la base reportada como soporte de la acción."/>
    <d v="2022-05-31T00:00:00"/>
    <s v="se da cumplimiento total a la actividad planteada."/>
    <n v="1"/>
    <s v="CUMPLIMIENTO TOTAL"/>
    <n v="-617"/>
    <s v="VENCIDO"/>
    <d v="2022-06-20T00:00:00"/>
    <s v="Se aporta como evidencia una base de datos, &quot;Reporte de Asistencia Oasis&quot; en Excel, que no permite observar en qué consiste la unificación de servicios"/>
    <s v="FRANKLIN AUGUSTO SERRANO ROJAS"/>
    <n v="0"/>
    <s v="VENCIDO"/>
    <m/>
    <s v="ABIERTO"/>
    <d v="2022-09-19T00:00:00"/>
    <s v="Seguimiento anterior: _x000a_Se realizó la unificación de los parámetros de atención en la UPI Oasis, definiendo la atención en Externado, Internado y dormitorio transitorio, para Oasis I y Oasis II._x000a_Se aclara que la parametrizacion se establece conforme al tipo de servicio,  y no en función del genero al cual se presta la atención, pues es una sola ruta de atención con  enfoques diferenciales ._x000a_Segundo Seguimiento: _x000a__x000a_Avance de actividades:_x000a__x000a_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_x000a_Atención en internado, atención en Externado y dormitorio transitorio, los cuales son independientes de la población hombre o mujer que se atienda tanto en Oasis I como en Oasis II, y se define que tanto OASIS I como Oasis II, manejarán los mismos servicios pero en SIMI, se podrá ver la UPI en la cual recibió la atención._x000a__x000a_Por lo anterior, para evidenciar la implementación  de los parámetros antes mencionados se aporta en el segundo seguimiento Reporte SIMI, de la asistencia registrada durante la vigencia 2021 , a los servicios de atención de  internado, atención en Externado y dormitorio Transitorio en Oasis I y Oasis II, la cual permite identificar el tipo de servicio al que asistió el joven,la modalidad de atención  y la unificación de los parámetros mencionados. "/>
    <s v="Para evidenciar  en cumplimiento de la acción se aporta Reporte SIMI, de la asistencia registrada durante la vigencia 2021 , a los servicios de atención de  internado, atención en Externado y dormitorio transitorio en Oasis I y Oasis II, la cual permite identificar el tipo de servicio al que asistió el joven, y la unificación de los parámetros mencionados.  _x000a__x000a_-Acta del 23 de septiembre de 2020, mesa de trabajo para la unificación de los parámetros de la UPI oasis  II y Oasis II,  en la cual se observa la situación hallada  que refiere  &quot;se presentan otras novedades como registros en los que no es fácil identificar la UPI en la que se encuentra actualmente el joven o la modalidad de atención, dado que relaciona dos o tres en el mismo registro&quot;."/>
    <s v="Ninguna"/>
    <n v="1"/>
    <s v="CUMPLIMIENTO TOTAL"/>
    <n v="-617"/>
    <s v="VENCIDO"/>
    <d v="2022-11-17T00:00:00"/>
    <s v="De acuerdo con el acta, de septiembre del 2020, no se aportó evidencia clara de la unificación en el SIMI, Se recomienda aportar evidencia clara de los reportes del antes y después de la unificación de parámetros."/>
    <s v="Carlos Andrés Guerra Jiménez "/>
    <n v="0.2"/>
    <s v="VENCIDO"/>
    <m/>
    <d v="2023-02-06T00:00:00"/>
    <s v="Seguimiento anterior: _x000a_Se realizó la unificación de los parámetros de atención en la UPI Oasis, definiendo la atención en Externado, Internado y dormitorio transitorio, para Oasis I y Oasis II._x000a_Se aclara que la parametrizacion se establece conforme al tipo de servicio,  y no en función del genero al cual se presta la atención, pues es una sola ruta de atención con  enfoques diferenciales ._x000a_Segundo Seguimiento: _x000a__x000a_Avance de actividades:_x000a__x000a_Para dar cumplimiento a la acción, se realizó mesa de trabajo con la Oficina Asesora e Planeación- Soporte SIMI, el responsable de la UPI Oasis, y profesionales de apoyo de la Subdirección de Métodos, para lo cual se realiza la revisión en el  Sistema de Información Misional- SIMI  de los parámetros con los  que actualmente se sube la asistencia de los jóvenes beneficiarios  analizando que se requiere la unificación de los mismos tanto para Oasis I como para Oasis II, por lo cual se define como únicos parámetros los siguientes:_x000a_Atención en internado, atención en Externado y dormitorio transitorio, los cuales son independientes de la población hombre o mujer que se atienda tanto en Oasis I como en Oasis II, y se define que tanto OASIS I como Oasis II, manejarán los mismos servicios pero en SIMI, se podrá ver la UPI en la cual recibió la atención._x000a__x000a_Por lo anterior, para evidenciar la implementación  de los parámetros antes mencionados se aporta en el segundo seguimiento Reporte SIMI, de la asistencia registrada durante la vigencia 2021 , a los servicios de atención de  internado, atención en Externado y dormitorio Transitorio en Oasis I y Oasis II, la cual permite identificar el tipo de servicio al que asistió el joven,la modalidad de atención  y la unificación de los parámetros mencionados. _x000a__x000a_TERCER SEGUIMIENTO:_x000a_Esta acción no ha podido ser cumplida, por lo anterior será analizada en mesa de trabajo de clínica de daños"/>
    <s v="Para evidenciar  en cumplimiento de la acción se aporta Reporte SIMI, de la asistencia registrada durante la vigencia 2021 , a los servicios de atención de  internado, atención en Externado y dormitorio transitorio en Oasis I y Oasis II, la cual permite identificar el tipo de servicio al que asistió el joven, y la unificación de los parámetros mencionados.  _x000a__x000a_-Acta del 23 de septiembre de 2020, mesa de trabajo para la unificación de los parámetros de la UPI oasis  II y Oasis II,  en la cual se observa la situación hallada  que refiere  &quot;se presentan otras novedades como registros en los que no es fácil identificar la UPI en la que se encuentra actualmente el joven o la modalidad de atención, dado que relaciona dos o tres en el mismo registro&quot;."/>
    <s v="No se reporta avance por parte del proceso"/>
    <n v="0.2"/>
    <s v="AVANCE MINIMO"/>
    <n v="-617"/>
    <s v="VENCIDO"/>
    <x v="4"/>
    <s v="No se presenta un avance significativo en la acción formula, es importante identificar las posibles falencias para realizar la ejecución de la acción al 100%, esta acción se encuentra vencida.Se recomienda revisar si es pertinente reformular o definir la eliminación de la acción "/>
    <s v="Carlos Guerra "/>
    <n v="0.2"/>
    <x v="0"/>
    <s v="x"/>
  </r>
  <r>
    <n v="179"/>
    <s v="Modelo Pedagogico - convenios"/>
    <s v="Subdirección técnica de métodos educativos y operativa"/>
    <s v="STMEO"/>
    <m/>
    <s v="Modelo Pedagogico - convenios"/>
    <s v="Subdirección técnica administrativa y financiera"/>
    <s v="STAF"/>
    <s v="Convenios"/>
    <x v="3"/>
    <s v="Subdireccion de lineamientos y politicas"/>
    <s v="SLP"/>
    <s v="Gerencia de capacidades y derechos"/>
    <s v="GCD"/>
    <s v="Modelo pedagogico"/>
    <s v="Estimulo de corresponsabilidad"/>
    <s v="Adriana Botero Pinilla "/>
    <x v="0"/>
    <s v="PMAI-2020-074"/>
    <s v="No aplica"/>
    <x v="46"/>
    <n v="2020"/>
    <s v="2020H75"/>
    <s v="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d v="2022-07-01T00:00:00"/>
    <s v="SI"/>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actualización y socialización del Procedimiento PERMANENCIA EN ACTIVIDADES DE CORRESPONSABILIDAD MODALIDAD ESTÍMULO M-MEM-PR-007, la actualización con fecha de noviembre de 2021 y que contiene actividades de seguimiento como puntos de control y otras aosciadas al comité  misional ampliado, y la socialización del mes de mayo de 2022. Con esto se da por cumplida la acción propuesta. "/>
    <d v="2022-05-31T00:00:00"/>
    <n v="0"/>
    <n v="1"/>
    <s v="CUMPLIMIENTO TOTAL"/>
    <n v="0"/>
    <s v="VENCIDO"/>
    <d v="2022-06-17T00:00:00"/>
    <s v="Se observa actualización y socialización del Procedimiento PERMANENCIA EN ACTIVIDADES DE CORRESPONSABILIDAD MODALIDAD ESTÍMULO M-MEM-PR-007, y la socialización del mes de mayo de 2022. Con esto se da por cumplida la acción propuesta. "/>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180"/>
    <s v="Modelo Pedagogico - convenios"/>
    <s v="Subdirección técnica de métodos educativos y operativa"/>
    <s v="STMEO"/>
    <m/>
    <s v="Modelo Pedagogico - convenios"/>
    <s v="Subdirección técnica administrativa y financiera"/>
    <s v="STAF"/>
    <s v="Convenios"/>
    <x v="3"/>
    <s v="Subdireccion de lineamientos y politicas"/>
    <s v="SLP"/>
    <s v="Gerencia de capacidades y derechos"/>
    <s v="GCD"/>
    <s v="Autorregulación"/>
    <s v="Aplicación y actualización de procedimientos y formatos"/>
    <s v="Adriana Botero Pinilla "/>
    <x v="0"/>
    <s v="PMAI-2020-075"/>
    <s v="No aplica"/>
    <x v="46"/>
    <n v="2020"/>
    <s v="2020H76"/>
    <s v="Se observó que el formato de los procedimientos se encuentra en la plantilla antigua teniendo en cuenta que se realizó la actualización de ella en el mes de junio del 2020._x000a_"/>
    <s v="Dado que el cambio en la vigencia anterior,   se están realizando los ajustes a la documentación del proceso.   "/>
    <s v="Actualizar los procedimientos de actividades de corresponsabilidad a la versión Número 6 de 26/06/2020. "/>
    <s v="No aplica"/>
    <s v="No aplica"/>
    <s v="No aplica"/>
    <s v="No aplica"/>
    <s v="No aplica"/>
    <d v="2021-05-30T00:00:00"/>
    <d v="2022-05-30T00:00:00"/>
    <d v="2022-07-01T00:00:00"/>
    <s v="SI"/>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 documentacion relacionada con corresponsabilidad"/>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alización de los procedim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
    <d v="2022-05-31T00:00:00"/>
    <n v="0"/>
    <n v="1"/>
    <s v="CUMPLIMIENTO TOTAL"/>
    <n v="0"/>
    <s v="VENCIDO"/>
    <d v="2022-06-17T00:00:00"/>
    <s v="Se observa actualización y socialización de los procedim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172"/>
    <s v="Investigacion"/>
    <s v="Oficina asesora de planeacion"/>
    <s v="OAP"/>
    <m/>
    <s v="Modelo Pedagogico"/>
    <s v="Subdirección técnica de métodos educativos y operativa"/>
    <s v="STMEO"/>
    <s v="Grupo interno de trabajo contratos"/>
    <x v="3"/>
    <s v="Subdireccion de lineamientos y politicas"/>
    <s v="SLP"/>
    <s v="Gerencia de capacidades y derechos"/>
    <s v="GCD"/>
    <s v="Contratacion"/>
    <s v="Documentación contrato"/>
    <s v="Yuri Yesenia Orjuela"/>
    <x v="0"/>
    <s v="PMAI-2020-063"/>
    <s v="No aplica"/>
    <x v="44"/>
    <n v="2019"/>
    <s v="2020H71"/>
    <s v="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_x000a_error de digitación, como se manifestó durante la reunión de cierre de auditoría, el segundo semestre del año 2019 el_x000a_convenio se continuó ejecutando sin marco legal, lo que va en contra de la normatividad de contratación estatal._x000a__x000a_"/>
    <s v="_x000a_No se llevo un control adecuado a la ejecución del contrato  "/>
    <s v="Formalizar un cuadro de control para relacionar los convenios que se suscriben desde la STMEO._x000a__x000a_"/>
    <s v="No aplica"/>
    <s v="No aplica"/>
    <s v="No aplica"/>
    <s v="No aplica"/>
    <s v="No aplica"/>
    <d v="2021-05-03T00:00:00"/>
    <d v="2021-12-15T00:00:00"/>
    <m/>
    <s v="SI"/>
    <s v="SI"/>
    <n v="-166"/>
    <s v="No se cuenta con seguimiento reportado por parte de Métodos, porque no se han celebrado contratos."/>
    <d v="2021-07-07T00:00:00"/>
    <s v="SI"/>
    <s v="Presentar seguimiento al plan de mejoramiento una vez se celebre un contrato"/>
    <n v="0"/>
    <s v="SIN AVANCE"/>
    <n v="94"/>
    <s v="CON TIEMPO"/>
    <d v="2021-11-20T00:00:00"/>
    <s v="SIN AVANCE SIN EVIDENCIAS"/>
    <s v="Verónica Muñoz"/>
    <n v="0"/>
    <n v="0"/>
    <s v="EN EJECUCION"/>
    <s v="NO APLICA"/>
    <s v="ABIERTA"/>
    <s v="No se reporta avance"/>
    <d v="2022-02-28T00:00:00"/>
    <s v="SI"/>
    <s v="ejecucion de actividades definidas"/>
    <n v="0"/>
    <s v="SIN AVANCE"/>
    <n v="-44620"/>
    <s v="VENCIDO"/>
    <d v="2022-03-18T00:00:00"/>
    <s v="Está vencida y sin seguimiento"/>
    <s v="VERONICA MUÑOZ"/>
    <m/>
    <s v="VENCIDO"/>
    <m/>
    <s v="ABIERTO"/>
    <s v="Para el cierre de la accion se debe evidenciar que la situacion que se presento en su momento se haya subsanado, ya  que el proceso indica &quot;Dado la inexistencia de la necesidad del cuadro de control, no se anexa evidencia&quot;"/>
    <d v="2022-05-31T00:00:00"/>
    <s v="Soportes de que la situacion que se presento en su momento se haya subsanado"/>
    <n v="0"/>
    <s v="SIN AVANCE"/>
    <n v="-166"/>
    <s v="VENCIDO"/>
    <d v="2022-06-17T00:00:00"/>
    <s v="No fueron aportadas evidencias para este seguimiento, el proceso manifiesta entregar avance en el proximo seguimiento"/>
    <s v="Sulma Esperanza Avendaño Muñoz"/>
    <n v="0"/>
    <s v="ABIERTO"/>
    <m/>
    <s v="ABIERTO"/>
    <d v="2022-09-19T00:00:00"/>
    <s v="Seguimiento anterior: _x000a_Durante la vigencia 2021, desde la Subdirección de Métodos se suscribió un único convenio   INTERADMINISTRATIVO No. CIA-612-2021, SUSCRITO ENTRE EL IDIPRON Y FONDO DE DESARROLLO LOCAL CIUDAD BOLÍVAR, por  lo cual se hizo innecesario el cuadro de control._x000a__x000a_Segundo Seguimiento: _x000a__x000a_Avance de actividades:_x000a__x000a_El grupo de trabajo interno de la Subdirección de Métodos que se encuentra conformado por las profesionales encargadas de realizar los apoyos a la supervisión de contratos y proyección de los estudios previos para la contratación de bienes y servicios, así como para la suscripción de convenios, formalizó un cuadro de control para relacionar los convenios vigentes que están a cargo de la Subdirección, el cual se presenta para este seguimiento para dar cierre a la acción formulada. "/>
    <s v="Para evidenciar el cumplimiento de la acción se aporta:_x000a__x000a_Cuadro control de los convenios Suscritos de los cuales la supervisión reposa en la STMEO, el cual indica el estado actual de cada convenio."/>
    <s v="Soportes de formalización"/>
    <n v="0.5"/>
    <s v="AVANCE PARCIAL"/>
    <n v="-166"/>
    <s v="VENCIDO"/>
    <d v="2022-11-15T00:00:00"/>
    <s v="Se evidencia el cuadro control de los convenios Suscritos de los cuales la supervisión reposa en la STMEO, el cual indica el estado actual de cada convenio, sin embargo no estan los soportes de la formalización"/>
    <s v="Ingrid Acosta"/>
    <n v="0.5"/>
    <s v="VENCIDO"/>
    <m/>
    <d v="2023-02-06T00:00:00"/>
    <s v="Seguimiento anterior: _x000a_Durante la vigencia 2021, desde la Subdirección de Métodos se suscribió un único convenio   INTERADMINISTRATIVO No. CIA-612-2021, SUSCRITO ENTRE EL IDIPRON Y FONDO DE DESARROLLO LOCAL CIUDAD BOLÍVAR, por  lo cual se hizo innecesario el cuadro de control._x000a__x000a_Segundo Seguimiento: _x000a__x000a_Avance de actividades:_x000a__x000a_El grupo de trabajo interno de la Subdirección de Métodos que se encuentra conformado por las profesionales encargadas de realizar los apoyos a la supervisión de contratos y proyección de los estudios previos para la contratación de bienes y servicios, así como para la suscripción de convenios, formalizó un cuadro de control para relacionar los convenios vigentes que están a cargo de la Subdirección, el cual se presenta para este seguimiento para dar cierre a la acción formulada. _x000a__x000a_TERCER SEGUIMIENTO_x000a__x000a_Se realiza seguimiento de convenios en ejecución y en liquidación del 2022, para lo cual se construye cuadro de control con información detallada de cada convenio que están o en ejecución o en liquidación, durante el 2022 y que estuvieron a cargo de la Subdirección de Métodos hasta el 9 de octubre de 2022. La formalización del cuadro de control no se llevo a cabo dado a priorización de otros documentos por rediseño institucional._x000a__x000a_"/>
    <s v="Para evidenciar el cumplimiento de la acción se aporta:_x000a__x000a_Cuadro control de los convenios Suscritos de los cuales la supervisión reposa en la STMEO, el cual indica el estado actual de cada convenio._x000a__x000a_Soportes Tercer Seguimiento: _x000a__x000a_Base en excel con cuadro de control - Convenios en ejecución y en liquidación_22122022_x000a_"/>
    <s v="Formalizar el tablero de control y analizar la en el proceso."/>
    <n v="0.5"/>
    <s v="AVANCE PARCIAL"/>
    <n v="-166"/>
    <s v="VENCIDO"/>
    <x v="4"/>
    <s v="No se reporta mayor avance en la ejecución de las acciones, se recomienda avanzar en las acciones formuladas. "/>
    <s v="Carlos Guerra "/>
    <n v="0.5"/>
    <x v="0"/>
    <m/>
  </r>
  <r>
    <n v="182"/>
    <s v="Modelo Pedagogico - convenios"/>
    <s v="Subdirección técnica de métodos educativos y operativa"/>
    <s v="STMEO"/>
    <m/>
    <s v="Modelo Pedagogico - convenios"/>
    <s v="Subdirección técnica administrativa y financiera"/>
    <s v="STAF"/>
    <s v="Convenios"/>
    <x v="3"/>
    <s v="Subdireccion de lineamientos y politicas"/>
    <s v="SLP"/>
    <s v="Gerencia de capacidades y derechos"/>
    <s v="GCD"/>
    <s v="Comunicación"/>
    <s v="Comunicación entre areas y dependencias"/>
    <s v="Adriana Botero Pinilla "/>
    <x v="0"/>
    <s v="PMAI-2020-077"/>
    <s v="No aplica"/>
    <x v="46"/>
    <n v="2020"/>
    <s v="2020H78"/>
    <s v="Se observó dificultad en la comunicación entre Convenios y el equipo sicosocial para que se genere un proceso más articulado en pro del desarrollo de estrategias para el egreso de los jóvenes._x000a_"/>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d v="2022-07-01T00:00:00"/>
    <s v="SI"/>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 los procedimin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
    <d v="2022-05-31T00:00:00"/>
    <n v="0"/>
    <n v="1"/>
    <s v="CUMPLIMIENTO TOTAL"/>
    <n v="0"/>
    <s v="VENCIDO"/>
    <d v="2022-06-17T00:00:00"/>
    <s v="Se observa cumplimiento de la acción propuesta al evidenciarse la actualización y sociialización de los procediminientos de PERMANENCIA EN ACTIVIDADES DE CORRESPONSABILIDAD MODALIDAD ESTÍMULO M-MEM-PR-007; POSTULACIÓN Y VINCULACIÓN A ACTIVIDADES DE CORRESPONSABILIDAD  M-MEM-PR-003; CONCESIÓN DE ESTÍMULO DE CORRESPONSABILIDAD M-MEM-PR-001; RECAUDO BAÑOS PÚBLICOS M-MEM-PR-008 ; RECAUDO BAÑOS PÚBLICOS EMERGENCIA; SANITARIA M-MEM-PR-009 ; TRÁMITE PARA ACUERDOS DE CORRESPONSABILIDAD M-MEM-PR-002."/>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175"/>
    <s v="Modelo Pedagogico "/>
    <s v="Subdirección técnica de métodos educativos y operativa"/>
    <s v="STMEO"/>
    <s v="_x000a_Proceso Gestión Documental _x000a__x000a_"/>
    <s v="Modelo Pedagogico"/>
    <s v="Subdirección técnica de métodos educativos y operativa"/>
    <s v="STMEO"/>
    <s v="Responsable UPI la Rioja"/>
    <x v="4"/>
    <s v="Subdireccion poblacional"/>
    <s v="SP"/>
    <s v="Gerencia operativa"/>
    <s v="GO"/>
    <s v="Autorregulación"/>
    <s v="Aplicación y actualización de procedimientos y formatos"/>
    <s v="Yuri Yesenia Orjuela"/>
    <x v="0"/>
    <s v="PMAI-2020-070"/>
    <s v="No aplica"/>
    <x v="46"/>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dos capacitaciones al año al personal de la UPI, que diligencia los formatos de talleres en cuanto a la importancia del correcto y completo diligenciamiento de los formatos misionales por parte de Gestión Documental "/>
    <s v="No aplica"/>
    <s v="No aplica"/>
    <s v="No aplica"/>
    <s v="No aplica"/>
    <s v="No aplica"/>
    <d v="2021-05-30T00:00:00"/>
    <d v="2022-11-30T00:00:00"/>
    <m/>
    <s v="SI"/>
    <s v="SI"/>
    <n v="184"/>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realiza soliictud de ajustes de fechas por parte del proceso mediante memorando radicado 2022IE2995 del 11-05-2022, pese a lo anterior no se realiza ajuste dado que en el manual para administracion de planes de mejoramiento se indica &quot;En caso de ser necesario, los líderes de proceso podrán solicitar reprogramación de la fecha para el cumplimiento de una actividad en los siguientes casos, siempre y cuando se solicite con un mes de anticipación al vencimiento de la fecha establecida para su cumplimiento y con la debida justificación&quot;, frente a lo anterior la fecha de vencimiento de la presente accion es el 30-05-2022."/>
    <d v="2022-05-31T00:00:00"/>
    <s v="Realizar dos capacitaciones al año al personal de la UPI, que diligencia los formatos de talleres en cuanto a la importancia del correcto y completo diligenciamiento de los formatos misionales por parte de Gestión Documental "/>
    <n v="0"/>
    <s v="SIN AVANCE"/>
    <n v="0"/>
    <s v="VENCIDO"/>
    <d v="2022-06-22T00:00:00"/>
    <s v="De las evidencias se observa que el proceso pide prorroga para realizar capcitacionesempero no se formaliza respuesta y cambio de fecha final venció 30 de mayo de 2022."/>
    <s v="Navis Alberto Florez Leon"/>
    <n v="0"/>
    <s v="VENCIDO"/>
    <m/>
    <s v="ABIERTO"/>
    <d v="2022-09-19T00:00:00"/>
    <s v="Se solicita reformulación de la acción a través de radicado  2022IE5305 en la fecha de cumplimiento por cuanto se realizó una capacitación el día 23 de agosto de 2022. "/>
    <m/>
    <s v="Realizar dos capacitaciones al año al personal de la UPI, que diligencia los formatos de talleres en cuanto a la importancia del correcto y completo diligenciamiento de los formatos misionales por parte de Gestión Documental "/>
    <n v="0"/>
    <s v="SIN AVANCE"/>
    <n v="184"/>
    <s v="CON TIEMPO"/>
    <d v="2022-11-17T00:00:00"/>
    <s v="Si bien, se observa radicado solicitando la reformulación de la acción, no se observa avance en la reformulación o capacitaciones propuestas en la acción formulada"/>
    <s v="Carlos Andrés Guerra Jiménez"/>
    <n v="0"/>
    <s v="VENCIDO"/>
    <m/>
    <d v="2023-02-06T00:00:00"/>
    <s v="Se solicita reformulación de la acción a través de radicado  2022IE5305 en la fecha de cumplimiento por cuanto se realizó una capacitación el día 23 de agosto de 2022. _x000a__x000a_TERCER SEGUIMIENTO 2022:_x000a_Se realizaron 2 jornadas de capacitación, para lo cual se programaron y acordaron 2 fechas con la responsable y los profesionales de la Upi Rioja para trabajar sobre la importancia del correcto y completo diligenciamiento de los formatos misionales. Las capacitaciones se realizaron los días 23 de agosto (virtual a través de plataforma teams) y 2 de diciembre de 2022 (presencial en las instalaciones de la Upi Bosa con personal de la Upi Rioja).  Se hace claridad de que el formato de asistencia con link https://forms.office.com/Pages/DesignPageV2.aspx?subpage=design&amp;FormId=XC_YSJTMCUqDg8qzYN-hLizQf_YWKp9FsP1zrDizQMJUNzU3N0wzWjM1OTA3QzZaREExTENaQ1pUTi4u&amp;Token=4d80d734f42e451a9a3209a9ddb94f84 que sustenta capacitación del 23 de agosto de 2022, presenta en fecha de inicio y de finalización, fecha del 30 de agosto de 2022 y del 6 y 13 de septiembre dado a que este link se compartió después de la fecha de realización de la capacitación, para su diligenciamiento._x000a_Resultado del indicador:_x000a_2 capacitaciones realizadas los días 23 de agosto de 2022 y 13 de diciembre de 2022/ 2 capacitaciones programadas*100=100%_x000a__x000a_Análisis del Indicador: _x000a_Se reporta un avance del 100% con 2 capacitaciones realizadas sobre el correcto y completo diligenciamiento de los formatos misionales._x000a_"/>
    <s v="Soportes:_x000a_Listado Capacitación documentos de archivo UPI LA RIOJA (1-12)- Agosto_x000a_Listado de asistencia rioja diciembre formato A-GDO-FT-010_x000a_Presentación en power point  Historias Sociales Rioja diciembre_x000a_presentación en power point  capacitación documental La Rioja_x000a_"/>
    <s v="De acuerdo con el reporte del proceso y las evidencias aportadas, se evidencia el cumplimiento de la acción"/>
    <n v="1"/>
    <s v="CUMPLIMIENTO TOTAL"/>
    <n v="184"/>
    <s v="CON TIEMPO"/>
    <x v="3"/>
    <s v="Se reportaron dos capacitaciones, sin embargo es necesario que se fortalezca la actividad frente al correcto y completo diligenciamiento de los formatos misionales, ya que las capacitaciones efectuadas se enfocaron a la normatividad que se aplica al archivo y al Sistema de Gestión Documental de la entidad y en una medida mínima trataron el tema del correcto y completo diligenciamiento de los formatos misionales."/>
    <s v="Yaklin Chaparro Salinas"/>
    <n v="1"/>
    <x v="1"/>
    <m/>
  </r>
  <r>
    <n v="184"/>
    <s v="Modelo Pedagogico - convenios"/>
    <s v="Subdirección técnica de métodos educativos y operativa"/>
    <s v="STMEO"/>
    <s v="Gerencia Proyecto 7726_x000a_STMEO _x000a_Oficina Asesora Juridica "/>
    <s v="Modelo Pedagogico - convenios"/>
    <s v="Subdirección técnica administrativa y financiera"/>
    <s v="STAF"/>
    <s v="Convenios"/>
    <x v="4"/>
    <s v="Subdireccion para las oportunidades"/>
    <s v="SOP"/>
    <s v="Gerencia estrategias de corresponsabilidad"/>
    <s v="GEC"/>
    <s v="Modelo pedagogico"/>
    <s v="Estimulo de corresponsabilidad"/>
    <s v="Adriana Botero Pinilla "/>
    <x v="0"/>
    <s v="PMAI-2020-079"/>
    <s v="No aplica"/>
    <x v="46"/>
    <n v="2020"/>
    <s v="2020H79"/>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una mesa de trabajo entre la  Oficina Asesora Jurídica,  el equipo de Convenios y la STMEO para establecer los tiempos de formalización de los acuerdos de corresponsabilidad y revisión de los procedimientos.  "/>
    <s v="No aplica"/>
    <s v="No aplica"/>
    <s v="No aplica"/>
    <s v="No aplica"/>
    <s v="No aplica"/>
    <d v="2021-05-30T00:00:00"/>
    <d v="2021-12-30T00:00:00"/>
    <d v="2022-07-01T00:00:00"/>
    <s v="SI"/>
    <s v="SI"/>
    <n v="-151"/>
    <m/>
    <m/>
    <m/>
    <m/>
    <m/>
    <s v="SIN AVANCE"/>
    <n v="109"/>
    <s v="CON TIEMPO"/>
    <d v="2021-11-19T00:00:00"/>
    <s v="Aprobación plan de mejoramiento radicado 2021IE3239. Pendiente soportes de evidencias para este seguimiento."/>
    <s v="Sulma Esperanza Avendaño M."/>
    <n v="0"/>
    <n v="0"/>
    <s v="EN EJECUCION"/>
    <s v="NO APLICA"/>
    <s v="ABIERTA"/>
    <s v="Se evidencia acta de reunion entre convenios y la STMEO "/>
    <d v="2022-02-28T00:00:00"/>
    <s v="no"/>
    <s v="Pendiente evidenciar acta de reunion entre convanios, STMEO y juridica para establecer los tiempos de formalización de los acuerdos de corresponsabilidad y revisión de los procedimientos.  "/>
    <n v="0.5"/>
    <s v="AVANCE PARCIAL"/>
    <n v="-44620"/>
    <s v="VENCID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evidencia acta de mesa de trabajo llevada a cabo en agosto del 2021 con la participación de convenios, lider componente social y lider SIGID. No se observa participación de la OAJ, pero si ser aborda la revisión y actualización de los procedimientos."/>
    <d v="2022-05-31T00:00:00"/>
    <n v="0"/>
    <n v="1"/>
    <s v="CUMPLIMIENTO TOTAL"/>
    <n v="-151"/>
    <s v="VENCIDO"/>
    <d v="2022-06-17T00:00:00"/>
    <s v="Se evidencia mesa de trabajo entre la  Oficina Asesora Jurídica,  el equipo de Convenios y la STMEO con fecha 10082021 para establecer los tiempos de formalización de los acuerdos de corresponsabilidad y revisión de los procedimientos.  "/>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185"/>
    <s v="Modelo Pedagogico - convenios"/>
    <s v="Subdirección técnica de métodos educativos y operativa"/>
    <s v="STMEO"/>
    <s v="STAF- GERENCIA Proyecto 7726-equipo de Convenios "/>
    <s v="Modelo Pedagogico - convenios"/>
    <s v="Subdirección técnica administrativa y financiera"/>
    <s v="STAF"/>
    <s v="Convenios"/>
    <x v="3"/>
    <s v="Subdireccion de lineamientos y politicas"/>
    <s v="SLP"/>
    <s v="Gerencia de capacidades y derechos"/>
    <s v="GCD"/>
    <s v="Modelo pedagogico"/>
    <s v="Estimulo de corresponsabilidad"/>
    <s v="Adriana Botero Pinilla "/>
    <x v="0"/>
    <s v="PMAI-2020-080"/>
    <s v="No aplica"/>
    <x v="46"/>
    <n v="2020"/>
    <s v="2020H80"/>
    <s v="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_x000a_proceso e incumplimiento de los lineamientos establecidos en el Manual para la Elaboración de Documentos código E-MEJ-MA-002, numeral 10.1. Puntos de control._x000a_"/>
    <s v="Debilidad en los puntos  de control  y seguimiento a las actividades que garantizan la transferencia oportuna de folios (acuerdos de corresponsabilidad a las historias sociales de los jóvenes)"/>
    <s v="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
    <s v="No aplica"/>
    <s v="No aplica"/>
    <s v="No aplica"/>
    <s v="No aplica"/>
    <s v="No aplica"/>
    <d v="2021-05-30T00:00:00"/>
    <d v="2022-05-30T00:00:00"/>
    <d v="2022-07-01T00:00:00"/>
    <s v="SI"/>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 los procediminientos de PERMANENCIA EN ACTIVIDADES DE CORRESPONSABILIDAD MODALIDAD ESTÍMULO M-MEM-PR-007; y POSTULACIÓN Y VINCULACIÓN A ACTIVIDADES DE CORRESPONSABILIDAD  M-MEM-PR-003. "/>
    <d v="2022-05-31T00:00:00"/>
    <n v="0"/>
    <n v="1"/>
    <s v="CUMPLIMIENTO TOTAL"/>
    <n v="0"/>
    <s v="VENCIDO"/>
    <d v="2022-06-17T00:00:00"/>
    <s v="Se observa cumplimiento de la acción propuesta al evidenciarse la actualización y socialización de los procediminientos de Permanencia en actividades en actividades de corresponsabilidad modalidad Estímulo M-MEM-PR-007; y Postulación; y Postulación y vinculación a actividades de corresponsabilidad M-MEM-PR-003. "/>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186"/>
    <s v="Modelo Pedagogico - convenios"/>
    <s v="Subdirección técnica de métodos educativos y operativa"/>
    <s v="STMEO"/>
    <s v="STAF- GERENCIA Proyecto 7726-equipo de Convenios "/>
    <s v="Modelo Pedagogico - convenios"/>
    <s v="Subdirección técnica administrativa y financiera"/>
    <s v="STAF"/>
    <s v="Convenios"/>
    <x v="3"/>
    <s v="Subdireccion de lineamientos y politicas"/>
    <s v="SLP"/>
    <s v="Gerencia de capacidades y derechos"/>
    <s v="GCD"/>
    <s v="Autorregulación"/>
    <s v="Aplicación y actualización de procedimientos y formatos"/>
    <s v="Adriana Botero Pinilla "/>
    <x v="0"/>
    <s v="PMAI-2020-081"/>
    <s v="No aplica"/>
    <x v="46"/>
    <n v="2020"/>
    <s v="2020H81"/>
    <s v="Se encontraron debilidades en la implementación del procedimiento Postulación y Vinculación a _x000a_actividades de corresponsabilidad M-MEM-PR-003, en la actividad 22 porque no se está realizando una inducción completa a los jóvenes, generando un riesgo en el fortalecimiento de sus competencias en e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d v="2022-07-01T00:00:00"/>
    <s v="SI"/>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l  procediminiento POSTULACIÓN Y VINCULACIÓN A ACTIVIDADES DE CORRESPONSABILIDAD  M-MEM-PR-003. "/>
    <d v="2022-05-31T00:00:00"/>
    <n v="0"/>
    <n v="1"/>
    <s v="CUMPLIMIENTO TOTAL"/>
    <n v="0"/>
    <s v="VENCIDO"/>
    <d v="2022-06-17T00:00:00"/>
    <s v="Se observa cumplimiento de la acción propuesta al evidenciarse la actualización y sociialización del  procediminiento POSTULACIÓN Y VINCULACIÓN A ACTIVIDADES DE CORRESPONSABILIDAD  M-MEM-PR-003. "/>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187"/>
    <s v="Modelo Pedagogico - convenios"/>
    <s v="Subdirección técnica de métodos educativos y operativa"/>
    <s v="STMEO"/>
    <s v="STAF- GERENCIA Proyecto 7726-equipo de Convenios "/>
    <s v="Modelo Pedagogico - convenios"/>
    <s v="Subdirección técnica administrativa y financiera"/>
    <s v="STAF"/>
    <s v="Convenios"/>
    <x v="3"/>
    <s v="Subdireccion de lineamientos y politicas"/>
    <s v="SLP"/>
    <s v="Gerencia de capacidades y derechos"/>
    <s v="GCD"/>
    <s v="Capacitaciones"/>
    <s v="cumplimiento"/>
    <s v="Adriana Botero Pinilla "/>
    <x v="0"/>
    <s v="PMAI-2020-082"/>
    <s v="No aplica"/>
    <x v="46"/>
    <n v="2020"/>
    <s v="2020H82"/>
    <s v="Se identificaron debilidades en el cumplimiento en la realización de las capacitaciones propuestas_x000a_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d v="2022-07-01T00:00:00"/>
    <s v="SI"/>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observa cumplimiento de la acción propuesta al evidenciarse la actualización y sociialización del  procedimiento POSTULACIÓN Y VINCULACIÓN A ACTIVIDADES DE CORRESPONSABILIDAD  M-MEM-PR-003  con fecha del 2 de noviembre de 2021."/>
    <d v="2022-05-31T00:00:00"/>
    <n v="0"/>
    <n v="1"/>
    <s v="CUMPLIMIENTO TOTAL"/>
    <n v="0"/>
    <s v="VENCIDO"/>
    <d v="2022-06-17T00:00:00"/>
    <s v="Se observa cumplimiento de la acción propuesta al evidenciarse la actualización y sociialización del  procediminiento POSTULACIÓN Y VINCULACIÓN A ACTIVIDADES DE CORRESPONSABILIDAD  M-MEM-PR-003. "/>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178"/>
    <s v="Modelo Pedagogico - convenios"/>
    <s v="Subdirección técnica de métodos educativos y operativa"/>
    <s v="STMEO"/>
    <m/>
    <s v="Modelo Pedagogico"/>
    <s v="Subdirección técnica de métodos educativos y operativa"/>
    <s v="STMEO"/>
    <s v="Responsable UPI la Rioja_x000a_Coordinador  de Convenios_x000a_"/>
    <x v="4"/>
    <s v="Subdireccion poblacional"/>
    <s v="SP"/>
    <s v="Gerencia operativa"/>
    <s v="GO"/>
    <s v="Autorregulación"/>
    <s v="Aplicación y actualización de procedimientos y formatos"/>
    <s v="Yuri Yesenia Orjuela"/>
    <x v="0"/>
    <s v="PMAI-2020-073"/>
    <s v="No aplica"/>
    <x v="46"/>
    <n v="2020"/>
    <s v="2020H74"/>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el /la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s v="SI"/>
    <s v="SI"/>
    <n v="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verifica la realización del seguimiento, sin embargo, no se evidencia la oportunidad en la transferencia de folios, pues algunos de los referenciados están desde el mes de octubre del año 2021."/>
    <d v="2022-05-31T00:00:00"/>
    <s v="verificar la oportunidad del seguimiento, ejemplo; correo electrónico de aviso después del seguimiento generando alerta, actas con compromiso de los casos graves, etc."/>
    <n v="0.5"/>
    <s v="AVANCE PARCIAL"/>
    <n v="0"/>
    <s v="VENCIDO"/>
    <d v="2022-06-22T00:00:00"/>
    <s v="Del contenido de las evidencias no se aprecia cumplimiento de la acción."/>
    <s v="Navis Alberto Florez Leon"/>
    <n v="0"/>
    <s v="VENCIDO"/>
    <m/>
    <s v="ABIERTO"/>
    <d v="2022-09-19T00:00:00"/>
    <s v="No presenta avance"/>
    <s v="No presenta avance"/>
    <s v="No presenta avance"/>
    <n v="0"/>
    <s v="SIN AVANCE"/>
    <n v="0"/>
    <s v="VENCIDO"/>
    <d v="2022-11-17T00:00:00"/>
    <s v="Accion si avance significativo."/>
    <s v="Carlos Andrés Guerra Jiménez"/>
    <n v="0"/>
    <s v="VENCIDO"/>
    <m/>
    <d v="2023-02-06T00:00:00"/>
    <s v="No presenta avance_x000a__x000a_TERCER SEGUIMIENTO 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Análisis del indicador:_x000a_Se reporta un avance en el indicador del 100% dado que se realiza seguimiento mensual de transferencias de historias sociales generadas en las actividades de corresponsabilidad de cada joven vinculado._x000a_"/>
    <s v="No presenta avance_x000a__x000a_Soportes:_x000a_CUADRO DE SEGUIMIENTO CONVENIOS CONSOLIDADO 2022_x000a_Carpeta consolidada con formatos de transferencias de folios a la historia social de cada convenio_x000a_Base de datos en Excel con transferencias recibidas desde el componente social de los convenios con la relación de documentos y numero de folios por mes durante la vigencia 2022_x000a_"/>
    <s v="Adjuntar documentos en los que se pueda evidenciar la realización del seguimiento mensual y que permita garantizar que hubo una transferencia oportuna (dentro de los tiempos establecidos) de los documentos a las historiads de cada jóven vinculado"/>
    <n v="0.5"/>
    <s v="AVANCE PARCIAL"/>
    <n v="0"/>
    <s v="VENCIDO"/>
    <x v="3"/>
    <s v="Se presenta como soporte un Excel con cuadro de control de fechas de transferencia documental y cuadro con transferencias por convenio y número de folios, sin embargo nos evidencia soporte del seguimiento mensual, ni del recibo  oportuno de dichos documentos en la Historia Social de cada joven vinculado."/>
    <s v="Yaklin Chaparro Salinas"/>
    <n v="0"/>
    <x v="0"/>
    <m/>
  </r>
  <r>
    <n v="189"/>
    <s v="Modelo Pedagogico "/>
    <s v="Subdirección técnica de métodos educativos y operativa"/>
    <s v="STMEO"/>
    <s v="STMEO_x000a_Área Economato _x000a_Oficina Asesora de Planeación . "/>
    <s v="Modelo Pedagogico"/>
    <s v="Subdirección técnica de métodos educativos y operativa"/>
    <s v="STMEO"/>
    <s v="Economato"/>
    <x v="12"/>
    <s v="Secretaria General"/>
    <s v="SG"/>
    <s v="Gerencia de recursos fisicos"/>
    <s v="GRF"/>
    <s v="Modelo pedagogico"/>
    <s v="Gestion de alimentos"/>
    <s v="Yuri Yesenia Orjuela"/>
    <x v="2"/>
    <s v="PMCB-2021-001"/>
    <s v="3.2.1"/>
    <x v="36"/>
    <n v="2020"/>
    <s v="2020H93"/>
    <s v="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d v="2022-07-01T00:00:00"/>
    <s v="SI"/>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observa instructivo consolidación de remisiones para facturación de alimentos-M-MSD-IN-021 cuyo objetivo es “Brindar lineamientos sobre la recepción, seguimiento y consolidación del archivo de las remisiones de la entrega de los alimentos por parte de los proveedores, con el fin de realizar el control y consolidación de la información para la entrega de la facturación de los alimentos”"/>
    <d v="2022-05-31T00:00:00"/>
    <s v="Ninguna"/>
    <n v="1"/>
    <s v="CUMPLIMIENTO TOTAL"/>
    <n v="-305"/>
    <s v="VENCIDO"/>
    <d v="2022-02-15T00:00:00"/>
    <s v="Se realizó un (1) instructivo para facturación de alimentos-M-MSD-IN-021.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190"/>
    <s v="Modelo Pedagogico "/>
    <s v="Subdirección técnica de métodos educativos y operativa"/>
    <s v="STMEO"/>
    <s v="STMEO_x000a_Área Economato _x000a_Oficina Asesora de Planeación . "/>
    <s v="Modelo Pedagogico"/>
    <s v="Subdirección técnica de métodos educativos y operativa"/>
    <s v="STMEO"/>
    <s v="Economato"/>
    <x v="12"/>
    <s v="Secretaria General"/>
    <s v="SG"/>
    <s v="Gerencia de recursos fisicos"/>
    <s v="GRF"/>
    <s v="Modelo pedagogico"/>
    <s v="Diferencias en cantidades de alimentos"/>
    <s v="Yuri Yesenia Orjuela"/>
    <x v="2"/>
    <s v="PMCB-2021-002"/>
    <s v="3.2.3"/>
    <x v="36"/>
    <n v="2020"/>
    <s v="2020H94"/>
    <s v="3.2.3 Hallazgo Administrativo con incidencia fiscal y presunta disciplinaria por diferencias encontradas, entre la cantidad de alimentos según remisiones del proveedor a las UPI y la cantidad de alimentos comprados según los comprobantes de egreso. Por valor de $2.974.581"/>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d v="2022-07-01T00:00:00"/>
    <s v="SI"/>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observa instructivo consolidación de remisiones para facturación de alimentos-M-MSD-IN-021 cuyo objetivo es “Brindar lineamientos sobre la recepción, seguimiento y consolidación del archivo de las remisiones de la entrega de los alimentos por parte de los proveedores, con el fin de realizar el control y consolidación de la información para la entrega de la facturación de los alimentos”"/>
    <d v="2022-05-31T00:00:00"/>
    <s v="Ninguna"/>
    <n v="1"/>
    <s v="CUMPLIMIENTO TOTAL"/>
    <n v="-305"/>
    <s v="VENCIDO"/>
    <d v="2022-02-15T00:00:00"/>
    <s v="Se tiene 2 actas en la cuales se presenta y evalúa la asignación presupuestal de los proyectos de inversión.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191"/>
    <s v="Modelo Pedagogico "/>
    <s v="Subdirección técnica de métodos educativos y operativa"/>
    <s v="STMEO"/>
    <s v="STMEO_x000a_Área Economato"/>
    <s v="Modelo Pedagogico"/>
    <s v="Subdirección técnica de métodos educativos y operativa"/>
    <s v="STMEO"/>
    <s v="Economato"/>
    <x v="12"/>
    <s v="Secretaria General"/>
    <s v="SG"/>
    <s v="Gerencia de recursos fisicos"/>
    <s v="GRF"/>
    <s v="Modelo pedagogico"/>
    <s v="Diferencias en cantidades de alimentos"/>
    <s v="Yuri Yesenia Orjuela"/>
    <x v="2"/>
    <s v="PMCB-2021-003"/>
    <s v="3.2.4"/>
    <x v="36"/>
    <n v="2020"/>
    <s v="2020H95"/>
    <s v="3.2.4 Hallazgo Administrativo por incumplimiento en la cantidad de gramos por ración según servicio (Desayuno, almuerzo, cena) suministrada a los beneficiarios de la UPI (Internado), de conformidad con el gramaje estimado por preparación en los ciclos de menú."/>
    <s v="El cálculo de las coberturas para cada UPI, se realizó haciendo la  sumatoria del número de personas por cada semana,  lo cual arrojó una sobrevaloración de las cantidades del alimentos  a entregar por UPI. "/>
    <s v="Formalizar un cuadro de control que de cuenta de la gestión de los alimentos en las Unidades  de Protección Integral   "/>
    <s v="No aplica"/>
    <s v="No aplica"/>
    <s v="Cuadro de control formalizado "/>
    <s v="No aplica"/>
    <s v="No aplica"/>
    <d v="2021-03-29T00:00:00"/>
    <d v="2021-07-29T00:00:00"/>
    <d v="2022-07-01T00:00:00"/>
    <s v="SI"/>
    <s v="SI"/>
    <n v="-305"/>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m/>
    <m/>
    <m/>
    <m/>
    <m/>
    <m/>
    <s v="ABIERTO"/>
    <s v="Se evidencia formato cobertura de programacion semanal - M-MSD-FT-061."/>
    <d v="2022-05-31T00:00:00"/>
    <s v="Ninguna"/>
    <n v="1"/>
    <s v="CUMPLIMIENTO TOTAL"/>
    <n v="-305"/>
    <s v="VENCIDO"/>
    <d v="2022-02-15T00:00:00"/>
    <s v="Se modifica un (1) instructivo &quot;LINEAMIENTO TÉCNICO ESTRATEGIA “ALIMENTATE EN CASA- M-MSD-IN-024”, Versión 4. numeral 4.1.4, en la condicion  &quot;a&quot;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192"/>
    <s v="Modelo Pedagogico "/>
    <s v="Subdirección técnica de métodos educativos y operativa"/>
    <s v="STMEO"/>
    <s v="Oficina Asesora de Planeación - MIPG"/>
    <s v="Gestion del mejoramiento"/>
    <s v="Oficina asesora de planeacion"/>
    <s v="OAP"/>
    <s v="MIPG"/>
    <x v="15"/>
    <s v="Oficina Asesora de Planeacion"/>
    <s v="OAP"/>
    <s v="No aplica"/>
    <s v="No aplica"/>
    <s v="Contratacion"/>
    <s v="Inadecuado manejo de expedientes e inconsistencia de la información"/>
    <s v="Willington Granados Herrera"/>
    <x v="2"/>
    <s v="PMCB-2021-004"/>
    <s v="3.2.5"/>
    <x v="36"/>
    <n v="2020"/>
    <s v="2020H96"/>
    <s v="3.2.5 Hallazgo administrativo por deficiencias en la gestión documental del expediente contractual, así como en el diligenciamiento de la información que hace parte de los formatos soporte del Contrato de Prestación de Servicios No.526 de 2020."/>
    <s v="Falta de  socialización sobre la importancia de actualizar procedimientos y documentos en el área de financiera"/>
    <s v="Realizar una capacitación sobre la  importancia de mantener actualizados los procedimientos y documentos que hacen parte del Manual de Procesos"/>
    <s v="No aplica"/>
    <s v="No aplica"/>
    <s v="Capacitación realizada"/>
    <s v="No aplica"/>
    <s v="No aplica"/>
    <d v="2021-05-03T00:00:00"/>
    <d v="2021-11-30T00:00:00"/>
    <d v="2022-07-01T00:00:00"/>
    <s v="SI"/>
    <s v="SI"/>
    <n v="-181"/>
    <s v="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
    <d v="2021-08-13T00:00:00"/>
    <s v="SI"/>
    <s v="Realización de la capacitacion con los funcionarios y contratostas del proceso gestion financiera"/>
    <n v="0.2"/>
    <s v="AVANCE MINIMO"/>
    <n v="79"/>
    <s v="CON TIEMPO"/>
    <s v="SIN DILIGENCIAR"/>
    <s v="SIN DILIGENCIAR"/>
    <s v="SIN DILIGENCIAR"/>
    <n v="0"/>
    <n v="0"/>
    <s v="EN EJECUCION"/>
    <s v="ABIERTA"/>
    <s v="ABIERTA"/>
    <s v="Se evidencia actas de capacitacion en relacion al tema de actualizacion de documentos"/>
    <d v="2022-02-28T00:00:00"/>
    <s v="No "/>
    <s v="No aplica"/>
    <n v="1"/>
    <s v="CUMPLIMIENTO TOTAL"/>
    <n v="-44619.8"/>
    <s v="VENCIDO"/>
    <m/>
    <m/>
    <m/>
    <m/>
    <m/>
    <m/>
    <s v="PENDIENTE POR EVALUACION"/>
    <s v="N.A."/>
    <d v="2022-05-31T00:00:00"/>
    <s v="N.A."/>
    <n v="1"/>
    <s v="CUMPLIMIENTO TOTAL"/>
    <n v="-181"/>
    <s v="VENCIDO"/>
    <d v="2022-02-15T00:00:00"/>
    <s v="Se modifica un (1) instructivo &quot;LINEAMIENTO TÉCNICO ESTRATEGIA “ALIMENTATE EN CASA- M-MSD-IN-024”, Versión 4. numeral 4.1.4, en la condicion  &quot;b&quot;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INEFECTIVA"/>
    <d v="2023-02-06T00:00:00"/>
    <s v="Cerrada en seguimientos anteriores"/>
    <s v="OCI"/>
    <n v="1"/>
    <n v="1"/>
    <s v="CUMPLIMIENTO TOTAL"/>
    <s v="NO APLICA ACCION CERRADA"/>
    <s v="NO APLICA ACCION CERRADA"/>
    <x v="1"/>
    <s v="Cerrada en seguimientos anteriores"/>
    <s v="OCI"/>
    <n v="1"/>
    <x v="1"/>
    <m/>
  </r>
  <r>
    <n v="193"/>
    <s v="Modelo Pedagogico "/>
    <s v="Subdirección técnica de métodos educativos y operativa"/>
    <s v="STMEO"/>
    <s v="SUBDIRECCIÓN TÉCNICA ADMINISTRATIVA Y FINANCIERA - FINANCIERA"/>
    <s v="Gestión Financiera "/>
    <s v="Subdirección técnica administrativa y financiera"/>
    <s v="STAF"/>
    <s v="Contabilidad"/>
    <x v="13"/>
    <s v="Secretaria General"/>
    <s v="SG"/>
    <s v="Gerencia Financiera"/>
    <s v="GF"/>
    <s v="Contratacion"/>
    <s v="Inadecuado manejo de expedientes e inconsistencia de la información"/>
    <s v="Catalina Cárdenas Martínez "/>
    <x v="2"/>
    <s v="PMCB-2021-005"/>
    <s v="3.2.5"/>
    <x v="36"/>
    <n v="2020"/>
    <s v="2020H96"/>
    <s v="3.2.5 Hallazgo administrativo por deficiencias en la gestión documental del expediente contractual, así como en el diligenciamiento de la información que hace parte de los formatos soporte del Contrato de Prestación de Servicios No.526 de 2020."/>
    <s v="No ha habido la suficiente socialización sobre la importancia de actualizar procedimientos y documentos en el área de financiera"/>
    <s v="Formalizar los formatos dentro del Manual de Procesos de la entidad"/>
    <s v="No aplica"/>
    <s v="No aplica"/>
    <s v="Formatos actualizados"/>
    <s v="No aplica"/>
    <s v="No aplica"/>
    <d v="2021-05-03T00:00:00"/>
    <d v="2021-10-31T00:00:00"/>
    <d v="2022-07-01T00:00:00"/>
    <s v="SI"/>
    <s v="SI"/>
    <n v="-211"/>
    <s v="No presento seguimiento"/>
    <d v="2021-07-09T00:00:00"/>
    <s v="SI"/>
    <s v="Presentar seguimiento de la actividad"/>
    <n v="0"/>
    <s v="SIN AVANCE"/>
    <n v="49"/>
    <s v="CON TIEMPO"/>
    <s v="SIN DILIGENCIAR"/>
    <s v="SIN DILIGENCIAR"/>
    <s v="SIN DILIGENCIAR"/>
    <n v="0"/>
    <n v="0"/>
    <s v="EN EJECUCION"/>
    <s v="ABIERTA"/>
    <s v="ABIERTA"/>
    <s v=" El proceso reportó la siguiente evidencia: _x000a_1. actualización de los procedimientos:_x000a_ Resumen de ingresos CUD A-GFI-FT-005 del 2 de diciembre de 2021._x000a_Planilla entrega de tarjetas prepagadas o SITP&quot;&quot; A-GFI-FT-007 del 18 de noviembre de 2021_x000a_Reprogramación PAC A-GFI-FT-019 de 11/10/2021_x000a__x000a_Todos con evidencia de socialización a través de correos electronicos de la misma fecha. _x000a_"/>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11"/>
    <s v="VENCIDO"/>
    <d v="2022-02-15T00:00:00"/>
    <s v="Se oficializo protocolo atención a entes de control S-SEG-DI-001-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194"/>
    <s v="Modelo Pedagogico "/>
    <s v="Subdirección técnica de métodos educativos y operativa"/>
    <s v="STMEO"/>
    <s v="Oficina Asesora Jurídica/Oficina asesora de planeación."/>
    <s v="Gestion Contractual"/>
    <s v="Oficina asesora juridica"/>
    <s v="OAJ"/>
    <s v="Contratación"/>
    <x v="9"/>
    <s v="Secretaria General"/>
    <s v="SG"/>
    <s v="Gerencia contratacion"/>
    <s v="GCO"/>
    <s v="Contratacion"/>
    <s v="Inadecuado manejo de expedientes e inconsistencia de la información"/>
    <s v="Catalina Cárdenas Martínez "/>
    <x v="2"/>
    <s v="PMCB-2021-006"/>
    <s v="3.2.5"/>
    <x v="36"/>
    <n v="2020"/>
    <s v="2020H96"/>
    <s v="3.2.5 Hallazgo administrativo por deficiencias en la gestión documental del expediente contractual, así como en el diligenciamiento de la información que hace parte de los formatos soporte del Contrato de Prestación de Servicios No.526 de 2020."/>
    <s v="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
    <s v="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
    <s v="No aplica"/>
    <s v="No aplica"/>
    <s v="Formato A-GCO-FT-009 Estudios previos ajustado"/>
    <s v="No aplica"/>
    <s v="No aplica"/>
    <d v="2021-04-05T00:00:00"/>
    <d v="2021-05-18T00:00:00"/>
    <d v="2022-07-01T00:00:00"/>
    <s v="SI"/>
    <s v="SI"/>
    <n v="-377"/>
    <s v="Adjuntan el borrador del Formato Estudios previos prestación de servicios profesionales y/o de apoyo a la gestión -A-GCO-FT-009_x000a_"/>
    <d v="2021-06-21T00:00:00"/>
    <s v="SI"/>
    <s v="Revisión del documento por parte de la OAP y aprobación y socialización por parte de la Oficina Asesora Jurídica."/>
    <n v="0.5"/>
    <s v="AVANCE PARCIAL"/>
    <n v="-117"/>
    <s v="VENCIDO"/>
    <s v="SIN DILIGENCIAR"/>
    <s v="SIN DILIGENCIAR"/>
    <s v="SIN DILIGENCIAR"/>
    <n v="0"/>
    <n v="0"/>
    <s v="INCUMPLIDA"/>
    <s v="ABIERTA"/>
    <s v="ABIERTA"/>
    <s v="No presenta seguimiento"/>
    <d v="2022-02-28T00:00:00"/>
    <s v="SI"/>
    <s v="ejecucion de actividades definidas"/>
    <n v="0"/>
    <s v="SIN AVANCE"/>
    <n v="-44619.5"/>
    <s v="VENCIDO"/>
    <m/>
    <m/>
    <m/>
    <m/>
    <m/>
    <m/>
    <s v="ABIERTO"/>
    <s v="* Se adjunta el Formato Estudios previos Prestación de Servicios Profecionales y/o de apoyo a la gestión - A-GCO-FT-009, Versión17 con fecha de vigencia del 7 de enero del 2022._x000a_Asi mismo se adjunta la verción 15 del formato mencionado anteriormente donde se puede indentificar el ajuste en el numeral 5. Justificación de los factores de selección"/>
    <d v="2022-05-31T00:00:00"/>
    <s v="N/A"/>
    <n v="1"/>
    <s v="CUMPLIMIENTO TOTAL"/>
    <n v="-377"/>
    <s v="VENCIDO"/>
    <d v="2022-02-15T00:00:00"/>
    <s v="Se realizó un (1) instructivo para facturación de alimentos-M-MSD-IN-021.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195"/>
    <s v="Modelo Pedagogico "/>
    <s v="Subdirección técnica de métodos educativos y operativa"/>
    <s v="STMEO"/>
    <s v="Oficina Asesora Jurídica "/>
    <s v="Gestion Contractual"/>
    <s v="Oficina asesora juridica"/>
    <s v="OAJ"/>
    <s v="Contratación"/>
    <x v="9"/>
    <s v="Secretaria General"/>
    <s v="SG"/>
    <s v="Gerencia contratacion"/>
    <s v="GCO"/>
    <s v="Contratacion"/>
    <s v="Inadecuado manejo de expedientes e inconsistencia de la información"/>
    <s v="Catalina Cárdenas Martínez "/>
    <x v="2"/>
    <s v="PMCB-2021-007"/>
    <s v="3.2.5"/>
    <x v="36"/>
    <n v="2020"/>
    <s v="2020H96"/>
    <s v="3.2.5 Hallazgo administrativo por deficiencias en la gestión documental del expediente contractual, así como en el diligenciamiento de la información que hace parte de los formatos soporte del Contrato de Prestación de Servicios No.526 de 2020."/>
    <s v="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
    <s v="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
    <s v="No aplica"/>
    <s v="No aplica"/>
    <s v="Envío de medio visual en tres (3) ocasiones"/>
    <s v="No aplica"/>
    <s v="No aplica"/>
    <d v="2021-05-18T00:00:00"/>
    <d v="2021-07-18T00:00:00"/>
    <d v="2022-07-01T00:00:00"/>
    <s v="SI"/>
    <s v="SI"/>
    <n v="-316"/>
    <s v="No se adjunta videncias de esta acción ya que depende de la aporbación del Formato Estudios previos prestación de servicios profesionales y/o de apoyo a la gestión. - A-GCO-FT-009"/>
    <d v="2021-06-21T00:00:00"/>
    <s v="SI"/>
    <s v="Socializar el Formato Estudios previos prestación de servicios profesionales y/o de apoyo a la gestión. - A-GCO-FT-009, posterior a su publicación en pagina web "/>
    <n v="0"/>
    <s v="SIN AVANCE"/>
    <n v="-56"/>
    <s v="VENCIDO"/>
    <s v="SIN DILIGENCIAR"/>
    <s v="SIN DILIGENCIAR"/>
    <s v="SIN DILIGENCIAR"/>
    <n v="0"/>
    <n v="0"/>
    <s v="INCUMPLIDA"/>
    <s v="ABIERTA"/>
    <s v="ABIERTA"/>
    <s v="No presenta seguimiento"/>
    <d v="2022-02-28T00:00:00"/>
    <s v="SI"/>
    <s v="ejecucion de actividades definidas"/>
    <n v="0"/>
    <s v="SIN AVANCE"/>
    <n v="-44620"/>
    <s v="VENCIDO"/>
    <m/>
    <m/>
    <m/>
    <m/>
    <m/>
    <m/>
    <s v="ABIERTO"/>
    <s v="* Se adjuntan los soportes de las piezas comunicativas que fueron enviadad por la OAJ socializando el ajuste al numeral 5. Justificación de los factores de selección del formato A-GCO-FT-009, en las siguientes fechas:_x000a_- 24/06/2021_x000a_- 6/07/2021_x000a_- 12/07/2021"/>
    <d v="2022-05-31T00:00:00"/>
    <s v="N/A"/>
    <n v="1"/>
    <s v="CUMPLIMIENTO TOTAL"/>
    <n v="-316"/>
    <s v="VENCIDO"/>
    <d v="2022-02-15T00:00:00"/>
    <s v="Se realizó la creacion del formato &quot;cobertura de programacion semanal - M-MSD-FT-061&quot;.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INEFECTIVA"/>
    <d v="2023-02-06T00:00:00"/>
    <s v="Cerrada en seguimientos anteriores"/>
    <s v="OCI"/>
    <n v="1"/>
    <n v="1"/>
    <s v="CUMPLIMIENTO TOTAL"/>
    <s v="NO APLICA ACCION CERRADA"/>
    <s v="NO APLICA ACCION CERRADA"/>
    <x v="1"/>
    <s v="Cerrada en seguimientos anteriores"/>
    <s v="OCI"/>
    <n v="1"/>
    <x v="1"/>
    <m/>
  </r>
  <r>
    <n v="196"/>
    <s v="Modelo Pedagogico "/>
    <s v="Subdirección técnica de métodos educativos y operativa"/>
    <s v="STMEO"/>
    <s v="STMEO_x000a_Supervisor y /o apoyo a la supervisión de contrato "/>
    <s v="Modelo Pedagogico"/>
    <s v="Subdirección técnica de métodos educativos y operativa"/>
    <s v="STMEO"/>
    <s v="Grupo supervisores"/>
    <x v="4"/>
    <s v="Subdireccion poblacional"/>
    <s v="SP"/>
    <s v="Gerencia operativa"/>
    <s v="GO"/>
    <s v="Contratacion"/>
    <s v="Inadecuado manejo de expedientes e inconsistencia de la información"/>
    <s v="Yuri Yesenia Orjuela"/>
    <x v="2"/>
    <s v="PMCB-2021-008"/>
    <s v="3.2.6"/>
    <x v="36"/>
    <n v="2020"/>
    <s v="2020H97"/>
    <s v="3.2.6 Hallazgo administrativo por deficiencias en la gestión documental del expediente del Contrato de Prestación de Servicios No.1328 de 2020."/>
    <s v="Inobservancia de los documentos que dan cuenta de la ejecución del contrato en el expediente contractual  "/>
    <s v="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
    <s v="No aplica"/>
    <s v="No aplica"/>
    <s v="Número de contratos de bienes y servicios suscritos en la vigencia _x000a_Número de contratos revisados trimestralmente (Actas)"/>
    <s v="No aplica"/>
    <s v="No aplica"/>
    <d v="2021-03-29T00:00:00"/>
    <d v="2022-03-29T00:00:00"/>
    <d v="2022-12-05T00:00:00"/>
    <s v="SI"/>
    <s v="SI"/>
    <n v="-62"/>
    <s v="No se reporta seguimiento por parte de Métodos, ya que se encuentra en etapa de estudios previos y aún no se han ejecutado. "/>
    <d v="2021-07-07T00:00:00"/>
    <s v="SI"/>
    <s v="Revisiones trimestrales al expediente contractual cuando se ejecuten los contratos."/>
    <n v="0"/>
    <s v="SIN AVANCE"/>
    <n v="198"/>
    <s v="CON TIEMPO"/>
    <s v="SIN DILIGENCIAR"/>
    <s v="SIN DILIGENCIAR"/>
    <s v="SIN DILIGENCIAR"/>
    <n v="0"/>
    <n v="0"/>
    <s v="EN EJECUCION"/>
    <s v="ABIERTA"/>
    <s v="ABIERTA"/>
    <s v="En ejecucion"/>
    <d v="2022-02-28T00:00:00"/>
    <s v="no"/>
    <s v="ejecucion de actividades definidas"/>
    <n v="0"/>
    <s v="SIN AVANCE"/>
    <n v="-44620"/>
    <s v="CON TIEMPO"/>
    <m/>
    <m/>
    <m/>
    <m/>
    <m/>
    <m/>
    <s v="ABIERTO"/>
    <s v="No se presenta seguimiento por parte de la subdirección de Métodos"/>
    <d v="2022-05-31T00:00:00"/>
    <s v="seguimiento y soportes"/>
    <n v="0"/>
    <s v="SIN AVANCE"/>
    <n v="-62"/>
    <s v="VENCIDO"/>
    <d v="2022-06-14T00:00:00"/>
    <s v="Se encuentra vencido y sin avance ni evidencias."/>
    <s v="Verónica Muñoz"/>
    <n v="0"/>
    <s v="VENCIDO"/>
    <m/>
    <s v="ABIERTO"/>
    <d v="2022-09-19T00:00:00"/>
    <s v="Seguimiento anterior:_x000a_No se reportarón acciones_x000a__x000a_Segundo seguimiento:_x000a__x000a_Avance de actividades:_x000a__x000a_Por parte de los apoyos a la supervisión se realizarón las respectivas revisiones a los expedientes contratuales teniendo en cuenta las fechas de inicio de cada contrato, cuya fuente de recursos fue el proyecto 7720, las cuales se realizarón en el archivo de la Oficina Asesora Juridica, actividad que permitió garantizar por parte de la Supervisión  que el expediente contractual contará con todos los soportes de ejecución y que se documento mediante acta._x000a__x000a_Resultado indicador: _x000a__x000a_ Trece (13) contratos  suscritos en la vigencia a los cuales les aplica seguimiento teniendo en cuenta la fecha de inicio y 13 contratos que cuentan con los seguimientos = 100%_x000a__x000a_Análisis indicador:_x000a_Se da cumplimiento del 100%, dado que,  se realizarón las respectivas revisiones a los expedientes contratuales_x000a_&quot;"/>
    <s v="Se aporta:_x000a_Cuadro de seguimiento a las revisiones de los expedientes contractuales, teniendo en cuenta la fecha de inicio._x000a_Muestra de las revisiones realizadas a los contratos CTO 2229/2021, CTO 1712-2021, CTO 1915-2021, CTO 1945- 2021, CTO 2231-2021,CTO 2232-2021, CTO2 238-2021, CTO 2244-2021"/>
    <s v="Ninguna"/>
    <n v="1"/>
    <s v="CUMPLIMIENTO TOTAL"/>
    <n v="-62"/>
    <s v="VENCID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197"/>
    <s v="Modelo Pedagogico "/>
    <s v="Subdirección técnica de métodos educativos y operativa"/>
    <s v="STMEO"/>
    <s v="SUBDIRECCIÓN TÉCNICA ADMINISTRATIVA Y FINANCIERA - FINANCIERA"/>
    <s v="Gestión Financiera "/>
    <s v="Subdirección técnica administrativa y financiera"/>
    <s v="STAF"/>
    <s v="Contabilidad"/>
    <x v="13"/>
    <s v="Secretaria General"/>
    <s v="SG"/>
    <s v="Gerencia Financiera"/>
    <s v="GF"/>
    <s v="Contratacion"/>
    <s v="Inadecuado manejo de expedientes e inconsistencia de la información"/>
    <s v="Catalina Cárdenas Martínez "/>
    <x v="2"/>
    <s v="PMCB-2021-009"/>
    <s v="3.2.6"/>
    <x v="36"/>
    <n v="2020"/>
    <s v="2020H97"/>
    <s v="3.2.6 Hallazgo administrativo por deficiencias en la gestión documental d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d v="2022-07-01T00:00:00"/>
    <s v="SI"/>
    <s v="SI"/>
    <n v="-283"/>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3"/>
    <s v="VENCIDO"/>
    <m/>
    <m/>
    <m/>
    <m/>
    <m/>
    <m/>
    <s v="PENDIENTE POR EVALUACION"/>
    <s v="ESTA ACTIVIDAD SE ENCUENTRA PENDIENTE POR EVALUACIÓN POR PARTE DE LA OFICINA DE CONTROL INTERNO"/>
    <d v="2022-05-31T00:00:00"/>
    <s v="N/A"/>
    <n v="1"/>
    <s v="CUMPLIMIENTO TOTAL"/>
    <n v="-283"/>
    <s v="VENCIDO"/>
    <d v="2022-02-15T00:00:00"/>
    <s v="Se realizó capacitación LINEAMIENTOS DOCUMENTOS SIGID por parte la OAP, en la cual se dio la importancia de la actualización de documento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198"/>
    <s v="Modelo Pedagogico "/>
    <s v="Subdirección técnica de métodos educativos y operativa"/>
    <s v="STMEO"/>
    <s v="Oficina Asesora Jurídica -  Área de Gestión Documental"/>
    <s v="Gestion Contractual"/>
    <s v="Oficina asesora juridica"/>
    <s v="OAJ"/>
    <s v="Contratación"/>
    <x v="9"/>
    <s v="Secretaria General"/>
    <s v="SG"/>
    <s v="Gerencia contratacion"/>
    <s v="GCO"/>
    <s v="Contratacion"/>
    <s v="Inadecuado manejo de expedientes e inconsistencia de la información"/>
    <s v="Catalina Cárdenas Martínez "/>
    <x v="2"/>
    <s v="PMCB-2021-010"/>
    <s v="3.2.6"/>
    <x v="36"/>
    <n v="2020"/>
    <s v="2020H97"/>
    <s v="3.2.6 Hallazgo administrativo por deficiencias en la gestión documental del expediente del Contrato de Prestación de Servicios No.1328 de 2020."/>
    <s v="Inobservancia de los documentos que dan cuenta de la ejecución del contrato en el expediente contractual  "/>
    <s v="Adelantar una (1) capacitación dirigida a supervisores y apoyos a la supervisión en cuanto a la forma del archivo del expediente contractual."/>
    <s v="No aplica"/>
    <s v="No aplica"/>
    <s v="Capacitación en archivo contractual"/>
    <s v="No aplica"/>
    <s v="No aplica"/>
    <d v="2021-04-05T00:00:00"/>
    <d v="2021-05-18T00:00:00"/>
    <d v="2022-07-01T00:00:00"/>
    <s v="SI"/>
    <s v="SI"/>
    <n v="-377"/>
    <s v="Se adjunta la capacitación realizada por la OAJ sobre archivistica y conservación documental, a supervisores y apoyo a la supervisión, el dpia 9 de abril del 2021_x000a__x000a_De acuerdo a lo anterior se le solicita a la OCI el cierre preliminar de la acción, ya que cuenta con el 100% de avace de la actividad."/>
    <d v="2021-06-21T00:00:00"/>
    <s v="NO"/>
    <s v="No aplica"/>
    <n v="1"/>
    <s v="CUMPLIMIENTO TOTAL"/>
    <n v="-117"/>
    <s v="VENCIDO"/>
    <s v="SIN DILIGENCIAR"/>
    <s v="SIN DILIGENCIAR"/>
    <s v="SIN DILIGENCIAR"/>
    <n v="0"/>
    <n v="0"/>
    <s v="INCUMPLIDA"/>
    <s v="ABIERTA"/>
    <s v="PENDIENTE POR EVALUAR"/>
    <s v="Pendiente reportar acciones que muestren que subsano la situacion identificada"/>
    <d v="2022-02-28T00:00:00"/>
    <s v="no"/>
    <s v="Reportar acciones"/>
    <n v="0"/>
    <s v="SIN AVANCE"/>
    <n v="-44619"/>
    <s v="VENCIDO"/>
    <m/>
    <m/>
    <m/>
    <m/>
    <m/>
    <m/>
    <s v="ABIERTO"/>
    <s v="* Se adjunta el acta de reunión de la mesa realizada el 9 de abril del 2021 sobre Gestión documental (archivistica y conservación documental) a supervisores y apoyo a la supervisión"/>
    <d v="2022-05-31T00:00:00"/>
    <s v="N/A"/>
    <n v="1"/>
    <s v="CUMPLIMIENTO TOTAL"/>
    <n v="-377"/>
    <s v="VENCIDO"/>
    <d v="2022-02-15T00:00:00"/>
    <s v="Se actualizaron los formatos &quot;Resumen de ingresos CUD&quot; A-GFI-FT-005; &quot;Planilla entrega de tarjetas prepagadas o SITP&quot; A-GFI-FT-007 y &quot;Reprogramación PAC&quot; A-GFI-FT-019.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199"/>
    <s v="Modelo Pedagogico "/>
    <s v="Subdirección técnica de métodos educativos y operativa"/>
    <s v="STMEO"/>
    <s v="SUBDIRECCIÓN TÉCNICA ADMINISTRATIVA Y FINANCIERA - FINANCIERA"/>
    <s v="Gestión Financiera "/>
    <s v="Subdirección técnica administrativa y financiera"/>
    <s v="STAF"/>
    <s v="Contabilidad"/>
    <x v="13"/>
    <s v="Secretaria General"/>
    <s v="SG"/>
    <s v="Gerencia Financiera"/>
    <s v="GF"/>
    <s v="Autorregulación"/>
    <s v="Aplicación y actualización de procedimientos y formatos"/>
    <s v="Catalina Cárdenas Martínez "/>
    <x v="2"/>
    <s v="PMCB-2021-011"/>
    <s v="3.2.7"/>
    <x v="36"/>
    <n v="2020"/>
    <s v="2020H98"/>
    <s v="3.2.7 Hallazgo administrativo por debilidades observadas en el diligenciamiento en los formatos requeridos dentro de los procedimientos establecidos por el IDIPRON y que reposan en 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d v="2022-07-01T00:00:00"/>
    <s v="SI"/>
    <s v="SI"/>
    <n v="-283"/>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6"/>
    <s v="VENCIDO"/>
    <m/>
    <m/>
    <m/>
    <m/>
    <m/>
    <m/>
    <s v="PENDIENTE POR EVALUACION"/>
    <s v="ESTA ACTIVIDAD SE ENCUENTRA PENDIENTE POR EVALUACIÓN POR PARTE DE LA OFICINA DE CONTROL INTERNO"/>
    <d v="2022-05-31T00:00:00"/>
    <s v="N/A"/>
    <n v="1"/>
    <s v="CUMPLIMIENTO TOTAL"/>
    <n v="-283"/>
    <s v="VENCIDO"/>
    <d v="2022-02-15T00:00:00"/>
    <s v="Se ajusto formato A-GCO-FT-009 &quot;estudios previos de los Contratos de Prestación de Servicios Profesionales y/o de Apoyo a la Gestión numeral 5 JUSTIFICACIÓN DE LOS FACTORES DE SELECCIÓN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0"/>
    <s v="Modelo Pedagogico "/>
    <s v="Subdirección técnica de métodos educativos y operativa"/>
    <s v="STMEO"/>
    <s v="Oficina Asesora Jurídica -  Área de Gestión Documental"/>
    <s v="Gestion Documental"/>
    <s v="Subdirección técnica administrativa y financiera"/>
    <s v="STAF"/>
    <s v="Administración documental"/>
    <x v="14"/>
    <s v="Secretaria General"/>
    <s v="SG"/>
    <s v="Gerencia administrativa"/>
    <s v="GA"/>
    <s v="Autorregulación"/>
    <s v="Aplicación y actualización de procedimientos y formatos"/>
    <s v="Adriana Botero Pinilla "/>
    <x v="2"/>
    <s v="PMCB-2021-012"/>
    <s v="3.2.7"/>
    <x v="36"/>
    <n v="2020"/>
    <s v="2020H98"/>
    <s v="3.2.7 Hallazgo administrativo por debilidades observadas en el diligenciamiento en los formatos requeridos dentro de los procedimientos establecidos por el IDIPRON y que reposan en el expediente del Contrato de Prestación de Servicios No.1328 de 2020."/>
    <s v=" Hallazgo administrativo por debilidades observadas en el diligenciamiento en los formatos requeridos dentro de los procedimientos establecidos por el IDIPRON y que reposan en el expediente del Contrato de Prestación de Servicios No.1328 de 2020. "/>
    <s v="Adelantar una (1) capacitación dirigida a supervisores y apoyos a la supervisión en cuanto a la forma del archivo del expediente contractual."/>
    <s v="No aplica"/>
    <s v="No aplica"/>
    <s v="Capacitación en archivo contractual"/>
    <s v="No aplica"/>
    <s v="No aplica"/>
    <d v="2021-04-05T00:00:00"/>
    <d v="2021-05-18T00:00:00"/>
    <d v="2022-07-01T00:00:00"/>
    <s v="SI"/>
    <s v="SI"/>
    <n v="-377"/>
    <s v="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
    <d v="2021-07-08T00:00:00"/>
    <s v="NO"/>
    <s v="N"/>
    <n v="1"/>
    <s v="CUMPLIMIENTO TOTAL"/>
    <n v="-117"/>
    <s v="VENCIDO"/>
    <s v="SIN DILIGENCIAR"/>
    <s v="SIN DILIGENCIAR"/>
    <s v="SIN DILIGENCIAR"/>
    <n v="0"/>
    <n v="0"/>
    <s v="INCUMPLIDA"/>
    <s v="ABIERTA"/>
    <s v="PENDIENTE POR EVALUAR"/>
    <s v="Se reportó en el primer seguimiento con 100%"/>
    <d v="2022-02-28T00:00:00"/>
    <s v="no"/>
    <s v="No aplica"/>
    <n v="1"/>
    <s v="CUMPLIMIENTO TOTAL"/>
    <n v="-44619"/>
    <s v="VENCIDO"/>
    <m/>
    <m/>
    <m/>
    <m/>
    <m/>
    <m/>
    <s v="PENDIENTE POR EVALUACION"/>
    <s v="Fue reportado en el primer seguimiento de la vigencia  2021 como acción finalizada"/>
    <d v="2022-05-31T00:00:00"/>
    <s v="No aplica"/>
    <n v="1"/>
    <s v="CUMPLIMIENTO TOTAL"/>
    <n v="-377"/>
    <s v="VENCIDO"/>
    <d v="2022-02-15T00:00:00"/>
    <s v="Se hacen 3 envíos visuales de la modificación hecha al formato A-GCO-FT-009, mediante correo electrónico a toda la entidad.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1"/>
    <s v="Modelo Pedagogico "/>
    <s v="Subdirección técnica de métodos educativos y operativa"/>
    <s v="STMEO"/>
    <s v="STMEO_x000a_Área Salud "/>
    <s v="Modelo Pedagogico"/>
    <s v="Subdirección técnica de métodos educativos y operativa"/>
    <s v="STMEO"/>
    <s v="Salud"/>
    <x v="3"/>
    <s v="Subdireccion de lineamientos y politicas"/>
    <s v="SLP"/>
    <s v="Gerencia de capacidades y derechos"/>
    <s v="GCD"/>
    <s v="Modelo pedagogico"/>
    <s v="condiciones sanitarias"/>
    <s v="Yuri Yesenia Orjuela"/>
    <x v="2"/>
    <s v="PMCB-2021-013"/>
    <s v="3.2.9"/>
    <x v="36"/>
    <n v="2020"/>
    <s v="2020H99"/>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_x000a__x000a_Faltó capacitar el 26% del personal manipulador de alimentos ubicado en las UPI para el año 2020."/>
    <s v="Realizar seguimientos bimestrales  a la implementación del  Plan de capacitación del personal manipulador de alimentos, para garantizar  la capacitación al 100% del personal.    "/>
    <s v="No aplica"/>
    <s v="No aplica"/>
    <s v="Número de seguimientos realizados  a la implementación del plan de capacitación al personal manipulador de alimentos"/>
    <s v="No aplica"/>
    <s v="No aplica"/>
    <d v="2021-03-29T00:00:00"/>
    <d v="2022-01-29T00:00:00"/>
    <d v="2022-07-01T00:00:00"/>
    <s v="SI"/>
    <s v="SI"/>
    <n v="-121"/>
    <s v="Se evidencia cronograma con nombres especificos del personal y fechas para verificación del seguimiento bimensual."/>
    <d v="2021-07-07T00:00:00"/>
    <s v="SI"/>
    <s v="Seguimientos bimensuales del personal faltante "/>
    <n v="0.3"/>
    <s v="AVANCE MINIMO"/>
    <n v="139"/>
    <s v="CON TIEMPO"/>
    <s v="SIN DILIGENCIAR"/>
    <s v="SIN DILIGENCIAR"/>
    <s v="SIN DILIGENCIAR"/>
    <n v="0"/>
    <n v="0"/>
    <s v="EN EJECUCION"/>
    <s v="ABIERTA"/>
    <s v="ABIERTA"/>
    <s v="No se reporta avance"/>
    <d v="2022-02-28T00:00:00"/>
    <s v="SI"/>
    <s v="ejecucion de actividades definidas"/>
    <n v="0"/>
    <s v="SIN AVANCE"/>
    <n v="-44619.7"/>
    <s v="VENCIDO"/>
    <m/>
    <m/>
    <m/>
    <m/>
    <m/>
    <m/>
    <s v="ABIERTO"/>
    <s v="Se evidencia cuadro control de capacitaciones y actas de seguimiento de los dias 01-08-2021 y 28-12-2021"/>
    <d v="2022-05-31T00:00:00"/>
    <s v="Ninguna"/>
    <n v="1"/>
    <s v="CUMPLIMIENTO TOTAL"/>
    <n v="-121"/>
    <s v="VENCIDO"/>
    <d v="2022-06-14T00:00:00"/>
    <s v="Se anexan como evidencias: acta del primer seguimiento verificación plan capacitación BPM del 1/8/2022; acta del segundo seguimiento del 28/12/2021; y cuadro con seguimiento."/>
    <s v="Verónica Muñoz"/>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2"/>
    <s v="Modelo Pedagogico "/>
    <s v="Subdirección técnica de métodos educativos y operativa"/>
    <s v="STMEO"/>
    <s v="Desarrollo Humano_x000a_Área Seguridad en el Trabajo_x000a_Supervisor del contrato _x000a_ "/>
    <s v="Gestion de desarrollo humano"/>
    <s v="Subdirección técnica de desarrollo humano"/>
    <s v="STDH"/>
    <s v="Seguridad y salud en el trabajo"/>
    <x v="0"/>
    <s v="Secretaria General"/>
    <s v="SG"/>
    <s v="Gerencia de Talento Humano"/>
    <s v="GTH"/>
    <s v="Modelo pedagogico"/>
    <s v="condiciones sanitarias"/>
    <s v="Ingrid Carolina Ardila Muñoz"/>
    <x v="2"/>
    <s v="PMCB-2021-014"/>
    <s v="3.2.9"/>
    <x v="36"/>
    <n v="2020"/>
    <s v="2020H99"/>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
    <s v="No aplica"/>
    <s v="No aplica"/>
    <s v="Comunicación formal enviada al contratista "/>
    <s v="No aplica"/>
    <s v="No aplica"/>
    <d v="2021-03-29T00:00:00"/>
    <d v="2021-05-29T00:00:00"/>
    <d v="2022-07-01T00:00:00"/>
    <s v="SI"/>
    <s v="SI"/>
    <n v="-366"/>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            Se revisan soportes, los cuales estan acorde con lo registrado.       "/>
    <d v="2021-06-25T00:00:00"/>
    <s v="NO"/>
    <s v="No aplica"/>
    <n v="1"/>
    <s v="CUMPLIMIENTO TOTAL"/>
    <n v="-106"/>
    <s v="VENCIDO"/>
    <s v="SIN DILIGENCIAR"/>
    <s v="SIN DILIGENCIAR"/>
    <s v="SIN DILIGENCIAR"/>
    <n v="0"/>
    <n v="0"/>
    <s v="INCUMPLIDA"/>
    <s v="ABIERTA"/>
    <s v="PENDIENTE POR EVALUAR"/>
    <s v="Seguimiento reportado en primer trismestre de 2021"/>
    <d v="2022-02-28T00:00:00"/>
    <s v="no"/>
    <s v="No aplica"/>
    <n v="1"/>
    <s v="CUMPLIMIENTO TOTAL"/>
    <n v="-44619"/>
    <s v="VENCIDO"/>
    <m/>
    <m/>
    <m/>
    <m/>
    <m/>
    <m/>
    <s v="PENDIENTE POR EVALUACION"/>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_x000a__x000a_Se evidencia que cumple con la actividad propuesta. "/>
    <d v="2022-05-31T00:00:00"/>
    <s v="No aplica ya que el cumplimiento es del 100%"/>
    <n v="1"/>
    <s v="CUMPLIMIENTO TOTAL"/>
    <n v="-366"/>
    <s v="VENCIDO"/>
    <d v="2022-02-15T00:00:00"/>
    <s v="Se realizó la actualización de los procedimientos &quot;Cuentas por Pagar&quot; Código A-GFI-PR-009 y &quot;Ejecución de Pagos&quot; código A-GFI-PR-013, incluyendo tiempos para la entrega de la información a Tesorería.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3"/>
    <s v="Modelo Pedagogico "/>
    <s v="Subdirección técnica de métodos educativos y operativa"/>
    <s v="STMEO"/>
    <s v="STMEO"/>
    <s v="Modelo Pedagogico"/>
    <s v="Subdirección técnica de métodos educativos y operativa"/>
    <s v="STMEO"/>
    <m/>
    <x v="3"/>
    <s v="Subdireccion de lineamientos y politicas"/>
    <s v="SLP"/>
    <s v="Gerencia de capacidades y derechos"/>
    <s v="GCD"/>
    <s v="Modelo pedagogico"/>
    <s v="condiciones sanitarias"/>
    <s v="Yuri Yesenia Orjuela"/>
    <x v="2"/>
    <s v="PMCB-2021-015"/>
    <s v="3.2.9"/>
    <x v="36"/>
    <n v="2020"/>
    <s v="2020H99"/>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
    <s v="No aplica"/>
    <s v="No aplica"/>
    <s v="Número de contratistas a los cuales se requiere de manera formal la aplicación del formato  ENCUESTA DE SATISFACCIÓN DE LA CAPACITACIÓN A-GDH-FT-022"/>
    <s v="No aplica"/>
    <s v="No aplica"/>
    <d v="2021-03-29T00:00:00"/>
    <d v="2021-05-29T00:00:00"/>
    <d v="2022-07-01T00:00:00"/>
    <s v="SI"/>
    <s v="SI"/>
    <n v="-366"/>
    <s v="Se evidencia en los soportes la solicitud del supervisor de contrato, el diligenciamiento  de la  ENCUESTA DE SATISFACCIÓN DE LA CAPACITACIÓN A-GDH-FT-022"/>
    <d v="2021-07-07T00:00:00"/>
    <s v="NO"/>
    <s v="No aplica"/>
    <n v="1"/>
    <s v="CUMPLIMIENTO TOTAL"/>
    <n v="-106"/>
    <s v="VENCIDO"/>
    <s v="SIN DILIGENCIAR"/>
    <s v="SIN DILIGENCIAR"/>
    <s v="SIN DILIGENCIAR"/>
    <n v="0"/>
    <n v="0"/>
    <s v="INCUMPLIDA"/>
    <s v="ABIERTA"/>
    <s v="PENDIENTE POR EVALUAR"/>
    <s v="No se reporta avance"/>
    <d v="2022-02-28T00:00:00"/>
    <s v="SI"/>
    <s v="ejecucion de actividades definidas"/>
    <n v="0"/>
    <s v="SIN AVANCE"/>
    <n v="-44619"/>
    <s v="VENCIDO"/>
    <m/>
    <m/>
    <m/>
    <m/>
    <m/>
    <m/>
    <s v="ABIERTO"/>
    <s v="Se evidencia en los soportes la solicitud del supervisor de contrato, el diligenciamiento  de la  ENCUESTA DE SATISFACCIÓN DE LA CAPACITACIÓN A-GDH-FT-022"/>
    <d v="2022-05-31T00:00:00"/>
    <s v="N/A"/>
    <n v="1"/>
    <s v="CUMPLIMIENTO TOTAL"/>
    <n v="-366"/>
    <s v="VENCIDO"/>
    <d v="2022-02-15T00:00:00"/>
    <s v="Se realizó capacitación por parte de la OAJ sobre archivística y conservación documental, a supervisores y apoyo a la supervisión, el día 9 de abril del 2021.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4"/>
    <s v="Modelo Pedagogico "/>
    <s v="Subdirección técnica de métodos educativos y operativa"/>
    <s v="STMEO"/>
    <s v="STMEO_x000a_Área de Salud _x000a_"/>
    <s v="Modelo Pedagogico"/>
    <s v="Subdirección técnica de métodos educativos y operativa"/>
    <s v="STMEO"/>
    <s v="Salud"/>
    <x v="3"/>
    <s v="Subdireccion de lineamientos y politicas"/>
    <s v="SLP"/>
    <s v="Gerencia de capacidades y derechos"/>
    <s v="GCD"/>
    <s v="Modelo pedagogico"/>
    <s v="condiciones sanitarias"/>
    <s v="Yuri Yesenia Orjuela"/>
    <x v="2"/>
    <s v="PMCB-2021-016"/>
    <s v="3.2.9"/>
    <x v="36"/>
    <n v="2020"/>
    <s v="2020H99"/>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En la vigencia  2020 las UPI San Francisco y Vega no cuentan con conceptos sanitarios vigentes, en la vigencia 2021 la UPI vega no se encuentra en funcionamiento. "/>
    <s v="Realizar las actividades y gestiones para solicitar la visita de la autoridad competentes a las sedes  que están en funcionamiento y  no tienen concepto Sanitario Vigente.   "/>
    <s v="No aplica"/>
    <s v="No aplica"/>
    <s v="Número de sedes para las cuales se solicita la visita de la autoridad competente "/>
    <s v="No aplica"/>
    <s v="No aplica"/>
    <d v="2021-03-29T00:00:00"/>
    <d v="2021-05-29T00:00:00"/>
    <d v="2022-07-01T00:00:00"/>
    <s v="SI"/>
    <s v="SI"/>
    <n v="-366"/>
    <s v="Se evidencia la solicitud de la visita d el autoridad compentente a la UPI San Francisco"/>
    <d v="2021-07-07T00:00:00"/>
    <s v="NO"/>
    <s v="No aplica"/>
    <n v="1"/>
    <s v="CUMPLIMIENTO TOTAL"/>
    <n v="-106"/>
    <s v="VENCIDO"/>
    <s v="SIN DILIGENCIAR"/>
    <s v="SIN DILIGENCIAR"/>
    <s v="SIN DILIGENCIAR"/>
    <n v="0"/>
    <n v="0"/>
    <s v="INCUMPLIDA"/>
    <s v="ABIERTA"/>
    <s v="PENDIENTE POR EVALUAR"/>
    <s v="No se reporta avance"/>
    <d v="2022-02-28T00:00:00"/>
    <s v="SI"/>
    <s v="ejecucion de actividades definidas"/>
    <n v="0"/>
    <s v="SIN AVANCE"/>
    <n v="-44619"/>
    <s v="VENCIDO"/>
    <m/>
    <m/>
    <m/>
    <m/>
    <m/>
    <m/>
    <s v="ABIERTO"/>
    <s v="Se evidencia la solicitud de la visita d el autoridad compentente a la UPI San Francisco"/>
    <d v="2022-05-31T00:00:00"/>
    <s v="N/A"/>
    <n v="1"/>
    <s v="CUMPLIMIENTO TOTAL"/>
    <n v="-366"/>
    <s v="VENCIDO"/>
    <d v="2022-02-15T00:00:00"/>
    <s v="Se realizó la actualización de los procedimientos &quot;Cuentas por Pagar&quot; Código A-GFI-PR-009 y &quot;Ejecución de Pagos&quot; código A-GFI-PR-013, incluyendo tiempos para la entrega de la información a Tesorería.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5"/>
    <s v="Gestión Logística"/>
    <s v="Subdirección técnica administrativa y financiera"/>
    <s v="STAF"/>
    <m/>
    <s v="Servicios administrativos"/>
    <s v="Subdirección técnica administrativa y financiera"/>
    <s v="STAF"/>
    <s v="Transporte"/>
    <x v="7"/>
    <s v="Secretaria General"/>
    <s v="SG"/>
    <s v="Gerencia administrativa"/>
    <s v="GA"/>
    <s v="Vehiculos"/>
    <s v="Abandono y deterioro de vehículos"/>
    <s v="Ingrid Carolina Ardila Muñoz"/>
    <x v="2"/>
    <s v="PMCB-2020-108"/>
    <s v="3.2.2.4.2"/>
    <x v="39"/>
    <n v="2020"/>
    <s v="2020H18"/>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No aplica"/>
    <s v="Mesas de trabajo realizada / Mesa de trabajo convocada y realizada (1) *100"/>
    <s v="No aplica"/>
    <s v="No aplica"/>
    <d v="2020-11-15T00:00:00"/>
    <d v="2021-10-20T00:00:00"/>
    <d v="2022-07-01T00:00:00"/>
    <s v="SI"/>
    <s v="SI"/>
    <n v="-222"/>
    <s v="El proceso no reporta avance, la actividad vence en el mes de octubre, se recomienda al proceso iniciar con el desarrollo de las acciones necesarias para dar cumplimiento en la fecha establecida"/>
    <d v="2021-06-09T00:00:00"/>
    <s v="SI"/>
    <s v="Presentar seguimiento del plan de mejoramiento "/>
    <n v="0"/>
    <s v="SIN AVANCE"/>
    <n v="38"/>
    <s v="CON TIEMPO"/>
    <s v="SIN DILIGENCIAR"/>
    <s v="SIN DILIGENCIAR"/>
    <s v="SIN DILIGENCIAR"/>
    <n v="0"/>
    <n v="0"/>
    <s v="EN EJECUCION"/>
    <s v="ABIERTA"/>
    <s v="ABIERTA"/>
    <s v="Se observa:1. Acta de reunión correspondiente a mesa de trabajo en cumplimineto de la acción prorpuesta y realiada el 2 de septiembre de 2021.En la mesa de trabajo participaron la Oficina Asesora Juridica y el area de Transportes, por su parte mediante correo electronico se observa justificación al Oficina de control interno disciplinario para no asistir a la misma.Lo anterior evidenia el cumplimiento de la acción propuesto y de manera coherente con el indicador para medir la ejecución de la misma.Adicional a lo propuesto el area aporta una factura que argumentan correspo a la reparación del Microbús Hyundai Starex Panel color verde” Placa de inventario No. 625072"/>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222"/>
    <s v="VENCIDO"/>
    <d v="2022-02-15T00:00:00"/>
    <s v="Se evidencia acta de la mesa de trabajo, para evaluar las posibles acciones diciplinarias, según correo del 27/08/2021 la OCID, no asistio a la mesa de trabajo. _x000a_-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6"/>
    <s v="Gestión Logística"/>
    <s v="Subdirección técnica administrativa y financiera"/>
    <s v="STAF"/>
    <m/>
    <s v="Servicios administrativos"/>
    <s v="Subdirección técnica administrativa y financiera"/>
    <s v="STAF"/>
    <s v="Transporte"/>
    <x v="7"/>
    <s v="Secretaria General"/>
    <s v="SG"/>
    <s v="Gerencia administrativa"/>
    <s v="GA"/>
    <s v="Vehiculos"/>
    <s v="Abandono y deterioro de vehículos"/>
    <s v="Ingrid Carolina Ardila Muñoz"/>
    <x v="2"/>
    <s v="PMCB-2020-109"/>
    <s v="3.2.2.4.2"/>
    <x v="39"/>
    <n v="2020"/>
    <s v="2020H18"/>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No aplica"/>
    <s v="Microbus Hyundai Starex Panel reparado "/>
    <s v="No aplica"/>
    <s v="No aplica"/>
    <d v="2020-11-15T00:00:00"/>
    <d v="2021-10-20T00:00:00"/>
    <d v="2022-07-01T00:00:00"/>
    <s v="SI"/>
    <s v="SI"/>
    <n v="-222"/>
    <s v="De acuerdo con los soportes establecidos por el proceso, se evidencia que se ejcutaron las actividades planeadas. "/>
    <d v="2021-06-09T00:00:00"/>
    <s v="NO"/>
    <s v="No aplica"/>
    <n v="1"/>
    <s v="CUMPLIMIENTO TOTAL"/>
    <n v="38"/>
    <s v="CON TIEMPO"/>
    <s v="SIN DILIGENCIAR"/>
    <s v="SIN DILIGENCIAR"/>
    <s v="SIN DILIGENCIAR"/>
    <n v="0"/>
    <n v="0"/>
    <s v="EN EJECUCION"/>
    <s v="ABIERTA"/>
    <s v="PENDIENTE POR EVALUAR"/>
    <s v="Reportada como cumplida con el 100% en el primer seguimiento."/>
    <d v="2022-02-28T00:00:00"/>
    <s v="no"/>
    <s v="No aplica"/>
    <n v="1"/>
    <s v="CUMPLIMIENTO TOTAL"/>
    <n v="-44619"/>
    <s v="VENCIDO"/>
    <m/>
    <m/>
    <m/>
    <m/>
    <m/>
    <m/>
    <s v="PENDIENTE POR EVALUACION"/>
    <s v="La actividad se encuentra por evaluación Por la Oficina de Control Interno"/>
    <d v="2022-05-31T00:00:00"/>
    <s v="No aplica ya que el cumplimiento es del 100%"/>
    <n v="1"/>
    <s v="CUMPLIMIENTO TOTAL"/>
    <n v="-222"/>
    <s v="VENCIDO"/>
    <d v="2022-02-15T00:00:00"/>
    <s v="Se hizo reparación y mantenimiento del vehículo &quot;HYUNDAI STAREX&quot; de conformidad con el contrato prestación de servicios 1332/2020. Se anexa evidencia de las reparación FV y comprobante de contabilidad-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7"/>
    <s v="Gestión Logística"/>
    <s v="Subdirección técnica administrativa y financiera"/>
    <s v="STAF"/>
    <m/>
    <s v="Modelo Pedagogico"/>
    <s v="Subdirección técnica de métodos educativos y operativa"/>
    <s v="STMEO"/>
    <m/>
    <x v="4"/>
    <s v="Subdireccion poblacional"/>
    <s v="SP"/>
    <s v="Gerencia operativa"/>
    <s v="GO"/>
    <s v="Inventarios"/>
    <s v="Desactualizacion del inventario en el sistema"/>
    <s v="Yuli Cristel Peña"/>
    <x v="2"/>
    <s v="PMCB-2020-111"/>
    <s v="3.2.2.5.1"/>
    <x v="39"/>
    <n v="2020"/>
    <s v="2020H19"/>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No aplica"/>
    <s v="Directrices expedidas y socializadas / Total de directrices programas a formular (3) *100"/>
    <s v="No aplica"/>
    <s v="No aplica"/>
    <d v="2020-11-15T00:00:00"/>
    <d v="2021-09-30T00:00:00"/>
    <d v="2022-07-01T00:00:00"/>
    <s v="SI"/>
    <s v="SI"/>
    <n v="-242"/>
    <s v="No se cuenta con seguimiento reportado por parte de Métodos."/>
    <d v="2021-07-07T00:00:00"/>
    <s v="SI"/>
    <s v="Presentar seguimiento al plan de mejoramiento"/>
    <n v="0"/>
    <s v="SIN AVANCE"/>
    <n v="18"/>
    <s v="CON TIEMPO"/>
    <s v="SIN DILIGENCIAR"/>
    <s v="SIN DILIGENCIAR"/>
    <s v="SIN DILIGENCIAR"/>
    <n v="0"/>
    <n v="0"/>
    <s v="EN EJECUCION"/>
    <s v="ABIERTA"/>
    <s v="ABIERTA"/>
    <s v="Sin reportar avance"/>
    <d v="2022-02-28T00:00:00"/>
    <s v="no"/>
    <s v="ejecucion de actividades definidas"/>
    <n v="0"/>
    <s v="SIN AVANCE"/>
    <n v="-44620"/>
    <s v="VENCIDO"/>
    <m/>
    <m/>
    <m/>
    <m/>
    <m/>
    <m/>
    <s v="ABIERTO"/>
    <s v="Se evidencian memorandos radicados 2021IE4482 del 27-08-2021 y correo de socialización del 27-08-2021; radicado 2021IE4991 del 27-09-2021 y correo de socialización del  27-09-2021; radicado 2021IE4762 del 10-09-2021 y correo de socialización del  13-09-2021"/>
    <d v="2022-05-31T00:00:00"/>
    <s v="Ninguna"/>
    <n v="1"/>
    <s v="CUMPLIMIENTO TOTAL"/>
    <n v="-242"/>
    <s v="VENCIDO"/>
    <d v="2022-02-15T00:00:00"/>
    <s v="Se realizaron 3 directrices expedidas y 3 directrices socializada mediante correo electrónico.-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8"/>
    <s v="Gestión Logística"/>
    <s v="Subdirección técnica administrativa y financiera"/>
    <s v="STAF"/>
    <s v="Subdirección Técnica de Métodos Educativos y Operativa"/>
    <s v="Gestión Logística"/>
    <s v="Subdirección técnica administrativa y financiera"/>
    <s v="STAF"/>
    <s v="almacén e inventarios"/>
    <x v="12"/>
    <s v="Secretaria General"/>
    <s v="SG"/>
    <s v="Gerencia Recursos Fisicos"/>
    <s v="GRF"/>
    <s v="Inventarios"/>
    <s v="Desactualizacion del inventario en el sistema"/>
    <s v="Ingrid Carolina Ardila Muñoz"/>
    <x v="2"/>
    <s v="PMCB-2020-112"/>
    <s v="3.2.2.5.1"/>
    <x v="39"/>
    <n v="2020"/>
    <s v="2020H19"/>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d v="2022-07-01T00:00:00"/>
    <s v="SI"/>
    <s v="SI"/>
    <n v="-242"/>
    <s v="Se evidencia que en el ultimo seguimiento realizado por la Oficina de Control Interno, indica que las acciones establecidas se encuentran en proceso de ejecución._x000a__x000a_Se verifica los soportes adjuntos, se evidencia socialización del procedimiento de egresos de bienes devolutivos o bienes de consumo controlado  el 1 de marzo de 2021, se evidencia que la actividad aun se encuentra en ejecución._x000a__x000a_Se recomienda al proceso detallar en su reporte los nombres de las upis y sedes administrativas a las que pertenecen los asistentees a los talleres con el fin de evidenciar la cobertura de todas las upis y sedes administrativas como lo sugiere la accion de mejora propuesta."/>
    <d v="2021-08-10T00:00:00"/>
    <s v="SI"/>
    <s v="Cuatro (4) talleres  para el cumplimiento de la actividad propuesta."/>
    <n v="0.2"/>
    <s v="AVANCE MINIMO"/>
    <n v="18"/>
    <s v="CON TIEMPO"/>
    <s v="SIN DILIGENCIAR"/>
    <s v="SIN DILIGENCIAR"/>
    <s v="SIN DILIGENCIAR"/>
    <n v="0"/>
    <n v="0"/>
    <s v="EN EJECUCION"/>
    <s v="ABIERTA"/>
    <s v="ABIERTA"/>
    <s v="&quot;Se Evidencia que la actividad se encuentra vencida._x000a__x000a_Se verifica los soportes adjunto en donde se evidencia 26 actas de talleres dirigidas a los responsables de las upis y sedes administrativas, cumpliendo con el indicador propuesto en la actividad formulada. _x000a__x000a_Se solicia a la OCI el cierre preliminar del Hallazgo, ya que se evidencia que cumple con la actividad propuesta.&quot;"/>
    <d v="2022-02-28T00:00:00"/>
    <s v="no"/>
    <s v="No aplica"/>
    <n v="1"/>
    <s v="CUMPLIMIENTO TOTAL"/>
    <n v="-44619.8"/>
    <s v="VENCIDO"/>
    <m/>
    <m/>
    <m/>
    <m/>
    <m/>
    <m/>
    <s v="PENDIENTE POR EVALUACION"/>
    <s v="La actividad se encuentra por evaluación Por la Oficina de Control Interno"/>
    <d v="2022-05-31T00:00:00"/>
    <s v="No aplica ya que el cumplimiento es del 100%"/>
    <n v="1"/>
    <s v="CUMPLIMIENTO TOTAL"/>
    <n v="-242"/>
    <s v="VENCIDO"/>
    <d v="2022-02-15T00:00:00"/>
    <s v="Se hizo talleres a las personas que manejan el inventario y controlan los insumos al en  las UPI y bodegas, y dar claridad de la responsabilidad y manejo de los bienes y la normatividad vigente.-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09"/>
    <s v="Gestión Logística"/>
    <s v="Subdirección técnica administrativa y financiera"/>
    <s v="STAF"/>
    <s v=" Oficina Asesora de Planeación"/>
    <s v="Gestión Logística"/>
    <s v="Subdirección técnica administrativa y financiera"/>
    <s v="STAF"/>
    <s v="almacén e inventarios"/>
    <x v="12"/>
    <s v="Secretaria General"/>
    <s v="SG"/>
    <s v="Gerencia Recursos Fisicos"/>
    <s v="GRF"/>
    <s v="Inventarios"/>
    <s v="Desactualizacion del inventario en el sistema"/>
    <s v="Ingrid Carolina Ardila Muñoz"/>
    <x v="2"/>
    <s v="PMCB-2020-113"/>
    <s v="3.2.2.5.1"/>
    <x v="39"/>
    <n v="2020"/>
    <s v="2020H19"/>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d v="2022-07-01T00:00:00"/>
    <s v="SI"/>
    <s v="SI"/>
    <n v="-242"/>
    <s v="Se evidencia que en el ultimo seguimiento realizado por la Oficina de Control Interno, indica que las acciones establecidas se encuentran en proceso de ejecución._x000a__x000a_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_x000a__x000a_Queda pendiente actualización del manual  A-GLO-MA-001, se evidencia que la actividad se encuentra en ejecución."/>
    <d v="2021-08-10T00:00:00"/>
    <s v="SI"/>
    <s v="oficialización Procedimiento A-GLO-PR-009_x000a_Actualización Manual A-GLO-MA-001."/>
    <n v="0.25"/>
    <s v="AVANCE MINIMO"/>
    <n v="18"/>
    <s v="CON TIEMPO"/>
    <s v="SIN DILIGENCIAR"/>
    <s v="SIN DILIGENCIAR"/>
    <s v="SIN DILIGENCIAR"/>
    <n v="0"/>
    <n v="0"/>
    <s v="EN EJECUCION"/>
    <s v="ABIERTA"/>
    <s v="ABIERTA"/>
    <s v="&quot;Se Evidencia que la actividad se encuentra vencida._x000a__x000a_Se verifica los soportes adjunto en donde se evidencia la oficialización de los procedimiento A-GLO-PR-009 el 3 de Septiembre de 2021, junto con el soporte de correo de oficialización masivo_x000a__x000a_ No se evidencia actualización del Manual Manejo y Control Administrativo de los Bienes de Propiedad del IDIPRON A-GLO-MA-001, quedando pendiente&quot;"/>
    <d v="2022-02-28T00:00:00"/>
    <s v="no"/>
    <s v="Pendiente actualización Manual Manejo y Control Administrativo de los Bienes de Propiedad del IDIPRON A-GLO-MA-001. "/>
    <n v="0.5"/>
    <s v="AVANCE PARCIAL"/>
    <n v="-44619.75"/>
    <s v="VENCIDO"/>
    <m/>
    <m/>
    <m/>
    <m/>
    <m/>
    <m/>
    <s v="ABIERTO"/>
    <s v="Se Evidencia que la actividad se encuentra vencida._x000a__x000a_Se encuentra actualización el Manual de Procedimientos administrativos y Operativos para el manejo y control de los Bienes y muebles y elementos del Idipron versión 04, publicado en la pagina Web del Manual de Procesos y Procedimientos, vigente desde e 20 de abril de 2022 _x000a__x000a_Se evidencia correo de oficialización y socialización a la entidad_x000a__x000a_Se evidencia que se cumple la actividad propuesta. _x000a_"/>
    <d v="2022-05-31T00:00:00"/>
    <s v="No aplica ya que el cumplimiento es del 100%"/>
    <n v="1"/>
    <s v="CUMPLIMIENTO TOTAL"/>
    <n v="-242"/>
    <s v="VENCIDO"/>
    <d v="2022-02-15T00:00:00"/>
    <s v="Se actualizo, ajusto e implemento, EL PROCEDIMIENTO &quot;CONTROL DE BIENES EN SERVICIO&quot; A-GLO-PR-009. en el seguimiento del mes de junio de 2022 se observa la actualización del “MANUAL DE PROCEDIMIENTOS ADMINISTRATIVOS Y OPERATIVOS PARA EL MANEJO Y CONTROL DE LOS BIENESMUEBLES Y ELEMENTOS DEL IDIPRON” vigente desde el 24/02/2022, si bien se da cumplimiento a la actividad, esta se encuentra vencida desde septiembre del  2021."/>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0"/>
    <s v="Planeacion"/>
    <s v="Oficina asesora de planeacion"/>
    <s v="OAP"/>
    <s v="Gestión Financiera / Sistemas / OAJ"/>
    <s v="Gestión Financiera "/>
    <s v="Subdirección técnica administrativa y financiera"/>
    <s v="STAF"/>
    <s v="Tesoreria"/>
    <x v="13"/>
    <s v="Secretaria General"/>
    <s v="SG"/>
    <s v="Gerencia Financiera"/>
    <s v="GF"/>
    <s v="Autorregulación"/>
    <s v="Aplicación y actualización de procedimientos y formatos"/>
    <s v="Adriana Botero Pinilla"/>
    <x v="2"/>
    <s v="PMCB-2021-022"/>
    <s v="3.2.1"/>
    <x v="37"/>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Realizar mesa de trabajo con la Oficina Asesora Jurídica para definir el alcance y responsabilidades respecto a las obligaciones de los supervisores y el manejo documental de los expedientes"/>
    <s v="No aplica"/>
    <s v="No aplica"/>
    <s v="No. De actas de mesas de trabajo realizadas/ No. de mesas de trabajo programadas"/>
    <n v="1"/>
    <s v="No aplica"/>
    <d v="2021-07-01T00:00:00"/>
    <d v="2021-07-31T00:00:00"/>
    <d v="2022-07-01T00:00:00"/>
    <s v="SI"/>
    <s v="SI"/>
    <n v="-303"/>
    <s v="12-09-2021: Se actualiza tablero de control, se incluyen hallazgos"/>
    <m/>
    <m/>
    <m/>
    <n v="0"/>
    <s v="SIN AVANCE"/>
    <n v="-43"/>
    <s v="VENCIDO"/>
    <s v="SIN DILIGENCIAR"/>
    <s v="SIN DILIGENCIAR"/>
    <s v="SIN DILIGENCIAR"/>
    <n v="0"/>
    <n v="0"/>
    <s v="INCUMPLIDA"/>
    <s v="ABIERTA"/>
    <s v="ABIERTA"/>
    <s v="Se evidencia acta  de mesa de trabajo realizado con con las áreas de Gestión Financiera, Administración Documental y la Oficina Asesora Jurídica, con el fin de tratar los temas puntualizados en el hallazgo"/>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d v="2022-02-15T00:00:00"/>
    <s v="Se realizó mesa de trabajo para definir el alcance y responsabilidades respecto a las obligaciones de los supervisores y el manejo documental de los expedientes, Se hizo  socialización por correo.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1"/>
    <s v="Planeacion"/>
    <s v="Oficina asesora de planeacion"/>
    <s v="OAP"/>
    <s v="Gestión Financiera"/>
    <s v="Gestión Financiera "/>
    <s v="Subdirección técnica administrativa y financiera"/>
    <s v="STAF"/>
    <s v="Presupuesto"/>
    <x v="13"/>
    <s v="Secretaria General"/>
    <s v="SG"/>
    <s v="Gerencia Financiera"/>
    <s v="GF"/>
    <s v="Autorregulación"/>
    <s v="Aplicación y actualización de procedimientos y formatos"/>
    <s v="Adriana Botero Pinilla"/>
    <x v="2"/>
    <s v="PMCB-2021-023"/>
    <s v="3.2.1"/>
    <x v="37"/>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Verificar los documentos generados por SYSMAN e identificar y solicitar al área de Sistemas los ajustes requeridos en los mismos"/>
    <s v="No aplica"/>
    <s v="No aplica"/>
    <s v="No. de documentos verificados / No. de documentos que requieren ser ajustados"/>
    <n v="1"/>
    <s v="No aplica"/>
    <d v="2021-07-01T00:00:00"/>
    <d v="2021-08-31T00:00:00"/>
    <d v="2022-07-01T00:00:00"/>
    <s v="SI"/>
    <s v="SI"/>
    <n v="-272"/>
    <s v="12-09-2021: Se actualiza tablero de control, se incluyen hallazgos"/>
    <m/>
    <m/>
    <m/>
    <n v="0"/>
    <s v="SIN AVANCE"/>
    <n v="-12"/>
    <s v="VENCIDO"/>
    <s v="SIN DILIGENCIAR"/>
    <s v="SIN DILIGENCIAR"/>
    <s v="SIN DILIGENCIAR"/>
    <n v="0"/>
    <n v="0"/>
    <s v="INCUMPLIDA"/>
    <s v="ABIERTA"/>
    <s v="ABIERTA"/>
    <s v="En cuanto a la acción 2 (PMCB 2021-023) se observó acta con asunto &quot;Identificaciónde formatos y solitudde cambios en el diseño de los comprobantes contables generados por el aplicativo SYSMAN&quot; de mayo de 2020. allí se revisaron el comprobante de cuentas por pagar y comprobantes de contabilidad. Así mismo se observan correos que eveidcnacia la solicitud de ajustes a los formatos y respuesta con numero de radicado e inicio de revisión a las solicitud.Se sugiere cierre de acción ya que se cuenta con evidencia suficiente de ejecución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72"/>
    <s v="VENCIDO"/>
    <d v="2022-02-15T00:00:00"/>
    <s v="Acta asunto &quot;Identificación dé formatos y solitudes cambios en el diseño de los comprobantes contables generados por el aplicativo SYSMAN&quot; del mayo de 2020. correos de trazabilidad.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2"/>
    <s v="Planeacion"/>
    <s v="Oficina asesora de planeacion"/>
    <s v="OAP"/>
    <s v="Sistemas"/>
    <s v="Gestion tecnologica y de la información"/>
    <s v="Subdirección técnica administrativa y financiera"/>
    <s v="STAF"/>
    <s v="Sistemas"/>
    <x v="6"/>
    <s v="Oficinas de tecnologias de la información y las comunicaciones"/>
    <s v="OTIC"/>
    <s v="No aplica"/>
    <s v="No aplica"/>
    <s v="Autorregulación"/>
    <s v="Aplicación y actualización de procedimientos y formatos"/>
    <s v="Adriana Botero Pinilla"/>
    <x v="2"/>
    <s v="PMCB-2021-024"/>
    <s v="3.2.1"/>
    <x v="37"/>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Solicitar al proveedor que se realicen los ajustes a los documentos identificados en el SYSMAN y verificar que éstos se realicen"/>
    <s v="No aplica"/>
    <s v="No aplica"/>
    <s v="No. de documentos ajustados / No. de documentos que requieren ser ajustados"/>
    <n v="1"/>
    <s v="No aplica"/>
    <d v="2021-09-01T00:00:00"/>
    <d v="2021-12-15T00:00:00"/>
    <d v="2022-07-01T00:00:00"/>
    <s v="SI"/>
    <s v="SI"/>
    <n v="-166"/>
    <s v="12-09-2021: Se actualiza tablero de control, se incluyen hallazgos"/>
    <m/>
    <m/>
    <m/>
    <n v="0"/>
    <s v="SIN AVANCE"/>
    <n v="94"/>
    <s v="CON TIEMPO"/>
    <s v="SIN DILIGENCIAR"/>
    <s v="SIN DILIGENCIAR"/>
    <s v="SIN DILIGENCIAR"/>
    <n v="0"/>
    <n v="0"/>
    <s v="EN EJECUCION"/>
    <s v="ABIERTA"/>
    <s v="ABIERTA"/>
    <s v="Se evidencia la solicitud realizada a SYSMAN para el ajuste en el formato y se adjunta como evidencia el formato ya corregido."/>
    <d v="2022-02-28T00:00:00"/>
    <s v="no"/>
    <s v="No aplica"/>
    <n v="1"/>
    <s v="CUMPLIMIENTO TOTAL"/>
    <n v="-44620"/>
    <s v="VENCIDO"/>
    <m/>
    <m/>
    <m/>
    <m/>
    <m/>
    <m/>
    <s v="PENDIENTE POR EVALUACION"/>
    <s v="No aplica,  ya fue reportada como finalizada en los dos anteriores seguimientos"/>
    <d v="2022-05-31T00:00:00"/>
    <s v="Ninguna"/>
    <n v="1"/>
    <s v="CUMPLIMIENTO TOTAL"/>
    <n v="-166"/>
    <s v="VENCIDO"/>
    <d v="2022-02-15T00:00:00"/>
    <s v="Se realizo  solicitud a SYSMAN de la modificación del formato de egreso, se evidencia nuevo formato.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3"/>
    <s v="Planeacion"/>
    <s v="Oficina asesora de planeacion"/>
    <s v="OAP"/>
    <s v="Almacén"/>
    <s v="Gestión Logística"/>
    <s v="Subdirección técnica administrativa y financiera"/>
    <s v="STAF"/>
    <s v="almacén e inventarios"/>
    <x v="12"/>
    <s v="Secretaria General"/>
    <s v="SG"/>
    <s v="Gerencia Recursos Fisicos"/>
    <s v="GRF"/>
    <s v="Autorregulación"/>
    <s v="Aplicación y actualización de procedimientos y formatos"/>
    <s v="Ingrid Carolina Ardila Muñoz"/>
    <x v="2"/>
    <s v="PMCB-2021-025"/>
    <s v="3.2.1"/>
    <x v="37"/>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
    <s v="No aplica"/>
    <s v="No aplica"/>
    <s v="Correo electrónico"/>
    <s v="No aplica"/>
    <s v="No aplica"/>
    <d v="2021-07-01T00:00:00"/>
    <d v="2021-11-15T00:00:00"/>
    <d v="2022-07-01T00:00:00"/>
    <s v="SI"/>
    <s v="SI"/>
    <n v="-196"/>
    <s v="12-09-2021: Se actualiza tablero de control, se incluyen hallazgos"/>
    <m/>
    <m/>
    <m/>
    <n v="0"/>
    <s v="SIN AVANCE"/>
    <n v="64"/>
    <s v="CON TIEMPO"/>
    <s v="SIN DILIGENCIAR"/>
    <s v="SIN DILIGENCIAR"/>
    <s v="SIN DILIGENCIAR"/>
    <n v="0"/>
    <n v="0"/>
    <s v="EN EJECUCION"/>
    <s v="ABIERTA"/>
    <s v="ABIERTA"/>
    <s v="&quot;Se verifica los soportes adjuntos en donde se evidencia en envio masivo del correo la cual contiene información de casos en que no se tengan asignados elementos de consumo en el formato certificación de entrega de elementos a cargo del contratista;  especificar en las observaciones que el contratista no tiene asignados elementos de consumo._x000a__x000a_Se solicia a la OCI el cierre preliminar del Hallazgo, ya que se evidencia que cumple con la actividad propuesta.&quot;"/>
    <d v="2022-02-28T00:00:00"/>
    <s v="no"/>
    <s v="No aplica"/>
    <n v="1"/>
    <s v="CUMPLIMIENTO TOTAL"/>
    <n v="-44620"/>
    <s v="VENCIDO"/>
    <m/>
    <m/>
    <m/>
    <m/>
    <m/>
    <m/>
    <s v="PENDIENTE POR EVALUACION"/>
    <s v="La actividad se encuentra por evaluación Por la Oficina de Control Interno"/>
    <d v="2022-05-31T00:00:00"/>
    <s v="No aplica ya que el cumplimiento es del 100%"/>
    <n v="1"/>
    <s v="CUMPLIMIENTO TOTAL"/>
    <n v="-196"/>
    <s v="VENCIDO"/>
    <d v="2022-02-15T00:00:00"/>
    <s v="Se envía correo a todos los contratistas del instituto en relación del diligenciamiento del formato A-GCO-FT-024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4"/>
    <s v="Planeacion"/>
    <s v="Oficina asesora de planeacion"/>
    <s v="OAP"/>
    <s v="OAP"/>
    <s v="Planeacion"/>
    <s v="Oficina asesora de planeacion"/>
    <s v="OAP"/>
    <s v="SIMI"/>
    <x v="6"/>
    <s v="Oficinas de tecnologias de la información y las comunicaciones"/>
    <s v="OTIC"/>
    <s v="No aplica"/>
    <s v="No aplica"/>
    <s v="Autorregulación"/>
    <s v="Aplicación y actualización de procedimientos y formatos"/>
    <s v="Yuli Cristel Peña"/>
    <x v="2"/>
    <s v="PMCB-2021-026"/>
    <s v="3.2.1"/>
    <x v="37"/>
    <n v="2021"/>
    <s v="2021H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de acuerdo al órgano de control la debilidad se presenta en el contenido del formato certificación de entrega de elementos a cargo del contratista_x000a__x000a_"/>
    <s v="Realizar verificación de los expedientes contractuales al terminar los contratos del SIMI "/>
    <s v="No aplica"/>
    <s v="No aplica"/>
    <s v="Actas de verificación/expedientes contractuales SIMI"/>
    <s v="No aplica"/>
    <s v="No aplica"/>
    <d v="2021-10-01T00:00:00"/>
    <d v="2021-11-30T00:00:00"/>
    <d v="2022-07-01T00:00:00"/>
    <s v="SI"/>
    <s v="SI"/>
    <n v="-181"/>
    <s v="12-09-2021: Se actualiza tablero de control, se incluyen hallazgos"/>
    <m/>
    <m/>
    <m/>
    <n v="0"/>
    <s v="SIN AVANCE"/>
    <n v="79"/>
    <s v="CON TIEMPO"/>
    <s v="SIN DILIGENCIAR"/>
    <s v="SIN DILIGENCIAR"/>
    <s v="SIN DILIGENCIAR"/>
    <n v="0"/>
    <n v="0"/>
    <s v="EN EJECUCION"/>
    <s v="ABIERTA"/>
    <s v="ABIERTA"/>
    <s v="Se evidencia acta del 21  octubre del 2021, donde se revisan las carpetas contractuales del quipo SIMI junto con la Auxiliar Administrativa de la OAP, de acuerdo con la lista de verificación documental para contratos de prestación de servicios profesionaes - A-GCO-FT-014"/>
    <d v="2022-02-28T00:00:00"/>
    <s v="no"/>
    <s v="No aplica"/>
    <n v="1"/>
    <s v="CUMPLIMIENTO TOTAL"/>
    <n v="-44620"/>
    <s v="VENCIDO"/>
    <m/>
    <m/>
    <m/>
    <m/>
    <m/>
    <m/>
    <s v="PENDIENTE POR EVALUACION"/>
    <s v="Se presento con anterioridad evidencia, esta en estado pendiente por evaluación"/>
    <d v="2022-05-31T00:00:00"/>
    <s v="No aplica"/>
    <n v="1"/>
    <s v="CUMPLIMIENTO TOTAL"/>
    <n v="-181"/>
    <s v="VENCIDO"/>
    <d v="2022-02-15T00:00:00"/>
    <s v="Se realizo capacitación a los contratistas del equipo SIMI con el objetivo de recibir inducción , verificar y organizar carpetas según número de contrato año 2021. se evidencia acta y asistencia.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5"/>
    <s v="Planeacion"/>
    <s v="Oficina asesora de planeacion"/>
    <s v="OAP"/>
    <s v="Sistemas"/>
    <s v="Gestion tecnologica y de la información"/>
    <s v="Subdirección técnica administrativa y financiera"/>
    <s v="STAF"/>
    <s v="Sistemas"/>
    <x v="6"/>
    <s v="Oficinas de tecnologias de la información y las comunicaciones"/>
    <s v="OTIC"/>
    <s v="No aplica"/>
    <s v="No aplica"/>
    <s v="Autorregulación"/>
    <s v="Aplicación y actualización de procedimientos y formatos"/>
    <s v="Adriana Botero Pinilla"/>
    <x v="2"/>
    <s v="PMCB-2021-027"/>
    <s v="3.2.2"/>
    <x v="37"/>
    <n v="2021"/>
    <s v="2021H2"/>
    <s v="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
    <s v="Porque los procedimientos y formatos se encuentran desactualizados"/>
    <s v="Actualizar y socializar los procedimientos (A-TIC-PR-001) y los formatos establecidos (A-TIC-FT-002); (A-GH-FT-010); (A-TIC.FT.005)"/>
    <s v="No aplica"/>
    <s v="No aplica"/>
    <s v="No.  de procedimientos y formatos actualizados / No. Procedimientos y formatos para actualizar "/>
    <n v="1"/>
    <s v="No aplica"/>
    <d v="2021-09-01T00:00:00"/>
    <d v="2021-12-15T00:00:00"/>
    <d v="2022-07-01T00:00:00"/>
    <s v="SI"/>
    <s v="SI"/>
    <n v="-166"/>
    <s v="12-09-2021: Se actualiza tablero de control, se incluyen hallazgos"/>
    <m/>
    <m/>
    <m/>
    <n v="0"/>
    <s v="SIN AVANCE"/>
    <n v="94"/>
    <s v="CON TIEMPO"/>
    <s v="SIN DILIGENCIAR"/>
    <s v="SIN DILIGENCIAR"/>
    <s v="SIN DILIGENCIAR"/>
    <n v="0"/>
    <n v="0"/>
    <s v="EN EJECUCION"/>
    <s v="ABIERTA"/>
    <s v="ABIERTA"/>
    <s v="Se evidencia la actualización de los documentos programados y su socialización."/>
    <d v="2022-02-28T00:00:00"/>
    <s v="no"/>
    <s v="No aplica"/>
    <n v="1"/>
    <s v="CUMPLIMIENTO TOTAL"/>
    <n v="-44620"/>
    <s v="VENCIDO"/>
    <m/>
    <m/>
    <m/>
    <m/>
    <m/>
    <m/>
    <s v="PENDIENTE POR EVALUACION"/>
    <s v="No aplica,  ya fue reportada como finalizada en los dos anteriores seguimientos"/>
    <d v="2022-05-31T00:00:00"/>
    <s v="Ninguna"/>
    <n v="1"/>
    <s v="CUMPLIMIENTO TOTAL"/>
    <n v="-166"/>
    <s v="VENCIDO"/>
    <d v="2022-02-15T00:00:00"/>
    <s v="Se actualizaron los formatos y procedimientos &quot;A-TIC-PR-001&quot;, &quot;A-TIC-FT-002&quot;, &quot;EQUIPOA-TIC-FT-005&quot; y &quot;A-GDH-FT-010&quot;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6"/>
    <s v="Planeacion"/>
    <s v="Oficina asesora de planeacion"/>
    <s v="OAP"/>
    <s v="OAP"/>
    <s v="Planeacion"/>
    <s v="Oficina asesora de planeacion"/>
    <s v="OAP"/>
    <s v="SIMI"/>
    <x v="5"/>
    <s v="Oficina Asesora de Planeacion"/>
    <s v="OAP"/>
    <s v="No aplica"/>
    <s v="No aplica"/>
    <s v="Planeacion"/>
    <s v="Falta de resultados SIMI"/>
    <s v="Yuli Cristel Peña"/>
    <x v="2"/>
    <s v="PMCB-2021-028"/>
    <s v="3.2.3"/>
    <x v="37"/>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y oficializar  documento de roles y responsabilidades para el cargue de la información en el SIMI"/>
    <s v="No aplica"/>
    <s v="No aplica"/>
    <s v="Documento de roles y responsabilidades oficializado"/>
    <s v="No aplica"/>
    <s v="No aplica"/>
    <d v="2021-06-21T00:00:00"/>
    <d v="2022-01-30T00:00:00"/>
    <d v="2022-07-01T00:00:00"/>
    <s v="SI"/>
    <s v="SI"/>
    <n v="-120"/>
    <s v="12-09-2021: Se actualiza tablero de control, se incluyen hallazgos"/>
    <m/>
    <m/>
    <m/>
    <n v="0"/>
    <s v="SIN AVANCE"/>
    <n v="140"/>
    <s v="CON TIEMPO"/>
    <s v="SIN DILIGENCIAR"/>
    <s v="SIN DILIGENCIAR"/>
    <s v="SIN DILIGENCIAR"/>
    <n v="0"/>
    <n v="0"/>
    <s v="EN EJECUCION"/>
    <s v="ABIERTA"/>
    <s v="ABIERTA"/>
    <s v="&quot;Se adjunta el documento ROL Y PERMISOS DE USUARIOS EN EL NUEVO SIMI - E-PLA-DI-006 _x000a_Tambien se adjuntan a tas realizadas en el mes de noviembre del 2021&quot;"/>
    <d v="2022-02-28T00:00:00"/>
    <s v="no"/>
    <s v="No aplica"/>
    <n v="1"/>
    <s v="CUMPLIMIENTO TOTAL"/>
    <n v="-44620"/>
    <s v="VENCIDO"/>
    <m/>
    <m/>
    <m/>
    <m/>
    <m/>
    <m/>
    <s v="PENDIENTE POR EVALUACION"/>
    <s v="Se presento con anterioridad evidencia, esta en estado pendiente por evaluación"/>
    <d v="2022-05-31T00:00:00"/>
    <s v="No aplica"/>
    <n v="1"/>
    <s v="CUMPLIMIENTO TOTAL"/>
    <n v="-120"/>
    <s v="VENCIDO"/>
    <d v="2022-06-13T00:00:00"/>
    <s v="Se verifica el cumplimiento de la oficialización del documento de roles y responsabilidades para el cargue de información, documento oficializado el 04/02/2022 con código E-PLA-DI-006 v01"/>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7"/>
    <s v="Planeacion"/>
    <s v="Oficina asesora de planeacion"/>
    <s v="OAP"/>
    <s v="OAP"/>
    <s v="Planeacion"/>
    <s v="Oficina asesora de planeacion"/>
    <s v="OAP"/>
    <s v="SIMI"/>
    <x v="6"/>
    <s v="Oficinas de tecnologias de la información y las comunicaciones"/>
    <s v="OTIC"/>
    <s v="No aplica"/>
    <s v="No aplica"/>
    <s v="Planeacion"/>
    <s v="Falta de resultados SIMI"/>
    <s v="Yuli Cristel Peña"/>
    <x v="2"/>
    <s v="PMCB-2021-029"/>
    <s v="3.2.3"/>
    <x v="37"/>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ocumentar los cambios y/o modificaciones realizados al SIMI en matriz historial de cambios"/>
    <s v="No aplica"/>
    <s v="No aplica"/>
    <s v="cambios y/o modificaciones realizadas al SIMI/cambios y/o modificaciones ingresadas a la matriz"/>
    <s v="No aplica"/>
    <s v="No aplica"/>
    <d v="2021-06-21T00:00:00"/>
    <d v="2022-05-31T00:00:00"/>
    <d v="2022-07-01T00:00:00"/>
    <s v="SI"/>
    <s v="SI"/>
    <n v="1"/>
    <s v="12-09-2021: Se actualiza tablero de control, se incluyen hallazgos"/>
    <m/>
    <m/>
    <m/>
    <n v="0"/>
    <s v="SIN AVANCE"/>
    <n v="261"/>
    <s v="CON TIEMPO"/>
    <s v="SIN DILIGENCIAR"/>
    <s v="SIN DILIGENCIAR"/>
    <s v="SIN DILIGENCIAR"/>
    <n v="0"/>
    <n v="0"/>
    <s v="EN EJECUCION"/>
    <s v="ABIERTA"/>
    <s v="ABIERTA"/>
    <s v="Se adjunta la Matriz historial de cambios actualizada"/>
    <d v="2022-02-28T00:00:00"/>
    <s v="no"/>
    <s v="No aplica"/>
    <n v="1"/>
    <s v="CUMPLIMIENTO TOTAL"/>
    <n v="-44620"/>
    <s v="CON TIEMPO"/>
    <m/>
    <m/>
    <m/>
    <m/>
    <m/>
    <m/>
    <s v="PENDIENTE POR EVALUACION"/>
    <s v="Se presento con anterioridad evidencia, esta en estado pendiente por evaluación"/>
    <d v="2022-05-31T00:00:00"/>
    <s v="No aplica"/>
    <n v="1"/>
    <s v="CUMPLIMIENTO TOTAL"/>
    <n v="1"/>
    <s v="POR VENCER"/>
    <d v="2022-06-13T00:00:00"/>
    <s v="Se verifica la matriz horizontal en la cual recaudan las modificaciones realizadas al SIMI y su trazabilidad."/>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8"/>
    <s v="Planeacion"/>
    <s v="Oficina asesora de planeacion"/>
    <s v="OAP"/>
    <s v="OAP"/>
    <s v="Planeacion"/>
    <s v="Oficina asesora de planeacion"/>
    <s v="OAP"/>
    <s v="SIMI"/>
    <x v="6"/>
    <s v="Oficinas de tecnologias de la información y las comunicaciones"/>
    <s v="OTIC"/>
    <s v="No aplica"/>
    <s v="No aplica"/>
    <s v="Planeacion"/>
    <s v="Falta de resultados SIMI"/>
    <s v="Yuli Cristel Peña"/>
    <x v="2"/>
    <s v="PMCB-2021-030"/>
    <s v="3.2.3"/>
    <x v="37"/>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e implementar indicadores al proyecto y a la administración  del SIMI"/>
    <s v="No aplica"/>
    <s v="No aplica"/>
    <s v="Indicadores implementados al proyecto y a la administración del SIMI /indicadores al proyecto y a la administración del SIMI"/>
    <s v="No aplica"/>
    <s v="No aplica"/>
    <d v="2021-06-21T00:00:00"/>
    <d v="2021-08-31T00:00:00"/>
    <d v="2022-07-01T00:00:00"/>
    <s v="SI"/>
    <s v="SI"/>
    <n v="-272"/>
    <s v="12-09-2021: Se actualiza tablero de control, se incluyen hallazgos"/>
    <m/>
    <m/>
    <m/>
    <n v="0"/>
    <s v="SIN AVANCE"/>
    <n v="-12"/>
    <s v="VENCIDO"/>
    <s v="SIN DILIGENCIAR"/>
    <s v="SIN DILIGENCIAR"/>
    <s v="SIN DILIGENCIAR"/>
    <n v="0"/>
    <n v="0"/>
    <s v="INCUMPLIDA"/>
    <s v="ABIERTA"/>
    <s v="ABIERTA"/>
    <s v="Se evidencia hoja de vida de indicadores y actas de seguimiento a los mismos."/>
    <d v="2022-02-28T00:00:00"/>
    <s v="no"/>
    <s v="No aplica"/>
    <n v="1"/>
    <s v="CUMPLIMIENTO TOTAL"/>
    <n v="-44620"/>
    <s v="VENCIDO"/>
    <m/>
    <m/>
    <m/>
    <m/>
    <m/>
    <m/>
    <s v="PENDIENTE POR EVALUACION"/>
    <s v="Se presento con anterioridad evidencia, esta en estado pendiente por evaluación"/>
    <d v="2022-05-31T00:00:00"/>
    <s v="No aplica"/>
    <n v="1"/>
    <s v="CUMPLIMIENTO TOTAL"/>
    <n v="-272"/>
    <s v="VENCIDO"/>
    <d v="2022-02-15T00:00:00"/>
    <s v="Se establecieron indicadores para la administración del SIMI, se tiene seguimiento realizado a cada uno de los indicadore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19"/>
    <s v="Planeacion"/>
    <s v="Oficina asesora de planeacion"/>
    <s v="OAP"/>
    <s v="OAP"/>
    <s v="Planeacion"/>
    <s v="Oficina asesora de planeacion"/>
    <s v="OAP"/>
    <s v="SIMI"/>
    <x v="6"/>
    <s v="Oficinas de tecnologias de la información y las comunicaciones"/>
    <s v="OTIC"/>
    <s v="No aplica"/>
    <s v="No aplica"/>
    <s v="Planeacion"/>
    <s v="Falta de resultados SIMI"/>
    <s v="Yuli Cristel Peña"/>
    <x v="2"/>
    <s v="PMCB-2021-031"/>
    <s v="3.2.3"/>
    <x v="37"/>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Realizar seguimientos mensuales a la ejecución del cronograma y presentarlos ante comité institucional de gestión y desempeño"/>
    <s v="No aplica"/>
    <s v="No aplica"/>
    <s v="Seguimientos mensuales/7 seguimientos"/>
    <s v="No aplica"/>
    <s v="No aplica"/>
    <d v="2021-06-21T00:00:00"/>
    <d v="2022-02-28T00:00:00"/>
    <d v="2022-12-05T00:00:00"/>
    <s v="SI"/>
    <s v="SI"/>
    <n v="-91"/>
    <s v="12-09-2021: Se actualiza tablero de control, se incluyen hallazgos"/>
    <m/>
    <m/>
    <m/>
    <n v="0"/>
    <s v="SIN AVANCE"/>
    <n v="169"/>
    <s v="CON TIEMPO"/>
    <s v="SIN DILIGENCIAR"/>
    <s v="SIN DILIGENCIAR"/>
    <s v="SIN DILIGENCIAR"/>
    <n v="0"/>
    <n v="0"/>
    <s v="EN EJECUCION"/>
    <s v="ABIERTA"/>
    <s v="ABIERTA"/>
    <s v="&quot;Se adjuntan los 7 seguimientos al proyecto con las siguientes fechas:_x000a_- Primer seguimiento 24062021_x000a_- Segundo seguimiento 28072021_x000a_- Tercer seguimiento 22072021_x000a_- Cuarto seguimiento 19082021_x000a_- Quinto seguimiento 09092021_x000a_- Sexto seguimiento 04102021_x000a_- Septimo seguimiento 18112021&quot;"/>
    <d v="2022-02-28T00:00:00"/>
    <s v="no"/>
    <s v="No aplica"/>
    <n v="1"/>
    <s v="CUMPLIMIENTO TOTAL"/>
    <n v="-44620"/>
    <s v="VENCIDO"/>
    <m/>
    <m/>
    <m/>
    <m/>
    <m/>
    <m/>
    <s v="PENDIENTE POR EVALUACION"/>
    <s v="Se presento con anterioridad evidencia, esta en estado pendiente por evaluación. Para este seguimiento se incluyen dos nuevas actas de presentación a comité institucional de gestión y desempeño del proyecto donde se presentan avances en el cargue de información en el SIMI 2.0: 10 de febrero y 4 de marzo de 2022."/>
    <d v="2022-05-31T00:00:00"/>
    <s v="No aplica"/>
    <n v="1"/>
    <s v="CUMPLIMIENTO TOTAL"/>
    <n v="-91"/>
    <s v="VENCIDO"/>
    <d v="2022-06-10T00:00:00"/>
    <s v="Se recomienda revisar las actas adjuntas, toda vez que no todas cuentan con la lista de asistencia, este registro es importante ya que el representante y el secretario es la misma persona que firma las actas, y así evitar malas interpretaciones por parte del equipo auditor de la CB"/>
    <s v="Carlos Andrés Guerra"/>
    <n v="0.9"/>
    <s v="ABIERTO"/>
    <m/>
    <s v="ABIERTO"/>
    <d v="2022-09-12T00:00:00"/>
    <s v="Avance de actividades: _x000a__x000a_Durante el año 2021 se realizaron 7 seguimientos mensuales a la ejecución del cronograma, dichos seguimientos se presentaron ante el comite institucional de gestión y desempeño en el mes de febrero del año 2022, esta gestión registra la trazabilidad que las directivas del instituto hacen al avance del desarrollo del aplicativo SIMI 2.0 durante el año 2021.  En el mes de marzo de 2022 se presenta ante el comité un seguimiento con una visión mas amplia del proyecto evidenciando los desarrollos en operación, en desarrollo y a desarrollar. (se adjunta presentación). En el comite institucional de gestión y desempeño del mes de mayo (pag 4) se relaciona una linea de tiempo que indica el seguimiento al proyecto y a los tiempos estimados en el levantamiento de requerimientos para los proximos desarrollos del SIMI 2.0._x000a__x000a_Resultado indicador:  _x000a__x000a_7 Seguimientos mensuales/7 seguimientos =100%_x000a__x000a_Analisis del Indicador: _x000a__x000a_se reporta un avance del indicador del 100% , debido a que efectuaron siete seguimientos internos en el año 2021 y se presentaron a comité de marzo de 2022,  adicional continuaron los seguimientos al avannce del proyecto en el presente año, los cuales estan documentados en las actas de febrero, marzo (con presentación power point adjunta) y mayo de 2022. Con dicho avance del indicador queda suficientemente evidenciado el seguimiento institucional al avance en el desarrollo del nuevo aplicativo del instituto."/>
    <s v="Acta #1 de comite institucional de gestión y desempeño del mes de febrero (pag 4- siete seguimientos reportados al comité). Acta #2 de comite institucional de gestión y desempeño del mes de marzo (pag 1) y presentación en power point que soporto dicho apartado del comité.  Acta #3 de comite institucional de gestión y desempeño del mes de mayo (pag 4) se relaciona una linea de tiempo que indica los tiempos estimados en el levantamiento de requerimientos para los proximos desarrollos del SIMI 2.0 .Finalmente se adjuntan las asistencias a comites de las tres actas anteriores."/>
    <s v="No aplica"/>
    <n v="1"/>
    <s v="CUMPLIMIENTO TOTAL"/>
    <n v="-91"/>
    <s v="VENCID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0"/>
    <s v="Planeacion"/>
    <s v="Oficina asesora de planeacion"/>
    <s v="OAP"/>
    <s v="OAP"/>
    <s v="Planeacion"/>
    <s v="Oficina asesora de planeacion"/>
    <s v="OAP"/>
    <s v="SIMI"/>
    <x v="6"/>
    <s v="Oficinas de tecnologias de la información y las comunicaciones"/>
    <s v="OTIC"/>
    <s v="No aplica"/>
    <s v="No aplica"/>
    <s v="Planeacion"/>
    <s v="Falta de resultados SIMI"/>
    <s v="Yuli Cristel Peña"/>
    <x v="2"/>
    <s v="PMCB-2021-032"/>
    <s v="3.2.3"/>
    <x v="37"/>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Establecer cronograma para el cargue de información al nuevo SIMI"/>
    <s v="No aplica"/>
    <s v="No aplica"/>
    <s v="Memorando enviado"/>
    <s v="No aplica"/>
    <s v="No aplica"/>
    <d v="2021-06-21T00:00:00"/>
    <d v="2021-08-31T00:00:00"/>
    <d v="2022-07-01T00:00:00"/>
    <s v="SI"/>
    <s v="SI"/>
    <n v="-272"/>
    <s v="12-09-2021: Se actualiza tablero de control, se incluyen hallazgos"/>
    <m/>
    <m/>
    <m/>
    <n v="0"/>
    <s v="SIN AVANCE"/>
    <n v="-12"/>
    <s v="VENCIDO"/>
    <s v="SIN DILIGENCIAR"/>
    <s v="SIN DILIGENCIAR"/>
    <s v="SIN DILIGENCIAR"/>
    <n v="0"/>
    <n v="0"/>
    <s v="INCUMPLIDA"/>
    <s v="ABIERTA"/>
    <s v="ABIERTA"/>
    <s v="&quot;Se evidencia los 7 seguimientos al cronograma, un acta de reunión con fecha del 11 de agosto del 2021._x000a_Ademas se adjunta el cronograma de seguimiento cargue de información 2021&quot;"/>
    <d v="2022-02-28T00:00:00"/>
    <s v="no"/>
    <s v="No aplica"/>
    <n v="1"/>
    <s v="CUMPLIMIENTO TOTAL"/>
    <n v="-44620"/>
    <s v="VENCIDO"/>
    <m/>
    <m/>
    <m/>
    <m/>
    <m/>
    <m/>
    <s v="PENDIENTE POR EVALUACION"/>
    <s v="Se presento con anterioridad evidencia, esta en estado pendiente por evaluación"/>
    <d v="2022-05-31T00:00:00"/>
    <s v="No aplica"/>
    <n v="1"/>
    <s v="CUMPLIMIENTO TOTAL"/>
    <n v="-272"/>
    <s v="VENCIDO"/>
    <d v="2022-02-15T00:00:00"/>
    <s v="Se emitió memorando a los lideres de área misional y responsables de las UPIS, se realizo seguimiento mensual a la información del SIMI.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1"/>
    <s v="Planeacion"/>
    <s v="Oficina asesora de planeacion"/>
    <s v="OAP"/>
    <s v="OAP"/>
    <s v="Planeacion"/>
    <s v="Oficina asesora de planeacion"/>
    <s v="OAP"/>
    <s v="SIMI"/>
    <x v="6"/>
    <s v="Oficinas de tecnologias de la información y las comunicaciones"/>
    <s v="OTIC"/>
    <s v="No aplica"/>
    <s v="No aplica"/>
    <s v="Planeacion"/>
    <s v="Falta de resultados SIMI"/>
    <s v="Yuli Cristel Peña"/>
    <x v="2"/>
    <s v="PMCB-2021-033"/>
    <s v="3.2.3"/>
    <x v="37"/>
    <n v="2021"/>
    <s v="2021H3"/>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Presentar avance de cargue de información ante comité institucional de gestión y desempeño"/>
    <s v="No aplica"/>
    <s v="No aplica"/>
    <s v="Seguimientos presentados ante comité institucional de gestión y desempeño/3 seguimientos"/>
    <s v="No aplica"/>
    <s v="No aplica"/>
    <d v="2021-08-01T00:00:00"/>
    <d v="2022-04-30T00:00:00"/>
    <d v="2022-12-05T00:00:00"/>
    <s v="SI"/>
    <s v="SI"/>
    <n v="-30"/>
    <s v="12-09-2021: Se actualiza tablero de control, se incluyen hallazgos"/>
    <m/>
    <m/>
    <m/>
    <n v="0"/>
    <s v="SIN AVANCE"/>
    <n v="230"/>
    <s v="CON TIEMPO"/>
    <s v="SIN DILIGENCIAR"/>
    <s v="SIN DILIGENCIAR"/>
    <s v="SIN DILIGENCIAR"/>
    <n v="0"/>
    <n v="0"/>
    <s v="EN EJECUCION"/>
    <s v="ABIERTA"/>
    <s v="ABIERTA"/>
    <s v="En ejecucion"/>
    <d v="2022-02-28T00:00:00"/>
    <s v="no"/>
    <s v="Soporte de cumplimiento de actividades"/>
    <n v="0"/>
    <s v="SIN AVANCE"/>
    <n v="-44620"/>
    <s v="CON TIEMPO"/>
    <m/>
    <m/>
    <m/>
    <m/>
    <m/>
    <m/>
    <s v="ABIERTO"/>
    <s v="Se ievidencian  actas de presentación a comité institucional de gestión y desempeño del proyecto donde se presentan avances en el cargue de información en el SIMI 2.0: _x000a__x000a_Acta del 10 de febrero en la cual se presentan seguimientos desde abril hasta diciembre de 2021_x000a_Acta del 4 de marzo de 2022 se realiza presentacion de avances del SIMI_x000a__x000a_Analisis del indicador: Se realiza presentaciones de avance de cargue de informacion ante comite lo que genera un cumplimiento del 100%"/>
    <d v="2022-05-31T00:00:00"/>
    <s v="No aplica"/>
    <n v="1"/>
    <s v="CUMPLIMIENTO TOTAL"/>
    <n v="-30"/>
    <s v="VENCIDO"/>
    <d v="2022-06-10T00:00:00"/>
    <s v="Si bien, se observa dos actas en las cuales se detalla el avance realizado en el simi 2.0, se debe tener en cuenta el indicador formulado, en el cual se indica que son 3 los seguimientos a realizar."/>
    <s v="Carlos Andrés Guerra "/>
    <n v="0.75"/>
    <s v="ABIERTO"/>
    <m/>
    <s v="ABIERTO"/>
    <d v="2022-09-12T00:00:00"/>
    <s v="Avance de actividades: _x000a__x000a_Se realizó avance del cargue de información en el aplicativo SIMI 2.0 en el comite institucional de gestión y desempeño, esta gestión fue documenada en tres actas que durante los meses de febrero, marzo y mayo del año 2022 registran la trazabilidad que las directivas del instituto hacen al uso misional  del aplicativo SIMI 2.0._x000a__x000a_Resultado indicador:  _x000a__x000a_3 Seguimientos presentados ante comité institucional de gestión y desempeño/3 seguimientos = 100%_x000a__x000a_Analisis del Indicador: _x000a__x000a_Se reporta un avance del indicador del 100% , debido a que efectuaron tres seguimientos de tres solicitados ante el comite institucional de gestión y desempeño, en lo referente al avance en el cargue de información del SIMI 2.0. La anterior gestión quedo documentado en las actas de febrero, marzo (con presentación power point adjunta) y mayo de 2022, adicional se adjunta los registros de asistencia pertinentes. Con dicho avance del indicador queda suficientemente evidenciado el seguimiento institucional al avance en el cargue de información al nuevo aplicativo del instituto."/>
    <s v="Acta #1 de comite institucional de gestión y desempeño mes de febrero (pag 4). Acta #2 de comite institucional de gestión y desempeño del mes de marzo (pag 1) y presentación en power point que soporto dicho apartado del comité.  Acta #3 de comite institucional de gestión y desempeño del mes de mayo (pag 4). Asistencias a comites de las tres actas anteriores."/>
    <s v="No aplica"/>
    <n v="1"/>
    <s v="CUMPLIMIENTO TOTAL"/>
    <n v="-30"/>
    <s v="VENCID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2"/>
    <s v="Planeacion"/>
    <s v="Oficina asesora de planeacion"/>
    <s v="OAP"/>
    <s v="Gestión Financiera / Sistemas / OAJ"/>
    <s v="Gestión Financiera "/>
    <s v="Subdirección técnica administrativa y financiera"/>
    <s v="STAF"/>
    <s v="Tesoreria"/>
    <x v="13"/>
    <s v="Secretaria General"/>
    <s v="SG"/>
    <s v="Gerencia Financiera"/>
    <s v="GF"/>
    <s v="Contratacion"/>
    <s v="Supervisión e interventoría"/>
    <s v="Adriana Botero Pinilla"/>
    <x v="2"/>
    <s v="PMCB-2021-034"/>
    <s v="3.2.5"/>
    <x v="37"/>
    <n v="2021"/>
    <s v="2021H4"/>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Realizar mesa de trabajo con la Oficina Asesora Jurídica para definir el alcance y responsabilidades respecto a las obligaciones de los supervisores y del manejo documental de los expedientes"/>
    <s v="No aplica"/>
    <s v="No aplica"/>
    <s v="No. De actas de mesas de trabajo realizadas/ No. de mesas de trabajo programadas (1)"/>
    <n v="1"/>
    <s v="No aplica"/>
    <d v="2021-07-01T00:00:00"/>
    <d v="2021-07-31T00:00:00"/>
    <d v="2022-07-01T00:00:00"/>
    <s v="SI"/>
    <s v="SI"/>
    <n v="-303"/>
    <s v="12-09-2021: Se actualiza tablero de control, se incluyen hallazgos"/>
    <m/>
    <m/>
    <m/>
    <n v="0"/>
    <s v="SIN AVANCE"/>
    <n v="-43"/>
    <s v="VENCIDO"/>
    <s v="SIN DILIGENCIAR"/>
    <s v="SIN DILIGENCIAR"/>
    <s v="SIN DILIGENCIAR"/>
    <n v="0"/>
    <n v="0"/>
    <s v="INCUMPLIDA"/>
    <s v="ABIERTA"/>
    <s v="ABIERTA"/>
    <s v="Actividad 1: Se observa evidencia de acta de mesa de trabajo de julio de 2021 con asunto &quot;Definirelalcanceyresponsabilidadesrespectoalasobligacionesdelossupervisoresyelmanejodocumentalde losexpedientes&quot; en la que  las áreas de Gestión Financiera, Administración Documental y la Oficina Asesora Jurídica emitiendo  el concepto del alcance y responsabilidad de los supervisores de contratos. Allí establecieron también realizar la difusión de tips informativos con el fin de socializar los conceptos definidos y las responsabilidades de los supervisores e interventores.Así mismo se observa eviedncia de difusión de los tips identificados.Se da por cumplida la acción, se sugiere el cierre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d v="2022-02-15T00:00:00"/>
    <s v="Se realizó mesa de trabajo para definir el alcance y responsabilidades respecto a las obligaciones de los supervisores y el manejo documental de los expedientes, Se hizo  socialización por correo.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3"/>
    <s v="Planeacion"/>
    <s v="Oficina asesora de planeacion"/>
    <s v="OAP"/>
    <s v="Gestión Financiera"/>
    <s v="Gestión Financiera "/>
    <s v="Subdirección técnica administrativa y financiera"/>
    <s v="STAF"/>
    <s v="Contabilidad"/>
    <x v="13"/>
    <s v="Secretaria General"/>
    <s v="SG"/>
    <s v="Gerencia Financiera"/>
    <s v="GF"/>
    <s v="Contratacion"/>
    <s v="Supervisión e interventoría"/>
    <s v="Catalina Cárdenas Martínez "/>
    <x v="2"/>
    <s v="PMCB-2021-035"/>
    <s v="3.2.5"/>
    <x v="37"/>
    <n v="2021"/>
    <s v="2021H4"/>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Emitir lineamiento sobre el número de días o periodo de pago a incluir dentro del formato de certificación de supervisión"/>
    <s v="No aplica"/>
    <s v="No aplica"/>
    <s v="Un memorando con lineamientos emitidos"/>
    <s v="No aplica"/>
    <s v="No aplica"/>
    <d v="2021-07-01T00:00:00"/>
    <d v="2021-08-31T00:00:00"/>
    <d v="2022-07-01T00:00:00"/>
    <s v="SI"/>
    <s v="SI"/>
    <n v="-272"/>
    <s v="12-09-2021: Se actualiza tablero de control, se incluyen hallazgos"/>
    <m/>
    <m/>
    <m/>
    <n v="0"/>
    <s v="SIN AVANCE"/>
    <n v="-12"/>
    <s v="VENCIDO"/>
    <s v="SIN DILIGENCIAR"/>
    <s v="SIN DILIGENCIAR"/>
    <s v="SIN DILIGENCIAR"/>
    <n v="0"/>
    <n v="0"/>
    <s v="INCUMPLIDA"/>
    <s v="ABIERTA"/>
    <s v="ABIERTA"/>
    <s v=" 2:Se observa memorando emitido en enero de 2022 con asunto &quot;Lineamiento para el registro del periodo certificado para pago&quot; que indica el número de días o periodo facturado para pago dentro del formato &quot;Certificado de Supervisión e Interventoría&quot;, tanto para contratos de prestación de servicios como para los contratos de bienes y servicios. Se da por cumplida la acción y se sugiere cierre de la misma."/>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272"/>
    <s v="VENCIDO"/>
    <d v="2022-02-15T00:00:00"/>
    <s v="Se dio un Lineamientos a los supervisores y apoyos a la supervisión en relaciona a los periodos de pago para los contratos de CPS Y proveedores de bienes y servicios.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4"/>
    <s v="Planeacion"/>
    <s v="Oficina asesora de planeacion"/>
    <s v="OAP"/>
    <s v="Gestión Financiera / Sistemas / OAJ"/>
    <s v="Gestión Financiera "/>
    <s v="Subdirección técnica administrativa y financiera"/>
    <s v="STAF"/>
    <s v="Contabilidad"/>
    <x v="13"/>
    <s v="Secretaria General"/>
    <s v="SG"/>
    <s v="Gerencia Financiera"/>
    <s v="GF"/>
    <s v="Contratacion"/>
    <s v="Debilidades en la ejecucion presupuestal"/>
    <s v="Catalina Cárdenas Martínez "/>
    <x v="2"/>
    <s v="PMCB-2021-036"/>
    <s v="3.2.6"/>
    <x v="37"/>
    <n v="2021"/>
    <s v="2021H5"/>
    <s v="3.2.6 Hallazgo administrativo con presunta incidencia disciplinaria, por inejecución de los recursos comprometidos por la entidad mediante la suscripción del contrato 1146/2020"/>
    <s v="Porque no existen lineamientos claros frente al principio de anualidad en los procesos contractuales"/>
    <s v="Realizar mesa de trabajo con Gestión Financiera y la Oficina Asesora Jurídica para aclarar el principio de anualidad en los procesos contractuales, así como socializar y difundir en la entidad, las conclusiones de la misma"/>
    <s v="No aplica"/>
    <s v="No aplica"/>
    <s v="No. De actas de mesas de trabajo realizadas/ No. de mesas de trabajo programadas (1)"/>
    <s v="No aplica"/>
    <s v="No aplica"/>
    <d v="2021-07-01T00:00:00"/>
    <d v="2021-07-31T00:00:00"/>
    <d v="2022-07-01T00:00:00"/>
    <s v="SI"/>
    <s v="SI"/>
    <n v="-303"/>
    <s v="12-09-2021: Se actualiza tablero de control, se incluyen hallazgos"/>
    <m/>
    <m/>
    <m/>
    <n v="0"/>
    <s v="SIN AVANCE"/>
    <n v="-43"/>
    <s v="VENCIDO"/>
    <s v="SIN DILIGENCIAR"/>
    <s v="SIN DILIGENCIAR"/>
    <s v="SIN DILIGENCIAR"/>
    <n v="0"/>
    <n v="0"/>
    <s v="INCUMPLIDA"/>
    <s v="ABIERTA"/>
    <s v="ABIERTA"/>
    <s v="&quot;Se evidencia acta de julio de 2021 donde se trata el tema de anualidad, memorando 2021IE6401 mediante el cual se envia a los supervisores y apoyos a la supervision el documento de buenas practicas en contratacion _x000a_Se evidencian actas de capacitacion en los cuales se trata el principio de anualidad&quot;"/>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303"/>
    <s v="VENCIDO"/>
    <d v="2022-02-15T00:00:00"/>
    <s v="Se realizó una mesa de trabajo para aclarar el principio de anualidad en los procesos contractuales, se socializo y difundió en la entidad, se realizo capacitación de estudios previos.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5"/>
    <s v="Todos los procesos"/>
    <s v="Todas las subdirecciones y oficinas"/>
    <s v="OAP_x000a_OAJ_x000a_STAF_x000a_STDH_x000a_STMEO"/>
    <s v="Oficina Asesora Jurídica / Mantenimiento de Bienes"/>
    <s v="Gestion Contractual"/>
    <s v="Oficina asesora juridica"/>
    <s v="OAJ"/>
    <s v="Adquisiciones"/>
    <x v="9"/>
    <s v="Secretaria General"/>
    <s v="SG"/>
    <s v="Gerencia contratacion"/>
    <s v="GCO"/>
    <s v="Contratacion"/>
    <s v="Principio de Planeación"/>
    <s v="Catalina Cárdenas Martínez "/>
    <x v="2"/>
    <s v="PMCB-2021-037"/>
    <s v="3.1.3.1 "/>
    <x v="47"/>
    <n v="2021"/>
    <s v="2021H6"/>
    <s v="Hallazgo administrativo por cuanto en los contratos de Consultoría 0536/2018 e interventoría 0644/2018 y Consultoría 1605/2019 e Interventoría 1578/2019, la entidad desatendió la finalidad del Gasto Público y el Principio de Planeación."/>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d v="2022-06-13T00:00:00"/>
    <s v="se observa cumplimiento de acción en fomato A-GCO-MA-2022 V 9 de 17 de dic. de 2021"/>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6"/>
    <s v="Todos los procesos"/>
    <s v="Todas las subdirecciones y oficinas"/>
    <s v="OAP_x000a_OAJ_x000a_STAF_x000a_STDH_x000a_STMEO"/>
    <s v="Seguridad y Salud en el Trabajo -_x000a_Desarrollo Humano -_x000a_Oficina Asesora Jurídica "/>
    <s v="Gestion de desarrollo humano"/>
    <s v="Subdirección técnica de desarrollo humano"/>
    <s v="STDH"/>
    <s v="Seguridad y salud en el trabajo"/>
    <x v="0"/>
    <s v="Secretaria General"/>
    <s v="SG"/>
    <s v="Gerencia de Talento Humano"/>
    <s v="GTH"/>
    <s v="Seguridad y salud en el trabajo"/>
    <s v="Administradora de riesgos profesionales"/>
    <s v="Ingrid Carolina Ardila Muñoz"/>
    <x v="2"/>
    <s v="PMCB-2021-038"/>
    <s v="3.1.3.2"/>
    <x v="47"/>
    <n v="2021"/>
    <s v="2021H7"/>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_x000a_Solicitar por parte del IDIPRON concepto al Ministerio del Trabajo frente al decreto 676 de 2020 y el artículo 4 de dicho decreto que modifica el decreto 1072 de 2015 en el cual indica que los contratantes deben suministrar elementos de protección personal a los contratistas._x000a__x000a_"/>
    <n v="1"/>
    <s v="Concepto solicitado a MINTRABAJO"/>
    <s v="(Número conceptos solicitados a MINTRABAJO / Un concepto a solicitar a MinTrabajo (1))* 100_x000a__x000a_"/>
    <n v="1"/>
    <s v="No aplica"/>
    <d v="2021-10-19T00:00:00"/>
    <d v="2022-06-30T00:00:00"/>
    <d v="2022-07-01T00:00:00"/>
    <s v="SI"/>
    <s v="SI"/>
    <n v="31"/>
    <s v="20-12-2021: Se incluye formulacion al tablero de control"/>
    <m/>
    <m/>
    <m/>
    <m/>
    <s v="SIN AVANCE"/>
    <n v="291"/>
    <s v="CON TIEMPO"/>
    <s v="SIN DILIGENCIAR"/>
    <s v="20-12-2021: Se incluye formulacion al tablero de control"/>
    <s v="SIN DILIGENCIAR"/>
    <n v="0"/>
    <n v="0"/>
    <s v="EN EJECUCION"/>
    <s v="NO APLICA"/>
    <s v="ABIERTA"/>
    <s v="&quot;Se verifica los soportes adjuntos la cual se evidencia solicitud al misterio de trabajo mediante oficio 2021EE3101 del 18 de noviembre de 2021._x000a__x000a_Se solicia a la OCI el cierre preliminar del Hallazgo, ya que se evidencia que cumple con la actividad propuesta.&quot;"/>
    <d v="2022-02-28T00:00:00"/>
    <s v="no"/>
    <s v="No aplica"/>
    <n v="1"/>
    <s v="CUMPLIMIENTO TOTAL"/>
    <n v="-44620"/>
    <s v="CON TIEMPO"/>
    <m/>
    <m/>
    <m/>
    <m/>
    <m/>
    <m/>
    <s v="PENDIENTE POR EVALUACION"/>
    <s v="Se verifica los soportes adjuntos la cual se evidencia solicitud al misterio de trabajo mediante oficio 2021EE3101 del 18 de noviembre de 2021._x000a__x000a_Se evidencia que cumple con la actividad propuesta."/>
    <d v="2022-05-31T00:00:00"/>
    <s v="No aplica ya que el cumplimiento es del 100%"/>
    <n v="1"/>
    <s v="CUMPLIMIENTO TOTAL"/>
    <n v="31"/>
    <s v="CON TIEMPO"/>
    <d v="2022-06-10T00:00:00"/>
    <s v="Se observa que se enviaron dos oficios al Ministerio de trabajo, solicitando el concepto, el primero el dia 18 de noviembre de 2021 radicado N. 2021EE3101 y el segundo el dia 8 de febrero de 2022 radicado N. 2022EE386. Analisis del indicador: 2/1 supero la meta en un 50% con cumplimiento del 100%"/>
    <s v="Ingrid Acost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7"/>
    <s v="Todos los procesos"/>
    <s v="Todas las subdirecciones y oficinas"/>
    <s v="OAP_x000a_OAJ_x000a_STAF_x000a_STDH_x000a_STMEO"/>
    <s v="Área de Seguridad y Salud en el Trabajo "/>
    <s v="Gestion de desarrollo humano"/>
    <s v="Subdirección técnica de desarrollo humano"/>
    <s v="STDH"/>
    <s v="Seguridad y salud en el trabajo"/>
    <x v="0"/>
    <s v="Secretaria General"/>
    <s v="SG"/>
    <s v="Gerencia de Talento Humano"/>
    <s v="GTH"/>
    <s v="Seguridad y salud en el trabajo"/>
    <s v="Administradora de riesgos profesionales"/>
    <s v="Ingrid Carolina Ardila Muñoz"/>
    <x v="2"/>
    <s v="PMCB-2021-039"/>
    <s v="3.1.3.2"/>
    <x v="47"/>
    <n v="2021"/>
    <s v="2021H7"/>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Realizar dos seguimientos por parte del Área de SST a la ARL frente a la solicitud de Elementos de Protección Personal para los colaboradores (funcionarios y contratistas), en el marco de la emergencia sanitaria y registrarlos en Acta A-GDH-FT-004."/>
    <n v="2"/>
    <s v="Seguimiento a la entrega de EPP por parte de la ARL"/>
    <s v="(Número seguimientos realizados/ Dos seguimientos a realizar en el marco de la emergencia sanitaria) x 100"/>
    <n v="1"/>
    <s v="No aplica"/>
    <d v="2021-11-01T00:00:00"/>
    <d v="2022-06-30T00:00:00"/>
    <d v="2022-07-01T00:00:00"/>
    <s v="SI"/>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la cual se evidencia dos seguimientos, acta primer seguimiento con fecha del 30 de diciembre de 2021 y segundo seguimiento mediante acta del 30 de abril de 2022_x000a__x000a_Se evidencia remision de Entrega de EPP _x000a__x000a_Se  evidencia que cumple con la actividad propuesta"/>
    <d v="2022-05-31T00:00:00"/>
    <s v="No aplica ya que el cumplimiento es del 100%"/>
    <n v="1"/>
    <s v="CUMPLIMIENTO TOTAL"/>
    <n v="31"/>
    <s v="CON TIEMPO"/>
    <d v="2022-06-10T00:00:00"/>
    <s v="Se evidencio la realización de los dos seguimientos, se tienen las actas, la primera del 30 de diciembre de 2021 y la segunda del 30 de abril de 2022. con sus respectivas remisiones, analisis del indicador 2/2: 100%"/>
    <s v="Ingrid Acost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8"/>
    <s v="Todos los procesos"/>
    <s v="Todas las subdirecciones y oficinas"/>
    <s v="OAP_x000a_OAJ_x000a_STAF_x000a_STDH_x000a_STMEO"/>
    <s v="Oficina Asesora Jurídica / Mantenimiento de Bienes"/>
    <s v="Gestion Contractual"/>
    <s v="Oficina asesora juridica"/>
    <s v="OAJ"/>
    <s v="Adquisiciones"/>
    <x v="9"/>
    <s v="Secretaria General"/>
    <s v="SG"/>
    <s v="Gerencia contratacion"/>
    <s v="GCO"/>
    <s v="Contratacion"/>
    <s v="Principio de Planeación"/>
    <s v="Catalina Cárdenas Martínez "/>
    <x v="2"/>
    <s v="PMCB-2021-040"/>
    <s v="3.1.3.4"/>
    <x v="47"/>
    <n v="2021"/>
    <s v="2021H8"/>
    <s v="Hallazgo administrativo por faltas al principio de planeación contractual."/>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d v="2022-06-13T00:00:00"/>
    <s v="se observa cumplimiento de la acción formato A-GCO-MA-2022 V9  de 17 de diciembre de 2022"/>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29"/>
    <s v="Todos los procesos"/>
    <s v="Todas las subdirecciones y oficinas"/>
    <s v="OAP_x000a_OAJ_x000a_STAF_x000a_STDH_x000a_STMEO"/>
    <s v="Gestión Ambiental"/>
    <s v="Gestion ambiental"/>
    <s v="Subdirección técnica administrativa y financiera"/>
    <s v="STAF"/>
    <s v="Gestión ambiental"/>
    <x v="2"/>
    <s v="Secretaria General"/>
    <s v="SG"/>
    <s v="Gerencia administrativa"/>
    <s v="GA"/>
    <s v="Contratacion"/>
    <s v="Incumplimiento de las recomendaciones técnicas realizadas por el contratista"/>
    <s v="Willington Granados Herrera"/>
    <x v="2"/>
    <s v="PMCB-2021-041"/>
    <s v="3.1.3.5"/>
    <x v="47"/>
    <n v="2021"/>
    <s v="2021H9"/>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Crear la Matriz de aspectos e impactos ambientales, Matriz Legal Ambiental y actualizar el Manual de Saneamiento Básico, en donde se definan las gestiones necesarias para el manejo de los pozos sépticos en las Unidades donde cuenten con este tipo de infraestructura. "/>
    <n v="1"/>
    <s v="Documentos creados y /o actualizados para el manejo de pozos sépticos"/>
    <s v="(Número documentos creados y actualizados para manejo de pozos sépticos / Número de documentos requeridos para el manejo de pozos sépticos (3))*100"/>
    <n v="1"/>
    <s v="No aplica"/>
    <d v="2021-11-01T00:00:00"/>
    <d v="2022-06-30T00:00:00"/>
    <d v="2022-12-05T00:00:00"/>
    <s v="SI"/>
    <s v="SI"/>
    <n v="31"/>
    <s v="20-12-2021: Se incluye formulacion al tablero de control"/>
    <m/>
    <m/>
    <m/>
    <m/>
    <s v="SIN AVANCE"/>
    <n v="291"/>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_x000a_Sin embargo no se evidencia la elaboración de la Matriz de aspectos e impactos ambientales, Matriz Legal Ambiental y actualización del Manual de Saneamiento Básico, en donde se definan las gestiones necesarias para le manejo de los pozos sépticos en las Unidades donde cuenten con este tipo de infraestructura. _x000a_"/>
    <d v="2022-02-28T00:00:00"/>
    <s v="no"/>
    <s v="Evidenciar la realización de las actividades propuestas"/>
    <n v="0"/>
    <s v="SIN AVANCE"/>
    <n v="-44620"/>
    <s v="CON TIEMPO"/>
    <m/>
    <m/>
    <m/>
    <m/>
    <m/>
    <m/>
    <s v="ABIERTO"/>
    <s v="El proceso informa que la actividad no ha presentado avance, sin embargo a la fecha ya han pasado 6 meses de los 8 inicialmente planeados y para este seguimiento se debería haber presentado un avance. Es importante que el proceso tome las medidas necesarias para que en el mes que queda se ejecuten las acciones."/>
    <d v="2022-05-31T00:00:00"/>
    <s v="Crear la Matriz de aspectos e impactos ambientales, Matriz Legal Ambiental y actualizar el Manual de Saneamiento Básico, "/>
    <n v="0"/>
    <s v="SIN AVANCE"/>
    <n v="31"/>
    <s v="CON TIEMPO"/>
    <d v="2022-02-13T00:00:00"/>
    <s v="No se evidencia la elaboración de la Matriz de aspectos e impactos ambientales, Matriz Legal Ambiental y actualización del Manual de Saneamiento Básico."/>
    <s v="Verónica Muñoz"/>
    <n v="0"/>
    <s v="ABIERTO"/>
    <m/>
    <s v="ABIERTO"/>
    <d v="2022-09-19T00:00:00"/>
    <s v="PRIMER SEGUIMIENTO 2022: Esta actividad no presenta avance de ejecución en el primer trimestre de la vigencia 2022, se espera presentar avance para el segundo trimestre.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l día 29 de junio, 29 de julio, 30 de Agosto  del 2022 se remitió la solicitud de creación de la Matriz de aspectos e impactos ambientales, matriz legal y la modificación del manual de saneamiento básico. Los anteriores documentos fueron aprobados y socializados por la Oficina Asesora de Planeación los días 30 de Junio, 5 de Agosto y 7 de septiembre del 2022._x000a_Resultado indicador: ((3/3)*100%)=100%_x000a_Análisis indicador: Se crearon y/o actualizaron tres documentos (Matriz de aspectos e impactos ambientales, Matriz Legal Ambiental y Manual de Saneamiento Básico) de un total de tres documentos que se tenían programados para crear y/o actualizar, se reporta un 100% de cumplimiento del indicador_x000a_Estado: La actividad se encuentra finalizada"/>
    <s v="SEGUNDO SEGUIMIENTO 2022:_x000a_1. A-GAM-MA-001 MANUAL DE SANEAMIENTO BASICO ACTUALIZADO_x000a_2. A-GAM-FT-025 MATRIZ DE IDENTIFICAIÓN, EVALUACION Y CONTROL DE ASPECTOS E IMPACTOS AMBIENTALES ADOPTADO_x000a_3. A-GAM-FT-026 MATRIZ LEGAL AMBIENTAL ADOPTADO_x000a_4. Adopción Documentos Manual de Saneamiento Básico_x000a_5. Adopción Documentos Matriz Identificación evaluación y control_x000a_6. Adopción Documentos Matriz Legal Ambiental"/>
    <s v="De acuerdo con el reporte y los soportes adjuntados, la actividad se encuentra firnalizada"/>
    <n v="1"/>
    <s v="CUMPLIMIENTO TOTAL"/>
    <n v="31"/>
    <s v="CON TIEMP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30"/>
    <s v="Todos los procesos"/>
    <s v="Todas las subdirecciones y oficinas"/>
    <s v="OAP_x000a_OAJ_x000a_STAF_x000a_STDH_x000a_STMEO"/>
    <s v="Gestión Ambiental"/>
    <s v="Gestion ambiental"/>
    <s v="Subdirección técnica administrativa y financiera"/>
    <s v="STAF"/>
    <s v="Gestión ambiental"/>
    <x v="2"/>
    <s v="Secretaria General"/>
    <s v="SG"/>
    <s v="Gerencia administrativa"/>
    <s v="GA"/>
    <s v="Contratacion"/>
    <s v="Incumplimiento de las recomendaciones técnicas realizadas por el contratista"/>
    <s v="Willington Granados Herrera"/>
    <x v="2"/>
    <s v="PMCB-2021-042"/>
    <s v="3.1.3.5"/>
    <x v="47"/>
    <n v="2021"/>
    <s v="2021H9"/>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el diagnóstico de acuerdo a la matriz de aspectos e impactos ambientales y matriz legal ambiental en las Unidades de Protección Integral de tipo rural. "/>
    <n v="2"/>
    <s v="Diagnósticos ambientales "/>
    <s v="Número de diagnósticos realizados / Número diagnósticos programados (4)*100"/>
    <n v="1"/>
    <s v="No aplica"/>
    <d v="2022-07-01T00:00:00"/>
    <d v="2022-09-30T00:00:00"/>
    <m/>
    <s v="SI"/>
    <s v="SI"/>
    <n v="123"/>
    <s v="20-12-2021: Se incluye formulacion al tablero de control"/>
    <m/>
    <m/>
    <m/>
    <m/>
    <s v="SIN AVANCE"/>
    <n v="383"/>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No se evidencia la realización del diagnóstico de acuerdo a la matriz de aspectos e impactos ambientales y matriz legal ambiental en las Unidades de Protección Integral de tipo rural no la realizaciónde la inspección técnica de los pozos sépticos de las Unidades de Protección Integral rurales. _x000a__x000a_La actividad continua en ejecución"/>
    <d v="2022-02-28T00:00:00"/>
    <s v="no"/>
    <s v="Evidenciar la realización de las actividades propuestas"/>
    <n v="0"/>
    <s v="SIN AVANCE"/>
    <n v="-44620"/>
    <s v="CON TIEMPO"/>
    <m/>
    <m/>
    <m/>
    <m/>
    <m/>
    <m/>
    <s v="ABIERTO"/>
    <s v="La actividad no ha iniciado"/>
    <d v="2022-05-31T00:00:00"/>
    <s v="Realizar el diagnóstico, una vez se haya creado la matriz de aspectos e impactos ambientales y matriz legal ambiental en las Unidades de Protección Integral de tipo rural. "/>
    <n v="0"/>
    <s v="SIN AVANCE"/>
    <n v="123"/>
    <s v="CON TIEMPO"/>
    <d v="2022-02-13T00:00:00"/>
    <s v="No se evidencia la ejecucion del diagnóstico de acuerdo a la matriz de aspectos e impactos ambientales y matriz legal ambiental en las Unidades de Protección Integral de tipo rural. "/>
    <s v="Verónica Muñoz"/>
    <n v="0"/>
    <s v="ABIERTO"/>
    <m/>
    <s v="ABIERTO"/>
    <d v="2022-09-19T00:00:00"/>
    <s v="PRIMER SEGUIMIENTO 2022: La actividad inicia en el mes de julio de 2022, por lo tanto, no se presenta seguimiento. _x000a__x000a_SEGUNDO SEGUIMIENTO 2022:  _x000a_El día 19 de agosto se realizó reunión en la cual se planificó la ejecución de la implementación del diagnóstico de las matrices de identificación, valoración y control de los aspectos e impactos ambientales en las UPIS Arcadia, San Francisco, El Edén y Carmen de Apicalá. Esta actividad se realizará en el transcurso del mes de septiembre del 2022. _x000a__x000a_Resultado indicador: El resultado y análisis del indicador se reportará una vez se concluya la ejecución de la acción._x000a__x000a_Estado: la actividad continúa en ejecución_x000a__x000a__x000a_"/>
    <s v="SEGUNDO SEGUIMIENTO 2022: _x000a_1. Acta de Reunión - Seguimiento Gestión Ambiental VIII - 2022"/>
    <s v="Realizar 4 diagnósticos_x000a_ de acuerdo a la matriz de aspectos e impactos ambientales y matriz legal ambiental en las Unidades de Protección Integral de tipo rural. "/>
    <n v="0"/>
    <s v="SIN AVANCE"/>
    <n v="123"/>
    <s v="CON TIEMPO"/>
    <d v="2022-11-17T00:00:00"/>
    <s v="Las evidencias presentadas no satisfacen el cumplimiento de la acción propuesta"/>
    <s v="FRANKLIN AUGUSTO SERRANO ROJAS"/>
    <n v="0"/>
    <s v="VENCIDO"/>
    <s v="ABIERTA"/>
    <d v="2023-02-06T00:00:00"/>
    <s v="PRIMER SEGUIMIENTO 2022: La actividad inicia en el mes de julio de 2022, por lo tanto, no se presenta seguimiento. _x000a__x000a_SEGUNDO SEGUIMIENTO 2022:  _x000a_El día 19 de agosto se realizó reunión en la cual se planificó la ejecución de la implementación del diagnóstico de las matrices de identificación, valoración y control de los aspectos e impactos ambientales en las UPIS Arcadia, San Francisco, El Edén y Carmen de Apicalá. Esta actividad se realizará en el transcurso del mes de septiembre del 2022. _x000a__x000a_Resultado indicador: El resultado y análisis del indicador se reportará una vez se concluya la ejecución de la acción._x000a__x000a_Estado: la actividad continúa en ejecución_x000a__x000a_TERCER SEGUIMIENTO 2022_x000a_Los días 12, 13 y 22  de septiembre se realizó la visita técnica a las UPIS  San Francisco, El Edén, Carmen de Apicalá y Arcadia, con el objetivo de realizar el diagnóstico de los aspectos e impactos ambientales que se generan por las actividades misionales y administrativas. como evidencia de la ejecución de esta actividad quedaron los 4 formatos A-GAM-FT-025  MATRIZ DE IDENTIFICACIÓN, EVALUACIÓN Y CONTROL DE ASPECTOS E IMPACTOS AMBIENTALE Y 4 INFORMES TECNICOS.   _x000a__x000a_Resultado y análisis del indicador: (4/4) 100%. Se realizaron 4 diagnósticos que se encontraban programados, cumpliendo al 100% con la meta formulada. _x000a_Estado de la actividad: La actividad se encuentra finalizada_x000a_"/>
    <s v="SEGUNDO SEGUIMIENTO 2022: _x000a_1. Acta de Reunión - Seguimiento Gestión Ambiental VIII - 2022_x000a__x000a_TERCER SEGUIMIENTO 2022_x000a__x000a_1, A-GAM-FT-025  MATRIZ DE IDENTIFICACIÓN, EVALUACIÓN Y CONTROL DE ASPECTOS E IMPACTOS AMBIENTALE UPI El Edén, San Francisco, Arcadia y Carmen de Apicalá._x000a__x000a_2. Informes Técnicos - Matriz de Aspectos e Impactos Ambientales UPI El Edén, San Francisco, Arcadia y Carmen de Apicalá_x000a_"/>
    <s v="Realizar el diagnóstico de acuerdo a la matriz de aspectos e impactos ambientales y matriz legal ambiental en las Unidades de Protección Integral de tipo rural."/>
    <n v="0"/>
    <s v="SIN AVANCE"/>
    <n v="123"/>
    <s v="CON TIEMPO"/>
    <x v="7"/>
    <s v="El proceso aporta como evidencia Informes Técnicos - &quot;Matriz de Aspectos e Impactos Ambientales&quot;, de cuatro UPI's, cumpliendo con la acción propuesta en el plan de mejoramiento."/>
    <s v="Franklin Augusto Serrano Rojas"/>
    <n v="1"/>
    <x v="1"/>
    <m/>
  </r>
  <r>
    <n v="231"/>
    <s v="Todos los procesos"/>
    <s v="Todas las subdirecciones y oficinas"/>
    <s v="OAP_x000a_OAJ_x000a_STAF_x000a_STDH_x000a_STMEO"/>
    <s v="Gestión Ambiental"/>
    <s v="Gestion ambiental"/>
    <s v="Subdirección técnica administrativa y financiera"/>
    <s v="STAF"/>
    <s v="Gestión ambiental"/>
    <x v="2"/>
    <s v="Secretaria General"/>
    <s v="SG"/>
    <s v="Gerencia administrativa"/>
    <s v="GA"/>
    <s v="Contratacion"/>
    <s v="Incumplimiento de las recomendaciones técnicas realizadas por el contratista"/>
    <s v="Willington Granados Herrera"/>
    <x v="2"/>
    <s v="PMCB-2021-043"/>
    <s v="3.1.3.5"/>
    <x v="47"/>
    <n v="2021"/>
    <s v="2021H9"/>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la inspección técnica de los pozos sépticos de las Unidades de Protección Integral rurales. "/>
    <n v="3"/>
    <s v="Inspección técnica a los pozos sépticos "/>
    <s v="(Número inspecciones técnicas realizadas a los pozos sépticos / Número de inspecciones técnicas programadas a los pozos sépticos (4)) *100"/>
    <n v="1"/>
    <s v="No aplica"/>
    <d v="2022-02-01T00:00:00"/>
    <d v="2022-09-30T00:00:00"/>
    <m/>
    <s v="SI"/>
    <s v="SI"/>
    <n v="123"/>
    <s v="20-12-2021: Se incluye formulacion al tablero de control"/>
    <m/>
    <m/>
    <m/>
    <m/>
    <s v="SIN AVANCE"/>
    <n v="383"/>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_x000a_Sin embargo no se evidencia la inspección técnica de los pozos sépticos de las Unidades de Protección Integral rurales. _x000a_La actividad continua en ejecución"/>
    <d v="2022-02-28T00:00:00"/>
    <s v="no"/>
    <s v="Evidenciar la realización de las actividades propuestas"/>
    <n v="0"/>
    <s v="SIN AVANCE"/>
    <n v="-44620"/>
    <s v="CON TIEMPO"/>
    <m/>
    <m/>
    <m/>
    <m/>
    <m/>
    <m/>
    <s v="ABIERTO"/>
    <s v="El proceso informa que la actividad no ha presentado avance, sin embargo a la fecha ya han pasado 3 meses de los 8 inicialmente planeados y para este seguimiento se debería haber presentado un avance. Es importante que el proceso tome las medidas necesarias para que en el mes que queda se ejecuten las acciones."/>
    <d v="2022-05-31T00:00:00"/>
    <s v="Realizar la inspección técnica de los pozos sépticos de las Unidades de Protección Integral rurales. "/>
    <n v="0"/>
    <s v="SIN AVANCE"/>
    <n v="123"/>
    <s v="CON TIEMPO"/>
    <d v="2022-02-13T00:00:00"/>
    <s v="No se evidencia  la inspección técnica de los pozos sépticos de las Unidades de Protección Integral rurales. "/>
    <s v="Verónica Muñoz"/>
    <n v="0"/>
    <s v="ABIERTO"/>
    <m/>
    <s v="ABIERTO"/>
    <d v="2022-09-19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l día 3 de agosto se publicó el proceso de contratación para el mantenimiento de los pozos sépticos de las UPIS Arcadia, San Francisco, El Edén y Carmen de Apicalá, el cual  se espera esté adjudicado el 15 de septiembre del 2022._x000a__x000a_Resultado indicador: El resultado y análisis del indicador se reportará una vez se concluya la ejecución de la acción._x000a__x000a_Estado: la actividad continúa en ejecución"/>
    <s v="SEGUNDO SEGUIMIENTO 2022:_x000a_1. Captura de Pantalla - SECOP II - Proceso de Contratación Mantenimiento de los pozos sépticos en las sedes del Instituto por fuera de Bogotá "/>
    <s v="Terminar 4 inspecciónes técnica de los pozos sépticos de las Unidades de Protección Integral rurales."/>
    <n v="0"/>
    <s v="SIN AVANCE"/>
    <n v="123"/>
    <s v="CON TIEMPO"/>
    <d v="2022-11-17T00:00:00"/>
    <s v="Las evidencias presentadas no satisfacen el cumplimiento de la acción propuesta"/>
    <s v="FRANKLIN AUGUSTO SERRANO ROJAS"/>
    <n v="0"/>
    <s v="VENCIDO"/>
    <s v="ABIERTA"/>
    <d v="2023-02-06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l día 3 de agosto se publicó el proceso de contratación para el mantenimiento de los pozos sépticos de las UPIS Arcadia, San Francisco, El Edén y Carmen de Apicalá, el cual  se espera esté adjudicado el 15 de septiembre del 2022._x000a__x000a_Resultado indicador: El resultado y análisis del indicador se reportará una vez se concluya la ejecución de la acción._x000a__x000a_Estado: la actividad continúa en ejecución_x000a__x000a_TERCER SEGUIMIENTO 2022_x000a_Durante los días 27 al 30 de Septiembre y del 3 al 5 de Octubre se realizaron las inspecciones técnicas y los mantenimientos periódicos  a los pozos sépticos de las UPI San Francisco, La Vega, Arcadia, El Edén, Carmen de Apicalá. lo anterior quedó registrado en el informe de resultados del contrato 2263-2022.._x000a_Resultado y análisis del indicador: (4/4) = 100% Se realizaron 4 inspecciones técnicas a los pozos sépticos de las 4 programadas, cumpliendo al 100% con la meta formulada. _x000a_Estado de la actividad: La actividad se encuentra finalizada"/>
    <s v="SEGUNDO SEGUIMIENTO 2022:_x000a_1. Captura de Pantalla - SECOP II - Proceso de Contratación Mantenimiento de los pozos sépticos en las sedes del Instituto por fuera de Bogotá _x000a__x000a__x000a__x000a_TERCER SEGUIMIENTO 2022_x000a_1, Informe de Resultados Contrato 2263-2022."/>
    <s v="Terminar 4 inspecciónes técnica de los pozos sépticos de las Unidades de Protección Integral rurales."/>
    <n v="0"/>
    <s v="SIN AVANCE"/>
    <n v="123"/>
    <s v="CON TIEMPO"/>
    <x v="7"/>
    <s v="El proceso aporta como evidencia el informe técnico presentado por Soluciones Medioambientales Solmed S.A.S., en el cual se reporta el mantenimiento a los pozos sépticos de cinco UPI's, confirmándose el cumplimiento de la acción propuesta en el Plan de Mejoramiento."/>
    <s v="Franklin Augusto Serrano Rojas"/>
    <n v="1"/>
    <x v="1"/>
    <m/>
  </r>
  <r>
    <n v="232"/>
    <s v="Todos los procesos"/>
    <s v="Todas las subdirecciones y oficinas"/>
    <s v="OAP_x000a_OAJ_x000a_STAF_x000a_STDH_x000a_STMEO"/>
    <s v="STAF- Convenios/_x000a_Contabilidad/  Gestión Logística/ G Doctal/ _x000a_OAJ"/>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1-044"/>
    <s v="3.1.3.7"/>
    <x v="47"/>
    <n v="2021"/>
    <s v="2021H10"/>
    <s v="Hallazgo administrativo por incumplimiento del supervisor del Contrato de Suministro 2039/2020 de las funciones a su cargo."/>
    <s v="Falta de seguimiento y validación de obligaciones establecidas en los procesos de contratación. "/>
    <s v="_x000a_Capacitar a los supervisores y apoyos a la supervisión del equipo de convenios, en: (I) las diferentes etapas asociadas a los procesos contractuales (II) en la gestión documental, contable, de ingreso y egresos de elementos, asociados a los procesos contractuales. _x000a__x000a__x000a_"/>
    <n v="1"/>
    <s v="Capacitaciones  realizadas"/>
    <s v="(Número capacitaciones realizadas / Número de capacitaciones solicitadas (4))*100"/>
    <n v="1"/>
    <s v="No aplica"/>
    <d v="2021-11-01T00:00:00"/>
    <d v="2022-06-30T00:00:00"/>
    <d v="2022-12-05T00:00:00"/>
    <s v="SI"/>
    <s v="SI"/>
    <n v="31"/>
    <s v="20-12-2021: Se incluye formulacion al tablero de control"/>
    <m/>
    <m/>
    <m/>
    <m/>
    <s v="SIN AVANCE"/>
    <n v="291"/>
    <s v="CON TIEMPO"/>
    <s v="SIN DILIGENCIAR"/>
    <s v="20-12-2021: Se incluye formulacion al tablero de control"/>
    <s v="SIN DILIGENCIAR"/>
    <n v="0"/>
    <n v="0"/>
    <s v="EN EJECUCION"/>
    <s v="NO APLICA"/>
    <s v="ABIERTA"/>
    <s v="&quot;Respecto a la actividad No. 1 se evidencia la realización de dos (2) capacitaciones respecto a las diferentes etapas asociadas a los procesos contractuales dictada por la Oficina Jurídica y  en la gestión documental, contable, de ingreso y egresos de elementos, asociados a los procesos contractuales dictada por el proceso de Gestión Documental_x000a__x000a_&quot;"/>
    <d v="2022-02-28T00:00:00"/>
    <s v="no"/>
    <s v="&quot;Actividad No. 1: Realizar dos capacitaciones adicionales para completr las 4 programadas_x000a__x000a_&quot;"/>
    <n v="0.5"/>
    <s v="AVANCE PARCIAL"/>
    <n v="-44620"/>
    <s v="CON TIEMPO"/>
    <m/>
    <m/>
    <m/>
    <m/>
    <m/>
    <m/>
    <s v="ABIERTO"/>
    <s v="Se observa ejecución de 3 de las 4 capacitaciones planeadas. Las capacitaciones realizadas fueron dirigidas a los supervisores y realizadas en fechas posteriores al 1 de noviembre de 2021. (revisar la feecha de finalización propuesta en el plan, ya que la registrada refiere al año 1900)"/>
    <d v="2022-05-31T00:00:00"/>
    <s v="falta 1 capacitación de las 4 programadas."/>
    <n v="0.75"/>
    <s v="AVANCE SIGNIFICATIVO"/>
    <n v="31"/>
    <s v="CON TIEMPO"/>
    <d v="2022-06-10T00:00:00"/>
    <s v="De acuerdo a los soportes se evidencia 3 capacitaciones realizadas y 4 solicitudes de capacitaciones."/>
    <s v="Sulma Esperanza Avendaño Muñoz"/>
    <n v="0.75"/>
    <s v="ABIERTO"/>
    <m/>
    <s v="ABIERTO"/>
    <d v="2022-09-15T00:00:00"/>
    <s v="PRIMER SEGUIMIENTO 2021: _x000a_Mediante memorandos radicados a las áreas de Contabilidad, Almacén e Inventarios, Administración Documental y Oficina Asesora Jurídica se solicita capacitación para los supervisores y apoyo a la supervisión con el fin de fortalecer las actividades respecto de los procesos de contratación. En los meses de noviembre y diciembre la Oficina Asesora Jurídica y el área de Almacén e Inventarios realizaron 2 capacitaciones a los supervisores y apoyos a la supervisión del equipo de convenios. _x000a_Estado: La actividad continúa en ejecución._x000a__x000a_Resultado indicador: ((2/4) *100= 50%)_x000a__x000a_Análisis indicador: Se realizaron 2 capacitaciones de 4 solicitadas, con una ejecución del 50 % de avance en lo establecido en el indicador._x000a__x000a_PRIMER SEGUIMIENTO 2022:_x000a_Mediante memorandos radicados a las áreas de Contabilidad, Almacén e Inventarios, Gestión Documental y Oficina Asesora Jurídica se solicitaron capacitaciones para los supervisores y apoyos a la supervisión, con el fin de fortalecer las actividades respecto de los procesos de contratación. En el mes de febrero 2022, se realizó capacitación capacitación por parte del área de Gestión Documental._x000a_Se reporta hasta este seguimiento 3 capacitaciones realizadas. _x000a__x000a_Resultado indicador: ((3/4) *100= 75%)_x000a_Análisis indicador: Se realizaron 3 capacitaciones de 4 solicitadas, con una ejecución del 75 % _x000a_Estado: La actividad continúa en ejecución._x000a__x000a_SEGUNDO SEGUIMIENTO 2022: Se realiza capacitación del área de Contabilidad el día 25/05/2022, de acuerdo con memorando de solicitud de capacitaciones y se desarrolló mediante la plataforma Teams tratando temas de FACTURACIÓN Y CERTIFICACIÓN DE SUPERVISIÓN E INTERVENTORÍA PARA PAGOS. Asistieron a la capacitación los coordinadores y apoyos de los diferentes convenios del proyecto de inversión 7726. _x000a__x000a_Resultado indicador: ((4/4) *100= 100%)_x000a__x000a_Análisis indicador: Se da cumplimiento del 100% de la acción dado que se realizan 4 capacitaciones de las áreas de Contabilidad, Almacén e Inventarios, Gestión Documental y Oficina Asesora Jurídica._x000a_Estado: La actividad se encuentra finalizada"/>
    <s v="PRIMER SEGUIMIENTO 2021: _x000a_Actividad 1: _x000a_*Memorandos solicitudes capacitaciones_x000a_*Listado de asistencia capacitaciones realizadas_x000a__x000a__x000a__x000a__x000a__x000a__x000a__x000a__x000a__x000a__x000a__x000a__x000a_PRIMER SEGUIMIENTO 2022:_x000a_1. Listado de asistencia capacitación Gestión Documental_x000a__x000a__x000a_SEGUNDO SEGUIMIENTO 2022: _x000a_1. Acta Capacitación_x000a_2. Listado  de asistencia                                "/>
    <s v="Ninguna"/>
    <n v="1"/>
    <s v="CUMPLIMIENTO TOTAL"/>
    <n v="31"/>
    <s v="CON TIEMP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33"/>
    <s v="Todos los procesos"/>
    <s v="Todas las subdirecciones y oficinas"/>
    <s v="OAP_x000a_OAJ_x000a_STAF_x000a_STDH_x000a_STMEO"/>
    <s v="STAF - Convenios"/>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1-045"/>
    <s v="3.1.3.7"/>
    <x v="47"/>
    <n v="2021"/>
    <s v="2021H10"/>
    <s v="Hallazgo administrativo por incumplimiento del supervisor del Contrato de Suministro 2039/2020 de las funciones a su cargo."/>
    <s v="Falta de seguimiento y validación de obligaciones establecidas en los procesos de contratación. "/>
    <s v="Realizar seguimientos periódicos con los supervisores y/o apoyo a la supervisión para verificar el estado de ejecución de los contratos asociados a la estrategia de convenios. "/>
    <n v="2"/>
    <s v="Seguimientos de verificación estado de ejecución de los contratos "/>
    <s v="Número de seguimientos realizados / Número de seguimientos programados (3)*100"/>
    <n v="1"/>
    <s v="No aplica"/>
    <d v="2021-11-01T00:00:00"/>
    <d v="2022-09-30T00:00:00"/>
    <d v="2022-07-01T00:00:00"/>
    <s v="SI"/>
    <s v="SI"/>
    <n v="123"/>
    <s v="20-12-2021: Se incluye formulacion al tablero de control"/>
    <m/>
    <m/>
    <m/>
    <m/>
    <s v="SIN AVANCE"/>
    <n v="383"/>
    <s v="CON TIEMPO"/>
    <s v="SIN DILIGENCIAR"/>
    <s v="20-12-2021: Se incluye formulacion al tablero de control"/>
    <s v="SIN DILIGENCIAR"/>
    <n v="0"/>
    <n v="0"/>
    <s v="EN EJECUCION"/>
    <s v="NO APLICA"/>
    <s v="ABIERTA"/>
    <s v="&quot;_x000a_Actividad No. 2 se evidencia la realización de una (1) reunion en la que se realiza el seguimeinto al estado &quot;"/>
    <d v="2022-02-28T00:00:00"/>
    <s v="no"/>
    <s v="&quot;_x000a_Actividad No. 2: Realizar dos reuniones de seguimiento mas para completar las programadas&quot;"/>
    <n v="0.33"/>
    <s v="AVANCE PARCIAL"/>
    <n v="-44620"/>
    <s v="CON TIEMPO"/>
    <m/>
    <m/>
    <m/>
    <m/>
    <m/>
    <m/>
    <s v="ABIERTO"/>
    <s v="Se observan actas que evidencian el seguimiento periodico realizado con los supervisores y/o apoyo a la supervisión para verificar el estado de ejecución de los contratos asociados a la estrategia de convenios.  Dichos seguimeintos vienen realizandose desde diciembre de 2021 y a la fecha ascienden a 7, cifra por encima de lo planeado para esta acción. Acción cumplida."/>
    <d v="2022-05-31T00:00:00"/>
    <n v="0"/>
    <n v="1"/>
    <s v="CUMPLIMIENTO TOTAL"/>
    <n v="123"/>
    <s v="CON TIEMPO"/>
    <d v="2022-06-10T00:00:00"/>
    <s v="Se evidencian 7 actas de seguimientos, superando las actas programadas de acuerdo al indicador."/>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s v="ABIERTA"/>
    <d v="2023-02-06T00:00:00"/>
    <s v="Cerrada en seguimientos anteriores"/>
    <s v="OCI"/>
    <n v="1"/>
    <n v="1"/>
    <s v="CUMPLIMIENTO TOTAL"/>
    <s v="NO APLICA ACCION CERRADA"/>
    <s v="NO APLICA ACCION CERRADA"/>
    <x v="1"/>
    <s v="Cerrada en seguimientos anteriores"/>
    <s v="OCI"/>
    <n v="1"/>
    <x v="1"/>
    <m/>
  </r>
  <r>
    <n v="234"/>
    <s v="Todos los procesos"/>
    <s v="Todas las subdirecciones y oficinas"/>
    <s v="OAP_x000a_OAJ_x000a_STAF_x000a_STDH_x000a_STMEO"/>
    <s v="Oficina Asesora Jurídica"/>
    <s v="Gestion Contractual"/>
    <s v="Oficina asesora juridica"/>
    <s v="OAJ"/>
    <s v="Adquisiciones"/>
    <x v="9"/>
    <s v="Secretaria General"/>
    <s v="SG"/>
    <s v="Gerencia contratacion"/>
    <s v="GCO"/>
    <s v="Contratacion"/>
    <s v="Supervisión e interventoría"/>
    <s v="Catalina Cárdenas Martínez "/>
    <x v="2"/>
    <s v="PMCB-2021-046"/>
    <s v="3.1.3.7"/>
    <x v="47"/>
    <n v="2021"/>
    <s v="2021H10"/>
    <s v="Hallazgo administrativo por incumplimiento del supervisor del Contrato de Suministro 2039/2020 de las funciones a su cargo."/>
    <s v="Falta de seguimiento y validación de obligaciones establecidas en los procesos de contratación. _x000a_"/>
    <s v="Incluir dentro del Manual o Política de Buenas prácticas en Contratación lineamientos para el seguimiento de las obligaciones específicas establecidas en los contratos suscritos por la entidad"/>
    <n v="3"/>
    <s v="Manual o política con lineamiento incluido"/>
    <s v="Un (1) Manual o política con lineamiento incluido"/>
    <n v="1"/>
    <s v="No aplica"/>
    <d v="2021-11-01T00:00:00"/>
    <d v="2022-09-30T00:00:00"/>
    <d v="2022-07-01T00:00:00"/>
    <s v="SI"/>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dentro del Manual de Buenas practicas en contratación - A-GCO-MA-003, en el numeral 5.2.6 Lineamientos para el correcto ejercicio de la supervisión e interventoria se dran los lineamientos para el seguimiento de la obligaciones especificas"/>
    <d v="2022-05-31T00:00:00"/>
    <s v="N/A"/>
    <n v="1"/>
    <s v="CUMPLIMIENTO TOTAL"/>
    <n v="123"/>
    <s v="CON TIEMPO"/>
    <d v="2022-06-13T00:00:00"/>
    <s v="Se observa cumplimiento en las evidencias formato A-GCO-MA-003 V 2 DE 25 DE ABRIL DE 2022"/>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s v="ABIERTA"/>
    <d v="2023-02-06T00:00:00"/>
    <s v="Cerrada en seguimientos anteriores"/>
    <s v="OCI"/>
    <n v="1"/>
    <n v="1"/>
    <s v="CUMPLIMIENTO TOTAL"/>
    <s v="NO APLICA ACCION CERRADA"/>
    <s v="NO APLICA ACCION CERRADA"/>
    <x v="1"/>
    <s v="Cerrada en seguimientos anteriores"/>
    <s v="OCI"/>
    <n v="1"/>
    <x v="1"/>
    <m/>
  </r>
  <r>
    <n v="235"/>
    <s v="Todos los procesos"/>
    <s v="Todas las subdirecciones y oficinas"/>
    <s v="OAP_x000a_OAJ_x000a_STAF_x000a_STDH_x000a_STMEO"/>
    <s v="Gestión Financiera-Oficina Asesora Jurídica"/>
    <s v="Gestión Financiera "/>
    <s v="Subdirección técnica administrativa y financiera"/>
    <s v="STAF"/>
    <s v="Gestión Financiera"/>
    <x v="13"/>
    <s v="Secretaria General"/>
    <s v="SG"/>
    <s v="Gerencia Financiera"/>
    <s v="GF"/>
    <s v="Contratacion"/>
    <s v="Pagos"/>
    <s v="Catalina Cárdenas Martínez "/>
    <x v="2"/>
    <s v="PMCB-2021-047"/>
    <s v="3.1.3.8 "/>
    <x v="47"/>
    <n v="2021"/>
    <s v="2021H1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Emitir lineamientos frente a como se debe realizar la facturación de los procesos contractuales de la entidad. "/>
    <n v="1"/>
    <s v="Lineamientos en facturación"/>
    <s v="1 lineamiento emitido en facturación"/>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Se evidencia memorando de Lineamientos para el registro del periodo certificado para pago. "/>
    <d v="2022-02-28T00:00:00"/>
    <s v="no"/>
    <s v="N/A"/>
    <n v="1"/>
    <s v="CUMPLIMIENTO TOTAL"/>
    <n v="-44620"/>
    <s v="CON TIEMPO"/>
    <m/>
    <m/>
    <m/>
    <m/>
    <m/>
    <m/>
    <s v="PENDIENTE POR EVALUACION"/>
    <s v="ESTA ACTIVIDAD SE ENCUENTRA PENDIENTE POR EVALUACIÓN POR PARTE DE LA OFICINA DE CONTROL INTERNO"/>
    <d v="2022-05-31T00:00:00"/>
    <s v="N/A"/>
    <n v="1"/>
    <s v="CUMPLIMIENTO TOTAL"/>
    <n v="-30"/>
    <s v="VENCIDO"/>
    <d v="2022-06-11T00:00:00"/>
    <s v="Aun cuando se expidió un memorando a los supervisores y al apoyo a la supervisión, dando instrucciones sobre los cortes mensuales para liquidar los honorarios de prestación de servicios, no se hace referencia a la descripción del servicio, tal y como se propuso en el Plan de mejoramiento, para las facturas electrónicas. Sin embargo las acciones de la siguiente actividad subsanan el hallazgo."/>
    <s v="FRANKLIN AUGUSTO SERRANO ROJAS"/>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36"/>
    <s v="Todos los procesos"/>
    <s v="Todas las subdirecciones y oficinas"/>
    <s v="OAP_x000a_OAJ_x000a_STAF_x000a_STDH_x000a_STMEO"/>
    <s v="Gestión Financiera-Oficina Asesora Jurídica"/>
    <s v="Gestión Financiera "/>
    <s v="Subdireccionadministrativa y financiera"/>
    <s v="STAF"/>
    <s v="Contabilidad"/>
    <x v="13"/>
    <s v="Secretaria General"/>
    <s v="SG"/>
    <s v="Gerencia Financiera"/>
    <s v="GF"/>
    <s v="Contratacion"/>
    <s v="Pagos"/>
    <s v="Catalina Cárdenas Martínez "/>
    <x v="2"/>
    <s v="PMCB-2021-048"/>
    <s v="3.1.3.8 "/>
    <x v="47"/>
    <n v="2021"/>
    <s v="2021H1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Socialización de los lineamientos frente a como se debe realizar la facturación de los procesos contractuales de la entidad. "/>
    <n v="2"/>
    <s v="Socialización de lineamientos frente a facturación"/>
    <s v="(Número de socializaciones realizadas / Una socialización programada)*100"/>
    <n v="1"/>
    <s v="No aplica"/>
    <d v="2021-11-05T00:00:00"/>
    <d v="2022-05-30T00:00:00"/>
    <d v="2022-07-01T00:00:00"/>
    <s v="SI"/>
    <s v="SI"/>
    <n v="0"/>
    <s v="20-12-2021: Se incluye formulacion al tablero de control"/>
    <m/>
    <m/>
    <m/>
    <m/>
    <s v="SIN AVANCE"/>
    <n v="26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la citación a la socialización de los linemientos, listado de asistencia a la sociliazación y presentación en PP sobre lineamientos de facturación"/>
    <d v="2022-05-31T00:00:00"/>
    <s v="N/A"/>
    <n v="1"/>
    <s v="CUMPLIMIENTO TOTAL"/>
    <n v="0"/>
    <s v="VENCIDO"/>
    <d v="2022-06-11T00:00:00"/>
    <s v="Las evidencias aportadas subsanan el hallazgo y mitigan la probabilidad de una nueva materialización del riesgo"/>
    <s v="FRANKLIN AUGUSTO SERRANO ROJAS"/>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37"/>
    <s v="Todos los procesos"/>
    <s v="Todas las subdirecciones y oficinas"/>
    <s v="OAP_x000a_OAJ_x000a_STAF_x000a_STDH_x000a_STMEO"/>
    <s v="Área de Comunicaciones"/>
    <s v="Comunicaciones"/>
    <s v="Oficina asesora de planeacion"/>
    <s v="OAP"/>
    <s v="Comunicaciones"/>
    <x v="11"/>
    <s v="Oficina asesora de comunicaciones"/>
    <s v="OAC"/>
    <s v="No aplica"/>
    <s v="No aplica"/>
    <s v="Comunicación"/>
    <s v="Solicitud  a la Imprenta Distrital de los bienes y servicios contratados"/>
    <s v="Catalina Cárdenas Martínez"/>
    <x v="2"/>
    <s v="PMCB-2021-049"/>
    <s v="3.1.3.9"/>
    <x v="47"/>
    <n v="2021"/>
    <s v="2021H12"/>
    <s v="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
    <s v="Ausencia de documentos que confirmen que la Entidad cumplió con lo ordenado en el artículo 24 de Decreto 492/19 solicitando a la Imprenta Distrital los bienes y servicios contratados"/>
    <s v="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
    <n v="1"/>
    <s v="procedimientos modificados"/>
    <s v="Procedimiento y manual modificado/ Procedimiento y manual programado a modificar"/>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Se evidencia el procedimiento Realización de piezas comunicativas E-COM-PR-001 con fecha de vigencia del 17-11-2021_x000a_Tambien se adjunta el documento Word del Manual operativo comunicaciones E-COM-MA-001"/>
    <d v="2022-02-23T00:00:00"/>
    <s v="no"/>
    <s v="Aprobar y oficializar el Manual Operativo de Comunicaciones E-COM-MA-001"/>
    <n v="0.5"/>
    <s v="AVANCE PARCIAL"/>
    <n v="-44620"/>
    <s v="CON TIEMPO"/>
    <m/>
    <m/>
    <m/>
    <m/>
    <m/>
    <m/>
    <s v="ABIERTO"/>
    <s v="* En la carpeta de evidencias del tablero de control no se encuentra los soportes mecionados en el avance. Si bien se adjuntan links de consulta, los documentos deben estar cargados en la carpeta de SharePoint asignada para los soportes del plan demejoramiento de Comunicaciones._x000a_* Se adjunta el archivo word del Manual Operativo de Comunicaciones E-COM-MA-001, el cual es un borrado y no el documento oficializado. El Manual Operativo se encuentra en este momento en proceso de revisión para su respectiva oficialización desde el caso en aranda 1548, con estado: Ajustes por dependencia. _x000a_* Se deja el % de avance del seguimiento pasado con fecha del 23/02/2022"/>
    <d v="2022-05-31T00:00:00"/>
    <s v="Aprobar y Oficializar el Manual Operativo de Comunicaciones - E-COM-MA-001"/>
    <n v="0.5"/>
    <s v="AVANCE PARCIAL"/>
    <n v="-30"/>
    <s v="VENCIDO"/>
    <d v="2022-06-10T00:00:00"/>
    <s v="verificadas las evidencias se observa el documento código E-COM-PR-001 versión 05 de 17 de noviembre de 2021 en cual se indica el deber de comunicar a la imprenta previo a contratar la realización de piezas publicitarias. "/>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38"/>
    <s v="Todos los procesos"/>
    <s v="Todas las subdirecciones y oficinas"/>
    <s v="OAP_x000a_OAJ_x000a_STAF_x000a_STDH_x000a_STMEO"/>
    <s v="Oficina Asesora Jurídica"/>
    <s v="Gestion Contractual"/>
    <s v="Oficina asesora juridica"/>
    <s v="OAJ"/>
    <s v="Adquisiciones"/>
    <x v="9"/>
    <s v="Secretaria General"/>
    <s v="SG"/>
    <s v="Gerencia contratacion"/>
    <s v="GCO"/>
    <s v="Inventarios"/>
    <s v="Diferencias en los elementos adquiridos vs los entregados/instalados"/>
    <s v="Catalina Cárdenas Martínez "/>
    <x v="2"/>
    <s v="PMCB-2021-050"/>
    <s v="3.1.3.10"/>
    <x v="47"/>
    <n v="2021"/>
    <s v="2021H13"/>
    <s v="Hallazgo administrativo con incidencia fiscal en cuantía de $139.830.255 y presunta disciplinaria porque se identifican diferencias en la entrega de los elementos adquiridos mediante Contrato de Suministro 1014/2020"/>
    <s v="El expediente contractual aportado por IDIPRON no contiene los informes de supervisión ni los de ejecución presentados por el contratista_x000a_"/>
    <s v="Realizar modificación de formato informe de supervisión de bienes y servicios A-GCO-FT-052, incluyendo la firma del contratista y del supervisor dando fe del cumplimiento de todas las obligaciones especificas"/>
    <n v="1"/>
    <s v="Formato informe de Supervisión Bienes y Servicios A-GCO-FT-052 modificado"/>
    <s v="FormatoA-GCO-FT-052 modificado"/>
    <n v="1"/>
    <s v="No aplica"/>
    <d v="2021-11-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mforme de supervisión contratos de bienes y servicios - A-GCO-FT-052, Versión 2, con vigencia del 16 de marzo del 2022, en donde se puede observar el espacio para la firma del contratista, supervisor y apoyo a la supervisión."/>
    <d v="2022-05-31T00:00:00"/>
    <s v="N/A"/>
    <n v="1"/>
    <s v="CUMPLIMIENTO TOTAL"/>
    <n v="-61"/>
    <s v="VENCIDO"/>
    <d v="2022-06-13T00:00:00"/>
    <m/>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39"/>
    <s v="Todos los procesos"/>
    <s v="Todas las subdirecciones y oficinas"/>
    <s v="OAP_x000a_OAJ_x000a_STAF_x000a_STDH_x000a_STMEO"/>
    <s v="Area de comunicaciones"/>
    <s v="Comunicaciones"/>
    <s v="Oficina asesora de planeacion"/>
    <s v="OAP"/>
    <s v="Comunicaciones"/>
    <x v="11"/>
    <s v="Oficina asesora de comunicaciones"/>
    <s v="OAC"/>
    <s v="No aplica"/>
    <s v="No aplica"/>
    <s v="Inventarios"/>
    <s v="Diferencias en los elementos adquiridos vs los entregados/instalados"/>
    <s v="Catalina Cárdenas Martínez"/>
    <x v="2"/>
    <s v="PMCB-2021-051"/>
    <s v="3.1.3.10"/>
    <x v="47"/>
    <n v="2021"/>
    <s v="2021H14"/>
    <s v="Hallazgo administrativo con incidencia fiscal en cuantía de $139.830.255 y presunta disciplinaria porque se identifican diferencias en la entrega de los elementos adquiridos mediante Contrato de Suministro 1014/2020"/>
    <s v="No se proporcionó al Equipo Auditor evidencia de saldo, uso, destinación y/o entrega del total de los artículos adquiridos en el marco del Contrato de Suministro 1014/2020."/>
    <s v="Establecer punto de control para la entrega de elementos del área de comunicaciones "/>
    <n v="2"/>
    <s v="Punto de control"/>
    <s v="Punto de control establecido/Punto de control (1)*100"/>
    <n v="1"/>
    <s v="No aplica"/>
    <d v="2021-11-01T00:00:00"/>
    <d v="2022-03-30T00:00:00"/>
    <d v="2022-12-05T00:00:00"/>
    <s v="SI"/>
    <s v="SI"/>
    <n v="-61"/>
    <s v="20-12-2021: Se incluye formulacion al tablero de control"/>
    <m/>
    <m/>
    <m/>
    <m/>
    <s v="SIN AVANCE"/>
    <n v="199"/>
    <s v="CON TIEMPO"/>
    <s v="SIN DILIGENCIAR"/>
    <s v="20-12-2021: Se incluye formulacion al tablero de control"/>
    <s v="SIN DILIGENCIAR"/>
    <n v="0"/>
    <n v="0"/>
    <s v="EN EJECUCION"/>
    <s v="NO APLICA"/>
    <s v="ABIERTA"/>
    <s v="En el procedimiento realización de piezas de comunicación se estableció en las condiciones generales Solicitar, en primera instancia, a la Imprenta Distrital la necesidad de la edición, impresión y producción de piezas de comunicación, tales como avisos, folletos, volantes, entre otros, a dos tintas (en blanco y negro) antes de realizar cualquier proceso contractual para realizar piezas de comunicación impresas"/>
    <d v="2022-02-23T00:00:00"/>
    <s v="no"/>
    <s v="N/A"/>
    <n v="1"/>
    <s v="CUMPLIMIENTO TOTAL"/>
    <n v="-44620"/>
    <s v="CON TIEMPO"/>
    <m/>
    <m/>
    <m/>
    <m/>
    <m/>
    <m/>
    <s v="PENDIENTE POR EVALUACION"/>
    <s v="EL SEGUIMIENTO DE ESTE HALLAZGO YA SE ENVIO A CONTROL INTERNO DESDE EL PASADO SEGUIMIENTO (23/02/2022) Y SE ENCUENTRA PENDIENTE POR EVALUACIÓN"/>
    <d v="2022-05-31T00:00:00"/>
    <s v="LA ACTIVIDAD YA SE ENCUENTRA AL 100%_x000a_PENDINTE POR EVALUACIÓN DE LA OCI"/>
    <n v="1"/>
    <s v="CUMPLIMIENTO TOTAL"/>
    <n v="-61"/>
    <s v="VENCIDO"/>
    <d v="2022-06-10T00:00:00"/>
    <s v="No se identifica con la evidencia allegada elementos que permitan determinar cumplimiento respecto al hallazgo(elementos adquiridos vs. entregados contrato 1014-2020). la evidencia se refiere a un procedimiento de realización de piezas de comunicación. "/>
    <s v="Navis Alberto Florez Leon"/>
    <n v="0"/>
    <s v="VENCIDO"/>
    <m/>
    <s v="ABIERTO"/>
    <d v="2022-09-15T00:00:00"/>
    <s v="Desde el área de comunicaciones se elaboró y oficializó  el procedimiento:  Elaboración y eliminación de elementos de identidad visual E-COM-IN-003 versión 2, documento del 17 de noviembre del 2021 que establece la ruta para la elaboración y eliminación de elementos de identidad visual adquiridos por el IDIPRON. _x000a__x000a_El mencionado documento apoya el proceso de comunicaciones y se establece como punto de control para la entrega de elementos adquiridos por el área de comunicaciones permitiendo tener un registro y soporte de mismo. De esta manera se logra mitigar en futuras contrataciones el hallazgo identificado. _x000a__x000a_Es preciso señalar que, la acción es preventiva y no correctiva al hallazgo toda vez que el contrato auditado ya fue ejecutado y liquidado y el material adquirido bajo este contrato fue entregado por la anterior administración. _x000a__x000a_Actualmente el área de comunicaciones no ha suscrito ningun  contrato de suministro de elementos de identidad visual o producción de material de merchandising por lo que no se puede reportar o entregar evidencias de la aplicación del control mencionado y establecido. _x000a__x000a_Desde el área de comunicaciones se adelantó en octubre de 2022 el ajuste al procedimiento Elaboración y eliminación de elementos de identidad visual E-COM-IN-003 donde se establecen los puntos de control y responsables del área respecto a la elaboración, control y eliminación de los elementos visuales institucionales. El documento se encuentra en revisión y aprobación de la OAP para su posterior oficialización.  _x000a__x000a_Teniendo en cuenta que la acción definida en la actividad del presente plan de mejoramiento consiste en generar un punto de control para la entrega de elementos del área de comunicaciones es preciso indicar que así se cumple al 100% con lo establecido al contar con el documento ya mencionado. "/>
    <s v="Procedimiento: Elaboración y eliminación de elementos de identidad visual._x000a__x000a_https://idipronbgta-my.sharepoint.com/:b:/g/personal/comunicaciones_idipron_gov_co/EZteY11_RixJg45AQ41IpTUBdPnJ9HW-kdGJCM_rq_nmNA?e=6zuJbf_x000a__x000a_Se adjunta el Plan Anual de Adquisiciones PAA 2021 y 2022 donde se observa que el área de comunicaciones no ha suscrito ningun contrato de suministro de elementos visuales. Así mismo el acta de liquidación del contrato 1014/2020._x000a__x000a_Se adjunta proyección de procedimiento ajustado versión 3. "/>
    <s v="Definir el punto de control en el procedimiento para la entrega de elementos adquiridos por el área de comunicaciones permitiendo tener un registro y soporte del mismo."/>
    <n v="0"/>
    <s v="SIN AVANCE"/>
    <n v="-61"/>
    <s v="VENCID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40"/>
    <s v="Todos los procesos"/>
    <s v="Todas las subdirecciones y oficinas"/>
    <s v="OAP_x000a_OAJ_x000a_STAF_x000a_STDH_x000a_STMEO"/>
    <s v="Gestion Doctal/Mante de Bienes / Servicios Admtivos / Gestion Ambiental / OAJ /  Gestión Financiera"/>
    <s v="Gestion Documental"/>
    <s v="Subdirección técnica administrativa y financiera"/>
    <s v="STAF"/>
    <s v="Administración documental"/>
    <x v="14"/>
    <s v="Secretaria General"/>
    <s v="SG"/>
    <s v="Gerencia administrativa"/>
    <s v="GA"/>
    <s v="Contratacion"/>
    <s v="Documentación contrato"/>
    <s v="Adriana Botero Pinilla "/>
    <x v="2"/>
    <s v="PMCB-2021-052"/>
    <s v="3.1.3.11"/>
    <x v="47"/>
    <n v="2021"/>
    <s v="2021H15"/>
    <s v="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
    <s v="No se realizan revisiones periódicas a los expedientes contractuales de las áreas"/>
    <s v="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s v="SI"/>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evidencia de una revisión aleatoria de los expedientes contractuales correspondientes a bienes y servicios, de las áreas de Mantenimiento de Bienes, Servicios Administrativos y Gestión Ambiental."/>
    <d v="2022-05-31T00:00:00"/>
    <s v="Es necesario realizar las 3 revisiones programadas a todos los procesos implicados. Así mismo se requiere evidenciar que las revisiones realizadas correspondan al 20% de los eexpedientes, tal como lo plantea la acción."/>
    <n v="0.33"/>
    <s v="AVANCE PARCIAL"/>
    <n v="123"/>
    <s v="CON TIEMPO"/>
    <d v="2022-06-13T00:00:00"/>
    <s v="Se evidencia una revision aleatoria de los expedientes contratuales para una primera revision programada de tres solicitadas. Falta evidenciar que la muestra revisada corresponda al 20% de los expedientes."/>
    <s v="Verónica Muñoz"/>
    <n v="0.33"/>
    <s v="ABIERTO"/>
    <m/>
    <s v="ABIERTO"/>
    <d v="2022-09-15T00:00:00"/>
    <s v="PRIMER SEGUIMIENTO 2022: 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_x000a__x000a_Resultado indicador: ((1/3)*100= 33,33%)_x000a__x000a_Análisis indicador: Se reporta un avance del 33,33% con una revisión realizada de tres revisiones programadas._x000a_Estado: La actividad continúa en ejecución_x000a__x000a_SEGUNDO SEGUIMIENTO 2022:_x000a_El pasado 02 de julio se llevó a cabo la segunda revisión aleatoria de expedientes contractuales de procesos de contratación de bienes y servicios de las áreas establecidas en la actividad. _x000a__x000a_(Número total de contratos de bienes y servicios revisados / Número total de contratos de bienes y servicios)_x000a_Servicios administrativos: (5/9)_x000a_Gestión Ambiental: (8/8)_x000a_Mantenimiento de bienes: (5/6)_x000a__x000a_Resultado del indicador: ((2/3) * 100% )= 66,66% _x000a_Análisis indicador: Se han realizado dos revisiones a expedientes contractuales de 3 programadas, el 24 de febrero y 2 de julio de la presente vigencia con un avance del 66,66%_x000a_Estado: La actividad se encuentra en ejecución"/>
    <s v="PRIMER SEGUIMIENTO 2022: _x000a_1. Correo electrónico conclusiones de los expedientes revisados _x000a_2. Acta mesa de trabajo_x000a__x000a_SEGUNDO SEGUIMIENTO 2022:_x000a_1. Acta mesa de trabajo revisión expedientes"/>
    <s v="Realizar la revisión del total de los expedientes conforme a lo programado."/>
    <n v="0.54"/>
    <s v="AVANCE PARCIAL"/>
    <n v="123"/>
    <s v="CON TIEMPO"/>
    <d v="2022-11-18T00:00:00"/>
    <s v="Se observa dentro de la información que aportó el proceso en el primer y segundo seguimiento los siguientes documentos:_x000a__x000a_1. Correo electrónico conclusiones de los expedientes revisados_x000a_2. Acta mesa de trabajo_x000a_3. Acta mesa de trabajo revisión expedientes_x000a__x000a_Analizada la información citada, se observa que  aún no se ha realizado la revisión total de los expedientes (carpetas contractuales) de acuerdo a la programación establecida por el proceso."/>
    <s v="SERGIO CASTRO"/>
    <n v="0.54"/>
    <s v="VENCIDO"/>
    <s v="ABIERTA"/>
    <d v="2023-02-06T00:00:00"/>
    <s v="PRIMER SEGUIMIENTO 2022: 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_x000a__x000a_Resultado indicador: ((1/3)*100= 33,33%)_x000a__x000a_Análisis indicador: Se reporta un avance del 33,33% con una revisión realizada de tres revisiones programadas._x000a_Estado: La actividad continúa en ejecución_x000a__x000a_SEGUNDO SEGUIMIENTO 2022:_x000a_El pasado 02 de julio se llevó a cabo la segunda revisión aleatoria de expedientes contractuales de procesos de contratación de bienes y servicios de las áreas establecidas en la actividad. _x000a__x000a_Resultado del indicador: (2/3) * 100% )= 66.66% _x000a_Análisis indicador: Se dio cumpimiento a esta actividad_x000a_Estado: La actividad se encuentra en ejecución_x000a__x000a_TERCER SEGUIMIENTO 2022: _x000a_El dia 28/09/2022 se llevó a cabo la tercera y última revisión aleatoria de expedientes contractuales del proceso de contratación de bienes y servicios de las áreas establecidas en la actividad._x000a__x000a_Resultado del indicador: ((3/3) * 100% )= 100%_x000a_Análisis indicador: Se realizaron 3 revisiones a expedientes contractuales de 3 revisiones que se encontraban programadas, cumpliendo así con el 100% de la meta que se formuló._x000a_Estado: La actividad se encuentra finalizada"/>
    <s v="PRIMER SEGUIMIENTO 2022: _x000a_1. Correo electrónico conclusiones de los expedientes revisados _x000a_2. Acta mesa de trabajo_x000a__x000a_SEGUNDO SEGUIMIENTO 2022:_x000a_1. Acta mesa de trabajo revisión expedientes_x000a__x000a_TERCER SEGUIMIENTO 2022_x000a_1. Acta mesa de trabajo revisión de expedientes._x000a__x000a_"/>
    <s v="No cuenta con tareas pendinetes ya que se han realizado las 3 revisiones programadas a las carpetas contractuales_x000a_"/>
    <n v="1"/>
    <s v="CUMPLIMIENTO TOTAL"/>
    <n v="123"/>
    <s v="CON TIEMPO"/>
    <x v="9"/>
    <s v="Se evidencia que como soporte de la acción establecida se aporta acta de reunión llevada a cabo el 28 de septiembre de 2022, en la cual se registra la tercera revisión aleatoria de expedientes contractuales del proceso de contratación de bienes y servicios de las áreas establecidas en la actividad. Las acciones establecidas se cumplieron  En este sentido las acciones establecidas se desarrollaron cumpliendo así con la meta que se formuló.  Se sugiere generar mecanismo o incluir evidencia en el que se pueda corroborar que las revisiones realizadas correspondan al 20% de los expedientes, tal como lo plantea la acción._x000a__x0009__x000a_"/>
    <s v="Liz Alexandra Gómez Pulido "/>
    <n v="1"/>
    <x v="1"/>
    <m/>
  </r>
  <r>
    <n v="241"/>
    <s v="Todos los procesos"/>
    <s v="Todas las subdirecciones y oficinas"/>
    <s v="OAP_x000a_OAJ_x000a_STAF_x000a_STDH_x000a_STMEO"/>
    <s v="Servicios Administrativos"/>
    <s v="Servicios administrativos"/>
    <s v="Subdirección técnica administrativa y financiera"/>
    <s v="STAF"/>
    <s v="Servicios administrativos"/>
    <x v="7"/>
    <s v="Secretaria General"/>
    <s v="SG"/>
    <s v="Gerencia administrativa"/>
    <s v="GA"/>
    <s v="Contratacion"/>
    <s v="Principio de Planeación"/>
    <s v="Ingrid Carolina Ardila Muñoz"/>
    <x v="2"/>
    <s v="PMCB-2021-053"/>
    <s v="3.1.3.12"/>
    <x v="47"/>
    <n v="2021"/>
    <s v="2021H16"/>
    <s v="Hallazgo administrativo por deficiencias en la planeación del Contrato de Prestación de Servicios No.2137 de 2020."/>
    <s v="En la planeación inicial del contrato de Prestación de Servicios No.2137 de 2020, no se previeron las mayores cantidades del servicio que surgieron con ocasión a la pandemia por Covid-19"/>
    <s v="Capacitar a los supervisores y/o apoyos a la supervisión del proceso Servicios Administrativos, respecto al Principio de Planeación en la contratación en referencia a  tener en cuenta los consumos históricos para el alcance de los nuevos procesos contractuales"/>
    <n v="1"/>
    <s v="Capacitación principio de Planeación en la Contratación"/>
    <s v="Número de capacitaciones realizadas /  Número de capacitaciones solicitadas (1)*100"/>
    <n v="1"/>
    <s v="No aplica"/>
    <d v="2021-11-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quot;Se evidencia la solicitud de la capacitación por parte del proceso de Servicios Administrativos a la Oficina Asesora Jurídica enviado el 25 de noviembre y la respuesta de la Oficina Asesora Jurídica, de fecha 26 de noviembre en la que solicita que a finales del mes de enero se reitere la solicitud. No obstante, no se evidencia que la capacitación se haya realizado aun. _x000a__x000a_La actividad aun se encuentra en ejecución&quot;"/>
    <d v="2022-02-28T00:00:00"/>
    <s v="no"/>
    <s v="Realizar la capacitación"/>
    <n v="0.1"/>
    <s v="AVANCE MINIMO"/>
    <n v="-44620"/>
    <s v="CON TIEMPO"/>
    <m/>
    <m/>
    <m/>
    <m/>
    <m/>
    <m/>
    <s v="ABIERTO"/>
    <s v="Se verifican los soportes adjuntos y se evidencia:_x000a__x000a_Capacitación realizada el 25 de marzo de 2022 a todos los suepervisores mediante acta de reunión._x000a__x000a_Se evidencia lista de asistencia y presentación de la capacitación _x000a__x000a_Se evidencia que se cumple la actividad propuesta. "/>
    <d v="2022-05-31T00:00:00"/>
    <s v="No aplica ya que el cumplimiento es del 100%"/>
    <n v="1"/>
    <s v="CUMPLIMIENTO TOTAL"/>
    <n v="-61"/>
    <s v="VENCIDO"/>
    <d v="2022-06-13T00:00:00"/>
    <s v="Se observa que se realizó la capacitación dirigida a servicios administrativos con ocasión al hallazgo 3.1.3.12, la capacitación fue realizada por la oficina jurídica, se aporta acta y materia de la capacitación."/>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42"/>
    <s v="Todos los procesos"/>
    <s v="Todas las subdirecciones y oficinas"/>
    <s v="OAP_x000a_OAJ_x000a_STAF_x000a_STDH_x000a_STMEO"/>
    <s v="Oficina Asesora Jurídica / Mantenimiento de Bienes"/>
    <s v="Gestion Contractual"/>
    <s v="Oficina asesora juridica"/>
    <s v="OAJ"/>
    <s v="Adquisiciones"/>
    <x v="9"/>
    <s v="Secretaria General"/>
    <s v="SG"/>
    <s v="Gerencia contratacion"/>
    <s v="GCO"/>
    <s v="Contratacion"/>
    <s v="Incumplimiento  de cronograma"/>
    <s v="Catalina Cárdenas Martínez "/>
    <x v="2"/>
    <s v="PMCB-2021-054"/>
    <s v="3.1.3.13"/>
    <x v="47"/>
    <n v="2021"/>
    <s v="2021H17"/>
    <s v="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
    <s v="El Manual de Contratación, no cuenta con lineamientos claros para procesos de contratación de Consultoría e Interventoría y Obr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adjunta Manua de Contratación - A-GCO-MA-002, versión 9 con vigencia del 17 de diciembre del 2021._x000a_En este Manual se puede observar el numeral 7.1.4.13.1. Análisis del sector relativo al objeto a contratar en casos de procesos de consultoría,_x000a_interventoría y obra de construcción, en donde se explican los lineamientos para los procesos de contrataciión de consultoria e interventoria"/>
    <d v="2022-05-31T00:00:00"/>
    <s v="N/A"/>
    <n v="1"/>
    <s v="CUMPLIMIENTO TOTAL"/>
    <n v="-30"/>
    <s v="VENCIDO"/>
    <d v="2022-06-13T00:00:00"/>
    <s v="se observa en evidencias cumplimiento formato A-GCO-MA-2021 V 9 17 de dic 2021"/>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43"/>
    <s v="Todos los procesos"/>
    <s v="Todas las subdirecciones y oficinas"/>
    <s v="OAP_x000a_OAJ_x000a_STAF_x000a_STDH_x000a_STMEO"/>
    <s v="Oficina Asesora Juridica"/>
    <s v="Gestion Contractual"/>
    <s v="Oficina asesora juridica"/>
    <s v="OAJ"/>
    <s v="Adquisiciones"/>
    <x v="9"/>
    <s v="Secretaria General"/>
    <s v="SG"/>
    <s v="Gerencia contratacion"/>
    <s v="GCO"/>
    <s v="Gestion financiera"/>
    <s v="Comprobantes contables"/>
    <s v="Catalina Cárdenas Martínez "/>
    <x v="2"/>
    <s v="PMCB-2021-055"/>
    <s v="3.1.3.14"/>
    <x v="47"/>
    <n v="2021"/>
    <s v="2021H18"/>
    <s v="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
    <s v="Falta de socialización de la operatividad y funcionamiento de las sedes y/o Unidades de Protección Integral"/>
    <s v="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
    <n v="1"/>
    <s v=" Formato A-GCO-FT-023 con punto de control"/>
    <s v="Formato de REQUERIMIENTOS TÉCNICOS CONTRATACIÓN DE BIENES, PRODUCTOS, OBRAS Y/O SERVICIOS A-GCO-FT-023 actualizado"/>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Requerimientos técnicos contratación de bienes, productos, obras y/o servicios - A-GCO-FT-023, Versión 3, con vigencia del 19 de abril del 2022, en donde se puede observar en el numeral 2.3.1 la relación de unaidades operativas a intervenir y el lineamiento de que la subdirección de metodos debe suministrar esta información"/>
    <d v="2022-05-31T00:00:00"/>
    <s v="N/A"/>
    <n v="1"/>
    <s v="CUMPLIMIENTO TOTAL"/>
    <n v="-30"/>
    <s v="VENCIDO"/>
    <d v="2022-06-13T00:00:00"/>
    <s v="se observa em evidencias cumplimiento de acción formato A-GCO-FT-023 V.3 abril 19 de 2022"/>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44"/>
    <s v="Todos los procesos"/>
    <s v="Todas las subdirecciones y oficinas"/>
    <s v="OAP_x000a_OAJ_x000a_STAF_x000a_STDH_x000a_STMEO"/>
    <s v="Servicios Administrativos - Transportes"/>
    <s v="Servicios administrativos"/>
    <s v="Subdirección técnica administrativa y financiera"/>
    <s v="STAF"/>
    <s v="Transporte"/>
    <x v="7"/>
    <s v="Secretaria General"/>
    <s v="SG"/>
    <s v="Gerencia administrativa"/>
    <s v="GA"/>
    <s v="planes de mejoramiento"/>
    <s v="Acciones cumplidas inefectivas"/>
    <s v="Ingrid Carolina Ardila Muñoz"/>
    <x v="2"/>
    <s v="PMCB-2021-056"/>
    <s v="3.1.3.15"/>
    <x v="47"/>
    <n v="2021"/>
    <s v="2021H19"/>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Se evidencia procedimiento actualizado"/>
    <d v="2022-02-28T00:00:00"/>
    <s v="no"/>
    <s v="No aplica"/>
    <n v="1"/>
    <s v="CUMPLIMIENTO TOTAL"/>
    <n v="-44620"/>
    <s v="CON TIEMPO"/>
    <m/>
    <m/>
    <m/>
    <m/>
    <m/>
    <m/>
    <s v="PENDIENTE POR EVALUACION"/>
    <s v="Se verifican los soportes adjuntos y se evidencia:_x000a__x000a_Actualización del procedimiento Administración del Parque automotor en donde se evidencia inclusión de las actividades_x000a__x000a_Se verifica soporte de oficialización del documento y publicación del mismo._x000a__x000a_Se evidencia que se cumple la actividad propuesta. "/>
    <d v="2022-05-31T00:00:00"/>
    <s v="No aplica ya que el cumplimiento es del 100%"/>
    <n v="1"/>
    <s v="CUMPLIMIENTO TOTAL"/>
    <n v="-61"/>
    <s v="VENCIDO"/>
    <d v="2022-06-13T00:00:00"/>
    <s v="Se observa la actualización y modificación del procedimiento PARQUE AUTOMOTOR A-SAD-PR-003, estableciendo una actividad para garantizar el detalle de las actividades realizadas por los contratistas."/>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45"/>
    <s v="Todos los procesos"/>
    <s v="Todas las subdirecciones y oficinas"/>
    <s v="OAP_x000a_OAJ_x000a_STAF_x000a_STDH_x000a_STMEO"/>
    <s v="Oficina Asesora Jurídica"/>
    <s v="Gestion Contractual"/>
    <s v="Oficina asesora juridica"/>
    <s v="OAJ"/>
    <s v="Contratación"/>
    <x v="9"/>
    <s v="Secretaria General"/>
    <s v="SG"/>
    <s v="Gerencia contratacion"/>
    <s v="GCO"/>
    <s v="planes de mejoramiento"/>
    <s v="Acciones cumplidas inefectivas"/>
    <s v="Catalina Cárdenas Martínez "/>
    <x v="2"/>
    <s v="PMCB-2021-057"/>
    <s v="3.1.3.15"/>
    <x v="47"/>
    <n v="2021"/>
    <s v="2021H19"/>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nforme de actividades contrato - A-GCO-FT-002, Versión 7, con vigencia del 16 de marzo del 2022, en donde se puede observar al final del formato que se incluye el espacio para la firma y visto bueno por el apoyo de la supervisión"/>
    <d v="2022-05-31T00:00:00"/>
    <s v="N/A"/>
    <n v="1"/>
    <s v="CUMPLIMIENTO TOTAL"/>
    <n v="-61"/>
    <s v="VENCIDO"/>
    <d v="2022-06-13T00:00:00"/>
    <s v="se observa cumplimiento de la acción en formato A-GCO-FT-002 marzo 16 de 2022"/>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46"/>
    <s v="Todos los procesos"/>
    <s v="Todas las subdirecciones y oficinas"/>
    <s v="OAP_x000a_OAJ_x000a_STAF_x000a_STDH_x000a_STMEO"/>
    <s v="Gestión Doctal/Mto de Bienes / Servicios Adtivos / Gestión Ambiental / OAJ /  Gestión Financiera"/>
    <s v="Gestion Documental"/>
    <s v="Subdirección técnica administrativa y financiera"/>
    <s v="STAF"/>
    <s v="Administración documental"/>
    <x v="14"/>
    <s v="Secretaria General"/>
    <s v="SG"/>
    <s v="Gerencia administrativa"/>
    <s v="GA"/>
    <s v="planes de mejoramiento"/>
    <s v="Acciones cumplidas inefectivas"/>
    <s v="Adriana Botero Pinilla "/>
    <x v="2"/>
    <s v="PMCB-2021-058"/>
    <s v="3.1.3.16"/>
    <x v="47"/>
    <n v="2021"/>
    <s v="2021H20"/>
    <s v="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
    <s v="No se realizan revisiones periódicas a los expedientes contractuales de las áreas"/>
    <s v="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s v="SI"/>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
    <d v="2022-05-31T00:00:00"/>
    <s v="Es necesario realizar las 3 revisisoones programadas a todos los procesos implicados. Así mismo se requiere evidenciar que las revisiones realizadas correspondan al 20% de los eexpedientes, tal como lo plantea la acción."/>
    <n v="0"/>
    <s v="SIN AVANCE"/>
    <n v="123"/>
    <s v="CON TIEMPO"/>
    <d v="2022-06-13T00:00:00"/>
    <s v="Es necesario realizar las 3 revisiones programadas a todos los procesos implicados. Así mismo se requiere evidenciar que las revisiones realizadas correspondan al 20% de los eexpedientes, tal como lo plantea la acción."/>
    <s v="Verónica Muñoz"/>
    <n v="0.33"/>
    <s v="ABIERTO"/>
    <m/>
    <s v="ABIERTO"/>
    <d v="2022-09-15T00:00:00"/>
    <s v="PRIMER SEGUIMIENTO 2022: 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_x000a__x000a_Resultado indicador: ((1/3)*100= 33,33%)_x000a__x000a_Análisis indicador: Se reporta un avance del 33,33% con una revisión realizada de tres revisiones programadas._x000a_Estado: La actividad continúa en ejecución_x000a__x000a_SEGUNDO SEGUIMIENTO 2022:_x000a_El pasado 02 de julio se llevó a cabo la segunda revisión aleatoria de expedientes contractuales de procesos de contratación de bienes y servicios de las áreas establecidas en la actividad. _x000a__x000a_(Número total de contratos de bienes y servicios revisados / Número total de contratos de bienes y servicios)_x000a_Servicios administrativos: (5/9)_x000a_Gestión Ambiental: (8/8)_x000a_Mantenimiento de bienes: (5/6)_x000a__x000a_Resultado del indicador: ((2/3) * 100% )= 66,66% _x000a_Análisis indicador: Se han realizado dos revisiones a expedientes contractuales de 3 programadas, el 24 de febrero y 2 de julio de la presente vigencia con un avance del 66,66%_x000a_Estado: La actividad se encuentra en ejecución"/>
    <s v="PRIMER SEGUIMIENTO 2022: _x000a_1. Correo electrónico conclusiones de los expedientes revisados _x000a_2. Acta mesa de trabajo_x000a__x000a_SEGUNDO SEGUIMIENTO 2022:_x000a_1. Acta mesa de trabajo revisión de expedientes"/>
    <s v="Realizar la revisión del total de los expedientes conforme a lo programado."/>
    <n v="0.54"/>
    <s v="AVANCE PARCIAL"/>
    <n v="123"/>
    <s v="CON TIEMPO"/>
    <d v="2022-11-18T00:00:00"/>
    <s v="Se observa dentro de la información que aportó el proceso en el primer y segundo seguimiento los siguientes documentos:_x000a__x000a_1. Correo electrónico conclusiones de los expedientes revisados_x000a_2. Acta primera revisión a expedientes contractuales_x000a_3. Acta segunda revisión a expedientes contractuales_x000a__x000a_Analizada la información citada, se observa que  aún no se ha realizado la revisión total de los expedientes (carpetas contractuales) de acuerdo a la programación establecida por el proceso."/>
    <s v="SERGIO CASTRO"/>
    <n v="0.54"/>
    <s v="VENCIDO"/>
    <s v="ABIERTA"/>
    <d v="2023-02-06T00:00:00"/>
    <s v="PRIMER SEGUIMIENTO 2022: Se realizó una primera revisión aleatoria de los expedientes contractuales correspondientes a bienes y servicios, de las áreas de Mantenimiento de Bienes, Servicios Administrativos y Gestión Ambiental, estas revisiones se llevaron a cabo de manera presencial en la Oficina Asesora Juridica y en acompañamiento de profesionales del área de Administración Documental._x000a__x000a_Resultado indicador: ((1/3)*100= 33,33%)_x000a__x000a_Análisis indicador: Se reporta un avance del 33,33% con una revisión realizada de tres revisiones programadas._x000a_Estado: La actividad continúa en ejecución_x000a__x000a_SEGUNDO SEGUIMIENTO 2022:_x000a_El pasado 02 de julio se llevó a cabo la segunda revisión aleatoria de expedientes contractuales de procesos de contratación de bienes y servicios de las áreas establecidas en la actividad. _x000a__x000a_Resultado del indicador: ((2/3) * 100% )= 66,66% _x000a_Análisis indicador: Se han realizado dos revisiones a expedientes contractuales de 3 programadas, el 24 de febrero y 2 de julio de la presente vigencia con un avance del 66,66%_x000a_Estado: La actividad se encuentra en ejecución_x000a__x000a_TERCER SEGUIMIENTO 2022_x000a_El dia 28/09/2022 se llevó a cabo la tercera y última revisión aleatoria de expedientes contractuales del proceso de contratación de bienes y servicios de las áreas establecidas en la actividad._x000a_Resultado del indicador: ((3/3) * 100% )= 100%_x000a_Análisis indicador: Se realizaron 3 revisiones a expedientes contractuales de 3 revisiones que se encontraban programadas, cumpliendo así con el 100% de la meta que se formuló._x000a_Estado: La actividad se encuentra finalizada"/>
    <s v="PRIMER SEGUIMIENTO 2022: _x000a_1. Correo electrónico conclusiones de los expedientes revisados _x000a_2. Acta mesa de trabajo_x000a__x000a_SEGUNDO SEGUIMIENTO 2022:_x000a_1. Acta mesa de trabajo revisión de expedientes_x000a__x000a_TERCER SEGUIMIENTO 2022:_x000a_1.Acta mesa de trabajo revisión de expedientes._x000a__x000a_"/>
    <s v="No cuenta con tareas pendientes ya que se han realizado las 3 revisiones programadas a las carpetas contractuales_x000a_"/>
    <n v="1"/>
    <s v="CUMPLIMIENTO TOTAL"/>
    <n v="123"/>
    <s v="CON TIEMPO"/>
    <x v="9"/>
    <s v="Se evidencia que como soporte de la acción establecida se aporta acta de reunión llevada a cabo el 28 de septiembre de 2022, en la cual se registra la tercera revisión aleatoria de expedientes contractuales del proceso de contratación de bienes y servicios de las áreas establecidas en la actividad. Las acciones establecidas se cumplieron  En este sentido las acciones establecidas se desarrollaron cumpliendo así con la meta que se formuló.  _x000a_Se sugiere generar mecanismo o incluir evidencia en el que se pueda corroborar que las revisiones realizadas correspondan al 20% de los expedientes, tal como lo plantea la acción_x000a_"/>
    <s v="Liz Alexandra Gómez Pulido "/>
    <n v="1"/>
    <x v="1"/>
    <m/>
  </r>
  <r>
    <n v="247"/>
    <s v="Todos los procesos"/>
    <s v="Todas las subdirecciones y oficinas"/>
    <s v="OAP_x000a_OAJ_x000a_STAF_x000a_STDH_x000a_STMEO"/>
    <s v="Servicios Administrativos - Transportes"/>
    <s v="Servicios administrativos"/>
    <s v="Subdirección técnica administrativa y financiera"/>
    <s v="STAF"/>
    <s v="Transporte"/>
    <x v="7"/>
    <s v="Secretaria General"/>
    <s v="SG"/>
    <s v="Gerencia administrativa"/>
    <s v="GA"/>
    <s v="planes de mejoramiento"/>
    <s v="Acciones cumplidas inefectivas"/>
    <s v="Ingrid Carolina Ardila Muñoz"/>
    <x v="2"/>
    <s v="PMCB-2021-059"/>
    <s v="3.1.3.17"/>
    <x v="47"/>
    <n v="2021"/>
    <s v="2021H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Se evidencia procedimiento actualizado"/>
    <d v="2022-02-28T00:00:00"/>
    <s v="no"/>
    <s v="No aplica"/>
    <n v="1"/>
    <s v="CUMPLIMIENTO TOTAL"/>
    <n v="-44620"/>
    <s v="CON TIEMPO"/>
    <m/>
    <m/>
    <m/>
    <m/>
    <m/>
    <m/>
    <s v="PENDIENTE POR EVALUACION"/>
    <s v="Se verifican los soportes adjuntos y se evidencia:_x000a__x000a_Actualización del procedimiento Administración del Parque automotor en donde se evidencia inclusión de las actividades_x000a__x000a_Se verifica soporte de oficialización del documento y publicación del mismo._x000a__x000a_Se evidencia que se cumple la actividad propuesta. "/>
    <d v="2022-05-31T00:00:00"/>
    <s v="No aplica ya que el cumplimiento es del 100%"/>
    <n v="1"/>
    <s v="CUMPLIMIENTO TOTAL"/>
    <n v="-61"/>
    <s v="VENCIDO"/>
    <d v="2022-06-13T00:00:00"/>
    <s v="Se observa la actualización y modificación del procedimiento PARQUE AUTOMOTOR A-SAD-PR-003, estableciendo una actividad para garantizar el detalle de las actividades realizadas por los contratistas."/>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48"/>
    <s v="Todos los procesos"/>
    <s v="Todas las subdirecciones y oficinas"/>
    <s v="OAP_x000a_OAJ_x000a_STAF_x000a_STDH_x000a_STMEO"/>
    <s v="Oficina Asesora Jurídica"/>
    <s v="Gestion Contractual"/>
    <s v="Oficina asesora juridica"/>
    <s v="OAJ"/>
    <s v="Contratación"/>
    <x v="9"/>
    <s v="Secretaria General"/>
    <s v="SG"/>
    <s v="Gerencia contratacion"/>
    <s v="GCO"/>
    <s v="planes de mejoramiento"/>
    <s v="Acciones cumplidas inefectivas"/>
    <s v="Catalina Cárdenas Martínez "/>
    <x v="2"/>
    <s v="PMCB-2021-060"/>
    <s v="3.1.3.17"/>
    <x v="47"/>
    <n v="2021"/>
    <s v="2021H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el Formato Informe de actividades contrato - A-GCO-FT-002, Versión 7, con vigencia del 16 de marzo del 2022, en donde se puede observar al final del formato que se incluye el espacio para la firma y visto bueno por el apoyo de la supervisión"/>
    <d v="2022-05-31T00:00:00"/>
    <s v="N/A"/>
    <n v="1"/>
    <s v="CUMPLIMIENTO TOTAL"/>
    <n v="-61"/>
    <s v="VENCIDO"/>
    <d v="2022-06-13T00:00:00"/>
    <s v="Se observa cumplimiento de acción formato A-GCO-FT-002 V. 07 de 16 de marzo de 2022"/>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49"/>
    <s v="Todos los procesos"/>
    <s v="Todas las subdirecciones y oficinas"/>
    <s v="OAP_x000a_OAJ_x000a_STAF_x000a_STDH_x000a_STMEO"/>
    <s v="OAP"/>
    <s v="Planeacion"/>
    <s v="Oficina asesora de planeacion"/>
    <s v="OAP"/>
    <s v="Proyectos"/>
    <x v="5"/>
    <s v="Oficina Asesora de Planeacion"/>
    <s v="OAP"/>
    <s v="No aplica"/>
    <s v="No aplica"/>
    <s v="Planeacion"/>
    <s v="Herramientas de gestión (riesgos, indicadores, balance social, planes y proyectos de inversión)"/>
    <s v="Yuli Cristel Peña"/>
    <x v="2"/>
    <s v="PMCB-2021-061"/>
    <s v="3.2.1.1"/>
    <x v="47"/>
    <n v="2021"/>
    <s v="2021H22"/>
    <s v="Hallazgo administrativo por incumplimiento a los lineamientos de la Secretaría Distrital de Planeación sobre la Formulación de las metas 1 y 3 del Proyecto 7720. "/>
    <s v="Porque la Formulación de las metas 1 y 3 del proyecto de inversión 7720 se proyectó en términos de unidad de medida porcentaje y no magnitudes en número de personas (NNAJ)"/>
    <s v="Solicitar a la Secretaria Distrital de Planeación concepto sobre la formulación de las metas del proyecto de inversión 7720; y si se ratifica su no cumplimiento, proceder a gestionar con DNP y Secretaría Distrital de Planeación las indicaciones por ellos formuladas."/>
    <n v="1"/>
    <s v="Solicitud de concepto"/>
    <s v="No. Conceptos solicitados recibidos/No. De conceptos solicitados*100"/>
    <n v="1"/>
    <s v="No aplica"/>
    <d v="2021-11-05T00:00:00"/>
    <d v="2022-10-03T00:00:00"/>
    <d v="2022-12-05T00:00:00"/>
    <s v="SI"/>
    <s v="SI"/>
    <n v="126"/>
    <s v="20-12-2021: Se incluye formulacion al tablero de control"/>
    <m/>
    <m/>
    <m/>
    <m/>
    <s v="SIN AVANCE"/>
    <n v="386"/>
    <s v="CON TIEMPO"/>
    <s v="SIN DILIGENCIAR"/>
    <s v="20-12-2021: Se incluye formulacion al tablero de control"/>
    <s v="SIN DILIGENCIAR"/>
    <n v="0"/>
    <n v="0"/>
    <s v="EN EJECUCION"/>
    <s v="NO APLICA"/>
    <s v="ABIERTA"/>
    <s v="Se evidencia el concepto tecnico enviado por la Secretaria de Planeación con fecha del 4 de enero del 2022 sobre la Solicitud concepto acerca a la metas del Proyeccto 7720, en ejecución en el IDIPRON"/>
    <d v="2022-02-28T00:00:00"/>
    <s v="no"/>
    <s v="No aplica"/>
    <n v="1"/>
    <s v="CUMPLIMIENTO TOTAL"/>
    <n v="-44620"/>
    <s v="CON TIEMPO"/>
    <m/>
    <m/>
    <m/>
    <m/>
    <m/>
    <m/>
    <s v="PENDIENTE POR EVALUACION"/>
    <s v="Accion pendiente por evaluacion. Reportada en seguimiento anterior._x000a_Producto del concepto solicitado a la Secretaría Distirtal de Planeación se adjunta Borrador de solicitud a DNP y a  Planeación Distrital"/>
    <d v="2022-05-31T00:00:00"/>
    <s v="No aplica"/>
    <n v="1"/>
    <s v="CUMPLIMIENTO TOTAL"/>
    <n v="126"/>
    <s v="CON TIEMPO"/>
    <d v="2022-06-11T00:00:00"/>
    <s v="Si bien, se cuenta con el documento emitido por la SDP, dice “la SDP se abstiene de emitir concepto respecto a si las metas del proyecto 7720 cumplen con los lineamientos establecidos”; lo cual no es una acción efectiva para el hallazgo formulado."/>
    <s v="Carlos Andrés Guerra"/>
    <n v="0.8"/>
    <s v="ABIERTO"/>
    <m/>
    <s v="ABIERTO"/>
    <d v="2022-09-12T00:00:00"/>
    <s v="Avance de actividades: _x000a__x000a_Se recibieron Dos conceptos Uno a secretaría Distrital de Planeación, el cual  indicó:  se abstiene de emitir concepto respecto a si las metas del proyecto_x000a_7720 cumplen con los lineamientos establecidos por el “Manual de usuario para la_x000a_administración y operación del Banco Distrital de Programas y Proyectos”, Versión 3,_x000a_y el segundo fue emitido por El Departamento Administrativo de Planeación distrital el cual indicó:   Los cuatro indicadores y metas presentados parecen responder a ejercicios de planeación_x000a_superiores a la formulación de un proyecto, y su seguimiento combinado con el seguimiento a los_x000a_indicadores de producto y de gestión de los proyectos de inversión, permitiría complementar la_x000a_información para la toma de decisiones en el logro de los objetivos planteados y en la mejora de las_x000a_políticas públicas...._x000a__x000a_Resultado indicador:  _x000a__x000a_2 conceptos solicitados (secretaría Distrital de Planeación y Departamento Administrativo de Planeación distrital) = 100%_x000a__x000a_Analisis del Indicador: _x000a__x000a_Se da cum plimiento del 100% de la accion ya que se realizo solicitud de dos conceptos ante la secretaría Distrital de Planeación y Departamento Administrativo de Planeación distrital"/>
    <s v="Se anexan los dos conceptos emitidos por las entidades mencionadas"/>
    <s v="No aplica"/>
    <n v="1"/>
    <s v="CUMPLIMIENTO TOTAL"/>
    <n v="126"/>
    <s v="CON TIEMPO"/>
    <d v="2022-11-15T00:00:00"/>
    <s v="Se observa que se realizo solicitud de dos conceptos S2021EE3561,SDP1-2021-125035 Asunto:Solicitud concepto acerca metasProyecto7720,en ejecución IDIPRON ante la secretaría Distrital de Planeación y el 23 de agosto de 2022 asunto: Emitir concepto técnico que determine si las metas del proyecto de Inversión 7720 IDIPRON,cumplen con lineamientos técnicos establecidos para la elaboración metas de proyectos deinversión ante el  Departamento Administrativo de Planeación distrital"/>
    <s v="Ingrid Acosta"/>
    <n v="1"/>
    <s v="CERRADO"/>
    <s v="ABIERTA"/>
    <d v="2023-02-06T00:00:00"/>
    <s v="Cerrada en seguimientos anteriores"/>
    <s v="OCI"/>
    <n v="1"/>
    <n v="1"/>
    <s v="CUMPLIMIENTO TOTAL"/>
    <s v="NO APLICA ACCION CERRADA"/>
    <s v="NO APLICA ACCION CERRADA"/>
    <x v="1"/>
    <s v="Cerrada en seguimientos anteriores"/>
    <s v="OCI"/>
    <n v="1"/>
    <x v="1"/>
    <m/>
  </r>
  <r>
    <n v="250"/>
    <s v="Todos los procesos"/>
    <s v="Todas las subdirecciones y oficinas"/>
    <s v="OAP_x000a_OAJ_x000a_STAF_x000a_STDH_x000a_STMEO"/>
    <s v="OAP"/>
    <s v="Gestion del mejoramiento"/>
    <s v="Oficina asesora de planeacion"/>
    <s v="OAP"/>
    <s v="MIPG"/>
    <x v="15"/>
    <s v="Oficina Asesora de Planeacion"/>
    <s v="OAP"/>
    <s v="No aplica"/>
    <s v="No aplica"/>
    <s v="Planeacion"/>
    <s v="Herramientas de gestión (riesgos, indicadores, balance social, planes y proyectos de inversión)"/>
    <s v="Willington Granados Herrera"/>
    <x v="2"/>
    <s v="PMCB-2021-062"/>
    <s v="3.2.1.2 "/>
    <x v="47"/>
    <n v="2021"/>
    <s v="2021H23"/>
    <s v="Hallazgo administrativo por inadecuado seguimiento a indicadores de efectividad en la transgrediendo los principios del proceso planeación"/>
    <s v="Porque el seguimiento a los indicadores de efectividad no son analizados y tomados como herramienta aportante en la toma de decisiones de la entidad"/>
    <s v="Realizar la actualización e implementación de la metodología para la construcción, seguimiento y evaluación de los indicadores de la Entidad a la luz de los lineamientos establecidos por el DAFP."/>
    <n v="1"/>
    <s v="Metodología actualizada e implementada"/>
    <s v="Documento metodológico actualizado e implementado/1 Documento Metodológico para actualizar e implementar*100"/>
    <n v="1"/>
    <s v="No aplica"/>
    <d v="2021-11-05T00:00:00"/>
    <d v="2022-10-03T00:00:00"/>
    <d v="2022-07-01T00:00:00"/>
    <s v="SI"/>
    <s v="SI"/>
    <n v="126"/>
    <s v="20-12-2021: Se incluye formulacion al tablero de control"/>
    <m/>
    <m/>
    <m/>
    <m/>
    <s v="SIN AVANCE"/>
    <n v="386"/>
    <s v="CON TIEMPO"/>
    <s v="SIN DILIGENCIAR"/>
    <s v="20-12-2021: Se incluye formulacion al tablero de control"/>
    <s v="SIN DILIGENCIAR"/>
    <n v="0"/>
    <n v="0"/>
    <s v="EN EJECUCION"/>
    <s v="NO APLICA"/>
    <s v="ABIERTA"/>
    <s v="Se evidencia Manual para la formulación, monitoreo y seguimiento de Indicadores con fecha 10/02/2022"/>
    <d v="2022-02-28T00:00:00"/>
    <s v="No "/>
    <s v="implementacion de metodologia"/>
    <n v="0.5"/>
    <s v="AVANCE PARCIAL"/>
    <n v="-44620"/>
    <s v="CON TIEMPO"/>
    <m/>
    <m/>
    <m/>
    <m/>
    <m/>
    <m/>
    <s v="ABIERTO"/>
    <s v="se evidencia el ajuste realizado al documento y su oficialización"/>
    <d v="2022-05-31T00:00:00"/>
    <s v="Actividad terminada"/>
    <n v="1"/>
    <s v="CUMPLIMIENTO TOTAL"/>
    <n v="126"/>
    <s v="CON TIEMPO"/>
    <d v="2022-06-11T00:00:00"/>
    <s v="El manual para la formulación, monitoreo y seguimiento de indicadores, presentado como evidencia, subsana el hallazgo y mitiga la probabilidad de una nueva materialización del riesgo."/>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FRANKLIN AUGUSTO SERRANO ROJAS"/>
    <n v="1"/>
    <s v="CERRADO"/>
    <s v="ABIERTA"/>
    <d v="2023-02-06T00:00:00"/>
    <s v="Cerrada en seguimientos anteriores"/>
    <s v="OCI"/>
    <n v="1"/>
    <n v="1"/>
    <s v="CUMPLIMIENTO TOTAL"/>
    <s v="NO APLICA ACCION CERRADA"/>
    <s v="NO APLICA ACCION CERRADA"/>
    <x v="1"/>
    <s v="Cerrada en seguimientos anteriores"/>
    <s v="OCI"/>
    <n v="1"/>
    <x v="1"/>
    <m/>
  </r>
  <r>
    <n v="251"/>
    <s v="Todos los procesos"/>
    <s v="Todas las subdirecciones y oficinas"/>
    <s v="OAP_x000a_OAJ_x000a_STAF_x000a_STDH_x000a_STMEO"/>
    <s v="OAP"/>
    <s v="Gestion del mejoramiento"/>
    <s v="Oficina asesora de planeacion"/>
    <s v="OAP"/>
    <s v="MIPG"/>
    <x v="15"/>
    <s v="Oficina Asesora de Planeacion"/>
    <s v="OAP"/>
    <s v="No aplica"/>
    <s v="No aplica"/>
    <s v="Planeacion"/>
    <s v="Herramientas de gestión (riesgos, indicadores, balance social, planes y proyectos de inversión)"/>
    <s v="Willington Granados Herrera"/>
    <x v="2"/>
    <s v="PMCB-2021-063"/>
    <s v="3.2.1.3"/>
    <x v="47"/>
    <n v="2021"/>
    <s v="2021H24"/>
    <s v="Hallazgo administrativo por incumplimiento a los principios de planeación al no contar con un Plan Estratégico Institucional aprobado. "/>
    <s v="Porque se encontraba pendiente por actualizar información que era parte del documento del plan estratégico"/>
    <s v="Publicar documento plan estratégico de la entidad"/>
    <n v="1"/>
    <s v="Publicación de documento"/>
    <s v="Documento publicado/1 Documento proyectado a publicar"/>
    <n v="1"/>
    <s v="No aplica"/>
    <d v="2021-11-01T00:00:00"/>
    <d v="2022-02-01T00:00:00"/>
    <d v="2022-07-01T00:00:00"/>
    <s v="SI"/>
    <s v="SI"/>
    <n v="-118"/>
    <s v="20-12-2021: Se incluye formulacion al tablero de control"/>
    <m/>
    <m/>
    <m/>
    <m/>
    <s v="SIN AVANCE"/>
    <n v="142"/>
    <s v="CON TIEMPO"/>
    <s v="SIN DILIGENCIAR"/>
    <s v="20-12-2021: Se incluye formulacion al tablero de control"/>
    <s v="SIN DILIGENCIAR"/>
    <n v="0"/>
    <n v="0"/>
    <s v="EN EJECUCION"/>
    <s v="NO APLICA"/>
    <s v="ABIERTA"/>
    <s v="Se evidencia correo y formato de solicitud de diagramacion"/>
    <d v="2022-02-28T00:00:00"/>
    <s v="No "/>
    <s v="Documento publicado"/>
    <n v="0.8"/>
    <s v="AVANCE SIGNIFICATIVO"/>
    <n v="-44620"/>
    <s v="VENCIDO"/>
    <m/>
    <m/>
    <m/>
    <m/>
    <m/>
    <m/>
    <s v="ABIERTO"/>
    <s v="Se evidencia la publicación del documento en la página web del Instituto"/>
    <d v="2022-05-31T00:00:00"/>
    <s v="No aplica"/>
    <n v="1"/>
    <s v="CUMPLIMIENTO TOTAL"/>
    <n v="-118"/>
    <s v="VENCIDO"/>
    <d v="2022-06-11T00:00:00"/>
    <s v="Las evidencias aportadas y la verificación de la existencia del Plan estatégico en la página web del IDIPRON, subsanan el hallazgo"/>
    <s v="FRANKLIN AUGUSTO SERRANO ROJAS"/>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52"/>
    <s v="Todos los procesos"/>
    <s v="Todas las subdirecciones y oficinas"/>
    <s v="OAP_x000a_OAJ_x000a_STAF_x000a_STDH_x000a_STMEO"/>
    <s v="OAP"/>
    <s v="Planeacion"/>
    <s v="Oficina asesora de planeacion"/>
    <s v="OAP"/>
    <s v="Proyectos"/>
    <x v="5"/>
    <s v="Oficina Asesora de Planeacion"/>
    <s v="OAP"/>
    <s v="No aplica"/>
    <s v="No aplica"/>
    <s v="planes de mejoramiento"/>
    <s v="Acciones cumplidas inefectivas"/>
    <s v="Yuli Cristel Peña"/>
    <x v="2"/>
    <s v="PMCB-2021-064"/>
    <s v="3.2.1.4"/>
    <x v="47"/>
    <n v="2021"/>
    <s v="2021H25"/>
    <s v="Hallazgo administrativo por la inefectividad e Ineficacia de la Acción # 1 del Hallazgo 3.1.1 de la Auditoria de Desempeño Código 105 - PAD 2020."/>
    <s v="Porque, la proyección de la meta fue sub programada atendiendo  el histórico de atención"/>
    <s v="Construir herramienta metodológica que permita proyectar con una mayor precisión la población que atenderá el IDIPRON"/>
    <n v="1"/>
    <s v="Herramienta de proyección metas poblacionales"/>
    <s v="No. De Herramientas construidas/No. De Herramientas proyectadas (1)*100"/>
    <n v="1"/>
    <s v="No aplica"/>
    <d v="2021-11-05T00:00:00"/>
    <d v="2022-10-03T00:00:00"/>
    <d v="2022-12-05T00:00:00"/>
    <s v="SI"/>
    <s v="SI"/>
    <n v="126"/>
    <s v="20-12-2021: Se incluye formulacion al tablero de control"/>
    <m/>
    <m/>
    <m/>
    <m/>
    <s v="SIN AVANCE"/>
    <n v="386"/>
    <s v="CON TIEMPO"/>
    <s v="SIN DILIGENCIAR"/>
    <s v="20-12-2021: Se incluye formulacion al tablero de control"/>
    <s v="SIN DILIGENCIAR"/>
    <n v="0"/>
    <n v="0"/>
    <s v="EN EJECUCION"/>
    <s v="NO APLICA"/>
    <s v="ABIERTA"/>
    <s v="Se adjunta el primer borrador de la proyección de la formula proyección metas proyecto 7720"/>
    <d v="2022-02-28T00:00:00"/>
    <s v="no"/>
    <s v="Herramienta proyectada y aprobada"/>
    <n v="0.5"/>
    <s v="AVANCE PARCIAL"/>
    <n v="-44620"/>
    <s v="CON TIEMPO"/>
    <m/>
    <m/>
    <m/>
    <m/>
    <m/>
    <m/>
    <s v="ABIERTO"/>
    <s v="Se evidencia borrador en excel"/>
    <d v="2022-05-31T00:00:00"/>
    <s v="herramienta metodológica  en version final que permita proyectar con una mayor precisión la población que atenderá el IDIPRON"/>
    <n v="0.5"/>
    <s v="AVANCE PARCIAL"/>
    <n v="126"/>
    <s v="CON TIEMPO"/>
    <d v="2022-06-10T00:00:00"/>
    <s v="En la evidencia a portada se observa un archivo en Excel, se recomienda avanzar en las accione propuestas."/>
    <s v="Carlos Andrés Guerra"/>
    <n v="0.25"/>
    <s v="ABIERTO"/>
    <m/>
    <s v="ABIERTO"/>
    <d v="2022-09-12T00:00:00"/>
    <s v="Avance de actividades: _x000a__x000a_Herramienta de  proyeccción metas Proyecto 7720 a ser establecido en el documento de criterios_x000a__x000a_Resultado indicador:  _x000a__x000a_1 herramienta construida/1 herramienta proyectada = 100%_x000a__x000a_Analisis del Indicador: _x000a__x000a_Se da cumplimiento del 100% de la accion, ya que se tiene Herramienta de  proyeccción metas Proyecto 7720 "/>
    <s v="Se anexa herramienta"/>
    <s v="No aplica"/>
    <n v="1"/>
    <s v="CUMPLIMIENTO TOTAL"/>
    <n v="126"/>
    <s v="CON TIEMPO"/>
    <d v="2022-11-15T00:00:00"/>
    <s v="Se observa que se tiene Herramienta de  proyeccción metas Proyecto 7720 "/>
    <s v="Ingrid Acosta"/>
    <n v="1"/>
    <s v="CERRADO"/>
    <s v="ABIERTA"/>
    <d v="2023-02-06T00:00:00"/>
    <s v="Cerrada en seguimientos anteriores"/>
    <s v="OCI"/>
    <n v="1"/>
    <n v="1"/>
    <s v="CUMPLIMIENTO TOTAL"/>
    <s v="NO APLICA ACCION CERRADA"/>
    <s v="NO APLICA ACCION CERRADA"/>
    <x v="1"/>
    <s v="Cerrada en seguimientos anteriores"/>
    <s v="OCI"/>
    <n v="1"/>
    <x v="1"/>
    <m/>
  </r>
  <r>
    <n v="253"/>
    <s v="Todos los procesos"/>
    <s v="Todas las subdirecciones y oficinas"/>
    <s v="OAP_x000a_OAJ_x000a_STAF_x000a_STDH_x000a_STMEO"/>
    <s v="Mantenimiento de Bienes"/>
    <s v="Mantenimiento de bienes"/>
    <s v="Subdirección técnica administrativa y financiera"/>
    <s v="STAF"/>
    <s v="Mantenimiento de bienes"/>
    <x v="8"/>
    <s v="Secretaria General"/>
    <s v="SG"/>
    <s v="Gerencia Recursos Fisicos"/>
    <s v="GRF"/>
    <s v="Inventarios"/>
    <s v=" Vida útil de la propiedad, planta y equipo"/>
    <s v="Ingrid Carolina Ardila Muñoz"/>
    <x v="2"/>
    <s v="PMCB-2021-065"/>
    <s v="3.3.2.1"/>
    <x v="47"/>
    <n v="2021"/>
    <s v="2021H26"/>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Actualizar el avalúo de bienes inmuebles de la entidad"/>
    <n v="1"/>
    <s v="Avalúo"/>
    <s v="Avalúo actualizado"/>
    <n v="1"/>
    <s v="No aplica"/>
    <d v="2022-02-01T00:00:00"/>
    <d v="2022-09-30T00:00:00"/>
    <m/>
    <s v="SI"/>
    <s v="SI"/>
    <n v="123"/>
    <s v="20-12-2021: Se incluye formulacion al tablero de control"/>
    <m/>
    <m/>
    <m/>
    <m/>
    <s v="SIN AVANCE"/>
    <n v="383"/>
    <s v="CON TIEMPO"/>
    <s v="SIN DILIGENCIAR"/>
    <s v="20-12-2021: Se incluye formulacion al tablero de control"/>
    <s v="SIN DILIGENCIAR"/>
    <n v="0"/>
    <n v="0"/>
    <s v="EN EJECUCION"/>
    <s v="NO APLICA"/>
    <s v="ABIERTA"/>
    <s v="El proceso no aporta evidencia de avance en la actividad, dado que inicia en febrero de 2022"/>
    <d v="2022-02-28T00:00:00"/>
    <s v="no"/>
    <s v="Pendiente actualizar el avalúo de bienes inmuebles de la entidad"/>
    <n v="0"/>
    <s v="SIN AVANCE"/>
    <n v="-44620"/>
    <s v="CON TIEMPO"/>
    <m/>
    <m/>
    <m/>
    <m/>
    <m/>
    <m/>
    <s v="ABIERTO"/>
    <s v="El proceso no aporta evidencia de avance en la actividad._x000a__x000a_Actividad aun se encuentra en ejecución"/>
    <d v="2022-05-31T00:00:00"/>
    <s v="Pendiente actualizar el avalúo de bienes inmuebles de la entidad"/>
    <n v="0"/>
    <s v="SIN AVANCE"/>
    <n v="123"/>
    <s v="CON TIEMPO"/>
    <d v="2022-06-10T00:00:00"/>
    <s v="No se evidencia soporte de la actualización avaluo de bienes inmuebles de la entidad_x000a_Analisis del indicador: 0%"/>
    <s v="Ingrid Acosta"/>
    <n v="0"/>
    <s v="ABIERTO"/>
    <m/>
    <s v="ABIERTO"/>
    <d v="2022-09-19T00:00:00"/>
    <s v="PRIMER SEGUIMIENTO 2022: _x000a_El equipo se encuentra adelantando las gestiones internas para el desarrollo de la actividad. _x000a_Estado: La actividad continua en ejecución_x000a__x000a_SEGUNDO SEGUIMIENTO 2022:_x000a_Se radicó oficio el día 5 de septiembre de 2022, al Director del Sector de Integración Social de la Contraloría de Bogotá, solicitando modificación y prórroga de la acción._x000a_Resultado y análisis del indicador: La actualización del avalúo se encuentra en proceso, se realizará la medición del indicador una vez culmine el proceso. _x000a_Estado: La actividad continua en ejecución"/>
    <s v="_x000a__x000a_SEGUNDO SEGUIMIENTO 2022:_x000a_1. Memorando solicitud modificación y prórroga"/>
    <s v="Realizar el la actualización del avalúo de bienes inmuebles de la entidad"/>
    <n v="0"/>
    <s v="SIN AVANCE"/>
    <n v="123"/>
    <s v="CON TIEMPO"/>
    <d v="2022-11-18T00:00:00"/>
    <s v="Se observa  Memorando solicitud modificación y prórroga &quot;Oficio 2022EE2687 Solicitud ajuste acción Contraloría&quot;, donde se propone determinar la realidad juridica y economica de los bienes inmuenles de la entidad, más no  se observa la actualización del avalúo de bienes inmuebles del insitituto."/>
    <s v="SERGIO CASTRO"/>
    <n v="0"/>
    <s v="VENCIDO"/>
    <s v="ABIERTA"/>
    <d v="2023-02-06T00:00:00"/>
    <s v="PRIMER SEGUIMIENTO 2022: _x000a_El equipo se encuentra adelantando las gestiones internas para el desarrollo de la actividad. _x000a_Estado: La actividad continua en ejecución_x000a__x000a_SEGUNDO SEGUIMIENTO 2022:_x000a_Se radicó oficio el día 5 de septiembre de 2022, al Director del Sector de Integración Social de la Contraloría de Bogotá, solicitando modificación y prórroga de la acción._x000a_Resultado y análisis del indicador: La actualización del avalúo se encuentra en proceso, se realizará la medición del indicador una vez culmine el proceso. _x000a_Estado: La actividad continua en ejecución_x000a__x000a_TERCER SEGUIMIENTO 2022:_x000a_Se establece con el área de contabilidad la necesidad de realizar el diligenciamiento de una lista de chequeo para determinar el indice de deterioro y la vida util de los predios del IDIPRON, en el cual se encuentra información legal, social y física del predio. La última fecha de actualización de los formatos con la lista de chequeo es de diciembre de 2022 y se envía al área de contabilidad para que dicha información sea cargada en los libros contables de la entidad._x000a_Con el diligenciamiento de la lista de chequeo se identifican los predios que presentan indicios de deterioro: El Cuja, La Vega y el Tuparro, por tal motivo se realiza el avalúo comercial de los predios mencionados anteriormente mediante la metodología indirecta._x000a_En cuanto a los demás predios, se obtienen los boletines catastrales teniendo en cuenta que no presentan indicios de deterioro, dichos documentos son expedidos por la autoridad catastral del distrito UEADC, y dentro de la información que contienen se encuentra el avaluo de la vigencia 2022 y los últimos 5 años._x000a__x000a_Con el ánimo de realizar seguimiento al avance de las acciones se realiza reunión en la Gerencia  de Recursos Físicos el día 29 de diciembre de 2022 para hacer un resumen de la normatividad empleada para la ejecución de las actividades descritas y el cumplimiento de cada una de ellas. _x000a__x000a_Resultado y análisis del indicador: Se actualizó el avalúo de los bienes inmuebles de la entidad mediante metodología indirecta , cumpliendo la meta propuesta del 100%. _x000a_Estado: La actividad se encuentra finalizada _x000a_"/>
    <s v="SEGUNDO SEGUIMIENTO 2022:_x000a_1. Memorando solicitud modificación y prórroga_x000a__x000a_TERCER SEGUIMIENTO 2022:_x000a_1. Check list indicios de deterioro  predios del IDIPRON_x000a_2. Avalúo de los predios: El Cuja, La vega y el Tuparro._x000a_3. Boletines catastrales predios IDIPRON _x000a_4. Acta de reunión Gerencia de recursos Físicos_x000a__x000a__x000a_"/>
    <m/>
    <n v="1"/>
    <s v="CUMPLIMIENTO TOTAL"/>
    <n v="123"/>
    <s v="CON TIEMPO"/>
    <x v="9"/>
    <s v="En análisis de la información suministrada por el proceso, se evidencia el avalúo de los bienes inmuebles de: EL CUJA, LA VEGA Y EL TUPARRO, a los cuales se les identificaron indicios de deterioro, por tal motivo se realizó el avalúo comercial de los predios mencionados anteriormente mediante la metodología indirecta._x000a_En cuanto a los demás predios, se obtienen los boletines catastrales teniendo en cuenta que no presentan indicios de deterioro, dichos documentos son expedidos por la autoridad catastral del distrito UEADC, y dentro de la información que contienen se encuentra el avaluó de la vigencia 2022 y los últimos 5 años._x000a__x000a_Así mismo, se observa que se realizó seguimiento al avance de las acciones en reunión con la Gerencia  de Recursos Físicos el día 29 de diciembre de 2022 para hacer un resumen de la normatividad empleada para la ejecución de las actividades descritas._x000a_El cumplimiento de cada Acción está sustentada la acción con siguientes soportes:_x000a_1. Check list indicios de deterioro  predios del IDIPRON_x000a_2. Avalúo de los predios: El Cuja, La vega y el Tuparro._x000a_3. Boletines catastrales predios IDIPRON _x000a_4. Acta de reunión Gerencia de recursos Físicos del 29/12/2022."/>
    <s v="Ingrid Acosta"/>
    <n v="1"/>
    <x v="1"/>
    <m/>
  </r>
  <r>
    <n v="254"/>
    <s v="Todos los procesos"/>
    <s v="Todas las subdirecciones y oficinas"/>
    <s v="OAP_x000a_OAJ_x000a_STAF_x000a_STDH_x000a_STMEO"/>
    <s v="Gestión Financiera "/>
    <s v="Gestión Financiera "/>
    <s v="Subdirección técnica administrativa y financiera"/>
    <s v="STAF"/>
    <s v="Contabilidad"/>
    <x v="13"/>
    <s v="Secretaria General"/>
    <s v="SG"/>
    <s v="Gerencia Financiera"/>
    <s v="GF"/>
    <s v="Inventarios"/>
    <s v=" Vida útil de la propiedad, planta y equipo"/>
    <s v="Catalina Cárdenas Martínez "/>
    <x v="2"/>
    <s v="PMCB-2021-066"/>
    <s v="3.3.2.1"/>
    <x v="47"/>
    <n v="2021"/>
    <s v="2021H26"/>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Crear y socializar lineamientos  que faciliten el flujo de información de hechos económicos hacia el área contable, en términos de tiempo, responsabilidad, forma y tipo de información con relación a la propiedad, planta y equipo de bienes inmuebles del IDIPRON."/>
    <n v="2"/>
    <s v="Creación y socialización de lineamientos "/>
    <s v="Lineamientos creados y socializados"/>
    <n v="1"/>
    <s v="No aplica"/>
    <d v="2021-11-01T00:00:00"/>
    <d v="2022-09-30T00:00:00"/>
    <d v="2022-12-05T00:00:00"/>
    <s v="SI"/>
    <s v="SI"/>
    <n v="123"/>
    <s v="20-12-2021: Se incluye formulacion al tablero de control"/>
    <m/>
    <m/>
    <m/>
    <m/>
    <s v="SIN AVANCE"/>
    <n v="383"/>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123"/>
    <s v="CON TIEMPO"/>
    <d v="2022-06-11T00:00:00"/>
    <s v="Las evidencias aportadas subsanan el hallazgo en lo correspondiente a la creación de los lineamientos, pero no hay evidencia de su socialización."/>
    <s v="FRANKLIN AUGUSTO SERRANO ROJAS"/>
    <n v="0.8"/>
    <s v="ABIERTO"/>
    <m/>
    <s v="ABIERTO"/>
    <d v="2022-08-19T00:00:00"/>
    <s v="PRIMER SEGUIMIENTO 2021: _x000a_Creación y socialización de los lineamientos que faciliten el flujo de información de hechos económicos hacia el área contable; teniendo como documentos referentes para establecer dichos lineamientos el Manual de Políticas Contables, Plan de Sostenibilidad Contable y el Manual de Operativo Contable. De los tres documentos, a la fecha se cuenta en su totalidad con el Manual de Políticas Contables, en el cual, se vinculan algunos de los lineamientos para el reporte de la información al área contable y fue adoptado mediante la Resolución 517 de 2021._x000a_Estado: La actividad continúa en ejecución._x000a__x000a_Resultado y análisis del indicador: Se crearon y socializaron los lineamientos del flujo de información contable dentro del Manual de Políticas Contables_x000a_PRIMER SEGUIMIENTO 2022: _x000a_El lineamiento del flujo de la información financiera hacia el área de Contabilidad para que sea registrada de manera oportuna, se dio a través de la actualización del Plan de Sostenibilidad Contable, el cual fue aprobado y socializado en el comité de sostenibilidad Contable realizado el 15 de marzo del 2022, y en el que participaron la totalidad de responsables del suministro de la información. _x000a__x000a_Sin embargo, y a pesar de haber cumplido con la actividad establecida, la Subdirección emitirá una comunicación interna mediante la cual socializará nuevamente el Plan de Sostenibilidad Contable aprobado._x000a_Estado: La actividad continúa en ejecución._x000a__x000a_SEGUNDO SEGUIMIENTO 2022:_x000a_Mediante correo de fecha 31 de mayo de 2022, la Subdirección Técnica Administrativa y Financiera realizó la socialización de la Circular Interna No. 15 del 27 de mayo de 2022, en la cual se da a conocer el Plan de Sostenibilidad Contable del Instituto., en dicho plan, se establecieron lineamientos  que facilitan el flujo de información de hechos económicos hacia el área contable, en términos de tiempo, responsabilidad, forma y tipo de información con relación a la propiedad, planta y equipo de bienes inmuebles de la entidad._x000a__x000a_Resultado y análisis del indicador: Un lineamiento creado = 100%  Lineamiento que facilite el flujo de información de hechos económicos hacia el área contable creado y socializado._x000a_Estado: La actividad se encuentra finalizada"/>
    <s v="PRIMER SEGUIMIENTO 2021: _x000a_Resolución 517 de 2021 - adopción políticas contables del IDIPRON_x000a_Manual de políticas contables del IDIPRON A-GFI-MA-001_x000a_PRIMER SEGUIMIENTO 2022: _x000a_1. Acta Primer Comité de Sostenibilidad Contable 2022._x000a_2. Listado de Asistencia del Comité de Sostenibilidad Contable 2022._x000a_3. Plan de Sostenibilidad Contable_x000a__x000a_SEGUNDO SEGUIMIENTO 2022:_x000a_1. Correo electrónico socializando el Plan de Sostenibilidad Contable. _x000a_2. Circular Interna 015 de 2022. _x000a_3. Plan de Sostenibilidad Contable. _x000a_"/>
    <s v="No aplica"/>
    <n v="1"/>
    <s v="CUMPLIMIENTO TOTAL"/>
    <n v="123"/>
    <s v="CON TIEMPO"/>
    <d v="2022-11-17T00:00:00"/>
    <s v="La evidencia aportada por el proces, Plan de Sostenibilidad Contable, satisface el cumplimiento de la acción propuesta"/>
    <s v="FRANKLIN AUGUSTO SERRANO ROJAS"/>
    <n v="1"/>
    <s v="CERRADO"/>
    <s v="ABIERTA"/>
    <d v="2023-02-06T00:00:00"/>
    <s v="Cerrada en seguimientos anteriores"/>
    <s v="OCI"/>
    <n v="1"/>
    <n v="1"/>
    <s v="CUMPLIMIENTO TOTAL"/>
    <s v="NO APLICA ACCION CERRADA"/>
    <s v="NO APLICA ACCION CERRADA"/>
    <x v="1"/>
    <s v="Cerrada en seguimientos anteriores"/>
    <s v="OCI"/>
    <n v="1"/>
    <x v="1"/>
    <m/>
  </r>
  <r>
    <n v="255"/>
    <s v="Todos los procesos"/>
    <s v="Todas las subdirecciones y oficinas"/>
    <s v="OAP_x000a_OAJ_x000a_STAF_x000a_STDH_x000a_STMEO"/>
    <s v="Gestión Logística"/>
    <s v="Gestión Logística"/>
    <s v="Subdirección técnica administrativa y financiera"/>
    <s v="STAF"/>
    <s v="almacén e inventarios"/>
    <x v="12"/>
    <s v="Secretaria General"/>
    <s v="SG"/>
    <s v="Gerencia Recursos Fisicos"/>
    <s v="GRF"/>
    <s v="Inventarios"/>
    <s v=" Vida útil de la propiedad, planta y equipo"/>
    <s v="Ingrid Carolina Ardila Muñoz"/>
    <x v="2"/>
    <s v="PMCB-2021-067"/>
    <s v="3.3.2.2"/>
    <x v="47"/>
    <n v="2021"/>
    <s v="2021H27"/>
    <s v="Hallazgo administrativo por falta de revisión del deterioro en Propiedad, Planta y Equipo del IDIPRON."/>
    <s v="Los criterios respecto al reporte de la vida útil y el valor residual de los bienes muebles, no se encuentran actualizados."/>
    <s v="Incluir en el informe final de toma física el informe de indicios de deterioro de bienes muebles"/>
    <n v="1"/>
    <s v="Informe de indicios de deterioro de bienes muebles "/>
    <s v="Informe de indicios de deterioro de bienes muebles incluido en el informe final de toma física"/>
    <n v="1"/>
    <s v="No aplica"/>
    <d v="2021-11-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Al verificar el proceso no adjunta información de avance o ejecución de la actividad programada, ya que aun se encuentra en ejecución. "/>
    <d v="2022-02-28T00:00:00"/>
    <s v="no"/>
    <s v="Informe de indicios de deterioro de bienes muebles incluido en el informe final de toma física"/>
    <n v="0"/>
    <s v="SIN AVANCE"/>
    <n v="-44620"/>
    <s v="CON TIEMPO"/>
    <m/>
    <m/>
    <m/>
    <m/>
    <m/>
    <m/>
    <s v="ABIERTO"/>
    <s v="Se verifica los soportes adjuntos se observa:_x000a__x000a_Informe final de toma de inventarios vigencia 2021 en donde se incluye indicios de deterioro de bienes muebles_x000a__x000a_Se evidencia acta de Comité institucional en donde se presenta el informe._x000a__x000a_Se evidencia que se cumple la actividad propuesta. _x000a__x000a_"/>
    <d v="2022-05-31T00:00:00"/>
    <s v="No aplica ya que el cumplimiento es del 100%"/>
    <n v="1"/>
    <s v="CUMPLIMIENTO TOTAL"/>
    <n v="-61"/>
    <s v="VENCIDO"/>
    <d v="2022-06-10T00:00:00"/>
    <s v="Se observa que se dio cumplimiento a la actividad del informe toma fisica de inventarios 2021, y se tiene el acta de reunión del dia 17 de febrero de 2022, del Comite de Gestión y Desempeño en donde se aprobo el Informe de toma fisica 2021."/>
    <s v="Ingrid Acost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INEFECTIVA"/>
    <d v="2023-02-06T00:00:00"/>
    <s v="Cerrada en seguimientos anteriores"/>
    <s v="OCI"/>
    <n v="1"/>
    <n v="1"/>
    <s v="CUMPLIMIENTO TOTAL"/>
    <s v="NO APLICA ACCION CERRADA"/>
    <s v="NO APLICA ACCION CERRADA"/>
    <x v="1"/>
    <s v="Cerrada en seguimientos anteriores"/>
    <s v="OCI"/>
    <n v="1"/>
    <x v="1"/>
    <m/>
  </r>
  <r>
    <n v="256"/>
    <s v="Todos los procesos"/>
    <s v="Todas las subdirecciones y oficinas"/>
    <s v="OAP_x000a_OAJ_x000a_STAF_x000a_STDH_x000a_STMEO"/>
    <s v="Gestión Financiera"/>
    <s v="Gestión Financiera "/>
    <s v="Subdirección técnica administrativa y financiera"/>
    <s v="STAF"/>
    <s v="Contabilidad"/>
    <x v="13"/>
    <s v="Secretaria General"/>
    <s v="SG"/>
    <s v="Gerencia Financiera"/>
    <s v="GF"/>
    <s v="Inventarios"/>
    <s v=" Vida útil de la propiedad, planta y equipo"/>
    <s v="Catalina Cárdenas Martínez "/>
    <x v="2"/>
    <s v="PMCB-2021-068"/>
    <s v="3.3.2.2"/>
    <x v="47"/>
    <n v="2021"/>
    <s v="2021H27"/>
    <s v="Hallazgo administrativo por falta de revisión del deterioro en Propiedad, Planta y Equipo del IDIPRON."/>
    <s v="Los criterios respecto al reporte de la vida útil y el valor residual de los bienes muebles, no se encuentran actualizados."/>
    <s v="Actualizar la Política Contable de Propiedad, Planta y Equipo"/>
    <n v="2"/>
    <s v="Actualización Política Contable"/>
    <s v="Política Contable actualizada"/>
    <n v="1"/>
    <s v="No aplica"/>
    <d v="2021-11-01T00:00:00"/>
    <d v="2022-05-30T00:00:00"/>
    <d v="2022-07-01T00:00:00"/>
    <s v="SI"/>
    <s v="SI"/>
    <n v="0"/>
    <s v="20-12-2021: Se incluye formulacion al tablero de control"/>
    <m/>
    <m/>
    <m/>
    <m/>
    <s v="SIN AVANCE"/>
    <n v="260"/>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0"/>
    <s v="VENCIDO"/>
    <d v="2022-06-11T00:00:00"/>
    <s v="Las evidencias aportadas subsanan el hallazgo y mitigan la probabilidad de una nueva materialización del riesgo, sin embargo se recomienda la socialización del documento."/>
    <s v="FRANKLIN AUGUSTO SERRANO ROJAS"/>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INEFECTIVA"/>
    <d v="2023-02-06T00:00:00"/>
    <s v="Cerrada en seguimientos anteriores"/>
    <s v="OCI"/>
    <n v="1"/>
    <n v="1"/>
    <s v="CUMPLIMIENTO TOTAL"/>
    <s v="NO APLICA ACCION CERRADA"/>
    <s v="NO APLICA ACCION CERRADA"/>
    <x v="1"/>
    <s v="Cerrada en seguimientos anteriores"/>
    <s v="OCI"/>
    <n v="1"/>
    <x v="1"/>
    <m/>
  </r>
  <r>
    <n v="257"/>
    <s v="Todos los procesos"/>
    <s v="Todas las subdirecciones y oficinas"/>
    <s v="OAP_x000a_OAJ_x000a_STAF_x000a_STDH_x000a_STMEO"/>
    <s v="Gestión Tecnológica y de la Información"/>
    <s v="Gestion tecnologica y de la información"/>
    <s v="Subdirección técnica administrativa y financiera"/>
    <s v="STAF"/>
    <s v="Sistemas"/>
    <x v="6"/>
    <s v="Oficinas de tecnologias de la información y las comunicaciones"/>
    <s v="OTIC"/>
    <s v="No aplica"/>
    <s v="No aplica"/>
    <s v="planes de mejoramiento"/>
    <s v="Acciones cumplidas inefectivas"/>
    <s v="Adriana Botero Pinilla"/>
    <x v="2"/>
    <s v="PMCB-2021-069"/>
    <s v="3.3.2.3"/>
    <x v="47"/>
    <n v="2021"/>
    <s v="2021H28"/>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
    <n v="1"/>
    <s v="Conceptos de Baja emitidos"/>
    <s v="Número de conceptos técnicos de baja emitidos / Número de Conceptos técnicos de baja solicitados*100"/>
    <n v="1"/>
    <s v="No aplica"/>
    <d v="2021-11-01T00:00:00"/>
    <d v="2022-07-30T00:00:00"/>
    <m/>
    <s v="SI"/>
    <s v="SI"/>
    <n v="61"/>
    <s v="20-12-2021: Se incluye formulacion al tablero de control"/>
    <m/>
    <m/>
    <m/>
    <m/>
    <s v="SIN AVANCE"/>
    <n v="321"/>
    <s v="CON TIEMPO"/>
    <s v="SIN DILIGENCIAR"/>
    <s v="20-12-2021: Se incluye formulacion al tablero de control"/>
    <s v="SIN DILIGENCIAR"/>
    <n v="0"/>
    <n v="0"/>
    <s v="EN EJECUCION"/>
    <s v="NO APLICA"/>
    <s v="ABIERTA"/>
    <s v="Se evidencia que se han remitido al área de almacén 6 conceptos técnicos de baja de los equipos tecnológicos _x000a__x000a_La actividad continua en desarrollo"/>
    <d v="2022-02-28T00:00:00"/>
    <s v="no"/>
    <s v="Seguir remitiendo  los coneptos técnicos de baja de los equipos "/>
    <n v="0.5"/>
    <s v="AVANCE PARCIAL"/>
    <n v="-44620"/>
    <s v="CON TIEMPO"/>
    <m/>
    <m/>
    <m/>
    <m/>
    <m/>
    <m/>
    <s v="ABIERTO"/>
    <s v="Se evidencia existencia de conceptos tecnicos emitidos durante el peridodo de la acción. Sin embargo, 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_x000a_"/>
    <d v="2022-05-31T00:00:00"/>
    <s v="Para poder establecer el cumplimiento de la acción, así como para  medir el indicador y alcance de la meta es necesario conocer las solicitudes de conceptos tecnicos relaizados (evidenciar soporte y cantidad de ellas) . Teniendo en cuenta lo anterior y dado el reporte y evidencias entregados no es posible la medición del  indicador._x000a__x000a_"/>
    <n v="0"/>
    <s v="SIN AVANCE"/>
    <n v="61"/>
    <s v="CON TIEMPO"/>
    <d v="2022-06-10T00:00:00"/>
    <s v="Se evidencia que se realizaron un total de 22 Conceptos Tecnicos a diferentes areas y unidades tales como: San blas, Distrito Convenios, La florida, La rioja, OASIS, El perdomo, Planeación, entre otros, en las siguientes fechas; 12 de abril y 27 de abril de 2022. _x000a_Analisis del indicador: No es posible medir el indicador toda vez que no se tiene establecido el numero de cotizaciones a realizar versus las solicitudes. Por tanto se deja en 50% en estado ABIERTO. Hasta que se aporten las solciitudes y asi poder medir el indicador."/>
    <s v="Ingrid Acosta"/>
    <n v="0.5"/>
    <s v="ABIERTO"/>
    <m/>
    <s v="ABIERTO"/>
    <d v="2022-09-19T00:00:00"/>
    <s v="PRIMER SEGUIMIENTO 2021: _x000a_Se llevó a cabo la emisión de seis (6) conceptos técnicos de acuerdo a la actividad 5 del procedimiento MANTENIMIENTO PREVENTIVO DE SOFTWARE Y HARDWARE A-TIC-PR-004 para el mes de noviembre de 2021._x000a_Estado: La actividad continúa en ejecución_x000a__x000a_Resultado y análisis del indicador: Se realizará la medición del indicador una vez finalice la actividad. _x000a__x000a_PRIMER SEGUIMIENTO 2022: Se llevó a cabo la emisión de treinta y dos (32) conceptos técnicos de acuerdo a la actividad 5 del procedimiento MANTENIMIENTO PREVENTIVO DE SOFTWARE Y HARDWARE A-TIC-PR-004 _x000a__x000a_Resultado y análisis del indicador: Se realizará la medición del indicador una vez finalice la actividad. _x000a_Estado: La actividad continúa en ejecución_x000a__x000a_SEGUNDO SEGUIMIENTO 2022:_x000a_Entre los meses de mayo y julio de 2022 se emitiron seis(6) conceptos técnicos de acuerdo a la actividad 5 del procedimiento MANTENIMIENTO PREVENTIVO DE SOFTWARE Y HARDWARE A-TIC-PR-004 para un total de 44 conceptos técnicos emitidos durante el período del 1 de noviembre de 2021 y el 31 de julio de 2022._x000a_Resultado indicador: ((44/44)*100=100% )_x000a_Análisis del indicador: El resultado del indicador es del 100%, ya que se emitieron 44 conceptos técnicos de los equipos tecnológicos que se encontraron obsoletos e inservibles y que fueron solicitados por las diferentes sedes o dependencias, para que posteriormente fueran entregados al área de almacén e inventarios para el respectivo proceso de baja._x000a_Estado: La actividad se encuentra finalizada"/>
    <s v="PRIMER SEGUIMIENTO 2021: _x000a_Conceptos técnicos emitidos para dar de baja equipos tecnológicos realizados en el mes de noviembre_x000a__x000a_PRIMER SEGUIMIENTO 2022: _x000a_Conceptos técnicos de inservibilidad emitidos para dar de baja equipos tecnológicos del 1 de febrero al 30 de abril de 2022. _x000a__x000a_SEGUNDO SEGUIMIENTO 2022:_x000a_Conceptos técnicos emitidos para entregar al área del almacén e inventarios durante todo el período evaluado"/>
    <s v="Es necesario evidenciar el  número de Conceptos técnicos de baja solicitados  para poder medir el indicador y establecer el avance de la meta."/>
    <n v="0.5"/>
    <s v="AVANCE PARCIAL"/>
    <n v="61"/>
    <s v="CON TIEMPO"/>
    <d v="2022-11-18T00:00:00"/>
    <s v="Se evidencia que  en el primer seguimiento se realizaron un total de 22 Conceptos Tecnicos a diferentes areas y unidades tales, y para el segundo seguimiento se revisaron 24 conceptos tecnicos solicitafos por las diferentes sedes y/o unidades del insitituo de acuerdo a la ejecución de la actividad 5 del procedimiento MANTENIMIENTO PREVENTIVO DE SOFTWARE Y HARDWARE A-TIC-PR-004, sin embargo, no es posible  evidenciar el  número de Conceptos técnicos de baja solicitados  para poder medir el indicador y establecer el avance de la meta."/>
    <s v="SERGIO CASTRO"/>
    <n v="0.5"/>
    <s v="VENCIDO"/>
    <s v="ABIERTA"/>
    <d v="2023-02-06T00:00:00"/>
    <s v="PRIMER SEGUIMIENTO 2021: _x000a_Se llevó a cabo la emisión de seis (6) conceptos técnicos de acuerdo a la actividad 5 del procedimiento MANTENIMIENTO PREVENTIVO DE SOFTWARE Y HARDWARE A-TIC-PR-004 para el mes de noviembre de 2021._x000a_Estado: La actividad continúa en ejecución_x000a__x000a_Resultado y análisis del indicador: Se realizará la medición del indicador una vez finalice la actividad. _x000a__x000a_PRIMER SEGUIMIENTO 2022: Se llevó a cabo la emisión de treinta y dos (32) conceptos técnicos de acuerdo a la actividad 5 del procedimiento MANTENIMIENTO PREVENTIVO DE SOFTWARE Y HARDWARE A-TIC-PR-004 _x000a__x000a_Resultado y análisis del indicador: Se realizará la medición del indicador una vez finalice la actividad. _x000a_Estado: La actividad continúa en ejecución_x000a__x000a_SEGUNDO SEGUIMIENTO 2022:_x000a_Entre los meses de mayo y julio de 2022 se emitiron seis(6) conceptos técnicos de acuerdo a la actividad 5 del procedimiento MANTENIMIENTO PREVENTIVO DE SOFTWARE Y HARDWARE A-TIC-PR-004 para un total de 44 conceptos técnicos emitidos durante el período del 1 de noviembre de 2021 y el 31 de julio de 2022._x000a_Resultado indicador: ((44/44)*100=100% )_x000a_Análisis del indicador: El resultado del indicador es del 100%, ya que se emitieron 44 conceptos técnicos de los equipos tecnológicos que se encontraron obsoletos e inservibles y que fueron solicitados por las diferentes sedes o dependencias, para que posteriormente fueran entregados al área de almacén e inventarios para el respectivo proceso de baja._x000a_Estado: La actividad se encuentra finalizada"/>
    <s v="Conceptos técnicos emitidos para entregar al área del almacén e inventarios durante todo el período evaluado_x000a__x000a_procedimiento MANTENIMIENTO PREVENTIVO DE SOFTWARE Y HARDWARE A-TIC-PR-004 "/>
    <s v="No aplica"/>
    <n v="1"/>
    <s v="CUMPLIMIENTO TOTAL"/>
    <n v="61"/>
    <s v="CON TIEMPO"/>
    <x v="10"/>
    <s v="Gestión de TICS emito los conceptos técnicos a los equipos tecnológicos encontrados en estado de obsoletos e inservibles, en desarrollo y cumplimiento de la actividad 5 del procedimiento MANTENIMIENTO PREVENTIVO DE SOFTWARE Y HARDWARE A-TIC-PR-004._x000a__x000a_ES IMPORTANTE ANEXAR LAS SOLICITUDES DE BAJA DE EQUIPOS TECNOLOGICOS - CUENTA ANUAL"/>
    <s v="Carlos Guerra "/>
    <n v="1"/>
    <x v="1"/>
    <s v="ABIERTO"/>
  </r>
  <r>
    <n v="258"/>
    <s v="Todos los procesos"/>
    <s v="Todas las subdirecciones y oficinas"/>
    <s v="OAP_x000a_OAJ_x000a_STAF_x000a_STDH_x000a_STMEO"/>
    <s v="Gestión Financiera"/>
    <s v="Gestión Financiera "/>
    <s v="Subdirección técnica administrativa y financiera"/>
    <s v="STAF"/>
    <s v="Contabilidad"/>
    <x v="13"/>
    <s v="Secretaria General"/>
    <s v="SG"/>
    <s v="Gerencia Financiera"/>
    <s v="GF"/>
    <s v="planes de mejoramiento"/>
    <s v="Acciones cumplidas inefectivas"/>
    <s v="Catalina Cárdenas Martínez "/>
    <x v="2"/>
    <s v="PMCB-2021-070"/>
    <s v="3.3.2.3"/>
    <x v="47"/>
    <n v="2021"/>
    <s v="2021H28"/>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Aprobar el manual de políticas contables de la entidad"/>
    <n v="2"/>
    <s v="Aprobación Manual de políticas contables"/>
    <s v="Manual aprobado"/>
    <n v="1"/>
    <s v="No aplica"/>
    <d v="2021-10-14T00:00:00"/>
    <d v="2021-12-30T00:00:00"/>
    <d v="2022-07-01T00:00:00"/>
    <s v="SI"/>
    <s v="SI"/>
    <n v="-151"/>
    <s v="20-12-2021: Se incluye formulacion al tablero de control"/>
    <m/>
    <m/>
    <m/>
    <m/>
    <s v="SIN AVANCE"/>
    <n v="109"/>
    <s v="CON TIEMPO"/>
    <s v="SIN DILIGENCIAR"/>
    <s v="20-12-2021: Se incluye formulacion al tablero de control"/>
    <s v="SIN DILIGENCIAR"/>
    <n v="0"/>
    <n v="0"/>
    <s v="EN EJECUCION"/>
    <s v="NO APLICA"/>
    <s v="ABIERTA"/>
    <s v="Se evidencia Resolución 517 de 2021 - Actualización de políticas contables y 001 MANUAL DE POLÍTICAS CONTABLES IDIPRON A-GFI-MA-001"/>
    <d v="2022-02-28T00:00:00"/>
    <s v="no"/>
    <s v="No aplica"/>
    <n v="1"/>
    <s v="CUMPLIMIENTO TOTAL"/>
    <n v="-44620"/>
    <s v="VENCIDO"/>
    <m/>
    <m/>
    <m/>
    <m/>
    <m/>
    <m/>
    <s v="PENDIENTE POR EVALUACION"/>
    <s v="ESTA ACTIVIDAD SE ENCUENTRA PENDIENTE POR EVALUACIÓN POR PARTE DE LA OFICINA DE CONTROL INTERNO"/>
    <d v="2022-05-31T00:00:00"/>
    <s v="N/A"/>
    <n v="1"/>
    <s v="CUMPLIMIENTO TOTAL"/>
    <n v="-151"/>
    <s v="VENCIDO"/>
    <d v="2022-02-15T00:00:00"/>
    <s v="Se Aprobación y socialización Manual de políticas contables del IDIPRON A-GFI-MA-001. - Se reportó cumplimiento del 100% en la cuenta anual del 2021 a la CB"/>
    <s v="Carlos Andrés Guerra"/>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59"/>
    <s v="Todos los procesos"/>
    <s v="Todas las subdirecciones y oficinas"/>
    <s v="OAP_x000a_OAJ_x000a_STAF_x000a_STDH_x000a_STMEO"/>
    <s v="Gestión Financiera"/>
    <s v="Gestión Financiera "/>
    <s v="Subdirección técnica administrativa y financiera"/>
    <s v="STAF"/>
    <s v="Contabilidad"/>
    <x v="13"/>
    <s v="Secretaria General"/>
    <s v="SG"/>
    <s v="Gerencia Financiera"/>
    <s v="GF"/>
    <s v="planes de mejoramiento"/>
    <s v="Acciones cumplidas inefectivas"/>
    <s v="Catalina Cárdenas Martínez "/>
    <x v="2"/>
    <s v="PMCB-2021-071"/>
    <s v="3.3.2.3"/>
    <x v="47"/>
    <n v="2021"/>
    <s v="2021H28"/>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Socializar el Manual de Políticas Contables"/>
    <n v="3"/>
    <s v="Socialización del Manual de Políticas Contables"/>
    <s v="Número de socializaciones realizadas / Número de socializaciones programadas (1)*100"/>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Se evidencia correo de socializacion del dia 03-01-2022 mediante el cual se realiza la socializacion del manual de politicas contables"/>
    <d v="2022-02-28T00:00:00"/>
    <s v="no"/>
    <s v="No aplica"/>
    <n v="1"/>
    <s v="CUMPLIMIENTO TOTAL"/>
    <n v="-44620"/>
    <s v="CON TIEMPO"/>
    <m/>
    <m/>
    <m/>
    <m/>
    <m/>
    <m/>
    <s v="PENDIENTE POR EVALUACION"/>
    <s v="ESTA ACTIVIDAD SE ENCUENTRA PENDIENTE POR EVALUACIÓN POR PARTE DE LA OFICINA DE CONTROL INTERNO"/>
    <d v="2022-05-31T00:00:00"/>
    <s v="N/A"/>
    <n v="1"/>
    <s v="CUMPLIMIENTO TOTAL"/>
    <n v="-30"/>
    <s v="VENCIDO"/>
    <d v="2022-06-11T00:00:00"/>
    <s v="La evidencia aportada subsana el hallazgo y corresponde a la actividad propuesta"/>
    <s v="FRANKLIN AUGUSTO SERRANO ROJAS"/>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60"/>
    <s v="Todos los procesos"/>
    <s v="Todas las subdirecciones y oficinas"/>
    <s v="OAP_x000a_OAJ_x000a_STAF_x000a_STDH_x000a_STMEO"/>
    <s v="Gestión Financiera"/>
    <s v="Gestión Financiera "/>
    <s v="Subdirección técnica administrativa y financiera"/>
    <s v="STAF"/>
    <s v="Contabilidad"/>
    <x v="13"/>
    <s v="Secretaria General"/>
    <s v="SG"/>
    <s v="Gerencia Financiera"/>
    <s v="GF"/>
    <s v="planes de mejoramiento"/>
    <s v="Acciones cumplidas inefectivas"/>
    <s v="Catalina Cárdenas Martínez "/>
    <x v="2"/>
    <s v="PMCB-2021-072"/>
    <s v="3.3.2.3"/>
    <x v="47"/>
    <n v="2021"/>
    <s v="2021H28"/>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Crear el Manual de Operaciones Contables en el que se indique que  los hechos económicos se deben causar durante el periodo en el cual ocurren_x000a_"/>
    <n v="4"/>
    <s v="Creación del Manual de Operaciones Contables"/>
    <s v="Manual de Operaciones Contables"/>
    <n v="1"/>
    <s v="No aplica"/>
    <d v="2021-11-01T00:00:00"/>
    <d v="2022-04-30T00:00:00"/>
    <d v="2022-12-05T00:00:00"/>
    <s v="SI"/>
    <s v="SI"/>
    <n v="-30"/>
    <s v="20-12-2021: Se incluye formulacion al tablero de control"/>
    <m/>
    <m/>
    <m/>
    <m/>
    <s v="SIN AVANCE"/>
    <n v="230"/>
    <s v="CON TIEMPO"/>
    <s v="SIN DILIGENCIAR"/>
    <s v="20-12-2021: Se incluye formulacion al tablero de control"/>
    <s v="SIN DILIGENCIAR"/>
    <n v="0"/>
    <n v="0"/>
    <s v="EN EJECUCION"/>
    <s v="NO APLICA"/>
    <s v="ABIERTA"/>
    <s v="Se evidencia manual de politicas contables con fecha 03/01/2022"/>
    <d v="2022-02-28T00:00:00"/>
    <s v="no"/>
    <s v="Manual de Operaciones Contables en el que se indique que  los hechos económicos se deben causar durante el periodo en el cual ocurren"/>
    <n v="0.4"/>
    <s v="AVANCE PARCIAL"/>
    <n v="-44620"/>
    <s v="CON TIEMPO"/>
    <m/>
    <m/>
    <m/>
    <m/>
    <m/>
    <m/>
    <s v="ABIERTO"/>
    <s v="De acuerdo a los soportes que adjunta el proceso, se tiene las siguientes observaciones:_x000a__x000a_* si bien dentro del avance se dice que para el comité realizado el 13 de mayo del 2022 se aprobo el Manual operativo de Políticas Contables, se solicita que se adjunte el acta de reunión de dicho comité en donde conste que el Manual fue aprobado._x000a_* Se adjuntan otras políticas como de estimación del deterioror activos no generadores de efecetivo, Políticas operativas cuenta por cobrar y políticas operativas relacionadas con el efectivo y equivalentes de efectivo, que no se relacionan dentro de los soportes y avances."/>
    <d v="2022-05-31T00:00:00"/>
    <s v="* Adjuntar el acta de comité realizado el 13 de mayo del 2022 donde conste que se aprueba el manual operativo de Políticas Contabes._x000a_* Ajustar la versión final del Manual a la plantilla de Manual que se encuentra en el Manual de procesos y procedimientos/Procesos estratégicos/ Gestión de mejoramiento/ Formatos_x000a_* Aprobación y oficialización del manual."/>
    <n v="0.5"/>
    <s v="AVANCE PARCIAL"/>
    <n v="-30"/>
    <s v="VENCIDO"/>
    <d v="2022-06-11T00:00:00"/>
    <s v="El Manual de Operaciones Contables aportado como evidencia no estáoficializado ni publicado"/>
    <s v="FRANKLIN AUGUSTO SERRANO ROJAS"/>
    <n v="0.5"/>
    <s v="VENCIDO"/>
    <m/>
    <s v="ABIERTO"/>
    <d v="2022-08-19T00:00:00"/>
    <s v="PRIMER SEGUIMIENTO 2021: _x000a_Se avanzó con la creación del Manual de Políticas de Operación Contable; realizando el desarrollo de las políticas que constituyen el documento en mención. _x000a_Estado: La actividad continúa en ejecución_x000a__x000a_Resultado y análisis del indicador: En el presente seguimiento no se reporta avance en el indicador, toda vez que, el Manual de Operaciones Contables se encuentra en construcción. _x000a_PRIMER SEGUIMIENTO 2022: _x000a_En Comité de Sostenibilidad Contable realizado el 15 de marzo de 2022 se presentó el Manual de Políticas Operativas Contables para su aprobación, sin embargo, el Área de Almacén e Inventarios solicitó un mayor plazo para su revisión, por lo cual se acordó la realización de nuevas mesas de trabajo con la mencionada área, con el fin de proceder a presentar nuevamente el Manual y solicitar su aprobación en el siguiente Comité de Sostenibilidad Contable, el cual fue realizado el 13 de mayo de 2022, y en él se logró su aprobación unánime._x000a_Es de aclarar que en la Políticas de Operación presentadas al Comité de Sostenibilidad realizado en el mes de marzo, ya se contemplaba la forma y el tipo de información que se debe reportar sobre los valores de los bienes inmuebles de la entidad y de todos aquellos de los que es responsable, y dichas políticas no tuvieron observaciones y/o modificaciones en las políticas operativas aprobadas en el Comité de Sostenibilidad del mes de mayo. El Manual Operativo de Políticas Contables se incluirá en los documentos del Sistema Integrado de Gestión de la entidad, como acción final para dar cumplimiento total a la actividad formulada. _x000a_Estado: La actividad continúa en ejecución_x000a__x000a_SEGUNDO SEGUIMIENTO 2022:_x000a_Se elaboró el Manual de Políticas Operativas Contables el cual se incluyó como anexo al Manual de Políticas Contables, los cuales fueron aprobados los días 03/08/2022 y 3/01/2022  respectivamente, el Manual fue socializado a través de correo electrónico y se encuentra publicado en la página web de la entidad. _x000a_Resultado y análisis del indicador: Un Manual de Políticas Operativas Contables creado = 100%. Por lo cual se da cumplimiento al indicador formulado. _x000a_Estado: La actividad se encuentra finalizada"/>
    <s v="PRIMER SEGUIMIENTO 2021: _x000a_Check lista_x000a_Políticas contables_x000a_PRIMER SEGUIMIENTO 2022: _x000a_1. Acta y asistencia del Primer Comité de Sostenibilidad Contable 2022._x000a_2. Citación y listado de Asistencia al Segundo Comité de Sostenibilidad Contable 2022 (no se adjunta el acta por cuanto la misma debe ser aprobada en el siguiente Comité)._x000a_3. Manual Operativo de Políticas Contables presentado en Marzo de 2022._x000a_4. Manual Operativo de Políticas Contables aprobado en Mayo de 2022._x000a__x000a_SEGUNDO SEGUIMIENTO 2022:_x000a_1. Manual de Políticas Contables y Manual de Políticas Operativas Contables, _x000a_2. Correo de socialización_x000a_3. Imagen de publicación de página web institucional. "/>
    <s v="No aplica"/>
    <n v="1"/>
    <s v="CUMPLIMIENTO TOTAL"/>
    <n v="-30"/>
    <s v="VENCID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61"/>
    <s v="Todos los procesos"/>
    <s v="Todas las subdirecciones y oficinas"/>
    <s v="OAP_x000a_OAJ_x000a_STAF_x000a_STDH_x000a_STMEO"/>
    <s v="Oficina Asesora Jurídica-  STAF - STMEO"/>
    <s v="Gestion Contractual"/>
    <s v="Oficina asesora juridica"/>
    <s v="OAJ"/>
    <s v="Adquisiciones"/>
    <x v="9"/>
    <s v="Secretaria General"/>
    <s v="SG"/>
    <s v="Gerencia contratacion"/>
    <s v="GCO"/>
    <s v="planes de mejoramiento"/>
    <s v="Acciones cumplidas inefectivas"/>
    <s v="Catalina Cárdenas Martínez "/>
    <x v="2"/>
    <s v="PMCB-2021-073"/>
    <s v="3.3.2.3"/>
    <x v="47"/>
    <n v="2021"/>
    <s v="2021H29"/>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Incluir dentro del manual de supervisión lineamiento frente a  &quot;que  los hechos económicos se deben causar durante el periodo en el cual ocurren&quot; "/>
    <n v="5"/>
    <s v="Manual de supervisión con lineamiento de los hechos económicos"/>
    <s v="Manual de supervisión con lineamiento de los hechos económicos"/>
    <n v="1"/>
    <s v="No aplica"/>
    <d v="2021-11-01T00:00:00"/>
    <d v="2022-09-30T00:00:00"/>
    <m/>
    <s v="SI"/>
    <s v="SI"/>
    <n v="123"/>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No presenta avance"/>
    <d v="2022-05-31T00:00:00"/>
    <s v="Ejecuion de actividades"/>
    <n v="0"/>
    <s v="SIN AVANCE"/>
    <n v="123"/>
    <s v="CON TIEMPO"/>
    <d v="2022-06-13T00:00:00"/>
    <s v="No se observa de las evidencias avance en la acción"/>
    <s v="Navis Alberto Florez Leon"/>
    <n v="0"/>
    <s v="ABIERTO"/>
    <m/>
    <s v="ABIERTO"/>
    <d v="2022-09-23T00:00:00"/>
    <s v="El proceso no reporta avance "/>
    <s v="El proceso no reporta avance "/>
    <s v="El proceso no reporta avance "/>
    <n v="0"/>
    <s v="SIN AVANCE"/>
    <n v="123"/>
    <s v="CON TIEMPO"/>
    <d v="2022-11-16T00:00:00"/>
    <s v="El proceso no reporta avance de la acción de mejora establecida y vencio el 30/09/2022."/>
    <s v="Yaklin Chaparro Salinas"/>
    <n v="0"/>
    <s v="ABIERTO"/>
    <s v="ABIERTA"/>
    <d v="2023-02-06T00:00:00"/>
    <s v="TERCER SEGUIMIENTO 2022:_x000a_Se actualizó el  MANUAL DE SUPERVISIÓN E INTERVENTORÍA - A-GCO-MA-001  en el cual se incluyeron lineamientos relacionados con la causacion de los hechos economicos, Vr 09 Numeral 5.1.1.3 Funciones relacionadas con los pagos al contratista con vigencia a partir del 28/09/2022, en la pagina 24 del manual al indicar: _x000a_&quot; Frente a la causación de los hechos económicosse hace necesario mencionar que las obligaciones del Instituto como agente retenedor son:_x000a_•Practicar las retenciones a que haya lugar._x000a_•Declarar ante  las entidades correspondientes  (DIAN y Secretaría  Distrital de  Hacienda) las retenciones practicadas a los contratistas y proveedores._x000a_•Consignar las retenciones practicadas._x000a_•Expedir los certificados de retención._x000a__x000a_En  tal  sentido,  la  ejecución  de  las  anteriores  obligaciones  del  Instituto  debe  coincidir  con  la  información reportada ante las entidades recaudadoras de impuestos (DIAN y Secretaría Distrital de Hacienda), por parte de loscontratistas y proveedores.De igual manera, es preciso señalar que la causación del IVA, se da en alguno de los siguientes momentos:_x000a__x000a_•En las ventas, en la fecha deemisión de la factura o documento equivalente y a falta de éstos, en el momento  de la  entrega,  aunque  se  haya  pactado  reserva  de  dominio,  pacto  de  retroventa  o  condición resolutoria._x000a_•En los retiros a que se refiere el literal b) del artículo No. 421 del Estatuto Tributario, en la fecha del retiro._x000a_•En las  prestaciones  de servicios,  en la  fecha de emisión de la factura  o documento equivalente,  o en la fecha de terminación de los servicios o del pago o abono en cuenta, la que fuere anterior._x000a_•En las importaciones, al tiempo de la nacionalización del bien. En este caso, el impuesto se liquidará y pagará conjuntamente con la liquidación y pago de los derechos de aduana._x000a__x000a_De  acuerdo  con  lo  anterior,  el  contratista  o  proveedor  declarará,  ante  las  entidades  correspondientes,  los impuestos  generados  en  sus  facturas  en  un  mes  determinado,  y  en  caso  de  que  el  Instituto  no  registre contablemente ni pague las facturas emitidas por el proveedor en el mismo período, se verá comprometido el IDIPRON en el cumplimiento de sus obligaciones como agente retenedor.  Por esta razón, es importante recordar que las facturas deben tramitarse de manera oportuna y dentro de los plazos establecidos por la Subdirección Técnica Administrativa y Financiera, tanto en el Área de Almacén e Inventarios como en el Área de Contabilidad.&quot;_x000a__x000a_Indicador: Manual de supervisión con lineamiento de los hechos económicos = 100%_x000a_Estado: La actividad se encuentra finalizada"/>
    <s v="TERCER SEGUIMIENTO 2022:_x000a_1. 001 MANUAL DE SUPERVISIÓN E INTERVENTORÍA - A-GCO-MA-001 Vr 09_x000a_2. Correo de oficialización 28/09/2022"/>
    <s v="No aplica"/>
    <n v="1"/>
    <s v="CUMPLIMIENTO TOTAL"/>
    <n v="123"/>
    <s v="CON TIEMPO"/>
    <x v="11"/>
    <s v="Se actualizó el &quot;MANUAL DE SUPERVISIÓN E INTERVENTORÍA&quot; a versión 09 de fecha 28 de septiembre de 2022 y es socializada vía correo electrónico y publicada en la INTRANET de la entidad, según los soportes suministrados por el proceso, sin embargo no es especifico que se mencione &quot;...que los hechos económicos se deben causar durante el periodo en el cual ocurren&quot;, ya que a lo que hace referencia es a cumplir con los términos establecidos por la Subdirección Técnica Administrativa y Financiera - Numeral 5.1.1.3. Funciones relacionadas con los pagos al contratista y que &quot;...en caso de que el Instituto no registre contablemente ni pague las facturas emitidas por el proveedor en el mismo período, se verá comprometido el IDIPRON en el cumplimiento de sus obligaciones como agente retenedor.&quot;. Por lo anterior es necesario, aunque se haya actualizado el manual, que se realice retroalimentación a los supervisores con el fin de que se dé cumplimiento a la acción de mejora establecida para tal fin. CUENTA ANUAL"/>
    <s v="Yaklin Chaparro Salinas"/>
    <n v="1"/>
    <x v="1"/>
    <m/>
  </r>
  <r>
    <n v="262"/>
    <s v="Todos los procesos"/>
    <s v="Todas las subdirecciones y oficinas"/>
    <s v="OAP_x000a_OAJ_x000a_STAF_x000a_STDH_x000a_STMEO"/>
    <s v="Gestión Financiera / Oficina Asesora Jurídica"/>
    <s v="Gestión Financiera "/>
    <s v="Subdirección técnica administrativa y financiera"/>
    <s v="STAF"/>
    <s v="Presupuesto"/>
    <x v="13"/>
    <s v="Secretaria General"/>
    <s v="SG"/>
    <s v="Gerencia Financiera"/>
    <s v="GF"/>
    <s v="Presupuesto"/>
    <s v="Pasivos exigibles"/>
    <s v="Catalina Cárdenas Martínez "/>
    <x v="2"/>
    <s v="PMCB-2021-074"/>
    <s v="3.3.3.1"/>
    <x v="47"/>
    <n v="2021"/>
    <s v="2021H30"/>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Crear un instructivo para la liberación y/o reconocimiento y pago de pasivos exigibles"/>
    <n v="1"/>
    <s v="Instructivo pasivos exigibles"/>
    <s v="Instructivo creado"/>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No presenta avance"/>
    <d v="2022-02-28T00:00:00"/>
    <s v="no"/>
    <s v="&quot; instructivo para la liberación y/o reconocimiento y pago de pasivos exigibles._x000a_&quot;"/>
    <n v="0"/>
    <s v="SIN AVANCE"/>
    <n v="-44620"/>
    <s v="CON TIEMPO"/>
    <m/>
    <m/>
    <m/>
    <m/>
    <m/>
    <m/>
    <s v="ABIERTO"/>
    <s v="* Se evidencia la creación del Instructivo para la depuración de pasivos exigibles - A-GFI-IN-011 con versión 1 y vigencia del 29 de abril del 2022._x000a_* Es importante que el correo enviado desde MIPG informando de la oficialización del documento es una divulgación NO una socialización._x000a_La socialización del documento se debe realizar desde el proceso."/>
    <d v="2022-05-31T00:00:00"/>
    <s v="N/A"/>
    <n v="1"/>
    <s v="CUMPLIMIENTO TOTAL"/>
    <n v="-30"/>
    <s v="VENCIDO"/>
    <d v="2022-06-11T00:00:00"/>
    <s v="El Instructivo para la Depuración de Pasivos Exigibles, aportado com oevidencia, subsana el hallazgo y mitiga la probabilidad de materalización del riesgo"/>
    <s v="FRANKLIN AUGUSTO SERRANO ROJAS"/>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63"/>
    <s v="Todos los procesos"/>
    <s v="Todas las subdirecciones y oficinas"/>
    <s v="OAP_x000a_OAJ_x000a_STAF_x000a_STDH_x000a_STMEO"/>
    <s v="Gestión Financiera"/>
    <s v="Gestión Financiera "/>
    <s v="Subdirección técnica administrativa y financiera"/>
    <s v="STAF"/>
    <s v="Presupuesto"/>
    <x v="13"/>
    <s v="Secretaria General"/>
    <s v="SG"/>
    <s v="Gerencia Financiera"/>
    <s v="GF"/>
    <s v="Presupuesto"/>
    <s v="Pasivos exigibles"/>
    <s v="Catalina Cárdenas Martínez "/>
    <x v="2"/>
    <s v="PMCB-2021-075"/>
    <s v="3.3.3.1"/>
    <x v="47"/>
    <n v="2021"/>
    <s v="2021H30"/>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Realizar seguimiento bimestral a la ejecución de las reservas presupuestales"/>
    <n v="2"/>
    <s v="Acta y/o memorando"/>
    <s v="Número de seguimientos realizados / Número de seguimientos programados (4)*100"/>
    <n v="1"/>
    <s v="No aplica"/>
    <d v="2021-11-01T00:00:00"/>
    <d v="2022-08-30T00:00:00"/>
    <d v="2022-12-05T00:00:00"/>
    <s v="SI"/>
    <s v="SI"/>
    <n v="92"/>
    <s v="20-12-2021: Se incluye formulacion al tablero de control"/>
    <m/>
    <m/>
    <m/>
    <m/>
    <s v="SIN AVANCE"/>
    <n v="352"/>
    <s v="CON TIEMPO"/>
    <s v="SIN DILIGENCIAR"/>
    <s v="20-12-2021: Se incluye formulacion al tablero de control"/>
    <s v="SIN DILIGENCIAR"/>
    <n v="0"/>
    <n v="0"/>
    <s v="EN EJECUCION"/>
    <s v="NO APLICA"/>
    <s v="ABIERTA"/>
    <s v="No presenta avance"/>
    <d v="2022-02-28T00:00:00"/>
    <s v="no"/>
    <s v="&quot;_x000a_ seguimiento bimestral a la ejecución de las reservas presupuestales&quot;"/>
    <n v="0"/>
    <s v="SIN AVANCE"/>
    <n v="-44620"/>
    <s v="CON TIEMPO"/>
    <m/>
    <m/>
    <m/>
    <m/>
    <m/>
    <m/>
    <s v="ABIERTO"/>
    <s v="* Se evidencia dos seguimientos realizados por el área uno con fecha del 31 de enero del 2022 y el otro con fecha del 28 de marzo del 2022"/>
    <d v="2022-05-31T00:00:00"/>
    <s v="Quedan pendientes dos seguimientos por realizar"/>
    <n v="0.5"/>
    <s v="AVANCE PARCIAL"/>
    <n v="92"/>
    <s v="CON TIEMPO"/>
    <d v="2022-06-11T00:00:00"/>
    <s v="Se aportan evidencias de dos seguimentos"/>
    <s v="FRANKLIN AUGUSTO SERRANO ROJAS"/>
    <n v="0.4"/>
    <s v="ABIERTO"/>
    <m/>
    <s v="ABIERTO"/>
    <d v="2022-08-19T00:00:00"/>
    <s v="PRIMER SEGUIMIENTO 2022: _x000a_En el primer cuatrimestre se han realizado los siguientes seguimientos a la ejecución de las reservas presupuestales constituidas por el Instituto:_x000a__x000a_- 2 de febrero seguimiento con los administradores y el gerente de los proyectos de inversión 7726 y 7727, con corte al 31 de enero de 2022 (1 seguimiento)._x000a_- 30 de marzo, seguimiento con los administradores y el gerente de los proyectos de inversión 7726 y 7727, con corte al 28 de marzo de 2022 y el 28 de marzo seguimiento con el administrador del proyecto de inversión 7720 (1 seguimiento)._x000a__x000a_Resultado del indicador: ((2/4)*100=50%)_x000a_Análisis del indicador: Se realizaron 2 seguimientos a la ejecución de las reservas presupuestales de 4 programados, con un avance en el indicador del 50%. _x000a_Estado: La actividad continúa en ejecución_x000a__x000a_SEGUNDO SEGUIMIENTO 2022:_x000a_En el segundo cuatrimestre se han realizado los siguientes seguimientos a la ejecución de las reservas presupuestales constituidas por el Instituto:_x000a__x000a_- El 04 de mayo de 2022, se realizó el seguimiento a reservas presupuestales de los proyectos de inversión 7720, 7726 y 7727, con corte al 30 de abril de 2022 (3er. seguimiento)._x000a_- El 08 de junio de 2022, se realizó seguimiento a reservas presupuestales de los proyectos de inversión 7720, 7726 y 7727, con corte al 07 de junio de 2022 (4to. seguimiento)._x000a__x000a_Resultado y análisis del indicador: ((4/4)*100%)=100%  Se realizaron cuatro seguimientos que se encontraban programados, a la ejecución de reservas presupuestales, cumpliendo al 100% con el indicador formulado. _x000a_Estado: La actividad se encuentra finalizada"/>
    <s v="PRIMER SEGUIMIENTO 2022: _x000a_1. Correo electrónico de seguimiento e informe de la ejecución de las reservas presupuestales del P.I. 7720._x000a_2. Anexo seguimiento ejecución presupuestal PI 7720_x000a_3. Acta del Comité del 2 de febrero, en la cual se realizó el seguimiento a las Reservas Presupuestales constituidas en los proyectos de inversión 7726 y 7727._x000a_4. Acta del Comité del 30 de marzo de 2022, en la cual se realizó  el seguimiento a las Reservas Presupuestales constituidas en los proyectos de inversión 7726 y 7727._x000a__x000a_SEGUNDO SEGUIMIENTO 2022:_x000a_1. Se adjunta acta de comité No, 08 de fecha 04 de mayo de 2022, junto con la planilla de asistencia firmada por los asistentes. _x000a_2. Se adjunta acta de comité No, 11 de fecha 08 de junio de 2022, junto con la planilla de asistencia firmada por los asistentes"/>
    <s v="No aplica"/>
    <n v="1"/>
    <s v="CUMPLIMIENTO TOTAL"/>
    <n v="92"/>
    <s v="CON TIEMP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64"/>
    <s v="Todos los procesos"/>
    <s v="Todas las subdirecciones y oficinas"/>
    <s v="OAP_x000a_OAJ_x000a_STAF_x000a_STDH_x000a_STMEO"/>
    <s v="Oficina Asesora Jurídica/Gestión Financiera"/>
    <s v="Gestion Contractual"/>
    <s v="Oficina asesora juridica"/>
    <s v="OAJ"/>
    <s v="Adquisiciones"/>
    <x v="9"/>
    <s v="Secretaria General"/>
    <s v="SG"/>
    <s v="Gerencia contratacion"/>
    <s v="GCO"/>
    <s v="Presupuesto"/>
    <s v="Pasivos exigibles"/>
    <s v="Catalina Cárdenas Martínez "/>
    <x v="2"/>
    <s v="PMCB-2021-076"/>
    <s v="3.3.3.1"/>
    <x v="47"/>
    <n v="2021"/>
    <s v="2021H30"/>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Incluir en el Manual de buenas prácticas en Contratación los lineamientos para la liberación y/o reconocimiento y pago de pasivos exigibles"/>
    <n v="3"/>
    <s v="Documento pasivos exigibles"/>
    <s v="Documento creado"/>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dentro del Manual de Buenas practicas en contratación - A-GCO-MA-003, en el numeral 5.3 Etapa Postcontratual los lineamientos para la liberación y/o reconocimiento y pago de pasivos exigibles."/>
    <d v="2022-05-31T00:00:00"/>
    <s v="N/A"/>
    <n v="1"/>
    <s v="CUMPLIMIENTO TOTAL"/>
    <n v="-30"/>
    <s v="VENCIDO"/>
    <d v="2022-06-13T00:00:00"/>
    <s v="se evidencia cumplimiento de acción en manuel de buenas prácticas A-GCO-MA-003 version 2 de 25 de abril de 2022"/>
    <s v="Navis Alberto Florez Leon"/>
    <n v="1"/>
    <s v="CERRADO"/>
    <m/>
    <s v="CERRADO"/>
    <s v="Cerrada en seguimientos anteriores"/>
    <s v="Cerrada en seguimientos anteriores"/>
    <s v="No aplica"/>
    <s v="No aplica"/>
    <n v="1"/>
    <s v="CUMPLIMIENTO TOTAL"/>
    <s v="NO APLICA ACCION CERRADA"/>
    <s v="NO APLICA ACCION CERRADA"/>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265"/>
    <s v="Todos los procesos"/>
    <s v="Todas las subdirecciones y oficinas"/>
    <s v="OAP_x000a_OAJ_x000a_STAF_x000a_STDH_x000a_STMEO"/>
    <s v="Oficina Asesora Jurídica"/>
    <s v="Gestion Contractual"/>
    <s v="Oficina asesora juridica"/>
    <s v="OAJ"/>
    <s v="Adquisiciones"/>
    <x v="9"/>
    <s v="Secretaria General"/>
    <s v="SG"/>
    <s v="Gerencia contratacion"/>
    <s v="GCO"/>
    <s v="Presupuesto"/>
    <s v="Pasivos exigibles"/>
    <s v="Catalina Cárdenas Martínez "/>
    <x v="2"/>
    <s v="PMCB-2021-077"/>
    <s v="3.3.3.1"/>
    <x v="47"/>
    <n v="2021"/>
    <s v="2021H30"/>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Socializar el documento de buenas prácticas en Contratación con los lineamientos para la liberación y/o reconocimiento y pago de pasivos exigibles"/>
    <n v="4"/>
    <s v="Socialización del documento de buenas prácticas en contratación"/>
    <s v="Número de socializaciones realizadas / Número de socializaciones programadas (1)*100"/>
    <n v="1"/>
    <s v="No aplica"/>
    <d v="2021-11-01T00:00:00"/>
    <d v="2022-04-30T00:00:00"/>
    <d v="2022-07-01T00:00:00"/>
    <s v="SI"/>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la socialización del Manual de buenas practicas en contratación y linemiento sobre pasivos exigibles, realizada el 26 de abril del 2022"/>
    <d v="2022-05-31T00:00:00"/>
    <s v="N/A"/>
    <n v="1"/>
    <s v="CUMPLIMIENTO TOTAL"/>
    <n v="-30"/>
    <s v="VENCIDO"/>
    <d v="2022-06-13T00:00:00"/>
    <s v="se evidencia cumplimiento se reporta acta de fecha 29 de abril de 2022. acta A-GDO-FT-004 solicialización de buenas prácticas pasivos xigibles"/>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s v="ABIERTA"/>
    <d v="2023-02-06T00:00:00"/>
    <s v="Cerrada en seguimientos anteriores"/>
    <s v="OCI"/>
    <n v="1"/>
    <n v="1"/>
    <s v="CUMPLIMIENTO TOTAL"/>
    <s v="NO APLICA ACCION CERRADA"/>
    <s v="NO APLICA ACCION CERRADA"/>
    <x v="1"/>
    <s v="Cerrada en seguimientos anteriores"/>
    <s v="OCI"/>
    <n v="1"/>
    <x v="1"/>
    <m/>
  </r>
  <r>
    <n v="266"/>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upervisor del contrato de dotación"/>
    <s v="Gestion de desarrollo humano"/>
    <s v="Subdirección técnica de desarrollo humano"/>
    <s v="STDH"/>
    <s v="Carrera administrativa, bienestar social y capacitación"/>
    <x v="0"/>
    <s v="Secretaria General"/>
    <s v="SG"/>
    <s v="Gerencia de Talento Humano"/>
    <s v="GTH"/>
    <s v="Talento humano"/>
    <s v="Dotacion"/>
    <s v="Ingrid Carolina Ardila Muñoz"/>
    <x v="2"/>
    <s v="PMCB-2021-078"/>
    <s v="3.2.2"/>
    <x v="48"/>
    <n v="2021"/>
    <s v="2021H31"/>
    <s v="Hallazgo administrativo por incumplimiento de la fecha establecida en el Decreto 1978 de 1989 para la entrega de la primera y la segunda dotación de la vigencia 2021 a los funcionarios que desempeñan funciones administrativas o de conducción"/>
    <s v="Porque la solicitud del inicio del proceso no se realizó oportunamente.  "/>
    <s v="Radicar en enero  a la Oficina Asesora Jurídica el proceso de dotación año 2022, adjuntando memorando de solicitud que informe:_x000a_1.  Las fechas de entrega de cada una de las dotaciones._x000a_2. Aclarando los tiempos que requiere el proceso una vez adjudicado, los cuales deben ser incluidos para que las fechas se puedan cumplir._x000a_En caso que el proceso de dotación vigencia 2022 se realice en diferentes compras  la radicación sería:_x000a_1ra radicación: Enero_x000a_2da radicación: Mayo_x000a_3ra radicación: Septiembre"/>
    <n v="1"/>
    <s v="Entrega oportuna de dotaciones"/>
    <s v="# De dotaciones entregadas oportunamente /  (3) dotaciones a entregar"/>
    <n v="1"/>
    <s v="Registro A-GDH-FT- 036 &quot;Entrega de dotación de Ley&quot; firmada por los funcionarios"/>
    <d v="2022-01-01T00:00:00"/>
    <d v="2022-12-15T00:00:00"/>
    <m/>
    <s v="SI"/>
    <s v="SI"/>
    <n v="199"/>
    <s v="03-01-2022:Se incluye formulacion al tablero de control"/>
    <m/>
    <m/>
    <m/>
    <m/>
    <s v="SIN AVANCE"/>
    <n v="459"/>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la cual se evidencia memorando a la Oficina Asesora Juridica solicitando información de fechas de entrega de dotación y tiempos mediante el memorando 2022IE1113 del 31 de enero de 2022, dandole alcance mediante el memorando 2022IE1165 del 3 de Febrero de 2022._x000a__x000a_Se  evidencia primera entrega de dotación a los funcionarios mediante formato A-GDH-FT-036 diligenciado y firmado correctamente por los fucnionarios._x000a__x000a_La actividad aun se encuentra en ejecución "/>
    <d v="2022-05-31T00:00:00"/>
    <s v="Pendiente segunda y tercera entrega de Dotación"/>
    <n v="0.33300000000000002"/>
    <s v="AVANCE PARCIAL"/>
    <n v="199"/>
    <s v="CON TIEMPO"/>
    <d v="2022-06-10T00:00:00"/>
    <s v="Se realizo la primera entrega formal de dotación para los funcionarios, soportado con la entrega el formato &quot;&quot;A-GDH-FT-036 ENTREGA DOTACIÓN&quot;&quot; con fecha del 30/04/2022; Análisis del indicador: Se realiza la primera entrega de dotación a personal administrativo y conductores de acuerdo a los tiempos legales establecidos por la Resolución 414 de 2014 &quot;&quot; Por la cual se dictan disposiciones para la entrega de dotación de los empleados públicos del IDIPRON&quot;&quot;. (1/3)*100=33,33% de ejecución"/>
    <s v="Ingrid Acosta"/>
    <n v="0.33"/>
    <s v="ABIERTO"/>
    <m/>
    <s v="ABIERTO"/>
    <d v="2022-09-12T00:00:00"/>
    <s v="Segundo Cuatrimestre: SEGUNDA ENTREGA DE DOTACIÓN VIGENCIA 2022,_x000a_El 16/05/2022 se radica ante la Jefe de la OAJ mediante memorando 2022IE3056 la remisión de documentos del proceso de Dotación de funcionarios de planta que desempeñan funciones administrativas y de conducción.._x000a_El 16/08/2022 se remitió por correo electrónico la &quot;Citación Entrega Dotación Caballero - Primera Entrega 2022&quot; y &quot;Citación Segunda Entrega de Dotación Funcionarios Administrativos y Conducción&quot;, informando los días, horarios, lugar de entrega de la segunda dotación y  relacion del personal._x000a_A partir del mes de agosto se inició la segunda entrega formal de dotación para los funcionarios, se anexa como soporte a la entrega el formato &quot;A-GDH-FT-036 ENTREGA DOTACIÓN&quot; con fecha límite a 30/08/2022,_x000a__x000a_Análisis del indicador:_x000a_- Se realiza la segunda entrega de dotación a personal administrativo y conductores de acuerdo a los tiempos legales establecidos por la Resolución 414 de 2014 &quot; Por la cual se dictan disposiciones para la entrega de dotación de los empleados públicos del IDIPRON&quot;. (2/3)*100=66,66% de ejecución,"/>
    <s v="SOPORTES SEGUNDA ENTREGA:_x000a_4. Memorando 2022IE3056 con los siguientes adjuntos:_x000a_4.1 Ficha Técnica dotación Hombre_x000a_4.2 Ficha Técnica dotación Mujer_x000a_4.3 Memorando 2022IE2779 Solicitud de existencias_x000a_4.4 Memorando 2022IE2846 Respuesta de existencias_x000a_4.5 CDP 1242_x000a_4.6 Requerimiento Técnico A-GCO-FT-023_x000a_4.7 Solicitud CDP A-GFI-FT-002_x000a_4,8 Correo_ &quot;Citación Segunda Entrega de Dotación Funcionarios Administrativos y Conducción&quot;_x000a_4,9 Formato A-GDH-FT-036 ENTREGA DOTACIÓN 2RA ENTREGA _x000a_4,10 RESOLUCIÓN 414 DE 2014 (DOTACION IDIPRON)_x000a_"/>
    <s v="Inlcuir un archivo  de la segunda entrega de dotación a funcionarios. formato A-GDH-FT-036 que no presente error para poder ser leido.  "/>
    <n v="0.5"/>
    <s v="AVANCE PARCIAL"/>
    <n v="199"/>
    <s v="CON TIEMPO"/>
    <d v="2022-11-17T00:00:00"/>
    <s v="Verificadas las evidencias por parte del proceso, se concluye en los mismos términos en los que la Oficina Asesora de Planeación calificó el avance."/>
    <s v="FRANKLIN AUGUSTO SERRANO ROJAS"/>
    <n v="0.5"/>
    <s v="ABIERTO"/>
    <s v="ABIERTA"/>
    <d v="2023-02-06T00:00:00"/>
    <s v="El 31/01/2022 se radica ante la Jefe de la OAJ mediante memorando 2022IE1113 la remisión de documentos del proceso de Dotación de funcionarios de planta que desempeñan funciones administrativas y de conducción._x000a_El 03/02/2022 se radica ante la Jefe de la OAJ mediante memorando 2022IE1165, el alcance al memorando 2022IE1113, informando los tiempos requeridos para la adquisición de los procesos de dotación, con el fin de dar cumplimiento a las fechas de entrega a los funcionarios, de acuerdo a al normatividad vigente. _x000a__x000a_PRIMERA ENTREGA DE DOTACIÓN VIGENCIA 2022_x000a_El 18/04/2022 se remitió por correo electrónico la &quot;Citación Entrega Dotación Caballero - Primera Entrega 2022&quot; y &quot;Citación Entrega Dotación Dama - Primera Entrega 2022&quot;, informando los días, horarios, lugar de entrega de la primera dotación y  relacion del personal._x000a__x000a_A partir del mes de abril se inició la primera entrega formal de dotación para los funcionarios, se anexa como soporte a la entrega el formato &quot;A-GDH-FT-036 ENTREGA DOTACIÓN&quot; con fecha límite a 30/04/2022, y se aclara que los dos funcionarios pendiente por recibir la dotación presentan a la fecha las siguientes situaciones administrativas:_x000a_1. Berenice Parra Lizarazo: Periodo de vacaciones _x000a_2. Yeisson Orlando Heredia: Permiso sindical_x000a_3. Los días 10 y 16 de mayo, se hace entrega de la dotación a los dos funcionarios que estaban pendientes por encontrarse en situación administrativa._x000a__x000a_Análisis del indicador:_x000a_- Se realiza la primera entrega de dotación a personal administrativo y conductores de acuerdo a los tiempos legales establecidos por la Resolución 414 de 2014 &quot; Por la cual se dictan disposiciones para la entrega de dotación de los empleados públicos del IDIPRON&quot;. (1/3)*100=33,33% de ejecución_x000a__x000a_Segundo Cuatrimestre: SEGUNDA ENTREGA DE DOTACIÓN VIGENCIA 2022,_x000a_El 16/05/2022 se radica ante la Jefe de la OAJ mediante memorando 2022IE3056 la remisión de documentos del proceso de Dotación de funcionarios de planta que desempeñan funciones administrativas y de conducción.._x000a_El 16/08/2022 se remitió por correo electrónico la &quot;Citación Entrega Dotación Caballero - Primera Entrega 2022&quot; y &quot;Citación Segunda Entrega de Dotación Funcionarios Administrativos y Conducción&quot;, informando los días, horarios, lugar de entrega de la segunda dotación y  relacion del personal._x000a_A partir del mes de agosto se inició la segunda entrega formal de dotación para los funcionarios, se anexa como soporte a la entrega el formato &quot;A-GDH-FT-036 ENTREGA DOTACIÓN&quot; con fecha límite a 30/08/2022._x000a__x000a_Análisis del indicador:_x000a_- Se realiza la segunda entrega de dotación a personal administrativo y conductores de acuerdo a los tiempos legales establecidos por la Resolución 414 de 2014 &quot; Por la cual se dictan disposiciones para la entrega de dotación de los empleados públicos del IDIPRON&quot;. (2/3)*100=66,66% de ejecución,_x000a__x000a_TERCER SEGUIMIENTO 2022_x000a_TERCERA ENTREGA DE DOTACIÓN VIGENCIA 2022._x000a_El 08/09/2022 se radica ante la Jefe de la OAJ mediante memorando 2022IE5239 la remisión de documentos del proceso de Dotación de funcionarios de planta que desempeñan funciones administrativas y de conducción.._x000a_El 11/11/2022 se remitió por correo electrónico la &quot;Citación Tercera Entrega de Dotación Funcionarias Administrativas&quot;  y &quot;Entrega de Dotación Funcionarios Administrativos y de Condución&quot;, informando los días, horarios, lugar de entrega de la tercera dotación y  relacion del personal._x000a_A partir del mes de diciembre se inició la tercera entrega formal de dotación para los funcionarios, se anexa como soporte a la entrega el formato &quot;A-GDH-FT-036 ENTREGA DOTACIÓN&quot; con fecha límite a 31/12/2022._x000a__x000a_Resultado del indicador=  (3/3)*100= 100% _x000a_Análisis del indicador: Se realiza la tercera entrega de dotación a personal administrativo y conductores de acuerdo a los tiempos legales establecidos por la Resolución 414 de 2014 &quot; Por la cual se dictan disposiciones para la entrega de dotación de los empleados públicos del IDIPRON&quot;, dando cumplimiento a la meta establecida del 100% _x000a_Estado: La actividad se encuentra finalizada_x000a__x000a_"/>
    <s v="SOPORTES PRIMERA ENTREGA:_x000a_1. Memorando 2022IE1113 con los siguientes adjuntos:_x000a_1.1 Ficha Técnica dotación Hombre_x000a_1.2 Ficha Técnica dotación Mujer_x000a_1.3 Memorando 2022IE681 Solicitud de existencias_x000a_1.4 Memorando 2022IE953 Respuesta de existencias_x000a_1.5 CDP 765_x000a_1.6 Requerimiento Técnico A-GCO-FT-023_x000a_1.7 Solicitud CDP A-GFI-FT-002_x000a_2. Memorando 2022IE1165_x000a_3. Carpeta Primera Entrega de dotación 2022 que contiene:_x000a_3.1 Correo_ Citación 1ra Entrega Caballeros_x000a_3.2 Correo_ Citación 1ra Entrega Damas_x000a_3.3 Formato A-GDH-FT-036 ENTREGA DOTACIÓN 1RA ENTREGA _x000a_3.4 RESOLUCIÓN 414 DE 2014 (DOTACION IDIPRON)_x000a_3.5 Formato A-GDH-FT-036 ENTREGA DOTACIÓN 1RA ENTREGA. (Completo)_x000a__x000a_SOPORTES SEGUNDA ENTREGA:_x000a_4. Memorando 2022IE3056 con los siguientes adjuntos:_x000a_4.1 Ficha Técnica dotación Hombre_x000a_4.2 Ficha Técnica dotación Mujer_x000a_4.3 Memorando 2022IE2779 Solicitud de existencias_x000a_4.4 Memorando 2022IE2846 Respuesta de existencias_x000a_4.5 CDP 1242_x000a_4.6 Requerimiento Técnico A-GCO-FT-023_x000a_4.7 Solicitud CDP A-GFI-FT-002_x000a_4,8 Correo_ &quot;Citación Segunda Entrega de Dotación Funcionarios Administrativos y Conducción&quot;_x000a_4,9 Formato A-GDH-FT-036 ENTREGA DOTACIÓN 2RA ENTREGA _x000a_4,10 RESOLUCIÓN 414 DE 2014 (DOTACION IDIPRON)_x000a__x000a__x000a_TERCER SEGUIMIENTO 2022_x000a_SOPORTES TERCERA ENTREGA:_x000a_4. Memorando 2022IE5239 con los siguientes adjuntos:_x000a_4.1 Ficha Técnica dotación Hombre_x000a_4.2 Ficha Técnica dotación Mujer_x000a_4.3 Memorando 2022IE4964 Solicitud de existencias_x000a_4.4 Memorando 2022IE5181 Respuesta de existencias_x000a_4.5 CDP 3136_x000a_4.6 Requerimiento Técnico A-GCO-FT-023_x000a_4.7 Solicitud CDP A-GFI-FT-002_x000a_4.8,1 Correo &quot;Citación tercera entrega damas&quot;_x000a_4. 8,2&quot;Citación tercera entrega Administrativos y Conducción&quot;_x000a_4. 9 Formato A-GDH-FT-036 ENTREGA DOTACIÓN 2RA ENTREGA _x000a_4.10 RESOLUCIÓN 414 DE 2014 (DOTACION IDIPRON)"/>
    <m/>
    <n v="1"/>
    <s v="CUMPLIMIENTO TOTAL"/>
    <n v="199"/>
    <s v="CON TIEMPO"/>
    <x v="9"/>
    <s v="En análisis de la información suministrada por el proceso. Se observa que se realizó la tercera entrega de dotación a personal administrativo y conductores de acuerdo a los tiempos legales establecidos por la Resolución 414 de 2014  y se anexa como soporte a la entrega el formato &quot;A-GDH-FT-036 ENTREGA DOTACIÓN_x000a_que da evidencia del cumplimiento de la actividad propuesta_x000a_"/>
    <s v="Ingrid Acosta"/>
    <n v="1"/>
    <x v="1"/>
    <m/>
  </r>
  <r>
    <n v="267"/>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Responsable Área de Nómina"/>
    <s v="Gestion de desarrollo humano"/>
    <s v="Subdirección técnica de desarrollo humano"/>
    <s v="STDH"/>
    <s v="Nomina y liquidaciones"/>
    <x v="0"/>
    <s v="Secretaria General"/>
    <s v="SG"/>
    <s v="Gerencia de Talento Humano"/>
    <s v="GTH"/>
    <s v="Talento humano"/>
    <s v="Nomina"/>
    <s v="Ingrid Carolina Ardila Muñoz"/>
    <x v="2"/>
    <s v="PMCB-2021-079"/>
    <s v="3.2.3"/>
    <x v="48"/>
    <n v="2021"/>
    <s v="2021H32"/>
    <s v="Hallazgo administrativo, por diferencias entre los valores de ejecución en el Rubro Factores Salariales Especiales, pago de Prima Técnica, según los soportes de información suministrados por la entidad"/>
    <s v="La información solicitada era muy extensa y no se realizó una verificación de lo enviado contra lo solicitado."/>
    <s v="Elaborar semestralmente informe sobre las variaciones de las primas técnicas."/>
    <n v="1"/>
    <s v="Informes de variación de primas técnicas"/>
    <s v="# De informes presentados/ (2) informes proyectados"/>
    <n v="1"/>
    <s v="Memorandos"/>
    <d v="2022-01-15T00:00:00"/>
    <d v="2022-12-16T00:00:00"/>
    <d v="2022-12-05T00:00:00"/>
    <s v="SI"/>
    <s v="SI"/>
    <n v="200"/>
    <s v="03-01-2022:Se incluye formulacion al tablero de control"/>
    <m/>
    <m/>
    <m/>
    <m/>
    <s v="SIN AVANCE"/>
    <n v="460"/>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Se evidencia primer informe semestral a las variaciones de las primas Técnicas (julio a Diciembre del 2021) enviado al Subdirector, mediante correo electronico y adjunto a el archivo en mención el dia 4 de febrero de 2022_x000a__x000a_La actividad aun se encuentra en ejecución "/>
    <d v="2022-05-31T00:00:00"/>
    <s v="Pendiente segundo seguimiento semestral a las variaciones de las primas Técnicas."/>
    <n v="0.5"/>
    <s v="AVANCE PARCIAL"/>
    <n v="200"/>
    <s v="CON TIEMPO"/>
    <d v="2022-06-10T00:00:00"/>
    <s v="Avance de Actividades:_x000a_El 04/02/2022 se remitio mediante corrreo electrónico  a la Subdirección Técnica de Desarrollo Humano del IDIPRON, el primer informe semestral a las variaciones de las primas tecnicas, dicho informe se envío en archivo excel._x000a__x000a_Análisis indicador: Se ejecuta el indicador en un 50% mediante el envío del primer informe semestral de variaciones de Prima Técnica al Subdirector. 1/2"/>
    <s v="Ingrid Acosta"/>
    <n v="0.5"/>
    <s v="ABIERTO"/>
    <m/>
    <s v="ABIERTO"/>
    <d v="2022-09-12T00:00:00"/>
    <s v="Segundo cuatrimestre: El 20/07/2022 se remite mediante corrreo electrónico  al Dr. Carrillo Gomez Hugo Alberto, Subdirector Código 070 Grado 02 (E ),  de la Subdirección Técnica de Desarrollo Humano del IDIPRON, el SEGUNDO INFORME SEMESTRAL A LAS VARIACIONES DE LAS PRIMAS TECNICAS, dicho informe se envía en archivo excel._x000a__x000a_Análisis indicador: Se ejecuta el indicador en un 50% mediante el envío del primer informe semestral de variaciones de Prima Técnica al Subdirector."/>
    <s v="SEGUNDO INFORME VARIACION PRIMAS TECNICAS ENERO -JUNIO 2022_x000a__x000a_- correo enviado al subdirector, con retroalimentación"/>
    <m/>
    <n v="1"/>
    <s v="CUMPLIMIENTO TOTAL"/>
    <n v="200"/>
    <s v="CON TIEMPO"/>
    <d v="2022-11-17T00:00:00"/>
    <s v="El proceso aportó como evidencia dos informes de variaciones de Primas Técnicas, uno por el segundo semestre de 2021 y otro por el primer semestre de 2022, cumpliendo con la acción propuesta"/>
    <s v="FRANKLIN AUGUSTO SERRANO ROJAS"/>
    <n v="1"/>
    <s v="CERRADO"/>
    <s v="ABIERTA"/>
    <d v="2023-02-06T00:00:00"/>
    <s v="Cerrada en seguimientos anteriores"/>
    <s v="OCI"/>
    <n v="1"/>
    <n v="1"/>
    <s v="CUMPLIMIENTO TOTAL"/>
    <s v="NO APLICA ACCION CERRADA"/>
    <s v="NO APLICA ACCION CERRADA"/>
    <x v="1"/>
    <s v="Cerrada en seguimientos anteriores"/>
    <s v="OCI"/>
    <n v="1"/>
    <x v="1"/>
    <m/>
  </r>
  <r>
    <n v="268"/>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ervicios administrativos / Gestión Financiera (Contabilidad)"/>
    <s v="Servicios administrativos"/>
    <s v="Subdirección técnica administrativa y financiera"/>
    <s v="STAF"/>
    <s v="Servicios administrativos"/>
    <x v="7"/>
    <s v="Secretaria General"/>
    <s v="SG"/>
    <s v="Gerencia administrativa"/>
    <s v="GA"/>
    <s v="Gestion financiera"/>
    <s v="falta de coherencia en la información suministrada"/>
    <s v="Ingrid Carolina Ardila Muñoz"/>
    <x v="2"/>
    <s v="PMCB-2021-080"/>
    <s v="3.2.5"/>
    <x v="48"/>
    <n v="2021"/>
    <s v="2021H33"/>
    <s v="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
    <s v="Se manejan dos bases de datos, una base de datos es de ejecución y la otra de seguimiento a las facturas de servicios públicos."/>
    <s v="Realizar mesas de trabajo trimestralmente entre el proceso Servicios Administrativos y el área de contabilidad, para conciliar la información de las dos bases de datos de seguimiento a los servicios públicos."/>
    <n v="1"/>
    <s v="Conciliaciones de servicios públicos"/>
    <s v="Mesas de trabajo realizadas / Mesas de trabajo programadas (4)*100"/>
    <n v="1"/>
    <s v="Actas de reunión _x000a_Registro de asistencia "/>
    <d v="2022-01-03T00:00:00"/>
    <d v="2022-12-15T00:00:00"/>
    <m/>
    <s v="SI"/>
    <s v="SI"/>
    <n v="199"/>
    <s v="03-01-2022:Se incluye formulacion al tablero de control"/>
    <m/>
    <m/>
    <m/>
    <m/>
    <s v="SIN AVANCE"/>
    <n v="459"/>
    <s v="CON TIEMPO"/>
    <s v="SIN DILIGENCIAR"/>
    <s v="03-01-2022:Se incluye formulacion al tablero de control"/>
    <s v="SIN DILIGENCIAR"/>
    <n v="0"/>
    <n v="0"/>
    <s v="EN EJECUCION"/>
    <s v="NO APLICA"/>
    <s v="ABIERTA"/>
    <s v="En ejecucion"/>
    <d v="2022-02-28T00:00:00"/>
    <s v="no"/>
    <s v="ejecucion de actividades definidas"/>
    <n v="0"/>
    <s v="SIN AVANCE"/>
    <n v="-44620"/>
    <s v="CON TIEMPO"/>
    <m/>
    <m/>
    <m/>
    <m/>
    <m/>
    <m/>
    <s v="ABIERTO"/>
    <s v="Se verifica los soportes y se evidencia:_x000a__x000a_Acta de reunión del 18 de abril del 2022 con el Proceso Servicios Administrativos y el de Contabilidad, la cual se realiza conciliación de la información de servicos publicos y posteriormente registro en Sysma, el soporte cuenta con lista de asistencia._x000a__x000a_Actividad aun se encuentra en ejecución."/>
    <d v="2022-05-31T00:00:00"/>
    <s v="Pendiente Tres (3) reuniones la cual tenga como fin la conciliación de la información con el area de contabilidad."/>
    <n v="0.25"/>
    <s v="AVANCE MINIMO"/>
    <n v="199"/>
    <s v="CON TIEMPO"/>
    <d v="2022-06-10T00:00:00"/>
    <s v="Se evidencio que el dia 18 de abril de 2022, se realizo´reunión soportada con acta de reunión de revision trimestral servicios publicos 1er trimestre Cod. A-GDO-FT-004._x000a_Analisis del indicador:   De cuatro reuniones se ha realizado solo una. 1/4: 25%"/>
    <s v="Ingrid Acosta"/>
    <n v="0.25"/>
    <s v="ABIERTO"/>
    <m/>
    <s v="ABIERTO"/>
    <m/>
    <s v="PRIMER SEGUIMIENTO 2022:  _x000a_Se realizó mesa de trabajo entre el proceso Servicios Administrativos y el área de Contabilidad, en la cual se estableció que el encargado de los servicios públicos del área contará con la clave del sistema SYSMAN para realizar la verificación de los pagos efectuados para cotejar la información enviada con el formato de trazabilidad de servicios públicos. Así mismo, se concilió la información de los valores de servicios públicos con la información contable y lo que se registró en el SYMAN del primer trimestre. _x000a__x000a_Resultado del indicador:  ((1/4)*100= 25%)_x000a_Análisis del indicador: Se realizó una mesa de trabajo de cuatro mesas de trabajo programadas, con un avance en el indicador del 25%_x000a_Estado: La actividad se encuentra en ejecución_x000a__x000a_SEGUNDO SEGUIMIENTO 2022:    _x000a_Se realizó mesa de trabajo el día 30 de junio de 2022, con el fin de determinar las acciones correspondientes a mejorar el proceso de conciliación de la información entre las áreas de contabilidad, presupuesto, tesorería y la gestión de servicios administrativos, la cual se concluyó que el encargado de manejo de los servicios públicos privados e impuestos debe adelantar antes mediante la plataforma SYSMAN las consultas de los pagos mientras en las áreas anteriormente mencionadas envía los soportes para evitar cortes en los servicios o cobros como intereses de mora y reconexiones                                                   _x000a_Resultado del indicador:  ((2/4)*100= 50%)_x000a_Análisis del indicador: Hasta el presente seguimiento se han realizado 2 mesas de trabajo de 4 programadas y un avance en el indicador del 50%_x000a_Estado: La actividad continúa en ejecución "/>
    <s v="PRIMER SEGUIMIENTO 2022:  _x000a_Acta de reunión y listado de asistencia _x000a__x000a_SEGUNDO SEGUIMIENTO 2022:_x000a_1. Acta de reunión y listado de asistencia "/>
    <s v="Realizar dos mesas de trabajo adicionales a las ya realizadas para conciliar la información de las dos bases de datos de seguimiento a los servicios públicos."/>
    <n v="0.5"/>
    <s v="AVANCE PARCIAL"/>
    <n v="199"/>
    <s v="CON TIEMPO"/>
    <d v="2022-11-18T00:00:00"/>
    <s v="Se observa que para el primer seguimiento, el proceso realizo reunión de revision trimestral de servicios públicos primer trimestre y mesas de trabajo con el area de contabilidad, presupuesto y tesoreria para presentar las situaciones de los servicios públicos de la entidad, más no se observa en las concluiones o determinaciones de las reuniones citadas,  procesos para conciliar la información de las dos bases de datos de seguimiento a los servicios públicos."/>
    <s v="SERGIO CASTRO"/>
    <n v="0.5"/>
    <s v="ABIERTO"/>
    <s v="ABIERTA"/>
    <d v="2023-02-06T00:00:00"/>
    <s v="PRIMER SEGUIMIENTO 2022:  _x000a_Se realizó mesa de trabajo entre el proceso Servicios Administrativos y el área de Contabilidad, en la cual se estableció que el encargado de los servicios públicos del área contará con la clave del sistema SYSMAN para realizar la verificación de los pagos efectuados para cotejar la información enviada con el formato de trazabilidad de servicios públicos. Así mismo, se concilió la información de los valores de servicios públicos con la información contable y lo que se registró en el SYMAN del primer trimestre. _x000a__x000a_Resultado del indicador:  ((1/4)*100= 25%)_x000a_Análisis del indicador: Se realizó una mesa de trabajo de cuatro mesas de trabajo programadas, con un avance en el indicador del 25%_x000a_Estado: La actividad se encuentra en ejecución_x000a__x000a_SEGUNDO SEGUIMIENTO 2022:    _x000a_Se realizó mesa de trabajo el día 30 de junio de 2022, con el fin de determinar las acciones correspondientes a mejorar el proceso de conciliación de la información entre las áreas de contabilidad, presupuesto, tesorería y la gestión de servicios administrativos, la cual se concluyó que el encargado de manejo de los servicios públicos privados e impuestos debe adelantar antes mediante la plataforma SYSMAN las consultas de los pagos mientras en las áreas anteriormente mencionadas envía los soportes para evitar cortes en los servicios o cobros como intereses de mora y reconexiones                                                   _x000a_Resultado del indicador:  ((2/4)*100= 50%)_x000a_Análisis del indicador: Hasta el presente seguimiento se han realizado 2 mesas de trabajo de 4 programadas y un avance en el indicador del 50%_x000a_Estado: La actividad continúa en ejecución _x000a__x000a_TERCER SEGUIMIENTO 2022_x000a_Se realizaron dos mesas de trabajo una el día 23 septiembre de 2022 y otra el día 2 de diciembre de 2022 entre la Gerencia Administrativa y la Gerencia Financiera (presupuesto , contabilidad y tesorería),  donde se concluyó que se ha mejorado notablemente el tema de diligenciamiento de las trazabilidades de servicios públicos y en los tiempos de la solicitud del trámite de CDP Y CRP._x000a__x000a_Resultado del indicador:  ((4/4)*100= 100%)_x000a__x000a_Análisis del indicador: Hasta el presente seguimiento se han realizado 4 mesas de trabajo de 4 programadas y un avance en el indicador del 100%_x000a_Estado: La actividad se encuentra finalizada"/>
    <s v="PRIMER SEGUIMIENTO 2022:  _x000a_Acta de reunión y listado de asistencia _x000a__x000a__x000a__x000a__x000a__x000a__x000a__x000a__x000a__x000a__x000a__x000a__x000a_SEGUNDO SEGUIMIENTO 2022:_x000a_1. Acta de reunión y listado de asistencia _x000a__x000a__x000a__x000a__x000a__x000a__x000a__x000a__x000a__x000a__x000a__x000a__x000a_TERCER SEGUIMIENTO 2022: _x000a_1. Acta de reunión y listado de asistencia._x000a_2. Acta de reunión y listado de asistencia."/>
    <s v="De acuerdo con las evidencias aportadas, la acción se encuentra realizada"/>
    <n v="1"/>
    <s v="CUMPLIMIENTO TOTAL"/>
    <n v="199"/>
    <s v="CON TIEMPO"/>
    <x v="9"/>
    <s v="Como evidencia se presentan actas y listados de asistencia de las dos mesas de trabajo que se realizaron el 23 septiembre de 2022 y el 2 de diciembre de 2022 por parte de la Gerencia Administrativa y la Gerencia Financiera (presupuesto, contabilidad y tesorería). Cabe anotar que en el acta de la mesa de trabajo del 23 se septiembre de 2022 no se registrar el proceso o la relación para conciliar la información de las dos bases de datos de seguimiento a los servicios públicos, lo cual si se evidencia en el acta del 2 de diciembre de 2022. Se realizó la acción planteada cumpliendo con la meta establecida. "/>
    <s v="Liz Alexandra Gómez Pulido "/>
    <n v="1"/>
    <x v="1"/>
    <m/>
  </r>
  <r>
    <n v="269"/>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Oficina Asesora Jurídica - Subdirección Técnica de Desarrollo Humano-bienestar y capacitaciones"/>
    <s v="Gestion Contractual"/>
    <s v="Oficina asesora juridica"/>
    <s v="OAJ"/>
    <s v="Adquisiciones"/>
    <x v="9"/>
    <s v="Secretaria General"/>
    <s v="SG"/>
    <s v="Gerencia contratacion"/>
    <s v="GCO"/>
    <s v="Contratacion"/>
    <s v="Documentación contrato"/>
    <s v="Catalina Cárdenas Martínez "/>
    <x v="2"/>
    <s v="PMCB-2021-081"/>
    <s v="3.2.6"/>
    <x v="48"/>
    <n v="2021"/>
    <s v="2021H34"/>
    <s v="Hallazgo administrativo por faltas al Artículo 2.2.1.2.1.4.1. del Decreto 1082 de 2015, en la suscripción del contrato 1033 de 2021"/>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
    <n v="1"/>
    <s v="Listado de asistencia A-GDH-FT-010 y Acta A-GDO-FT-004"/>
    <d v="2022-01-01T00:00:00"/>
    <d v="2022-07-18T00:00:00"/>
    <d v="2022-07-01T00:00:00"/>
    <s v="SI"/>
    <s v="SI"/>
    <n v="49"/>
    <s v="03-01-2022:Se incluye formulacion al tablero de control"/>
    <m/>
    <m/>
    <m/>
    <m/>
    <s v="SIN AVANCE"/>
    <n v="309"/>
    <s v="CON TIEMPO"/>
    <s v="SIN DILIGENCIAR"/>
    <s v="03-01-2022: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Definición modalidad de contratación vigencia 2022 para Plan de mejoramiento Bienestar e incentivos, realizada el 9 de febrero del 2022"/>
    <d v="2022-05-31T00:00:00"/>
    <s v="N/A"/>
    <n v="1"/>
    <s v="CUMPLIMIENTO TOTAL"/>
    <n v="49"/>
    <s v="CON TIEMPO"/>
    <d v="2022-06-10T00:00:00"/>
    <s v="Se observo que el dia 9 de febrero de 2022, se realizo mea de trabajo para la definición modalidad de contratación 2022, para plan de mejormiento bienestar e incentivos y PIC, soportado con acta de reunión A-GDO-FT-004._x000a_Analisis del indicador: 1/1 : 100%"/>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Ingrid Acosta"/>
    <n v="1"/>
    <s v="CERRADO"/>
    <s v="ABIERTA"/>
    <d v="2023-02-06T00:00:00"/>
    <s v="Cerrada en seguimientos anteriores"/>
    <s v="OCI"/>
    <n v="1"/>
    <n v="1"/>
    <s v="CUMPLIMIENTO TOTAL"/>
    <s v="NO APLICA ACCION CERRADA"/>
    <s v="NO APLICA ACCION CERRADA"/>
    <x v="1"/>
    <s v="Cerrada en seguimientos anteriores"/>
    <s v="OCI"/>
    <n v="1"/>
    <x v="1"/>
    <m/>
  </r>
  <r>
    <n v="270"/>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Responsable Área de Bienestar "/>
    <s v="Gestion de desarrollo humano"/>
    <s v="Subdirección técnica de desarrollo humano"/>
    <s v="STDH"/>
    <s v="Carrera administrativa, bienestar social y capacitación"/>
    <x v="0"/>
    <s v="Secretaria General"/>
    <s v="SG"/>
    <s v="Gerencia de Talento Humano"/>
    <s v="GTH"/>
    <s v="Contratacion"/>
    <s v="Estudio de mercado "/>
    <s v="Ingrid Carolina Ardila Muñoz"/>
    <x v="2"/>
    <s v="PMCB-2021-082"/>
    <s v="3.2.7"/>
    <x v="48"/>
    <n v="2021"/>
    <s v="2021H35"/>
    <s v="Hallazgo administrativo por fallas en los estudios previos artículo 2.2.1.1.1.6.1. del decreto 1082 de 2015 y manual de supervisión e interventoría de la entidad."/>
    <s v="Porque el Plan de Bienestar contempla actividades con costo que al momento de ser cotizadas en el mercado, se reciben diferentes propuestas de ejecución contempladas a nivel global."/>
    <s v="Al momento de adelantar las cotizaciones, solicitar que se discriminen los precios requeridos para la ejecución de la actividad con costo contemplados en el Plan de Bienestar e Incentivos."/>
    <n v="1"/>
    <s v="Cotizaciones detalladas"/>
    <s v="# De cotizaciones en las que se discriminan los precios en las actividades con costo de bienestar/Total de cotizaciones recibidas de las actividades con costo de bienestar"/>
    <n v="1"/>
    <s v="Requerimiento de cotizaciones_x000a_Cotizaciones recibidas "/>
    <d v="2022-01-01T00:00:00"/>
    <d v="2022-06-30T00:00:00"/>
    <d v="2022-07-01T00:00:00"/>
    <s v="SI"/>
    <s v="SI"/>
    <n v="31"/>
    <s v="03-01-2022:Se incluye formulacion al tablero de control"/>
    <m/>
    <m/>
    <m/>
    <m/>
    <s v="SIN AVANCE"/>
    <n v="291"/>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m/>
    <m/>
    <m/>
    <m/>
    <m/>
    <m/>
    <s v="ABIERTO"/>
    <s v="Se verifica los soportes adjuntos, Se evidencia tres cotizaciones las cuales discriminan los costos o precios de las actividades del plan de Bienestar e Incentivos de las cajas de compensación Cafam, Compensar y Colsubsidio._x000a__x000a_Se evidencia correos de solicitud y envio de contizaciones._x000a__x000a_Se evidencia que cumple con la actividad propuesta_x000a__x000a_"/>
    <d v="2022-05-31T00:00:00"/>
    <s v="No aplica ya que el cumplimiento es del 100%"/>
    <n v="1"/>
    <s v="CUMPLIMIENTO TOTAL"/>
    <n v="31"/>
    <s v="CON TIEMPO"/>
    <d v="2022-06-10T00:00:00"/>
    <s v="Se observa que el dia 7 de febrero de 2022, se enviaron tres correos solicitando corización detallada con catidades y especificaciones para el plan de bienestar e incentivos 2022, a las cajas de compensacion CAFAM, COLSUBISIDO Y COMPENSAR, asi mismo, se tiene soporte de las respuestas de las cajas de compensación._x000a_Analisis del indicador: # De cotizaciones en las que se discriminan los precios en las actividades con costo de bienestar/Total de cotizaciones recibidas de las actividades con costo de bienestar, 3/3. Se observa que el indicador esta mal formulado debe invertirse el numerador por el denominador para que la ponderación de un correcto resutado aqui coincidio porque se recibiron la 3 corizaciones requeridas, pero si solo hubieran llegado 2 el indicador seria 3/2: 150%. lo que seria incorrecto, verificar formulación de indicadores"/>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Ingrid Acosta"/>
    <n v="1"/>
    <s v="CERRADO"/>
    <s v="CUMPLIDA EFECTIVA"/>
    <d v="2023-02-06T00:00:00"/>
    <s v="Cerrada en seguimientos anteriores"/>
    <s v="OCI"/>
    <n v="1"/>
    <n v="1"/>
    <s v="CUMPLIMIENTO TOTAL"/>
    <s v="NO APLICA ACCION CERRADA"/>
    <s v="NO APLICA ACCION CERRADA"/>
    <x v="1"/>
    <s v="Cerrada en seguimientos anteriores"/>
    <s v="OCI"/>
    <n v="1"/>
    <x v="1"/>
    <m/>
  </r>
  <r>
    <n v="271"/>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Servicios administrativos / Oficina Asesora Jurídica"/>
    <s v="Servicios administrativos"/>
    <s v="Subdirección técnica administrativa y financiera"/>
    <s v="STAF"/>
    <s v="Servicios administrativos"/>
    <x v="7"/>
    <s v="Secretaria General"/>
    <s v="SG"/>
    <s v="Gerencia administrativa"/>
    <s v="GA"/>
    <s v="Contratacion"/>
    <s v="Principio de Planeación"/>
    <s v="Ingrid Carolina Ardila Muñoz"/>
    <x v="2"/>
    <s v="PMCB-2021-083"/>
    <s v="3.2.8"/>
    <x v="48"/>
    <n v="2021"/>
    <s v="2021H36"/>
    <s v="Hallazgo administrativo por falta al principio de planeación en el contrato 1494 de 2021"/>
    <s v="En la planeación inicial de la suscripción de los convenios, no se tuvieron en cuenta los consumos históricos para el alcance de los nuevos procesos contractuales."/>
    <s v="Capacitar a los supervisores y/o apoyos a la supervisión del proceso Servicios Administrativos, respecto al Principio de Planeación que permita tener en cuenta los consumos históricos para el alcance de los nuevos procesos contractuales."/>
    <n v="1"/>
    <s v="Capacitación principio de Planeación en la Contratación"/>
    <s v="Número de capacitaciones realizadas /  Número de capacitaciones solicitadas (1)*100"/>
    <n v="1"/>
    <s v="Listado de asistencia A-GDH-FT-010 y Acta A-GDO-FT-004"/>
    <d v="2022-01-03T00:00:00"/>
    <d v="2022-04-30T00:00:00"/>
    <d v="2022-07-01T00:00:00"/>
    <s v="SI"/>
    <s v="SI"/>
    <n v="-30"/>
    <s v="03-01-2022:Se incluye formulacion al tablero de control"/>
    <m/>
    <m/>
    <m/>
    <m/>
    <s v="SIN AVANCE"/>
    <n v="230"/>
    <s v="CON TIEMPO"/>
    <s v="SIN DILIGENCIAR"/>
    <s v="03-01-2022:Se incluye formulacion al tablero de control"/>
    <s v="SIN DILIGENCIAR"/>
    <n v="0"/>
    <n v="0"/>
    <s v="EN EJECUCION"/>
    <s v="NO APLICA"/>
    <s v="ABIERTA"/>
    <s v="En ejecucion"/>
    <d v="2022-02-28T00:00:00"/>
    <s v="no"/>
    <s v="ejecucion de actividades definidas"/>
    <n v="0"/>
    <s v="SIN AVANCE"/>
    <n v="-44620"/>
    <s v="CON TIEMPO"/>
    <m/>
    <m/>
    <m/>
    <m/>
    <m/>
    <m/>
    <s v="ABIERTO"/>
    <s v="Se verifican los soportes adjuntos y se evidencia:_x000a__x000a_Capacitación realizada el 25 de marzo de 2022 a todos los suepervisores mediante acta de reunión._x000a__x000a_Se evidencia lista de asistencia y presentación de la capacitación _x000a__x000a_Se evidencia que se cumple la actividad propuesta. "/>
    <d v="2022-05-31T00:00:00"/>
    <s v="No aplica ya que el cumplimiento es del 100%"/>
    <n v="1"/>
    <s v="CUMPLIMIENTO TOTAL"/>
    <n v="-30"/>
    <s v="VENCIDO"/>
    <d v="2022-06-10T00:00:00"/>
    <s v="Se observo que el dia 25 de marzo de 2022, se realizo capacitación en principio de planeación de contratación._x000a_Analisis del indicador: 1/1 : 100%"/>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Ingrid Acosta"/>
    <n v="1"/>
    <s v="CERRADO"/>
    <s v="CUMPLIDA EFECTIVA"/>
    <d v="2023-02-06T00:00:00"/>
    <s v="Cerrada en seguimientos anteriores"/>
    <s v="OCI"/>
    <n v="1"/>
    <n v="1"/>
    <s v="CUMPLIMIENTO TOTAL"/>
    <s v="NO APLICA ACCION CERRADA"/>
    <s v="NO APLICA ACCION CERRADA"/>
    <x v="1"/>
    <s v="Cerrada en seguimientos anteriores"/>
    <s v="OCI"/>
    <n v="1"/>
    <x v="1"/>
    <m/>
  </r>
  <r>
    <n v="272"/>
    <s v="Gestion de desarrollo humano_x000a_Servicios administrativos_x000a_Gestion tecnologica y de la información_x000a_Gestion del desarrollo humano_x000a_"/>
    <s v="Subdirección técnica administrativa y financiera_x000a_Subdirección técnica de desarrollo humano"/>
    <s v="STAF_x000a_STDH"/>
    <s v="Oficina Asesora Jurídica - Subdirección Técnica de Desarrollo Humano-bienestar y capacitaciones"/>
    <s v="Gestion Contractual"/>
    <s v="Oficina asesora juridica"/>
    <s v="OAJ"/>
    <s v="Adquisiciones"/>
    <x v="9"/>
    <s v="Secretaria General"/>
    <s v="SG"/>
    <s v="Gerencia contratacion"/>
    <s v="GCO"/>
    <s v="Contratacion"/>
    <s v="Supervisión e interventoría"/>
    <s v="Catalina Cárdenas Martínez "/>
    <x v="2"/>
    <s v="PMCB-2021-084"/>
    <s v="3.2.9"/>
    <x v="48"/>
    <n v="2021"/>
    <s v="2021H37"/>
    <s v="Hallazgo administrativo por faltas al Artículo 2.2.1.2.1.4.1. del decreto 1082 de 2015, faltas al manual de supervisión e interventoría de la entidad. "/>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n v="1"/>
    <s v="Listado de asistencia A-GDH-FT-010 y Acta A-GDO-FT-004"/>
    <d v="2022-01-01T00:00:00"/>
    <d v="2022-07-18T00:00:00"/>
    <d v="2022-07-01T00:00:00"/>
    <s v="SI"/>
    <s v="SI"/>
    <n v="49"/>
    <s v="03-01-2022:Se incluye formulacion al tablero de control"/>
    <m/>
    <m/>
    <m/>
    <m/>
    <s v="SIN AVANCE"/>
    <n v="309"/>
    <s v="CON TIEMPO"/>
    <s v="SIN DILIGENCIAR"/>
    <s v="03-01-2022:Se incluye formulacion al tablero de control"/>
    <s v="SIN DILIGENCIAR"/>
    <n v="0"/>
    <n v="0"/>
    <s v="EN EJECUCION"/>
    <s v="NO APLICA"/>
    <s v="ABIERTA"/>
    <s v="En ejecucion"/>
    <d v="2022-02-28T00:00:00"/>
    <s v="SI"/>
    <s v="ejecucion de actividades definidas"/>
    <n v="0"/>
    <s v="SIN AVANCE"/>
    <n v="-44620"/>
    <s v="CON TIEMPO"/>
    <m/>
    <m/>
    <m/>
    <m/>
    <m/>
    <m/>
    <s v="ABIERTO"/>
    <s v="* Se evidencia acta de reunión sobre Definición modalidad de contratación vigencia 2022 para Plan de mejoramiento Bienestar e incentivos, realizada el 9 de febrero del 2022"/>
    <d v="2022-05-31T00:00:00"/>
    <s v="N/A"/>
    <n v="1"/>
    <s v="CUMPLIMIENTO TOTAL"/>
    <n v="49"/>
    <s v="CON TIEMPO"/>
    <d v="2022-06-10T00:00:00"/>
    <s v="Se evidencia que el dia 9 de febrero de 2022, soportada con acta de reunión sobre Definición modalidad de contratación vigencia 2022 para Plan de mejoramiento Bienestar e incentivos._x000a_Analisis del indicador.. realizada la capacitación 1/1: 100%"/>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Ingrid Acosta"/>
    <n v="1"/>
    <s v="CERRADO"/>
    <s v="ABIERTA"/>
    <d v="2023-02-06T00:00:00"/>
    <s v="Cerrada en seguimientos anteriores"/>
    <s v="OCI"/>
    <n v="1"/>
    <n v="1"/>
    <s v="CUMPLIMIENTO TOTAL"/>
    <s v="NO APLICA ACCION CERRADA"/>
    <s v="NO APLICA ACCION CERRADA"/>
    <x v="1"/>
    <s v="Cerrada en seguimientos anteriores"/>
    <s v="OCI"/>
    <n v="1"/>
    <x v="1"/>
    <m/>
  </r>
  <r>
    <n v="273"/>
    <s v="Gestion de mejoramiento"/>
    <s v="Oficina asesora de planeacion"/>
    <s v="OAP"/>
    <s v="STAF- Area sistemas_x000a__x000a_OAP - MIPG"/>
    <s v="Gestion tecnologica y de la información"/>
    <s v="Subdirección técnica administrativa y financiera"/>
    <s v="STAF"/>
    <s v="Sistemas"/>
    <x v="6"/>
    <s v="Oficinas de tecnologias de la información y las comunicaciones"/>
    <s v="OTIC"/>
    <s v="No aplica"/>
    <s v="No aplica"/>
    <s v="Planeacion"/>
    <s v="Herramientas de gestión (riesgos, indicadores, balance social, planes y proyectos de inversión)"/>
    <s v="Adriana Botero Pinilla"/>
    <x v="4"/>
    <s v="PMVD-2021-001"/>
    <s v="5.8"/>
    <x v="49"/>
    <n v="2021"/>
    <s v="2021H38"/>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s v="SI"/>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evidencia la existencia del manual para la administración del riesgo en su versión 6, el cuál contempla la tecnologia y su seguridad dentro de los factores de riesgo y establece lineamientos para la administración de los riesgos de seguridad._x000a__x000a__x000a__x000a__x000a__x000a__x000a__x000a__x000a__x000a__x000a__x000a_"/>
    <d v="2022-05-31T00:00:00"/>
    <s v="No aplica"/>
    <n v="1"/>
    <s v="CUMPLIMIENTO TOTAL"/>
    <n v="31"/>
    <s v="CON TIEMPO"/>
    <d v="2022-06-22T00:00:00"/>
    <s v="la evidencia aportada presenta errores para abrir los archivos, no es posible evaluar la acción formulada - Acción por vencer"/>
    <s v="Carlos Andrés Guerra "/>
    <n v="0"/>
    <s v="ABIERTO"/>
    <m/>
    <s v="ABIERTO"/>
    <d v="2022-09-19T00:00:00"/>
    <s v="PRIMER SEGUIMIENTO 2022:_x000a_Se definió la metodología para la identificación de los riesgos de seguridad digital en el  “MANUAL PARA LA ADMINISTRACIÓN DE LOS RIESGOS”, donde se describe el capitulo “LINEAMIENTOS RIESGOS SEGURIDAD DE LA INFORMACIÓN y se adoptan los lineamientos de Función Pública en cuanto a seguridad digital. _x000a_La metodología se trabaja en dos fases: identificación de activos con los procesos para la valoración de activos críticos en la entidad y segunda fase: una vez valorados los activos se procede a aplicar la metodología del MANUAL PARA LA ADMINISTRACION DE LOS RIESGOS._x000a__x000a_Resultado indicador: ((1/1)*100= 100%)_x000a__x000a_Análisis indicador: Se definió la metodología para la identificación de los riesgos de seguridad digital_x000a_Estado: La actividad se encuentra finalizada_x000a__x000a_SEGUNDO SEGUIMIENTO 2022:_x000a_Esta actividad se cumplió en el primer seguimiento de 2022 de acuerdo a los tiempos establecidos para su ejecución. De acuerdo con la evaluación de la Oficina de Control Interno, se adjuntan nuevamente los soportes, verificando que los mismos se pueden abrir. _x000a_Así mismo, se informa que la implementación de la metodología de identificación de riesgos de seguridad digital, se desarrolló en el primer semestre de la vigencia 2022 mediante mesas de trabajo realizadas con las diferentes áreas de la entidad, para evaluar la clasificación de cada uno de los activos, actualizar la información de los riesgos de seguridad digital y realizar el proceso de levantamiento de activos. Esta implementación se puede evidenciar en las actas de reunión adjuntas._x000a__x000a_Estado: La actividad se encuentra finalizada"/>
    <s v="PRIMER SEGUIMIENTO 2022:   _x000a_1. Manual para la administración de los Riesgos E-PLA-MA-004 que se encuentra publicado la página del IDIPRON._x000a__x000a_2. Actas de las reuniones para la identificación de activos - metodología identificación de riesgos._x000a__x000a_SEGUNDO SEGUIMIENTO 2022:_x000a_1. Manual para la administración de los Riesgos E-PLA-MA-004 que se encuentra publicado la página del IDIPRON._x000a__x000a_2. Actas de las reuniones para la identificación de activos - metodología identificación de riesgos."/>
    <s v="El proceso debe complementar el monitoreo informando como se ha avanzado en la implementación de lametodología para la admon de riesgos de seguridad, toda vez que la metodología fue aprobada en el 2021 y la actvidad propuesta inicia en el 2022 y no se puede dar cumplimiento a una actividad con evidencias anteriores a su inicio. Por lo tanto debe evidenciar la implementación de la metodología ya definida."/>
    <n v="0"/>
    <s v="SIN AVANCE"/>
    <n v="31"/>
    <s v="CON TIEMPO"/>
    <d v="2022-11-18T00:00:00"/>
    <s v="Se observa el MANUAL PARA LA ADMINISTRACIÓN DEL RIESGO E-PLA-MA-004 (1), el cual contempla lineamientos generales de seguridad informatica, también se observa actas de reuniones donde se revisan los activos de información del instituto, más no se evidencia una metodología para la identificación de los riesgos de seguridad digital de la entidad, de conformidad a los lineamientos MSPI del MinTIC y las directrices de la Alta Consejería Distrital TIC, en concordancia al cumplimiento de la Politica de Gobierno Digital en su habilitador &quot;Seguridad de la Información&quot;"/>
    <s v="SERGIO CASTRO"/>
    <n v="0"/>
    <s v="VENCIDO"/>
    <m/>
    <d v="2023-02-06T00:00:00"/>
    <s v="SEGUIMIENTO ENERO 2023:_x000a__x000a_Dentro del Manual para la Administración del Riesgo vigente en la entidad se encuentra el capitulo  1. LINEAMIENTOS RIESGOS SEGURIDAD DE LA INFORMACIÓN (pagina 68). En este aparte se establece la metodología para la  identificacion de los riesgos de segurida ddigital como se puede evidenciar en el numeral 1.2  Identificación del Riesgo (Pag. 70), se determinan los tres riesgos inherente a la Seguridad Digital, se establecen las tablas de amenazas comúnes, amenazas dirigidas por el hombre así como la tabla de vulnerabilidades comunes. Para la valoración del riesgo de seguridad digital se establece en el manual en el punto 1,3 (pág.75) que se aplicará la misma metodología establecida para los riesgos de gestión._x000a__x000a_En el numeral 1.4 (pag 76) se establecen los controles asociados a la seguridad de la información _x000a__x000a_Para la valoración de los controles de seguridad de la información se establece en el manual en el punto 1,5 (pág.77) que se aplicará la misma metodología establecida para los riesgos de gestión_x000a__x000a_Finalmente para el manejo de los riesgos (pag 77) se establece que se realizará con la misma metodología establecida en el los numerales numeral 7.4.4 del Manual para la Administración del Riesgo._x000a__x000a_Lo anterior se realizó de acuerdo con lo establecido en la Guía para la administración del riesgo y el diseño de controles en entidades públicas - Versión 5 - Diciembre de 2020 del DAFP numeral 5. Lineamientos riesgos de _x000a_seguridad de la información._x000a__x000a_Indicador: 1 Metodología para la identificación de los riesgos de seguridad digital realizada / Metodología para la identificación de los riesgos de seguridad digital programada (1)*100 = 100%_x000a__x000a_Estado: La actividad se encuentra finalizada _x000a__x000a_"/>
    <s v="Manual para la Administración del Riesgo IDIPRON_x000a__x000a_Guía para la administración del riesgo y el diseño de controles en entidades públicas - Versión 5 - Diciembre de 2020 del DAFP"/>
    <s v="Teniendo en cuenta las observaciones de la Oficina de Control Interno, realizadas en el seguimiento anterior y el reporte y soportes adjuntados por el proceso, se econsidera que la actividad se encuentra finalizada"/>
    <n v="1"/>
    <s v="CUMPLIMIENTO TOTAL"/>
    <n v="31"/>
    <s v="CON TIEMPO"/>
    <x v="10"/>
    <s v="Revisada la información que aportó el proceso, se observa la guía general para la administración de riesgos V5, no un instrumento generado por la entidad, también se observa el manual de administración de riesgos del IDIPRON,  se identifica en este una metodología general de riesgos de seguridad de la información, sin embargo es importante mencionar que la identificación de los riesgos y consolidación de mapas de riesgos de seguridad digital aún no se ha ejecutado, por lo que se recomienda dar aplicación a la metodología documentada"/>
    <s v="Sergio Castro "/>
    <n v="100"/>
    <x v="1"/>
    <m/>
  </r>
  <r>
    <n v="274"/>
    <s v="Gestion de mejoramiento"/>
    <s v="Oficina asesora de planeacion"/>
    <s v="OAP"/>
    <s v="GESTION DOCUMENTAL"/>
    <s v="Gestion Documental"/>
    <s v="Subdirección técnica administrativa y financiera"/>
    <s v="STAF"/>
    <s v="Administración documental"/>
    <x v="14"/>
    <s v="Secretaria General"/>
    <s v="SG"/>
    <s v="Gerencia administrativa"/>
    <s v="GA"/>
    <s v="Planeacion"/>
    <s v="Herramientas de gestión (riesgos, indicadores, balance social, planes y proyectos de inversión)"/>
    <s v="Adriana Botero Pinilla "/>
    <x v="4"/>
    <s v="PMVD-2021-002"/>
    <s v="5.8"/>
    <x v="50"/>
    <n v="2021"/>
    <s v="2021H39"/>
    <s v="Realizar el monitoreo y control (con equipos de medición) de las condiciones ambientales, en los sitios donde se conservan los soportes físicos de la gestión de la entidad."/>
    <s v="No se efectuaba control de las condiciones ambientales de los sitios donde se conservan los soportes físicos de la gestión de la entidad."/>
    <s v="Realizar reporte mensual de los sistemas de monitoreo y control de las condiciones ambientales de los sitios donde se conserva la documentación de la entidad"/>
    <n v="1"/>
    <s v="Reporte de los sistemas de monitoreo y control"/>
    <s v="Reportes de los sistemas de monitoreo y control realizados / Reportes de los sistemas de monitoreo y control programados (12)*100"/>
    <n v="1"/>
    <s v="Reporte de los sistemas de monitoreo y control "/>
    <d v="2021-01-01T00:00:00"/>
    <d v="2022-12-30T00:00:00"/>
    <m/>
    <s v="SI"/>
    <s v="SI"/>
    <n v="214"/>
    <s v="20-12-2021: Se incluye formulacion al tablero de control"/>
    <m/>
    <m/>
    <m/>
    <m/>
    <s v="SIN AVANCE"/>
    <n v="474"/>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observa evidencia de los reportes realizados para los meses de febrero, marzo y abril"/>
    <d v="2022-05-31T00:00:00"/>
    <s v="Aportar evidencias de los reportes mensuales de los sistemas de monitoreo y control de las condiciones ambientales de los sitios donde se conserva la documentación de la entidad correspondientes a los mess siguientes."/>
    <n v="0.25"/>
    <s v="AVANCE MINIMO"/>
    <n v="214"/>
    <s v="CON TIEMPO"/>
    <d v="2022-06-15T00:00:00"/>
    <s v="Se presenta reporte mensual de los sistemas de monitoreo y control de las condiciones ambientales de los sitios donde se conserva la documentación de la entidad, la acción está en ejecución hasta 30 de diciembre de 2022"/>
    <s v="Verónica Muñoz"/>
    <m/>
    <s v="ABIERTO"/>
    <m/>
    <s v="ABIERTO"/>
    <d v="2022-09-15T00:00:00"/>
    <s v="PRIMER SEGUIMIENTO 2022: _x000a_Durante los meses de febrero, marzo y abril, se ha realizado el reporte de los sistemas de Monitoreo ubicados en los diferentes archivos de la entidad subsanando los inconvenientes presentados._x000a__x000a_Resultado indicador: ((3/12)*100= 25%)_x000a__x000a_Análisis indicador: Se han realizado 3 reportes (febrero, marzo y abril) de 12 programados, con un avance del 25%_x000a_Estado: La actividad continúa en ejecución. _x000a__x000a_SEGUNDO SEGUIMIENTO 2022:_x000a_Se continuó realizado el reporte de los sistemas de Monitoreo ubicados en los diferentes archivos de la entidad subsanando los inconvenientes presentados durante los meses de mayo, junio, julio y agosto de la vigencia 2022._x000a__x000a_Resultado indicador: ((7/12)*100%)= 58,33%_x000a_Análisis indicador: Se han realizado 7 reportes (febrero, marzo, abril, mayo, junio, julio y agosto) de 12 programados, con un avance del 58,33%_x000a_Estado: La actividad continúa en ejecución. "/>
    <s v="PRIMER SEGUIMIENTO 2022: _x000a_Reportes mensuales de los sistemas de monitoreo consolidado_x000a__x000a_SEGUNDO SEGUIMIENTO 2022:_x000a_1. Reportes mensuales de los sistemas de monitoreo consolidados con estadisticas y observaciones."/>
    <s v="La acción aun se encuentra en ejecución. Vence el 30 de diciembre"/>
    <n v="0.58299999999999996"/>
    <s v="AVANCE PARCIAL"/>
    <n v="214"/>
    <s v="CON TIEMPO"/>
    <d v="2022-11-18T00:00:00"/>
    <s v="En el primer seguimiento se evidencia un los reportes realizados para los meses de febrero, marzo y abril._x000a__x000a_En el segundo seguimiento se evidencia reporte de mayo, junio, julio y agosto_x000a__x000a_Se evidencia un cumplimiento parcial de 58% frente a los reportes mensuales de los sistemas de monitoreo y control de las condiciones ambientales de los sitios donde se conserva la documentación de la entidad._x000a__x000a_La acción aun se encuentra en ejecución. Vence el 30 de diciembre."/>
    <s v="SERGIO CASTRO"/>
    <n v="0.57999999999999996"/>
    <s v="ABIERTO"/>
    <m/>
    <d v="2023-02-06T00:00:00"/>
    <s v="PRIMER SEGUIMIENTO 2022: _x000a_Durante los meses de febrero, marzo y abril, se ha realizado el reporte de los sistemas de Monitoreo ubicados en los diferentes archivos de la entidad subsanando los inconvenientes presentados._x000a__x000a_Resultado indicador: ((3/12)*100= 25%)_x000a__x000a_Análisis indicador: Se han realizado 3 reportes (febrero, marzo y abril) de 12 programados, con un avance del 25%_x000a_Estado: La actividad continúa en ejecución. _x000a__x000a_SEGUNDO SEGUIMIENTO 2022:_x000a_Se continuó realizado el reporte de los sistemas de Monitoreo ubicados en los diferentes archivos de la entidad subsanando los inconvenientes presentados durante los meses de mayo, junio, julio y agosto de la vigencia 2022._x000a__x000a_Resultado indicador: ((12/12)*100%)= 100%_x000a_Análisis indicador: Se han realizado 11 reportes (febrero, marzo, abril, mayo, junio, julio, agosto, septiembre, octubre, noviembre, diciembre ) de 12 programados, con un avance del 100%_x000a_Estado: Se dio cumplimiento del 100% a esta actividad _x000a__x000a_TERCER SEGUIMIENTO 2022: _x000a_Se continuó realizando el reporte de los sistemas de monitoreo ubicados en los diferentes archivos de la entidad para los meses de septiembre, octubre, noviembre y diciembre de la vigencia 2022._x000a_Resultado indicador: ((12/12)*100%)= 100%_x000a_Análisis indicador: Se presentaron los 12 reportes que se encontraban programados, cumpliendo así con la meta formulada del 100%_x000a_Estado: La actividad se encuentra finalizada_x000a_"/>
    <s v="PRIMER SEGUIMIENTO 2022: _x000a_Reportes mensuales de los sistemas de monitoreo consolidado_x000a__x000a_SEGUNDO SEGUIMIENTO 2022:_x000a_1. Reportes mensuales de los sistemas de monitoreo consolidados con estadisticas y observaciones._x000a__x000a__x000a_TERCER SEGUIMIENTO 2022: _x000a_1. Informe técnico_x000a_2. Matriz de seguimiento plan de conservación. "/>
    <s v="No cuenta con tareas pendientes ya que se han realizado los 12 reportes programados_x000a_"/>
    <n v="1"/>
    <s v="CUMPLIMIENTO TOTAL"/>
    <n v="214"/>
    <s v="CON TIEMPO"/>
    <x v="0"/>
    <s v="Se evidencia un cumplimiento  frente a los 12 reportes mensuales de los sistemas de monitoreo y control de las condiciones ambientales de los sitios donde se conserva la documentación de la entidad."/>
    <s v="Sergio Castro "/>
    <n v="1"/>
    <x v="1"/>
    <m/>
  </r>
  <r>
    <n v="275"/>
    <s v="Gestion de mejoramiento"/>
    <s v="Oficina asesora de planeacion"/>
    <s v="OAP"/>
    <s v="STAF- Area sistemas_x000a__x000a_OAP - MIPG"/>
    <s v="Gestion tecnologica y de la información"/>
    <s v="Subdirección técnica administrativa y financiera"/>
    <s v="STAF"/>
    <s v="Sistemas"/>
    <x v="6"/>
    <s v="Oficinas de tecnologias de la información y las comunicaciones"/>
    <s v="OTIC"/>
    <s v="No aplica"/>
    <s v="No aplica"/>
    <s v="Planeacion"/>
    <s v="Herramientas de gestión (riesgos, indicadores, balance social, planes y proyectos de inversión)"/>
    <s v="Adriana Botero Pinilla"/>
    <x v="4"/>
    <s v="PMVD-2021-003"/>
    <s v="5.8"/>
    <x v="49"/>
    <n v="2021"/>
    <s v="2021H40"/>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s v="SI"/>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gún lo reportado, aún no se ha realizado la socialización del documento."/>
    <d v="2022-05-31T00:00:00"/>
    <s v="Pendiente ejecutar la acción planteada"/>
    <n v="0"/>
    <s v="SIN AVANCE"/>
    <n v="62"/>
    <s v="CON TIEMPO"/>
    <d v="2022-06-22T00:00:00"/>
    <s v="No se evidencia socialización de la acción formulada. - acción por vencer"/>
    <s v="Carlos Andrés Guerra"/>
    <n v="0"/>
    <s v="ABIERTO"/>
    <m/>
    <s v="ABIERTO"/>
    <d v="2022-09-19T00:00:00"/>
    <s v="PRIMER SEGUIMIENTO 2022:_x000a_Se definió la metodología para la identificación de los riesgos de seguridad digital en el  “MANUAL PARA LA ADMINISTRACIÓN DE LOS RIESGOS”, donde se describe el capitulo “LINEAMIENTOS RIESGOS SEGURIDAD DE LA INFORMACIÓN y se adoptan los lineamientos de Función Pública en cuanto a seguridad digital.   Adicional a ello en el primer trimestre del 2022, se realizó reunión con Alta Consejería Tic  &quot;Primer Comité de Seguridad Distrital 2022&quot;  en donde se abordó la preocupación acerca del enfoque de la infraestrura critica para el Distiro, para lo que se acuerda realizar una nueva sesión en el próximo mes.  Por parte de la entidad ya se han realizado encuentros para la identificación de activos de información del proceso de Gestión Tecnológica en donde se evaluaran los puntos presentados en la &quot;Guía para la identificación de infraestructura crítica cibernética de Colombia, primera edición, emitida por el comando conjunto cibernético (CCOC)&quot;. Una vez se concerte el manejo de la identificación de infraestructura crítica cibernética con Alta Consejería Tic, se socializará la metodología para la identificación de riesgos de seguridad digital . _x000a_Resultado y análisis del indicador: Se realizará la medición del indicador una vez finalice la actividad. _x000a_Estado: La actividad continúa en ejecución_x000a__x000a_SEGUNDO SEGUIMIENTO 2022:_x000a_Se llevó a cabo la socialización de la metodología definida para la identificación de los riesgos de seguridad digital a través de una pieza comunicacional que fue enviada por correo electrónico a toda la entidad desde el área de comunicaciones del IDIPRON el 13/07/2022._x000a_Resultado indicador: ((1/1)*100= 100%)_x000a_Análisis indicador: De acuerdo con el resultado del indicador se cumplió al 100% ya que se llevó a cabo la socialización de la metodología definida para la identificación de riesgos de seguridad digital en el IDIPRON._x000a_Estado: La actividad se encuentra finalizada."/>
    <s v="PRIMER SEGUIMIENTO 2022:   _x000a_Correo enviado por la alta consejería en donde acuerda citación para la revisión de las infraestructuras críticas distritales._x000a__x000a_SEGUNDO SEGUIMIENTO 2022:_x000a_1. Solicitud de pieza comunicacional al área de comunicaciones_x000a_2. Formato solicitud pieza comunicacional_x000a_3. Correo electrónico de la socialización realizada por el área de comunicaciones."/>
    <s v="Se observa en el mes de junio de 2022 el envío de una pieza de comunicacion por el correo electronico masivo._x000a__x000a_Sin embargo, con el correo enviado no se cumple con lo establecido en el numeral &quot;13.2 Estrategias de socialización de documentos para campos de aplicación general&quot; del &quot;Manual para la Elabroación de Documentos - SMG-MA-002&quot; Versión 11"/>
    <n v="0.1"/>
    <s v="AVANCE MINIMO"/>
    <n v="62"/>
    <s v="CON TIEMPO"/>
    <d v="2022-11-18T00:00:00"/>
    <s v="Se observa pieza de comunicacion por el correo electronico masivo, archivo &quot; Socializacion de Manual de Riesgos Lineamiento de Seguridad de la Informacion&quot; y FORMATO SOLICITUD DE PIEZA COMUNICACIONAL METODOLOGIA VEEDURIA MES MAYO._x000a__x000a_Sin embargo, con el correo enviado no se cumple con lo establecido en el numeral &quot;13.2 Estrategias de socialización de documentos para campos de aplicación general&quot; del &quot;Manual para la Elabroación de Documentos - SMG-MA-002&quot; Versión 11_x000a__x000a_No se evidencia la socialización de la metodología para la identificación de riesgos de seguridad digital alineada al MSPI que se implementará en el insituto, esta actividad se encuentra vencida. "/>
    <s v="SERGIO CASTRO"/>
    <n v="0.1"/>
    <s v="VENCIDO"/>
    <m/>
    <d v="2023-02-06T00:00:00"/>
    <s v="Durante el año 2022 se realizó la socialización del Manual para la Administración del Riesgo por parte de la Oficina Asesora de Planeación, en cada una de las reuniones se socializo a los líderes SIGID que dentro del Manual se encontraban los lineamientos para admiinistrar los riesgos de seguridad de la información y la necesidad de adelantar la identificación de los activos de información._x000a__x000a_La actividad se encuentra cumplida."/>
    <s v="Listas de asistencia _x000a_Presentación realizada."/>
    <s v="Si bien la OAP adelanto las capacitaciones frente a la Administración del Riesgo y en varias de las capacitaciones representantes de la Oficina de Tics socializaron la metodología de los riesgos de seguridad de la información, el hecho de que a la fecha no se cuente con mapas de riesgos de seguridad de la información demuestra que dichas socializaciones no fueron efectivas, por lo anterior no se puede considerar como cerrada"/>
    <n v="0.3"/>
    <s v="AVANCE MINIMO"/>
    <n v="62"/>
    <s v="CON TIEMPO"/>
    <x v="10"/>
    <s v="Aunque se aportan soportes de socialización general. No se evidencia que de manera explícita se cumpliera con el fin mismo de la socialización de la metodología para la identificación de riesgos de seguridad digital alineada al MSPI, dado que no se dio aplicación a la metodología"/>
    <s v="Sergio Castro "/>
    <n v="30"/>
    <x v="0"/>
    <m/>
  </r>
  <r>
    <n v="276"/>
    <s v="Gestion de mejoramiento"/>
    <s v="Oficina asesora de planeacion"/>
    <s v="OAP"/>
    <s v="STAF- Area sistemas_x000a__x000a_OAP - MIPG"/>
    <s v="Gestion tecnologica y de la información"/>
    <s v="Subdirección técnica administrativa y financiera"/>
    <s v="STAF"/>
    <s v="Sistemas"/>
    <x v="6"/>
    <s v="Oficinas de tecnologias de la información y las comunicaciones"/>
    <s v="OTIC"/>
    <s v="No aplica"/>
    <s v="No aplica"/>
    <s v="Planeacion"/>
    <s v="Herramientas de gestión (riesgos, indicadores, balance social, planes y proyectos de inversión)"/>
    <s v="Adriana Botero Pinilla"/>
    <x v="4"/>
    <s v="PMVD-2021-004"/>
    <s v="5.8"/>
    <x v="49"/>
    <n v="2021"/>
    <s v="2021H4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s v="SI"/>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 evidencia la existencia del manual para la administración del riesgo en su versión 6, el cuál contempla la tecnologia y su seguridad dentro de los factores de riesgo y establece lineamientos para la administración de los riesgos de seguridad._x000a__x000a__x000a__x000a__x000a__x000a__x000a__x000a__x000a__x000a_"/>
    <d v="2022-05-31T00:00:00"/>
    <s v="No aplica"/>
    <n v="1"/>
    <s v="CUMPLIMIENTO TOTAL"/>
    <n v="31"/>
    <s v="CON TIEMPO"/>
    <d v="2022-06-22T00:00:00"/>
    <s v="la evidencia aportada presenta errores para abrir los archivos, no es posible evaluar la acción formulada."/>
    <s v="Carlos Andrés Guerra"/>
    <n v="0"/>
    <s v="ABIERTO"/>
    <m/>
    <s v="ABIERTO"/>
    <d v="2022-09-19T00:00:00"/>
    <s v="PRIMER SEGUIMIENTO 2022:_x000a_Se definió la metodología para la identificación de los riesgos de seguridad digital en el  “MANUAL PARA LA ADMINISTRACIÓN DE LOS RIESGOS”, donde se describe el capitulo “LINEAMIENTOS RIESGOS SEGURIDAD DE LA INFORMACIÓN y se adoptan los lineamientos de Función Pública en cuanto a seguridad digital. _x000a_La metodología se trabaja en dos fases: identificación de activos con los procesos para la valoración de activos críticos en la entidad y segunda fase: una vez valorados los activos se procede a aplicar la metodología del MANUAL PARA LA ADMINISTRACION DE LOS RIESGOS._x000a__x000a_Resultado indicador: ((1/1)*100= 100%)_x000a__x000a_Análisis indicador: Se definió la metodología para la identificación de los riesgos de seguridad digital_x000a__x000a_Estado: La actividad se encuentra finalizada_x000a__x000a_SEGUNDO SEGUIMIENTO 2022:_x000a_Esta actividad se cumplió en el primer seguimiento de 2022 de acuerdo a los tiempos establecidos para su ejecución. De acuerdo con la evaluación de la Oficina de Control Interno, se adjuntan nuevamente los soportes, verificando que los mismos se pueden abrir. _x000a__x000a_Así mismo, se informa que la implementación de la metodología de identificación de riesgos de seguridad digital, se desarrolló en el primer semestre de la vigencia 2022 mediante mesas de trabajo realizadas con las diferentes áreas de la entidad, para evaluar la clasificación de cada uno de los activos, actualizar la información de los riesgos de seguridad digital y realizar el proceso de levantamiento de activos. Esta implementación se puede evidenciar en las actas de reunión adjuntas._x000a__x000a_Estado: La actividad se encuentra finalizada"/>
    <s v="PRIMER SEGUIMIENTO 2022:   _x000a_1. Manual para la administración de los Riesgos E-PLA-MA-004 que se encuentra publicado la página del IDIPRON._x000a__x000a_2. Actas de las reuniones para la identificación de activos - metodología identificación de riesgos._x000a__x000a_SEGUNDO SEGUIMIENTO 2022:_x000a_1. Manual para la administración de los Riesgos E-PLA-MA-004 que se encuentra publicado la página del IDIPRON._x000a__x000a_2. Actas de las reuniones para la identificación de activos - metodología identificación de riesgos."/>
    <s v="El proceso debe complementar el monitoreo informando como se ha avanzado en la implementación de lametodología para la admon de riesgos de seguridad, toda vez que la metodología fue aprobada en el 2021 y la actvidad propuesta inicia en el 2022 y no se puede dar cumplimiento a una actividad con evidencias anteriores a su inicio. Por lo tanto debe evidenciar la implementación de la metodología ya definida."/>
    <n v="0"/>
    <s v="SIN AVANCE"/>
    <n v="31"/>
    <s v="CON TIEMPO"/>
    <d v="2022-11-18T00:00:00"/>
    <s v="Se observa lineamientos generales de riesgos de seguriddad de la información en el  004 MANUAL PARA LA ADMINISTRACIÓN DEL RIESGO E-PLA-MA-004 y actas de reuniones de activos de información del insituto._x000a__x000a_No se evidencia metodología para la identificación de los riesgos de seguridad digital de conformidad al Modelo de Seguridad y Provacidad de la Información del Instituto, esta actividad se encuentra vencida."/>
    <s v="SERGIO CASTRO"/>
    <n v="0"/>
    <s v="VENCIDO"/>
    <m/>
    <d v="2023-02-06T00:00:00"/>
    <s v="SEGUIMIENTO ENERO 2023:_x000a__x000a_Dentro del Manual para la Administración del Riesgo vigente en la entidad se encuentra el capitulo  1. LINEAMIENTOS RIESGOS SEGURIDAD DE LA INFORMACIÓN (pagina 68). En este aparte se establece la metodología para la  identificacion de los riesgos de segurida ddigital como se puede evidenciar en el numeral 1.2  Identificación del Riesgo (Pag. 70), se determinan los tres riesgos inherente a la Seguridad Digital, se establecen las tablas de amenazas comúnes, amenazas dirigidas por el hombre así como la tabla de vulnerabilidades comunes. Para la valoración del riesgo de seguridad digital se establece en el manual en el punto 1,3 (pág.75) que se aplicará la misma metodología establecida para los riesgos de gestión._x000a__x000a_En el numeral 1.4 (pag 76) se establecen los controles asociados a la seguridad de la información _x000a__x000a_Para la valoración de los controles de seguridad de la información se establece en el manual en el punto 1,5 (pág.77) que se aplicará la misma metodología establecida para los riesgos de gestión_x000a__x000a_Finalmente para el manejo de los riesgos (pag 77) se establece que se realizará con la misma metodología establecida en el los numerales numeral 7.4.4 del Manual para la Administración del Riesgo._x000a__x000a_Lo anterior se realizó de acuerdo con lo establecido en la Guía para la administración del riesgo y el diseño de controles en entidades públicas - Versión 5 - Diciembre de 2020 del DAFP numeral 5. Lineamientos riesgos de _x000a_seguridad de la información._x000a__x000a_Indicador: 1 Metodología para la identificación de los riesgos de seguridad digital realizada / Metodología para la identificación de los riesgos de seguridad digital programada (1)*100 = 100%_x000a__x000a_Estado: La actividad se encuentra finalizada _x000a__x000a_"/>
    <s v="Manual para la Administración del Riesgo IDIPRON_x000a__x000a_Guía para la administración del riesgo y el diseño de controles en entidades públicas - Versión 5 - Diciembre de 2020 del DAFP"/>
    <s v="Teniendo en cuenta las observaciones de la Oficina de Control Interno, realizadas en el seguimiento anterior y el reporte y soportes adjuntados por el proceso, se econsidera que la actividad se encuentra finalizada"/>
    <n v="1"/>
    <s v="CUMPLIMIENTO TOTAL"/>
    <n v="31"/>
    <s v="CON TIEMPO"/>
    <x v="10"/>
    <s v="Revisada la información que aportó el proceso, se observa la guía general para la administración de riesgos V5, no un instrumento generado por la entidad, también se observa el manual de administración de riesgos del IDIPRON, se identifica en este una metodología general de riesgos de seguridad de la información, sin embargo es importante mencionar que la identificación de los riesgos y consolidación de mapas de riesgos de seguridad digital aún no se ha ejecutado, por lo que se recomienda dar aplicación a la metodología documentada"/>
    <s v="Sergio Castro "/>
    <n v="0"/>
    <x v="1"/>
    <m/>
  </r>
  <r>
    <n v="277"/>
    <s v="Gestion de mejoramiento"/>
    <s v="Oficina asesora de planeacion"/>
    <s v="OAP"/>
    <s v="STAF- Area sistemas_x000a__x000a_OAP - MIPG"/>
    <s v="Gestion tecnologica y de la información"/>
    <s v="Subdirección técnica administrativa y financiera"/>
    <s v="STAF"/>
    <s v="Sistemas"/>
    <x v="6"/>
    <s v="Oficinas de tecnologias de la información y las comunicaciones"/>
    <s v="OTIC"/>
    <s v="No aplica"/>
    <s v="No aplica"/>
    <s v="Planeacion"/>
    <s v="Herramientas de gestión (riesgos, indicadores, balance social, planes y proyectos de inversión)"/>
    <s v="Adriana Botero Pinilla"/>
    <x v="4"/>
    <s v="PMVD-2021-005"/>
    <s v="5.8"/>
    <x v="49"/>
    <n v="2021"/>
    <s v="2021H4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s v="SI"/>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4T00:00:00"/>
    <s v="Actividad finaliza en junio de 2022, se encuentra en estado de ejecución"/>
    <s v="Ingrid Acosta"/>
    <n v="0"/>
    <s v="ABIERTO"/>
    <s v="NO APLICA"/>
    <s v="ABIERTO"/>
    <s v="Según lo reportado, aún no se ha realizado la socialización del documento."/>
    <d v="2022-05-31T00:00:00"/>
    <s v="Pendiente ejecutar la acción planteada"/>
    <n v="0"/>
    <s v="SIN AVANCE"/>
    <n v="62"/>
    <s v="CON TIEMPO"/>
    <d v="2022-06-22T00:00:00"/>
    <s v="No se evidencia socialización de la acción formulada. - acción por vencer"/>
    <s v="Carlos Andrés Guerra"/>
    <n v="0"/>
    <s v="ABIERTO"/>
    <m/>
    <s v="ABIERTO"/>
    <d v="2022-09-19T00:00:00"/>
    <s v="PRIMER SEGUIMIENTO 2022:_x000a_Se definió la metodología para la identificación de los riesgos de seguridad digital en el  “MANUAL PARA LA ADMINISTRACIÓN DE LOS RIESGOS”, donde se describe el capitulo “LINEAMIENTOS RIESGOS SEGURIDAD DE LA INFORMACIÓN y se adoptan los lineamientos de Función Pública en cuanto a seguridad digital.   Adicional a ello en el primer trimestre del 2022, se realizó reunión con Alta Consejería Tic  &quot;Primer Comité de Seguridad Distrital 2022&quot;  en donde se abordó la preocupación acerca del enfoque de la infraestrura critica para el Distiro, para lo que se acuerda realizar una nueva sesión en el próximo mes.  Por parte de la entidad ya se han realizado encuentros para la identificación de activos de información del proceso de Gestión Tecnológica en donde se evaluaran los puntos presentados en la &quot;Guía para la identificación de infraestructura crítica cibernética de Colombia, primera edición, emitida por el comando conjunto cibernético (CCOC)&quot;. Una vez se concerte el manejo de la identificación de infraestructura crítica cibernética con Alta Consejería Tic, se socializará la metodología para la identificación de riesgos de seguridad digital . _x000a_Resultado y análisis del indicador: Se realizará la medición del indicador una vez finalice la actividad. _x000a_Estado: La actividad continúa en ejecución_x000a__x000a_SEGUNDO SEGUIMIENTO 2022:_x000a_Se llevó a cabo la socialización de la metodología definida para la identificación de los riesgos de seguridad digital a través de una pieza comunicacional que fue enviada por correo electrónico a toda la entidad desde el área de comunicaciones del IDIPRON el 13/07/2022._x000a_Resultado indicador: ((1/1)*100= 100%)_x000a_Análisis indicador: Se llevó a cabo la socialización de la metodología definida para la identificación de riesgos de seguridad digital en el IDIPRON._x000a_Estado: La actividad se encuentra finalizada."/>
    <s v="PRIMER SEGUIMIENTO 2022:   _x000a_Correo enviado por la alta consejería en donde acuerda citación para la revisión de las infraestructuras críticas distritales._x000a__x000a_SEGUNDO SEGUIMIENTO 2022:_x000a_1. Solicitud de pieza comunicacional al área de comunicaciones_x000a_2. Formato solicitud pieza comunicacional_x000a_3. Correo electrónico de la socialización realizada por el área de comunicaciones."/>
    <s v="Se observa en el mes de junio de 2022 el envío de una pieza de comunicacion por el correo electronico masivo._x000a__x000a_Sin embargo, con el correo enviado no se cumple con lo establecido en el numeral &quot;13.2 Estrategias de socialización de documentos para campos de aplicación general&quot; del &quot;Manual para la Elabroación de Documentos - SMG-MA-002&quot; Versión 11"/>
    <n v="0.1"/>
    <s v="AVANCE MINIMO"/>
    <n v="62"/>
    <s v="CON TIEMPO"/>
    <d v="2022-11-18T00:00:00"/>
    <s v="Se observa pieza de comunicacion por el correo electronico masivo, archivo &quot; Socializacion de Manual de Riesgos Lineamiento de Seguridad de la Informacion&quot; y FORMATO SOLICITUD DE PIEZA COMUNICACIONAL METODOLOGIA VEEDURIA MES MAYO._x000a__x000a_Sin embargo, con el correo enviado no se cumple con lo establecido en el numeral &quot;13.2 Estrategias de socialización de documentos para campos de aplicación general&quot; del &quot;Manual para la Elabroación de Documentos - SMG-MA-002&quot; Versión 11_x000a__x000a_No se evidencia la socialización de la metodología para la identificación de riesgos de seguridad digital alineada al MSPI que se implementará en el insituto, esta actividad se encuentra vencida. "/>
    <s v="SERGIO CASTRO"/>
    <n v="0.1"/>
    <s v="VENCIDO"/>
    <m/>
    <d v="2023-02-06T00:00:00"/>
    <s v="Durante el año 2022 se realizó la socialización del Manual para la Administración del Riesgo por parte de la Oficina Asesora de Planeación, en cada una de las reuniones se socializo a los líderes SIGID que dentro del Manual se encontraban los lineamientos para admiinistrar los riesgos de seguridad de la información y la necesidad de adelantar la identificación de los activos de información._x000a__x000a_La actividad se encuentra cumplida."/>
    <s v="Listas de asistencia _x000a_Presentación realizada."/>
    <s v="Si bien la OAP adelanto las capacitaciones frente a la Administración del Riesgo y en varias de las capacitaciones representantes de la Oficina de Tics socializaron la metodología de los riesgos de seguridad de la información, el hecho de que a la fecha no se cuente con mapas de riesgos de seguridad de la información demuestra que dichas socializaciones no fueron efectivas, por lo anterior no se puede considerar como cerrada"/>
    <n v="0.3"/>
    <s v="AVANCE MINIMO"/>
    <n v="62"/>
    <s v="CON TIEMPO"/>
    <x v="10"/>
    <s v="Aunque se aportan soportes de socialización general. No se evidencia que de manera explícita se cumpliera con el fin mismo de la socialización de la metodología para la identificación de riesgos de seguridad digital alineada al MSPI, dado que no se dio aplicación a la metodología"/>
    <s v="Sergio Castro "/>
    <n v="10"/>
    <x v="0"/>
    <m/>
  </r>
  <r>
    <n v="278"/>
    <s v="Gestion de mejoramiento"/>
    <s v="Oficina asesora de planeacion"/>
    <s v="OAP"/>
    <s v="OAP - MIPG"/>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4"/>
    <s v="PMVD-2021-006"/>
    <s v="5.8"/>
    <x v="49"/>
    <n v="2021"/>
    <s v="2021H42"/>
    <s v="Monitorear desde le CICCI, el estado de los riesgos aceptados (apetito por el riesgo), con el fin de identificar cambios sustantivos que afecten el funcionamiento de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s v="SI"/>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Actividad No. 1. Si bien se adjunta acta de reunión con el grupo de SST, el documento no evidencia que se haya desarrollado el tema especifico que era la definición de las necesidades de la señalética.  Se recomienda al proceso que en proximas ocasiones en las actas ese deje explícito el desarrollo  del tema objeto del hallazgo._x000a__x000a__x000a_Actividad No. 2 No obstante lo anterior, se evidencia la adquisición e  instalacion de la señaletica en los diferentes puntos de la entidad que incluyen los puntos de atención a la ciudadanía "/>
    <d v="2022-05-31T00:00:00"/>
    <s v="ninguna"/>
    <n v="1"/>
    <s v="CUMPLIMIENTO TOTAL"/>
    <n v="-60"/>
    <s v="VENCIDO"/>
    <d v="2022-06-20T00:00:00"/>
    <s v="No se encontro documento oficial de la metodolología de administración del riesgo, a ser implemetada; las evidencias aportadas fueron unas listas de asistencia a capacitaciones de administración del riesgo y una matriz de riesgos de corrupción dilgenciada, evidencias que no responden al cumplimiento total de la acción."/>
    <s v="FRANKLIN AUGUSTO SERRANO ROJAS"/>
    <n v="0.5"/>
    <s v="VENCIDO"/>
    <m/>
    <s v="ABIERTO"/>
    <m/>
    <s v="La Metodología para la Adminstración del riesgo fue aprobada en el mes de sepriember de 2021, a partir del mes de diciembre se iniciaron las reuniones con los procesos para la implementación de la metodología. En el mes de mayo, se realizó el primer seguimiento a los mapas de riesgo de corrupción y gestión. Posteriormente se realizó el analisis del informe entregado por la Oficina de Control Interno y se llevaron acabo mesas de trabajo con los procesos para ajustar los mapas de acuerdo con las observaciones de la Oficina de Control Interno._x000a__x000a_El 27 de julio se realizó la presentacion de los resultados de la evaluación de la metodología de riesgos al CICCI."/>
    <s v="Se aporta el Manual para la Administración del Riesgo aprobado en el mes de septiembre de 2021._x000a__x000a_Se aportan listas de asistencia de las capacitaciones realizadas a los procesos_x000a__x000a_Los soportes del seguimiento realizado a los mapas de riesgo de corrupción y de gestión se pueden consultar en el siguiente link:_x000a__x000a_https://idipronbgta.sharepoint.com/sites/MapadeRiesgosIDIPRON/Documentos%20compartidos/Forms/AllItems.aspx?id=%2Fsites%2FMapadeRiesgosIDIPRON%2FDocumentos%20compartidos%2FRiesgos%202022&amp;viewid=35d52acb%2Defcc%2D48b5%2Dbce3%2D4cf517342942_x000a__x000a_Acta presentación en el Comité de CICCI"/>
    <s v="Ninguna "/>
    <n v="1"/>
    <s v="CUMPLIMIENTO TOTAL"/>
    <n v="-60"/>
    <s v="VENCIDO"/>
    <d v="2022-11-18T00:00:00"/>
    <s v="Se observa el Manual para la Administración del Riesgo aprobado en el mes de septiembre de 2021, las listas de asistencia de las capacitaciones realizadas a los procesos y los  soportes del seguimiento realizado a los mapas de riesgo de corrupción y de gestión._x000a__x000a_Se observa la implementación de la metodologa para la administración del riesgo  y la presentación de los resultados al CICCI luego de los seguimientos realizados."/>
    <s v="SERGIO CASTRO"/>
    <n v="1"/>
    <s v="CERRADO"/>
    <m/>
    <d v="2023-02-06T00:00:00"/>
    <s v="Cerrada en seguimientos anteriores"/>
    <s v="OCI"/>
    <n v="1"/>
    <n v="1"/>
    <s v="CUMPLIMIENTO TOTAL"/>
    <s v="NO APLICA ACCION CERRADA"/>
    <s v="NO APLICA ACCION CERRADA"/>
    <x v="1"/>
    <s v="Cerrada en seguimientos anteriores"/>
    <s v="OCI"/>
    <n v="1"/>
    <x v="1"/>
    <m/>
  </r>
  <r>
    <n v="279"/>
    <s v="Gestion de mejoramiento"/>
    <s v="Oficina asesora de planeacion"/>
    <s v="OAP"/>
    <s v="OAP - MIPG"/>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4"/>
    <s v="PMVD-2021-007"/>
    <s v="5.8"/>
    <x v="49"/>
    <n v="2021"/>
    <s v="2021H43"/>
    <s v="Realizar seguimiento a los indicadores de gestión y utilizar los resultados para llevar a cabo mejoras a los procesos y procedimientos de la entidad. "/>
    <s v="Falta de formulación e implementación de una metodología que establezca los lineamientos frente a la formulación, medición y seguimiento a los indicadores de gestión del IDIPRON "/>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s v="SI"/>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d v="2022-06-20T00:00:00"/>
    <m/>
    <s v="FRANKLIN AUGUSTO SERRANO ROJAS"/>
    <n v="0.5"/>
    <s v="VENCIDO"/>
    <m/>
    <s v="PENDIENTE POR EVALUACION"/>
    <m/>
    <s v="La Metodología para la Adminstración del riesgo fue aprobada en el mes de sepriember de 2021, a partir del mes de diciembre se iniciaron las reuniones con los procesos para la implementación de la metodología. En el mes de mayo, se realizó el primer seguimiento a los mapas de riesgo de corrupción y gestión. Posteriormente se realizó el analisis del informe entregado por la Oficina de Control Interno y se llevaron acabo mesas de trabajo con los procesos para ajustar los mapas de acuerdo con las observaciones de la Oficina de Control Interno. Los resultados del seguimiento y evaluación realizada, fue presentada al CICCI "/>
    <s v="Se aporta el Manual para la Administración del Riesgo aprobado en el mes de septiembre de 2021._x000a__x000a_Se aportan listas de asistencia de las capacitaciones realizadas a los procesos_x000a__x000a_Los soportes del seguimiento realizado a los mapas de riesgo de corrupción y de gestión se pueden consultar en el siguiente link:_x000a__x000a_https://idipronbgta.sharepoint.com/sites/MapadeRiesgosIDIPRON/Documentos%20compartidos/Forms/AllItems.aspx?id=%2Fsites%2FMapadeRiesgosIDIPRON%2FDocumentos%20compartidos%2FRiesgos%202022&amp;viewid=35d52acb%2Defcc%2D48b5%2Dbce3%2D4cf517342942_x000a__x000a_Acta presentación en el Comité de CICCI"/>
    <s v="Ninguna "/>
    <n v="1"/>
    <s v="CUMPLIMIENTO TOTAL"/>
    <n v="-60"/>
    <s v="VENCIDO"/>
    <d v="2022-11-18T00:00:00"/>
    <s v="Se observa el Manual para la Administración del Riesgo aprobado en el mes de septiembre de 2021, las listas de asistencia de las capacitaciones realizadas a los procesos , actas de seguimiento OCI y los  soportes del seguimiento realizado a los mapas de riesgo de corrupción y de gestión._x000a__x000a_Se observa la implementación de la metodologa para la administración del riesgo  y  la presentación de los resultados al CICCI luego de los seguimientos realizados."/>
    <s v="SERGIO CASTRO"/>
    <n v="1"/>
    <s v="CERRADO"/>
    <m/>
    <d v="2023-02-06T00:00:00"/>
    <s v="Cerrada en seguimientos anteriores"/>
    <s v="OCI"/>
    <n v="1"/>
    <n v="1"/>
    <s v="CUMPLIMIENTO TOTAL"/>
    <s v="NO APLICA ACCION CERRADA"/>
    <s v="NO APLICA ACCION CERRADA"/>
    <x v="1"/>
    <s v="Cerrada en seguimientos anteriores"/>
    <s v="OCI"/>
    <n v="1"/>
    <x v="1"/>
    <m/>
  </r>
  <r>
    <n v="280"/>
    <s v="Gestion de mejoramiento"/>
    <s v="Oficina asesora de planeacion"/>
    <s v="OAP"/>
    <s v="OAP - MIPG"/>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4"/>
    <s v="PMVD-2021-008"/>
    <s v="5.8"/>
    <x v="49"/>
    <n v="2021"/>
    <s v="2021H44"/>
    <s v="Fomentar la generación de acciones para apoyar la segunda línea de defensa frente al seguimiento del riesgo, por parte del CICCI."/>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s v="SI"/>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d v="2022-06-20T00:00:00"/>
    <m/>
    <s v="FRANKLIN AUGUSTO SERRANO ROJAS"/>
    <n v="0.5"/>
    <s v="VENCIDO"/>
    <m/>
    <s v="PENDIENTE POR EVALUACION"/>
    <m/>
    <s v="La Metodología para la Adminstración del riesgo fue aprobada en el mes de sepriember de 2021, a partir del mes de diciembre se iniciaron las reuniones con los procesos para la implementación de la metodología. En el mes de mayo, se realizó el primer seguimiento a los mapas de riesgo de corrupción y gestión. Posteriormente se realizó el analisis del informe entregado por la Oficina de Control Interno y se llevaron acabo mesas de trabajo con los procesos para ajustar los mapas de acuerdo con las observaciones de la Oficina de Control Interno."/>
    <s v="Se aporta el Manual para la Administración del Riesgo aprobado en el mes de septiembre de 2021._x000a__x000a_Se aportan listas de asistencia de las capacitaciones realizadas a los procesos_x000a__x000a_Los soportes del seguimiento realizado a los mapas de riesgo de corrupción y de gestión se pueden consultar en el siguiente link:_x000a__x000a_https://idipronbgta.sharepoint.com/sites/MapadeRiesgosIDIPRON/Documentos%20compartidos/Forms/AllItems.aspx?id=%2Fsites%2FMapadeRiesgosIDIPRON%2FDocumentos%20compartidos%2FRiesgos%202022&amp;viewid=35d52acb%2Defcc%2D48b5%2Dbce3%2D4cf517342942_x000a__x000a_Acta presentación en el Comité de CICCI"/>
    <s v="Ninguna "/>
    <n v="1"/>
    <s v="CUMPLIMIENTO TOTAL"/>
    <n v="-60"/>
    <s v="VENCIDO"/>
    <d v="2022-11-18T00:00:00"/>
    <s v="Se observa el Manual para la Administración del Riesgo aprobado en el mes de septiembre de 2021, las listas de asistencia de las capacitaciones realizadas a los procesos , actas de seguimiento OCI y los  soportes del seguimiento realizado a los mapas de riesgo de corrupción y de gestión._x000a__x000a_Se observa la implementación de la metodologa para la administración del riesgo  y  la presentación de los resultados al CICCI luego de los seguimientos realizados."/>
    <s v="SERGIO CASTRO"/>
    <n v="1"/>
    <s v="CERRADO"/>
    <m/>
    <d v="2023-02-06T00:00:00"/>
    <s v="Cerrada en seguimientos anteriores"/>
    <s v="OCI"/>
    <n v="1"/>
    <n v="1"/>
    <s v="CUMPLIMIENTO TOTAL"/>
    <s v="NO APLICA ACCION CERRADA"/>
    <s v="NO APLICA ACCION CERRADA"/>
    <x v="1"/>
    <s v="Cerrada en seguimientos anteriores"/>
    <s v="OCI"/>
    <n v="1"/>
    <x v="1"/>
    <m/>
  </r>
  <r>
    <n v="281"/>
    <s v="Gestion de mejoramiento"/>
    <s v="Oficina asesora de planeacion"/>
    <s v="OAP"/>
    <s v="OAP - MIPG"/>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4"/>
    <s v="PMVD-2021-009"/>
    <s v="5.8"/>
    <x v="49"/>
    <n v="2021"/>
    <s v="2021H45"/>
    <s v="Aumentar los mecanismos y controles para evitar la materialización de posibles riesgos de corrupción, mediante las acciones de racionalización de trámites y de otros procedimientos administrativos implementados por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s v="SI"/>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d v="2022-06-20T00:00:00"/>
    <m/>
    <s v="FRANKLIN AUGUSTO SERRANO ROJAS"/>
    <n v="0.5"/>
    <s v="VENCIDO"/>
    <m/>
    <s v="PENDIENTE POR EVALUACION"/>
    <m/>
    <s v="La Metodología para la Adminstración del riesgo fue aprobada en el mes de sepriember de 2021, a partir del mes de diciembre se iniciaron las reuniones con los procesos para la implementación de la metodología. En el mes de mayo, se realizó el primer seguimiento a los mapas de riesgo de corrupción y gestión. Posteriormente se realizó el analisis del informe entregado por la Oficina de Control Interno y se llevaron acabo mesas de trabajo con los procesos para ajustar los mapas de acuerdo con las observaciones de la Oficina de Control Interno."/>
    <s v="Se aporta el Manual para la Administración del Riesgo aprobado en el mes de septiembre de 2021._x000a__x000a_Se aportan listas de asistencia de las capacitaciones realizadas a los procesos_x000a__x000a_Los soportes del seguimiento realizado a los mapas de riesgo de corrupción y de gestión se pueden consultar en el siguiente link:_x000a__x000a_https://idipronbgta.sharepoint.com/sites/MapadeRiesgosIDIPRON/Documentos%20compartidos/Forms/AllItems.aspx?id=%2Fsites%2FMapadeRiesgosIDIPRON%2FDocumentos%20compartidos%2FRiesgos%202022&amp;viewid=35d52acb%2Defcc%2D48b5%2Dbce3%2D4cf517342942_x000a__x000a_Acta presentación en el Comité de CICCI"/>
    <s v="Ninguna "/>
    <n v="1"/>
    <s v="CUMPLIMIENTO TOTAL"/>
    <n v="-60"/>
    <s v="VENCIDO"/>
    <d v="2022-11-18T00:00:00"/>
    <s v="Se observa el Manual para la Administración del Riesgo aprobado en el mes de septiembre de 2021, las listas de asistencia de las capacitaciones realizadas a los procesos , actas de seguimiento OCI y los  soportes del seguimiento realizado a los mapas de riesgo de corrupción y de gestión._x000a__x000a_Se observa la implementación de la metodologa para la administración del riesgo  y  la presentación de los resultados al CICCI luego de los seguimientos realizados."/>
    <s v="SERGIO CASTRO"/>
    <n v="1"/>
    <s v="CERRADO"/>
    <m/>
    <d v="2023-02-06T00:00:00"/>
    <s v="Cerrada en seguimientos anteriores"/>
    <s v="OCI"/>
    <n v="1"/>
    <n v="1"/>
    <s v="CUMPLIMIENTO TOTAL"/>
    <s v="NO APLICA ACCION CERRADA"/>
    <s v="NO APLICA ACCION CERRADA"/>
    <x v="1"/>
    <s v="Cerrada en seguimientos anteriores"/>
    <s v="OCI"/>
    <n v="1"/>
    <x v="1"/>
    <m/>
  </r>
  <r>
    <n v="282"/>
    <s v="Gestion de mejoramiento"/>
    <s v="Oficina asesora de planeacion"/>
    <s v="OAP"/>
    <s v="OAP - MIPG"/>
    <s v="Gestion de mejoramiento"/>
    <s v="Oficina asesora de planeacion"/>
    <s v="OAP"/>
    <s v="MIPG"/>
    <x v="15"/>
    <s v="Oficina Asesora de Planeacion"/>
    <s v="OAP"/>
    <s v="No aplica"/>
    <s v="No aplica"/>
    <s v="Planeacion"/>
    <s v="Herramientas de gestión (riesgos, indicadores, balance social, planes y proyectos de inversión)"/>
    <s v="Willington Granados Herrera"/>
    <x v="4"/>
    <s v="PMVD-2021-010"/>
    <s v="5.8"/>
    <x v="49"/>
    <n v="2021"/>
    <s v="2021H46"/>
    <s v="Incluir el propósito del control y el manejo de las desviaciones del control en los controles definidos por la entidad para mitigar los riesgos de corrupción."/>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d v="2022-12-05T00:00:00"/>
    <s v="SI"/>
    <s v="SI"/>
    <n v="-60"/>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d v="2022-03-14T00:00:00"/>
    <s v="Falta realizar la formulacion del  mapa de riesgos de gestion y sus correspondientes seguimientos , asi como la presentación de los resultados al CICCI luego de los seguimientos realizados."/>
    <s v="Ingrid Acosta"/>
    <n v="0.5"/>
    <s v="ABIERTO"/>
    <s v="NO APLICA"/>
    <s v="ABIERTO"/>
    <s v="Se evidencia la implementación de la metodología, el monitoreo de los mapas de riesgo y su seguimiento."/>
    <d v="2022-05-31T00:00:00"/>
    <s v="Presentación de los resultados al CICCI"/>
    <n v="0.8"/>
    <s v="AVANCE SIGNIFICATIVO"/>
    <n v="-60"/>
    <s v="VENCIDO"/>
    <d v="2022-06-20T00:00:00"/>
    <m/>
    <s v="FRANKLIN AUGUSTO SERRANO ROJAS"/>
    <n v="0.5"/>
    <s v="VENCIDO"/>
    <m/>
    <s v="PENDIENTE POR EVALUACION"/>
    <m/>
    <s v="La Metodología para la Adminstración del riesgo fue aprobada en el mes de sepriember de 2021, a partir del mes de diciembre se iniciaron las reuniones con los procesos para la implementación de la metodología. En el mes de mayo, se realizó el primer seguimiento a los mapas de riesgo de corrupción y gestión. Posteriormente se realizó el analisis del informe entregado por la Oficina de Control Interno y se llevaron acabo mesas de trabajo con los procesos para ajustar los mapas de acuerdo con las observaciones de la Oficina de Control Interno."/>
    <s v="Se aporta el Manual para la Administración del Riesgo aprobado en el mes de septiembre de 2021._x000a__x000a_Se aportan listas de asistencia de las capacitaciones realizadas a los procesos_x000a__x000a_Los soportes del seguimiento realizado a los mapas de riesgo de corrupción y de gestión se pueden consultar en el siguiente link:_x000a__x000a_https://idipronbgta.sharepoint.com/sites/MapadeRiesgosIDIPRON/Documentos%20compartidos/Forms/AllItems.aspx?id=%2Fsites%2FMapadeRiesgosIDIPRON%2FDocumentos%20compartidos%2FRiesgos%202022&amp;viewid=35d52acb%2Defcc%2D48b5%2Dbce3%2D4cf517342942_x000a__x000a_Acta presentación en el Comité de CICCI"/>
    <s v="Ninguna "/>
    <n v="1"/>
    <s v="CUMPLIMIENTO TOTAL"/>
    <n v="-60"/>
    <s v="VENCIDO"/>
    <d v="2022-11-18T00:00:00"/>
    <s v="Se observa el Manual para la Administración del Riesgo aprobado en el mes de septiembre de 2021, las listas de asistencia de las capacitaciones realizadas a los procesos , actas de seguimiento OCI y los  soportes del seguimiento realizado a los mapas de riesgo de corrupción y de gestión._x000a__x000a_Se observa la implementación de la metodologa para la administración del riesgo  y  la presentación de los resultados al CICCI luego de los seguimientos realizados."/>
    <s v="SERGIO CASTRO"/>
    <n v="1"/>
    <s v="CERRADO"/>
    <m/>
    <d v="2023-02-06T00:00:00"/>
    <s v="Cerrada en seguimientos anteriores"/>
    <s v="OCI"/>
    <n v="1"/>
    <n v="1"/>
    <s v="CUMPLIMIENTO TOTAL"/>
    <s v="NO APLICA ACCION CERRADA"/>
    <s v="NO APLICA ACCION CERRADA"/>
    <x v="1"/>
    <s v="Cerrada en seguimientos anteriores"/>
    <s v="OCI"/>
    <n v="1"/>
    <x v="1"/>
    <m/>
  </r>
  <r>
    <n v="283"/>
    <s v="Gestion Contractual"/>
    <s v="Oficina asesora juridica"/>
    <s v="OAJ"/>
    <s v="GESTIÓN CONTRACTUAL-Oficina de Comunicaciones"/>
    <s v="Gestion Contractual"/>
    <s v="Oficina asesora juridica"/>
    <s v="OAJ"/>
    <s v="Adquisiciones"/>
    <x v="9"/>
    <s v="Secretaria General"/>
    <s v="SG"/>
    <s v="Gerencia contratacion"/>
    <s v="GCO"/>
    <s v="Contratacion"/>
    <s v="Publicación SECOP"/>
    <s v="Catalina Cárdenas Martínez "/>
    <x v="4"/>
    <s v="PMVD-2021-011"/>
    <n v="1"/>
    <x v="51"/>
    <n v="2021"/>
    <s v="2021H47"/>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ar línea a través del envio bimestral (agosto - octubre y diciembre) de medios visuales a todo el IDIPRON haciendo referencia a la actualización del expediente virtual en el SECOP II."/>
    <n v="1"/>
    <s v="No aplica"/>
    <s v="No. envíos realizados/ 3 envíos programados "/>
    <s v="3 envíos de medio audiovisual a todos los correos institucionales del Instituto."/>
    <s v="No aplica"/>
    <d v="2021-08-09T00:00:00"/>
    <d v="2022-02-09T00:00:00"/>
    <d v="2022-07-01T00:00:00"/>
    <s v="SI"/>
    <s v="SI"/>
    <n v="-110"/>
    <s v="20-12-2021: Se incluye formulacion al tablero de control"/>
    <m/>
    <m/>
    <m/>
    <m/>
    <s v="SIN AVANCE"/>
    <n v="150"/>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encuentran evidencias que permitan establecer el envío de medios audiovisuales al todo el IDIPRON, haciendo referencia a la actualización del expediente virtual en el SECOP II."/>
    <s v="FRANKLIN AUGUSTO SERRANO ROJAS"/>
    <n v="0"/>
    <s v="VENCIDO"/>
    <m/>
    <s v="ABIERTO"/>
    <s v="* Se evidencia el envio por correo electronico de la pieza comunicativa &quot;Paso a paso de cómo cargar información del contrato en SECOP II&quot; en las siguiente fechas:_x000a_- 13/10/2022_x000a_- 17/11/2022 _x000a_- 10/12/2022 "/>
    <d v="2022-05-31T00:00:00"/>
    <s v="N/A"/>
    <n v="1"/>
    <s v="CUMPLIMIENTO TOTAL"/>
    <n v="-110"/>
    <s v="VENCIDO"/>
    <d v="2022-06-22T00:00:00"/>
    <s v="De las evidencias se observa que el proceso ha establecido instrucciones para el cargue de información en el sistema SECOP."/>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284"/>
    <s v="Gestion Contractual"/>
    <s v="Oficina asesora juridica"/>
    <s v="OAJ"/>
    <s v="GESTIÓN CONTRACTUAL-Oficina de Comunicaciones"/>
    <s v="Gestion Contractual"/>
    <s v="Oficina asesora juridica"/>
    <s v="OAJ"/>
    <s v="Contratación"/>
    <x v="9"/>
    <s v="Secretaria General"/>
    <s v="SG"/>
    <s v="Gerencia contratacion"/>
    <s v="GCO"/>
    <s v="Contratacion"/>
    <s v="Publicación SECOP"/>
    <s v="Catalina Cárdenas Martínez "/>
    <x v="4"/>
    <s v="PMVD-2021-012"/>
    <n v="1"/>
    <x v="51"/>
    <n v="2021"/>
    <s v="2021H47"/>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iseñar un instrumento de comunicación didáctica donde se de claridad a los contratistas del cómo cargar el informe con sus respetivos soportes en el SECOP II y divulgarlo de manera trimestral vía correo electrónico y página Web institucional."/>
    <n v="2"/>
    <s v="No aplica"/>
    <s v="No. envíos realizados/ 3 envíos programados "/>
    <s v="1 Instrumento de comunicación didáctica divulgado a todos los correos institucionales del Instituto y en la página Web del Instituto."/>
    <s v="No aplica"/>
    <d v="2021-08-16T00:00:00"/>
    <d v="2022-03-16T00:00:00"/>
    <d v="2022-07-01T00:00:00"/>
    <s v="SI"/>
    <s v="SI"/>
    <n v="-75"/>
    <s v="20-12-2021: Se incluye formulacion al tablero de control"/>
    <m/>
    <m/>
    <m/>
    <m/>
    <s v="SIN AVANCE"/>
    <n v="185"/>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d v="2022-03-17T00:00:00"/>
    <s v="No se encuetran evidencias que permitan establecer cumplimiento de la accion por ende no hay claridad en los lineamientos, ni observa  socialización de los tiempos para subir la documentación a SECOP II."/>
    <s v="NAVIS ALBERTO FLOREZ LEON"/>
    <n v="0"/>
    <s v="VENCIDO"/>
    <m/>
    <s v="ABIERTO"/>
    <s v="* Se evidencia el envio por correo electronico de la pieza comunicativa &quot;Paso a paso de cómo cargar información del contrato en SECOP II&quot; en las siguiente fechas:_x000a_- 13/10/2022_x000a_- 17/11/2022 _x000a_- 10/12/2022 "/>
    <d v="2022-05-31T00:00:00"/>
    <s v="N/A"/>
    <n v="1"/>
    <s v="CUMPLIMIENTO TOTAL"/>
    <n v="-75"/>
    <s v="VENCIDO"/>
    <d v="2022-06-22T00:00:00"/>
    <s v="De las evidencias se puede observar punto de control para la publicación de documentos contractuales. en cumplimiento de deber de OAJ. "/>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285"/>
    <s v="Gestion Contractual"/>
    <s v="Oficina asesora juridica"/>
    <s v="OAJ"/>
    <s v="GESTIÓN CONTRACTUAL"/>
    <s v="Gestion Contractual"/>
    <s v="Oficina asesora juridica"/>
    <s v="OAJ"/>
    <s v="Contratación"/>
    <x v="9"/>
    <s v="Secretaria General"/>
    <s v="SG"/>
    <s v="Gerencia contratacion"/>
    <s v="GCO"/>
    <s v="Contratacion"/>
    <s v="Publicación SECOP"/>
    <s v="Catalina Cárdenas Martínez "/>
    <x v="4"/>
    <s v="PMVD-2021-013"/>
    <n v="2"/>
    <x v="51"/>
    <n v="2021"/>
    <s v="2021H48"/>
    <s v="&quot;2._x0009_Establecer puntos de control para la verificación de la publicación de los informes de ejecución de los contratos que suscriba el instituto.&quot;"/>
    <s v="Los contratistas omiten el cargue de los informes de ejecución mensual de los contratos de SECOP II "/>
    <s v="Expedir memorando dirigido a los Supervisores y Apoyos a la supervisión donde se indique que es requisito para la aprobación de la respectiva cuenta de cobro que el informe del periodo anterior se encuentre debidamente publicado en el SECOP II en la sección de ejecución. "/>
    <n v="1"/>
    <s v="No aplica"/>
    <s v="1 Memorando elaborado y divulgado"/>
    <s v="1 Memorando o circular"/>
    <s v="No aplica"/>
    <d v="2021-09-01T00:00:00"/>
    <d v="2021-09-10T00:00:00"/>
    <d v="2022-07-01T00:00:00"/>
    <s v="SI"/>
    <s v="SI"/>
    <n v="-262"/>
    <s v="20-12-2021: Se incluye formulacion al tablero de control"/>
    <m/>
    <m/>
    <m/>
    <m/>
    <s v="SIN AVANCE"/>
    <n v="-2"/>
    <s v="VENCIDO"/>
    <s v="SIN DILIGENCIAR"/>
    <s v="20-12-2021: Se incluye formulacion al tablero de control"/>
    <s v="SIN DILIGENCIAR"/>
    <n v="0"/>
    <n v="0"/>
    <s v="INCUMPLIDA"/>
    <s v="NO APLICA"/>
    <s v="ABIERTA"/>
    <s v="No presenta seguimiento"/>
    <d v="2022-02-28T00:00:00"/>
    <s v="SI"/>
    <s v="ejecucion de actividades definidas"/>
    <n v="0"/>
    <s v="SIN AVANCE"/>
    <n v="-44620"/>
    <s v="VENCIDO"/>
    <d v="2022-03-17T00:00:00"/>
    <s v="Se observa en las evidencias que no hay sustento documental que permita identificar la expdición del 1 memorando dirigido a suervisores para efectos de cumplir con la presente acción"/>
    <s v="NAVIS ALBERTO FLOREZ LEON"/>
    <n v="0"/>
    <s v="VENCIDO"/>
    <m/>
    <s v="ABIERTO"/>
    <s v="* Se evidencia el envio del memorando con fecha del 2 de noviembre del 2021 "/>
    <d v="2022-05-31T00:00:00"/>
    <s v="N/A"/>
    <n v="1"/>
    <s v="CUMPLIMIENTO TOTAL"/>
    <n v="-262"/>
    <s v="VENCIDO"/>
    <d v="2022-06-22T00:00:00"/>
    <s v="Se observa de las evidencias que hay cumplimiento de la acción, se evidencia memorando de OAJ. instrucción de publicación de documentos contractuales."/>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286"/>
    <s v="Gestion Contractual"/>
    <s v="Oficina asesora juridica"/>
    <s v="OAJ"/>
    <s v="GESTIÓN CONTRACTUAL-Oficina de Comunicaciones"/>
    <s v="Gestion Contractual"/>
    <s v="Oficina asesora juridica"/>
    <s v="OAJ"/>
    <s v="Contratación"/>
    <x v="9"/>
    <s v="Secretaria General"/>
    <s v="SG"/>
    <s v="Gerencia contratacion"/>
    <s v="GCO"/>
    <s v="Contratacion"/>
    <s v="Resoluciones de fijación de honorarios"/>
    <s v="Catalina Cárdenas Martínez "/>
    <x v="4"/>
    <s v="PMVD-2021-015"/>
    <n v="3"/>
    <x v="51"/>
    <n v="2021"/>
    <s v="2021H49"/>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Publicar cápsulas de información aclarando la interpretación correcta de la resolucion de honorarios."/>
    <n v="2"/>
    <s v="No aplica"/>
    <s v="Capsula de información/ 3 envíos realizados"/>
    <s v="1 cápsula de información bimestral divulgada "/>
    <s v="No aplica"/>
    <d v="2021-09-01T00:00:00"/>
    <d v="2022-02-02T00:00:00"/>
    <d v="2022-07-01T00:00:00"/>
    <s v="SI"/>
    <s v="SI"/>
    <n v="-117"/>
    <s v="20-12-2021: Se incluye formulacion al tablero de control"/>
    <m/>
    <m/>
    <m/>
    <m/>
    <s v="SIN AVANCE"/>
    <n v="143"/>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encontró evidencia de Publicación de cápsulas de información aclarando la interpretación correcta de la resolucion de honorarios."/>
    <s v="FRANKLIN AUGUSTO SERRANO ROJAS"/>
    <n v="0"/>
    <s v="VENCIDO"/>
    <m/>
    <s v="ABIERTO"/>
    <s v="* Se evidencia las piezas counicativas sobre la resolución de honorarios con fecha del:_x000a_- 21 de abril del 2022_x000a_- 27 de abril del 2022_x000a_- 4 de mayo del 2022"/>
    <d v="2022-05-31T00:00:00"/>
    <s v="N/A"/>
    <n v="1"/>
    <s v="CUMPLIMIENTO TOTAL"/>
    <n v="-117"/>
    <s v="VENCIDO"/>
    <d v="2022-06-22T00:00:00"/>
    <s v="De las evidencias aportadas se observa cumplimiento en la acción. Cumplimiento a tablas de honorarios."/>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287"/>
    <s v="Gestion Contractual"/>
    <s v="Oficina asesora juridica"/>
    <s v="OAJ"/>
    <s v="GESTIÓN CONTRACTUAL"/>
    <s v="Gestion Contractual"/>
    <s v="Oficina asesora juridica"/>
    <s v="OAJ"/>
    <s v="Contratación"/>
    <x v="9"/>
    <s v="Secretaria General"/>
    <s v="SG"/>
    <s v="Gerencia contratacion"/>
    <s v="GCO"/>
    <s v="Contratacion"/>
    <s v="Documentación contrato"/>
    <s v="Catalina Cárdenas Martínez "/>
    <x v="4"/>
    <s v="PMVD-2021-016"/>
    <n v="4"/>
    <x v="51"/>
    <n v="2021"/>
    <s v="2021H50"/>
    <s v="4. Impartir instrucciones a los centros de gestión para que al momento de iniciar los procesos de contratación de personal se verifique con estricto cumplimiento a las normas vigentes, la revisión y verificación de los documentos soporte de los futuros contratistas"/>
    <s v="Faltan más puntos de control para la verificación de documentos"/>
    <s v="Revisión de manera aleatoria del 10% de los expedientes contractuales de los contratos  de prestación de servicios suscritos por la entidad para el primer semestre de 2022"/>
    <n v="4"/>
    <s v="No aplica"/>
    <s v="(Numero de expedientes revisados de contratos de prestación de servicios suscritos en el primer semestre de 2022/Numero de expedientes  de contratos de prestación de servicios suscritos en el primer semestre de 2022)*100"/>
    <s v="Revisar de manera aleatoria del 10% de los expedientes contractuales de los contratos  de prestación de servicios suscritos por la entidad para el primer semestre de 2022"/>
    <s v="No aplica"/>
    <d v="2022-03-03T00:00:00"/>
    <d v="2022-04-29T00:00:00"/>
    <d v="2022-07-01T00:00:00"/>
    <s v="SI"/>
    <s v="SI"/>
    <n v="-31"/>
    <s v="20-12-2021: Se incluye formulacion al tablero de control"/>
    <m/>
    <m/>
    <m/>
    <m/>
    <s v="SIN AVANCE"/>
    <n v="22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m/>
    <m/>
    <m/>
    <m/>
    <m/>
    <m/>
    <s v="ABIERTO"/>
    <s v="* Verificando la matriz que adjunta el proceso esta cuenta con 56 contrattos de los cuales de realializo la validación a 18 contratos, lo que equivale un 32,1%"/>
    <d v="2022-05-31T00:00:00"/>
    <s v="N/A"/>
    <n v="1"/>
    <s v="CUMPLIMIENTO TOTAL"/>
    <n v="-31"/>
    <s v="VENCIDO"/>
    <d v="2022-06-22T00:00:00"/>
    <s v="De las evidencias se observa que el proceso ha establecido puntos de control para validadción de experiencia."/>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288"/>
    <s v="Gestion Contractual"/>
    <s v="Oficina asesora juridica"/>
    <s v="OAJ"/>
    <s v="GESTIÓN CONTRACTUAL"/>
    <s v="Gestion Contractual"/>
    <s v="Oficina asesora juridica"/>
    <s v="OAJ"/>
    <s v="Contratación"/>
    <x v="9"/>
    <s v="Secretaria General"/>
    <s v="SG"/>
    <s v="Gerencia contratacion"/>
    <s v="GCO"/>
    <s v="Contratacion"/>
    <s v="Documentación contrato"/>
    <s v="Catalina Cárdenas Martínez "/>
    <x v="4"/>
    <s v="PMVD-2021-015"/>
    <n v="5"/>
    <x v="51"/>
    <n v="2021"/>
    <s v="2021H51"/>
    <s v="5. Establecer puntos de control previos a la contratación para verificación de las revisiones efectuadas por los centros de gestión a los documentos contractuales."/>
    <s v="Los documentos de los contratistas vienen con falencias."/>
    <s v="Revisión por parte del Grupo Precontractual de los documentos y reportar las novedades (observaciones, devoluciones) que se encuentren en la documentación del futuro contratista aportada por cada Proyecto de Inversión."/>
    <n v="5"/>
    <s v="No aplica"/>
    <s v="Contratos revisados/ contratos allegados al área precontratuales"/>
    <s v="100% de los contratos"/>
    <s v="No aplica"/>
    <d v="2021-09-01T00:00:00"/>
    <d v="2022-02-02T00:00:00"/>
    <d v="2022-07-01T00:00:00"/>
    <s v="SI"/>
    <s v="SI"/>
    <n v="-117"/>
    <s v="20-12-2021: Se incluye formulacion al tablero de control"/>
    <m/>
    <m/>
    <m/>
    <m/>
    <s v="SIN AVANCE"/>
    <n v="143"/>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d v="2022-03-18T00:00:00"/>
    <s v="No se hallaron evidencias que comprueben la realización de la actividad"/>
    <s v="FRANKLIN AUGUSTO SERRANO ROJAS"/>
    <n v="0"/>
    <s v="VENCIDO"/>
    <m/>
    <s v="ABIERTO"/>
    <s v="* Se evidencia las piezas counicativas sobre la resolución de honorarios con fecha del:_x000a_- 21 de abril del 2022_x000a_- 27 de abril del 2022_x000a_- 4 de mayo del 2022"/>
    <d v="2022-05-31T00:00:00"/>
    <s v="N/A"/>
    <n v="1"/>
    <s v="CUMPLIMIENTO TOTAL"/>
    <n v="-117"/>
    <s v="VENCIDO"/>
    <d v="2022-06-22T00:00:00"/>
    <s v="De las evidencias aportadas no se observa avances en la acción. Puntos de control"/>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289"/>
    <s v="Atencion a la ciudadania"/>
    <s v="Subdirección técnica administrativa y financiera"/>
    <s v="STAF"/>
    <s v="Mantenimiento de Bienes - Atención a la Ciudadanía"/>
    <s v="Mantenimiento de bienes"/>
    <s v="Subdirección técnica administrativa y financiera"/>
    <s v="STAF"/>
    <s v="Mantenimiento de bienes"/>
    <x v="8"/>
    <s v="Secretaria General"/>
    <s v="SG"/>
    <s v="Gerencia Recursos Fisicos"/>
    <s v="GRF"/>
    <s v="Infraestructura"/>
    <s v="Acondicionamiento para personas con discapacidad"/>
    <s v="Ingrid Carolina Ardila Muñoz"/>
    <x v="4"/>
    <s v="PMVD-2021-010"/>
    <n v="5"/>
    <x v="52"/>
    <n v="2021"/>
    <s v="2021H52"/>
    <s v="No existen zonas destinadas para la ubicación de personas  usuarias de silla de ruedas, la espera se realiza sobre circulaciones o independiente al área general de la sala, siendo no accesible."/>
    <s v="No existen puntos de atención a la ciudadanía "/>
    <s v="Establecer zonas de ubicación de personas usuarias de silla de ruedas en el punto principal de atención a la ciudadanía en la Calle 61, en la calle 15 y Distrito joven. "/>
    <n v="1"/>
    <s v="No aplica"/>
    <s v="No aplica"/>
    <s v="No aplica"/>
    <s v="No aplica"/>
    <d v="2021-07-01T00:00:00"/>
    <d v="2021-08-30T00:00:00"/>
    <d v="2022-07-01T00:00:00"/>
    <s v="SI"/>
    <s v="SI"/>
    <n v="-273"/>
    <s v="20-12-2021: Se incluye formulacion al tablero de control"/>
    <m/>
    <m/>
    <m/>
    <m/>
    <s v="SIN AVANCE"/>
    <n v="-13"/>
    <s v="VENCIDO"/>
    <s v="SIN DILIGENCIAR"/>
    <s v="20-12-2021: Se incluye formulacion al tablero de control"/>
    <s v="SIN DILIGENCIAR"/>
    <n v="0"/>
    <n v="0"/>
    <s v="INCUMPLIDA"/>
    <s v="NO APLICA"/>
    <s v="ABIERTA"/>
    <s v="&quot;Se Evidencia que la actividad se encuentra vencida_x000a__x000a_Se verifica los soportes adjuntos en donde se evidencia registro fotografico de mobiliarioa de adecuación en los punto principal de atención a la ciudadanía en la Calle 61, en la calle 15 y Distrito joven. _x000a__x000a_Se solicia a la OCI el cierre preliminar del Hallazgo, ya que se evidencia que cumple con la actividad propuesta. &quot;"/>
    <d v="2022-02-28T00:00:00"/>
    <s v="no"/>
    <s v="No aplica"/>
    <n v="1"/>
    <s v="CUMPLIMIENTO TOTAL"/>
    <n v="-44620"/>
    <s v="VENCIDO"/>
    <d v="2022-03-17T00:00:00"/>
    <s v="NO existe información para verificar el avance de la acción"/>
    <s v="NAVIS ALBERTO FLOREZ LEON"/>
    <n v="0"/>
    <s v="VENCIDO"/>
    <m/>
    <s v="ABIERTO"/>
    <s v="Se evidencia la implementación de la metodología, el monitoreo de los mapas de riesgo y su seguimiento."/>
    <d v="2022-05-31T00:00:00"/>
    <s v="Presentación de los resultados al CICCI"/>
    <n v="0.8"/>
    <s v="AVANCE SIGNIFICATIVO"/>
    <n v="-273"/>
    <s v="VENCIDO"/>
    <d v="2022-06-22T00:00:00"/>
    <s v="Se observa evidencia fotográfica de las adecuación mobiliarias de puntos de atención al ciudadano."/>
    <s v="Carlos Andrés Guerra "/>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290"/>
    <s v="Atencion a la ciudadania"/>
    <s v="Subdirección técnica administrativa y financiera"/>
    <s v="STAF"/>
    <s v="Mantenimiento de Bienes - Seguridad y Salud en el Trabajo"/>
    <s v="Mantenimiento de bienes"/>
    <s v="Subdirección técnica administrativa y financiera"/>
    <s v="STAF"/>
    <s v="Mantenimiento de bienes"/>
    <x v="8"/>
    <s v="Secretaria General"/>
    <s v="SG"/>
    <s v="Gerencia Recursos Fisicos"/>
    <s v="GRF"/>
    <s v="Infraestructura"/>
    <s v="Acondicionamiento   espacios físicos de acceso al ciudadano"/>
    <s v="Ingrid Carolina Ardila Muñoz"/>
    <x v="4"/>
    <s v="PMVD-2021-009"/>
    <n v="6"/>
    <x v="52"/>
    <n v="2021"/>
    <s v="2021H53"/>
    <s v="En algunas dependencias, el ancho de las circulaciones es inadecuado, porque se presentan obstáculos y en otros espacios porque el ancho de libre de paso es de 50 cm."/>
    <s v="Poco espacio para la circulación entre dependencias en  el punto de atención de atención a la ciudadanía"/>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d v="2022-12-05T00:00:00"/>
    <s v="SI"/>
    <s v="SI"/>
    <n v="-151"/>
    <s v="20-12-2021: Se incluye formulacion al tablero de control"/>
    <m/>
    <m/>
    <m/>
    <m/>
    <s v="SIN AVANCE"/>
    <n v="109"/>
    <s v="CON TIEMPO"/>
    <s v="SIN DILIGENCIAR"/>
    <s v="20-12-2021: Se incluye formulacion al tablero de control"/>
    <s v="SIN DILIGENCIAR"/>
    <n v="0"/>
    <n v="0"/>
    <s v="EN EJECUCION"/>
    <s v="NO APLICA"/>
    <s v="ABIERTA"/>
    <s v="Se Evidencia que la actividad se encuentra vencida_x000a__x000a_Se revisan los soportes de adjuntos y se evidencia correo enviado desde la STAF solicitando información sobre el hallazgo a la Subdireeción de Métodos _x000a__x000a_La actividad aun se encuentra en ejecución."/>
    <d v="2022-02-28T00:00:00"/>
    <s v="no"/>
    <s v="Realizar diagnóstico de necesidades de pupitres para los salones"/>
    <n v="0"/>
    <s v="SIN AVANCE"/>
    <n v="-44620"/>
    <s v="VENCIDO"/>
    <d v="2022-03-17T00:00:00"/>
    <s v="NO existe información para verificar el avance de la actividad "/>
    <s v="NAVIS ALBERTO FLOREZ LEON"/>
    <n v="0"/>
    <s v="VENCIDO"/>
    <m/>
    <s v="ABIERTO"/>
    <s v="Se evidencia la implementación de la metodología, el monitoreo de los mapas de riesgo y su seguimiento."/>
    <d v="2022-05-31T00:00:00"/>
    <s v="Presentación de los resultados al CICCI"/>
    <n v="0.8"/>
    <s v="AVANCE SIGNIFICATIVO"/>
    <n v="-151"/>
    <s v="VENCIDO"/>
    <d v="2022-06-22T00:00:00"/>
    <s v="Si bien se observa acta realizando el diagnóstico de la circulación en la calle 63, no se aporta evidencia de las otras dos acciones &quot; 2. Realizar una propuesta de las condiciones de accesibilidad requeridas para la sede administrativa calle 63. 3. Socializar la propuesta de las condiciones de accesibilidad requeridas para la sede administrativa calle 63.”accion vencida."/>
    <s v="Carlos Andrés Guerra "/>
    <n v="0.3"/>
    <s v="ABIERTO"/>
    <m/>
    <s v="ABIERTO"/>
    <d v="2022-09-19T00:00:00"/>
    <s v="El avance de la actividad se reportó a la Oficina Asesora de Planeación en el segundo seguimiento de la vigencia 2021. La actividad se reportó como finalizada  y se cargaron las evidencias respectivas, en el siguiente link: _x000a__x000a_https://idipronbgta.sharepoint.com/sites/TABLERODECONTROLBRECHAS/Documentos%20compartidos/Forms/AllItems.aspx?ct=1653405877745&amp;or=OWA%2DNT&amp;cid=5ec6632a%2D365b%2D580c%2D87d6%2Db1ddccd7975e&amp;ga=1&amp;id=%2Fsites%2FTABLERODECONTROLBRECHAS%2FDocumentos%20compartidos%2FMONITOREO%2F2021%2FMANTENIMIENTO%20DE%20BIENES%2FSEGUNDO%20SEGUIMIENTO%2FPMVD%2D2021%2D009&amp;viewid=496ad030%2Dd736%2D4b13%2D86cf%2D609d2564219b_x000a__x000a_PRIMER SEGUIMIENTO 2022: _x000a_No obstante, y de acuerdo con la evaluación de la Oficina de Control Interno en donde indican &quot;NO existe información para verificar el avance de la actividad&quot; , se reporta en el presente seguimiento la ejecución de la actividad: _x000a__x000a_1. Se realiza recorrido por la sede calle 63 en coordinación con representante del área de salud ocupacional y el responsable de la unidad y se realiza el diagnóstico de las condiciones actuales de accesibilidad y circulación de esta sede. _x000a_2. Se realiza una propuesta las actividades necesarias para cumplir con lo requerido en la sede Calle 63 para cumplir con las condiciones de accesibilidad y circulación. _x000a_3. Se socializa la propuesta de las condiciones de accesibilidad y circulación mediante el acta de reunión, con los responsables implicados en generar los cambios oportunos. _x000a_Estado: La actividad se encuentra finalizada. _x000a__x000a_SEGUNDO SEGUIMIENTO 2022:_x000a_Se realizó diagnóstico con las condiciones de accesibilidad de la Sede administrativa calle 63 de acuerdo al formato utilizado por el área de mantenimiento de bienes muebles e inmuebles (reunión el 22 de junio de 2021), se realizó un recorrido por toda la sede para identificar y realizar diagnóstico de las condiciones actuales de accesibilidad y circulación de la sede administrativa calle 63, una vez terminado el recorrido se elaboraron las propuestas de mejora de las condiciones de accesibilidad, se leyó el acta al final de la reunión para socializar las propuestas y compromisos._x000a_Estado: La actividad se encuentra finalizada. "/>
    <s v="PRIMER SEGUIMIENTO 2022: _x000a_Acta de reunión_x000a__x000a_SEGUNDO SEGUIMIENTO 2022:_x000a_1. Diagnóstico de las condiciones de accesibilidad de la sede administrativa calle 63_x000a__x000a_2. Acta de reunión con propuesta de mejora de las condiciones de accesibilidad y socialización de las mismas."/>
    <s v="De acuerdo con la actividad formulada y las evidencias adjuntadas por el proceso la accion se encuentra finalizada"/>
    <n v="1"/>
    <s v="CUMPLIMIENTO TOTAL"/>
    <n v="-151"/>
    <s v="VENCIDO"/>
    <d v="2022-11-18T00:00:00"/>
    <s v="Se evidenció documento en formato Word: denominado Diagnóstico de accesibilidad sede calle 63 y acta de reunión en la cual se socializa el diagnóstico de accesibilidad de la sede administrativa de la calle 63, estableciendo los puntos de intervención."/>
    <s v="Paula Rocío Luengas León"/>
    <n v="1"/>
    <s v="CERRADO"/>
    <m/>
    <d v="2023-02-06T00:00:00"/>
    <s v="Cerrada en seguimientos anteriores"/>
    <s v="OCI"/>
    <n v="1"/>
    <n v="1"/>
    <s v="CUMPLIMIENTO TOTAL"/>
    <s v="NO APLICA ACCION CERRADA"/>
    <s v="NO APLICA ACCION CERRADA"/>
    <x v="1"/>
    <s v="Cerrada en seguimientos anteriores"/>
    <s v="OCI"/>
    <n v="1"/>
    <x v="1"/>
    <m/>
  </r>
  <r>
    <n v="291"/>
    <s v="Atencion a la ciudadania"/>
    <s v="Subdirección técnica administrativa y financiera"/>
    <s v="STAF"/>
    <s v="Mantenimiento de Bienes - Seguridad y Salud en el Trabajo"/>
    <s v="Mantenimiento de bienes"/>
    <s v="Subdirección técnica administrativa y financiera"/>
    <s v="STAF"/>
    <s v="Mantenimiento de bienes"/>
    <x v="8"/>
    <s v="Secretaria General"/>
    <s v="SG"/>
    <s v="Gerencia Recursos Fisicos"/>
    <s v="GRF"/>
    <s v="Infraestructura"/>
    <s v="Acondicionamiento   espacios físicos de acceso al ciudadano"/>
    <s v="Ingrid Carolina Ardila Muñoz"/>
    <x v="4"/>
    <s v="PMVD-2021-007"/>
    <n v="8"/>
    <x v="52"/>
    <n v="2021"/>
    <s v="2021H54"/>
    <s v="Las circulaciones no cuentan con un ancho de paso adecuado. No se garantizan zonas donde se puedan realizar giros y maniobras por parte de las personas con discapacidad física."/>
    <s v="Poco espacio para la circulación entre dependencias en la sede de la calle 63"/>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d v="2022-12-05T00:00:00"/>
    <s v="SI"/>
    <s v="SI"/>
    <n v="-151"/>
    <s v="20-12-2021: Se incluye formulacion al tablero de control"/>
    <m/>
    <m/>
    <m/>
    <m/>
    <s v="SIN AVANCE"/>
    <n v="109"/>
    <s v="CON TIEMPO"/>
    <s v="SIN DILIGENCIAR"/>
    <s v="20-12-2021: Se incluye formulacion al tablero de control"/>
    <s v="SIN DILIGENCIAR"/>
    <n v="0"/>
    <n v="0"/>
    <s v="EN EJECUCION"/>
    <s v="NO APLICA"/>
    <s v="ABIERTA"/>
    <s v="Se Evidencia que la actividad se encuentra vencida_x000a__x000a_Se verifica los soportes adjuntos en donde se evidencia acta de reunión en donde se realiza un diagnostico de las condiciones actuales de accesibilidad, asi mismo se realiza propuesta de requerimientos de calle 63 dando cumplimiento a la accesibilidad y circulación._x000a__x000a_Se solicia a la OCI el cierre preliminar del Hallazgo, ya que se evidencia que cumple con la actividad propuesta. _x000a__x000a_Mediante acta se socializa a las partes que intervienen entre seguridad y salud en el trabajo y mantenimiento de bienes  _x000a__x000a_Se solicia a la OCI el cierre preliminar del Hallazgo, ya que se evidencia que cumple con la actividad propuesta."/>
    <d v="2022-02-28T00:00:00"/>
    <s v="no"/>
    <s v="No aplica"/>
    <n v="1"/>
    <s v="CUMPLIMIENTO TOTAL"/>
    <n v="-44620"/>
    <s v="VENCIDO"/>
    <d v="2022-03-17T00:00:00"/>
    <s v="NO existe información para verificar el avance de la actividad "/>
    <s v="NAVIS ALBERTO FLOREZ LEON"/>
    <n v="0"/>
    <s v="VENCIDO"/>
    <m/>
    <s v="ABIERTO"/>
    <s v="Se evidencia la implementación de la metodología, el monitoreo de los mapas de riesgo y su seguimiento."/>
    <d v="2022-05-31T00:00:00"/>
    <s v="Presentación de los resultados al CICCI"/>
    <n v="0.8"/>
    <s v="AVANCE SIGNIFICATIVO"/>
    <n v="-151"/>
    <s v="VENCIDO"/>
    <d v="2022-06-22T00:00:00"/>
    <s v="Si bien se observa acta realizando el diagnóstico de la circulación en la calle 63, no se aporta evidencia de las otras dos acciones &quot; 2. Realizar una propuesta de las condiciones de accesibilidad requeridas para la sede administrativa calle 63. 3. Socializar la propuesta de las condiciones de accesibilidad requeridas para la sede administrativa calle 63.” acción vencida."/>
    <s v="Carlos Andrés Guerra"/>
    <n v="0.3"/>
    <s v="VENCIDO"/>
    <m/>
    <s v="ABIERTO"/>
    <d v="2022-09-19T00:00:00"/>
    <s v="El avance de la actividad se reportó a la Oficina Asesora de Planeación en el segundo seguimiento de la vigencia 2021. La actividad se reportó como finalizada  y se cargaron las evidencias respectivas, en el siguiente link: _x000a__x000a_https://idipronbgta.sharepoint.com/sites/TABLERODECONTROLBRECHAS/Documentos%20compartidos/Forms/AllItems.aspx?ct=1653405877745&amp;or=OWA%2DNT&amp;cid=5ec6632a%2D365b%2D580c%2D87d6%2Db1ddccd7975e&amp;ga=1&amp;id=%2Fsites%2FTABLERODECONTROLBRECHAS%2FDocumentos%20compartidos%2FMONITOREO%2F2021%2FMANTENIMIENTO%20DE%20BIENES%2FSEGUNDO%20SEGUIMIENTO%2FPMVD%2D2021%2D007&amp;viewid=496ad030%2Dd736%2D4b13%2D86cf%2D609d2564219b_x000a__x000a_PRIMER SEGUIMIENTO 2022: _x000a_No obstante, y de acuerdo con la evaluación de la Oficina de Control Interno en donde indican &quot;NO existe información para verificar el avance de la actividad&quot; , se reporta en el presente seguimiento la ejecución de la actividad: _x000a__x000a_1. Se realiza recorrido por la sede calle 63 en coordinación con representante del área de salud ocupacional y el responsable de la unidad y se realiza el diagnóstico de las condiciones actuales de accesibilidad y circulación de esta sede. _x000a_2. Se realiza una propuesta las actividades necesarias para cumplir con lo requerido en la sede Calle 63 para cumplir con las condiciones de accesibilidad y circulación. _x000a_3. Se socializa la propuesta de las condiciones de accesibilidad y circulación mediante el acta de reunión, con los responsables implicados en generar los cambios oportunos. _x000a_Estado: La actividad se encuentra finalizada. _x000a__x000a_SEGUNDO SEGUIMIENTO 2022:_x000a_Se realizó diagnóstico con las condiciones de accesibilidad de la Sede administrativa calle 63 de acuerdo al formato utilizado por el área de mantenimiento de bienes muebles e inmuebles (reunión el 22 de junio de 2021), se realizó un recorrido por toda la sede para identificar y realizar diagnóstico de las condiciones actuales de accesibilidad y circulación de la sede administrativa calle 63, una vez terminado el recorrido se elaboraron las propuestas de mejora de las condiciones de accesibilidad, se leyó el acta al final de la reunión para socializar las propuestas y compromisos._x000a_Estado: La actividad se encuentra finalizada. "/>
    <s v="PRIMER SEGUIMIENTO 2022: _x000a_Acta de reunión_x000a__x000a_SEGUNDO SEGUIMIENTO 2022:_x000a_1. Diagnóstico de las condiciones de accesibilidad de la sede administrativa calle 63_x000a__x000a_2. Acta de reunión con propuesta de mejora de las condiciones de accesibilidad y socialización de las mismas."/>
    <s v="De acuerdo con la actividad formulada y las evidencias adjuntadas por el proceso la accion se encuentra finalizada"/>
    <n v="1"/>
    <s v="CUMPLIMIENTO TOTAL"/>
    <n v="-151"/>
    <s v="VENCIDO"/>
    <d v="2022-11-18T00:00:00"/>
    <s v="Se evidenció documento en formato Word: denominado Diagnóstico de accesibilidad sede calle 63 y acta de reunión en la cual se socializa el diagnóstico de accesibilidad de la sede administrativa de la calle 63, estableciendo los puntos de intervención."/>
    <s v="Paula Rocío Luengas León"/>
    <n v="1"/>
    <s v="CERRADO"/>
    <m/>
    <d v="2023-02-06T00:00:00"/>
    <s v="Cerrada en seguimientos anteriores"/>
    <s v="OCI"/>
    <n v="1"/>
    <n v="1"/>
    <s v="CUMPLIMIENTO TOTAL"/>
    <s v="NO APLICA ACCION CERRADA"/>
    <s v="NO APLICA ACCION CERRADA"/>
    <x v="1"/>
    <s v="Cerrada en seguimientos anteriores"/>
    <s v="OCI"/>
    <n v="1"/>
    <x v="1"/>
    <m/>
  </r>
  <r>
    <n v="292"/>
    <s v="Atencion a la ciudadania"/>
    <s v="Subdirección técnica administrativa y financiera"/>
    <s v="STAF"/>
    <s v="Atención a la Ciudadanía - Seguridad y Salud en el Trabajo"/>
    <s v="Atencion a la ciudadania"/>
    <s v="Subdirección técnica administrativa y financiera"/>
    <s v="STAF"/>
    <s v="Atencion al ciudadano"/>
    <x v="1"/>
    <s v="Secretaria General"/>
    <s v="SG"/>
    <s v="No aplica"/>
    <s v="No aplica"/>
    <s v="Infraestructura"/>
    <s v="Acondicionamiento   espacios físicos de acceso al ciudadano"/>
    <s v="Willington Granados Herrera"/>
    <x v="4"/>
    <s v="PMVD-2021-006"/>
    <n v="9"/>
    <x v="52"/>
    <n v="2021"/>
    <s v="2021H55"/>
    <s v="No cuenta con una señalética accesible, ya que el material es reflectivo y la información no se encuentra de manera audible y visual (en sistema braille, lengua de señas, macro carácter y alto relieve)."/>
    <s v="La señalética existente en la entidad no es accesible "/>
    <s v="1. Realizar una  mesa de trabajo con el Área de Seguridad y Salud en el Trabajo para identificar conjuntamente las necesidades de señalética en los puntos de atención a la ciudadanía. _x000a_2. Realizar la instalación de la señalética accesible en los puntos de atención a la ciudadanía, de acuerdo con las necesidades identificadas y lo señalado en el norma NTC 6047. "/>
    <n v="1"/>
    <s v="No aplica"/>
    <s v="No aplica"/>
    <s v="No aplica"/>
    <s v="No aplica"/>
    <d v="2021-07-01T00:00:00"/>
    <d v="2021-12-30T00:00:00"/>
    <d v="2022-07-01T00:00:00"/>
    <s v="SI"/>
    <s v="SI"/>
    <n v="-151"/>
    <s v="20-12-2021: Se incluye formulacion al tablero de control"/>
    <m/>
    <m/>
    <m/>
    <m/>
    <s v="SIN AVANCE"/>
    <n v="109"/>
    <s v="CON TIEMPO"/>
    <s v="SIN DILIGENCIAR"/>
    <s v="20-12-2021: Se incluye formulacion al tablero de control"/>
    <s v="SIN DILIGENCIAR"/>
    <n v="0"/>
    <n v="0"/>
    <s v="EN EJECUCION"/>
    <s v="NO APLICA"/>
    <s v="ABIERTA"/>
    <s v="Se evidencia correo electronico de informe de avance  del proceso contractual"/>
    <d v="2022-02-21T00:00:00"/>
    <s v="no"/>
    <s v="Acta de reunion de coordinacion de mesa de trabajo con el Área de Seguridad y Salud en el Trabajo para identificar conjuntamente las necesidades de señalética en los puntos de atención a la ciudadanía_x000a__x000a_Registro fotografico de la instalación de la señalética accesible en los puntos de atención a la ciudadanía_x000a__x000a_"/>
    <n v="0.05"/>
    <s v="AVANCE MINIMO"/>
    <n v="-44620"/>
    <s v="VENCIDO"/>
    <d v="2022-03-17T00:00:00"/>
    <s v="NO existe información que permita  verificar el avance de la actividad "/>
    <s v="NAVIS ALBERTO FLOREZ LEON"/>
    <n v="0"/>
    <s v="VENCIDO"/>
    <m/>
    <s v="ABIERTO"/>
    <s v="Actividad No. 1. Si bien se adjunta acta de reunión con el grupo de SST, el documento no evidencia que se haya desarrollado el tema especifico que era la definición de las necesidades de la señalética.  Se recomienda al proceso que en proximas ocasiones en las actas ese deje explícito el desarrollo  del tema objeto del hallazgo._x000a__x000a__x000a_Actividad No. 2 No obstante lo anterior, se evidencia la adquisición e  instalacion de la señaletica en los diferentes puntos de la entidad que incluyen los puntos de atención a la ciudadanía "/>
    <d v="2022-05-31T00:00:00"/>
    <s v="ninguna"/>
    <n v="1"/>
    <s v="CUMPLIMIENTO TOTAL"/>
    <n v="-151"/>
    <s v="VENCIDO"/>
    <d v="2022-06-17T00:00:00"/>
    <s v="DE las evidencias se observa cumplimiento de la acción planteada con realización de mesa de trabajo y entrega de señalización."/>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293"/>
    <s v="Atencion a la ciudadania"/>
    <s v="Subdirección técnica administrativa y financiera"/>
    <s v="STAF"/>
    <s v="ATENCION A LA CIUDADANÍA "/>
    <s v="Atencion a la ciudadania"/>
    <s v="Subdirección técnica administrativa y financiera"/>
    <s v="STAF"/>
    <s v="Atencion al ciudadano"/>
    <x v="1"/>
    <s v="Secretaria General"/>
    <s v="SG"/>
    <s v="No aplica"/>
    <s v="No aplica"/>
    <s v="Atención al ciudadano"/>
    <s v="Quejas, reclamos, sugerencias y solicitudes "/>
    <s v="Willington Granados Herrera"/>
    <x v="0"/>
    <s v="PMAI-2021-002"/>
    <s v="No aplica"/>
    <x v="1"/>
    <n v="2021"/>
    <s v="2021H56"/>
    <s v="OBSERVACIÓN: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La respuesta de las peticiones ciudadanas está acargo de cada depedencia. Por tal razón, atención a la ciudadanía no puede garantizar el cierre oportuno de las peticiones ciudadanas.  "/>
    <s v="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
    <s v="No aplica"/>
    <s v="No aplica"/>
    <s v="No aplica"/>
    <s v="No aplica"/>
    <s v="No aplica"/>
    <d v="2021-03-15T00:00:00"/>
    <d v="2021-06-30T00:00:00"/>
    <d v="2022-12-05T00:00:00"/>
    <s v="SI"/>
    <s v="SI"/>
    <n v="-334"/>
    <s v="De acuerdo con los soportes suministrados por el proceso, se evidencia un cumplimiento del 100%, en las actividades propuestas. "/>
    <d v="2021-06-25T00:00:00"/>
    <s v="NO"/>
    <s v="N/A "/>
    <n v="1"/>
    <s v="CUMPLIMIENTO TOTAL"/>
    <n v="-74"/>
    <s v="VENCIDO"/>
    <d v="2021-11-12T00:00:00"/>
    <s v="La acción esta repetida es igual a la acción asociada con el cód. PMAI-2020017"/>
    <s v="Sulma Esperanza Avendaño M."/>
    <n v="0"/>
    <n v="1"/>
    <s v="EN EJECUCION"/>
    <s v="NO APLICA"/>
    <s v="PENDIENTE POR EVALUAR"/>
    <s v="En el primer seguimiento se reporta por parte de la OAP: De acuerdo con los soportes suministrados por el proceso, se evidencia un cumplimiento del 100%, en las actividades propuestas."/>
    <d v="2022-02-21T00:00:00"/>
    <s v="no"/>
    <s v="carpetas primer seguimiento"/>
    <n v="1"/>
    <s v="CUMPLIMIENTO TOTAL"/>
    <n v="-44619"/>
    <s v="VENCIDO"/>
    <d v="2022-03-18T00:00:00"/>
    <s v="Verificadas las evidencias no se observa que se integren documentos que den cuenta del envio de forma mensual al área de control interno disciplinario de la información de las dependencias de la entidad para identificar peticiones que se resuelven  por fuera de términos. No hay eviedncia de capacitaciones al personal administrativo sobre los términos para dar respuestas según la ley 1755 y las implicaciones según el código único disciplinario."/>
    <s v="NAVIS ALBERTO FLOREZ LEON"/>
    <n v="0"/>
    <s v="VENCIDO"/>
    <m/>
    <s v="ABIERTO"/>
    <s v="Actividad No 1.   Se evidencia que el proceso ha venido realizando el envío de los correos electrónicos al proceso de Control Interno Disciplinario. El proceso ha formalizado esta actividad como uno de los  controles de su mapa de riesgos.                                                                                                                                                                                                                                _x000a__x000a_Actividad No. 2 Se evidencia que se realizaron las capacitaciones sobre Bogotá Te Escucha "/>
    <d v="2022-05-31T00:00:00"/>
    <s v="ninguna"/>
    <n v="1"/>
    <s v="CUMPLIMIENTO TOTAL"/>
    <n v="-334"/>
    <s v="VENCIDO"/>
    <d v="2022-06-14T00:00:00"/>
    <s v="revisadas las evidencias se observa que el proceso envió a la Oficina de Control interno Disciplinario el reporte corresponidente a derechos de petición respondidos fuera de términos, mas sin embargo no hay evidencias referidas a capacitaciones en lo que se refiere a cumplimientos de términos en el marco de ley 1755/2015"/>
    <s v="Navis Alberto Florez Leon"/>
    <n v="0.5"/>
    <s v="VENCIDO"/>
    <m/>
    <s v="ABIERTO"/>
    <d v="2022-09-19T00:00:00"/>
    <s v="Primer seguimiento 2022: _x000a_Avance actividad: 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_x000a__x000a_Desde la Secretaría General de la Alcaldía Mayor, se realiza capacitación sobre el sistema de peticiones Bogotá te Escucha y la Ley 1757 de 2015 y las implicaciones por contestar peticiones ciudadanas por fuera de términos. _x000a_Estado: La actividad se encuentra finalizada_x000a_Segundo seguimiento 2022:  Se asiste a las jornadas de inducción y reinducción realizadas por la entidad donde se socializan los canales de atención del área de atención a la ciudadanía, los días 31 de mayo y 16 de junio de 2022.  En estas capacitaciones se dictan lineamientos frente a la normatividad de la Ley 1755 de 2015, lo cual se puede evidenciar en el soporte entregado de presentación del contenido dictado en las jornadas de inducción y reinducción. _x000a_Además, se sigue realizando el envió de la información a la oficina de control disciplinario interno las dependencias que cierran por fuera de términos las peticiones ciudadanas._x000a_Estado: La actividad se encuentra finalizada"/>
    <s v="Primer seguimiento 2022: _x000a_1. Pantallazos de correos electrónicos enviados a la oficina de control interno disciplinarios._x000a__x000a_2. Registro de asistencia - capacitación Ley 1757 de 2015_x000a__x000a_Segundo seguimiento 2022:_x000a_1. Listados de asistencia jornadas de inducción y reinducción. _x000a_2. Correos a la oficina de control interno disciplinario con las peticiones ciudadanas respondidas por fuera de términos. _x000a_3. Presentación del contenido dictado en las jornadas de inducción y reinducción. "/>
    <s v="El reporte realizado por el proceso y los  soportes adjuntados permiten evidenciar el cumlimeinto de la actividad"/>
    <n v="1"/>
    <s v="CUMPLIMIENTO TOTAL"/>
    <n v="-334"/>
    <s v="VENCIDO"/>
    <d v="2022-11-17T00:00:00"/>
    <s v="Revisadas la evidencias aportadas, se comprobó que corresponden a las acciones planteadas, como son el reporte de respuestas por fuera de términos y las actividades de capacitación"/>
    <s v="FRANKLIN AUGUSTO SERRANO ROJAS"/>
    <n v="1"/>
    <s v="CERRADO"/>
    <m/>
    <d v="2023-02-06T00:00:00"/>
    <s v="Cerrada en seguimientos anteriores"/>
    <s v="OCI"/>
    <n v="1"/>
    <n v="1"/>
    <s v="CUMPLIMIENTO TOTAL"/>
    <s v="NO APLICA ACCION CERRADA"/>
    <s v="NO APLICA ACCION CERRADA"/>
    <x v="1"/>
    <s v="Cerrada en seguimientos anteriores"/>
    <s v="OCI"/>
    <n v="1"/>
    <x v="1"/>
    <m/>
  </r>
  <r>
    <n v="181"/>
    <s v="Modelo Pedagogico - convenios"/>
    <s v="Subdirección técnica de métodos educativos y operativa"/>
    <s v="STMEO"/>
    <s v="Responsable UPI_x000a_Coordinadores Áreas de Derecho. "/>
    <s v="Modelo Pedagogico"/>
    <s v="Subdirección técnica de métodos educativos y operativa"/>
    <s v="STMEO"/>
    <s v="Responsable UPI_x000a_Coordinadores Áreas de Derecho. "/>
    <x v="4"/>
    <s v="Subdireccion poblacional"/>
    <s v="SP"/>
    <s v="Gerencia operativa"/>
    <s v="GO"/>
    <s v="Modelo pedagogico"/>
    <s v="egreso "/>
    <s v="Adriana Botero Pinilla "/>
    <x v="0"/>
    <s v="PMAI-2020-076"/>
    <s v="No aplica"/>
    <x v="46"/>
    <n v="2020"/>
    <s v="2020H77"/>
    <s v="Se evidenciaron debilidades en el acompañamiento del equipo sicosocial de la UPI La Rioja por la demanda de actividades administrativas que dificultan realizar el refuerzo y la preparación para el _x000a_egreso de los jóvenes."/>
    <s v="Debilidad  en la preparación del egreso para lo jóvenes,  ya que no es claro el lineamiento técnico frente  a esta actividad en el proceso. "/>
    <s v="Diseñar, documentar, oficializar e implementar una estrategia de preparación para el egreso por parte del equipo de las UPI, y las áreas de derecho del modelo pedagógico. "/>
    <s v="No aplica"/>
    <s v="No aplica"/>
    <s v="No aplica"/>
    <s v="No aplica"/>
    <s v="No aplica"/>
    <d v="2021-05-30T00:00:00"/>
    <d v="2023-04-15T00:00:00"/>
    <m/>
    <s v="SI"/>
    <s v="SI"/>
    <n v="32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No presenta seguimiento"/>
    <d v="2022-02-28T00:00:00"/>
    <s v="SI"/>
    <s v="Diseñar, documentar, oficializar e implementar una estrategia de preparación para el egreso por parte del equipo de las UPI, y las áreas de derecho del modelo pedagógico. "/>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Teniendo en cuenta que actualmente se está realizando seguimiento a los planes de mejoramiento los cambios que se soliciten se realizaran posterior al seguimiento, es importante tener en cuenta que para este tipo de modificaciones se debe adjuntar el plan de mejoramiento aprobado con el memorando correspondiente, ya que, la formulación del plan en mención no fue liderado por la OAP y por lo tanto no se cuentan con los soportes de formulación._x000a_"/>
    <d v="2022-05-31T00:00:00"/>
    <s v="Ejecutar las acciones"/>
    <n v="0"/>
    <s v="SIN AVANCE"/>
    <n v="0"/>
    <s v="VENCIDO"/>
    <d v="2022-06-17T00:00:00"/>
    <s v="Se observa correo solicitado el traslado del hallazgo con fecha del 25de mayo 2022 por parte de la STAF para que el traslado se realice de la UPI a Convenios. No fueron aportadas evidencias para este seguimiento, el proceso manifiesta entregar avance en el proximo seguimiento. La actividad se encuentra en ejecución."/>
    <s v="Sulma Esperanza Avendaño Muñoz"/>
    <n v="0"/>
    <s v="ABIERTO"/>
    <m/>
    <s v="ABIERTO"/>
    <d v="2022-09-19T00:00:00"/>
    <s v="Se solicita reformulación en la fecha de cumplimiento por cuanto a través de correo electrónico del 26/08/2022, por parte de la OAP, se recibió correo electrónico que define el traslado de la acción al tablero de control de la STMEO, sin embargo para esta fecha la acción ya se encontraba vencida, de igual manera en seguimiento observado en el tablero de control remitido el día viernes 3 de septiembre se observa concepto del auditor que indica &quot;Se observa correo solicitado el traslado del hallazgo con fecha del 25de mayo 2022 por parte de la STAF para que el traslado se realice de la UPI a Convenios. No fueron aportadas evidencias para este seguimiento, el proceso manifiesta entregar avance en el próximo seguimiento. La actividad se encuentra en ejecución.&quot; Por lo anterior , se solicita por favor se amplié la fecha adelantar las acciones formuladas. Se envia memorando  radicado 2022IE5305"/>
    <m/>
    <s v="Diseñar, documentar, oficializar e implementar una estrategia de preparación para el egreso por parte del equipo de las UPI, y las áreas de derecho del modelo pedagógico. "/>
    <n v="0"/>
    <s v="SIN AVANCE"/>
    <n v="320"/>
    <s v="CON TIEMPO"/>
    <d v="2022-11-17T00:00:00"/>
    <s v="Si bien, se observa radicado solicitando la reformulación de la acción, no se observa avance en la reformulación o diseño o documento en la estrategia del egreso"/>
    <s v="Carlos Andrés Guerra Jiménez "/>
    <n v="0"/>
    <s v="VENCIDO"/>
    <m/>
    <d v="2023-02-06T00:00:00"/>
    <s v="Se solicita reformulación en la fecha de cumplimiento por cuanto a través de correo electrónico del 26/08/2022, por parte de la OAP, se recibió correo electrónico que define el traslado de la acción al tablero de control de la STMEO, sin embargo para esta fecha la acción ya se encontraba vencida, de igual manera en seguimiento observado en el tablero de control remitido el día viernes 3 de septiembre se observa concepto del auditor que indica &quot;Se observa correo solicitado el traslado del hallazgo con fecha del 25de mayo 2022 por parte de la STAF para que el traslado se realice de la UPI a Convenios. No fueron aportadas evidencias para este seguimiento, el proceso manifiesta entregar avance en el próximo seguimiento. La actividad se encuentra en ejecución.&quot; Por lo anterior , se solicita por favor se amplié la fecha adelantar las acciones formuladas. Se envia memorando  radicado 2022IE5305_x000a__x000a_TERCER SEGUIMIENTO:_x000a_Se solicitó reformulación de fechas por parte de la Subdirección Técnica de Métodos educativos y operativa de a través de memorando 2022IE5305 del 12/09/2022 a: 15/04/2023, la cual es aprobada según acta del 7 de diciembre de 2022, por lo anterior se hará reporte para el próximo seguimiento toda vez que se estableció plazo hasta el 15/04/2023._x000a_"/>
    <s v="Soportes:_x000a_Memorando 2022IE5305 del 12/09/2022_x000a_07122022 Acta Ajustes tablero de control- reformulaciones de acciones y fechas_x000a_"/>
    <s v="No se presenta avance por parte del proceso"/>
    <n v="0"/>
    <s v="SIN AVANCE"/>
    <n v="320"/>
    <s v="CON TIEMPO"/>
    <x v="3"/>
    <s v="Se observa Acta en la que se reformula y establece una nueva fecha para cumplimiento y cierre de la acción de mejora ."/>
    <s v="Yaklin Chaparro Salinas"/>
    <n v="0"/>
    <x v="2"/>
    <m/>
  </r>
  <r>
    <n v="296"/>
    <s v="Modelo Pedagogico "/>
    <s v="Subdirección técnica de métodos educativos y operativa"/>
    <s v="STMEO"/>
    <s v="Subdirección de Métodos - Área Educación"/>
    <s v="Modelo Pedagogico"/>
    <s v="Subdirección técnica de métodos educativos y operativa"/>
    <s v="STMEO"/>
    <s v=" Educación"/>
    <x v="3"/>
    <s v="Subdireccion de lineamientos y politicas"/>
    <s v="SLP"/>
    <s v="Gerencia de capacidades y derechos"/>
    <s v="GCD"/>
    <s v="Autorregulación"/>
    <s v="Aplicación y actualización de procedimientos y formatos"/>
    <s v="Yuri Yesenia Orjuela"/>
    <x v="0"/>
    <s v="PMAI-2021-005"/>
    <s v="No aplica"/>
    <x v="29"/>
    <n v="2021"/>
    <s v="2021H59"/>
    <s v="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
    <s v="Para el momento en cual fueron creados los documentos no se tuevieron en cueta los aspectos relacionados en la observación "/>
    <s v="Ajsutar por parte del los líderes   de los componentes de las áreas de Sociolegal, Salud  y psicosocial   los procedimientos  e instructivos para inlcuir los puntos de control."/>
    <s v="No aplica"/>
    <s v="No aplica"/>
    <s v="No aplica"/>
    <s v="No aplica"/>
    <s v="No aplica"/>
    <d v="2020-11-15T00:00:00"/>
    <d v="2021-12-15T00:00:00"/>
    <d v="2022-07-01T00:00:00"/>
    <s v="SI"/>
    <s v="SI"/>
    <n v="-166"/>
    <s v="12-09-2021: Se actualiza tablero de control , se incluye hallazgo nuevo"/>
    <m/>
    <m/>
    <m/>
    <m/>
    <s v="SIN AVANCE"/>
    <n v="94"/>
    <s v="CON TIEMPO"/>
    <d v="2021-11-19T00:00:00"/>
    <s v="No se observan evidencias"/>
    <s v="Sulma Esperanza Avendaño M."/>
    <n v="0"/>
    <n v="0"/>
    <s v="EN EJECUCION"/>
    <s v="NO APLICA"/>
    <s v="ABIERTA"/>
    <s v="No se reporta avance"/>
    <d v="2022-02-28T00:00:00"/>
    <s v="SI"/>
    <s v="ejecucion de actividades definidas"/>
    <n v="0"/>
    <s v="SIN AVANCE"/>
    <n v="-44620"/>
    <s v="VENCIDO"/>
    <d v="2022-03-18T00:00:00"/>
    <s v=" NO SE REPORTA AVANCE NI EVIDENCIAS"/>
    <s v="VERONICA MUÑOZ"/>
    <n v="0"/>
    <s v="VENCIDO"/>
    <m/>
    <s v="ABIERTO"/>
    <s v="Se verifica la actualización y oficialización de puntos de control en procedimientos e instructivos."/>
    <d v="2022-05-31T00:00:00"/>
    <s v="se da cumplimiento total a la actividad planteada."/>
    <n v="1"/>
    <s v="CUMPLIMIENTO TOTAL"/>
    <n v="-166"/>
    <s v="VENCIDO"/>
    <s v="17 de junio de 2022"/>
    <s v="Se tiene evidencia de la actualización, oficialización y publicación de los procedimientos que incluyen los punto de control."/>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297"/>
    <s v="Modelo Pedagogico "/>
    <s v="Subdirección técnica de métodos educativos y operativa"/>
    <s v="STMEO"/>
    <s v="Subdirección Técnica de Metodos Educativos y Operativa.-STMEO _x000a_Líder área de Salud    "/>
    <s v="Modelo Pedagogico"/>
    <s v="Subdirección técnica de métodos educativos y operativa"/>
    <s v="STMEO"/>
    <s v="Salud"/>
    <x v="3"/>
    <s v="Subdireccion de lineamientos y politicas"/>
    <s v="SLP"/>
    <s v="Gerencia de capacidades y derechos"/>
    <s v="GCD"/>
    <s v="Modelo pedagogico"/>
    <s v="salud- asistencia a primeros auxilios - afiliaciones a salud"/>
    <s v="Yuri Yesenia Orjuela"/>
    <x v="0"/>
    <s v="PMAI-2021-006"/>
    <s v="No aplica"/>
    <x v="29"/>
    <n v="2021"/>
    <s v="2021H60"/>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d v="2022-07-01T00:00:00"/>
    <s v="SI"/>
    <m/>
    <n v="-210"/>
    <s v="20-12-2021: Se incluye formulacion al tablero de control"/>
    <m/>
    <m/>
    <m/>
    <m/>
    <s v="SIN AVANCE"/>
    <n v="50"/>
    <s v="CON TIEMPO"/>
    <s v="SIN DILIGENCIAR"/>
    <s v="20-12-2021: Se incluye formulacion al tablero de contro_x000a_No se evidencian soportes de avance en la acción. Vencimiento a noviembre de 2021l"/>
    <s v="Zuly Marcela Rojas Tolosa"/>
    <n v="0"/>
    <n v="0"/>
    <s v="EN EJECUCION"/>
    <s v="NO APLICA"/>
    <s v="ABIERTA"/>
    <s v="No se reporta avance"/>
    <d v="2022-02-28T00:00:00"/>
    <s v="SI"/>
    <s v="ejecucion de actividades definidas"/>
    <n v="0"/>
    <s v="SIN AVANCE"/>
    <n v="-44620"/>
    <s v="VENCIDO"/>
    <m/>
    <m/>
    <m/>
    <m/>
    <m/>
    <m/>
    <s v="ABIERTO"/>
    <s v="Se verifica la gestión e implementación de capacitaciones al personal de enfermería."/>
    <d v="2022-05-31T00:00:00"/>
    <s v="se da cumplimiento total a la actividad planteada."/>
    <n v="1"/>
    <s v="CUMPLIMIENTO TOTAL"/>
    <n v="-210"/>
    <s v="VENCIDO"/>
    <s v="17 de junio de 2022"/>
    <s v="Se tiene evidencia de la capacitación realizada Socializar el acceso al Curso Primer_x000a_Respondiente y otros cursos- jornadas_x000a_relacionados con las urgencias, emergencias y _x000a_desastres con la referente del Instituto Distrital_x000a_para la Protección de la Niñez y la Juventud"/>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298"/>
    <s v="Modelo Pedagogico "/>
    <s v="Subdirección técnica de métodos educativos y operativa"/>
    <s v="STMEO"/>
    <s v="Subdirección Técnica de Metodos Educativos y Operativa.-STMEO _x000a_Líder área de Salud     "/>
    <s v="Modelo Pedagogico"/>
    <s v="Subdirección técnica de métodos educativos y operativa"/>
    <s v="STMEO"/>
    <s v="Salud"/>
    <x v="3"/>
    <s v="Subdireccion de lineamientos y politicas"/>
    <s v="SLP"/>
    <s v="Gerencia de capacidades y derechos"/>
    <s v="GCD"/>
    <s v="Modelo pedagogico"/>
    <s v="salud- asistencia a primeros auxilios - afiliaciones a salud"/>
    <s v="Yuri Yesenia Orjuela"/>
    <x v="0"/>
    <s v="PMAI-2021-007"/>
    <s v="No aplica"/>
    <x v="29"/>
    <n v="2021"/>
    <s v="2021H60"/>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Falta claridad en el Manual de Salud, e instructivo de enfermería,  para establecer las Unidades de Protección Integral en las cuales se requiere atención 24 horas, por parte de el/la auxiliar de enfermería."/>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d v="2022-07-01T00:00:00"/>
    <s v="SI"/>
    <m/>
    <n v="-333"/>
    <s v="20-12-2021: Se incluye formulacion al tablero de control"/>
    <m/>
    <m/>
    <m/>
    <m/>
    <s v="SIN AVANCE"/>
    <n v="-73"/>
    <s v="VENCIDO"/>
    <s v="SIN DILIGENCIAR"/>
    <s v="20-12-2021: Se incluye formulacion al tablero de control"/>
    <s v="SIN DILIGENCIAR"/>
    <n v="0"/>
    <n v="0"/>
    <s v="INCUMPLIDA"/>
    <s v="NO APLICA"/>
    <s v="ABIERTA"/>
    <s v="No se reporta avance"/>
    <d v="2022-02-28T00:00:00"/>
    <s v="SI"/>
    <s v="ejecucion de actividades definidas"/>
    <n v="0"/>
    <s v="SIN AVANCE"/>
    <n v="-44620"/>
    <s v="VENCIDO"/>
    <m/>
    <m/>
    <m/>
    <m/>
    <m/>
    <m/>
    <s v="ABIERTO"/>
    <s v="se verifica la actualización con las indicaciones planteadas del Manual Operativo del área de salud."/>
    <d v="2022-05-31T00:00:00"/>
    <s v="se da cumplimiento total a la actividad planteada."/>
    <n v="1"/>
    <s v="CUMPLIMIENTO TOTAL"/>
    <n v="-333"/>
    <s v="VENCIDO"/>
    <s v="17 de junio de 2022"/>
    <s v="Se tiene evidencia de la actualización del Manual Operativo del area de la salud del 19 de mayo de 2022 en donde se establecen las necesidades del Servicio de Enfermería las 24 horas, así como la forma en cual se prestará dicho servicio."/>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299"/>
    <s v="Modelo Pedagogico "/>
    <s v="Subdirección técnica de métodos educativos y operativa"/>
    <s v="STMEO"/>
    <s v="Subdirección Técnica de Metodos Educativos y Operativa.-STMEO  _x000a_Líder del área Psicosocial.   "/>
    <s v="Modelo Pedagogico"/>
    <s v="Subdirección técnica de métodos educativos y operativa"/>
    <s v="STMEO"/>
    <s v="Psicosocial"/>
    <x v="3"/>
    <s v="Subdireccion de lineamientos y politicas"/>
    <s v="SLP"/>
    <s v="Gerencia de capacidades y derechos"/>
    <s v="GCD"/>
    <s v="Modelo pedagogico"/>
    <s v="seguimiento de NNAJ dentro del modelo"/>
    <s v="Yuri Yesenia Orjuela"/>
    <x v="0"/>
    <s v="PMAI-2021-008"/>
    <s v="No aplica"/>
    <x v="29"/>
    <n v="2021"/>
    <s v="2021H6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d v="2022-07-01T00:00:00"/>
    <s v="SI"/>
    <m/>
    <n v="-333"/>
    <s v="20-12-2021: Se incluye formulacion al tablero de control"/>
    <m/>
    <m/>
    <m/>
    <m/>
    <s v="SIN AVANCE"/>
    <n v="-73"/>
    <s v="VENCIDO"/>
    <s v="SIN DILIGENCIAR"/>
    <s v="20-12-2021: Se incluye formulacion al tablero de control"/>
    <s v="SIN DILIGENCIAR"/>
    <n v="0"/>
    <n v="0"/>
    <s v="INCUMPLIDA"/>
    <s v="NO APLICA"/>
    <s v="ABIERTA"/>
    <s v="No se reporta avance"/>
    <d v="2022-02-28T00:00:00"/>
    <s v="SI"/>
    <s v="ejecucion de actividades definidas"/>
    <n v="0"/>
    <s v="SIN AVANCE"/>
    <n v="-44620"/>
    <s v="VENCIDO"/>
    <m/>
    <m/>
    <m/>
    <m/>
    <m/>
    <m/>
    <s v="ABIERTO"/>
    <s v="se verifica la oficialización de la ruta."/>
    <d v="2022-05-31T00:00:00"/>
    <s v="se da cumplimiento total a la actividad planteada."/>
    <n v="1"/>
    <s v="CUMPLIMIENTO TOTAL"/>
    <n v="-333"/>
    <s v="VENCIDO"/>
    <s v="17 de junio de 2022"/>
    <s v="Se evidencia que se tiene el documento RUTA oficiializado"/>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00"/>
    <s v="Modelo Pedagogico "/>
    <s v="Subdirección técnica de métodos educativos y operativa"/>
    <s v="STMEO"/>
    <s v="Subdirección Técnica de Metodos Educativos y Operativa.-STMEO  -Área  de salud. _x000a_Oficina Asesora de Planeación.  "/>
    <s v="Modelo Pedagogico"/>
    <s v="Subdirección técnica de métodos educativos y operativa"/>
    <s v="STMEO"/>
    <s v="Salud"/>
    <x v="3"/>
    <s v="Subdireccion de lineamientos y politicas"/>
    <s v="SLP"/>
    <s v="Gerencia de capacidades y derechos"/>
    <s v="GCD"/>
    <s v="Modelo pedagogico"/>
    <s v="seguimiento de NNAJ dentro del modelo"/>
    <s v="Yuri Yesenia Orjuela"/>
    <x v="0"/>
    <s v="PMAI-2021-009"/>
    <s v="No aplica"/>
    <x v="29"/>
    <n v="2021"/>
    <s v="2021H6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d v="2022-07-01T00:00:00"/>
    <s v="SI"/>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el diseño y desarrollo de pland e trabajo a través de mesas de trabajo y solicitudes de desarrollo, como se plantea en la acción."/>
    <d v="2022-05-31T00:00:00"/>
    <s v="se da cumplimiento total a la actividad planteada."/>
    <n v="1"/>
    <s v="CUMPLIMIENTO TOTAL"/>
    <n v="-59"/>
    <s v="VENCIDO"/>
    <s v="18 de junio de 2022"/>
    <s v="Se evidencia el Diseño y desarrollo para la construcción a traves de seguimientos a las solicitudes, revisión de parametros, socialización de instrructivos y controles para medir la disminución del consumo como resultado de las  intervenciones. "/>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01"/>
    <s v="Modelo Pedagogico "/>
    <s v="Subdirección técnica de métodos educativos y operativa"/>
    <s v="STMEO"/>
    <s v="Subdirección Técnica de Metodos Educativos y Operativa.-STMEO  -Área Psicosocial  _x000a_Oficina Asesora de Planeación.  "/>
    <s v="Modelo Pedagogico"/>
    <s v="Subdirección técnica de métodos educativos y operativa"/>
    <s v="STMEO"/>
    <s v="Psicosocial"/>
    <x v="3"/>
    <s v="Subdireccion de lineamientos y politicas"/>
    <s v="SLP"/>
    <s v="Gerencia de capacidades y derechos"/>
    <s v="GCD"/>
    <s v="Modelo pedagogico"/>
    <s v="valoraciones iniciales y consultas sociales"/>
    <s v="Yuri Yesenia Orjuela"/>
    <x v="0"/>
    <s v="PMAI-2021-010"/>
    <s v="No aplica"/>
    <x v="29"/>
    <n v="2021"/>
    <s v="2021H62"/>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_x000a_"/>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d v="2022-07-01T00:00:00"/>
    <s v="SI"/>
    <m/>
    <n v="-59"/>
    <s v="20-12-2021: Se incluye formulacion al tablero de control"/>
    <m/>
    <m/>
    <m/>
    <m/>
    <s v="SIN AVANCE"/>
    <n v="201"/>
    <s v="CON TIEMPO"/>
    <s v="SIN DILIGENCIAR"/>
    <s v="20-12-2021: Se incluye formulacion al tablero de control"/>
    <s v="SIN DILIGENCIAR"/>
    <n v="0"/>
    <n v="0"/>
    <s v="EN EJECUCION"/>
    <s v="NO APLICA"/>
    <s v="ABIERTA"/>
    <s v="Se verifica observación y se evidencia cierre en el informe de auditoría proceso misional - área sicosocial. _x000a__x000a_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_x000a_El informe se encuentra publicado en el link https://www.idipron.gov.co/sites/default_x000a_/files/docs/transparencia/control-interno/informes/auditorias/2021/Informe-Final-Auditoria-area-Sicosocial-2021.pdf"/>
    <d v="2022-02-28T00:00:00"/>
    <s v="No "/>
    <s v="No aplica"/>
    <n v="1"/>
    <s v="CUMPLIMIENTO TOTAL"/>
    <n v="-44620"/>
    <s v="CON TIEMPO"/>
    <m/>
    <m/>
    <m/>
    <m/>
    <m/>
    <m/>
    <s v="PENDIENTE POR EVALUACION"/>
    <s v="Se ecnuentra pendiente por evaluación de Control Interno"/>
    <d v="2022-05-31T00:00:00"/>
    <s v="Evaluación Control Interno"/>
    <n v="1"/>
    <s v="CUMPLIMIENTO TOTAL"/>
    <n v="-59"/>
    <s v="VENCIDO"/>
    <s v="17 de junio de 2022"/>
    <s v="Se evidencia el cierre en el informe de auditoría proceso misional - área sicosocial del 31 de octubre de 2021. _x000a__x000a_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_x000a_El informe se encuentra publicado en el link https://www.idipron.gov.co/sites/default_x000a_/files/docs/transparencia/control-interno/informes/auditorias/2021/Informe-Final-Auditoria-area-Sicosocial-2021.pdf"/>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02"/>
    <s v="Modelo Pedagogico "/>
    <s v="Subdirección técnica de métodos educativos y operativa"/>
    <s v="STMEO"/>
    <s v="Subdirección Técnica de Metodos Educativos y Operativa.-STMEO  -Área Psicosocial  -Area Salud _x000a_Oficina Asesora de Planeación.  "/>
    <s v="Modelo Pedagogico"/>
    <s v="Subdirección técnica de métodos educativos y operativa"/>
    <s v="STMEO"/>
    <s v="Psicosocial"/>
    <x v="3"/>
    <s v="Subdireccion de lineamientos y politicas"/>
    <s v="SLP"/>
    <s v="Gerencia de capacidades y derechos"/>
    <s v="GCD"/>
    <s v="Modelo pedagogico"/>
    <s v="valoraciones iniciales y consultas sociales"/>
    <s v="Yuri Yesenia Orjuela"/>
    <x v="0"/>
    <s v="PMAI-2021-011"/>
    <s v="No aplica"/>
    <x v="29"/>
    <n v="2021"/>
    <s v="2021H63"/>
    <s v="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d v="2022-07-01T00:00:00"/>
    <s v="SI"/>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evidencia el ajuste en los Manuales Operativos con versiones actualizadas de lo solicitado."/>
    <d v="2022-05-31T00:00:00"/>
    <s v="se da cumplimiento total a la actividad planteada."/>
    <n v="1"/>
    <s v="CUMPLIMIENTO TOTAL"/>
    <n v="-59"/>
    <s v="VENCIDO"/>
    <s v="17 de junio de 2022"/>
    <s v="Se evidencian los ajustes en el manual area sociosocil M-MSS-MA-001 y manual area salud M-MSS-MA-006 "/>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03"/>
    <s v="Modelo Pedagogico "/>
    <s v="Subdirección técnica de métodos educativos y operativa"/>
    <s v="STMEO"/>
    <s v="Subdirección Técnica de Metodos Educativos y Operativa.-STMEO  _x000a_Cordinadores de Areas SE (3)"/>
    <s v="Modelo Pedagogico"/>
    <s v="Subdirección técnica de métodos educativos y operativa"/>
    <s v="STMEO"/>
    <s v="Cordinadores de Areas SE (3)"/>
    <x v="3"/>
    <s v="Subdireccion de lineamientos y politicas"/>
    <s v="SLP"/>
    <s v="Gerencia de capacidades y derechos"/>
    <s v="GCD"/>
    <s v="Contratacion"/>
    <s v="Supervisión e interventoría"/>
    <s v="Yuri Yesenia Orjuela"/>
    <x v="0"/>
    <s v="PMAI-2021-012"/>
    <s v="No aplica"/>
    <x v="29"/>
    <n v="2021"/>
    <s v="2021H64"/>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_x000a_"/>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d v="2022-07-01T00:00:00"/>
    <s v="SI"/>
    <m/>
    <n v="-59"/>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verifica las revisiones realizadas por los coordinadores de cada área sobre el cague de las evidencias en el SECOP"/>
    <d v="2022-05-31T00:00:00"/>
    <s v="se da cumplimiento total a la actividad planteada."/>
    <n v="1"/>
    <s v="CUMPLIMIENTO TOTAL"/>
    <n v="-59"/>
    <s v="VENCIDO"/>
    <s v="17 de junio de 2022"/>
    <s v="Se evidencia que se han realizado las revisiones por parte de los coordinadores del cargue de las cuentas y evidencias en el SECOP. "/>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183"/>
    <s v="Modelo Pedagogico - convenios"/>
    <s v="Subdirección técnica de métodos educativos y operativa"/>
    <s v="STMEO"/>
    <s v="_x000a_Coordinador  de Convenios_x000a_Coordinadora equipo social Convenios "/>
    <s v="Modelo Pedagogico"/>
    <s v="Subdirección técnica de métodos educativos y operativa"/>
    <s v="STMEO"/>
    <s v="Responsable UPI la Rioja_x000a_Coordinador  de Convenios_x000a_Coordinadora equipo social Convenios "/>
    <x v="4"/>
    <s v="Subdireccion para las oportunidades"/>
    <s v="SOP"/>
    <s v="Gerencia de estrategias de corresponsabilidad"/>
    <s v="GEC"/>
    <s v="Modelo pedagogico"/>
    <s v="Estimulo de corresponsabilidad"/>
    <s v="Yuri Yesenia Orjuela"/>
    <x v="0"/>
    <s v="PMAI-2020-078"/>
    <s v="No aplica"/>
    <x v="46"/>
    <n v="2020"/>
    <s v="2020H79"/>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s v="SI"/>
    <s v="SI"/>
    <n v="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d v="2022-03-11T00:00:00"/>
    <s v="Para este seguimiento no fueron aportadas evidencias, se observaron los documentos: el plan de mejoramiento y el radicado del memorando de aprobación del plan No 2021IE3239 los cuales fueron los mismos documentos que se evidenciaron para el seguimiento del 19/11/2021."/>
    <s v="Sulma Esperanza Avendaño M."/>
    <n v="0"/>
    <s v="ABIERTO"/>
    <m/>
    <s v="ABIERTO"/>
    <s v="Se verifica la realización del seguimiento, sin embargo, no se evidencia la oportunidad en la transferencia de folios, pues algunos de los referenciados están desde el mes de octubre del año 2021."/>
    <d v="2022-05-31T00:00:00"/>
    <s v="Los soportes de correos no se encuentran adjuntos como evidencia."/>
    <n v="0.5"/>
    <s v="AVANCE PARCIAL"/>
    <n v="0"/>
    <s v="VENCIDO"/>
    <d v="2022-06-22T00:00:00"/>
    <s v="De las evidencias allegadas no se establece cumplimiento de acción de mejora. "/>
    <s v="Navis Alberto Florez Leon"/>
    <n v="0"/>
    <s v="VENCIDO"/>
    <m/>
    <s v="ABIERTO"/>
    <d v="2022-09-19T00:00:00"/>
    <s v="Seguimiento anterior: _x000a_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_x000a__x000a_Segundo Seguimiento: _x000a__x000a_Avance de actividades:_x000a__x000a_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
    <s v="Para evidenciar el cumplimiento de la acción se aporta:_x000a__x000a_-Cuadro de control que se diligencia de manera mensual conforme van ingrsando los jovenes al convenio. "/>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n v="0.2"/>
    <s v="AVANCE MINIMO"/>
    <n v="0"/>
    <s v="VENCIDO"/>
    <d v="2022-11-17T00:00:00"/>
    <s v="Accion si avance significativo."/>
    <s v="Carlos Andrés Guerra Jiménez"/>
    <n v="0"/>
    <s v="VENCIDO"/>
    <m/>
    <d v="2023-02-06T00:00:00"/>
    <s v="Seguimiento anterior: _x000a_De manera mensual, desde la responsable de la UPI, se remiten correos a convenios,  la solicitud de documentos que se generan en las actividades de corresponsabilidad  a las historias sociales , y desde el componente de convenios, se suben de manera mensual al drive de la UPI , las transferencias de folios realizada, para el mes de marzo se generó  un cuadro de control para hacer el seguimiento de las  transferencias documentales de los jóvenes que inician su vinculación a las actividades de corresponsabilidad. _x000a__x000a_Segundo Seguimiento: _x000a__x000a_Avance de actividades:_x000a__x000a_De manera articulada, entre la Responsable de la UPI La Rioja, y Coordinador de Convenios se creó una carpeta onedrive, para subir en forma mensual  los acuerdos de corresponsabilidad, de tal manera que  se garantice la transferencia oportuna de folios, y se diseño un cuadro de control para que de manera mensual se haga el respectivo reporte a la documentación faltante por parte de la Responsable de la UPI, que también es diligenciado en línea, para garantizar la oportunidad en la retroalimentación con respecto a la documentación subida desde convenios._x000a__x000a_TERCER SEGUIMIENTO _x000a_Se realiza seguimiento mensual entre coordinadora de convenios y responsable de la Upi Rioja, para garantizar la transferencia oportuna de los documentos que se generan en actividades de corresponsabilidad a las historias sociales de cada joven, para lo cual se construyó base de datos de jóvenes en donde se realizo seguimiento de fecha de firma de acuerdo de corresponsabilidad y fecha de entrega de transferencia de historia social, a través del seguimiento del formato A-GDO-FT-006 – Transferencia de folios a la historia social._x000a_Análisis del indicador:_x000a_Se reporta un avance en el indicador del 100% dado que se realiza seguimiento mensual de transferencias de historias sociales generadas en las actividades de corresponsabilidad de cada joven vinculado._x000a_"/>
    <s v="Para evidenciar el cumplimiento de la acción se aporta:_x000a__x000a_-Cuadro de control que se diligencia de manera mensual conforme van ingrsando los jovenes al convenio. _x000a__x000a_Soportes Tercer seguimiento:_x000a_CUADRO DE SEGUIMIENTO CONVENIOS CONSOLIDADO 2022_x000a_Carpeta consolidada con formatos de transferencias de folios a la historia social de cada convenio_x000a_Base de datos en Excel con transferencias recibidas desde el componente social de los convenios con la relación de documentos y numero de folios por mes durante la vigencia 2022_x000a_"/>
    <s v="No se aportan evidencias, _x000a_se deben _x000a_Adjuntar documentos en los que se pueda evidenciar la realización del seguimiento mensual y que permita garantizar que hubo una transferencia oportuna (dentro de los tiempos establecidos) de los documentos a las historiads de cada jóven vinculado"/>
    <n v="0"/>
    <s v="SIN AVANCE"/>
    <n v="0"/>
    <s v="VENCIDO"/>
    <x v="3"/>
    <s v="Se presenta como soporte un Excel con cuadro de control de fechas de transferencia documental y cuadro con transferencias por convenio y número de folios, sin embargo no existe un soporte de seguimientos mensuales, ni del recibo oportuno de dichos documentos a la Historia Social de cada joven vinculado."/>
    <s v="Yaklin Chaparro Salinas"/>
    <n v="0"/>
    <x v="0"/>
    <m/>
  </r>
  <r>
    <n v="305"/>
    <s v="Modelo Pedagogico "/>
    <s v="Subdirección técnica de métodos educativos y operativa"/>
    <s v="STMEO"/>
    <s v="Subdirección Técnica de Metodos Educativos y Operativa.-STMEO _x000a_Líder área de Salud    "/>
    <s v="Modelo Pedagogico"/>
    <s v="Subdirección técnica de métodos educativos y operativa"/>
    <s v="STMEO"/>
    <s v="Salud"/>
    <x v="3"/>
    <s v="Subdireccion de lineamientos y politicas"/>
    <s v="SLP"/>
    <s v="Gerencia de capacidades y derechos"/>
    <s v="GCD"/>
    <s v="Modelo pedagogico"/>
    <s v="salud- asistencia a primeros auxilios - afiliaciones a salud"/>
    <s v="Yuri Yesenia Orjuela"/>
    <x v="0"/>
    <s v="PMAI-2021-014"/>
    <s v="No aplica"/>
    <x v="29"/>
    <n v="2021"/>
    <s v="2021H66"/>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_x000a_"/>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d v="2022-07-01T00:00:00"/>
    <s v="SI"/>
    <m/>
    <n v="-210"/>
    <s v="20-12-2021: Se incluye formulacion al tablero de control"/>
    <m/>
    <m/>
    <m/>
    <m/>
    <s v="SIN AVANCE"/>
    <n v="5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 gestión e implementación de capacitaciones al personal de enfermería."/>
    <d v="2022-05-31T00:00:00"/>
    <s v="se da cumplimiento total a la actividad planteada."/>
    <n v="1"/>
    <s v="CUMPLIMIENTO TOTAL"/>
    <n v="-210"/>
    <s v="VENCIDO"/>
    <s v="17 de junio de 2022"/>
    <s v="Se tiene evidencia de la capacitación realizada Socializar el acceso al Curso Primer_x000a_Respondiente y otros cursos- jornadas_x000a_relacionados con las urgencias, emergencias y _x000a_desastres con la referente del Instituto Distrital_x000a_para la Protección de la Niñez y la Juventud"/>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06"/>
    <s v="Modelo Pedagogico "/>
    <s v="Subdirección técnica de métodos educativos y operativa"/>
    <s v="STMEO"/>
    <s v="STMEO_x000a_Responsable área de salud - Líder Componente Seguridad Alimentaria_x000a_ÁREA DE INFRAESTRUCTURA "/>
    <s v="Modelo Pedagogico"/>
    <s v="Subdirección técnica de métodos educativos y operativa"/>
    <s v="STMEO"/>
    <s v="Calidad alimentaria _x000a__x000a_Area infraestrucrura"/>
    <x v="4"/>
    <s v="Subdireccion poblacional"/>
    <s v="SP"/>
    <s v="Gerencia operativa"/>
    <s v="GO"/>
    <s v="Infraestructura"/>
    <s v="Mantenimiento y adecuacion UPIS"/>
    <s v="Yuri Yesenia Orjuela"/>
    <x v="0"/>
    <s v="PMAI-2021-015"/>
    <s v="No aplica"/>
    <x v="29"/>
    <n v="2021"/>
    <s v="2021H67"/>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_x000a_"/>
    <s v="Debilidad en la  articulación entre la STMEO y el área de Infraestructura para realizar las mejoras y mantenimiento  de conformidad con lo establecido en la Resolución 2674 de 2013, "/>
    <s v="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
    <s v="No aplica"/>
    <s v="No aplica"/>
    <s v="No aplica"/>
    <s v="No aplica"/>
    <s v="No aplica"/>
    <d v="2021-04-01T00:00:00"/>
    <d v="2021-12-01T00:00:00"/>
    <d v="2022-07-01T00:00:00"/>
    <s v="SI"/>
    <m/>
    <n v="-180"/>
    <s v="20-12-2021: Se incluye formulacion al tablero de control"/>
    <m/>
    <m/>
    <m/>
    <m/>
    <s v="SIN AVANCE"/>
    <n v="8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s visitas y articulación entre Subdirección de Métodos y la STAF (infraestructura) como se plantea en la acción"/>
    <d v="2022-05-31T00:00:00"/>
    <s v="se da cumplimiento total a la actividad planteada."/>
    <n v="1"/>
    <s v="CUMPLIMIENTO TOTAL"/>
    <n v="-180"/>
    <s v="VENCIDO"/>
    <s v="18 de junio de 2022"/>
    <s v="Se tiene evidencia de las actividades realizadas tale como: actas de visita, progrmación de perfiles sanitarios, visita de la secretaria de salud entre otros soportes que dan cumplimiento a la accion propuesta"/>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07"/>
    <s v="Modelo Pedagogico "/>
    <s v="Subdirección técnica de métodos educativos y operativa"/>
    <s v="STMEO"/>
    <s v="Subdirección Técnica de Metodos Educativos y Operativa.-STMEO _x000a_Líder área  Sicosocial"/>
    <s v="Modelo Pedagogico"/>
    <s v="Subdirección técnica de métodos educativos y operativa"/>
    <s v="STMEO"/>
    <s v="Psicosocial"/>
    <x v="3"/>
    <s v="Subdireccion de lineamientos y politicas"/>
    <s v="SLP"/>
    <s v="Gerencia de capacidades y derechos"/>
    <s v="GCD"/>
    <s v="Planeacion"/>
    <s v="Simi"/>
    <s v="Yuri Yesenia Orjuela"/>
    <x v="0"/>
    <s v="PMAI-2021-017"/>
    <s v="No aplica"/>
    <x v="29"/>
    <n v="2021"/>
    <s v="2021H68"/>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_x000a_"/>
    <s v="A la fecha se encuentra pendiente la Oficialización de documento en el cual se estabelcen los criterios e instructivos  de diligenciamientodel PAIF . "/>
    <s v="Oficializar, socializar e implementar  por parte del coordinador del área de sicosocial el  instructivo de diligenciamiento PAIF."/>
    <s v="No aplica"/>
    <s v="No aplica"/>
    <s v="No aplica"/>
    <s v="No aplica"/>
    <s v="No aplica"/>
    <d v="2021-04-01T00:00:00"/>
    <d v="2021-12-01T00:00:00"/>
    <d v="2022-07-01T00:00:00"/>
    <s v="SI"/>
    <m/>
    <n v="-180"/>
    <s v="20-12-2021: Se incluye formulacion al tablero de control"/>
    <m/>
    <m/>
    <m/>
    <m/>
    <s v="SIN AVANCE"/>
    <n v="80"/>
    <s v="CON TIEMPO"/>
    <s v="SIN DILIGENCIAR"/>
    <s v="20-12-2021: Se incluye formulacion al tablero de control_x000a_Se observa construcción instructivo PAIF, se encuentra en proceso de oficialización."/>
    <s v="Zuly Marcela Rojas Tolosa"/>
    <n v="0.4"/>
    <n v="0.4"/>
    <s v="EN EJECUCION"/>
    <s v="NO APLICA"/>
    <s v="ABIERTA"/>
    <s v="No se reporta avance"/>
    <d v="2022-02-28T00:00:00"/>
    <s v="SI"/>
    <s v="ejecucion de actividades definidas"/>
    <n v="0.4"/>
    <s v="AVANCE PARCIAL"/>
    <n v="-44620"/>
    <s v="VENCIDO"/>
    <m/>
    <m/>
    <m/>
    <m/>
    <m/>
    <m/>
    <s v="ABIERTO"/>
    <s v="Se verifica la oficialización, socialización y aplicabilidad del instructivo mencionado."/>
    <d v="2022-05-31T00:00:00"/>
    <s v="se da cumplimiento total a la actividad planteada."/>
    <n v="1"/>
    <s v="CUMPLIMIENTO TOTAL"/>
    <n v="-180"/>
    <s v="VENCIDO"/>
    <s v="17 de junio de 2022"/>
    <s v="Se evidencia la oficialización del Instructivo de diligenciamento plan de atención individual y familiar  (M-MSS-IN- 005). Asio como el acta que soporta la socialización del mismo."/>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08"/>
    <s v="Modelo Pedagogico "/>
    <s v="Subdirección técnica de métodos educativos y operativa"/>
    <s v="STMEO"/>
    <s v="_x000a_Subdirección Técnica de Metodos Educativos y Operativa.-STMEO - AREA PSICOSOCIAL _x000a_"/>
    <s v="Planeacion"/>
    <s v="Oficina asesora de planeacion"/>
    <s v="OAP"/>
    <s v="SIMI"/>
    <x v="6"/>
    <s v="Oficinas de tecnologias de la información y las comunicaciones"/>
    <s v="OTIC"/>
    <s v="No aplica"/>
    <s v="No aplica"/>
    <s v="Planeacion"/>
    <s v="Simi"/>
    <s v="Yuli Cristel Peña"/>
    <x v="0"/>
    <s v="PMAI-2021-018"/>
    <s v="No aplica"/>
    <x v="29"/>
    <n v="2021"/>
    <s v="2021H69"/>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s v="SI"/>
    <m/>
    <n v="-180"/>
    <s v="20-12-2021: Se incluye formulacion al tablero de control"/>
    <m/>
    <m/>
    <m/>
    <m/>
    <s v="SIN AVANCE"/>
    <n v="80"/>
    <s v="CON TIEMPO"/>
    <s v="SIN DILIGENCIAR"/>
    <s v="20-12-2021: Se incluye formulacion al tablero de control_x000a__x000a_Se avanza en la creación de los formatos del Área Sicosocial en SIMI, pero no en su totalidad"/>
    <s v="Zuly Marcela Rojas Tolosa"/>
    <n v="0.5"/>
    <n v="0.5"/>
    <s v="EN EJECUCION"/>
    <s v="NO APLICA"/>
    <s v="ABIERTA"/>
    <s v="Se evidencia correo electronioco de incio de actvidades ene l SIMI"/>
    <d v="2022-02-28T00:00:00"/>
    <s v="no"/>
    <s v="No aplica"/>
    <n v="1"/>
    <s v="CUMPLIMIENTO TOTAL"/>
    <n v="-44620"/>
    <s v="VENCIDO"/>
    <m/>
    <m/>
    <m/>
    <m/>
    <m/>
    <m/>
    <s v="PENDIENTE POR EVALUACION"/>
    <s v="Se presento con anterioridad evidencia, esta en estado pendiente por evaluación"/>
    <d v="2022-05-31T00:00:00"/>
    <s v="No aplica"/>
    <n v="1"/>
    <s v="CUMPLIMIENTO TOTAL"/>
    <n v="-180"/>
    <s v="VENCIDO"/>
    <d v="2022-06-18T00:00:00"/>
    <s v="Se observa en la evidencia aportada, un correo electrónico en el cual informa de la aprobación del uso del aplicativo SIMI, al igual que informa de las personas capacitadas del área sicosocial; ahora bien, no se aportó evidencia de  los formatos del  área sicosocial  y que esten implementados en su totalidad en el Sistema de Información misional – SIMI."/>
    <s v="Carlos Andrés Guerra "/>
    <n v="0.5"/>
    <s v="VENCIDO"/>
    <m/>
    <s v="ABIERTO"/>
    <d v="2022-09-12T00:00:00"/>
    <s v="Avance de actividades: _x000a__x000a_Se diseñaron, desarrollaron e implementaron los frormularios solicitados por el área sicosocial, los cuales cooresponden a: Ficha de Ingreso, Valoración Psicosocial, Intervención Psicosocial, Consulta Social en Domicilio y Ficha de ingreso ( caminando relajado). DIchos formularios actualmente estan en operacion."/>
    <s v="Acta #1 de comite institucional  de gestión y desempeño (pag 4). Pantallazo del correo de inicio de operaciones el ciclo 1 que contenia los desarrollos correspondientes al area sicosocial. Registro de asistencia a acta de comite institucional."/>
    <s v="No aplica"/>
    <n v="1"/>
    <s v="CUMPLIMIENTO TOTAL"/>
    <n v="-180"/>
    <s v="VENCIDO"/>
    <d v="2022-11-13T00:00:00"/>
    <s v="Revisadas las evidencias que se allegan en archivos de la OAP se observa la existencia de actas de asistencia y correo electronico donde se enuncian formatos pertienentes que se relacionan con la acción asociada al sistema SIMI. los formatos que se estiman en la acción no son cargados a las evidencias por lo cual no es posible determinar ni su existencia ni sus codigos para efectos de revisarlos en intranet. "/>
    <s v="Navis Alberto Florez Leon"/>
    <m/>
    <s v="VENCIDO"/>
    <m/>
    <d v="2023-02-06T00:00:00"/>
    <m/>
    <m/>
    <s v="No se presento avance por parte del proceso para el trimestre."/>
    <n v="0"/>
    <s v="SIN AVANCE"/>
    <n v="-180"/>
    <s v="VENCIDO"/>
    <x v="6"/>
    <s v="No se reporta avance ni se aporta evidencia "/>
    <s v="Navis Alberto Florez León "/>
    <n v="0"/>
    <x v="0"/>
    <m/>
  </r>
  <r>
    <n v="309"/>
    <s v="Modelo Pedagogico "/>
    <s v="Subdirección técnica de métodos educativos y operativa"/>
    <s v="STMEO"/>
    <s v="_x000a_Subdirección Técnica de Metodos Educativos y Operativa.-STMEO - AREA PSICOSOCIAL _x000a_"/>
    <s v="Modelo Pedagogico"/>
    <s v="Subdirección técnica de métodos educativos y operativa"/>
    <s v="STMEO"/>
    <s v="Psicosocial"/>
    <x v="4"/>
    <s v="Subdireccion poblacional"/>
    <s v="SP"/>
    <s v="Gerencia operativa"/>
    <s v="GO"/>
    <s v="Planeacion"/>
    <s v="Simi"/>
    <s v="Yuri Yesenia Orjuela"/>
    <x v="0"/>
    <s v="PMAI-2021-019"/>
    <s v="No aplica"/>
    <x v="29"/>
    <n v="2021"/>
    <s v="2021H69"/>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
    <s v="No aplica"/>
    <s v="No aplica"/>
    <s v="No aplica"/>
    <s v="No aplica"/>
    <s v="No aplica"/>
    <d v="2021-04-01T00:00:00"/>
    <d v="2021-12-01T00:00:00"/>
    <d v="2022-12-05T00:00:00"/>
    <s v="SI"/>
    <m/>
    <n v="-180"/>
    <s v="20-12-2021: Se incluye formulacion al tablero de control"/>
    <m/>
    <m/>
    <m/>
    <m/>
    <s v="SIN AVANCE"/>
    <n v="8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m/>
    <m/>
    <m/>
    <m/>
    <m/>
    <m/>
    <s v="ABIERTO"/>
    <s v="Se verifica, la revisión desde la estrategia UPI como vamos, del uso del SIMI"/>
    <d v="2022-05-31T00:00:00"/>
    <s v="se da cumplimiento total a la actividad planteada."/>
    <n v="1"/>
    <s v="CUMPLIMIENTO TOTAL"/>
    <n v="-180"/>
    <s v="VENCIDO"/>
    <s v="17 de junio de 2022"/>
    <s v="Se evidencia la realizar  por parte del profesional asignado del area de Psicosocial un seguimiento  de algunos meses de manera leatoria a la realización de las diferentes acciones del área a través del SIMI,   sin embargo no se tienen las evidencias de los meses de enero, abril y mayo "/>
    <s v="Ingrid Acosta"/>
    <n v="0.8"/>
    <s v="VENCIDO"/>
    <m/>
    <s v="ABIERTO"/>
    <d v="2022-09-19T00:00:00"/>
    <s v="Seguimiento anterior:_x000a_Desde el área Sicosocial, se realizan los seguimientos aleatorios al registro de las actividades de los profesionales en el nuevo SIMI, en la estrategia interna de UPI como vamos, con la  cual, se verifica de manera mensual el cargue de las acciones y el uso de los formatos que se encuentran desarrollados en el SIMI._x000a__x000a_Segundo seguimiento:_x000a__x000a_Avance de actividades:_x000a_Desde el área Sicosocial, se realizan los seguimientos aleatorios al registro de las actividades de los profesionales en el nuevo SIMI, en la estrategia interna de UPI como vamos, con la  cual, se verifica de manera mensual el cargue de las acciones y el uso de los formatos que se encuentran desarrollados en el SIMI. Por lo cual para el presente reporte se envía los seguimientos realizados en el mes de abril y mayo, toda vez que en el mes de enero no se desarrolló la estrategia interna de seguimiento UPI como vamos , dado las contingencias de contratación que se dieron a raíz de la ley de garantías. Aún cuando la acción finalizó el 1-12-2022, cumpliendo con la evidencia aportada hasta este fecha en el reporte anterior."/>
    <s v="Actas de seguimiento en desarrollo de la estrategia Interna UPI como vamos correspondiente a los meses de abril y mayo para cada una de las Unidades de Protección Integral "/>
    <s v="Ninguna"/>
    <n v="1"/>
    <s v="CUMPLIMIENTO TOTAL"/>
    <n v="-180"/>
    <s v="VENCIDO"/>
    <d v="2022-11-17T00:00:00"/>
    <s v="En la evidencia aportada se observa las actas de los seguimientos realizados, se recomienda continuar con esta acción de seguimiento y establecerla como una labor dentro de las funciones del área"/>
    <s v="Carlos Andrés Guerra Jiménez "/>
    <n v="1"/>
    <s v="CERRADO"/>
    <m/>
    <d v="2023-02-06T00:00:00"/>
    <s v="Cerrada en seguimientos anteriores"/>
    <s v="OCI"/>
    <n v="1"/>
    <n v="1"/>
    <s v="CUMPLIMIENTO TOTAL"/>
    <s v="NO APLICA ACCION CERRADA"/>
    <s v="NO APLICA ACCION CERRADA"/>
    <x v="1"/>
    <s v="Cerrada en seguimientos anteriores"/>
    <s v="OCI"/>
    <n v="1"/>
    <x v="1"/>
    <m/>
  </r>
  <r>
    <n v="310"/>
    <s v="Modelo Pedagogico "/>
    <s v="Subdirección técnica de métodos educativos y operativa"/>
    <s v="STMEO"/>
    <s v="Subdirección Técnica de Metodos Educativos y Operativa.-Coordinadores de lo contextos pedagogicos internados , externados y Territortio."/>
    <s v="Modelo Pedagogico"/>
    <s v="Subdirección técnica de métodos educativos y operativa"/>
    <s v="STMEO"/>
    <s v="Contexto pedagogico internado_x000a_Contexto pedagogico  externado_x000a_Contexto pedagogico  territorio"/>
    <x v="17"/>
    <s v="Subdireccion de lineamientos y politicas"/>
    <s v="SLP"/>
    <s v="Gerencia de capacidades y derechos"/>
    <s v="GCD"/>
    <s v="Modelo pedagogico"/>
    <s v="Remisiones interinstitucionales "/>
    <s v="Yuri Yesenia Orjuela"/>
    <x v="0"/>
    <s v="PMAI-2021-020"/>
    <s v="No aplica"/>
    <x v="29"/>
    <n v="2021"/>
    <s v="2021H70"/>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_x000a_"/>
    <s v="Ausencia de puntos de control en las actividades del Instructivo COMITÉS MISIONALES- M-MEX-IN-003, que indiquen la necesidad de seguimiento a los casos que se presentan en comite y que requeiren remisiones inter e intrainstitucuonales. "/>
    <s v="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
    <s v="No aplica"/>
    <s v="No aplica"/>
    <s v="No aplica"/>
    <s v="No aplica"/>
    <s v="No aplica"/>
    <d v="2021-04-01T00:00:00"/>
    <d v="2021-12-01T00:00:00"/>
    <d v="2022-12-05T00:00:00"/>
    <s v="SI"/>
    <m/>
    <n v="-180"/>
    <s v="20-12-2021: Se incluye formulacion al tablero de control"/>
    <m/>
    <m/>
    <m/>
    <m/>
    <s v="SIN AVANCE"/>
    <n v="80"/>
    <s v="CON TIEMPO"/>
    <s v="SIN DILIGENCIAR"/>
    <s v="No se presentan evidencias de ajustes al instructivo  COMITÉS MISIONALES M-MEX-IN-003_x000a_20-12-2021: Se incluye formulacion al tablero de control"/>
    <s v="Zuly Marcela Rojas Tolosa"/>
    <n v="0"/>
    <n v="0"/>
    <s v="EN EJECUCION"/>
    <s v="NO APLICA"/>
    <s v="ABIERTA"/>
    <s v="No se reporta avance"/>
    <d v="2022-02-28T00:00:00"/>
    <s v="SI"/>
    <s v="ejecucion de actividades definidas"/>
    <n v="0"/>
    <s v="SIN AVANCE"/>
    <n v="-44620"/>
    <s v="VENCIDO"/>
    <m/>
    <m/>
    <m/>
    <m/>
    <m/>
    <m/>
    <s v="ABIERTO"/>
    <s v="Se evidencia la actualización del instructivo y el planteamiento de puntos de control."/>
    <d v="2022-05-31T00:00:00"/>
    <s v="se da cumplimiento total a la actividad planteada."/>
    <n v="1"/>
    <s v="CUMPLIMIENTO TOTAL"/>
    <n v="-180"/>
    <s v="VENCIDO"/>
    <s v="18 de junio de 2022"/>
    <s v="No se evidencia la actualización del Comite Misional M-MEX-IN-003 Con los soortes de los ajustes realizados"/>
    <s v="Ingrid Acosta"/>
    <n v="0"/>
    <s v="VENCIDO"/>
    <m/>
    <s v="ABIERTO"/>
    <d v="2022-09-19T00:00:00"/>
    <s v="Primer seguimiento: _x000a__x000a_Se realizaron los ajustes al instructivo  COMITÉS MISIONALES M-MEX-IN-003, incluyendo los puntos de control para verificar  el  cumplimiento y la ejecución de las actividades y compromisos adquiridos en el Comité frente a los casos de cada NNAJ abordados. los puntos de control se observan en las actividades 4 y 5 de el ITEM- COMITÉ MISIONAL DE UNIDAD Y/O ZONA TERRITORIAL. _x000a__x000a_De igual manera y con el ánimo de parametrizar y sistematizar  las remisiones intra e interinstitucionales, se desarrollo en el SIMI el formulario, con el cual se genera un sistema de alerta de reporte de la realización de estas remisiones, el cual a la fecha se encuentra en pruebas.  _x000a__x000a_Segundo seguimiento: _x000a__x000a_De conformidad con la modificación realizada, del 8 de noviembre de 2021, se establecen puntos de control en las actividades de los literales  COMITÉ MISIONAL DE UNIDAD Y/O ZONA TERRITORIAL y COMITÉ MISIONAL CONTEXTOS PEDAGÓGICOS / COMITÉ MISIONAL SE3 , del  Instructivo , que corresponden  a puntos de control encaminados al cumplimiento y seguimiento de  la ejecución de las actividades y compromisos adquiridos en el Comité frente a los casos de cada NNAJ abordados. _x000a__x000a_A continuación, se señalan los puntos de control establecidos. _x000a__x000a_Numeral 4- COMITÉ MISIONAL DE UNIDAD Y/O ZONA TERRITORIAL_x000a_Actividad 4: Verificar el cumplimiento y la ejecución de las actividades y compromisos adquiridos en el Comité. Los/as integrantes del comité deben realizar los compromisos que les correspondan en los tiempos establecidos, reportando al Responsable el respectivo cumplimiento. De no resolver el caso de un/a NNAJ en la UPI, presentar el caso al Comité que corresponda._x000a_Actvidad 5- Verificar que la información correspondiente a los casos de NNAJ que sean tratados en el Comité sea cargada al SIMI en un tiempo máximo de tres (3) días hábiles. Registrar la información de_x000a_decisiones tomadas frente a las situaciones de cada NNAJ evaluadas por el Comité en la Ficha de  bservación y Seguimiento en el SIMI._x000a__x000a_COMITÉ MISIONAL CONTEXTOS PEDAGÓGICOS / COMITÉ MISIONAL SE3_x000a_Actividad 5: Actividad 4: Verificar el cumplimiento y la ejecución de las actividades y compromisos adquiridos en el Comité. Los/as integrantes del comité deben realizar los compromisos que les correspondan en los tiempos establecidos, reportando al Responsable el respectivo cumplimiento. De no resolver el caso de un/a NNAJ en la UPI, presentar el caso al Comité que corresponda._x000a_Actvidad 6- Verificar que la información correspondiente a los casos de NNAJ que sean tratados en el Comité sea cargada al SIMI en un tiempo máximo de tres (3) días hábiles. Registrar la información de_x000a_decisiones tomadas frente a las situaciones de cada NNAJ evaluadas por el Comité en la Ficha de  observación y Seguimiento en el SIMI._x000a__x000a_Las modificaciones a los puntos de control referidos corresponden a la  versión 4 vigente a partir del 8 de noviembre de 2021._x000a_"/>
    <s v=" En evidencia del cumplimiento de la acción se aporta instructivo  COMITÉS MISIONALES M-MEX-IN-003,versión 4 del 8 de noviembre de 2021, ver pagina 6 y 7. _x000a__x000a_Correo de MIPG, oficializando el instructivo , del 8 de noviembre de 2021."/>
    <s v="Ninguna"/>
    <n v="1"/>
    <s v="CUMPLIMIENTO TOTAL"/>
    <n v="-180"/>
    <s v="VENCIDO"/>
    <d v="2022-11-17T00:00:00"/>
    <s v="Se observa el documento &quot;COMITÉS MISIONALES M-MEX-IN-003&quot; establecido puntos de control."/>
    <s v="Carlos Andrés Guerra Jiménez "/>
    <n v="1"/>
    <s v="CERRADO"/>
    <m/>
    <d v="2023-02-06T00:00:00"/>
    <s v="Cerrada en seguimientos anteriores"/>
    <s v="OCI"/>
    <n v="1"/>
    <n v="1"/>
    <s v="CUMPLIMIENTO TOTAL"/>
    <s v="NO APLICA ACCION CERRADA"/>
    <s v="NO APLICA ACCION CERRADA"/>
    <x v="1"/>
    <s v="Cerrada en seguimientos anteriores"/>
    <s v="OCI"/>
    <n v="1"/>
    <x v="1"/>
    <m/>
  </r>
  <r>
    <n v="188"/>
    <s v="Modelo Pedagogico - convenios"/>
    <s v="Subdirección técnica de métodos educativos y operativa"/>
    <s v="STMEO"/>
    <s v="Subdirección técnica de métodos educativos y operativos"/>
    <s v="Modelo Pedagogico - convenios"/>
    <s v="Subdirección técnica administrativa y financiera"/>
    <s v="STAF"/>
    <s v="Convenios"/>
    <x v="3"/>
    <s v="Subdireccion de lineamientos y politicas"/>
    <s v="SLP"/>
    <s v="Gerencia de capacidades y derechos"/>
    <s v="GCD"/>
    <s v="baños públicos "/>
    <s v=" planeación para la operación"/>
    <s v="Adriana Botero Pinilla "/>
    <x v="0"/>
    <s v="PMAI-2020-102"/>
    <s v="No aplica"/>
    <x v="53"/>
    <n v="2019"/>
    <s v="2020H91"/>
    <s v="10.1 Se observó falta de planeación para la operación de los baños públicos con administración_x000a_directa, toda vez que no se evidencian procedimientos documentados que den claridad en relación a los_x000a_criterios o protocolos para su atención, como lo son el horario, personal para su apoyo, los relacionado_x000a_con el Plan Institucional de Gestión Ambiental, entre otro necesarios para garantizar la adecuada_x000a_prestación del servicio, su recaudo efectivo y el cumplimiento de normas para su funcionamiento, lo_x000a_que puede afectar su buen funcionamiento, su financiación y el cumplimiento de directrices claras por_x000a_parte de los Jóvenes vinculados. "/>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m/>
    <m/>
    <m/>
    <m/>
    <m/>
    <m/>
    <s v="ABIERTO"/>
    <s v="No cuenta con reporte de avance en este seguimiento, argumenta el proceso que: &quot;El presente hallazgo pasó a responsabilidad de la Subdirección Financiera el 18/02/2022, por lo tanto, y atendiendo los lineamiento de la OAP donde indican: &quot;en el marco de la formulación de los planes de mejoramiento y las mesas de trabajo realizadas entre la OAP y la OCI se estableció que cuando los informes de auditoria son de vigencias anteriores, inicialmente el proceso debe enviar a la OAP y OCI un correo o memorando (Enviado por los respectivos subdirectores) donde se indique por hallazgo si a la fecha la situación detectada ya fue subsanada adjuntando los respectivos soportes, y realizando la respectiva descripción y análisis&quot;. De acuerdo con lo anterior, desde la estrategia de Convenios se está trabajando en la busqueda de soportes que permitan evidenciar la subsanación del hallazgo. El análisis y reporte de soportes se entregarán en el próximo seguimiento del plan de mejoramiento o antes si se llega a tener la información &quot;"/>
    <d v="2022-05-31T00:00:00"/>
    <n v="0"/>
    <n v="0"/>
    <s v="SIN AVANCE"/>
    <e v="#VALUE!"/>
    <e v="#VALUE!"/>
    <d v="2022-06-18T00:00:00"/>
    <s v="No se evidencia socialización de la acción formulada. - acción por vencer"/>
    <s v="Carlos Andrés Guerra"/>
    <n v="0"/>
    <s v="ABIERTO"/>
    <m/>
    <s v="ABIERTO"/>
    <d v="2022-09-15T00:00:00"/>
    <s v="El proceso no reporta avance "/>
    <s v="El proceso no reporta avance "/>
    <s v="El proceso no reporta avance "/>
    <n v="0"/>
    <s v="SIN AVANCE"/>
    <e v="#VALUE!"/>
    <e v="#VALUE!"/>
    <m/>
    <m/>
    <m/>
    <m/>
    <s v="VENCIDO"/>
    <m/>
    <d v="2023-02-06T00:00:00"/>
    <s v="El proceso no reporta avance "/>
    <s v="El proceso no reporta avance "/>
    <s v="El proceso no reporta avance "/>
    <n v="0"/>
    <s v="SIN AVANCE"/>
    <e v="#VALUE!"/>
    <e v="#VALUE!"/>
    <x v="5"/>
    <m/>
    <m/>
    <m/>
    <x v="3"/>
    <m/>
  </r>
  <r>
    <n v="312"/>
    <s v="Gestion Financiera"/>
    <s v="Subdirección técnica administrativa y financiera"/>
    <s v="STAF"/>
    <s v="Líder del área de Tesorería"/>
    <s v="Gestión Financiera "/>
    <s v="Subdirección técnica administrativa y financiera"/>
    <s v="STAF"/>
    <s v="Tesoreria"/>
    <x v="13"/>
    <s v="Secretaria General"/>
    <s v="SG"/>
    <s v="Gerencia Financiera"/>
    <s v="GF"/>
    <s v="Autorregulación"/>
    <s v="Documentación de procedimientos y formatos"/>
    <s v="Catalina Cárdenas Martínez "/>
    <x v="0"/>
    <s v="PMAI-2021-022"/>
    <s v="No aplica"/>
    <x v="54"/>
    <n v="2021"/>
    <s v="2021H72"/>
    <s v="OBSERVACION 10.1 No se evidencia  un procedimiento  para  la disposición  de elementos  tales como tokens  bancarios  o tarjetas  prepagadas   que  ya  no  tengan  utilidad  o  viabilidad. "/>
    <s v="1. No se solicito información a los bancos sobre que hacer en caso de desactivación o vencimiento de los tokens y en el caso de las tarjetas nunca se realizo la devolución al proyecto_x000a__x000a_2. Se creia que eran desechos electrónicos que no serian recibidos por los bancos y las tarjetas se espero a que la subdirección las solicitara_x000a__x000a_3. No se ideo un instructivo que diera claridad al interior de la entidad sobre el tratamiento final para estos dispositivos y para las tarjetas que se dejen en custodia por parte de otras áreas"/>
    <s v="Crear un Instructivo para indicar la disposición  de elementos  tales como tokens  bancarios  o tarjetas  prepagadas   que  ya  no  tengan  utilidad  o  viabilidad. "/>
    <n v="1"/>
    <s v="No aplica"/>
    <s v="No aplica"/>
    <s v="No aplica"/>
    <s v="No aplica"/>
    <d v="2021-05-05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creación del Instructivo Solicitud y devolución de tokens - A-GFI-IN-010 con versión 1 y vigencia del 15 del junio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d v="2022-06-20T00:00:00"/>
    <s v="El documento aportado como evidencia satisface el cumplimiento de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13"/>
    <s v="Gestion Financiera"/>
    <s v="Subdirección técnica administrativa y financiera"/>
    <s v="STAF"/>
    <s v="Líder del área de Tesorería"/>
    <s v="Gestión Financiera "/>
    <s v="Subdirección técnica administrativa y financiera"/>
    <s v="STAF"/>
    <s v="Tesoreria"/>
    <x v="13"/>
    <s v="Secretaria General"/>
    <s v="SG"/>
    <s v="Gerencia Financiera"/>
    <s v="GF"/>
    <s v="Modelo pedagogico"/>
    <s v="Estimulo de corresponsabilidad"/>
    <s v="Catalina Cárdenas Martínez "/>
    <x v="0"/>
    <s v="PMAI-2021-023"/>
    <s v="No aplica"/>
    <x v="54"/>
    <n v="2021"/>
    <s v="2021H73"/>
    <s v="OBSERVACION 10.2 Las tarjetas correspondientes al convenio de estímulos de corresponsabilidad  son custodiadas por un funcionario diferente al autorizado"/>
    <s v="1. No hay una carpeta fisica con las autorizaciones de las personas que pueden custodiar las tarjetas_x000a__x000a_2. Se creia que con el correo electrónico era suficiente soporte_x000a__x000a_3. No se solicito información directamente a los bancos sobre quienes son los autorizados"/>
    <s v="Modificar procedimiento &quot;Concesion de estimulo de corresponsabilidad&quot; (M-MEM-PR-001)  en que se incluya solicitar a los bancos información sobre quienes son las personas autorizadas para custodiar las tarjetas. Así como crear una carpeta digital en que se archiven dichas autorizaciones"/>
    <n v="1"/>
    <s v="No aplica"/>
    <s v="No aplica"/>
    <s v="No aplica"/>
    <s v="No aplica"/>
    <d v="2021-05-05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consesión de estímulos de corresponsabilidad - M-MEN-PR-001, con versión 9 y vigencia del 25 de agosto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d v="2022-06-20T00:00:00"/>
    <s v="Las evidencias aportadas cumplen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14"/>
    <s v="Gestion Financiera"/>
    <s v="Subdirección técnica administrativa y financiera"/>
    <s v="STAF"/>
    <s v="Líder del área de Tesorería"/>
    <s v="Gestión Financiera "/>
    <s v="Subdirección técnica administrativa y financiera"/>
    <s v="STAF"/>
    <s v="Tesoreria"/>
    <x v="13"/>
    <s v="Secretaria General"/>
    <s v="SG"/>
    <s v="Gerencia Financiera"/>
    <s v="GF"/>
    <s v="Gestion financiera"/>
    <s v="Diferencias en los saldos reportados"/>
    <s v="Catalina Cárdenas Martínez "/>
    <x v="0"/>
    <s v="PMAI-2021-025"/>
    <s v="No aplica"/>
    <x v="54"/>
    <n v="2021"/>
    <s v="2021H74"/>
    <s v="OBSERVACION 10.4 Se evidenciaron debilidades en el reporte interno de información y diferencias en los saldos reportados a entidades externas "/>
    <s v="1. No se organizaron las fechas de entrega para informes anuales y no se definieron las actividades para presentar el informe de SIVICOF_x000a__x000a_2. Hace falta determinar los tiempos y fechas de entrega de los informes del área y hace falta crear el instructivo del informe_x000a__x000a_3. No se cuenta con un cronograma que genere las alertas correspondientes a los informes y no se cumple con el instructivo"/>
    <s v="Elaborar un cronograma de alertas correspondientes a los informes del área de Tesorería y socializar el instructivo 001 ELABORACIÓN FORMATO CB-0115 INFORME SOBRE RECURSOS DE TESORERÍA A-GFI-IN-001"/>
    <n v="1"/>
    <s v="No aplica"/>
    <s v="No aplica"/>
    <s v="No aplica"/>
    <s v="No aplica"/>
    <d v="2021-05-05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Instructivo Elaboración formato CB-0115 infrome sobre recursos de tesoreria - A-GFI-IN-001, versión  2 con vigencia del 2 de noviembre del 2021 y el Procedimiento Anual de caja PAC - A-GFI-PR-015 con versión 5 y vigencia del 16 de noviembre del 2021._x000a_* Lista de asistecia a la socialización del instructivo y procedimiento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d v="2022-06-20T00:00:00"/>
    <s v="Las evidencias aportadas cumplen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15"/>
    <s v="Gestion Financiera"/>
    <s v="Subdirección técnica administrativa y financiera"/>
    <s v="STAF"/>
    <s v="Líder del área de Tesorería"/>
    <s v="Gestión Financiera "/>
    <s v="Subdirección técnica administrativa y financiera"/>
    <s v="STAF"/>
    <s v="Tesoreria"/>
    <x v="13"/>
    <s v="Secretaria General"/>
    <s v="SG"/>
    <s v="Gerencia Financiera"/>
    <s v="GF"/>
    <s v="Gestion financiera"/>
    <s v="Diferencias en los saldos reportados"/>
    <s v="Catalina Cárdenas Martínez "/>
    <x v="0"/>
    <s v="PMAI-2021-026"/>
    <s v="No aplica"/>
    <x v="54"/>
    <n v="2021"/>
    <s v="2021H75"/>
    <s v="OBSERVACION 10.5 Los  valores   tomados   como  referencia   para  establecer   el   cumplimiento   de  los  límites  de concentración  de riesgos en los excedentes del Instituto,  por emisor,  no corresponden  con los saldos de las cuentas bancarias según los extractos"/>
    <s v="1. Aunque existe una resolución sobre el tema, no es clara sobre qué saldos son los que se deben reportar_x000a__x000a_2. Los saldo se reportan según la interpretación del que envía la información_x000a__x000a_3. No se ha solicitado a Secretaria de Hacienda que de claridad sobre qué saldos son los que se deben reportar"/>
    <s v="Solicitar concepto a la Secretaria de Hacienda y a la Contraloría que den claridad sobre qué saldos son los que se deben reportar"/>
    <n v="1"/>
    <s v="No aplica"/>
    <s v="No aplica"/>
    <s v="No aplica"/>
    <s v="No aplica"/>
    <d v="2021-05-05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el correo con la solicitud de información a la Secretaria de Hacienda con su respectiva respuesta; y el memorando enviado a la contraloria con lla solicitud de la información, memorando con fecha del 26 de abril del 2021"/>
    <d v="2022-05-31T00:00:00"/>
    <s v="N/A"/>
    <n v="1"/>
    <s v="CUMPLIMIENTO TOTAL"/>
    <n v="-181"/>
    <s v="VENCIDO"/>
    <d v="2022-06-20T00:00:00"/>
    <s v="Las evidencias aportadas cumplen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16"/>
    <s v="Gestion Financiera"/>
    <s v="Subdirección técnica administrativa y financiera"/>
    <s v="STAF"/>
    <s v="Líder del área de Tesorería"/>
    <s v="Gestión Financiera "/>
    <s v="Subdirección técnica administrativa y financiera"/>
    <s v="STAF"/>
    <s v="Tesoreria"/>
    <x v="13"/>
    <s v="Secretaria General"/>
    <s v="SG"/>
    <s v="Gerencia Financiera"/>
    <s v="GF"/>
    <s v="Gestion financiera"/>
    <s v="Comprobantes contables"/>
    <s v="Catalina Cárdenas Martínez "/>
    <x v="0"/>
    <s v="PMAI-2021-027"/>
    <s v="No aplica"/>
    <x v="54"/>
    <n v="2021"/>
    <s v="2021H76"/>
    <s v="OBSERVACION 10.6 Se observa  falencias  en requisitos de validación  y en archivo  de soportes  de algunos  formatos comprobantes de egreso, encontrándose  que no se imprimen y archivan las órdenes de pago, vulnerando procedimientos  &quot;EJECUCIÓN  DE PAGOS A-GFI-PR-013&quot; "/>
    <s v="1. Al cambiar de plataforma se hace necesario cambiar de actividades según la adaptabilidad del sistema_x000a__x000a_2. Las actividades no se documentan de acuerdo a la realidad del área _x000a__x000a_3. No se ha actualizado el procedimiento EJECUCION DE PAGOS A-GFI-PR-013"/>
    <s v="Actualizar el procedimiento EJECUCION DE PAGOS A-GFI-PR-013"/>
    <n v="1"/>
    <s v="No aplica"/>
    <s v="No aplica"/>
    <s v="No aplica"/>
    <s v="No aplica"/>
    <d v="2021-05-05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Ejecución de pagos - A-GFI-PR-003, con versión 8 y vigencia del 21 de sept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d v="2022-06-20T00:00:00"/>
    <s v="Las evidencias aportadas cumplen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17"/>
    <s v="Gestion Financiera"/>
    <s v="Subdirección técnica administrativa y financiera"/>
    <s v="STAF"/>
    <s v=" Servicios Administrativos / Gestión Documental "/>
    <s v="Servicios administrativos"/>
    <s v="Subdirección técnica administrativa y financiera"/>
    <s v="STAF"/>
    <s v="Servicios administrativos"/>
    <x v="7"/>
    <s v="Secretaria General"/>
    <s v="SG"/>
    <s v="Gerencia administrativa"/>
    <s v="GA"/>
    <s v="Gestion financiera"/>
    <s v="Radicación de facturas"/>
    <s v="Adriana Botero Pinilla "/>
    <x v="0"/>
    <s v="PMAI-2021-033"/>
    <s v="No aplica"/>
    <x v="54"/>
    <n v="2021"/>
    <s v="2021H77"/>
    <s v="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quot;PLANEACIÓN, PRODUCCIÓN, GESTIÓN Y TRAMITE DOCUMENTAL,  código  A-GDO-IN-002  y  el  procedimiento   &quot;Administración  de  las Comunicaciones Oficiales&quot;,  A-GDO-PR-002.  "/>
    <s v="1. En el área no tenia se tenía la cultura de radicar todas la comunicaciones_x000a__x000a_2. No se le indico al auxiliar como debía hacerse el tramite correspondiente_x000a__x000a_3. No se ha realizado una sensibilización sobre los procedimientos en los que el área interviene."/>
    <s v="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
    <n v="1"/>
    <s v="No aplica"/>
    <s v="No aplica"/>
    <s v="No aplica"/>
    <s v="No aplica"/>
    <d v="2021-05-05T00:00:00"/>
    <d v="2021-11-30T00:00:00"/>
    <d v="2022-12-05T00:00:00"/>
    <s v="SI"/>
    <s v="SI"/>
    <n v="-181"/>
    <s v="20-12-2021: Se incluye formulacion al tablero de control"/>
    <m/>
    <m/>
    <m/>
    <m/>
    <s v="SIN AVANCE"/>
    <n v="79"/>
    <s v="CON TIEMPO"/>
    <s v="SIN DILIGENCIAR"/>
    <s v="20-12-2021: Se incluye formulacion al tablero de control"/>
    <s v="SIN DILIGENCIAR"/>
    <n v="0"/>
    <n v="0"/>
    <s v="EN EJECUCION"/>
    <s v="NO APLICA"/>
    <s v="ABIERTA"/>
    <s v="En ejecucion"/>
    <d v="2022-02-28T00:00:00"/>
    <s v="no"/>
    <s v="ejecucion de actividades definidas"/>
    <n v="0"/>
    <s v="SIN AVANCE"/>
    <n v="-44620"/>
    <s v="VENCIDO"/>
    <d v="2022-03-18T00:00:00"/>
    <s v="No se aportan evidencias - Sin avance"/>
    <s v="Carlos Andrés Guerra"/>
    <n v="0"/>
    <s v="VENCID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
    <d v="2022-05-31T00:00:00"/>
    <s v="Pendiente actualizar y oficializar procedimiento con la inclusión de los tiempos de entrega "/>
    <n v="0.25"/>
    <s v="AVANCE MINIMO"/>
    <n v="-181"/>
    <s v="VENCIDO"/>
    <d v="2022-06-22T00:00:00"/>
    <s v="En la evidencia aportada solo se tiene un acta de trabajo, se recomienda verificar la acción propuesta y darle cumplimiento a la misma."/>
    <s v="Carlos Andrés Guerra"/>
    <n v="0"/>
    <s v="VENCIDO"/>
    <m/>
    <s v="ABIERTO"/>
    <m/>
    <s v="PRIMER SEGUIMIENTO 2022:  Se realizó mesa de trabajo para modificar el procedimiento Gestión, Control y Pago de Servicios Públicos, Privados e Impuestos (A-SAD-PR-004) en el numeral 3.8 (El área de Tesorería debe enviar el soporte de pago al tercer (3) día hábil siguiente una vez se realice el mismo al correo electrónico serviciosadministrativos@idipron.gov.co, con el fin de evitar suspensiones en la prestación del servicio se debe enviar el giro y el egreso del correspondiente pago.)  para cambiar los tiempos de entrega a un (1) día Hábil. El documento se enviará a la Oficina Asesora de Planeación para la formalización y ser incluido en los documentos del SIG. _x000a_Estado: La actividad se encuentra en ejecución_x000a__x000a_SEGUNDO SEGUIMIENTO 2022:_x000a_Se realizó modificación del procedimiento de servicios públicos privados e impuestos (A-SAD-PR-004) el día 29/06/2022, en cuanto a los tiempos de entrega así: “Los tiempos establecidos para la entrega de las facturas en formato digital y/o físicas desde el área de Servicios Administrativos al área de Gestión Documental (3 días hábiles contados a partir del momento en que la factura sea recibida por el área de Servicios Administrativos) y el tiempo de entrega desde el área de Gestión Documental a las áreas de Presupuesto, Contabilidad y Tesorería (1 día hábil)”_x000a_Estado: La actividad se encuentra finalizada                                                                                                    "/>
    <s v="PRIMER SEGUIMIENTO 2022:  _x000a_Acta y listado de asistencia _x000a__x000a_SEGUNDO SEGUIMIENTO 2022:_x000a_1. procedimiento de servicios públicos privados e impuestos (A-SAD-PR-004)_x000a_2. Pantallazo correo de aprobación del  procedimiento de servicios públicos privados e impuestos (A-SAD-PR-004)"/>
    <s v="De acuerdo con el reporte y evidencias aportadas por el proceso, la actividad se encuentra cumplida"/>
    <n v="1"/>
    <s v="CUMPLIMIENTO TOTAL"/>
    <n v="-181"/>
    <s v="VENCIDO"/>
    <d v="2022-11-18T00:00:00"/>
    <s v="Se evidenció la actualización del procedimiento Gestión, control y pago de servicios públicos, privados e impuestos, identificado con el código A-SAD-PR-004, versión 06 del 09/06/2012, en el que se señalan los tiempos así: “Los tiempos establecidos para la entrega de las facturas en formato digital y/o físicas desde el área de Servicios Administrativos al área de Gestión Documental (3 días hábiles contados a partir del momento en que la factura sea recibida por el área de Servicios Administrativos) y el tiempo de entrega desde el área de Gestión Documental a las áreas de Presupuesto, Contabilidad y Tesorería (1 día hábil)”"/>
    <s v="Paula Rocío Luengas León"/>
    <n v="1"/>
    <s v="CERRADO"/>
    <m/>
    <d v="2023-02-06T00:00:00"/>
    <s v="Cerrada en seguimientos anteriores"/>
    <s v="OCI"/>
    <n v="1"/>
    <n v="1"/>
    <s v="CUMPLIMIENTO TOTAL"/>
    <s v="NO APLICA ACCION CERRADA"/>
    <s v="NO APLICA ACCION CERRADA"/>
    <x v="1"/>
    <s v="Cerrada en seguimientos anteriores"/>
    <s v="OCI"/>
    <n v="1"/>
    <x v="1"/>
    <m/>
  </r>
  <r>
    <n v="318"/>
    <s v="Gestion Financiera"/>
    <s v="Subdirección técnica administrativa y financiera"/>
    <s v="STAF"/>
    <s v="Líder del área Financiera / Encargado de caja menor"/>
    <s v="Gestión Financiera "/>
    <s v="Subdirección técnica administrativa y financiera"/>
    <s v="STAF"/>
    <s v="Servicios generales"/>
    <x v="13"/>
    <s v="Secretaria General"/>
    <s v="SG"/>
    <s v="Gerencia Financiera"/>
    <s v="GF"/>
    <s v="Gestion financiera"/>
    <s v="Cajas menores"/>
    <s v="Catalina Cárdenas Martínez "/>
    <x v="0"/>
    <s v="PMAI-2021-034"/>
    <s v="No aplica"/>
    <x v="54"/>
    <n v="2021"/>
    <s v="2021H78"/>
    <s v="NO CONFORMIDAD 11.3 Se evidencian debilidades en el procedimiento Programación, apertura y legalización de Cajas Menores A-GFI-PR-005 ya que la actividad 9 no se identifica como punto de control."/>
    <s v="1. En el área no realiza revisión, la revisión la efectúan las áreas de presupuesto y contabilidad_x000a__x000a_2. El área de contabilidad es la encargada de causar y elaborar el comprobante de cuentas por pagar y el área de presupuesto es quien expide el registro presupuestal por tanto, no se revisa._x000a__x000a_3. No se ha realizado no se ha realizado una actualización del procedimiento ."/>
    <s v="Realizar modificación al procedimiento Programación, apertura y legalización de Cajas Menores A-GFI-PR-005"/>
    <n v="1"/>
    <s v="No aplica"/>
    <s v="No aplica"/>
    <s v="No aplica"/>
    <s v="No aplica"/>
    <d v="2021-05-05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Programación, apertura y legalización de cajas menores - A-GFI-PR-005, con versión 7 y vigencia del 4 de nov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d v="2022-06-20T00:00:00"/>
    <s v="Las evidencias aportadas cumplen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19"/>
    <s v="Gestion Financiera"/>
    <s v="Subdirección técnica administrativa y financiera"/>
    <s v="STAF"/>
    <s v="Líder del área de Tesorería"/>
    <s v="Gestión Financiera "/>
    <s v="Subdirección técnica administrativa y financiera"/>
    <s v="STAF"/>
    <s v="Tesoreria"/>
    <x v="13"/>
    <s v="Secretaria General"/>
    <s v="SG"/>
    <s v="Gerencia Financiera"/>
    <s v="GF"/>
    <s v="Autorregulación"/>
    <s v="Aplicación y actualización de procedimientos y formatos"/>
    <s v="Catalina Cárdenas Martínez "/>
    <x v="0"/>
    <s v="PMAI-2021-035"/>
    <s v="No aplica"/>
    <x v="54"/>
    <n v="2021"/>
    <s v="2021H79"/>
    <s v="NO CONFORMIDAD 11.4 Se evidencia  el  incumplimiento de las actividades establecidas  en el procedimiento  &quot;COBRO  DE CARTERA   A-GFI-PR-019&quot;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s v="1. En el área no hay una persona encargada de hacerle seguimiento a la edad de la cartera y generar las alertas_x000a__x000a_2. No existe un cronograma de seguimiento para las actividades del procedimiento de cobro de cartera_x000a__x000a_3. El procedimiento no indica la periodicidad en que se debe realizar la verificación de la edad de la cartera y la remisión de la misma."/>
    <s v="Actualizar el procedimiento &quot;Cobro de cartera&quot; con Código A-GFI-PR-019, indicando la periodicidad en que se debe realizar la verificación de la edad de la cartera y la remisión de la misma."/>
    <n v="1"/>
    <s v="No aplica"/>
    <s v="No aplica"/>
    <s v="No aplica"/>
    <s v="No aplica"/>
    <d v="2021-05-05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aportan evidencias - Sin avance"/>
    <s v="Carlos Andrés Guerra"/>
    <n v="0"/>
    <s v="VENCIDO"/>
    <m/>
    <s v="ABIERTO"/>
    <s v="* Se evidencia la modificación del Procedimiento Programación, apertura y legalización de cajas menores - A-GFI-PR-005, con versión 7 y vigencia del 4 de noviembre del 2021_x000a_* Es importante que el correo enviado desde MIPG informando de la oficialización del documento es una divulgación NO una socialización._x000a_La socialización del documento se debe realizar desde el proceso."/>
    <d v="2022-05-31T00:00:00"/>
    <s v="N/A"/>
    <n v="1"/>
    <s v="CUMPLIMIENTO TOTAL"/>
    <n v="-181"/>
    <s v="VENCIDO"/>
    <d v="2022-06-20T00:00:00"/>
    <s v="Las evidencias aportadas cumplen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20"/>
    <s v="Gestion Financiera"/>
    <s v="Subdirección técnica administrativa y financiera"/>
    <s v="STAF"/>
    <s v="Área de transportes"/>
    <s v="Servicios administrativos"/>
    <s v="Subdirección técnica administrativa y financiera"/>
    <s v="STAF"/>
    <s v="Transporte"/>
    <x v="7"/>
    <s v="Secretaria General"/>
    <s v="SG"/>
    <s v="Gerencia administrativa"/>
    <s v="GA"/>
    <s v="Gestion financiera"/>
    <s v="Cajas menores"/>
    <s v="Ingrid Carolina Ardila Muñoz"/>
    <x v="0"/>
    <s v="PMAI-2021-038"/>
    <s v="No aplica"/>
    <x v="55"/>
    <n v="2021"/>
    <s v="2021H80"/>
    <s v="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
    <s v="Situación fortuita en el mes de octubre por traslado de  bienes y servicios entre UPIS"/>
    <s v="Realizar el contrato con la concesión de peajes."/>
    <n v="1"/>
    <s v="No aplica"/>
    <s v="No aplica"/>
    <s v="No aplica"/>
    <s v="No aplica"/>
    <d v="2021-07-01T00:00:00"/>
    <d v="2021-08-15T00:00:00"/>
    <m/>
    <s v="SI"/>
    <s v="SI"/>
    <n v="-288"/>
    <s v="20-12-2021: Se incluye formulacion al tablero de control"/>
    <m/>
    <m/>
    <m/>
    <m/>
    <s v="SIN AVANCE"/>
    <n v="-28"/>
    <s v="VENCIDO"/>
    <s v="SIN DILIGENCIAR"/>
    <s v="20-12-2021: Se incluye formulacion al tablero de control"/>
    <s v="SIN DILIGENCIAR"/>
    <n v="0"/>
    <n v="0"/>
    <s v="INCUMPLIDA"/>
    <s v="NO APLICA"/>
    <s v="ABIERTA"/>
    <s v="Actividades en ejecucion "/>
    <d v="2022-02-28T00:00:00"/>
    <s v="no"/>
    <s v=" contrato con la concesión de peajes"/>
    <n v="0"/>
    <s v="SIN AVANCE"/>
    <n v="-44620"/>
    <s v="VENCIDO"/>
    <d v="2022-03-18T00:00:00"/>
    <s v="No se evidenció avance en el desarrollo de la actividad"/>
    <s v="FRANKLIN AUGUSTO SERRANO ROJAS"/>
    <n v="0"/>
    <s v="VENCIDO"/>
    <m/>
    <s v="ABIERTO"/>
    <m/>
    <d v="2022-05-31T00:00:00"/>
    <m/>
    <m/>
    <s v="SIN AVANCE"/>
    <n v="-288"/>
    <s v="VENCIDO"/>
    <d v="2022-06-22T00:00:00"/>
    <s v="la carpeta PMAI-2021-038 se encuentra en el repositorio de las evidencias del año 2021, sin embargo, los archivos allí depositados no se dejan a abrir, se recomienda revisar las evidencias aportadas."/>
    <s v="Carlos Andrés Guerra"/>
    <n v="0"/>
    <s v="VENCIDO"/>
    <m/>
    <s v="ABIERTO"/>
    <m/>
    <s v="PRIMER SEGUIMIENTO 2021: _x000a_Mediante memorando No. 2021IE2783 se radicó el plan de mejoramiento a la Oficina de Control Interno, hasta la fecha el proceso  no cuenta con la respuesta de aprobación por parte de la oficina mencionada._x000a_SEGUNDO SEGUIMIENTO 2021: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_x000a_PRIMER SEGUIMIENTO 2022: Se reitera que el hallazgo y la actividad deben ser retirados del tablero de control, en el entendido que, de acuerdo con lo reportado en los anteriores seguimientos de la vigencia 2021, el plan de mejoramiento de esta auditoría se unificó en uno solo, como se describe a continuación:_x000a_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_x000a__x000a_SEGUNDO SEGUIMIENTO 2022: _x000a_Se reitera que el hallazgo y la actividad deben ser retirados del tablero de control, en el entendido que, de acuerdo con lo reportado en los anteriores seguimientos de la vigencia 2021 y 2022, el plan de mejoramiento de esta auditoría se unificó en uno solo, como se describe a continuación:_x000a_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
    <s v="PRIMER SEGUIMIENTO 2021: _x000a_Memorando No. 2021IE2783_x000a_SEGUNDO SEGUIMIENTO 2021:_x000a_Acta mesa de trabajo - Formulación Plan de Mejoramiento Caja Menor No. 1_x000a_Memorando 2021IE4369 - Aprobación Plan de Mejoramiento Caja Menor No. 1_x000a_PRIMER SEGUIMIENTO 2022_x000a_1. Acta mesa de trabajo - Formulación Plan de Mejoramiento Caja Menor No. 1_x000a_2. Memorando 2021IE4369 - Aprobación Plan de Mejoramiento Caja Menor No. 1_x000a__x000a_SEGUNDO SEGUIMIENTO 2022: _x000a_1. Acta mesa de trabajo - Formulación Plan de Mejoramiento Caja Menor No. 1_x000a_2. Memorando 2021IE4369 - Aprobación Plan de Mejoramiento Caja Menor No. 1_x000a_"/>
    <m/>
    <m/>
    <s v="SIN AVANCE"/>
    <n v="-288"/>
    <s v="VENCIDO"/>
    <d v="2022-11-18T00:00:00"/>
    <s v="La acción se encuentra vencida desde el 16/08/2021, se indica que el PM se unificó, ¿Quién hace el ajuste?"/>
    <s v="Paula Rocío Luengas León"/>
    <m/>
    <s v="VENCIDO"/>
    <m/>
    <d v="2023-02-06T00:00:00"/>
    <s v="PRIMER SEGUIMIENTO 2021: _x000a_Mediante memorando No. 2021IE2783 se radicó el plan de mejoramiento a la Oficina de Control Interno, hasta la fecha el proceso  no cuenta con la respuesta de aprobación por parte de la oficina mencionada._x000a_SEGUNDO SEGUIMIENTO 2021: 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_x000a_PRIMER SEGUIMIENTO 2022: Se reitera que el hallazgo y la actividad deben ser retirados del tablero de control, en el entendido que, de acuerdo con lo reportado en los anteriores seguimientos de la vigencia 2021, el plan de mejoramiento de esta auditoría se unificó en uno solo, como se describe a continuación:_x000a_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_x000a__x000a_SEGUNDO SEGUIMIENTO 2022: _x000a_Se reitera que el hallazgo y la actividad deben ser retirados del tablero de control, en el entendido que, de acuerdo con lo reportado en los anteriores seguimientos de la vigencia 2021 y 2022, el plan de mejoramiento de esta auditoría se unificó en uno solo, como se describe a continuación:_x000a_Con relación al Primer Seguimiento de cajas menores del año 2021, en la formulación del Plan de Mejoramiento de la caja número 1, se unifica y reformula el Plan de Mejoramiento del año 2020 y seguimiento del primer semestre de la vigencia 2021, a razón de que los hallazgos y actividades encaminadas al mejoramiento comparten similitud. Lo anterior, de acuerdo al acta de la mesa de trabajo de formulación y el memorando de aprobación 2021IE4369. Así mismo, los hallazgos se trasladan al plan de mejoramiento del proceso de Gestión Financiera, a razón de que, el manejo, la administración y custodia de la caja menor hace parte de dicho proceso, según procedimiento A-GFI-PR-005 &quot;Programación, apertura y legalización de cajas menores&quot;. _x000a__x000a_TERCER SEGUIMIENTO 2022: _x000a_Se realizó la expedición de Resoluciones a través de las cuales la entidad efectuó la adquisición de tiquetes prepago a las concesiones viales. Se expidieron Resoluciones en razón a que la prestación, operación, funcionamiento, explotación, organización, gestión o construcción total o parcial de las vías nacionales se realizan a través de concesiones y éstas operan de manera temporal, el IDIPRON a través de la expedición de resoluciones adquiere y autoriza el pago de peajes a las diferentes concesiones a nivel nacional y sobre las vías a las cuales tiene acceso el IDIPRON para el cumplimiento de su misionalidad._x000a__x000a_Debe indicarse que tanto los contratos como las resoluciones son actos administrativos dotados de facultades administrativas, generadores de derechos y obligaciones._x000a_Estado: La actividad se encuentra finalizada"/>
    <s v="PRIMER SEGUIMIENTO 2021: _x000a_Memorando No. 2021IE2783_x000a_SEGUNDO SEGUIMIENTO 2021:_x000a_Acta mesa de trabajo - Formulación Plan de Mejoramiento Caja Menor No. 1_x000a_Memorando 2021IE4369 - Aprobación Plan de Mejoramiento Caja Menor No. 1_x000a_PRIMER SEGUIMIENTO 2022_x000a_1. Acta mesa de trabajo - Formulación Plan de Mejoramiento Caja Menor No. 1_x000a_2. Memorando 2021IE4369 - Aprobación Plan de Mejoramiento Caja Menor No. 1_x000a__x000a_SEGUNDO SEGUIMIENTO 2022: _x000a_1. Acta mesa de trabajo - Formulación Plan de Mejoramiento Caja Menor No. 1_x000a_2. Memorando 2021IE4369 - Aprobación Plan de Mejoramiento Caja Menor No. 1_x000a__x000a_TERCER SEGUIMIENTO 2022_x000a_1. Acta mesa de trabajo - Formulación Plan de Mejoramiento Caja Menor No. 1_x000a_2. Memorando 2021IE4369 - Aprobación Plan de Mejoramiento Caja Menor No. 1_x000a_3. Resoluciones adquisición peajes"/>
    <s v="De acuerdo con lo reportado por el proceso, la Oficina Asesora de Planeación realizará la revisión y retiro del hallazgo del plan de mejoramiento del proceso Gestión de Servicios Administrativos."/>
    <n v="1"/>
    <s v="CUMPLIMIENTO TOTAL"/>
    <n v="-288"/>
    <s v="VENCIDO"/>
    <x v="2"/>
    <s v="En revisión de la información suministrada por el proceso, se observa que se realizó la expedición Resolución 520 de 2022 a través de la cual se autoriza el pago de tiquetes prepago para el pago electrónico de peajes a nivel nacional, y la Resolución 436 de 2022 que autoriza el pago estación Mondoñedo, así mismo el proceso presenta un acta de mesa de trabajo de revisión del plan de mejoramiento caja menor. _x000a__x000a_"/>
    <s v="Ingrid Acosta"/>
    <n v="1"/>
    <x v="1"/>
    <m/>
  </r>
  <r>
    <n v="321"/>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Programa de Gestión Documental"/>
    <s v="Adriana Botero Pinilla "/>
    <x v="0"/>
    <s v="PMAI-2021-040"/>
    <s v="No aplica"/>
    <x v="56"/>
    <n v="2021"/>
    <s v="2021H81"/>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n v="1"/>
    <s v="Programa de Gestión Documental"/>
    <s v="Programa de Gestión Documental actualizado, aprobado, adoptado y publicado (1) *100"/>
    <n v="1"/>
    <s v="Programa de Gestión Documental actualizado, aprobado, adoptado y publicado"/>
    <d v="2021-12-01T00:00:00"/>
    <d v="2022-07-31T00:00:00"/>
    <m/>
    <s v="SI"/>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reporta la existencia de un documento preiminar por parte del area responsable, la acción se encuentra en ejecución. "/>
    <d v="2022-05-31T00:00:00"/>
    <s v="Programa de Gestión Documental adoptado y publicado. "/>
    <n v="0.2"/>
    <s v="AVANCE MINIMO"/>
    <n v="62"/>
    <s v="CON TIEMPO"/>
    <d v="2022-06-22T00:00:00"/>
    <s v="Se allega el programa de gestión documental en su versión preliminar, falta la publicación. Se encuentra en enejución hasta el 31 de julio de 2022"/>
    <s v="Verónica Muñoz"/>
    <m/>
    <s v="ABIERTO"/>
    <m/>
    <s v="ABIERTO"/>
    <d v="2022-09-15T00:00:00"/>
    <s v="PRIMER SEGUIMIENTO 2022: _x000a_Se ha realizado la actualización del Programa de Gestión Documental de acuerdo a la normatividad vigente, se encuentra pendiente la adopción del mismo y su publicación. _x000a__x000a_Resultado y análisis del Indicador: Se reportará avance del indicador una vez el Programa de Gestión Documental quedé adoptado y publicado. _x000a_Estado: La actividad continúa en ejecución._x000a__x000a_SEGUNDO SEGUIMIENTO 2022:_x000a_Se revisó el documento preliminar presentado durante el primer seguimiento. Lo anterior teniendo en cuenta que los profesionales del área de administración documental revisaron el documento, encontrando diferentes falencias en el mismo ya que este no se acoplaba a las nuevas necesidades del instituto y la normatividad vigente. Los profesionales continuan trabajando en el ajuste del documento para su posterior presentación ante la OAP._x000a__x000a_Resultado y análisis del Indicador: Se presenta un avance del 20% en la actualización del Programa de Gestión Documental._x000a_Estado: La actividad continúa en ejecución._x000a_"/>
    <s v="PRIMER SEGUIMIENTO 2022: _x000a_Documento preliminar del Programa de Gestión Documental._x000a__x000a_SEGUNDO SEGUIMIENTO 2022:_x000a_1. Documento preliminar del Programa de Gestión Documental."/>
    <s v="Falta aprobar, adoptar y publicar el Programa de Gestión Documental - PGD"/>
    <n v="0.2"/>
    <s v="AVANCE MINIMO"/>
    <n v="62"/>
    <s v="CON TIEMPO"/>
    <d v="2022-11-18T00:00:00"/>
    <s v="Se observa el Documento preliminar del Programa de Gestión Documental y el Documento con las observaciones._x000a__x000a_Falta  aprobar, adoptar y publicar el Programa de Gestión Documental - PGD, conforme a los procesos archivísticos contemplados._x000a__x000a_La actividad se encuentra vencida"/>
    <s v="SERGIO CASTRO"/>
    <n v="0.2"/>
    <s v="VENCIDO"/>
    <m/>
    <d v="2023-02-06T00:00:00"/>
    <s v="PRIMER SEGUIMIENTO 2022: _x000a_Se ha realizado la actualización del Programa de Gestión Documental de acuerdo a la normatividad vigente, se encuentra pendiente la adopción del mismo y su publicación. _x000a__x000a_Resultado y análisis del Indicador: Se reportará avance del indicador una vez el Programa de Gestión Documental quedé adoptado y publicado. _x000a_Estado: La actividad continúa en ejecución._x000a__x000a_SEGUNDO SEGUIMIENTO 2022:_x000a_Se revisó el documento preliminar presentado durante el primer seguimiento. Lo anterior teniendo en cuenta que los profesionales del área de administración documental revisaron el documento, encontrando diferentes falencias en el mismo ya que este no se acoplaba a las nuevas necesidades del instituto y la normatividad vigente. Los profesionales continuan trabajando en el ajuste del documento para su posterior presentación ante la OAP._x000a__x000a_Resultado y análisis del Indicador: Se reportará resultado y avance del indicador una vez el Programa de Gestión Documental quedé adoptado y publicado._x000a_Estado: La actividad continúa en ejecución._x000a__x000a_TERCER SEGUIMIENTO 2022:_x000a_Se presentó el programa de gestión documental para una previa revisión, con ajustes por realizar y a su vez fue enviada el dia jueves 22/12/2022 a la Secretaría General._x000a_Resultado y análisis del Indicador: Se reportará resultado y análisis del indicador una vez el Programa de Gestión Documental se encuentre adoptado y publicado._x000a_Estado: La actividad continúa en ejecución._x000a_"/>
    <s v="PRIMER SEGUIMIENTO 2022: _x000a_Documento preliminar del Programa de Gestión Documental._x000a__x000a_SEGUNDO SEGUIMIENTO 2022:_x000a_1. Documento preliminar del Programa de Gestión Documental._x000a__x000a_TERCER SEGUIMIENTO 2022: _x000a_1. Programa de gestión documental (preliminar)_x000a_"/>
    <s v="Falta aprobar, adoptar y publicar el Programa de Gestión Documental"/>
    <n v="0.25"/>
    <s v="AVANCE MINIMO"/>
    <n v="62"/>
    <s v="CON TIEMPO"/>
    <x v="0"/>
    <s v="Se observa documento borrador del Programa de Gestión Documental, quedando pendiente la  aprobación, adopción  y publicación del PGD"/>
    <s v="Sergio Castro "/>
    <n v="0.25"/>
    <x v="0"/>
    <m/>
  </r>
  <r>
    <n v="322"/>
    <s v="Gestion Documental"/>
    <s v="Subdirección técnica administrativa y financiera"/>
    <s v="STAF"/>
    <s v="Gestión Documental / Oficina Asesora de Planeación"/>
    <s v="Gestion Documental"/>
    <s v="Subdirección técnica administrativa y financiera"/>
    <s v="STAF"/>
    <s v="Administración documental"/>
    <x v="14"/>
    <s v="Secretaria General"/>
    <s v="SG"/>
    <s v="Gerencia administrativa"/>
    <s v="GA"/>
    <s v="gestion documental"/>
    <s v="Tablas de retención documental, tablas de control de acceso, banco terminológico de tipos, series y subseries documentales"/>
    <s v="Adriana Botero Pinilla "/>
    <x v="0"/>
    <s v="PMAI-2021-041"/>
    <s v="No aplica"/>
    <x v="56"/>
    <n v="2021"/>
    <s v="2021H82"/>
    <s v="Identificar las nuevas tipologías documentales en virtud de lo establecido en la Directiva 003 de fecha 03 de mayo de 2021 emitida por la Secretaría General de la Alcaldía Mayor de Bogotá, acerca de los lineamientos para la protección de los documentos de archivo_x000a_relacionados con la emergencia económica, social y ecológica declarada por el Gobierno Nacional, con ocasión del COVID-19."/>
    <s v="Se deben identificar los documentos que se constituyen en registros con valores secundarios de tipo histórico, cultural , científico e investigativo para el Distrito y la Nación, que deben ser conservados permanentemente y ésta labor no se ha realizado"/>
    <s v="Identificar formatos y nuevas tipologías documentales producidas a raíz la emergencia económica, social y ecológica declarada por el Gobierno Nacional, con ocasión del COVID-19, mediante mesa de trabajo con la Oficina Asesora de Planeación "/>
    <n v="1"/>
    <s v="Formatos y nuevas tipologías documentales "/>
    <s v="Relación de documentos producidos a raíz la emergencia económica, social y ecológica declarada por el Gobierno Nacional, con ocasión del COVID-19 (1) *100"/>
    <n v="1"/>
    <s v="Acta de reunión con relación de documentos identificados producidos a raíz la emergencia económica, social y ecológica declarada por el Gobierno Nacional, con ocasión del COVID-19"/>
    <d v="2022-01-01T00:00:00"/>
    <d v="2022-07-31T00:00:00"/>
    <m/>
    <s v="SI"/>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Listado de documentos identificados producidos a raíz la emergencia económica, social y ecológica declarada por el Gobierno Nacional, con ocasión del COVID-19"/>
    <n v="0"/>
    <s v="SIN AVANCE"/>
    <n v="62"/>
    <s v="CON TIEMPO"/>
    <d v="2022-06-22T00:00:00"/>
    <s v="Sin avance ni evidencias. En ejecución hasta el 31 de julio de 2022 "/>
    <s v="Verónica Muñoz"/>
    <m/>
    <s v="ABIERTO"/>
    <m/>
    <s v="ABIERTO"/>
    <d v="2022-09-15T00:00:00"/>
    <s v="PRIMER SEGUIMIENTO 2022: _x000a_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_x000a_Resultado y análisis del Indicador: Se reportará avance del indicador una vez se cuente con el listado de documentos identificados producidos a raíz la emergencia económica, social y ecológica declarada por el Gobierno Nacional, con ocasión del COVID-19_x000a_Estado: La actividad continúa en ejecución_x000a__x000a_SEGUNDO SEGUIMIENTO 2022:_x000a_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
    <s v="PRIMER SEGUIMIENTO 2022: _x000a_Encuestas realizadas_x000a__x000a_SEGUNDO SEGUIMIENTO 2022:_x000a_1. Acta de reunión en la cual se encuentra el reporte con las tipologías documentales creadas en la entidad a raíz del Covid-19"/>
    <s v="Se observa acta  con reporte de docuemntos. Sin embargo el proceso manifiesta que se requiere  realizar la formalizacón ante la OAP."/>
    <n v="0.4"/>
    <s v="AVANCE PARCIAL"/>
    <n v="62"/>
    <s v="CON TIEMPO"/>
    <d v="2022-11-18T00:00:00"/>
    <s v="Se observa acta de reunión &quot;Mesa  de tra ba jo identifica ción de forma tos crea dos e implementa dos a  pa rtir de la  emergencia  sanitaria  por COVID-19&quot; y encuentas estudio unidad documental con algunos procesos del instituto, si embargo no se Identifican formatos y nuevas tipologías documentales producidas a raíz la emergencia económica, social y ecológica declarada por el Gobierno Nacional, con ocasión del COVID-19._x000a__x000a_Sin embargo el proceso manifiesta que se requiere  realizar la formalizacón ante la OAP.  La actividad se encuentra vencida."/>
    <s v="SERGIO CASTRO"/>
    <n v="0.4"/>
    <s v="VENCIDO"/>
    <m/>
    <d v="2023-02-06T00:00:00"/>
    <s v="PRIMER SEGUIMIENTO 2022: _x000a_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_x000a_Resultado y análisis del Indicador: Se reportará avance del indicador una vez se cuente con el listado de documentos identificados producidos a raíz la emergencia económica, social y ecológica declarada por el Gobierno Nacional, con ocasión del COVID-19_x000a_Estado: La actividad continúa en ejecución_x000a__x000a_SEGUNDO SEGUIMIENTO 2022:_x000a_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_x000a__x000a_TERCER SEGUIMIENTO 2022: _x000a_Se debe realizar una nueva identificación de documentos debido a la reestructuración que se realizó en la entidad, ya que algunas dependencias cambiaron de nombre y sufrieron cambios en el organigrama.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
    <s v="PRIMER SEGUIMIENTO 2022: _x000a_Encuestas realizadas_x000a__x000a_SEGUNDO SEGUIMIENTO 2022:_x000a_1. Acta de reunión en la cual se encuentra el reporte con las tipologías documentales creadas en la entidad a raíz del Covid-19_x000a__x000a_TERCER SEGUIMIENTO 2022: _x000a_Matriz de tabulación de encuestas"/>
    <s v="Esta pendiente la identificación de los documentos "/>
    <n v="0.45"/>
    <s v="AVANCE PARCIAL"/>
    <n v="62"/>
    <s v="CON TIEMPO"/>
    <x v="0"/>
    <s v="Se observa identificación de tipologías por encuestas, más no se observa acta de reunión con relación de documentos identificados producidos a raíz la emergencia económica, social y ecológica declarada por el Gobierno Nacional, con ocasión del COVID-19"/>
    <s v="Sergio Castro "/>
    <n v="0.45"/>
    <x v="0"/>
    <m/>
  </r>
  <r>
    <n v="323"/>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Fondo documental acumulado, inventarios documentales y transferencias"/>
    <s v="Adriana Botero Pinilla "/>
    <x v="0"/>
    <s v="PMAI-2021-042"/>
    <s v="No aplica"/>
    <x v="56"/>
    <n v="2021"/>
    <s v="2021H83"/>
    <s v="En los soportes allegados por la entidad, no se evidencian transferencias secundarias realizadas durante la vigencia 2020."/>
    <s v="Para realizar las transferencias secundarias, primero se deben hacer las transferencias primarias y éstas no se habían realizado."/>
    <s v="Elaborar el Plan de Transferencias Secundarias conforme a los lineamientos establecidos por la Dirección Distrital de Archivo de Bogotá"/>
    <n v="1"/>
    <s v="Plan de Transferencias Secundarias formulado"/>
    <s v="Plan de Transferencias Secundarias formulado/ Plan de Transferencias Secundarias programado (1) *100"/>
    <n v="1"/>
    <s v="Plan de Transferencias Secundarias formulado"/>
    <d v="2022-01-01T00:00:00"/>
    <d v="2022-12-15T00:00:00"/>
    <m/>
    <s v="SI"/>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el Plan de Transferencias Secundarias conforme a los lineamientos establecidos por la Dirección Distrital de Archivo de Bogotá"/>
    <n v="0"/>
    <s v="SIN AVANCE"/>
    <n v="199"/>
    <s v="CON TIEMPO"/>
    <d v="2022-06-22T00:00:00"/>
    <s v="Sin avance ni evidencias. En ejecución hasta el 15 de diciembre de 2022 "/>
    <s v="Verónica Muñoz"/>
    <m/>
    <s v="ABIERTO"/>
    <m/>
    <s v="ABIERTO"/>
    <d v="2022-09-15T00:00:00"/>
    <s v="PRIMER SEGUIMIENTO 2022: _x000a_A la fecha no se ha comenzado con la formulación del Plan de Transferencias Secundarias._x000a_Estado: La actividad continúa en ejecución._x000a__x000a_SEGUNDO SEGUIMIENTO 2022:_x000a_Los profesionales del área solicitaron el 31/05/2022 al Archivo de Bogotá el procedimiento establecido por ellos para las transferencias secundarias, lo anterior con el fin de establecer el documento de transferencias secundarias del IDIPRON de acuerdo con lo establecido por el Archivo Distrital ya que son ellos quienes finalmente reciben las mismas. Aún no se cuenta con un documento preliminar por parte del área de administración documental._x000a__x000a_Resultado y análisis del Indicador: Se reportará resultado y avance del indicador una vez el Plan de Transferencias Secundarias sea oficializado._x000a_Estado: La actividad continúa en ejecución."/>
    <s v="_x000a__x000a__x000a__x000a__x000a_SEGUNDO SEGUIMIENTO 2022:_x000a_1. Correo electrónico_x000a_2. Procedimiento ingreso transferencias secundarias_x000a_3. Formato de inventario analítico"/>
    <s v="Falta el Plan de Transferencias Secundarias formulado"/>
    <n v="0"/>
    <s v="SIN AVANCE"/>
    <n v="199"/>
    <s v="CON TIEMPO"/>
    <d v="2022-11-18T00:00:00"/>
    <s v="Se observa los siguientes documentos:_x000a_1. Correo electrónico con información de archivo distrital_x000a_2. Procedimiento ingreso transferencias secundarias_x000a_3. Formato de inventario analítico_x000a__x000a_Falta el Plan de Transferencias Secundarias formulado"/>
    <s v="SERGIO CASTRO"/>
    <n v="0"/>
    <s v="ABIERTO"/>
    <m/>
    <d v="2023-02-06T00:00:00"/>
    <s v="PRIMER SEGUIMIENTO 2022: _x000a_A la fecha no se ha comenzado con la formulación del Plan de Transferencias Secundarias._x000a_Estado: La actividad continúa en ejecución._x000a__x000a_SEGUNDO SEGUIMIENTO 2022:_x000a_Los profesionales del área solicitaron el 31/05/2022 al Archivo de Bogotá el procedimiento establecido por ellos para las transferencias secundarias, lo anterior con el fin de establecer el documento de transferencias secundarias del IDIPRON de acuerdo con lo establecido por el Archivo Distrital ya que son ellos quienes finalmente reciben las mismas. Aún no se cuenta con un documento preliminar por parte del área de administración documental._x000a__x000a_Resultado y análisis del Indicador: Se reportará resultado y avance del indicador una vez el Plan de Transferencias Secundarias sea oficializado._x000a_Estado: La actividad continúa en ejecución.    _x000a__x000a_TERCER SEGUIMIENTO 2022: _x000a_Se envió comunicación oficial al archivo de Bogotá el dia 14 de diciembre y se recibió respuesta donde se brindaron los lineamientos para poder iniciar dicho trámite, cabe aclarar que el proceso de gestión documental aún no cuenta con un documento preliminar debido a que se esperaba respuesta para poder socializar y definir cómo se iniciaria este proceso de transferencias secundarias._x000a_Resultado y análisis del Indicador: Se reportará resultado y avance del indicador una vez el Plan de Transferencias Secundarias sea oficializado._x000a_Estado: La actividad continúa en ejecución.    "/>
    <s v="SEGUNDO SEGUIMIENTO 2022:_x000a_1. Correo electrónico_x000a_2. Procedimiento ingreso transferencias secundarias_x000a_3. Formato de inventario analítico_x000a__x000a_TERCER SEGUIMIENTO 2022: _x000a_1. Solicitud visita técnica_x000a_2. Respuesta del archivo de Bogotá_x000a_3. Correo electrónico envío solicitud_x000a__x000a__x000a__x000a_"/>
    <s v="Queda pendiente formular el Plan de Transferencias Secundarias"/>
    <n v="0"/>
    <s v="SIN AVANCE"/>
    <n v="199"/>
    <s v="CON TIEMPO"/>
    <x v="0"/>
    <s v="Se observaron evidencias de solicitud de visita técnica y respuesta recibida, pero no se observa Plan de Transferencias Secundarias formulado"/>
    <s v="Sergio Castro "/>
    <n v="0"/>
    <x v="0"/>
    <m/>
  </r>
  <r>
    <n v="324"/>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Fondo documental acumulado, inventarios documentales y transferencias"/>
    <s v="Adriana Botero Pinilla "/>
    <x v="0"/>
    <s v="PMAI-2021-043"/>
    <s v="No aplica"/>
    <x v="56"/>
    <n v="2021"/>
    <s v="2021H84"/>
    <s v="En el enlace https://www.idipron.gov.co/transparencia-y-acceso-a-informacion-publica, se encuentra  el archivo &quot;Inventarios documentales de documentación a eliminar&quot;. Durante el desarrollo de la visita,  la entidad manifiesta que los documentos a eliminar corresponden a documentos de apoyo del Área _x000a_de Almacén, y que aún no han surtido proceso de eliminación."/>
    <s v="No se contaba con Plan de Trabajo de Eliminación Documental"/>
    <s v="Elaborar e implementar el Plan de Trabajo de Eliminación Documental"/>
    <n v="1"/>
    <s v="Plan de Trabajo de Eliminación Documental"/>
    <s v="Plan de Trabajo de Eliminación Documental elaborado e implementado (1) *100"/>
    <n v="1"/>
    <s v="Plan de Trabajo de Eliminación Documental implementado"/>
    <d v="2022-01-01T00:00:00"/>
    <d v="2022-12-15T00:00:00"/>
    <m/>
    <s v="SI"/>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Evidencias de elaboración e implementación del Plan de Trabajo de Eliminación Documental"/>
    <n v="0"/>
    <s v="SIN AVANCE"/>
    <n v="199"/>
    <s v="CON TIEMPO"/>
    <d v="2022-06-22T00:00:00"/>
    <s v="Se presenta  el Plan de Trabajo de Eliminación Documental. En ejecución hasta el 15 de diciembre de 2022"/>
    <s v="Verónica Muñoz"/>
    <s v=" "/>
    <s v="ABIERTO"/>
    <m/>
    <s v="ABIERTO"/>
    <d v="2022-09-15T00:00:00"/>
    <s v="PRIMER SEGUIMIENTO 2022: _x000a_Se elaboró el Plan de Trabajo de Eliminación Documental junto con un Cronograma para la Eliminación Documental; dentro de este plan de trabajo se describen una a una las actividades que se deben realizar para una debida eliminación documental y un cronograma donde se establecen los plazos para cada actividad a realizar._x000a_Resultado y análisis del Indicador: Se reportará avance en el indicador una vez el Plan de Trabajo de Eliminación Documental se implemente. _x000a_Estado: La actividad continúa en ejecución._x000a__x000a_SEGUNDO SEGUIMIENTO 2022:_x000a_En el mes de mayo mediante un memorando y apoyado con una pieza comunicacional se realizó difusión masiva por correo electrónico informando acerca del inicio de este proceso, Se difundió plan de trabajo y cronograma para la ejecución de éste. Se recibieron y consolidaron los inventarios documentales hasta el 27 de mayo con el fin de presentarlos ante el Comité Institucional de Gestión y Desempeño. Una vez consolidados todos los inventarios el área de Administración Documental solicitó al área de planeación espacio en el comité para presentar lo mencionado, el comité se realizó el 30 de Junio de la presente vigencia dando visto bueno a la eliminación de los documentos consolidados, una vez recibido el visto bueno se realiza la solicitud al área de comunicaciones de publicar estos inventarios con el fin de seguir el proceso establecido._x000a__x000a_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_x000a__x000a_Resultado indicador: 0,52* 100% = 52%_x000a_Análisis Indicador: Para culminar con el Plan de Trabajo establecido por el área de administración documental únicamente hace falta la recolección de la documentación y su eliminación formal soportada mediante acta, razón por la cual se reporta avance del 80% en esta actividad._x000a_Estado: La actividad continúa en ejecución."/>
    <s v="PRIMER SEGUIMIENTO 2022: _x000a_Plan de trabajo de eliminación documental formulado_x000a__x000a_SEGUNDO SEGUIMIENTO 2022:_x000a_1. Plan de trabajo y conograma establecido por los profesionales de administración documental_x000a_2. Memorando mediante el cual se informa del proceso de eliminación_x000a_3. Correo mediante el cual se informa del proceso de eliminación_x000a_4. Consolidado de inventarios enviados por las diferentes dependencias y UPIs de la entidad_x000a_5. Acta de comité en la cual se aprueba la eliminación de documentos_x000a_6. Solicitud y respuesta del área de comunicaciones para la publicación del inventario consolidado_x000a_7. Correo masivo mediante el cual se informa de la publicación de los inventarios_x000a_8. Acta de reunión con gestión ambiental."/>
    <s v="Falta realizar la recolección de la documentación y su eliminación"/>
    <n v="0.52"/>
    <s v="AVANCE PARCIAL"/>
    <n v="199"/>
    <s v="CON TIEMPO"/>
    <d v="2022-11-18T00:00:00"/>
    <s v="Se evidencia dentro del segundo seguimiento los siguientes documentos:_x000a__x000a_1. Plan de trabajo y conograma establecido por los profesionales de administración documental_x000a_2. Memorando mediante el cual se informa del proceso de eliminación_x000a_3. Correo mediante el cual se informa del proceso de eliminación_x000a_4. Consolidado de inventarios enviados por las diferentes dependencias y UPIs de la entidad_x000a_5. Acta de comité en la cual se aprueba la eliminación de documentos_x000a_6. Solicitud y respuesta del área de comunicaciones para la publicación del inventario consolidado_x000a_7. Correo masivo mediante el cual se informa de la publicación de los inventarios_x000a_8. Acta de reunión con gestión ambiental._x000a__x000a_Por consiguiente , se observa el Plan de Trabajo de Eliminación Documental junto con un Cronograma para la Eliminación Documental Final, faltando realizar la recolección de la documentación y su eliminación."/>
    <s v="SERGIO CASTRO"/>
    <n v="0.52"/>
    <s v="ABIERTO"/>
    <m/>
    <d v="2023-02-06T00:00:00"/>
    <s v="PRIMER SEGUIMIENTO 2022: _x000a_Se elaboró el Plan de Trabajo de Eliminación Documental junto con un Cronograma para la Eliminación Documental; dentro de este plan de trabajo se describen una a una las actividades que se deben realizar para una debida eliminación documental y un cronograma donde se establecen los plazos para cada actividad a realizar._x000a_Resultado y análisis del Indicador: Se reportará avance en el indicador una vez el Plan de Trabajo de Eliminación Documental se implemente. _x000a_Estado: La actividad continúa en ejecución._x000a__x000a_SEGUNDO SEGUIMIENTO 2022:_x000a_En el mes de mayo mediante un memorando y apoyado con una pieza comunicacional se realizó difusión masiva por correo electrónico informando acerca del inicio de este proceso, Se difundió plan de trabajo y cronograma para la ejecución de éste. Se recibieron y consolidaron los inventarios documentales hasta el 27 de mayo con el fin de presentarlos ante el Comité Institucional de Gestión y Desempeño. Una vez consolidados todos los inventarios el área de Administración Documental solicitó al área de planeación espacio en el comité para presentar lo mencionado, el comité se realizó el 30 de Junio de la presente vigencia dando visto bueno a la eliminación de los documentos consolidados, una vez recibido el visto bueno se realiza la solicitud al área de comunicaciones de publicar estos inventarios con el fin de seguir el proceso establecido._x000a__x000a_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_x000a__x000a_Resultado indicador: 0,8* 100% = 80%_x000a_Análisis Indicador: Para culminar con el Plan de Trabajo establecido por el área de administración documental únicamente hace falta la recolección de la documentación y su eliminación formal soportada mediante acta, razón por la cual se reporta avance del 80% en esta actividad._x000a_Estado: La actividad continúa en ejecución._x000a__x000a_TERCER SEGUIMIENTO 2022: _x000a_Se realizó recolección de material aprovechable con la empresa gestora ACRECIFRONT el dia 16 de noviembre de 2022, se reunieron los representantes de las dependencias involucradas para formalizar la eliminacion documental de expedientes de archivos que cumplieron su tiempo de retención y cuya disposición final asignada por Tablas de Retención Documental del IDIPRON corresponde a eliminación de las series y subseries documentales regsitradas en el formato A-GDO-FT 018 inventario único documental._x000a_Resultado indicador: ((1/1)* 100%) = 100%_x000a_Análisis Indicador: Se elaboró e implementó el Plan de Trabajo de Eliminación Documental, cumpliendo así con el 100% de la meta  formulada._x000a_Estado: La actividad se encuentra finalizada_x000a_"/>
    <s v="PRIMER SEGUIMIENTO 2022: _x000a_Plan de trabajo de eliminación documental formulado_x000a__x000a_SEGUNDO SEGUIMIENTO 2022:_x000a_1. Plan de trabajo y conograma establecido por los profesionales de administración documental_x000a_2. Memorando mediante el cual se informa del proceso de eliminación_x000a_3. Correo mediante el cual se informa del proceso de eliminación_x000a_4. Consolidado de inventarios enviados por las diferentes dependencias y UPIs de la entidad_x000a_5. Acta de comité en la cual se aprueba la eliminación de documentos_x000a_6. Solicitud y respuesta del área de comunicaciones para la publicación del inventario consolidado_x000a_7. Correo masivo mediante el cual se informa de la publicación de los inventarios_x000a_8. Acta de reunión con gestión ambiental._x000a__x000a_TERCER SEGUIMIENTO: _x000a_Acta de eliminación documental con registro fótografico."/>
    <s v="No tiene actividades pendientes"/>
    <n v="1"/>
    <s v="CUMPLIMIENTO TOTAL"/>
    <n v="199"/>
    <s v="CON TIEMPO"/>
    <x v="0"/>
    <s v="Teniendo en cuenta los documentos aportados del anterior seguimiento y lo pendiente. Se observa que el proceso aportó acta con la custodia de destrucción y aprovechamiento de material de archivo de la entidad."/>
    <s v="Sergio Castro "/>
    <n v="1"/>
    <x v="1"/>
    <m/>
  </r>
  <r>
    <n v="325"/>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Tablas de retención documental, tablas de control de acceso, banco terminológico de tipos, series y subseries documentales"/>
    <s v="Adriana Botero Pinilla "/>
    <x v="0"/>
    <s v="PMAI-2021-044"/>
    <s v="No aplica"/>
    <x v="56"/>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2-12-01T00:00:00"/>
    <m/>
    <s v="SI"/>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 Actualizar y presentar el Banco Terminológico ante el Comité Institucional de Gestión y Desempeño para su aprobación. "/>
    <n v="0"/>
    <s v="SIN AVANCE"/>
    <n v="185"/>
    <s v="CON TIEMPO"/>
    <d v="2022-06-22T00:00:00"/>
    <s v="Sin avance ni evidencias. En ejecución. "/>
    <s v="Verónica Muñoz"/>
    <s v=" "/>
    <s v="ABIERTO"/>
    <m/>
    <s v="ABIERTO"/>
    <d v="2022-09-15T00:00:00"/>
    <s v="PRIMER SEGUIMIENTO 2022: _x000a_Se realizaron mesas de trabajo con las diferentes dependencias para identificar nuevas tipologías, adicional a esto el Banco Terminológico no se actualiza si las Tablas de Retención Documental no se actualizan, por lo tanto se está a la espera de la restructuración de la entidad para realizar las actualizaciones pertinentes a los instrumentos archivisticos incluyendo el Banco Terminológico una vez se hayan actualizado las Tablas de Retención Documental._x000a_Estado: La actividad continúa en ejecución._x000a__x000a_SEGUNDO SEGUIMIENTO 2022:_x000a_Se continuó trabajando en la Actualización de las Tablas de Retención Documental las cuales como se indicó en el seguimiento anterior, se deben tener actualizadas para poder proceder con la actualización de el Banco Terminológico._x000a__x000a_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posteriormente poder actualizar al Banco Terminológico acorde a las mismas._x000a__x000a_Resultado y análisis del Indicador: Se reportará avance del indicador una vez culminada la oficialización del Banco Terminológico._x000a_Estado: La actividad continúa en ejecución._x000a__x000a_"/>
    <s v="_x000a__x000a__x000a__x000a__x000a__x000a__x000a__x000a__x000a_SEGUNDO SEGUIMIENTO 2022:_x000a_1. Actas de visita encuestas"/>
    <s v="Falta Actualizar y presentar el Banco Terminológico ante el Comité Institucional de Gestión y Desempeño para su aprobación. "/>
    <n v="0"/>
    <s v="SIN AVANCE"/>
    <n v="185"/>
    <s v="CON TIEMPO"/>
    <d v="2022-11-18T00:00:00"/>
    <s v="Se observa actas de visita encuentas de verificación de series, subseries y tipologias documentales._x000a__x000a_No se observa evidencia que demuestre la ejecución de la acción._x000a__x000a_Falta Actualizar y presentar el Banco Terminológico ante el Comité Institucional de Gestión y Desempeño para su aprobación. "/>
    <s v="SERGIO CASTRO"/>
    <n v="0"/>
    <s v="ABIERTO"/>
    <m/>
    <d v="2023-02-06T00:00:00"/>
    <s v="PRIMER SEGUIMIENTO 2022: _x000a_Se realizaron mesas de trabajo con las diferentes dependencias para identificar nuevas tipologías, adicional a esto el Banco Terminológico no se actualiza si las Tablas de Retención Documental no se actualizan, por lo tanto se está a la espera de la restructuración de la entidad para realizar las actualizaciones pertinentes a los instrumentos archivisticos incluyendo el Banco Terminológico una vez se hayan actualizado las Tablas de Retención Documental._x000a_Estado: La actividad continúa en ejecución._x000a__x000a_SEGUNDO SEGUIMIENTO 2022:_x000a_Se continuó trabajando en la Actualización de las Tablas de Retención Documental las cuales como se indicó en el seguimiento anterior, se deben tener actualizadas para poder proceder con la actualización de el Banco Terminológico._x000a__x000a_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posteriormente poder actualizar al Banco Terminológico acorde a las mismas._x000a__x000a_Resultado y análisis del Indicador: Se reportará avance del indicador una vez culminada la oficialización del Banco Terminológico._x000a_Estado: La actividad continúa en ejecución._x000a__x000a_TERCER SEGUIMIENTO 2022:_x000a_Durante el tercer cuatrimestre los profesionales finalizaron la tabulación para posteriormente realizar las Tablas de Retención Documental y  a su vez poder actualizar el Banco Terminológico acorde a las mismas, teniendo en cuenta que estos tres instrumentos de control deben ser actualizados al mismo tiempo._x000a_Resultado y análisis del Indicador: Se reportará avance del indicador una vez culminada la oficialización del Banco Terminológico._x000a_Estado: La actividad continúa en ejecución._x000a_"/>
    <s v="SEGUNDO SEGUIMIENTO 2022:_x000a_1. Actas de visita encuestas_x000a__x000a_TERCER SEGUIMIENTO 2022:_x000a_1. Cuadro de tabulación"/>
    <s v="Esta pendiente actualiar y presentar a Comité el Banco Terminologíco"/>
    <n v="0.1"/>
    <s v="AVANCE MINIMO"/>
    <n v="185"/>
    <s v="CON TIEMPO"/>
    <x v="0"/>
    <s v="Se observa tabulación de encuestas con algunas tipologías, más no se observa evidencia que demuestre la ejecución de la acción._x000a__x000a_Falta Actualizar y presentar el Banco Terminológico ante el Comité Institucional de Gestión y Desempeño para su aprobación. "/>
    <s v="Sergio Castro "/>
    <n v="0.1"/>
    <x v="0"/>
    <m/>
  </r>
  <r>
    <n v="326"/>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Tablas de retención documental, tablas de control de acceso, banco terminológico de tipos, series y subseries documentales"/>
    <s v="Adriana Botero Pinilla "/>
    <x v="0"/>
    <s v="PMAI-2021-045"/>
    <s v="No aplica"/>
    <x v="56"/>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Solicitar al área encargada, realizar capacitaciones sobre Gestión Documental"/>
    <n v="2"/>
    <s v="Solicitud capacitaciones"/>
    <s v="Solicitud capacitaciones (1) *100"/>
    <n v="1"/>
    <s v="Solicitud capacitaciones sobre Gestión Documental"/>
    <d v="2022-03-01T00:00:00"/>
    <d v="2022-12-01T00:00:00"/>
    <m/>
    <s v="SI"/>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evidencia que demuestre la ejecución de la acción"/>
    <d v="2022-05-31T00:00:00"/>
    <s v=" Actualizar y presentar el Banco Terminológico ante el Comité Institucional de Gestión y Desempeño para su aprobación. "/>
    <n v="0"/>
    <s v="SIN AVANCE"/>
    <n v="185"/>
    <s v="CON TIEMPO"/>
    <d v="2022-06-22T00:00:00"/>
    <s v="Sin avance ni evidencias. En ejecución. "/>
    <s v="Verónica Muñoz"/>
    <m/>
    <s v="ABIERTO"/>
    <m/>
    <s v="ABIERTO"/>
    <d v="2022-09-15T00:00:00"/>
    <s v="PRIMER SEGUIMIENTO 2022: _x000a_No se ha realizado solicitud al área de capacitaciones ni mesa de trabajo para la inclusión de temas de gestión documental en el PIC. Se realizará en el trancurso del próximo cuatrimestre._x000a_Estado: La actividad continúa en ejecución._x000a__x000a_SEGUNDO SEGUIMIENTO 2022:_x000a_Se llevó a cabo una reunión con el área de capacitación con el fin de establecer la necesidad de capacitación del área de gestión documental para diferentes temas, esta reunión se realizó el 19 de mayo de la presente vigencia en la cual se indicó al área que se debía diligenciar el formato A-GDH-FT-028 estableciendo las capacitaciones que el área brindará durante las vigencias y de esta manera poder contar con el apoyo del área de capacitaciones_x000a__x000a_Resultado y análisis del indicador: ((1/1)*100%)= 100%_x000a_Se realiza satisfactoriamente el diligenciamiento del formato A-GDH-FT-028 mediante el cual el área de administración documental solicita al área de capacitación la necesidad de realizar capacitaciones sobre los diferentes procesos que maneja el área._x000a_Estado: La actividad se encuentra finalizada._x000a_"/>
    <s v="_x000a__x000a__x000a__x000a__x000a__x000a_SEGUNDO SEGUIMIENTO 2022:_x000a_1. Acta de reunión con el área de capacitaciones._x000a_2. Formato A-GDH-FT-028 diligenciado y enviado al área de capacitaciones._x000a_3. Correo electrónico mediante el cual se envió el formato A-GDH-FT-028 "/>
    <s v="Se observa un correo de envío del formato en el que se solicita firma del mismo. Sin embargo no se observa el formato firmado  o docuemnto que de evidencia de la formalización de la solicitud."/>
    <n v="0.7"/>
    <s v="AVANCE SIGNIFICATIVO"/>
    <n v="185"/>
    <s v="CON TIEMPO"/>
    <d v="2022-11-18T00:00:00"/>
    <s v="Se observa reunión de revisión PAE- Administración Documental y el  pantallazo envío formato capacitacion, tambien se observa  formtato PAE ADMINISTRACION DOCUMENTAL, Sin embargo no se observa el formato firmado  o docuemnto que de evidencia de la formalización de la solicitud para realizar capacitaciones sobre Gestión Documental."/>
    <s v="SERGIO CASTRO"/>
    <n v="0.7"/>
    <s v="ABIERTO"/>
    <m/>
    <d v="2023-02-06T00:00:00"/>
    <s v="PRIMER SEGUIMIENTO 2022: _x000a_No se ha realizado solicitud al área de capacitaciones ni mesa de trabajo para la inclusión de temas de gestión documental en el PIC. Se realizará en el trancurso del próximo cuatrimestre._x000a_Estado: La actividad continúa en ejecución._x000a__x000a_SEGUNDO SEGUIMIENTO 2022:_x000a_Se llevó a cabo una reunión con el área de capacitación con el fin de establecer la necesidad de capacitación del área de gestión documental para diferentes temas, esta reunión se realizó el 19 de mayo de la presente vigencia en la cual se indicó al área que se debía diligenciar el formato A-GDH-FT-028 estableciendo las capacitaciones que el área brindará durante las vigencias y de esta manera poder contar con el apoyo del área de capacitaciones_x000a__x000a_Resultado del indicador: ((1/1)*100%)= 100%_x000a_Análisis del indicador: Se realiza satisfactoriamente el diligenciamiento del formato A-GDH-FT-028 mediante el cual el área de administración documental solicita al área de capacitación la necesidad de realizar capacitaciones sobre los diferentes procesos que maneja el área._x000a_Estado: La actividad se encuentra finalizada._x000a__x000a__x000a_TERCER SEGUIMIENTO 2022:_x000a_Se cumplió con la solicitud a la Gerencia de Talento Humano sobre las capacitaciones establecidas en el Proyecto de Aprendizaje de Equipo -PAE durante la vigencia 2022._x000a__x000a_Resultado y análisis del indicador: ((1/1)*100%)= 100%_x000a_Se realiza satisfactoriamente el diligenciamiento del formato A-GDH-FT-028 mediante el cual el área de administración documental solicita al área de capacitación la necesidad de realizar capacitaciones sobre los diferentes procesos que maneja el área._x000a_Estado: La actividad se encuentra finalizada"/>
    <s v="SEGUNDO SEGUIMIENTO 2022:_x000a_1. Acta de reunión con el área de capacitaciones._x000a_2. Formato A-GDH-FT-028 diligenciado y enviado al área de capacitaciones._x000a__x000a_TERCER SEGUIMIENTO 2022:_x000a_Formato Proyecto de Aprendizaje de Equipo A-GDH-FT-028 "/>
    <s v="No tiene actividades pendientes"/>
    <n v="1"/>
    <s v="CUMPLIMIENTO TOTAL"/>
    <n v="185"/>
    <s v="CON TIEMPO"/>
    <x v="0"/>
    <s v="Se observa Formato Proyecto de Aprendizaje de Equipo A-GDH-FT-028 firmado  de acuerdo a las capacitaciones sobre Gestión Documental. "/>
    <s v="Sergio Castro "/>
    <n v="1"/>
    <x v="1"/>
    <m/>
  </r>
  <r>
    <n v="327"/>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Tablas de retención documental, tablas de control de acceso, banco terminológico de tipos, series y subseries documentales"/>
    <s v="Adriana Botero Pinilla "/>
    <x v="0"/>
    <s v="PMAI-2021-046"/>
    <s v="No aplica"/>
    <x v="56"/>
    <n v="2021"/>
    <s v="2021H86"/>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2-12-01T00:00:00"/>
    <m/>
    <s v="SI"/>
    <s v="SI"/>
    <n v="185"/>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reporta la existencia de tablas de control de acceso, pero de conformidad con el lo reportado por el area estas aun no cumplen con todo lo exigido por la normatividad vigente."/>
    <d v="2022-05-31T00:00:00"/>
    <s v=" Actualizar, aprobar, adoptar y publicar las Tablas de Control de Acceso. "/>
    <n v="0"/>
    <s v="SIN AVANCE"/>
    <n v="185"/>
    <s v="CON TIEMPO"/>
    <d v="2022-06-22T00:00:00"/>
    <s v="Sin avance ni evidencias. En ejecución. "/>
    <s v="Verónica Muñoz"/>
    <s v=" "/>
    <s v="ABIERTO"/>
    <m/>
    <s v="ABIERTO"/>
    <d v="2022-09-15T00:00:00"/>
    <s v="PRIMER SEGUIMIENTO 2022: _x000a_Las tablas de control de acceso que se encuentran publicadas a la fecha se encuentran actualizadas según la necesidad de la entidad y se adoptan en el documento físico, sin embargo, al no tener un SGDEA estas tablas no se encuentran de acuerdo a la normativa vigente ya que no se tienen incluidos los documentos electrónicos y no se adoptan a este tipo de documento. Por lo anterior no es posible actualizar en este momento las Tablas de Control de Acceso ya que no hay SGDEA en el que pueda adoptarse y si se actualizan en este momento se daría un reproceso más adelante cuando se adquiera el sistema. Por otra parte las Tablas de Control de Acceso no se actualizan si las Tablas de Retención Documental no se actualizan, por lo tanto se está a la espera de la restructuración de la entidad para realizar las actualizaciones pertinentes a los instrumentos archivisticos incluyendo las Tablas de Control de Acceso._x000a_Estado: La actividad continúa en ejecición._x000a__x000a_SEGUNDO SEGUIMIENTO 2022:_x000a_Se continuó trabajando en la Actualización de las Tablas de Retención Documental las cuales como se indicó en el seguimiento anterior, se deben tener en acompañamiento de la actualización de las Tablas de Control de Acceso_x000a__x000a_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enviar conjuntamente las Tablas de Control de Acceso y Tablas de Retención Documental al Archivo Distrital para su aprobación y adopción._x000a__x000a_Resultado y análisis del Indicador: Se reportará avance del indicador una vez culminada la oficialización de las Tablas de Control de Acceso_x000a_Estado: La actividad continúa en ejecución."/>
    <s v="SEGUNDO SEGUIMIENTO 2022:_x000a_1. Actas de visita encuestas"/>
    <s v=" Falta actualizar, aprobar, adoptar y publicar las Tablas de Control de Acceso. "/>
    <n v="0"/>
    <s v="SIN AVANCE"/>
    <n v="185"/>
    <s v="CON TIEMPO"/>
    <d v="2022-11-18T00:00:00"/>
    <s v="Se observa actas de visita encuentas de verificación de series, subseries y tipologias documentales._x000a__x000a_No se observa evidencia que demuestre la ejecución de la acción._x000a__x000a_No se evidencia actualización, aprobación, adopción y publicación de las Tablas de Control de Acceso. "/>
    <s v="SERGIO CASTRO"/>
    <n v="0"/>
    <s v="ABIERTO"/>
    <m/>
    <d v="2023-02-06T00:00:00"/>
    <s v="PRIMER SEGUIMIENTO 2022: _x000a_Las tablas de control de acceso que se encuentran publicadas a la fecha se encuentran actualizadas según la necesidad de la entidad y se adoptan en el documento físico, sin embargo, al no tener un SGDEA estas tablas no se encuentran de acuerdo a la normativa vigente ya que no se tienen incluidos los documentos electrónicos y no se adoptan a este tipo de documento. Por lo anterior no es posible actualizar en este momento las Tablas de Control de Acceso ya que no hay SGDEA en el que pueda adoptarse y si se actualizan en este momento se daría un reproceso más adelante cuando se adquiera el sistema. Por otra parte las Tablas de Control de Acceso no se actualizan si las Tablas de Retención Documental no se actualizan, por lo tanto se está a la espera de la restructuración de la entidad para realizar las actualizaciones pertinentes a los instrumentos archivisticos incluyendo las Tablas de Control de Acceso._x000a_Estado: La actividad continúa en ejecición._x000a__x000a_SEGUNDO SEGUIMIENTO 2022:_x000a_Se continuó trabajando en la Actualización de las Tablas de Retención Documental las cuales como se indicó en el seguimiento anterior, se deben tener en acompañamiento de la actualización de las Tablas de Control de Acceso_x000a__x000a_Durante el segundo cuatrimestre se terminaron de realizar las encuestas a las dependencias de la entidad identificando la totalidad de tipologías documentales trabajadas en la entidad, ahora los profesionales se encuentran tabulando estas para posteriormente realizar las Tablas de Retención Documental y enviar conjuntamente las Tablas de Control de Acceso y Tablas de Retención Documental al Archivo Distrital para su aprobación y adopción._x000a__x000a_Resultado y análisis del Indicador: Se reportará avance del indicador una vez culminada la oficialización de las Tablas de Control de Acceso_x000a_Estado: La actividad continúa en ejecución._x000a__x000a_TERCER SEGUIMIENTO 2022:_x000a_Durante el tercer cuatrimestre los profesionales del área finalizaron la tabulación para posteriormente realizar las Tablas de Retención Documental y  a su vez poder actualizar el Banco Terminológico acorde a las mismas, teniendo en cuenta que estos tres instrumentos de control deben ser actualizados al mismo tiempo._x000a__x000a_Resultado y análisis del Indicador: Se reportará avance del indicador una vez culminada la oficialización del Banco Terminológico._x000a_Estado: La actividad continúa en ejecución."/>
    <s v="SEGUNDO SEGUIMIENTO 2022:_x000a_1. Actas de visita encuestas_x000a__x000a_TERCER SEGUIMIENTO 2022:_x000a_Cuadro de tabulación"/>
    <s v="Esta pendiente actualizar, aprobar y publicar las Tablas de Acceso"/>
    <n v="0.1"/>
    <s v="AVANCE MINIMO"/>
    <n v="185"/>
    <s v="CON TIEMPO"/>
    <x v="0"/>
    <s v="No se aportan las Tablas de Control de Acceso actualizadas, aprobadas, adoptadas y publicadas"/>
    <s v="Sergio Castro "/>
    <n v="0.1"/>
    <x v="0"/>
    <m/>
  </r>
  <r>
    <n v="328"/>
    <s v="Gestion Documental"/>
    <s v="Subdirección técnica administrativa y financiera"/>
    <s v="STAF"/>
    <s v="Gestión Documental / Oficina Asesora de Planeación"/>
    <s v="Gestion Documental"/>
    <s v="Subdirección técnica administrativa y financiera"/>
    <s v="STAF"/>
    <s v="Administración documental"/>
    <x v="14"/>
    <s v="Secretaria General"/>
    <s v="SG"/>
    <s v="Gerencia administrativa"/>
    <s v="GA"/>
    <s v="gestion documental"/>
    <s v="Documentos electrónicos, sistema integrado de conservación, plan de conservación documental, plan de preservación digital a largo plazo"/>
    <s v="Adriana Botero Pinilla "/>
    <x v="0"/>
    <s v="PMAI-2021-047"/>
    <s v="No aplica"/>
    <x v="56"/>
    <n v="2021"/>
    <s v="2021H87"/>
    <s v="Revisar y actualizar el documento, debido a la producción documental electrónica generada por la modalidad de teletrabajo durante la emergencia sanitaria del COVID 19."/>
    <s v="Se deben identificar los documentos electrónicos que se constituyen en registros con valores secundarios de tipo histórico, cultural , científico e investigativo para el Distrito y la Nación, que deben ser conservados permanentemente y ésta labor no se ha realizado"/>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1"/>
    <s v="Formatos y nuevas tipologías documentales generadas de forma electrónica"/>
    <s v="Relación de documentos electrónicos producidos a raíz la emergencia económica, social y ecológica declarada por el Gobierno Nacional, con ocasión del COVID-19 (1) *100"/>
    <n v="1"/>
    <s v="Acta de reunión con relación de documentos electrónicos identificados producidos a raíz la emergencia económica, social y ecológica declarada por el Gobierno Nacional, con ocasión del COVID-19"/>
    <d v="2022-01-01T00:00:00"/>
    <d v="2022-07-31T00:00:00"/>
    <m/>
    <s v="SI"/>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Listado de documentos identificados producidos a raíz la emergencia económica, social y ecológica declarada por el Gobierno Nacional, con ocasión del COVID-19"/>
    <n v="0"/>
    <s v="SIN AVANCE"/>
    <n v="62"/>
    <s v="CON TIEMPO"/>
    <d v="2022-06-22T00:00:00"/>
    <s v="Sin avance ni evidencias. En ejecución. "/>
    <s v="Verónica Muñoz"/>
    <m/>
    <s v="ABIERTO"/>
    <m/>
    <s v="ABIERTO"/>
    <d v="2022-09-15T00:00:00"/>
    <s v="PRIMER SEGUIMIENTO 2022: _x000a_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_x000a_Resultado y análisis del Indicador: Se reportará avance del indicador una vez se cuente con el listado de documentos electrónicos producidos a raíz la emergencia económica, social y ecológica declarada por el Gobierno Nacional, con ocasión del COVID-19_x000a_Estado: La actividad continúa en ejecución_x000a__x000a_SEGUNDO SEGUIMIENTO 2022:_x000a_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
    <s v="PRIMER SEGUIMIENTO 2022: _x000a_Encuestas realizadas_x000a__x000a_SEGUNDO SEGUIMIENTO 2022:_x000a_1.Acta de reunión en la cual se reportan las tipologías documentales creadas en la entidad a raíz del Covid-19"/>
    <s v="Se observa acta  con reporte de docuemntos. Sin embargo el proceso manifiesta que se requiere  realizar la formalizacón ante la OAP."/>
    <n v="0.4"/>
    <s v="AVANCE PARCIAL"/>
    <n v="62"/>
    <s v="CON TIEMPO"/>
    <d v="2022-11-18T00:00:00"/>
    <s v="_x000a__x000a_Se observa acta &quot;Mesa  de tra bajo identificación de formatos creados e implementados a  partir de la  emergencia  sanita ria  por c ovid-19&quot; y encuestas estudio unidad documental de algunas areas del instituto._x000a__x000a_No se evidencia formatos y nuevas tipologías documentales generadas de forma electrónica, producidas a raíz la emergencia económica, social y ecológica declarada por el Gobierno Nacional, con ocasión del COVID-19, mediante mesa de trabajo con la Oficina Asesora de Planeación, Sin embargo el proceso manifiesta que se requiere  realizar la formalizacón ante la OAP._x000a__x000a_La actividad se encuentra vencida"/>
    <s v="SERGIO CASTRO"/>
    <n v="0.4"/>
    <s v="VENCIDO"/>
    <m/>
    <d v="2023-02-06T00:00:00"/>
    <s v="PRIMER SEGUIMIENTO 2022: _x000a_Se han realizado encuestas a las dependencias del IDIPRON con el fin de identificar las nuevas tipologías documentales generadas a raiz de la emergencia salitara del COVID-19. Una vez realizadas el total de las encuestas se realizará la mesa de trabajo con el fin de enlistar las nuevas tipologías documentales e identificales cuáles se generan por motivo de la emergencia sanitaria._x000a__x000a_Resultado y análisis del Indicador: Se reportará avance del indicador una vez se cuente con el listado de documentos electrónicos producidos a raíz la emergencia económica, social y ecológica declarada por el Gobierno Nacional, con ocasión del COVID-19_x000a_Estado: La actividad continúa en ejecución_x000a__x000a_SEGUNDO SEGUIMIENTO 2022:_x000a_Se culminó con las encuestas dirigidas a las diferentes dependencias de la entidad, una vez culminadas las encuentas, los profesionales del área se reunen el día 20/07/2022 con el fin de establecer los documentos identificados producidos a raíz de la emergencia por causa del Covid-19, e identificados mediante las encuestas realizadas. El proceso presentará la información a la Oficina Asesora de Planeación para establecer la versión final de los documentos identificados producidos a raíz de la emergencia por causa del Covid-19. 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Estado: La actividad continúa en ejecución._x000a__x000a_TERCER SEGUIMIENTO 2022:_x000a_Se finalizó el cuadro de tabulacion final, pero la actividad se retrasó debido a que se realizó la reestructuración de la entidad en cuanto a su organigrama y generación de nueva tipología documental._x000a__x000a_Resultado y análisis del indicador: Se realizará la medición del indicador, una vez quede en su versión final la relación de documentos producidos a raíz la emergencia económica, social y ecológica declarada por el Gobierno Nacional, con ocasión del COVID-19_x000a__x000a_Estado: La actividad continúa en ejecución."/>
    <s v="PRIMER SEGUIMIENTO 2022: _x000a_Encuestas realizadas_x000a__x000a_SEGUNDO SEGUIMIENTO 2022:_x000a_1.Acta de reunión en la cual se reportan las tipologías documentales creadas en la entidad a raíz del Covid-19_x000a__x000a_TERCER SEGUIMIENTO 2022: _x000a_Cuadro de tabulación"/>
    <s v="Esta pendiente la identificación de los documentos "/>
    <n v="0.45"/>
    <s v="AVANCE PARCIAL"/>
    <n v="62"/>
    <s v="CON TIEMPO"/>
    <x v="0"/>
    <s v="No se observa acta de reunión con relación de documentos electrónicos identificados producidos a raíz la emergencia económica, social y ecológica declarada por el Gobierno Nacional, con ocasión del COVID-19"/>
    <s v="Sergio Castro "/>
    <n v="0.45"/>
    <x v="0"/>
    <m/>
  </r>
  <r>
    <n v="329"/>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Documentos electrónicos, sistema integrado de conservación, plan de conservación documental, plan de preservación digital a largo plazo"/>
    <s v="Adriana Botero Pinilla "/>
    <x v="0"/>
    <s v="PMAI-2021-048"/>
    <s v="No aplica"/>
    <x v="56"/>
    <n v="2021"/>
    <s v="2021H88"/>
    <s v="Implementar el modelo en el Sistema de Gestión de Documentos Electrónicos de Archivo (SGDEA), con el fin de que el SGDEA cumpla con los procesos de la gestión documental y garantice entre otras cosas la preservación a largo plazo de la información producida por la entidad."/>
    <s v="No se cuenta con un sistema de información que implemente las funcionalidades de un Sistema para Gestión de Documentos Electrónicos de Archivo"/>
    <s v="Establecer un mapa de ruta para llevar a cabo el proyecto del SGDEA, en el que se incluya la implementación del Modelo de Requisitos"/>
    <n v="1"/>
    <s v="Mapa de ruta SGDEA"/>
    <s v="Mapa de ruta para la implementación del Sistema de Gestión de Documentos Electrónicos de Archivo (SGDEA) (1) *100"/>
    <n v="1"/>
    <s v="Mapa de ruta para llevar a cabo el proyecto del SGDEA, en el que se incluya la implementación del Modelo de Requisitos"/>
    <d v="2022-01-01T00:00:00"/>
    <d v="2022-12-15T00:00:00"/>
    <d v="2022-07-01T00:00:00"/>
    <s v="SI"/>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mapa de ruta para llevar a cabo el proyecto del SGDEA, en el que se incluya la implementación del Modelo de Requisitos"/>
    <n v="0"/>
    <s v="SIN AVANCE"/>
    <n v="199"/>
    <s v="CON TIEMPO"/>
    <d v="2022-06-21T00:00:00"/>
    <s v="Se aporta los documentos y el Mapa de ruta para la implementación del Sistema de Gestión de Documentos Electrónicos de Archivo. En ejecución."/>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330"/>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Autorregulación"/>
    <s v="Aplicación y actualización de procedimientos y formatos"/>
    <s v="Adriana Botero Pinilla "/>
    <x v="0"/>
    <s v="PMAI-2021-049"/>
    <s v="No aplica"/>
    <x v="56"/>
    <n v="2021"/>
    <s v="2021H89"/>
    <s v="Continuar con la actualización de los procedimientos que se encuentran pendientes, contemplando además los procedimientos de preservación y valoración de documentos."/>
    <s v="Los procedimientos no reflejan la realidad del área"/>
    <s v="Revisar y actualizar los procedimientos que hacen parte del proceso de Gestión Documental"/>
    <n v="1"/>
    <s v="Procedimientos revisados y actualizados"/>
    <s v="Mesas de trabajo para revisión de procedimientos que hacen parte del proceso Gestión Documental (3) *100"/>
    <n v="1"/>
    <s v="Acta de revisión de procedimientos"/>
    <d v="2022-01-01T00:00:00"/>
    <d v="2022-12-15T00:00:00"/>
    <m/>
    <s v="SI"/>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En ejecucion"/>
    <d v="2022-05-31T00:00:00"/>
    <s v="Revisar y actualizar los procedimientos que hacen parte del proceso de Gestión Documental"/>
    <n v="0"/>
    <s v="SIN AVANCE"/>
    <n v="199"/>
    <s v="CON TIEMPO"/>
    <d v="2022-06-22T00:00:00"/>
    <s v="Sin avance ni evidencias. En ejecución. "/>
    <s v="Verónica Muñoz"/>
    <m/>
    <s v="ABIERTO"/>
    <m/>
    <s v="ABIERTO"/>
    <d v="2022-09-15T00:00:00"/>
    <s v="PRIMER SEGUIMIENTO 2022: _x000a_La oficina asesora de planeación cerró desde el mes de febrero la plataforma Aranda con el fin de despejar y dar trámite a los documentos que se encontraban allí pendientes de revisión y oficialización. El área de administración documental contaba con varios casos en Aranda de documentos entre manuales, procedimientos, instructivos y formatos que estaban pendiente por revisión y oficialización, una vez terminada esta contingencia, se realizarán los ajustes pertinentes para que todos los documentos reflejen la realidad del proceso, cuenten con la normatividad vigente y evitar documentos innecesarios. _x000a_Resultado y análisis del indicador: No se reporta avance en el indicador. _x000a_Estado: La actividad continúa en ejecución_x000a__x000a_SEGUNDO SEGUIMIENTO 2022:_x000a_Se realizó reunión el 11/07/2022, para revisar los procedimientos del área, dado que aún no se ha realizado la reestructuración de la entidad, se está a la espera de la misma para identificar los procedimientos que deben ser actualizados._x000a__x000a_Resultado del indicador: ((1/3)*100%) = 33.33%_x000a_Análisis del indicador: Se reporta un avance del indicador del 33,33% al realizar una mesa de trabajo para revisión de procedimientos del área, de 3 mesas programadas. _x000a_Estado: La actividad continúa en ejecución."/>
    <s v="_x000a__x000a__x000a__x000a__x000a__x000a__x000a__x000a__x000a__x000a__x000a_SEGUNDO SEGUIMIENTO 2022:_x000a_1. Acta de reunión revisión documentos del proceso"/>
    <s v="Faltan los procedimientos revisados y actualizados. Esto aún cuando la formula del indicador y el producto refieren a las actas de mesa de trabajo para la revisión.  Se considera que la acción se puede dar por cumplida no con las actas sino con los procedimientos actualizados y formalizados dada la formulación de la misa."/>
    <n v="0.33"/>
    <s v="AVANCE PARCIAL"/>
    <n v="199"/>
    <s v="CON TIEMPO"/>
    <d v="2022-11-18T00:00:00"/>
    <s v="Se observa acta &quot;Revisión ProcedimientosAdministraciónDocumental&quot;,_x000a__x000a_Sin embargo, en las conclusiones del acata se indica que falta revisar y actualizar los procedimientos ( Administración  de  las  Comunicaciones  Oficiales , Reconstrucción de expedientes, Digitalización) que hacen parte del proceso de Gestión Documental."/>
    <s v="SERGIO CASTRO"/>
    <n v="0.33"/>
    <s v="ABIERTO"/>
    <m/>
    <d v="2023-02-06T00:00:00"/>
    <s v="PRIMER SEGUIMIENTO 2022: _x000a_La oficina asesora de planeación cerró desde el mes de febrero la plataforma Aranda con el fin de despejar y dar trámite a los documentos que se encontraban allí pendientes de revisión y oficialización. El área de administración documental contaba con varios casos en Aranda de documentos entre manuales, procedimientos, instructivos y formatos que estaban pendiente por revisión y oficialización, una vez terminada esta contingencia, se realizarán los ajustes pertinentes para que todos los documentos reflejen la realidad del proceso, cuenten con la normatividad vigente y evitar documentos innecesarios. _x000a_Resultado y análisis del indicador: No se reporta avance en el indicador. _x000a_Estado: La actividad continúa en ejecución_x000a__x000a_SEGUNDO SEGUIMIENTO 2022:_x000a_Se realizó reunión el 11/07/2022, para revisar los procedimientos del área, dado que aún no se ha realizado la reestructuración de la entidad, se está a la espera de la misma para identificar los procedimientos que deben ser actualizados._x000a__x000a_Resultado del indicador: ((1/3)*100%) = 33.33%_x000a_Análisis del indicador: Se reporta un avance del indicador del 33,33% al realizar una mesa de trabajo para revisión de procedimientos del área, de 3 mesas programadas. _x000a_Estado: La actividad continúa en ejecución._x000a__x000a_TERCER SEGUIMIENTO 2022:_x000a_Se realizó reunión en la cual se determinó la actualización de los siguientes documentos:_x000a_- Programa de gestión documental_x000a_- Politica de gestión documental_x000a_- Manual operativo para la gestión documental_x000a_- Creación de Política de documento eléctronico( documento preliminar pendiente por recibir los ajustes a los que haya lugar)_x000a_- Administración de las comunicaciones oficiales (memorando, oficio) _x000a_- Procedimiento A-GDO-PR-004 Digitalización_x000a__x000a_Resultado del indicador: Se reportará una vez sean actualizados los procedimientos identificados_x000a_Análisis del indicador: Se reportará una vez sean actualizados los procedimientos identificados_x000a_Estado: La actividad continúa en ejecución."/>
    <s v="SEGUNDO SEGUIMIENTO 2022:_x000a_1. Acta de reunión revisión documentos del proceso_x000a__x000a_TERCER SEGUIMIENTO 2022:_x000a_1. Programa de gestión documental_x000a_2. Politica de gestión documental_x000a_3. Manual operativo para la gestión documental_x000a_4. Política de documento eléctronico _x000a_5. Administración de las comunicaciones oficiales (memorando, oficio)_x000a_6. Acta revisión documentos_x000a_7. Acta revisión documentos"/>
    <s v="Queda pendiente realizar una mesa de trabajo de acuerdo a lo programado en el indicador"/>
    <n v="0.66"/>
    <s v="AVANCE SIGNIFICATIVO"/>
    <n v="199"/>
    <s v="CON TIEMPO"/>
    <x v="0"/>
    <s v="No se observa soporte de una mesa de trabajo pendiente, que permitan revisar y actualizar los procedimientos que hacen parte del proceso de Gestión Documental"/>
    <s v="Sergio Castro "/>
    <n v="0.66"/>
    <x v="0"/>
    <m/>
  </r>
  <r>
    <n v="331"/>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Documentos electrónicos, sistema integrado de conservación, plan de conservación documental, plan de preservación digital a largo plazo"/>
    <s v="Adriana Botero Pinilla "/>
    <x v="0"/>
    <s v="PMAI-2021-050"/>
    <s v="No aplica"/>
    <x v="56"/>
    <n v="2021"/>
    <s v="2021H90"/>
    <s v="Definir estrategias para la gestión y organización de los documentos electrónicos producidos en el marco de la emergencia sanitaria COVID 19, como lo sugiere la guía; _x000a_http://archivobogota.secretariageneral.gov.co/sites/default/files/documentacion_x0002_archivo/0_Gu%C3%ADa%20Documento%20Electr%C3%B3nico%202020.pd"/>
    <s v="No se había implementado la guía del Archivo Distrital"/>
    <s v="Elaborar mapa de ruta para la implementación del SGDEA con las estrategias para la gestión y organización de los documentos electrónicos"/>
    <n v="1"/>
    <s v="Mapa de ruta SGDEA"/>
    <s v="Mapa de ruta para la implementación del SGDEA con las estrategias para la gestión y organización de los documentos electrónicos (1)*100"/>
    <n v="1"/>
    <s v="Mapa de ruta para la implementación del SGDEA con las estrategias para la gestión y organización de los documentos electrónicos"/>
    <d v="2022-01-01T00:00:00"/>
    <d v="2022-12-15T00:00:00"/>
    <d v="2022-07-01T00:00:00"/>
    <s v="SI"/>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 los documentos mapa de ruta para la implementación de SGDEA."/>
    <d v="2022-05-31T00:00:00"/>
    <s v="No aplica"/>
    <n v="1"/>
    <s v="CUMPLIMIENTO TOTAL"/>
    <n v="199"/>
    <s v="CON TIEMPO"/>
    <d v="2022-06-21T00:00:00"/>
    <s v="Se aporta los documentos y el Mapa de ruta para la implementación del Sistema de Gestión de Documentos Electrónicos de Archivo. En ejecución."/>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332"/>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Documentos electrónicos, sistema integrado de conservación, plan de conservación documental, plan de preservación digital a largo plazo"/>
    <s v="Adriana Botero Pinilla "/>
    <x v="0"/>
    <s v="PMAI-2021-051"/>
    <s v="No aplica"/>
    <x v="56"/>
    <n v="2021"/>
    <s v="2021H91"/>
    <s v=" La producción documental electrónica, se puede producir y/o capturarse en cualquier formato electrónico, por lo anterior, se debe asegurar que se trate de formatos sin obsolescencia _x000a_tecnológica o que estén en desuso. Dado lo anterior es importante implementar estrategias de Preservación Digital a Largo Plazo."/>
    <s v="No se implementó el Plan de Preservación Digital"/>
    <s v=" Elaborar mapa de ruta para la implementación del SGDEA con la estrategia 3 del Plan de Preservación Digital"/>
    <n v="1"/>
    <s v="Mapa de ruta SGDEA"/>
    <s v="Mapa de ruta para la implementación del SGDEA con la estrategia del Plan de Preservación Digital e implementarla (1)*100"/>
    <n v="1"/>
    <s v="Mapa de ruta para la implementación del SGDEA con la estrategia del Plan de Preservación Digital implementada"/>
    <d v="2022-01-01T00:00:00"/>
    <d v="2022-12-15T00:00:00"/>
    <d v="2022-12-05T00:00:00"/>
    <s v="SI"/>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 los documentos mapa de ruta para la implementación de SGDEA."/>
    <d v="2022-05-31T00:00:00"/>
    <s v="No aplica"/>
    <n v="1"/>
    <s v="CUMPLIMIENTO TOTAL"/>
    <n v="199"/>
    <s v="CON TIEMPO"/>
    <d v="2022-06-21T00:00:00"/>
    <s v="Se aporta los documentos y el Mapa de ruta para la implementación del Sistema de Gestión de Documentos Electrónicos de Archivo. En ejecución."/>
    <s v="Verónica Muñoz"/>
    <m/>
    <m/>
    <m/>
    <s v="PENDIENTE POR EVALUACION"/>
    <d v="2022-09-15T00:00:00"/>
    <s v="PRIMER SEGUIMIENTO 2022: _x000a_Se estableció el mapa de ruta para la implementación del Sistema de Gestión de Documentos Electrónicos de Archivo, con la estrategia 3 del Plan de Preservación Digital_x000a_Análisis del indicador: Se cuenta con el mapa de ruta_x000a_Resultado y análisis del Indicador: Se estableció un mapa de ruta para la implementación del Sistema de Gestión de Documentos Electrónicos de Archivo (SGDEA)_x000a_Estado: La actividad se encuentra finalizada._x000a__x000a_SEGUNDO SEGUIMIENTO 2022:_x000a_Se estableció el mapa de ruta para la implementación del Sistema de Gestión de Documentos Electrónicos de Archivo, con la estrategia 3 del Plan de Preservación Digital. Esta información será la etapa preliminar para el SGDEA, en lo cual se aclara que el sistema no se va a adquirir en la presente vigencia por tema de recursos presupuestales. _x000a__x000a_Resultado y análisis de indicador: Mapa de ruta para la implementación del SGDEA con la estrategia del Plan de Preservación Digital creada, reportando un 100% de cumplimiento del indicador. _x000a_Estado: La actividad encuentra finalizada."/>
    <s v="PRIMER SEGUIMIENTO 2022: _x000a_Documentos mapa de ruta para la implementación de SGDEA._x000a__x000a_SEGUNDO SEGUIMIENTO 2022:_x000a_1. Documentos mapa de ruta para la implementación de SGDEA."/>
    <s v=" "/>
    <n v="1"/>
    <s v="CUMPLIMIENTO TOTAL"/>
    <n v="199"/>
    <s v="CON TIEMPO"/>
    <d v="2022-11-18T00:00:00"/>
    <s v="Se observa documentos mapa de ruta para la implementación del SGDEA con la estrategia 3 del Plan de Preservación Digital"/>
    <s v="SERGIO CASTRO"/>
    <n v="1"/>
    <s v="CERRADO"/>
    <m/>
    <d v="2023-02-06T00:00:00"/>
    <s v="Cerrada en seguimientos anteriores"/>
    <s v="OCI"/>
    <n v="1"/>
    <n v="1"/>
    <s v="CUMPLIMIENTO TOTAL"/>
    <s v="NO APLICA ACCION CERRADA"/>
    <s v="NO APLICA ACCION CERRADA"/>
    <x v="1"/>
    <s v="Cerrada en seguimientos anteriores"/>
    <s v="OCI"/>
    <n v="1"/>
    <x v="1"/>
    <m/>
  </r>
  <r>
    <n v="333"/>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Participacion ciudadana"/>
    <s v="Rendición de cuentas"/>
    <s v="Adriana Botero Pinilla "/>
    <x v="0"/>
    <s v="PMAI-2021-052"/>
    <s v="No aplica"/>
    <x v="56"/>
    <n v="2021"/>
    <s v="2021H92"/>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solicitud a la Oficina Asesora de Planeación para la inclusión de la información correspondiente al área de Gestión Documental dentro del Informe de Rendición de cuentas."/>
    <n v="1"/>
    <s v="Solicitud inclusión de información en Informe Rendición de Cuentas"/>
    <s v="Solicitud realizada / Solicitud programada (1) *100"/>
    <n v="1"/>
    <s v="Comunicación en la que se solicita a la Oficina Asesora de Planeación la inclusión de la  información correspondiente al área de Gestión Documental dentro del Informe de Rendición de cuentas."/>
    <d v="2022-01-01T00:00:00"/>
    <d v="2022-12-15T00:00:00"/>
    <m/>
    <s v="SI"/>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Realizar solicitud a la Oficina Asesora de Planeación para la inclusión de la información correspondiente al área de Gestión Documental dentro del Informe de Rendición de cuentas."/>
    <n v="0"/>
    <s v="SIN AVANCE"/>
    <n v="199"/>
    <s v="CON TIEMPO"/>
    <d v="2022-06-22T00:00:00"/>
    <s v="Sin avance ni evidencias. En ejecución. "/>
    <s v="Verónica Muñoz"/>
    <m/>
    <s v="ABIERTO"/>
    <m/>
    <s v="ABIERTO"/>
    <d v="2022-09-15T00:00:00"/>
    <s v="PRIMER SEGUIMIENTO 2022: _x000a_No se ha realizado la solicitud a la Oficina Asesora de Planeación.Se realizará en el transcurso del segundo cuatrimestre. _x000a__x000a_Estado: La actividad continúa en ejecución_x000a__x000a_SEGUNDO SEGUIMIENTO 2022:_x000a_Aún no se presentan avances para esta actividad._x000a__x000a_Resultados y análisis de indicador: Se reportará avance del indicador una vez realizada la solicitud al área de planeación_x000a_Estado: La actividad se encuentra en ejecución."/>
    <s v="SEGUNDO SEGUIMIENTO 2022:_x000a_No se reporta avance en éste período"/>
    <s v="Falta realizar solicitud a la Oficina Asesora de Planeación para la inclusión de la información correspondiente al área de Gestión Documental dentro del Informe de Rendición de cuentas."/>
    <n v="0"/>
    <s v="SIN AVANCE"/>
    <n v="199"/>
    <s v="CON TIEMPO"/>
    <d v="2022-11-18T00:00:00"/>
    <s v="Falta realizar solicitud a la Oficina Asesora de Planeación para la inclusión de la información correspondiente al área de Gestión Documental dentro del Informe de Rendición de cuentas."/>
    <s v="SERGIO CASTRO"/>
    <n v="0"/>
    <s v="ABIERTO"/>
    <m/>
    <d v="2023-02-06T00:00:00"/>
    <s v="PRIMER SEGUIMIENTO 2022: _x000a_No se ha realizado la solicitud a la Oficina Asesora de Planeación.Se realizará en el transcurso del segundo cuatrimestre. _x000a__x000a_Estado: La actividad continúa en ejecución_x000a__x000a_SEGUNDO SEGUIMIENTO 2022:_x000a_Aún no se presentan avances para esta actividad._x000a__x000a_Resultados y análisis de indicador: Se reportará avance del indicador una vez realizada la solicitud al área de planeación_x000a_Estado: La actividad se encuentra en ejecución._x000a__x000a__x000a_TERCER SEGUIMIENTO 2022:_x000a_Se realizó la solicitud de mesa de trabajo a la Oficina Asesora de Planeación, dicha mesa se realizó el 13/12/2022 para que se tuviese en cuenta la inclusión de la información correspondiente al área de gestion documental dentro del informe de rendición de cuentas_x000a_Resultado del indicador: ((1/1)*100%=100%_x000a_Análisis del indicador: Se realizó la solicitud de mesa de trabajo para que se tuviese en cuenta la inclusión de la información correspondiente al área de gestion documental dentro del informe de rendición de cuentas que se encontraba programada._x000a_Estado: La actividad se encuentra en ejecución."/>
    <s v="SEGUNDO SEGUIMIENTO 2022:_x000a_No se reporta avance en éste período_x000a__x000a__x000a_TERCER SEGUIMIENTO 2022:_x000a_1. Solicitud por correo institucional a la OAP._x000a__x000a_"/>
    <s v="No tiene actividades pendientes"/>
    <n v="1"/>
    <s v="CUMPLIMIENTO TOTAL"/>
    <n v="199"/>
    <s v="CON TIEMPO"/>
    <x v="0"/>
    <s v="Se observa correo con la solicitud a la Oficina Asesora de Planeación, frente  la inclusión de la  información correspondiente al área de Gestión Documental dentro del Informe de Rendición de cuentas."/>
    <s v="Sergio Castro "/>
    <n v="1"/>
    <x v="1"/>
    <m/>
  </r>
  <r>
    <n v="334"/>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Participacion ciudadana"/>
    <s v="Rendición de cuentas"/>
    <s v="Adriana Botero Pinilla "/>
    <x v="0"/>
    <s v="PMAI-2021-053"/>
    <s v="No aplica"/>
    <x v="56"/>
    <n v="2021"/>
    <s v="2021H92"/>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mesa de trabajo con la STAF en la cual se solicite incluir en los informes de gestión el ítem asociado con la gestión documental"/>
    <n v="2"/>
    <s v="Mesa de trabajo"/>
    <s v="Mesa de trabajo realizada / Mesa de Trabajo programada (1) *100"/>
    <n v="1"/>
    <s v="Acta de reunión en la que se solicita a la STAF la inclusión de la  información correspondiente al área de Gestión Documental dentro del Informe de Gestión."/>
    <d v="2022-01-01T00:00:00"/>
    <d v="2022-12-15T00:00:00"/>
    <m/>
    <s v="SI"/>
    <s v="SI"/>
    <n v="199"/>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No se observa reporte ni evidencia que demuestre la eJecución de la acción"/>
    <d v="2022-05-31T00:00:00"/>
    <s v="Realizar mesa de trabajo con la STAF en la cual se solicite incluir en los informes de gestión el ítem asociado con la gestión documental"/>
    <n v="0"/>
    <s v="SIN AVANCE"/>
    <n v="199"/>
    <s v="CON TIEMPO"/>
    <d v="2022-06-22T00:00:00"/>
    <s v="Sin avance ni evidencias. En ejecución. "/>
    <s v="Verónica Muñoz"/>
    <m/>
    <s v="ABIERTO"/>
    <m/>
    <s v="ABIERTO"/>
    <d v="2022-09-15T00:00:00"/>
    <s v="PRIMER SEGUIMIENTO 2022: _x000a_No se ha realizado la mesa de trabajo con la STAF. Se realizará en el transcurso del segundo cuatrimestre. _x000a__x000a_Estado: La actividad continúa en ejecución_x000a__x000a_SEGUNDO SEGUIMIENTO 2022:_x000a_Aún no se presentan avances para esta actividad._x000a__x000a_Resultados y análisis de indicador: Se reportará avance del indicador una vez realizada la mesa de trabajo con STAF_x000a_Estado: La actividad se encuentra en ejecución."/>
    <s v="SEGUNDO SEGUIMIENTO 2022:_x000a_No se reporta avance en éste período"/>
    <s v="Falta realizar mesa de trabajo con la STAF en la cual se solicite incluir en los informes de gestión el ítem asociado con la gestión documental"/>
    <n v="0"/>
    <s v="SIN AVANCE"/>
    <n v="199"/>
    <s v="CON TIEMPO"/>
    <d v="2022-11-18T00:00:00"/>
    <s v="Falta realizar mesa de trabajo con la STAF en la cual se solicite incluir en los informes de gestión el ítem asociado con la gestión documental"/>
    <s v="SERGIO CASTRO"/>
    <n v="0"/>
    <s v="ABIERTO"/>
    <m/>
    <d v="2023-02-06T00:00:00"/>
    <s v="PRIMER SEGUIMIENTO 2022: _x000a_No se ha realizado la mesa de trabajo con la STAF. Se realizará en el transcurso del segundo cuatrimestre. _x000a__x000a_Estado: La actividad continúa en ejecución_x000a__x000a_SEGUNDO SEGUIMIENTO 2022:_x000a_Aún no se presentan avances para esta actividad._x000a__x000a_Resultados y análisis de indicador: Se reportará avance del indicador una vez realizada la mesa de trabajo con STAF_x000a_Estado: La actividad se encuentra en ejecución._x000a__x000a_TERCER SEGUIMIENTO 2022:_x000a_El día 13/12/2022, se realizó mesa de trabajo con la Secretaria General (antigua STAF) en la cual se solicitó la inclusión de la  información correspondiente al área de Gestión Documental dentro del Informe de Gestión._x000a__x000a_Resultado del indicador: ((1/1)*100%)=100%_x000a_Análisis del indicador: Se realizó la mesa de trabajo con la Secretaría General que se encontraba programada, cumpliendo así con la meta del 100% que se formuló._x000a_Estado: La actividad se encuentra finalizada"/>
    <s v="SEGUNDO SEGUIMIENTO 2022:_x000a_No se reporta avance en éste período_x000a__x000a_TERCER SEGUIMIENTO 2022:_x000a_1. Acta de reunión con la Secretaría General_x000a__x000a_"/>
    <s v="No tiene actividades pendientes"/>
    <n v="1"/>
    <s v="CUMPLIMIENTO TOTAL"/>
    <n v="199"/>
    <s v="CON TIEMPO"/>
    <x v="0"/>
    <s v="Se observa acta con mesa de trabajo para inclusión de la información del proceso gestión documental al informe de  rendición de cuentas presentado por planeación"/>
    <s v="Sergio Castro "/>
    <n v="1"/>
    <x v="1"/>
    <m/>
  </r>
  <r>
    <n v="335"/>
    <s v="Gestion Documental"/>
    <s v="Subdirección técnica administrativa y financiera"/>
    <s v="STAF"/>
    <s v="Gestión Documental"/>
    <s v="Gestion Documental"/>
    <s v="Subdirección técnica administrativa y financiera"/>
    <s v="STAF"/>
    <s v="Administración documental"/>
    <x v="14"/>
    <s v="Secretaria General"/>
    <s v="SG"/>
    <s v="Gerencia administrativa"/>
    <s v="GA"/>
    <s v="gestion documental"/>
    <s v="Documentos electrónicos, sistema integrado de conservación, plan de conservación documental, plan de preservación digital a largo plazo"/>
    <s v="Adriana Botero Pinilla "/>
    <x v="0"/>
    <s v="PMAI-2021-054"/>
    <s v="No aplica"/>
    <x v="56"/>
    <n v="2021"/>
    <s v="2021H93"/>
    <s v="Implementación del Plan de Conservación Documental: Detectores de humo"/>
    <s v="No se había identificado con claridad el área que debía realizar la adquisición de los detectores de humo"/>
    <s v="Solicitar al área de Seguridad y Salud en el Trabajo la adquisición de detectores de humo para el archivo central y misional"/>
    <n v="1"/>
    <s v="Memorando solicitud instalación detectores de humo"/>
    <s v="Memorando instalación detectores de humo realizado / Memorando solicitud detectores de humo programado (1) *100"/>
    <n v="1"/>
    <s v="Memorando"/>
    <d v="2022-01-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m/>
    <m/>
    <m/>
    <m/>
    <m/>
    <m/>
    <s v="ABIERTO"/>
    <s v="Se observa la existencia del memorando de solicitud y reiteración. Con lo anterior y dada la manera en que está formulada la acción se pude dar por cumplida. Sin embargo, se sugiere aportar evidencias que demuestren una gestión efectiva para lograr la instalación de los detectores de humo."/>
    <d v="2022-05-31T00:00:00"/>
    <s v="No aplica"/>
    <n v="1"/>
    <s v="CUMPLIMIENTO TOTAL"/>
    <n v="-61"/>
    <s v="VENCIDO"/>
    <d v="2022-06-22T00:00:00"/>
    <s v="De acuerdo con la acción, se anexa  memorando de solicitud y reiteración de  instalación detectores de humo. "/>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336"/>
    <s v="Gestion Financiera"/>
    <s v="Subdirección técnica administrativa y financiera"/>
    <s v="STAF"/>
    <s v="Gestión Financiera / Gerentes y Administradores de_x000a_Proyectos  / Oficina Asesora Jurídica"/>
    <s v="Gestión Financiera "/>
    <s v="Subdirección técnica administrativa y financiera"/>
    <s v="STAF"/>
    <s v="Presupuesto"/>
    <x v="13"/>
    <s v="Secretaria General"/>
    <s v="SG"/>
    <s v="Gerencia Financiera"/>
    <s v="GF"/>
    <s v="Presupuesto"/>
    <s v="Ejecución Presupuesto"/>
    <s v="Catalina Cárdenas Martínez "/>
    <x v="0"/>
    <s v="PMAI-2021-055"/>
    <s v="9.1"/>
    <x v="57"/>
    <n v="2021"/>
    <s v="2021H94"/>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trimestral para el seguimiento a la ejecución presupuestal a cargo de los gerentes y administradores de_x000a_proyectos"/>
    <n v="1"/>
    <s v="Seguimiento a la ejecución presupuestal"/>
    <s v="Mesas de trabajo realizadas / Mesas de trabajo programadas (4)*100"/>
    <n v="1"/>
    <s v="Actas de reunión"/>
    <d v="2021-12-01T00:00:00"/>
    <d v="2022-11-30T00:00:00"/>
    <m/>
    <s v="SI"/>
    <s v="SI"/>
    <n v="184"/>
    <s v="20-12-2021: Se incluye formulacion al tablero de control"/>
    <m/>
    <m/>
    <m/>
    <m/>
    <s v="SIN AVANCE"/>
    <n v="444"/>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las actas de reunión de las mesas de trabajo realizadas en las siguientes fechas:_x000a_- 2 de febrero del 2022_x000a_- 30 de marzo del 2022"/>
    <d v="2022-05-31T00:00:00"/>
    <s v="Quedan pendientes por realizar 2 mesas de trabajo"/>
    <n v="0.5"/>
    <s v="AVANCE PARCIAL"/>
    <n v="184"/>
    <s v="CON TIEMPO"/>
    <d v="2022-06-20T00:00:00"/>
    <s v="las actas portadas evidencian el avance de la actividad"/>
    <s v="FRANKLIN AUGUSTO SERRANO ROJAS"/>
    <n v="0.5"/>
    <s v="ABIERTO"/>
    <m/>
    <s v="ABIERTO"/>
    <d v="2022-08-19T00:00:00"/>
    <s v="PRIMER SEGUIMIENTO 2022: _x000a_En el primer cuatrimestre se han realizado los siguientes seguimientos a la ejecución presupuestal del Instituto:_x000a__x000a_- 2 de febrero seguimiento con los administradores y el gerente de los proyectos de inversión 7726 y 7727, con corte al 31 de enero de 2022 (1 seguimiento)._x000a_- 30 de marzo, seguimiento con los administradores y el gerente de los proyectos de inversión 7726 y 7727, con corte al 28 de marzo de 2022 y el 28 de marzo seguimiento con el administrador del proyecto de inversión 7720 (1 seguimiento)._x000a__x000a_Resultado del indicador: ((2/4)*100=50%)_x000a_Análisis del indicador: Se realizaron 2 mesas de trabajo para el seguimiento a la ejecución presupuestal de 4 programadas, con un avance en el indicador del 50%. _x000a_Estado: La actividad continúa en ejecución_x000a__x000a_SEGUNDO SEGUIMIENTO 2022:_x000a__x000a_En el segundo cuatrimestre se han realizado los siguientes seguimientos a la ejecución de las reservas presupuestales constituidas por el Instituto:_x000a__x000a_- El 04 de mayo de 2022, se realizó el seguimiento a reservas presupuestales de los proyectos de inversión 7720, 7726 y 7727, con corte al 30 de abril de 2022 (3er. seguimiento)._x000a_- El 08 de junio de 2022, se realizó seguimiento a reservas presupuestales de los proyectos de inversión 7720, 7726 y 7727, con corte al 07 de junio de 2022 (4to. seguimiento)._x000a__x000a_Resultado y análisis del indicador: ((4/4)*100%)=100%  Se realizaron cuatro mesas de trabajo que se encontraban programadas, para efectuar seguimiento a la ejecución presupuestal, cumpliendo al 100% con el indicador formulado. _x000a_Estado: La actividad se encuentra finalizada"/>
    <s v="PRIMER SEGUIMIENTO 2022: _x000a_1. Correo electrónico de seguimiento e informe de la ejecución de las reservas presupuestales del P.I. 7720._x000a_2. Anexo seguimiento ejecución presupuestal PI 7720_x000a_3. Acta del Comité del 2 de febrero, en la cual se realizó el seguimiento a las Reservas Presupuestales constituidas en los proyectos de inversión 7726 y 7727._x000a_4. Acta del Comité del 30 de marzo de 2022, en la cual se realizó  el seguimiento a las Reservas Presupuestales constituidas en los proyectos de inversión 7726 y 7727._x000a__x000a__x000a_SEGUNDO SEGUIMIENTO 2022:_x000a_1. Se adjunta acta de comité No, 08 de fecha 04 de mayo de 2022, junto con la planilla de asistencia firmada por los asistentes. _x000a_2. Se adjunta acta de comité No, 11 de fecha 08 de junio de 2022, junto con la planilla de asistencia firmada por los asistentes"/>
    <s v="No aplica"/>
    <n v="1"/>
    <s v="CUMPLIMIENTO TOTAL"/>
    <n v="184"/>
    <s v="CON TIEMPO"/>
    <d v="2022-11-17T00:00:00"/>
    <s v="Se aportaron, por parte del proceso dos (2) actas de mesa de trabajo para el seguimiento a la ejecución presupuestal, de cuatro (4) mesas propuestas"/>
    <s v="FRANKLIN AUGUSTO SERRANO ROJAS"/>
    <n v="0.5"/>
    <s v="ABIERTO"/>
    <m/>
    <d v="2023-02-06T00:00:00"/>
    <s v="PRIMER SEGUIMIENTO 2022: _x000a_En el primer cuatrimestre se han realizado los siguientes seguimientos a la ejecución presupuestal del Instituto:_x000a__x000a_- 2 de febrero seguimiento con los administradores y el gerente de los proyectos de inversión 7726 y 7727, con corte al 31 de enero de 2022 (1 seguimiento)._x000a_- 30 de marzo, seguimiento con los administradores y el gerente de los proyectos de inversión 7726 y 7727, con corte al 28 de marzo de 2022 y el 28 de marzo seguimiento con el administrador del proyecto de inversión 7720 (1 seguimiento)._x000a__x000a_Resultado del indicador: ((2/4)*100=50%)_x000a_Análisis del indicador: Se realizaron 2 mesas de trabajo para el seguimiento a la ejecución presupuestal de 4 programadas, con un avance en el indicador del 50%. _x000a_Estado: La actividad continúa en ejecución_x000a__x000a_SEGUNDO SEGUIMIENTO 2022:_x000a_En el segundo cuatrimestre se han realizado los siguientes seguimientos a la ejecución de las reservas presupuestales constituidas por el Instituto:_x000a__x000a_- El 04 de mayo de 2022, se realizó el seguimiento a reservas presupuestales de los proyectos de inversión 7720, 7726 y 7727, con corte al 30 de abril de 2022 (3er. seguimiento)._x000a_- El 08 de junio de 2022, se realizó seguimiento a reservas presupuestales de los proyectos de inversión 7720, 7726 y 7727, con corte al 07 de junio de 2022 (4to. seguimiento)._x000a__x000a_Resultado y análisis del indicador: ((4/4)*100%)=100%  Se realizaron cuatro mesas de trabajo que se encontraban programadas, para efectuar seguimiento a la ejecución presupuestal, cumpliendo al 100% con el indicador formulado. _x000a_Estado: La actividad se encuentra finalizada_x000a__x000a_TERCER SEGUIMIENTO 2022_x000a_En los anteriores seguimientos se aportan 4 actas correspondientes a comités de la STAF de reuniones llevadas a cabo los días 02 de febrero, 30 de marzo, 04 de mayo y 08 de junio de la presente vigencia. Durante estas reuniones, como se puede evidenciar en las actas, se realizan seguimientos a  la ejecución presupuesto del instituto. _x000a_Resultado del indicador: ((4/4)*100%) = 100%_x000a_Análisis del indicador: Se realizaron un total de 4 mesas de trabajo de 4 programados cumpliendo así el 100% del indicador formulado._x000a_Estado: La actividad se encuentra finalizada"/>
    <s v="PRIMER SEGUIMIENTO 2022: _x000a_1. Correo electrónico de seguimiento e informe de la ejecución de las reservas presupuestales del P.I. 7720._x000a_2. Anexo seguimiento ejecución presupuestal PI 7720_x000a_3. Acta del Comité del 2 de febrero, en la cual se realizó el seguimiento a las Reservas Presupuestales constituidas en los proyectos de inversión 7726 y 7727._x000a_4. Acta del Comité del 30 de marzo de 2022, en la cual se realizó  el seguimiento a las Reservas Presupuestales constituidas en los proyectos de inversión 7726 y 7727._x000a__x000a__x000a_SEGUNDO SEGUIMIENTO 2022:_x000a_1. Se adjunta acta de comité No, 08 de fecha 04 de mayo de 2022, junto con la planilla de asistencia firmada por los asistentes. _x000a_2. Se adjunta acta de comité No, 11 de fecha 08 de junio de 2022, junto con la planilla de asistencia firmada por los asistentes_x000a__x000a_TERCER SEGUIMIENTO 2022:_x000a_Se adjuntan nuevamente las actas de comité mediante las cuales se realiza seguimiento a ejecución presupuestal llevadas a cabo los días 02 de febrero, 30 de marzo, 04 de mayo y 08 de junio de la presente vigencia"/>
    <s v="Realizar o anexar la mesa de trabajo realizada para el ultimo trimestre (sep-oct-Nov)"/>
    <n v="0.75"/>
    <s v="AVANCE SIGNIFICATIVO"/>
    <n v="184"/>
    <s v="CON TIEMPO"/>
    <x v="8"/>
    <s v="Aun cuando el proceso aporta cuatro actas de mesa de trabajo, por los meses de febrero, marzo, mayo y junio de 2022, estas reuniones no son trimestrales como se propuso en la acción planteada, quedando pendiente aportar los soportes de julio a noviembre de 2022"/>
    <s v="Franklin Augusto Serrano Rojas"/>
    <n v="0.5"/>
    <x v="0"/>
    <m/>
  </r>
  <r>
    <n v="337"/>
    <s v="Gestion Financiera"/>
    <s v="Subdirección técnica administrativa y financiera"/>
    <s v="STAF"/>
    <s v="Gestión Financiera / Gerentes y Administradores de_x000a_Proyectos  / Oficina Asesora Jurídica / Oficina Asesora de Planeación"/>
    <s v="Gestión Financiera "/>
    <s v="Subdirección técnica administrativa y financiera"/>
    <s v="STAF"/>
    <s v="Presupuesto"/>
    <x v="13"/>
    <s v="Secretaria General"/>
    <s v="SG"/>
    <s v="Gerencia Financiera"/>
    <s v="GF"/>
    <s v="Presupuesto"/>
    <s v="Ejecución Presupuesto"/>
    <s v="Catalina Cárdenas Martínez "/>
    <x v="0"/>
    <s v="PMAI-2021-056"/>
    <s v="9.1"/>
    <x v="57"/>
    <n v="2021"/>
    <s v="2021H94"/>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_x000a_Formulacion Plan de Adquisiciones de tal forma que para septiembre de 2022 se garantize una ejecucion presupuestal del 85% (Recursos Distrito)"/>
    <n v="2"/>
    <s v="Formulacion Plan de Adquisiciones"/>
    <s v="Mesas de trabajo realizadas / Mesas de trabajo programadas (3)*100"/>
    <n v="1"/>
    <s v="Actas de reunión"/>
    <d v="2021-12-01T00:00:00"/>
    <d v="2022-01-31T00:00:00"/>
    <d v="2022-12-05T00:00:00"/>
    <s v="SI"/>
    <s v="SI"/>
    <n v="-119"/>
    <s v="20-12-2021: Se incluye formulacion al tablero de control"/>
    <m/>
    <m/>
    <m/>
    <m/>
    <s v="SIN AVANCE"/>
    <n v="141"/>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d v="2022-03-18T00:00:00"/>
    <s v="No se evidencio las capetas en drive. la accion se encuentra vencida"/>
    <s v="Carlos Andrés Guerra"/>
    <n v="0"/>
    <s v="VENCIDO"/>
    <m/>
    <s v="ABIERTO"/>
    <s v="* Se evidencia que se ha realizado solo una mesa de trabajo de las tres que se encuentran programadas. Mesa de trabajo con fecha del 18 de agosto del 2021"/>
    <d v="2022-05-31T00:00:00"/>
    <s v="Quedan pendientes por realizar 2 mesas de trabajo"/>
    <n v="0.33"/>
    <s v="AVANCE PARCIAL"/>
    <n v="-119"/>
    <s v="VENCIDO"/>
    <d v="2022-06-20T00:00:00"/>
    <s v="El acta aportada como evidencia tiene más de tres meses (18-Ago-21) d0e nterioridad a la fecha de inicio de la acción (01-Dic-21)"/>
    <s v="FRANKLIN AUGUSTO SERRANO ROJAS"/>
    <n v="0"/>
    <s v="VENCIDO"/>
    <m/>
    <s v="ABIERTO"/>
    <d v="2022-08-19T00:00:00"/>
    <s v="PRIMER SEGUIMIENTO 2022: _x000a_Si bien el proceso de Gestión Financiera no es el responsable de la formulación del Plan Anual de Adquisiciones por parte de los proyectos de inversión y del responsable del presupuesto de funcionamiento, desde el proceso sí se recalcó la obligatoriedad de formular el mismo de tal manera que la ejecución presupuestal de los recursos Distrito, estuviera por lo menos en un 85% de ejecución al 30 de septiembre de 2022._x000a__x000a_Resultado del indicador: ((1/3)*100=33,33%)_x000a_Análisis del indicador: Se realizó 1 mesas de trabajo en la que se recalcó que para septiembre de 2022 se garantize una ejecución presupuestal del 85% (Recursos Distrito), de 3 mesas de trabajo programadas, con un avance en el indicador del 33,33%. _x000a_Estado: La actividad continúa en ejecución_x000a__x000a_SEGUNDO SEGUIMIENTO 2022: _x000a_Se realiza mesa de trabajo el día 07/01/2022 para revisar la formulación del Plan de Adquisiciones de la vigencia 2022, el Comité Asesor de Contracción aprueba dicha formulación y se inicia con la ejecución de lo proyectado.  _x000a__x000a_Con el fin de hacer seguimiento al plan de adquisiciones y la ejecución del mismo, se realiza mesa de trabajo el día 04/05/2022 para revisar la ejecución del presupuesto, en donde se revisan los Recursos Distrito. Con corte a esta mesa de trabajo la ejecución del presupuesto de Recursos Distrito es del 51%. _x000a__x000a_Se realiza mesa de trabajo el día 8 de junio de 2022, para revisar la ejecución del presupuesto, en donde se verifican los Recursos Distrito. Con corte a esta mesa de trabajo la ejecuón del presupuesto de Recursos Distrito es del 58%. _x000a__x000a_Es pertinente aclarar que el proceso Gestión Financiera no puede garantizar la ejecución total del presupuesto asignado a cada fuente de recursos, en el entendido que esto depende de las gestiones que realicen los supervisores y apoyos a la supervisión para tramitar las cuentas de cobro de bienes y servicios y contratos de prestación de servicio; así mismo, la ejecución de los recursos está sujeta al desarrollo como tal de cada contrato, en los cuales se puede presentar prórrogas, suspensiones y demás situaciones imprevistas. _x000a__x000a_Resultado del indicador: ((3/3)*100=100%)_x000a_Análisis del indicador: Se realizaron las 3 mesas de trabajo para la revisión de la ejecución del PAA, que se encontraban programadas, reportando un cumplimiento del indicador del 100%. _x000a_Si bien el indicador arroja un cumplimiento del 100% desde la OAP se califica la accion en 68,2 ya que  la accion en su momento que se definio es garantizar una ejecución presupuestal del 85%_x000a_"/>
    <s v="PRIMER SEGUIMIENTO 2022:_x000a_Acta de Comité de la Subdirección Técnica Administrativa y Financiera del 2021_x000a__x000a_SEGUNDO SEGUIMIENTO 2022:_x000a_1. Se adjunta Acta de Comité Asesor de Contratación, en el cual se realiza formulación del PAA_x000a_2. Se adjunta acta de comité No, 08 de fecha 04 de mayo de 2022, junto con la planilla de asistencia firmada por los asistentes. _x000a_3. Se adjunta acta de comité No, 11 de fecha 08 de junio de 2022, junto con la planilla de asistencia firmada por los asistentes"/>
    <s v=" Acta o soporte donde se evidencie ejecución presupuestal del 85%"/>
    <n v="0.68200000000000005"/>
    <s v="AVANCE SIGNIFICATIVO"/>
    <n v="-119"/>
    <s v="VENCIDO"/>
    <d v="2022-11-17T00:00:00"/>
    <s v="Se evidenció la existencia de tres (3) actas de reunión del Comité Asesor de Contratación para hacer seguimiento al Plan Anual de Adquisiciones y a la ejecución presupuestal, cumpliendo con la acción propuesta"/>
    <s v="FRANKLIN AUGUSTO SERRANO ROJAS"/>
    <n v="1"/>
    <s v="CERRADO"/>
    <m/>
    <d v="2023-02-06T00:00:00"/>
    <s v="Cerrada en seguimientos anteriores"/>
    <s v="OCI"/>
    <n v="1"/>
    <n v="1"/>
    <s v="CUMPLIMIENTO TOTAL"/>
    <s v="NO APLICA ACCION CERRADA"/>
    <s v="NO APLICA ACCION CERRADA"/>
    <x v="1"/>
    <s v="Cerrada en seguimientos anteriores"/>
    <s v="OCI"/>
    <n v="1"/>
    <x v="1"/>
    <m/>
  </r>
  <r>
    <n v="338"/>
    <s v="Gestion Financiera"/>
    <s v="Subdirección técnica administrativa y financiera"/>
    <s v="STAF"/>
    <s v="Gestión Financiera - Presupuesto / Gestion Tecnologias dela Informacion"/>
    <s v="Gestión Financiera "/>
    <s v="Subdirección técnica administrativa y financiera"/>
    <s v="STAF"/>
    <s v="Presupuesto"/>
    <x v="13"/>
    <s v="Secretaria General"/>
    <s v="SG"/>
    <s v="Gerencia Financiera"/>
    <s v="GF"/>
    <s v="Autorregulación"/>
    <s v="Aplicación y actualización de procedimientos y formatos"/>
    <s v="Catalina Cárdenas Martínez "/>
    <x v="0"/>
    <s v="PMAI-2021-057"/>
    <s v="9.2"/>
    <x v="57"/>
    <n v="2021"/>
    <s v="2021H95"/>
    <s v="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
    <s v="Existe limitación en el número de caracteres del objeto de la disponibilidad "/>
    <s v="Realizar seguimiento bimensual a la ampliación del número de caracteres para el objeto de disponibilidad en la creación del aplicativo SYSMAN WEB módulo de presupuesto"/>
    <n v="1"/>
    <s v="Seguimiento módulo presupuesto SYSMAN WEB"/>
    <s v="Seguimientos realizados / Seguimientos programados  (3)*100"/>
    <n v="1"/>
    <s v="Informe de seguimiento"/>
    <d v="2021-12-01T00:00:00"/>
    <d v="2022-05-31T00:00:00"/>
    <d v="2022-07-01T00:00:00"/>
    <s v="SI"/>
    <s v="SI"/>
    <n v="1"/>
    <s v="20-12-2021: Se incluye formulacion al tablero de control"/>
    <m/>
    <m/>
    <m/>
    <m/>
    <s v="SIN AVANCE"/>
    <n v="26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evidencia correos enviado por el area de presupuesto al área de sistemas con el seguimiento a los caracteres permitidos en el aplicativo Sysman Web, con fechas del 16 de marzo y 9 de mayo del 2022._x000a_Tambien se encuentra un correo con la respues de sistemas con fecha del 17 de mayo del 2022"/>
    <d v="2022-05-31T00:00:00"/>
    <s v="Queda pendiente un seguimiento por realizar"/>
    <n v="0.67"/>
    <s v="AVANCE SIGNIFICATIVO"/>
    <n v="1"/>
    <s v="POR VENCER"/>
    <d v="2022-06-20T00:00:00"/>
    <s v="Las evidencias aportadas cumplen con la acción propuesta, quedando ampliado a 2.500 caracteres el campo de &quot;Objeto del Contrato&quot; en Sysman"/>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39"/>
    <s v="Gestion Financiera"/>
    <s v="Subdirección técnica administrativa y financiera"/>
    <s v="STAF"/>
    <s v="Gestión Financiera - Presupuesto"/>
    <s v="Gestión Financiera "/>
    <s v="Subdirección técnica administrativa y financiera"/>
    <s v="STAF"/>
    <s v="Presupuesto"/>
    <x v="13"/>
    <s v="Secretaria General"/>
    <s v="SG"/>
    <s v="Gerencia Financiera"/>
    <s v="GF"/>
    <s v="Autorregulación"/>
    <s v="Aplicación y actualización de procedimientos y formatos"/>
    <s v="Catalina Cárdenas Martínez "/>
    <x v="0"/>
    <s v="PMAI-2021-058"/>
    <s v="9.3"/>
    <x v="57"/>
    <n v="2021"/>
    <s v="2021H96"/>
    <s v="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_x000a_flujograma del procedimiento. "/>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d v="2022-07-01T00:00:00"/>
    <s v="SI"/>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d v="2022-06-20T00:00:00"/>
    <s v="El documento con el diagrama de flujo acorregido, aportado como evidencia, cumple con la actividad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40"/>
    <s v="Gestion Financiera"/>
    <s v="Subdirección técnica administrativa y financiera"/>
    <s v="STAF"/>
    <s v="Gestión Financiera - Presupuesto"/>
    <s v="Gestión Financiera "/>
    <s v="Subdirección técnica administrativa y financiera"/>
    <s v="STAF"/>
    <s v="Presupuesto"/>
    <x v="13"/>
    <s v="Secretaria General"/>
    <s v="SG"/>
    <s v="Gerencia Financiera"/>
    <s v="GF"/>
    <s v="Autorregulación"/>
    <s v="Aplicación y actualización de procedimientos y formatos"/>
    <s v="Catalina Cárdenas Martínez "/>
    <x v="0"/>
    <s v="PMAI-2021-059"/>
    <s v="9.4"/>
    <x v="57"/>
    <n v="2021"/>
    <s v="2021H97"/>
    <s v="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_x000a_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_x000a_información se captura en los aplicativos SYSMAN y BOGDATA, y no en PREDIS ya que no está vigente."/>
    <s v="No se tenían los procedimientos actualizados"/>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d v="2022-07-01T00:00:00"/>
    <s v="SI"/>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d v="2022-06-20T00:00:00"/>
    <s v="Las evidencias aportadas cumplen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41"/>
    <s v="Gestion Financiera"/>
    <s v="Subdirección técnica administrativa y financiera"/>
    <s v="STAF"/>
    <s v="Gestión Financiera - Presupuesto / Oficina Asesora Jurídica / Oficina Asesora de Planeación"/>
    <s v="Gestión Financiera "/>
    <s v="Subdirección técnica administrativa y financiera"/>
    <s v="STAF"/>
    <s v="Presupuesto"/>
    <x v="13"/>
    <s v="Secretaria General"/>
    <s v="SG"/>
    <s v="Gerencia Financiera"/>
    <s v="GF"/>
    <s v="Presupuesto"/>
    <s v="Reservas"/>
    <s v="Catalina Cárdenas Martínez "/>
    <x v="0"/>
    <s v="PMAI-2021-060"/>
    <s v="10.1"/>
    <x v="57"/>
    <n v="2021"/>
    <s v="2021H98"/>
    <s v="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
    <s v="Se consideró que bastaba con la Ley de Presupuesto ya que ésta contempla la constitución de reservas"/>
    <s v="Realizar mesa de trabajo con la Oficina Asesora Jurídica y la Oficina Asesora de Planeación para formular lineamientos de Constitución de Reservas"/>
    <n v="1"/>
    <s v="Lineamientos de Constitución de Reservas"/>
    <s v="Mesa de trabajo realizada / Mesa de trabajo programada (1)*100"/>
    <n v="1"/>
    <s v="Acta de reunión "/>
    <d v="2021-12-01T00:00:00"/>
    <d v="2022-07-31T00:00:00"/>
    <d v="2022-12-05T00:00:00"/>
    <s v="SI"/>
    <s v="SI"/>
    <n v="62"/>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Actividad en ejecucion"/>
    <d v="2022-05-31T00:00:00"/>
    <s v="Realizar mesa de trabajo con la Oficina Asesora Jurídica y la Oficina Asesora de Planeación para formular lineamientos de Constitución de Reservas"/>
    <n v="0"/>
    <s v="SIN AVANCE"/>
    <n v="62"/>
    <s v="CON TIEMPO"/>
    <d v="2022-06-20T00:00:00"/>
    <s v="No se encontraron evidencias de avance de la acción propuesta"/>
    <s v="FRANKLIN AUGUSTO SERRANO ROJAS"/>
    <n v="0"/>
    <s v="ABIERTO"/>
    <m/>
    <s v="ABIERTO"/>
    <d v="2022-08-19T00:00:00"/>
    <s v="PRIMER SEGUIMIENTO 2022: La actividad se realizará el próximo mes, por lo tanto, no se presenta seguimiento _x000a__x000a_SEGUNDO SEGUIMIENTO 2022: _x000a_Se realizó mesa de trabajo conjuntamente con la Oficina Asesora Jurídica, Gestión Financiera y la Oficina Asesora de Planeación, en la cual se revisaron los lineamientos de constitución de reservas._x000a_Resultado y análisis del indicador: ((1/1)*100%)=100%  - Se realizó la mesa trabajo que se encontraba programada, en la cual se revisaron los lineamientos de constitución de reservas, cumpliendo al 100% con el indicador formulado. _x000a_Estado: La actividad se encuentra finalizada"/>
    <s v="SEGUNDO SEGUIMIENTO 2022:_x000a_1. Acta de reunión constitución de reservas"/>
    <s v="No aplica"/>
    <n v="1"/>
    <s v="CUMPLIMIENTO TOTAL"/>
    <n v="62"/>
    <s v="CON TIEMPO"/>
    <d v="2022-11-17T00:00:00"/>
    <s v="La evidencia aportada por el proceso correponde con el cumplimiento de la acción propuesta"/>
    <s v="FRANKLIN AUGUSTO SERRANO ROJAS"/>
    <n v="1"/>
    <s v="CERRADO"/>
    <m/>
    <d v="2023-02-06T00:00:00"/>
    <s v="Cerrada en seguimientos anteriores"/>
    <s v="OCI"/>
    <n v="1"/>
    <n v="1"/>
    <s v="CUMPLIMIENTO TOTAL"/>
    <s v="NO APLICA ACCION CERRADA"/>
    <s v="NO APLICA ACCION CERRADA"/>
    <x v="1"/>
    <s v="Cerrada en seguimientos anteriores"/>
    <s v="OCI"/>
    <n v="1"/>
    <x v="1"/>
    <m/>
  </r>
  <r>
    <n v="342"/>
    <s v="Gestion Financiera"/>
    <s v="Subdirección técnica administrativa y financiera"/>
    <s v="STAF"/>
    <s v="Gestión Financiera - Presupuesto"/>
    <s v="Gestión Financiera "/>
    <s v="Subdirección técnica administrativa y financiera"/>
    <s v="STAF"/>
    <s v="Presupuesto"/>
    <x v="13"/>
    <s v="Secretaria General"/>
    <s v="SG"/>
    <s v="Gerencia Financiera"/>
    <s v="GF"/>
    <s v="Autorregulación"/>
    <s v="Aplicación y actualización de procedimientos y formatos"/>
    <s v="Catalina Cárdenas Martínez "/>
    <x v="0"/>
    <s v="PMAI-2021-061"/>
    <s v="10.2"/>
    <x v="57"/>
    <n v="2021"/>
    <s v="2021H99"/>
    <s v="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_x000a_9 del procedimiento. Lo correcto que debe quedar en el procedimiento, es que la verificación en el SECOP II sea previa a la emisión del CRP."/>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d v="2022-07-01T00:00:00"/>
    <s v="SI"/>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d v="2022-06-20T00:00:00"/>
    <s v="Los documentos aportados como evidencia, dancumplimiento a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43"/>
    <s v="Gestion Financiera"/>
    <s v="Subdirección técnica administrativa y financiera"/>
    <s v="STAF"/>
    <s v="Gestión Financiera - Presupuesto"/>
    <s v="Gestión Financiera "/>
    <s v="Subdirección técnica administrativa y financiera"/>
    <s v="STAF"/>
    <s v="Presupuesto"/>
    <x v="13"/>
    <s v="Secretaria General"/>
    <s v="SG"/>
    <s v="Gerencia Financiera"/>
    <s v="GF"/>
    <s v="Autorregulación"/>
    <s v="Aplicación y actualización de procedimientos y formatos"/>
    <s v="Catalina Cárdenas Martínez "/>
    <x v="0"/>
    <s v="PMAI-2021-062"/>
    <s v="No aplica"/>
    <x v="57"/>
    <n v="2021"/>
    <s v="2021H100"/>
    <s v="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d v="2022-07-01T00:00:00"/>
    <s v="SI"/>
    <s v="SI"/>
    <n v="-60"/>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evidencio las capetas en drive. si embargo, las acciones se encuentran dentro de los tiempos establecidos de ejecución."/>
    <s v="Carlos Andrés Guerra"/>
    <n v="0"/>
    <s v="ABIERTO"/>
    <m/>
    <s v="ABIERTO"/>
    <s v="* Se adjunta acta de reunión con fecha del 11 de enero del 2022, en donde se especifica que los siguientes procedimiento fueron actualizados:_x000a_- Expedición disponibles presupuestales - A-GFI- PR-001_x000a_- Expedición de registros presupuestales - A-GFI-PR-002_x000a_- Cierre presupuestal - A-GFI-PR-003_x000a_- Informe de Ejecución presupuestal de ingresos y gastos - A-GFI-PR-004_x000a_- Creación y actualización de terceros - A-GFI-PR-018"/>
    <d v="2022-05-31T00:00:00"/>
    <s v="N/A"/>
    <n v="1"/>
    <s v="CUMPLIMIENTO TOTAL"/>
    <n v="-60"/>
    <s v="VENCIDO"/>
    <d v="2022-06-20T00:00:00"/>
    <s v="Los documentos aportados como evidencia, dan cumplimiento a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44"/>
    <s v="Servicios administrativos"/>
    <s v="Subdirección técnica administrativa y financiera"/>
    <s v="STAF"/>
    <s v="SERVICIOS ADMINISTRATIVOS - TRANSPORTES"/>
    <s v="Servicios administrativos"/>
    <s v="Subdirección técnica administrativa y financiera"/>
    <s v="STAF"/>
    <s v="Transporte"/>
    <x v="7"/>
    <s v="Secretaria General"/>
    <s v="SG"/>
    <s v="Gerencia administrativa"/>
    <s v="GA"/>
    <s v="Autorregulación"/>
    <s v="Aplicación y actualización de procedimientos y formatos"/>
    <s v="Ingrid Carolina Ardila Muñoz"/>
    <x v="0"/>
    <s v="PMAI-2021-063"/>
    <n v="1"/>
    <x v="58"/>
    <n v="2021"/>
    <s v="2021H101"/>
    <s v="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_x000a_importante señalar que al momento de la auditoría, por parte de Servicios Administrativos no se han presentado seguimientos al plan de mejoramiento a la Oficina de Control Interno, incumpliendo lo establecido en el procedimiento “SEGUIMIENTO Y CONTROL DE LA_x000a_MEJORA– CÓDIGO S-SEG-PR-003”. donde se establece “Realizar seguimiento trimestral de las acciones adelantadas y reportarlo a través de correo electrónico a la Oficina de Control Interno”."/>
    <s v="Mediante el formato, se llevaba el control de horas laboradas por los funcionarios (conductores) de planta."/>
    <s v="Realizar seguimiento diario del recorrido y consumo de combustible de cada vehículo"/>
    <n v="1"/>
    <s v="Matriz de recorridos y consumo de combustible"/>
    <s v="Matriz de recorridos y consumo de combustible realizada / Matriz de recorridos y consumo de combustible programada (1)"/>
    <n v="1"/>
    <s v="Matriz"/>
    <d v="2021-12-01T00:00:00"/>
    <d v="2022-06-30T00:00:00"/>
    <d v="2022-07-01T00:00:00"/>
    <s v="SI"/>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verifica los soportes y  se evidencia que:_x000a__x000a_se encuentra las matrices de recorridos del mes de enero, febrero, marzo y abril, en donde se le realiza seguimiento a los recorridos y al combustible de cada no de los vehiculo._x000a__x000a_Se evidencia que se cumple la actividad propuesta. "/>
    <d v="2022-05-31T00:00:00"/>
    <s v="No aplica ya que el cumplimiento es del 100%"/>
    <n v="1"/>
    <s v="CUMPLIMIENTO TOTAL"/>
    <n v="31"/>
    <s v="CON TIEMPO"/>
    <d v="2022-06-22T00:00:00"/>
    <s v="En la evidencia aportada se observa seguimiento para en los meses de enero, febrero, marzo y abril. se recomienda continuar con este control de combustible."/>
    <s v="Carlos Andrés Guerra "/>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45"/>
    <s v="Servicios administrativos"/>
    <s v="Subdirección técnica administrativa y financiera"/>
    <s v="STAF"/>
    <s v="SERVICIOS ADMINISTRATIVOS - TRANSPORTES"/>
    <s v="Servicios administrativos"/>
    <s v="Subdirección técnica administrativa y financiera"/>
    <s v="STAF"/>
    <s v="Transporte"/>
    <x v="7"/>
    <s v="Secretaria General"/>
    <s v="SG"/>
    <s v="Gerencia administrativa"/>
    <s v="GA"/>
    <s v="Autorregulación"/>
    <s v="Aplicación y actualización de procedimientos y formatos"/>
    <s v="Ingrid Carolina Ardila Muñoz"/>
    <x v="0"/>
    <s v="PMAI-2021-064"/>
    <n v="2"/>
    <x v="58"/>
    <n v="2021"/>
    <s v="2021H102"/>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_x000a_momento de la auditoría, por parte de Servicios Administrativos no se han presentado_x000a_seguimientos al plan de mejoramiento a la Oficina de Control Interno, incumpliendo lo_x000a_establecido en el procedimiento “SEGUIMIENTO Y CONTROL DE LA MEJORA– CÓDIGO_x000a_S-SEG-PR-003”. donde se establece “Realizar seguimiento trimestral de las acciones_x000a_adelantadas y reportarlo a través de correo electrónico a la Oficina de Control Interno”."/>
    <s v="Ausencia de punto de control frente a las planillas de recorridos VS  Consumo de combustible."/>
    <s v="Realizar control y verificación del consumo de combustible reportado mediante váucher Vs. el consumo reportado por la aplicación de Terpel, mediante el formato &quot;Control de recorridos&quot; (A-SAD-FT-009)"/>
    <n v="2"/>
    <s v="Consumo combustible"/>
    <s v="Consumo de combustible reportado mediante váucher Vs. Consumo reportado por la aplicación de Terpel"/>
    <n v="1"/>
    <s v="Consumo de combustible por vehículo"/>
    <d v="2021-12-01T00:00:00"/>
    <d v="2022-04-30T00:00:00"/>
    <d v="2022-12-05T00:00:00"/>
    <s v="SI"/>
    <s v="SI"/>
    <n v="-30"/>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
    <d v="2022-05-31T00:00:00"/>
    <s v="Pendiente modificar el procedimiento &quot;GESTIÓN, CONTROL Y PAGO DE SERVICIOS PÚBLICOS, PRIVADOS E IMPUESTOS A-SAD-PR-004&quot;"/>
    <n v="0.25"/>
    <s v="AVANCE MINIMO"/>
    <n v="-30"/>
    <s v="VENCIDO"/>
    <d v="2022-06-22T00:00:00"/>
    <s v="En la evidencia aportada se observa un acta del año 2022, se recomienda revisar la acción formulada y dar cumplimiento a la misma, actividad vencida."/>
    <s v="Carlos Andrés Guerra "/>
    <n v="0"/>
    <s v="VENCIDO"/>
    <m/>
    <s v="ABIERTO"/>
    <m/>
    <s v="PRIMER SEGUIMIENTO 2022:  Se realizó mesa de trabajo para modificar el procedimiento Gestión, Control y Pago de Servicios Públicos, Privados e Impuestos (A-SAD-PR-004) en el numeral 3.8 (El área de Tesorería debe enviar el soporte de pago al tercer (3) día hábil siguiente una vez se realice el mismo al correo electrónico serviciosadministrativos@idipron.gov.co, con el fin de evitar suspensiones en la prestación del servicio se debe enviar el giro y el egreso del correspondiente pago.)  para cambiar los tiempos de entrega a un (1) día Hábil. El documento se enviará a la Oficina Asesora de Planeación para la formalización y ser incluido en los documentos del SIG. _x000a_Estado: La actividad se encuentra en ejecución_x000a__x000a_SEGUNDO SEGUIMIENTO 2022: _x000a_Se realizó mensualmente la verificación del consumo de combustible de cada vehículo mediante el formato  &quot;Control de recorridos&quot;  A-SAD-FT-009, lo que permite validar cuántos kilómetros se recorren por cada galón consumido. Se realiza el control por lo reportado en el aplicativo Terpel. _x000a__x000a_Dicha verificación se encuentra consolidada en la matriz de excel llamada “Consumo de Combustible por Vehículo”._x000a__x000a_Resultado del indicador: (1/1)*100%)=100%_x000a_Análisis del indicador: Se realizó verificación del consumo de combustible de cada vehículo desde el primero de diciembre de 2021 al 30 de abril de 2022, del consumo reportado mediante váucher ves el consumo reportado por la aplicación Terpel._x000a_Estado: La actividad se encuentra finalizada"/>
    <s v="PRIMER SEGUIMIENTO 2022:  _x000a_Acta y listado de asistencia _x000a__x000a_SEGUNDO SEGUIMIENTO 2022: _x000a_1. Planillas recorridos_x000a_2. Consumo de combustible diciembre  2021_x000a_3. Consumo de combustible enero a abril  2022_x000a_4. Reportes Terpel"/>
    <s v="De acuerdo con el reporte y evidencias aportadas por el proceso, la actividad se encuentra cumplida"/>
    <n v="1"/>
    <s v="CUMPLIMIENTO TOTAL"/>
    <n v="-30"/>
    <s v="VENCIDO"/>
    <d v="2022-11-18T00:00:00"/>
    <s v="Se evidenció el diligenciamiento del formato: Control de recorridos&quot;  A-SAD-FT-009 correspondientes a los meses: diciembre 2021 y enero a abril de 2022 , en el que se registra el consumo de combustible de cada vehículo, lo que permite validar cuántos kilómetros se recorren por cada galón consumido, Se realiza el control por lo reportado en el aplicativo Terpel. _x000a__x000a_Así mismo, se evidenció matriz e formato Excel denominada: “Consumo de Combustible por Vehículo”, en la que se consolida el control y verificación del consumo de combustible reportado mediante váucher Vs. el consumo reportado por la aplicación de Terpel."/>
    <s v="Paula Rocío Luengas León"/>
    <n v="1"/>
    <s v="CERRADO"/>
    <m/>
    <d v="2023-02-06T00:00:00"/>
    <s v="Cerrada en seguimientos anteriores"/>
    <s v="OCI"/>
    <n v="1"/>
    <n v="1"/>
    <s v="CUMPLIMIENTO TOTAL"/>
    <s v="NO APLICA ACCION CERRADA"/>
    <s v="NO APLICA ACCION CERRADA"/>
    <x v="1"/>
    <s v="Cerrada en seguimientos anteriores"/>
    <s v="OCI"/>
    <n v="1"/>
    <x v="1"/>
    <m/>
  </r>
  <r>
    <n v="346"/>
    <s v="Servicios administrativos"/>
    <s v="Subdirección técnica administrativa y financiera"/>
    <s v="STAF"/>
    <s v="SERVICIOS ADMINISTRATIVOS"/>
    <s v="Servicios administrativos"/>
    <s v="Subdirección técnica administrativa y financiera"/>
    <s v="STAF"/>
    <s v="Servicios administrativos"/>
    <x v="7"/>
    <s v="Secretaria General"/>
    <s v="SG"/>
    <s v="Gerencia administrativa"/>
    <s v="GA"/>
    <s v="Autorregulación"/>
    <s v="Aplicación y actualización de procedimientos y formatos"/>
    <s v="Ingrid Carolina Ardila Muñoz"/>
    <x v="0"/>
    <s v="PMAI-2021-065"/>
    <n v="2"/>
    <x v="58"/>
    <n v="2021"/>
    <s v="2021H102"/>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_x000a_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_x000a_S-SEG-PR-003”. donde se establece “Realizar seguimiento trimestral de las acciones_x000a_adelantadas y reportarlo a través de correo electrónico a la Oficina de Control Interno”."/>
    <s v="Falta de articulación en los criterios para la entrega de soportes y facturas"/>
    <s v="Realizar modificación al procedimiento &quot;GESTIÓN, CONTROL Y PAGO DE SERVICIOS_x000a_PÚBLICOS, PRIVADOS E IMPUESTOS A-SAD-PR-004&quot;"/>
    <n v="1"/>
    <s v="PROCEDIMIENTO"/>
    <s v="Modificación procedimiento realizada / Modificación procedimiento programada"/>
    <n v="1"/>
    <s v="PROCEDIMIENTO ACTUALIZADO"/>
    <d v="2021-12-01T00:00:00"/>
    <d v="2022-06-30T00:00:00"/>
    <d v="2022-12-05T00:00:00"/>
    <s v="SI"/>
    <s v="SI"/>
    <n v="31"/>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d v="2022-03-18T00:00:00"/>
    <s v="NO SE REPORTA AVANCE NI EVIDENCIAS"/>
    <s v="VERONICA MUÑOZ"/>
    <n v="0"/>
    <s v="ABIERTO"/>
    <m/>
    <s v="ABIERTO"/>
    <s v="Se evidencia que la actividad se encuentra vencida._x000a__x000a_Se verifican los soportes adjuntos y se evidencia:_x000a__x000a_Acta de Reunión del  01 de febrero de 2022 con el Proceso servicio sadministrativos y el area de tesoreria para la actualización de procedimiento, sin embargo a la fecha no se ha actualizado el documento, para darle cumplimiento a la actividad. _x000a__x000a__x000a_"/>
    <d v="2022-05-31T00:00:00"/>
    <s v="Pendiente modificar el procedimiento &quot;GESTIÓN, CONTROL Y PAGO DE SERVICIOS PÚBLICOS, PRIVADOS E IMPUESTOS A-SAD-PR-004&quot;"/>
    <n v="0.25"/>
    <s v="AVANCE MINIMO"/>
    <n v="31"/>
    <s v="CON TIEMPO"/>
    <d v="2022-06-22T00:00:00"/>
    <s v="En la evidencia aportada se observa un acta del año 2022, se recomienda revisar la acción formulada y dar cumplimiento a la misma, actividad cerca del vencimiento."/>
    <s v="Carlos Andrés Guerra"/>
    <n v="0"/>
    <s v="ABIERTO"/>
    <m/>
    <s v="ABIERTO"/>
    <m/>
    <s v="PRIMER SEGUIMIENTO 2022:  Se realizó mesa de trabajo para modificar el procedimiento Gestión, Control y Pago de Servicios Públicos, Privados e Impuestos (A-SAD-PR-004) en el numeral 3.8 (El área de Tesorería debe enviar el soporte de pago al tercer (3) día hábil siguiente una vez se realice el mismo al correo electrónico serviciosadministrativos@idipron.gov.co, con el fin de evitar suspensiones en la prestación del servicio se debe enviar el giro y el egreso del correspondiente pago.)  para cambiar los tiempos de entrega a un (1) día Hábil. El documento se enviará a la Oficina Asesora de Planeación para la formalización y ser incluido en los documentos del SIG. _x000a_Estado: La actividad se encuentra en ejecución_x000a__x000a_SEGUNDO SEGUIMIENTO 2022: _x000a_Se realizó la modificación del procedimiento de servicios públicos privados e impuestos (A-SAD-PR-004) el día 29/06/2022, en el numeral 3.6 el cual quedó de la siguiente manera “Es responsabilidad de los encargados en cada una de las etapas del proceso de pago de las facturas, desde el proceso inicial en Gestión Documental, Servicios Administrativos, Presupuesto, Contabilidad y su etapa final en el área de Tesorería, garantizar el pago oportuno de las mismas de igual manera cada área es responsable de manejar los tiempos que sean necesarios para culminar cada actividad para no generar reprocesos dentro de cada área.” De igual manera el numeral 3.7 quedando así “el funcionario y/o servidor público encargado de la gestión general y control de pago de las facturas debe estar atento/a la trazabilidad durante todas las etapas del proceso, para lo cual el encargado del tramite de los servicios públicos privados e impuestos de la gestión de servicios administrativos ya tiene la accesibilidad a la plataforma SYSMAN para realizar la conciliación directamente. _x000a_Resultado del indicador: (1/1)*100%)=100%_x000a_Análisis del indicador: Se realizó modificación al procedimiento, de una modificación que se encontraba programada, reportando el 100% de cumplimiento del indicador. _x000a_Estado: La actividad se encuentra finalizada"/>
    <s v="PRIMER SEGUIMIENTO 2022:  _x000a_Acta y listado de asistencia _x000a__x000a_SEGUNDO SEGUIMIENTO 2022: _x000a_1. Procedimiento de servicios públicos privados e impuestos (A-SAD-PR-004)_x000a_2. Pantallazo correo de aprobación del  procedimiento de servicios públicos privados e impuestos (A-SAD-PR-004)"/>
    <s v="De acuerdo con el reporte y evidencias aportadas por el proceso, la actividad se encuentra cumplida"/>
    <n v="1"/>
    <s v="CUMPLIMIENTO TOTAL"/>
    <n v="31"/>
    <s v="CON TIEMPO"/>
    <d v="2022-11-18T00:00:00"/>
    <s v="¿No veo el numeral 3.6 en el procedimiento."/>
    <s v="Paula Rocío Luengas León"/>
    <n v="1"/>
    <s v="CERRADO"/>
    <m/>
    <d v="2023-02-06T00:00:00"/>
    <s v="Cerrada en seguimientos anteriores"/>
    <s v="OCI"/>
    <n v="1"/>
    <n v="1"/>
    <s v="CUMPLIMIENTO TOTAL"/>
    <s v="NO APLICA ACCION CERRADA"/>
    <s v="NO APLICA ACCION CERRADA"/>
    <x v="1"/>
    <s v="Cerrada en seguimientos anteriores"/>
    <s v="OCI"/>
    <n v="1"/>
    <x v="1"/>
    <m/>
  </r>
  <r>
    <n v="347"/>
    <s v="Gestion Financiera"/>
    <s v="Subdirección técnica administrativa y financiera"/>
    <s v="STAF"/>
    <s v="Gestión Financiera"/>
    <s v="Gestión Financiera "/>
    <s v="Subdirección técnica administrativa y financiera"/>
    <s v="STAF"/>
    <s v="Contabilidad"/>
    <x v="13"/>
    <s v="Secretaria General"/>
    <s v="SG"/>
    <s v="Gerencia Financiera"/>
    <s v="GF"/>
    <s v="Comunicación"/>
    <s v="Demoras en los reportes de información"/>
    <s v="Catalina Cárdenas Martínez "/>
    <x v="0"/>
    <s v="PMAI-2021-068"/>
    <s v="No aplica"/>
    <x v="59"/>
    <n v="2021"/>
    <s v="2021H103"/>
    <s v="1.1.27 - 8.2. Las dificultades para el análisis de información?"/>
    <s v="Demoras por parte de las áreas proveedoras de información, en la remisión de la misma."/>
    <s v="Actualizar Plan de Sostenibilidad Contable (estableciendo las fechas en las que las áreas deben entregar la información a Contabilidad)"/>
    <s v="No aplica"/>
    <s v="No aplica"/>
    <s v="No aplica"/>
    <s v="No aplica"/>
    <s v="No aplica"/>
    <d v="2021-09-01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d v="2022-06-20T00:00:00"/>
    <s v="Aún cuando la redacción del hallazgo no es clara, los documentos aportados como evidencia, dan cumplimiento a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48"/>
    <s v="Gestion Financiera"/>
    <s v="Subdirección técnica administrativa y financiera"/>
    <s v="STAF"/>
    <s v="Gestión Financiera"/>
    <s v="Gestión Financiera "/>
    <s v="Subdirección técnica administrativa y financiera"/>
    <s v="STAF"/>
    <s v="Contabilidad"/>
    <x v="13"/>
    <s v="Secretaria General"/>
    <s v="SG"/>
    <s v="Gerencia Financiera"/>
    <s v="GF"/>
    <s v="Comunicación"/>
    <s v="Demoras en los reportes de información"/>
    <s v="Catalina Cárdenas Martínez "/>
    <x v="0"/>
    <s v="PMAI-2021-069"/>
    <s v="No aplica"/>
    <x v="59"/>
    <n v="2021"/>
    <s v="2021H104"/>
    <s v="1.1.33 - 10.2. Existen mecanismos para verificar el cumplimiento de estas directrices, procedimientos, instrucciones o lineamientos?"/>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d v="2022-06-20T00:00:00"/>
    <s v="Aún cuando la redacción del hallazgo no es clara, los documentos aportados como evidencia, dan cumplimiento a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49"/>
    <s v="Gestion Financiera"/>
    <s v="Subdirección técnica administrativa y financiera"/>
    <s v="STAF"/>
    <s v="Gestión Financiera"/>
    <s v="Gestión Financiera "/>
    <s v="Subdirección técnica administrativa y financiera"/>
    <s v="STAF"/>
    <s v="Contabilidad"/>
    <x v="13"/>
    <s v="Secretaria General"/>
    <s v="SG"/>
    <s v="Gerencia Financiera"/>
    <s v="GF"/>
    <s v="Comunicación"/>
    <s v="Demoras en los reportes de información"/>
    <s v="Catalina Cárdenas Martínez "/>
    <x v="0"/>
    <s v="PMAI-2021-071"/>
    <s v="No aplica"/>
    <x v="59"/>
    <n v="2021"/>
    <s v="2021H105"/>
    <s v="1.2.1.1.1 - 11. Se observan debilidades en la oportunidad y calidad de los datos remitidos por las dependencias proveedoras de información de relevancia financiera"/>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d v="2022-03-18T00:00:00"/>
    <s v="Se evidenció la existencia del documento de formulación del Pan de Sostenibilidad Comntable del IDIPRON, pero se evidenció su formalización."/>
    <s v="FRANKLIN AUGUSTO SERRANO ROJAS"/>
    <n v="0.5"/>
    <s v="VENCIDO"/>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181"/>
    <s v="VENCIDO"/>
    <d v="2022-06-20T00:00:00"/>
    <s v="Los documentos aportados como evidencia, dan cumplimiento a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50"/>
    <s v="Gestion Financiera"/>
    <s v="Subdirección técnica administrativa y financiera"/>
    <s v="STAF"/>
    <s v="Servicios Administrativos"/>
    <s v="Servicios administrativos"/>
    <s v="Subdirección técnica administrativa y financiera"/>
    <s v="STAF"/>
    <s v="Servicios administrativos"/>
    <x v="7"/>
    <s v="Secretaria General"/>
    <s v="SG"/>
    <s v="Gerencia administrativa"/>
    <s v="GA"/>
    <s v="Gestion financiera"/>
    <s v="Gastos"/>
    <s v="Ingrid Carolina Ardila Muñoz"/>
    <x v="0"/>
    <s v="PMAI-2021-072"/>
    <s v="No aplica"/>
    <x v="59"/>
    <n v="2021"/>
    <s v="2021H106"/>
    <s v="1.2.1.3.1 - 16.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 la trazabilidad de la fecha de recepción de los documentos de pago"/>
    <s v="No aplica"/>
    <s v="No aplica"/>
    <s v="No aplica"/>
    <s v="No aplica"/>
    <s v="No aplica"/>
    <d v="2021-09-01T00:00:00"/>
    <d v="2021-09-30T00:00:00"/>
    <d v="2022-07-01T00:00:00"/>
    <s v="SI"/>
    <s v="SI"/>
    <n v="-242"/>
    <s v="20-12-2021: Se incluye formulacion al tablero de control"/>
    <m/>
    <m/>
    <m/>
    <m/>
    <s v="SIN AVANCE"/>
    <n v="18"/>
    <s v="CON TIEMPO"/>
    <s v="SIN DILIGENCIAR"/>
    <s v="20-12-2021: Se incluye formulacion al tablero de control"/>
    <s v="SIN DILIGENCIAR"/>
    <n v="0"/>
    <n v="0"/>
    <s v="EN EJECUCION"/>
    <s v="NO APLICA"/>
    <s v="ABIERTA"/>
    <s v="Se evidencia matriz SEGUIMIENTO CONTOL DE PAGOS CONTRATOS DE ARRENDAMIENTOS"/>
    <d v="2022-02-28T00:00:00"/>
    <s v="no"/>
    <s v="No aplica"/>
    <n v="1"/>
    <s v="CUMPLIMIENTO TOTAL"/>
    <n v="-44620"/>
    <s v="VENCIDO"/>
    <d v="2022-03-18T00:00:00"/>
    <s v="El documento aportado como evidencia no cumple con la características de un cronograma, ya que debería contemplar, por lo menos, la programación del año 2022 y sólo muestra actividades de octubre y noviembre de 2021."/>
    <s v="FRANKLIN AUGUSTO SERRANO ROJAS"/>
    <n v="0"/>
    <s v="VENCIDO"/>
    <m/>
    <s v="ABIERTO"/>
    <s v="Se evidencia cronograma de control de pagos de arrendamiento para la vigencia 2022._x000a__x000a_Se evidencia que se cumple la actividad propuesta. "/>
    <d v="2022-05-31T00:00:00"/>
    <s v="No aplica ya que el cumplimiento es del 100%"/>
    <n v="1"/>
    <s v="CUMPLIMIENTO TOTAL"/>
    <n v="-242"/>
    <s v="VENCIDO"/>
    <d v="2022-06-22T00:00:00"/>
    <s v="En la evidencia aportada se observa cronograma de control de pagos de arrendamiento para la vigencia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51"/>
    <s v="Gestion Financiera"/>
    <s v="Subdirección técnica administrativa y financiera"/>
    <s v="STAF"/>
    <s v="Servicios Administrativos"/>
    <s v="Servicios administrativos"/>
    <s v="Subdirección técnica administrativa y financiera"/>
    <s v="STAF"/>
    <s v="Servicios administrativos"/>
    <x v="7"/>
    <s v="Secretaria General"/>
    <s v="SG"/>
    <s v="Gerencia administrativa"/>
    <s v="GA"/>
    <s v="Gestion financiera"/>
    <s v="Gastos"/>
    <s v="Ingrid Carolina Ardila Muñoz"/>
    <x v="0"/>
    <s v="PMAI-2021-073"/>
    <s v="No aplica"/>
    <x v="59"/>
    <n v="2021"/>
    <s v="2021H107"/>
    <s v="1.2.1.3.2 - 16.1.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ra la trazabilidad de la fecha de recepción de los documentos de pago"/>
    <s v="No aplica"/>
    <s v="No aplica"/>
    <s v="No aplica"/>
    <s v="No aplica"/>
    <s v="No aplica"/>
    <d v="2021-09-01T00:00:00"/>
    <d v="2021-09-30T00:00:00"/>
    <d v="2022-07-01T00:00:00"/>
    <s v="SI"/>
    <s v="SI"/>
    <n v="-242"/>
    <s v="20-12-2021: Se incluye formulacion al tablero de control"/>
    <m/>
    <m/>
    <m/>
    <m/>
    <s v="SIN AVANCE"/>
    <n v="18"/>
    <s v="CON TIEMPO"/>
    <s v="SIN DILIGENCIAR"/>
    <s v="20-12-2021: Se incluye formulacion al tablero de control"/>
    <s v="SIN DILIGENCIAR"/>
    <n v="0"/>
    <n v="0"/>
    <s v="EN EJECUCION"/>
    <s v="NO APLICA"/>
    <s v="ABIERTA"/>
    <s v="Se evidencia matriz SEGUIMIENTO CONTOL DE PAGOS CONTRATOS DE ARRENDAMIENTOS"/>
    <d v="2022-02-28T00:00:00"/>
    <s v="no"/>
    <s v="No aplica"/>
    <n v="1"/>
    <s v="CUMPLIMIENTO TOTAL"/>
    <n v="-44620"/>
    <s v="VENCIDO"/>
    <d v="2022-03-18T00:00:00"/>
    <s v="El documento aportado como evidencia no cumple con la características de un cronograma, ya que debería contemplar, por lo menos, la programación del año 2022 y sólo muestra actividades de octubre y noviembre de 2021."/>
    <s v="FRANKLIN AUGUSTO SERRANO ROJAS"/>
    <n v="0"/>
    <s v="VENCIDO"/>
    <m/>
    <s v="ABIERTO"/>
    <s v="Se evidencia cronograma de control de pagos de arrendamiento para la vigencia 2022._x000a__x000a_Se evidencia que se cumple la actividad propuesta. "/>
    <d v="2022-05-31T00:00:00"/>
    <s v="No aplica ya que el cumplimiento es del 100%"/>
    <n v="1"/>
    <s v="CUMPLIMIENTO TOTAL"/>
    <n v="-242"/>
    <s v="VENCIDO"/>
    <d v="2022-06-22T00:00:00"/>
    <s v="En la evidencia aportada se observa cronograma de control de pagos de arrendamiento para la vigencia 2022."/>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52"/>
    <s v="Gestion Financiera"/>
    <s v="Subdirección técnica administrativa y financiera"/>
    <s v="STAF"/>
    <s v="Almacén y Mantenimiento de Bienes "/>
    <s v="Gestión Logística"/>
    <s v="Subdirección técnica administrativa y financiera"/>
    <s v="STAF"/>
    <s v="almacén e inventarios"/>
    <x v="12"/>
    <s v="Secretaria General"/>
    <s v="SG"/>
    <s v="Gerencia Recursos Fisicos"/>
    <s v="GRF"/>
    <s v="Inventarios"/>
    <s v=" Vida útil de la propiedad, planta y equipo"/>
    <s v="Ingrid Carolina Ardila Muñoz"/>
    <x v="0"/>
    <s v="PMAI-2021-074"/>
    <s v="No aplica"/>
    <x v="59"/>
    <n v="2021"/>
    <s v="2021H108"/>
    <s v="1.2.2.3 - 22.2. La depreciación y vida útil de la propiedad planta y equipo, no cuenta con unos tiempos de revisión periódica."/>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quot;Se verifica los soportes adjuntos en donde se evidencia resolución 517 de 2021 y creación del Manual de Políticas Contables del Instituto Distrital Para la Protección de la Niñez y la Juventud - IDIPRON A-GFI-MA-001_x000a__x000a_la actividad aun se encuentra en ejecución&quot;"/>
    <d v="2022-02-28T00:00:00"/>
    <s v="no"/>
    <s v="Pendiente revisión periódica del estado de la propiedad planta y equipo según lo establecido en la políticas contables, e informar el resultado al área de contabilidad para que se realicen los registros a que haya lugar"/>
    <n v="0.5"/>
    <s v="AVANCE PARCIAL"/>
    <n v="-44620"/>
    <s v="CON TIEMPO"/>
    <d v="2022-03-18T00:00:00"/>
    <s v="La evidencia aportada es el Manual de Políticas Contables y la Resolución 517 de 2021  de adopción de la Política, pero dado que la actividad refiere: &quot;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quot;, y dado que el Manual de Política Contable, establece: &quot;El método de depreciación, la vida útil y el valor residual serán revisados, como mínimo, al término de cada periodo contable...&quot;, lo que esperaría es el documento que evidencie esa revisión al término de cada vigencia y particularmente, en este caso,  la vigencia 2021."/>
    <s v="FRANKLIN AUGUSTO SERRANO ROJAS"/>
    <n v="0"/>
    <s v="VENCIDO"/>
    <m/>
    <s v="ABIERTO"/>
    <s v="Se verifica los soportes adjuntos se observa:_x000a__x000a_Actualización  del manual de Politicas contables a partir del 3 de enero de 2021_x000a__x000a_Informe final de toma fisica de inventario vigencia 2021 en donde se incluye indicios de deterioro de bienes muebles._x000a__x000a_Se evidencia envio de información al area contable con las novedades de la vigencia presentadas para su actualización_x000a__x000a_Se evidencia que se cumple la actividad propuesta. "/>
    <d v="2022-05-31T00:00:00"/>
    <s v="No aplica ya que el cumplimiento es del 100%"/>
    <n v="1"/>
    <s v="CUMPLIMIENTO TOTAL"/>
    <n v="-61"/>
    <s v="VENCIDO"/>
    <s v="17 de junio de 2022"/>
    <s v="Se evidencia el manual de politicas contables, La Resolución 517 actualización de las politicas contables, asi como el informe de la toma fisica de inventario vigencia 2021, el cual fue remitido a Contabilidad con la información del almacen. Por lo anterior se cumple la actividad establecida."/>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53"/>
    <s v="Gestion Financiera"/>
    <s v="Subdirección técnica administrativa y financiera"/>
    <s v="STAF"/>
    <s v="Almacén y Mantenimiento de Bienes "/>
    <s v="Gestión Logística"/>
    <s v="Subdirección técnica administrativa y financiera"/>
    <s v="STAF"/>
    <s v="almacén e inventarios"/>
    <x v="12"/>
    <s v="Secretaria General"/>
    <s v="SG"/>
    <s v="Gerencia Recursos Fisicos"/>
    <s v="GRF"/>
    <s v="Infraestructura"/>
    <s v="cálculo de deterioro sobre los bienes"/>
    <s v="Ingrid Carolina Ardila Muñoz"/>
    <x v="0"/>
    <s v="PMAI-2021-075"/>
    <s v="No aplica"/>
    <x v="59"/>
    <n v="2021"/>
    <s v="2021H109"/>
    <s v="1.2.2.4 - 22.3. Para el periodo 2020 no se realizo cálculo de deterioro sobre los bienes."/>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d v="2022-07-01T00:00:00"/>
    <s v="SI"/>
    <s v="SI"/>
    <n v="-61"/>
    <s v="20-12-2021: Se incluye formulacion al tablero de control"/>
    <m/>
    <m/>
    <m/>
    <m/>
    <s v="SIN AVANCE"/>
    <n v="199"/>
    <s v="CON TIEMPO"/>
    <s v="SIN DILIGENCIAR"/>
    <s v="20-12-2021: Se incluye formulacion al tablero de control"/>
    <s v="SIN DILIGENCIAR"/>
    <n v="0"/>
    <n v="0"/>
    <s v="EN EJECUCION"/>
    <s v="NO APLICA"/>
    <s v="ABIERTA"/>
    <s v="&quot;Se verifica los soportes adjuntos en donde se evidencia resolución 517 de 2021 y creación del Manual de Políticas Contables del Instituto Distrital Para la Protección de la Niñez y la Juventud - IDIPRON A-GFI-MA-001_x000a__x000a_la actividad aun se encuentra en ejecución&quot;"/>
    <d v="2022-02-28T00:00:00"/>
    <s v="no"/>
    <s v="Pendiente revisión periódica del estado de la propiedad planta y equipo según lo establecido en la políticas contables, e informar el resultado al área de contabilidad para que se realicen los registros a que haya lugar"/>
    <n v="0.5"/>
    <s v="AVANCE PARCIAL"/>
    <n v="-44620"/>
    <s v="CON TIEMPO"/>
    <d v="2022-03-18T00:00:00"/>
    <s v="La evidencia aportada es el Manual de Políticas Contables y la Resolución 517 de 2021  de adopción de la Política, pero dado que la actividad refiere: &quot;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quot;, y dado que el Manual de Política Contable, establece: &quot;El método de depreciación, la vida útil y el valor residual serán revisados, como mínimo, al término de cada periodo contable...&quot;, lo que esperaría es el documento que evidencie esa revisión al término de cada vigencia y particularmente, en este caso,  la vigencia 2021."/>
    <s v="FRANKLIN AUGUSTO SERRANO ROJAS"/>
    <n v="0"/>
    <s v="VENCIDO"/>
    <m/>
    <s v="ABIERTO"/>
    <s v="Se verifica los soportes adjuntos se observa:_x000a__x000a_Actualización  del manual de Politicas contables a partir del 3 de enero de 2021_x000a__x000a_Informe final de toma fisica de inventario vigencia 2021 en donde se incluye indicios de deterioro de bienes muebles._x000a__x000a_Se evidencia envio de información al area contable con las novedades de la vigencia presentadas para su actualización_x000a__x000a_Se evidencia que se cumple la actividad propuesta. "/>
    <d v="2022-05-31T00:00:00"/>
    <s v="No aplica ya que el cumplimiento es del 100%"/>
    <n v="1"/>
    <s v="CUMPLIMIENTO TOTAL"/>
    <n v="-61"/>
    <s v="VENCIDO"/>
    <s v="17 de junio de 2022"/>
    <s v="Se evidencia el manual de politicas contables, La Resolución 517 actualización de las politicas contables, asi como el informe de la toma fisica de inventario vigencia 2021, el cual fue remitido a Contabilidad con la información del almacen. Por lo anterior se cumple la actividad establecida."/>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54"/>
    <s v="Gestion Financiera"/>
    <s v="Subdirección técnica administrativa y financiera"/>
    <s v="STAF"/>
    <s v="Gestión Financiera"/>
    <s v="Gestión Financiera "/>
    <s v="Subdirección técnica administrativa y financiera"/>
    <s v="STAF"/>
    <s v="Contabilidad"/>
    <x v="13"/>
    <s v="Secretaria General"/>
    <s v="SG"/>
    <s v="Gerencia Financiera"/>
    <s v="GF"/>
    <s v="Planeacion"/>
    <s v="Herramientas de gestión (riesgos, indicadores, balance social, planes y proyectos de inversión)"/>
    <s v="Catalina Cárdenas Martínez "/>
    <x v="0"/>
    <s v="PMAI-2021-078"/>
    <s v="No aplica"/>
    <x v="59"/>
    <n v="2021"/>
    <s v="2021H110"/>
    <s v="1.2.3.1.9 - 26.1. No se hallaron indicadores de gestión del área contable."/>
    <s v="La entidad requiere medir la gestion de los procesos y definir la metodología de formulación de los indicadores"/>
    <s v="Formular los indicadores de gestión una vez la OAP defina y socialice la metodologia para hacerlo"/>
    <s v="No aplica"/>
    <s v="No aplica"/>
    <s v="No aplica"/>
    <s v="No aplica"/>
    <s v="No aplica"/>
    <d v="2021-09-01T00:00:00"/>
    <d v="2022-03-30T00:00:00"/>
    <d v="2022-12-05T00:00:00"/>
    <s v="SI"/>
    <s v="SI"/>
    <n v="-61"/>
    <s v="20-12-2021: Se incluye formulacion al tablero de control"/>
    <m/>
    <m/>
    <m/>
    <m/>
    <s v="SIN AVANCE"/>
    <n v="199"/>
    <s v="CON TIEMPO"/>
    <s v="SIN DILIGENCIAR"/>
    <s v="20-12-2021: Se incluye formulacion al tablero de control"/>
    <s v="SIN DILIGENCIAR"/>
    <n v="0"/>
    <n v="0"/>
    <s v="EN EJECUCION"/>
    <s v="NO APLICA"/>
    <s v="ABIERTA"/>
    <s v="Sin avance"/>
    <d v="2022-02-28T00:00:00"/>
    <s v="no"/>
    <s v="Formular los indicadores de gestión una vez la OAP defina y socialice la metodología para hacerlo"/>
    <n v="0"/>
    <s v="SIN AVANCE"/>
    <n v="-44620"/>
    <s v="CON TIEMPO"/>
    <d v="2022-03-18T00:00:00"/>
    <s v="No se evidencia avance de la actividad"/>
    <s v="FRANKLIN AUGUSTO SERRANO ROJAS"/>
    <n v="0"/>
    <s v="ABIERTO"/>
    <m/>
    <s v="ABIERTO"/>
    <s v="* No se evidencia soportes a esta actividad_x000a_* informan que estan a la espera a la socialización de la metodología y mesas de trabajo para la formulación de indicadores"/>
    <d v="2022-05-31T00:00:00"/>
    <s v="Formulación de indicadores"/>
    <n v="0"/>
    <s v="SIN AVANCE"/>
    <n v="-61"/>
    <s v="VENCIDO"/>
    <d v="2022-06-20T00:00:00"/>
    <s v="No se encontraron evidencias de avance de la acción propuesta"/>
    <s v="FRANKLIN AUGUSTO SERRANO ROJAS"/>
    <n v="0"/>
    <s v="VENCIDO"/>
    <m/>
    <s v="ABIERTO"/>
    <d v="2022-08-19T00:00:00"/>
    <s v="PRIMER SEGUIMIENTO 2021: _x000a_A la fecha, la oficina asesora de planeación no ha definido ni socializado la metodología para la formulación de indicadores de gestión. Por lo cual, no se registra avance para dicha formulación. Así mismo, la caracterización del proceso se encuentra en proceso de aprobación por parte de la Oficina Asesora de Planeación._x000a_Estado: La actividad continúa en ejecución._x000a_PRIMER SEGUIMIENTO 2022: A la fecha, la oficina asesora de planeación no ha definido ni socializado la metodología para la formulación de indicadores de gestión. Por lo cual, no se registra avance para dicha formulación. Así mismo, la caracterización del proceso se encuentra en proceso de aprobación por parte de la Oficina Asesora de Planeación._x000a_Estado: La actividad continúa en ejecución._x000a__x000a_SEGUNDO SEGUIMIENTO 2022:_x000a_Se realizó la formulación de los indicadores por parte de los procesos de contabilidad, presupuesto y tesorería, los cuales fueron formulados conjuntamente con la Oficina Asesora de Planeación en mesa de trabajo del 06/06/2022_x000a_Estado: La actividad se encuentra finalizada_x000a_"/>
    <s v="SEGUNDO SEGUIMIENTO 2022:_x000a_1. Hoja de vida de indicadores de Gestión_x000a_2. Acta de reunión formulación indicadores de Gestión_x000a_3. Aprobación Plan de Acción e Indicadores Gestión Financiera"/>
    <s v="No aplica"/>
    <n v="1"/>
    <s v="CUMPLIMIENTO TOTAL"/>
    <n v="-61"/>
    <s v="VENCIDO"/>
    <d v="2022-11-17T00:00:00"/>
    <s v="Se evidencio el documento de creación del indicador para la medición de la plataforma estrategica, cumpliendo con acción propursta       "/>
    <s v="FRANKLIN AUGUSTO SERRANO ROJAS"/>
    <n v="1"/>
    <s v="CERRADO"/>
    <m/>
    <d v="2023-02-06T00:00:00"/>
    <s v="Cerrada en seguimientos anteriores"/>
    <s v="OCI"/>
    <n v="1"/>
    <n v="1"/>
    <s v="CUMPLIMIENTO TOTAL"/>
    <s v="NO APLICA ACCION CERRADA"/>
    <s v="NO APLICA ACCION CERRADA"/>
    <x v="1"/>
    <s v="Cerrada en seguimientos anteriores"/>
    <s v="OCI"/>
    <n v="1"/>
    <x v="1"/>
    <m/>
  </r>
  <r>
    <n v="355"/>
    <s v="Gestion Financiera"/>
    <s v="Subdirección técnica administrativa y financiera"/>
    <s v="STAF"/>
    <s v="Gestión Financiera"/>
    <s v="Gestión Financiera "/>
    <s v="Subdirección técnica administrativa y financiera"/>
    <s v="STAF"/>
    <s v="Contabilidad"/>
    <x v="13"/>
    <s v="Secretaria General"/>
    <s v="SG"/>
    <s v="Gerencia Financiera"/>
    <s v="GF"/>
    <s v="Capacitaciones"/>
    <s v="Temas contables"/>
    <s v="Catalina Cárdenas Martínez "/>
    <x v="0"/>
    <s v="PMAI-2021-079-2"/>
    <s v="No aplica"/>
    <x v="59"/>
    <n v="2021"/>
    <s v="2021H111"/>
    <s v="1.4.10 - 32. Se requieren más capacitaciones por parte del instituto dirigidas al área contable, con el fin de una mayor actualización en cuanto a cambios en la Normatividad."/>
    <s v="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d v="2022-07-01T00:00:00"/>
    <s v="SI"/>
    <s v="SI"/>
    <n v="-181"/>
    <s v="20-12-2021: Se incluye formulacion al tablero de control"/>
    <m/>
    <m/>
    <m/>
    <m/>
    <s v="SIN AVANCE"/>
    <n v="79"/>
    <s v="CON TIEMPO"/>
    <m/>
    <s v="20-12-2021: Se incluye formulacion al tablero de control"/>
    <s v="SIN DILIGENCIAR"/>
    <n v="0"/>
    <n v="0"/>
    <s v="EN EJECUCION"/>
    <s v="NO APLICA"/>
    <s v="ABIERTA"/>
    <s v="Sin avance"/>
    <d v="2022-02-28T00:00:00"/>
    <s v="no"/>
    <s v="Diagnóstico de Necesidades de Aprendizaje Organizacional -DNAO las temáticas de capacitación requeridas para el año 2022 en temas contables y normativos."/>
    <n v="0"/>
    <s v="SIN AVANCE"/>
    <n v="-44620"/>
    <s v="VENCIDO"/>
    <d v="2022-02-18T00:00:00"/>
    <s v="No se encontro evidencia delavance de la actividad."/>
    <s v="FRANKLIN AUGUSTO SERRANO ROJAS"/>
    <n v="0"/>
    <s v="VENCIDO"/>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181"/>
    <s v="VENCIDO"/>
    <d v="2022-06-20T00:00:00"/>
    <s v="La evidencia aportada cumple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56"/>
    <s v="Gestion Financiera"/>
    <s v="Subdirección técnica administrativa y financiera"/>
    <s v="STAF"/>
    <s v="Gestión Financiera"/>
    <s v="Gestión Financiera "/>
    <s v="Subdirección técnica administrativa y financiera"/>
    <s v="STAF"/>
    <s v="Contabilidad"/>
    <x v="13"/>
    <s v="Secretaria General"/>
    <s v="SG"/>
    <s v="Gerencia Financiera"/>
    <s v="GF"/>
    <s v="Capacitaciones"/>
    <s v="Temas contables"/>
    <s v="Catalina Cárdenas Martínez "/>
    <x v="0"/>
    <s v="PMAI-2021-080-2"/>
    <s v="No aplica"/>
    <x v="59"/>
    <n v="2021"/>
    <s v="2021H111"/>
    <s v="1.4.12 - 32.2. Se requieren más capacitaciones por parte del instituto dirigidas al área contable, con el fin de una mayor actualización en cuanto a cambios en la Normatividad."/>
    <s v="Porque 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d v="2022-07-01T00:00:00"/>
    <s v="SI"/>
    <s v="SI"/>
    <n v="-181"/>
    <s v="20-12-2021: Se incluye formulacion al tablero de control"/>
    <m/>
    <m/>
    <m/>
    <m/>
    <s v="SIN AVANCE"/>
    <n v="79"/>
    <s v="CON TIEMPO"/>
    <s v="SIN DILIGENCIAR"/>
    <s v="20-12-2021: Se incluye formulacion al tablero de control"/>
    <s v="SIN DILIGENCIAR"/>
    <n v="0"/>
    <n v="0"/>
    <s v="EN EJECUCION"/>
    <s v="NO APLICA"/>
    <s v="ABIERTA"/>
    <s v="Sin avance"/>
    <d v="2022-02-28T00:00:00"/>
    <s v="no"/>
    <s v="Diagnóstico de Necesidades de Aprendizaje Organizacional -DNAO las temáticas de capacitación requeridas para el año 2022 en temas contables y normativos."/>
    <n v="0"/>
    <s v="SIN AVANCE"/>
    <n v="-44620"/>
    <s v="VENCIDO"/>
    <d v="2022-02-18T00:00:00"/>
    <s v="No se encontro evidencia delavance de la actividad."/>
    <s v="FRANKLIN AUGUSTO SERRANO ROJAS"/>
    <n v="0"/>
    <s v="VENCIDO"/>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181"/>
    <s v="VENCIDO"/>
    <d v="2022-06-20T00:00:00"/>
    <s v="La evidencia aportada cumple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57"/>
    <s v="Atencion a la ciudadania"/>
    <s v="Subdirección técnica administrativa y financiera"/>
    <s v="STAF"/>
    <s v="Atención a la Ciudadanía"/>
    <s v="Atencion a la ciudadania"/>
    <s v="Subdirección técnica administrativa y financiera"/>
    <s v="STAF"/>
    <s v="Atencion al ciudadano"/>
    <x v="1"/>
    <s v="Secretaria General"/>
    <s v="SG"/>
    <s v="No aplica"/>
    <s v="No aplica"/>
    <s v="Atencion al ciudadano"/>
    <s v="Quejas, reclamos, sugerencias y solicitudes "/>
    <s v="Willington Granados Herrera"/>
    <x v="0"/>
    <s v="PMAI-2021-081"/>
    <s v="No aplica"/>
    <x v="2"/>
    <n v="2021"/>
    <s v="2021H112"/>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Atención a la ciudadanía enviará de forma mensual al área de control interno disciplinario la información de las dependencias que cierran por fuera de términos las peticiones. Incluir como política dentro del procedimiento de &quot;Atención a requerimientos y denuncias ciudadanas a través del aplicativo Bogotá te Escucha - SDQS&quot;."/>
    <s v="No aplica"/>
    <s v="No aplica"/>
    <s v="No aplica"/>
    <s v="No aplica"/>
    <s v="No aplica"/>
    <d v="2021-09-01T00:00:00"/>
    <d v="2021-12-15T00:00:00"/>
    <d v="2022-12-05T00:00:00"/>
    <s v="SI"/>
    <s v="SI"/>
    <n v="-166"/>
    <s v="20-12-2021: Se incluye formulacion al tablero de control"/>
    <m/>
    <m/>
    <m/>
    <m/>
    <s v="SIN AVANCE"/>
    <n v="94"/>
    <s v="CON TIEMPO"/>
    <s v="SIN DILIGENCIAR"/>
    <s v="20-12-2021: Se incluye formulacion al tablero de control"/>
    <s v="SIN DILIGENCIAR"/>
    <n v="0"/>
    <n v="0"/>
    <s v="EN EJECUCION"/>
    <s v="NO APLICA"/>
    <s v="ABIERTA"/>
    <s v="Se evidencian correos enviados a control interno disciplinario"/>
    <d v="2022-02-21T00:00:00"/>
    <s v="no"/>
    <s v="No aplica"/>
    <n v="1"/>
    <s v="CUMPLIMIENTO TOTAL"/>
    <n v="-44620"/>
    <s v="VENCIDO"/>
    <d v="2022-03-17T00:00:00"/>
    <s v="No se observan evidencias que permitan establecer el cumplimiento de la presente acción "/>
    <s v="NAVIS ALBERTO FLOREZ LEON"/>
    <n v="0"/>
    <s v="VENCIDO"/>
    <m/>
    <s v="ABIERTO"/>
    <s v="Actividad No 1.   Se evidencia que el proceso ha venido realizando el envío de los correos electrónicos al proceso de Control Interno Disciplinario. El proceso ha formalizado esta actividad como uno de los  controles de su mapa de riesgos._x000a__x000a_Actividad No. 2 Se evidencia la inclusión del lineamiento en el procedimiento  &quot;Atención a requerimientos y denuncias ciudadanas a través del aplicativo Bogotá te Escucha - SDQS&quot; A-ACI-PR-001&quot;"/>
    <d v="2022-05-31T00:00:00"/>
    <s v="ninguna"/>
    <n v="1"/>
    <s v="CUMPLIMIENTO TOTAL"/>
    <n v="-166"/>
    <s v="VENCIDO"/>
    <d v="2022-06-17T00:00:00"/>
    <s v="Se observa de las evidencias que las dependencias daban respuesta en tiempo a las peticiones, empero el reporte a la OCID no se hizo mensualmente no se encuentra el reporte del mes de noviembre de 2021 durante el mes de diciembre de esa vigencia. "/>
    <s v="Navis Alberto Florez Leon"/>
    <n v="0.9"/>
    <s v="VENCIDO"/>
    <m/>
    <s v="ABIERTO"/>
    <d v="2022-09-19T00:00:00"/>
    <s v="Primer seguimiento 2022: _x000a_Avance actividad: Se sigue realizando el envío de forma mensual a la oficina de Control Interno Disciplinario respecto a la información de las dependencias que cerraron peticiones ciudadanas por fuera de términos. Se evidencia en los correos enviados a la oficina de Control Interno Disciplinario que no se presentaron peticiones ciudadanas respondidas por fuera de términos. _x000a_En el procedimiento  &quot;Atención a requerimientos y denuncias ciudadanas a través del aplicativo Bogotá te Escucha - SDQS&quot; A-ACI-PR-001&quot;, se incluyó la condición general No. 28, donde se establece que se debe enviar un correo electrónico de forma mensual a la oficia de control interno disciplinario informando las_x000a_dependencias que contestaron por fuera de términos las peticiones ciudadanas._x000a_Estado: La actividad se encuentra finalizada_x000a_Segundo seguimiento 2022: Se realiza envió de los correos mensuales a la Oficina de Control Disciplinario Interno los días 09/05/2022, 06/06/2022, 28/07/2022, 12/08/2022 y 07/09/2022 , en donde se informa las dependencias que cerraron por fuera de términos las peticiones ciudadanas de los meses de abril, mayo, junio, julio y agosto.  Se evidencia en los correos enviados a la oficina de Control Interno Disciplinario se presentaron 2 peticiones ciudadanas respondidas por fuera de términos. _x000a_De acuerdo con la evaluación de la Oficina de Control Interno &quot;...empero el reporte a la OCID no se hizo mensualmente no se encuentra el reporte del mes de noviembre de 2021 durante el mes de diciembre de esa vigencia&quot;, se informa que se adjunta al presente seguimiento la evidencia del correo electrónico enviado a la oficina de control interno disciplinarios el día 21/12/2022 con las peticiones respondidas fuera de términos correspondiente al mes de noviembre de 2021._x000a_Estado: La actividad se encuentra finalizada"/>
    <s v="Primer seguimiento 2022: _x000a_1. Pantallazos de correos electrónicos enviados a la oficina de control interno disciplinarios._x000a_2. Procedimiento  &quot;Atención a requerimientos y denuncias ciudadanas a través del aplicativo Bogotá te Escucha - SDQS&quot; A-ACI-PR-001&quot;_x000a__x000a_Segundo seguimiento 2022:_x000a_1. Pantallazos de correos electrónicos enviados a la oficina de control interno disciplinarios._x000a_2. Pantallazo de correo electrónico enviado a la oficina de control interno disciplinarios con las peticiones respondidas fuera de términos correspondiente al mes de noviembre de 2021."/>
    <s v="El reporte realizado por el proceso y los  soportes adjuntados permiten evidenciar el cumlimeinto de la actividad"/>
    <n v="1"/>
    <s v="CUMPLIMIENTO TOTAL"/>
    <n v="-166"/>
    <s v="VENCIDO"/>
    <d v="2022-11-16T00:00:00"/>
    <s v="Revisadas la evidencias aportadas, se considera que se ha cumplido con la acción; sin embargo se recomienda continuar con los repotes mensuales, pues aun cuando la acción inicia el 1 de septiembre de 2021 y finaliza el 15 de diciembre de 2021, sólo se han enviado, al corte de 31 de octubre de 2022, reportes de los meses marzo a agosto de 2022"/>
    <s v="FRANKLIN AUGUSTO SERRANO ROJAS"/>
    <n v="1"/>
    <s v="CERRADO"/>
    <m/>
    <d v="2023-02-06T00:00:00"/>
    <s v="Cerrada en seguimientos anteriores"/>
    <s v="OCI"/>
    <n v="1"/>
    <n v="1"/>
    <s v="CUMPLIMIENTO TOTAL"/>
    <s v="NO APLICA ACCION CERRADA"/>
    <s v="NO APLICA ACCION CERRADA"/>
    <x v="1"/>
    <s v="Cerrada en seguimientos anteriores"/>
    <s v="OCI"/>
    <n v="1"/>
    <x v="1"/>
    <m/>
  </r>
  <r>
    <n v="358"/>
    <s v="Atencion a la ciudadania"/>
    <s v="Subdirección técnica administrativa y financiera"/>
    <s v="STAF"/>
    <s v="Atención a la Ciudadanía"/>
    <s v="Atencion a la ciudadania"/>
    <s v="Subdirección técnica administrativa y financiera"/>
    <s v="STAF"/>
    <s v="Atencion al ciudadano"/>
    <x v="1"/>
    <s v="Secretaria General"/>
    <s v="SG"/>
    <s v="No aplica"/>
    <s v="No aplica"/>
    <s v="Atencion al ciudadano"/>
    <s v="Quejas, reclamos, sugerencias y solicitudes "/>
    <s v="Willington Granados Herrera"/>
    <x v="0"/>
    <s v="PMAI-2021-082"/>
    <s v="No aplica"/>
    <x v="2"/>
    <n v="2021"/>
    <s v="2021H112"/>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Así mismo realizará capacitaciones al personal administrativo sobre los términos para dar respuestas según la ley 1755 y las implicaciones según el código único disciplinario."/>
    <s v="No aplica"/>
    <s v="No aplica"/>
    <s v="No aplica"/>
    <s v="No aplica"/>
    <s v="No aplica"/>
    <d v="2021-09-01T00:00:00"/>
    <d v="2021-12-15T00:00:00"/>
    <d v="2022-07-01T00:00:00"/>
    <s v="SI"/>
    <s v="SI"/>
    <n v="-166"/>
    <s v="20-12-2021: Se incluye formulacion al tablero de control"/>
    <m/>
    <m/>
    <m/>
    <m/>
    <s v="SIN AVANCE"/>
    <n v="94"/>
    <s v="CON TIEMPO"/>
    <s v="SIN DILIGENCIAR"/>
    <s v="20-12-2021: Se incluye formulacion al tablero de control"/>
    <s v="SIN DILIGENCIAR"/>
    <n v="0"/>
    <n v="0"/>
    <s v="EN EJECUCION"/>
    <s v="NO APLICA"/>
    <s v="ABIERTA"/>
    <s v="_x000a_Se evidencian listados de asistencia de capacitaciones"/>
    <d v="2022-02-21T00:00:00"/>
    <s v="no"/>
    <s v="Pendiente capacitacion en:_x000a__x000a_Administración calle 61_x000a_Administración calle 63_x000a_Centro acopio san Blas_x000a_UNIDADES DE PROTECCIÓN INTEGRAL (UPI):_x000a_• Bosa_x000a_• La 27_x000a_• La 32_x000a_• Conservatorio javier de nicoló_x000a_• La rioja_x000a_• Lunapark_x000a_• Oasis i - oasis ii_x000a_• Perdomo_x000a_• Santa lucía_x000a_• Servitá_x000a_• Casa belén_x000a_• Liberia_x000a_• Molinos_x000a_UNIDADES DE PROTECCIÓN INTEGRAL (UPI) RURALIDAD:_x000a_• Arcadia_x000a_• Edén_x000a_• San francisco_x000a_• florida_x000a_• Carmen de Apicalá_x000a_• la calera_x000a__x000a_"/>
    <n v="0.3"/>
    <s v="AVANCE MINIMO"/>
    <n v="-44620"/>
    <s v="VENCIDO"/>
    <d v="2022-03-17T00:00:00"/>
    <s v="Revisados las evidencias no se encuentra información que permita considerar el cumplimiento de compromisos para identificar el cumplimiento de la presente acción"/>
    <s v="NAVIS ALBERTO FLOREZ LEON"/>
    <n v="0"/>
    <s v="VENCIDO"/>
    <m/>
    <s v="ABIERTO"/>
    <s v="Actividad No. 2 Se evidencia que se realizaron las capacitaciones sobre Bogotá Te Escucha"/>
    <d v="2022-05-31T00:00:00"/>
    <s v="ninguna"/>
    <n v="1"/>
    <s v="CUMPLIMIENTO TOTAL"/>
    <n v="-166"/>
    <s v="VENCIDO"/>
    <d v="2022-06-16T00:00:00"/>
    <s v="DE las evidencias allegadas se determina el cumplimiento de plan con la realización de capacitaciones."/>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360"/>
    <s v="Planeacion"/>
    <s v="Oficina asesora de planeacion"/>
    <s v="OAP"/>
    <s v="Participación Ciudadana"/>
    <s v="Planeacion"/>
    <s v="Oficina asesora de planeacion"/>
    <s v="OAP"/>
    <s v="Participacion ciudadana"/>
    <x v="5"/>
    <s v="Oficina Asesora de Planeacion"/>
    <s v="OAP"/>
    <s v="No aplica"/>
    <s v="No aplica"/>
    <s v="Participacion ciudadana"/>
    <s v="Rendición de cuentas"/>
    <s v="Yuli Cristel Peña"/>
    <x v="0"/>
    <s v="PMAI-2021-086"/>
    <s v="10.1"/>
    <x v="60"/>
    <n v="2021"/>
    <s v="2021H113"/>
    <s v="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
    <s v="1. No se han identificado los enlaces de suministro de información en las áreas y dependencias del Instituto._x000a__x000a_Revisar el analisi de causas"/>
    <s v="Realizar una reunión con las áreas y dependencias del Instituto que tienen a su cargo suministrar información para Rendición de Cuentas con el fin de  definir los enlaces y los actores encargados de esta gestión ante la OAP."/>
    <n v="1"/>
    <s v="Reuniones realizadas"/>
    <s v="Reuniones realizadas/(1) Una  Reunion convocada"/>
    <n v="1"/>
    <s v="1. Acta de reunión con enlaces y actores definidos_x000a__x000a_2. Listado de asistencis_x000a__x000a_3. Correo a jefes de áreas y dependencias con compromisos"/>
    <d v="2022-01-01T00:00:00"/>
    <d v="2022-03-31T00:00:00"/>
    <d v="2022-07-01T00:00:00"/>
    <s v="SI"/>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capacitación con los enlaces institucionales de las áreas para el proceso de Rendición de Cuentas en su etapa de publicación de la información previa a la ciudadanía (informe de metas de la vigencia anterior)._x000a__x000a_Análisis del indicador: el día 8 de febrero se realizó reunión con delegados de las áreas para asignar responsabilidades en cuanto al envío de la información previa de Rendición de Cuentas. Se cumple al 100%"/>
    <d v="2022-05-31T00:00:00"/>
    <s v="No aplica"/>
    <n v="1"/>
    <s v="CUMPLIMIENTO TOTAL"/>
    <n v="-60"/>
    <s v="VENCIDO"/>
    <d v="2022-06-18T00:00:00"/>
    <s v="Se observa acta de la capacitación con los distintos actores de las áreas y la participación de la oficina de control &quot;Capacitación proceso de Rendición de Cuentas enlaces áreas IDIPRON&quot;. "/>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61"/>
    <s v="Planeacion"/>
    <s v="Oficina asesora de planeacion"/>
    <s v="OAP"/>
    <s v="Participación Ciudadana"/>
    <s v="Planeacion"/>
    <s v="Oficina asesora de planeacion"/>
    <s v="OAP"/>
    <s v="Participacion ciudadana"/>
    <x v="5"/>
    <s v="Oficina Asesora de Planeacion"/>
    <s v="OAP"/>
    <s v="No aplica"/>
    <s v="No aplica"/>
    <s v="Participacion ciudadana"/>
    <s v="Rendición de cuentas"/>
    <s v="Yuli Cristel Peña"/>
    <x v="0"/>
    <s v="PMAI-2021-087"/>
    <s v="10.2"/>
    <x v="60"/>
    <n v="2021"/>
    <s v="2021H114"/>
    <s v="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
    <s v="1. Falta de socialización a los grupos de valor de la Estrategia de Rendición de Cuentas."/>
    <s v="Socializar la estrategia de rendicion de cuentas 2022 "/>
    <n v="1"/>
    <s v="Socializacion realizada"/>
    <s v="Socializacion realizada/Socializaciones programadas"/>
    <n v="1"/>
    <s v="1. Pieza comunicativa que invite a conocer la estrategia a los grupos de valor._x000a__x000a_2. Correos_x000a__x000a_3.Listas de asistencia y/o formulario web_x000a__x000a__x000a__x000a_"/>
    <d v="2022-01-01T00:00:00"/>
    <d v="2022-03-31T00:00:00"/>
    <d v="2022-07-01T00:00:00"/>
    <s v="SI"/>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consulta ciudadana para la Estrategia de Rendición de Cuentas con el fin de recopilar impresiones y recomendaciones frente al contenido del documento._x000a__x000a_Análisis del indicador: el documento Estrategia Integral de Rendición de Cuentas IDIPRON 2022 se lleva a consulta ciudadana mediante la creación de pieza comunicactiva y su difusión en el sitio web del Instituto y un formulario web. Se cumple al 100%"/>
    <d v="2022-05-31T00:00:00"/>
    <s v="No aplica"/>
    <n v="1"/>
    <s v="CUMPLIMIENTO TOTAL"/>
    <n v="-60"/>
    <s v="VENCIDO"/>
    <d v="2022-06-18T00:00:00"/>
    <s v="Se observa el cumplimiento de la acción &quot; Socializar la estrategia de rendición de cuentas 2022 &quot;"/>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62"/>
    <s v="Planeacion"/>
    <s v="Oficina asesora de planeacion"/>
    <s v="OAP"/>
    <s v="Participación Ciudadana"/>
    <s v="Planeacion"/>
    <s v="Oficina asesora de planeacion"/>
    <s v="OAP"/>
    <s v="Participacion ciudadana"/>
    <x v="5"/>
    <s v="Oficina Asesora de Planeacion"/>
    <s v="OAP"/>
    <s v="No aplica"/>
    <s v="No aplica"/>
    <s v="Participacion ciudadana"/>
    <s v="Rendición de cuentas"/>
    <s v="Yuli Cristel Peña"/>
    <x v="0"/>
    <s v="PMAI-2021-088"/>
    <s v="10.3"/>
    <x v="60"/>
    <n v="2021"/>
    <s v="2021H115"/>
    <s v="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
    <s v="1.  No se tiene definido una herramienta o instrumento interno que soporte  la medicion de metas e indicadores"/>
    <s v="Implementar tablero de control para la medicion de metas e indicadores para la  Estrategia de Rendición de Cuentas 2022"/>
    <n v="1"/>
    <s v="Tablero de control implementado"/>
    <s v="Seguimiento a las actividades y/o acciones de la Estrategia de Rendición de Cuentas 2022/ (1) Seguimiento programado"/>
    <n v="1"/>
    <s v="1. Tablero de control con el seguimiento_x000a__x000a_1. Informe de seguimeinto_x000a_"/>
    <d v="2022-01-01T00:00:00"/>
    <d v="2022-07-31T00:00:00"/>
    <d v="2022-07-01T00:00:00"/>
    <s v="SI"/>
    <s v="SI"/>
    <n v="62"/>
    <s v="20-12-2021: Se incluye formulacion al tablero de control"/>
    <m/>
    <m/>
    <m/>
    <m/>
    <s v="SIN AVANCE"/>
    <n v="322"/>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realiza tablero de control de la Estrategia de Rendición de Cuentas 2022 para evidenciar cada una de las actividades a realizar durante esta vigencia._x000a__x000a_Análisis del indicador: se realiza tablero de control que le hace seguimiento a cada una de las actividades planteadas en la Estretagia de Rendición de Cuentas IDIPRON 2022. "/>
    <d v="2022-05-31T00:00:00"/>
    <s v="Informe de seguimeinto"/>
    <n v="0.5"/>
    <s v="AVANCE PARCIAL"/>
    <n v="62"/>
    <s v="CON TIEMPO"/>
    <d v="2022-06-22T00:00:00"/>
    <s v="Se observa la creacion de un tabalero de control en relacion con la rendicion de cuentas para la vigencia 2022"/>
    <s v="Carlos Andrés Guerra "/>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63"/>
    <s v="Planeacion"/>
    <s v="Oficina asesora de planeacion"/>
    <s v="OAP"/>
    <s v="Participación Ciudadana"/>
    <s v="Planeacion"/>
    <s v="Oficina asesora de planeacion"/>
    <s v="OAP"/>
    <s v="Participacion ciudadana"/>
    <x v="5"/>
    <s v="Oficina Asesora de Planeacion"/>
    <s v="OAP"/>
    <s v="No aplica"/>
    <s v="No aplica"/>
    <s v="Participacion ciudadana"/>
    <s v="Rendición de cuentas"/>
    <s v="Yuli Cristel Peña"/>
    <x v="0"/>
    <s v="PMAI-2021-089"/>
    <s v="11.1"/>
    <x v="60"/>
    <n v="2021"/>
    <s v="2021H116"/>
    <s v="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
    <s v="1. Falta de inclusión de temas sobre los ODS en la Estretageia de Rendición de Cuentas."/>
    <s v="Incluir en la Estrategia de Rendición de Cuentas las actividades que den cuenta de la inclusion de garantía de derechos desde los Objetivos de Desarrollo Sostenible que trabaja el Instituto desde su misionalidad."/>
    <n v="1"/>
    <s v="Estrategia de rendicion de cuentas con temas incluidos"/>
    <s v="Estrategia de rendicion de cuentas publicada con temas incluidos/(1) Estrategia de rendicion de cuentas"/>
    <n v="1"/>
    <s v="1. Estrategia de Rendición de Cuentas 2022 _x000a_2. Informe publico previo de rendicion de cuentas"/>
    <d v="2022-01-01T00:00:00"/>
    <d v="2022-03-31T00:00:00"/>
    <d v="2022-07-01T00:00:00"/>
    <s v="SI"/>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la información de garantía de Derechos en la Estrategia de Rendición de Cuentas 2022 y en el informe público previo de rendición para la ciudadanía._x000a__x000a_Análisis del indicador: dentro del informe público previo de Rendición de Cuentas a la ciudadanía, que se publica 30 días antes de la audiencia pública, se genera la información sobre garantía de derechos para la vigencia 2021. Se cumple al 100%"/>
    <d v="2022-05-31T00:00:00"/>
    <s v="No aplica"/>
    <n v="1"/>
    <s v="CUMPLIMIENTO TOTAL"/>
    <n v="-60"/>
    <s v="VENCIDO"/>
    <d v="2022-06-22T00:00:00"/>
    <s v="Se observa en el documento &quot;ESTRATEGIA INTEGRAL DERENDICIÓNDECUENTAS 2022&quot; en el cual se evidencia la busqueda de integracion de objetivos con relacion a la ODS."/>
    <s v="Carlos Andrés Guerra "/>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64"/>
    <s v="Planeacion"/>
    <s v="Oficina asesora de planeacion"/>
    <s v="OAP"/>
    <s v="Participación Ciudadana"/>
    <s v="Planeacion"/>
    <s v="Oficina asesora de planeacion"/>
    <s v="OAP"/>
    <s v="Participacion ciudadana"/>
    <x v="5"/>
    <s v="Oficina Asesora de Planeacion"/>
    <s v="OAP"/>
    <s v="No aplica"/>
    <s v="No aplica"/>
    <s v="Participacion ciudadana"/>
    <s v="Rendición de cuentas"/>
    <s v="Yuli Cristel Peña"/>
    <x v="0"/>
    <s v="PMAI-2021-090"/>
    <s v="11.2"/>
    <x v="60"/>
    <n v="2021"/>
    <s v="2021H117"/>
    <s v="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
    <s v="1. Faltó envío de la información sobre contratación y gestión contractual._x000a__x000a_2. Faltó profundizar el tema de impactos de la gestión."/>
    <s v="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
    <n v="1"/>
    <s v="Estrategia publicada"/>
    <s v="Informe público previo de Rendición de Cuentas para 2022 publicado con temas incluidos/(1) Un Informe público previo de Rendición de Cuentas"/>
    <n v="1"/>
    <s v="1. Informe público (previo)de Rendición de Cuentas 2022"/>
    <d v="2022-02-01T00:00:00"/>
    <d v="2022-03-31T00:00:00"/>
    <d v="2022-07-01T00:00:00"/>
    <s v="SI"/>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la información de Contratación (Procesos contractuales y Gestión Contractual) y el Impacto de la gestión especificamente en los cambios concretos que ha presentado la población objeto de la misionalidad del IDIPRON en el informe públio previo paa la ciudadanía._x000a__x000a_Análisis del indicador: dentro del informe público previo de Rendición de Cuentas a la ciudadanía, que se publica 30 días antes de la audiencia pública, se anexa la información correspondiente a la contratación en el Instituto (procesos y gestión contractual proporcionado por la Oficina Asesora Jurídica para la vigencia 2021. Se cumple al 100%"/>
    <d v="2022-05-31T00:00:00"/>
    <s v="No aplica"/>
    <n v="1"/>
    <s v="CUMPLIMIENTO TOTAL"/>
    <n v="-60"/>
    <s v="VENCIDO"/>
    <d v="2022-06-22T00:00:00"/>
    <s v="Se observa la relación de los procesos contractuales a corte 31/12/2021."/>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65"/>
    <s v="Planeacion"/>
    <s v="Oficina asesora de planeacion"/>
    <s v="OAP"/>
    <s v="Participación Ciudadana"/>
    <s v="Planeacion"/>
    <s v="Oficina asesora de planeacion"/>
    <s v="OAP"/>
    <s v="Participacion ciudadana"/>
    <x v="5"/>
    <s v="Oficina Asesora de Planeacion"/>
    <s v="OAP"/>
    <s v="No aplica"/>
    <s v="No aplica"/>
    <s v="Participacion ciudadana"/>
    <s v="Rendición de cuentas"/>
    <s v="Yuli Cristel Peña"/>
    <x v="0"/>
    <s v="PMAI-2021-091"/>
    <s v="11.3"/>
    <x v="60"/>
    <n v="2021"/>
    <s v="2021H118"/>
    <s v="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
    <s v="1. Falta de tener en cuenta a los grupos de valor para la validación de la Estrategia de Rendición de Cuentas."/>
    <s v="Validar la Estrategia de Rendición de Cuentas 2022 con los grupos de valor del Instituto."/>
    <n v="1"/>
    <s v="Estrategia validada"/>
    <s v="Instrumento de validacion aplicado/(1) Un ejercicio de validacion de la estrategia de rendion de cuentas "/>
    <n v="1"/>
    <s v="1. Estrategia de Rendición de Cuentas 2022 _x000a_2. Formulario web_x000a_3.Pieza comunicativa"/>
    <d v="2022-01-01T00:00:00"/>
    <d v="2022-03-31T00:00:00"/>
    <d v="2022-07-01T00:00:00"/>
    <s v="SI"/>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valida la Estrategia de Rendición de Cuentas con los grupos de _x000a_valor del Instituto a través de una consulta ciudadana (pieza comunicativa, formulario web) socializada en el sitio web del Instituto y redes sociales._x000a__x000a_Análisis del indicador: el documento Estrategia Integral de Rendición de Cuentas IDIPRON 2022 se lleva a consulta ciudadana mediante la creación de pieza comunicactiva y su difusión en el sitio web del Instituto y un formulario web. Se cumple al 100%"/>
    <d v="2022-05-31T00:00:00"/>
    <s v="No aplica"/>
    <n v="1"/>
    <s v="CUMPLIMIENTO TOTAL"/>
    <n v="-60"/>
    <s v="VENCIDO"/>
    <d v="2022-06-22T00:00:00"/>
    <s v="Se observa la realización de consulta ciudadana mediante la creación de pieza comunicativa y su difusión en el sitio web del Instituto y un formulario web."/>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66"/>
    <s v="Planeacion"/>
    <s v="Oficina asesora de planeacion"/>
    <s v="OAP"/>
    <s v="Participación Ciudadana"/>
    <s v="Planeacion"/>
    <s v="Oficina asesora de planeacion"/>
    <s v="OAP"/>
    <s v="Participacion ciudadana"/>
    <x v="5"/>
    <s v="Oficina Asesora de Planeacion"/>
    <s v="OAP"/>
    <s v="No aplica"/>
    <s v="No aplica"/>
    <s v="Participacion ciudadana"/>
    <s v="Rendición de cuentas"/>
    <s v="Yuli Cristel Peña"/>
    <x v="0"/>
    <s v="PMAI-2021-092"/>
    <s v="11.4"/>
    <x v="60"/>
    <n v="2021"/>
    <s v="2021H119"/>
    <s v="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
    <s v="1.No se incluyo de manera especifica en la estrategia de rendicion de cuentas el tema de petición de cuentas y los posibles canales"/>
    <s v="Incluir en la estrategia de rendicion de cuentas de manera especifica el tema de petición de cuentas y los posibles canales"/>
    <n v="1"/>
    <s v="Estrategia de rendicion de cuentas con temas incluidos"/>
    <s v="Estrategia de rendicion de cuentas publicada con temas incluidos/(1) Estrategia de rendicion de cuentas"/>
    <n v="1"/>
    <s v="1. Estrategia de Rendición de Cuentas 2022."/>
    <d v="2022-01-01T00:00:00"/>
    <d v="2022-03-31T00:00:00"/>
    <d v="2022-07-01T00:00:00"/>
    <s v="SI"/>
    <s v="SI"/>
    <n v="-60"/>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m/>
    <m/>
    <m/>
    <m/>
    <m/>
    <m/>
    <s v="ABIERTO"/>
    <s v="Se incluye el tema de Petición de Cuentas en la Estrategia de Rendición de Cuentas._x000a__x000a_Análisis del indicador: en el documento Estrategia Integral de Rendición de Cuentas IDIPRON 2022 se incluyen los temas de petición de cuentas ciudadanas. Se cumple al 100%"/>
    <d v="2022-05-31T00:00:00"/>
    <s v="No aplica"/>
    <n v="1"/>
    <s v="CUMPLIMIENTO TOTAL"/>
    <n v="-60"/>
    <s v="VENCIDO"/>
    <d v="2022-06-22T00:00:00"/>
    <s v="Se observa la inclusión del tema de petición dirigidas al instituto en la vigencia 2021."/>
    <s v="Carlos Andrés Guerra "/>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367"/>
    <s v="Planeacion"/>
    <s v="Oficina asesora de planeacion"/>
    <s v="OAP"/>
    <s v="Líder Área psicosocial _x000a_Equipo Sicosocial"/>
    <s v="Modelo Pedagogico"/>
    <s v="Subdirección técnica de métodos educativos y operativa"/>
    <s v="STMEO"/>
    <s v="Psicosocial"/>
    <x v="3"/>
    <s v="Subdireccion de lineamientos y politicas"/>
    <s v="SLP"/>
    <s v="Gerencia de capacidades y derechos"/>
    <s v="GCD"/>
    <s v="Modelo pedagogico"/>
    <s v="Plan  de  Atención  Individual  y  Familiar  (PAIF)"/>
    <s v="Yuri Yesenia Orjuela"/>
    <x v="0"/>
    <s v="PMAI-2021-093"/>
    <s v="10.1"/>
    <x v="61"/>
    <n v="2021"/>
    <s v="2021H120"/>
    <s v="10.1. El  Plan  de  Atención  Individual  y  Familiar  (PAIF)  no  se  evidencia  con  una  estructura  estandarizada,  este criterio  es  diferente  en  cada  una  de  las  unidades  visitadas,  lo  que  conlleva  a  que  al  ser  trasladado  un NNAJ de una unidad a otra no se retome su proceso y se omita información relevante asociada a la situación encontrada o  situación deseada.   "/>
    <s v="  Porqué no cuenta con un instructivo de diligenciamiento"/>
    <s v="Realizar  la socialización por parte del líder del área psicosocial en los procesos de inducción y reinducccuòn a los profesionales  el  instructivo de diligenciamiento Plan de atención individual y familiar M-MSS-IN-005, e implementar  por parte de los profesionales  del área el instructivo "/>
    <n v="1"/>
    <s v="Instructivo socializado e implementado "/>
    <s v="Un (1)Instructivo socializado e implementado"/>
    <n v="1"/>
    <s v="*Acta de socialización del instructivo en las jornadas de inducción y reinducccuòn.  _x000a_*Reporte SIMI, de la implementación del instructivo.  "/>
    <d v="2021-11-17T00:00:00"/>
    <d v="2022-06-30T00:00:00"/>
    <d v="2022-07-01T00:00:00"/>
    <s v="SI"/>
    <s v="SI"/>
    <n v="31"/>
    <s v="04-01-2022: Se incluye formulacion al tablero de control"/>
    <m/>
    <m/>
    <m/>
    <m/>
    <s v="SIN AVANCE"/>
    <n v="29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socialización de instructivo PAIF."/>
    <d v="2022-05-31T00:00:00"/>
    <s v="se da cumplimiento total a la actividad planteada."/>
    <n v="1"/>
    <s v="CUMPLIMIENTO TOTAL"/>
    <n v="31"/>
    <s v="CON TIEMPO"/>
    <d v="2022-06-17T00:00:00"/>
    <s v="Fueron aportadas las actas de la socialización del Instructivo PAIF"/>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368"/>
    <s v="Modelo Pedagogico "/>
    <s v="Subdirección técnica de métodos educativos y operativa"/>
    <s v="STMEO"/>
    <s v="STMEO _x000a_Lideres de áreas del modelo Pedagógico "/>
    <s v="Modelo Pedagogico"/>
    <s v="Subdirección técnica de métodos educativos y operativa"/>
    <s v="STMEO"/>
    <s v="STMEO _x000a_Lideres de áreas del modelo Pedagógico "/>
    <x v="4"/>
    <s v="Subdireccion para las oportunidades"/>
    <s v="SOP"/>
    <s v="Gerencia de estrategias de corresponsabilidad"/>
    <s v="GEC"/>
    <s v="Autorregulación"/>
    <s v="Documentación de procedimientos y formatos"/>
    <s v="Yuri Yesenia Orjuela"/>
    <x v="0"/>
    <s v="PMAI-2021-094"/>
    <s v="10.2"/>
    <x v="61"/>
    <n v="2021"/>
    <s v="2021H121"/>
    <s v="10.2.  Aunque  se  evidenciaron  las  acciones  que  desarrolla  el  Área  Sicosocial  en  relación  con  la  postulación  a  actividades de corresponsabilidad, no se observó con claridad que las actividades de preparación y evaluación de competencias  y  habilidades  sociales  se  encuentren  documentadas  en  procedimientos  o  documentos  internos,  lo _x000a_que limita identificar aspectos como tiempos de ejecución, contenidos temáticos y responsables entre otros, que  determinen criterios de referencia"/>
    <s v=" No se había identificado la necesidad de documentar el proceso. "/>
    <s v="Formular e implementar documento que formalice las actividades, tiempos, contenidos temáticos  y responsables del proceso de postulación a actividades de responsabilidad. "/>
    <n v="1"/>
    <s v="Un (1) documento oficializado e implementado "/>
    <s v="Un (1) documento oficializado e implementado "/>
    <n v="1"/>
    <s v="Documento oficializado_x000a_Acta de socialización del documento_x000a_Reporte SIMI  de la implementación de la estrategia. "/>
    <d v="2021-11-17T00:00:00"/>
    <d v="2022-12-17T00:00:00"/>
    <d v="2022-07-01T00:00:00"/>
    <s v="SI"/>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creación, oficialización  e implementación del Manual que da lineamiento sobre la estrategia SEMILLEROS"/>
    <d v="2022-05-31T00:00:00"/>
    <s v="se da cumplimiento total a la actividad planteada."/>
    <n v="1"/>
    <s v="CUMPLIMIENTO TOTAL"/>
    <n v="201"/>
    <s v="CON TIEMPO"/>
    <d v="2022-06-17T00:00:00"/>
    <s v="Como evidencia aportaron el Manual para el desarrollo de la estrategia de semilleros"/>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369"/>
    <s v="Modelo Pedagogico "/>
    <s v="Subdirección técnica de métodos educativos y operativa"/>
    <s v="STMEO"/>
    <s v="Líder área psicosocial "/>
    <s v="Modelo Pedagogico"/>
    <s v="Subdirección técnica de métodos educativos y operativa"/>
    <s v="STMEO"/>
    <s v="Psicosocial"/>
    <x v="3"/>
    <s v="Subdireccion de lineamientos y politicas"/>
    <s v="SLP"/>
    <s v="Gerencia de capacidades y derechos"/>
    <s v="GCD"/>
    <s v="SIMI"/>
    <s v="Acciones de seguimiento por parte de la misional"/>
    <s v="Willington Granados Herrera"/>
    <x v="0"/>
    <s v="PMAI-2021-095"/>
    <s v="10.3"/>
    <x v="61"/>
    <n v="2021"/>
    <s v="2021H122"/>
    <s v="10.3. En las consultas  realizadas  en el SIMI  no se observó con precisión las  acciones de seguimiento por parte del equipo psicosocial de la UPI en los aspectos relacionados con el desarrollo de las actividades de  corresponsabilidad,  pues  la  información  de  acompañamientos  y  seguimientos  evidenciados  en  la  Ficha  de  Observación  y  Seguimiento  –FOS-  se  encuentra  registrada  por  el  equipo  de  convenios,  por  lo  que  tampoco  es claro si existe un mecanismo para el seguimiento articulado entre el proceso que lleva el/la joven en la UPI y el  proceso adelantado en la AC, que genere un concepto integral respecto a su evolución. "/>
    <s v="No se encuentra definido en los manuales de procesos y procedimientos la realización de seguimientos  por parte del área de psicosocial ."/>
    <s v="Ajustar el manual del área sicosocial para incluir la realización de mínimo un seguimiento durante el tiempo de vinculación a actividades de corresponsabilidad y realizar seguimientos aleatorios a  la implementación de la acción. "/>
    <n v="1"/>
    <s v=" Manual de sicosocial ajustado "/>
    <s v="Un (1) manual de sicosocial ajustado "/>
    <n v="1"/>
    <s v="*Manual ajustado_x000a_*Verificación aleatoria en los espacios de UPI como vamos documentada a través de acta, del seguimiento realizado  a los jóvenes  que se encuentran en AC. (reporte SIMI)"/>
    <d v="2021-11-17T00:00:00"/>
    <d v="2022-08-30T00:00:00"/>
    <d v="2022-12-05T00:00:00"/>
    <s v="SI"/>
    <s v="SI"/>
    <n v="92"/>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92"/>
    <s v="CON TIEMPO"/>
    <d v="2022-06-17T00:00:00"/>
    <s v="No fueron aportadas evidencias para este seguimiento, el proceso manifiesta entregar avance en el proximo seguimiento."/>
    <s v="Sulma Esperanza Avendaño Muñoz"/>
    <n v="0"/>
    <s v="ABIERTO"/>
    <m/>
    <s v="ABIERTO"/>
    <d v="2022-09-19T00:00:00"/>
    <s v="Avance de actividades:_x000a__x000a_Desde el Área Psicosocial, se ajustó el Manual operativo y se incluyó en el numeral  5.1.13 Talleres y acciones formativas y/o grupos focales dirigidos a NNAJ (página 13), una nota que indica: Nota 1: Para el caso de los/las jóvenes que se encuentren vinculados en actividades de corresponsabilidad, el equipo sicosocial realizará como acción de seguimiento a su proceso un taller, como mínimo, durante el periodo de vinculación, esta acción se debe realizar por cada convenio interadministrativo en el que participe el/la joven._x000a__x000a_ _x000a_Resultado indicador: _x000a__x000a_Un (1) manual de sicosocial ajustado =100%_x000a_ _x000a_Análisis indicador: _x000a__x000a_Se da cumplimiento del 100% de la acción dado que se realizan el ajuste en el Manual de Psicosocial, conforme a la acción formulada, descrita en el literal avance de actividades."/>
    <s v="Para evidenciar el cumplimiento de la acción se aporta: MANUAL OPERATIVO ÁREA SICOSOCIAL- M-MSS-MA-001, ver página 13, numeral 5.1.13 Talleres y acciones formativas y/o grupos focales dirigidos a NNAJ (página 13),  Nota 1."/>
    <s v="Acta de seguimiento como lo planteo el proceso enel producto "/>
    <n v="1"/>
    <s v="CUMPLIMIENTO TOTAL"/>
    <n v="92"/>
    <s v="CON TIEMPO"/>
    <d v="2022-11-15T00:00:00"/>
    <s v="Se evidencia que se tiene MANUAL OPERATIVO ÁREA SICOSOCIAL- M-MSS-MA-001, ver página 13, numeral 5.1.13 Talleres y acciones formativas y/o grupos focales dirigidos a NNAJ, y tambien se encontraron 2 actas soporte en los espacios de UPI como vamos MOLINOS Y BOSA documentada a través de acta, del seguimiento realizado  a los jóvenes  que se encuentran en AC. (reporte SIMI)."/>
    <s v="Ingrid Acosta"/>
    <n v="1"/>
    <s v="CERRADO"/>
    <m/>
    <d v="2023-02-06T00:00:00"/>
    <s v="Cerrada en seguimientos anteriores"/>
    <s v="OCI"/>
    <n v="1"/>
    <n v="1"/>
    <s v="CUMPLIMIENTO TOTAL"/>
    <s v="NO APLICA ACCION CERRADA"/>
    <s v="NO APLICA ACCION CERRADA"/>
    <x v="1"/>
    <s v="Cerrada en seguimientos anteriores"/>
    <s v="OCI"/>
    <n v="1"/>
    <x v="1"/>
    <m/>
  </r>
  <r>
    <n v="370"/>
    <s v="Modelo Pedagogico "/>
    <s v="Subdirección técnica de métodos educativos y operativa"/>
    <s v="STMEO"/>
    <s v="Coordinación externados _x000a_Lideres de áreas del modelo Pedagógico_x000a_Territorio _x000a_"/>
    <s v="Modelo Pedagogico"/>
    <s v="Subdirección técnica de métodos educativos y operativa"/>
    <s v="STMEO"/>
    <s v="Coordinación externados _x000a_Lideres de áreas del modelo Pedagógico_x000a_Territorio _x000a_"/>
    <x v="3"/>
    <s v="Subdireccion de lineamientos y politicas"/>
    <s v="SLP"/>
    <s v="Gerencia de capacidades y derechos"/>
    <s v="GCD"/>
    <s v="Autorregulación"/>
    <s v="Documentación de procedimientos y formatos"/>
    <s v="Willington Granados Herrera"/>
    <x v="0"/>
    <s v="PMAI-2021-096"/>
    <s v="10.4"/>
    <x v="61"/>
    <n v="2021"/>
    <s v="2021H123"/>
    <s v="10.4. A pesar de que se pudo establecer la claridad operativa que se tiene por parte de  los equipos psicosociales sobre el proceso de ingreso a Externado, no se evidenció que  el Área Sicosocial cuente con un procedimiento o documento interno que dé lineamientos frente a las actividades, responsables, registros, controles y tiempos, que orienten el desarrollo de este proceso y prevengan el posible incumplimiento de las actividades por  desconocimiento o falta de oportunidad en las mismas"/>
    <s v="No se encuentran documentadas las actividades para realizar el proceso de ingreso a externados "/>
    <s v="Formular y socializar   por parte de la Coordinador  de contexto pedagógico externados un documento que formalice las actividades, tiempos,  y responsables del proceso de ingreso a externados. "/>
    <n v="1"/>
    <s v="Documento oficializado  y socializado "/>
    <s v="Un (1) documento oficializado  y socializado "/>
    <n v="1"/>
    <s v="*Documento oficializado_x000a_*Acta de socialización del documento con los equipos de territorio,   de las Unidades de Protección Integral y coordinadores de área.  "/>
    <d v="2021-11-17T00:00:00"/>
    <d v="2022-11-17T00:00:00"/>
    <m/>
    <s v="SI"/>
    <s v="SI"/>
    <n v="171"/>
    <s v="04-01-2022: Se incluye formulacion al tablero de control"/>
    <m/>
    <m/>
    <m/>
    <m/>
    <s v="SIN AVANCE"/>
    <n v="43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71"/>
    <s v="CON TIEMPO"/>
    <d v="2022-06-17T00:00:00"/>
    <s v="No fueron aportadas evidencias para este seguimiento, el proceso manifiesta entregar avance en el proximo seguimiento."/>
    <s v="Sulma Esperanza Avendaño Muñoz"/>
    <n v="0"/>
    <s v="ABIERTO"/>
    <m/>
    <s v="ABIERTO"/>
    <d v="2022-09-19T00:00:00"/>
    <s v="Avance de actividades:_x000a__x000a_Se realizó mesa de trabajo el día 2 de junio de 2019 con el área sicosocial y el equipo de territorio para definir las actividades  a seguir para dar cumplimiento a la acción formulada, para lo cual se definió que se realizaría la modificación a los  documentos:_x000a__x000a_OPERACIÓN AMISTAD PARA INGRESOS NO PRIORITARIOS DE NNAJ._x000a_Ajustar a partir de las actividades 19 y 20 las actividades previas al ingreso a externados, incluir acciones sicosociales – Entrega documento ajustado ._x000a__x000a_INGRESO JÓVENES EN SITUACIÓN DE VIDA EN CALLE- Ajustar a partir de las actividades 19 y 20 las actividades previas al ingreso a externados, incluir acciones sicosociales si las hay. Entrega documento ajustado. _x000a__x000a_Por lo anterior se presenta como avance para el segundo seguimiento acta del 2 de junio de 2022, proyectando en el próximo seguimiento reportar las modificaciones a los documentos propuestos."/>
    <s v="Se aporta:_x000a__x000a_Acta del 02-06-2022 y listado de asistencia. "/>
    <s v="Soportes que se describen en el monitoreo por parte del proceso "/>
    <n v="1"/>
    <s v="CUMPLIMIENTO TOTAL"/>
    <n v="171"/>
    <s v="CON TIEMPO"/>
    <d v="2022-11-15T00:00:00"/>
    <s v="Se tiene el Acta del 02-06-2022 y listado de asistencia. sin embargo no se encontro la formulación y socialización  por parte de la Coordinador  de contexto pedagógico externados un documento que formalice las actividades, tiempos,  y responsables del proceso de ingreso a externados. "/>
    <s v="Ingrid Acosta"/>
    <n v="0.5"/>
    <s v="ABIERTO"/>
    <m/>
    <d v="2023-02-06T00:00:00"/>
    <s v="Avance de actividades:_x000a__x000a_Se realizó mesa de trabajo el día 2 de junio de 2019 con el área sicosocial y el equipo de territorio para definir las actividades  a seguir para dar cumplimiento a la acción formulada, para lo cual se definió que se realizaría la modificación a los  documentos:_x000a__x000a_OPERACIÓN AMISTAD PARA INGRESOS NO PRIORITARIOS DE NNAJ._x000a_Ajustar a partir de las actividades 19 y 20 las actividades previas al ingreso a externados, incluir acciones sicosociales – Entrega documento ajustado ._x000a__x000a_INGRESO JÓVENES EN SITUACIÓN DE VIDA EN CALLE- Ajustar a partir de las actividades 19 y 20 las actividades previas al ingreso a externados, incluir acciones sicosociales si las hay. Entrega documento ajustado. _x000a__x000a_Por lo anterior se presenta como avance para el segundo seguimiento acta del 2 de junio de 2022, proyectando en el próximo seguimiento reportar las modificaciones a los documentos propuestos._x000a__x000a_TERCER SEGUIMIENTO:_x000a_No se presentan avances dado a que por rediseño no se ha priorizado este documento."/>
    <s v="Se aporta:_x000a__x000a_Acta del 02-06-2022 y listado de asistencia. "/>
    <s v="El proceso no reporta avance "/>
    <n v="0.5"/>
    <s v="AVANCE PARCIAL"/>
    <n v="171"/>
    <s v="CON TIEMPO"/>
    <x v="4"/>
    <s v="No se reporta mayor avance en la ejecución de las acciones, se recomienda avanzar en las acciones formuladas._x0009_"/>
    <s v="Carlos Guerra "/>
    <n v="0.5"/>
    <x v="0"/>
    <m/>
  </r>
  <r>
    <n v="371"/>
    <s v="Modelo Pedagogico "/>
    <s v="Subdirección técnica de métodos educativos y operativa"/>
    <s v="STMEO"/>
    <s v="Líder área psicosocial "/>
    <s v="Modelo Pedagogico"/>
    <s v="Subdirección técnica de métodos educativos y operativa"/>
    <s v="STMEO"/>
    <s v="Psicosocial"/>
    <x v="3"/>
    <s v="Subdireccion de lineamientos y politicas"/>
    <s v="SLP"/>
    <s v="Gerencia de capacidades y derechos"/>
    <s v="GCD"/>
    <s v="SIMI"/>
    <s v="Acciones de seguimiento por parte de la misional"/>
    <s v="Willington Granados Herrera"/>
    <x v="0"/>
    <s v="PMAI-2021-097"/>
    <s v="10.5"/>
    <x v="61"/>
    <n v="2021"/>
    <s v="2021H124"/>
    <s v="11.1. Consulta social en domicilio_x000a_En  el  seguimiento  realizado  a  las  consultas  realizadas  en  SIMI  se  observó  incumplimiento  en  el  seguimiento  o actualización de la Consulta Social en domicilio de acuerdo  al Manual Operativo Área Sicosocial M-MSS-MA- 001 ítem 3.1.1., la actualización debe realizarse anualmente o cuando el equipo sicosocial  identifique amenaza,  vulneración  y/o  inobservancia,  siendo  este  un  instrumento  para  identificar  condiciones  de  vulnerabilidad,  factores protectores y de riesgo en los contextos sociales entre otros."/>
    <s v="El manual operativo del área de salud,  carece del establecimiento de  una herramienta de seguimiento que permita identificar y alertar las actualizaciones de la realización de la CSD.   "/>
    <s v="Ajustar el manual operativo del área de Sicosocial, para oficializar el indicador de Consulta Social en domicilio, y realizar el seguimiento del mismo por parte del Líder del área. "/>
    <n v="1"/>
    <s v=" manual de sicosocial ajustado "/>
    <s v="1 manual de sicosocial ajustado "/>
    <n v="1"/>
    <s v="*Manual ajustado_x000a_*Seguimiento al indicador formulado. "/>
    <d v="2021-11-17T00:00:00"/>
    <d v="2022-08-30T00:00:00"/>
    <d v="2022-12-05T00:00:00"/>
    <s v="SI"/>
    <s v="SI"/>
    <n v="92"/>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92"/>
    <s v="CON TIEMPO"/>
    <d v="2022-06-17T00:00:00"/>
    <s v="No fueron aportadas evidencias para este seguimiento, el proceso manifiesta entregar avance en el proximo seguimiento."/>
    <s v="Sulma Esperanza Avendaño Muñoz"/>
    <n v="0"/>
    <s v="ABIERTO"/>
    <m/>
    <s v="ABIERTO"/>
    <d v="2022-09-19T00:00:00"/>
    <s v="Avance de actividades:_x000a_Segundo seguimiento_x000a_ Desde el Área Psicosocial, se  ajusto el Manual operativo y se incluyó el numeral  5.1.2. Indicador de gestión – Consulta social en domicilio; página (7) , en el cual   se describe la aplicación._x000a__x000a_Se  realizó seguimiento al indicador a través de la hoja de vida formulada para tal fin, la cual se presenta como evidencia de la implementación del indicador.  toda vez que se encuentra pendiente el reporte SIMI con corte a agosto. _x000a__x000a__x000a_Resultado indicador: _x000a__x000a_Un (1) manual de sicosocial ajustado =100%_x000a_ _x000a_Análisis indicador: _x000a__x000a_ Se da cumplimiento del 100% de la acción dado que se realiza el ajuste en el Manual de Psicosocial, conforme a la acción formulada."/>
    <s v="Para evidenciar el cumplimiento de la acción se aporta:_x000a__x000a_MANUAL OPERATIVO ÁREA SICOSOCIAL- M-MSS-MA-001, ver pagina 7, numeral  5.1.2. Indicador de gestión – Consulta social en domicilio._x000a_-Hoja de vida  del indicador con seguimiento a Julio. "/>
    <s v="Ninguna"/>
    <n v="1"/>
    <s v="CUMPLIMIENTO TOTAL"/>
    <n v="92"/>
    <s v="CON TIEMPO"/>
    <d v="2022-11-15T00:00:00"/>
    <s v="Se evidencia que se tiene MANUAL OPERATIVO ÁREA SICOSOCIAL- M-MSS-MA-001, Y se adjunta la Hoja de vida  del indicador con seguimiento a Julio. "/>
    <s v="Ingrid Acosta"/>
    <n v="1"/>
    <s v="CERRADO"/>
    <m/>
    <d v="2023-02-06T00:00:00"/>
    <s v="Cerrada en seguimientos anteriores"/>
    <s v="OCI"/>
    <n v="1"/>
    <n v="1"/>
    <s v="CUMPLIMIENTO TOTAL"/>
    <s v="NO APLICA ACCION CERRADA"/>
    <s v="NO APLICA ACCION CERRADA"/>
    <x v="1"/>
    <s v="Cerrada en seguimientos anteriores"/>
    <s v="OCI"/>
    <n v="1"/>
    <x v="1"/>
    <m/>
  </r>
  <r>
    <n v="372"/>
    <s v="Modelo Pedagogico "/>
    <s v="Subdirección técnica de métodos educativos y operativa"/>
    <s v="STMEO"/>
    <s v="Líder área psicosocial "/>
    <s v="Modelo Pedagogico"/>
    <s v="Subdirección técnica de métodos educativos y operativa"/>
    <s v="STMEO"/>
    <s v="Psicosocial"/>
    <x v="3"/>
    <s v="Subdireccion de lineamientos y politicas"/>
    <s v="SLP"/>
    <s v="Gerencia de capacidades y derechos"/>
    <s v="GCD"/>
    <s v="Modelo pedagogico"/>
    <s v="Valoraciones"/>
    <s v="Willington Granados Herrera"/>
    <x v="0"/>
    <s v="PMAI-2021-098"/>
    <s v="10.6"/>
    <x v="61"/>
    <n v="2021"/>
    <s v="2021H125"/>
    <s v="11.2. Valoraciones iniciales  _x000a_ _x000a_Existen debilidades en las valoraciones iniciales que se realiza en el Área de Psicosocial a los NNAJ del Instituto _x000a_debido  a  que  no  se  hacen  de  manera  oportuna,  evidenciando  falta  de  gestión,  seguimiento  y  control  en  estos _x000a_diagnósticos,  se  realizan  diferentes  intervenciones  sin  estos  conceptos  técnicos,  requisitos  necesarios  para realizar  los  tratamientos  de  acuerdo  con  situaciones  específicas  en  el  momento  del  ingreso  generando  un incumplimiento al Manual operativo área Sicosocial ítem 3.15 y el procedimiento ingreso de NNA a unidad es de _x000a_protección integral de internado M-MIN-PR-002"/>
    <s v="El manual operativo del área de sicosocial,  carece del establecimiento de  una herramienta de seguimiento que permita identificar y alertar de la realización de las valoraciones psicosociales.   "/>
    <s v="Ajustar el manual operativo del área de Sicosocial, para oficializar el indicador de valoraciones psicosociales., y realizar el seguimiento del mismo por parte del Líder del área. "/>
    <n v="1"/>
    <s v=" Manual de sicosocial ajustado "/>
    <s v="Un (1) manual de sicosocial ajustado "/>
    <n v="1"/>
    <s v="Manual ajustado_x000a_Seguimiento al indicador formulado. "/>
    <d v="2021-11-17T00:00:00"/>
    <d v="2022-08-30T00:00:00"/>
    <d v="2022-12-05T00:00:00"/>
    <s v="SI"/>
    <s v="SI"/>
    <n v="92"/>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92"/>
    <s v="CON TIEMPO"/>
    <d v="2022-06-17T00:00:00"/>
    <s v="No fueron aportadas evidencias para este seguimiento, el proceso manifiesta entregar avance en el proximo seguimiento."/>
    <s v="Sulma Esperanza Avendaño Muñoz"/>
    <n v="0"/>
    <s v="ABIERTO"/>
    <m/>
    <s v="ABIERTO"/>
    <d v="2022-09-19T00:00:00"/>
    <s v="Avance de actividades:_x000a__x000a_ Desde el Área Psicosocial, se  ajusto el Manual operativo y se incluyó el numeral  5.1.2. Indicador de gestión – Consulta social en domicilio; página (7), en el cual se describe la aplicación del indicador. _x000a__x000a_Se  realizó seguimiento al indicador a través de la hoja de vida formulada para tal fin, la cual se presenta como evidencia de la implementación del indicador._x000a__x000a_Resultado indicador: _x000a__x000a_Un (1) manual de sicosocial ajustado =100%_x000a_ _x000a_Análisis indicador: _x000a__x000a_Se da cumplimiento del 100% de la acción dado que se realizan el ajuste en el Manual de Psicosocial, conforme a la acción formulada, descrita en el literal avance de actividades. "/>
    <s v="Para evidenciar el cumplimiento de la acción se aporta:_x000a__x000a_MANUAL OPERATIVO ÁREA SICOSOCIAL- M-MSS-MA-001, ver pagina 7, numeral  5.1.2. Indicador de gestión – Consulta social en domicilio._x000a_-Hoja de vida  del indicador con seguimiento a Julio. "/>
    <s v="Ajustar el manual operativo del área de Sicosocial, para oficializar el indicador de valoraciones psicosociales., y realizar el seguimiento del mismo por parte del Líder del área. "/>
    <n v="1"/>
    <s v="CUMPLIMIENTO TOTAL"/>
    <n v="92"/>
    <s v="CON TIEMPO"/>
    <d v="2022-11-15T00:00:00"/>
    <s v="Se evidencia que se tiene MANUAL OPERATIVO ÁREA SICOSOCIAL- M-MSS-MA-001, Y se adjunta la Hoja de vida  del indicador con seguimiento a Julio. "/>
    <s v="Ingrid Acosta"/>
    <n v="1"/>
    <s v="CERRADO"/>
    <m/>
    <d v="2023-02-06T00:00:00"/>
    <s v="Cerrada en seguimientos anteriores"/>
    <s v="OCI"/>
    <n v="1"/>
    <n v="1"/>
    <s v="CUMPLIMIENTO TOTAL"/>
    <s v="NO APLICA ACCION CERRADA"/>
    <s v="NO APLICA ACCION CERRADA"/>
    <x v="1"/>
    <s v="Cerrada en seguimientos anteriores"/>
    <s v="OCI"/>
    <n v="1"/>
    <x v="1"/>
    <m/>
  </r>
  <r>
    <n v="373"/>
    <s v="Modelo Pedagogico "/>
    <s v="Subdirección técnica de métodos educativos y operativa"/>
    <s v="STMEO"/>
    <s v="Líder área psicosocial "/>
    <s v="Modelo Pedagogico"/>
    <s v="Subdirección técnica de métodos educativos y operativa"/>
    <s v="STMEO"/>
    <s v="Psicosocial"/>
    <x v="3"/>
    <s v="Subdireccion de lineamientos y politicas"/>
    <s v="SLP"/>
    <s v="Gerencia de capacidades y derechos"/>
    <s v="GCD"/>
    <s v="Modelo pedagogico"/>
    <s v="Valoraciones"/>
    <s v="Willington Granados Herrera"/>
    <x v="0"/>
    <s v="PMAI-2021-099"/>
    <s v="10.7"/>
    <x v="61"/>
    <n v="2021"/>
    <s v="2021H126"/>
    <s v="Se observa falencias en el diligenciamiento de la valoración del riesgo por consumo de SPA y el  seguimiento a  la  Valoración  del  riesgo  por  Consumo  de  SPA  (VESPA)  de  acuerdo  con  el  Manual  Operativo  Área  Sicosocial  M-MSS-MA-001 el ítem 3.1.6, Valoración del riesgo por consumo SPA esta debe realizarse cada tres (3) meses, _x000a_y se evidenció que en algunos casos se ha realizado cada seis (6) meses o más."/>
    <s v=" carece del establecimiento de  una herramienta de seguimiento que permita identificar de la realización de las valoraciones psicosociales.    "/>
    <s v="Ajustar el manual operativo del área de Sicosocial, para oficializar el indicador de valoración y seguimiento al VESPA y realizar el seguimiento del mismo por parte del Líder del área. "/>
    <n v="1"/>
    <s v=" Manual de sicosocial ajustado "/>
    <s v="Un (1) manual de sicosocial ajustado "/>
    <n v="1"/>
    <s v="*Manual ajustado_x000a_*Seguimiento al indicador formulado. "/>
    <d v="2021-11-17T00:00:00"/>
    <d v="2022-08-30T00:00:00"/>
    <d v="2022-12-05T00:00:00"/>
    <s v="SI"/>
    <s v="SI"/>
    <n v="92"/>
    <s v="04-01-2022: Se incluye formulacion al tablero de control"/>
    <m/>
    <m/>
    <m/>
    <m/>
    <s v="SIN AVANCE"/>
    <n v="278"/>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92"/>
    <s v="CON TIEMPO"/>
    <d v="2022-06-17T00:00:00"/>
    <s v="No fueron aportadas evidencias para este seguimiento, el proceso manifiesta entregar avance en el proximo seguimiento."/>
    <s v="Sulma Esperanza Avendaño Muñoz"/>
    <n v="0"/>
    <s v="ABIERTO"/>
    <m/>
    <s v="ABIERTO"/>
    <d v="2022-09-19T00:00:00"/>
    <s v="Avance de actividades:_x000a_Segundo seguimiento_x000a_ Desde el Área Psicosocial, se  ajusto el Manual operativo y se incluyó el numeral  5.1.6 Instrumento de Tamizaje Por Consumo De Spa  página (9) , en el cual   se describe la aplicación._x000a__x000a_Se  realizó seguimiento al indicador a través de la hoja de vida formulada para tal fin, la cual se presenta como evidencia de la implementación del indicador con corte a julio, toda vez que se encuentra pendiente el reporte SIMI con corte a agosto. Para este seguimiento se presenta seguimiento al VESPA, toda vez que el instrumento de tamizaje DASC, se encuetra en pruebas para su implementación, y se fija la importancia de realizar el tamizaje por consumo de SPA, con el intsrumneto que actualmente se encuentra desarrollado. _x000a__x000a_Resultado indicador: _x000a__x000a_Un (1) manual de sicosocial ajustado =100%_x000a_ _x000a_Análisis indicador: _x000a__x000a_ Se da cumplimiento del 100% de la acción dado que se realiza el ajuste en el Manual de Psicosocial, conforme a la acción formulada."/>
    <s v="Para evidenciar el cumplimiento de la acción se aporta:_x000a__x000a_MANUAL OPERATIVO ÁREA SICOSOCIAL- M-MSS-MA-001, ver pagina 8, numeral 5.1.6 Instrumento de Tamizaje Por Consumo De Spa  página (9)_x000a__x000a_-Hoja de vida  del indicador de aplicación de VESPA y seguimiento a VESPA  con corte  a Julio. "/>
    <s v="Argumentación en la descripción del monitoreo o avance."/>
    <n v="1"/>
    <s v="CUMPLIMIENTO TOTAL"/>
    <n v="92"/>
    <s v="CON TIEMPO"/>
    <d v="2022-11-15T00:00:00"/>
    <s v="Se evidencia que se tiene MANUAL OPERATIVO ÁREA SICOSOCIAL- M-MSS-MA-001, Y se adjunta la Hoja de vida  del indicador con seguimiento a Julio. "/>
    <s v="Ingrid Acosta"/>
    <n v="1"/>
    <s v="CERRADO"/>
    <m/>
    <d v="2023-02-06T00:00:00"/>
    <s v="Cerrada en seguimientos anteriores"/>
    <s v="OCI"/>
    <n v="1"/>
    <n v="1"/>
    <s v="CUMPLIMIENTO TOTAL"/>
    <s v="NO APLICA ACCION CERRADA"/>
    <s v="NO APLICA ACCION CERRADA"/>
    <x v="1"/>
    <s v="Cerrada en seguimientos anteriores"/>
    <s v="OCI"/>
    <n v="1"/>
    <x v="1"/>
    <m/>
  </r>
  <r>
    <n v="374"/>
    <s v="Modelo Pedagogico "/>
    <s v="Subdirección técnica de métodos educativos y operativa"/>
    <s v="STMEO"/>
    <s v="Líder área psicosocial "/>
    <s v="Modelo Pedagogico"/>
    <s v="Subdirección técnica de métodos educativos y operativa"/>
    <s v="STMEO"/>
    <s v="Psicosocial"/>
    <x v="3"/>
    <s v="Subdireccion de lineamientos y politicas"/>
    <s v="SLP"/>
    <s v="Gerencia de capacidades y derechos"/>
    <s v="GCD"/>
    <s v="Modelo pedagogico"/>
    <s v="Egreso"/>
    <s v="Willington Granados Herrera"/>
    <x v="0"/>
    <s v="PMAI-2021-100"/>
    <s v="10.8"/>
    <x v="61"/>
    <n v="2021"/>
    <s v="2021H127"/>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y se requiere de un tiempo para desarrollar  la curva de aprendizaje. "/>
    <s v="Socialización  por  parte del líder del área psicosocial  con los profesionales del área el documento interno Seguimiento  a  la  Inasistencia Temporal  y/o  al  Egreso  de  NNAJ  –  M-MSL-DI-002 , en las jornadas de inducción y reinducccuòn "/>
    <n v="1"/>
    <s v="Socialización del documento "/>
    <s v="Un documento socializado "/>
    <n v="1"/>
    <s v="*Acta de socialización del documento interno  en las jornadas de inducción y reinducccuòn.  "/>
    <d v="2021-11-17T00:00:00"/>
    <d v="2022-12-17T00:00:00"/>
    <m/>
    <s v="SI"/>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d v="2022-06-17T00:00:00"/>
    <s v="No fueron aportadas evidencias para este seguimiento, el proceso manifiesta entregar avance en el proximo seguimiento."/>
    <s v="Sulma Esperanza Avendaño Muñoz"/>
    <n v="0"/>
    <s v="ABIERTO"/>
    <m/>
    <s v="ABIERTO"/>
    <d v="2022-09-19T00:00:00"/>
    <s v="Segundo seguimiento_x000a_Avance de actividades:_x000a__x000a_Conforme a la acción planteada se desarrolló por parte de la Coordinación del área la  jornada de inducción y re inducción a un total   de 92 profesionales, la cual se llevo a cabo  los días  23 y 24 de mayo, 24 de junio y 5 de julio,  y se realizó se realizó la socialización del documento interno -  Seguimiento a la inasistencia temporal y/o al egreso de NNAJ M-MSL-DI-002, así como las generalidades del modelo pedagógico, documentación, actualización y oficialización manual de procesos y procedimientos del área, mapas de riesgo, indicadores de gestión, registro de información en SiMI entre otros._x000a__x000a_Resultado indicador: _x000a__x000a_Un documento socializado  =100%_x000a_ _x000a_Análisis indicador: _x000a__x000a_ Se da cumplimiento del 100% de la acción toda vez se realizó la socialización  del documento interno Seguimiento  a  la  Inasistencia Temporal– M-MSL-DI-002 con los 92 profesionales que integran el área psicosocial, en la jornada de inducción y re inducción."/>
    <s v="Para evidenciar el cumplimiento de la acción se aporta:_x000a__x000a_Acta- PROCESO DE INDUCCION ÁREA SICOSOCIAL- del 23 y 24/05/2022  y listado de asistencia. "/>
    <s v="Socialización  por  parte del líder del área psicosocial  con los profesionales del área el documento interno Seguimiento  a  la  Inasistencia Temporal  y/o  al  Egreso  de  NNAJ  –  M-MSL-DI-002 , en las jornadas de inducción y reinducccuòn "/>
    <n v="0"/>
    <s v="SIN AVANCE"/>
    <n v="201"/>
    <s v="CON TIEMPO"/>
    <d v="2022-11-15T00:00:00"/>
    <s v="Se evidencia el Acta- PROCESO DE INDUCCION ÁREA SICOSOCIAL- del 23 y 24/05/2022  y listado de asistencia, sin embargo esta pendiente Socialización  por  parte del líder del área psicosocial  con los profesionales del área el documento interno Seguimiento  a  la  Inasistencia Temporal  y/o  al  Egreso  de  NNAJ  –  M-MSL-DI-002 , en las jornadas de inducción y reinducción"/>
    <s v="Ingrid Acosta"/>
    <n v="0"/>
    <s v="ABIERTO"/>
    <m/>
    <d v="2023-02-06T00:00:00"/>
    <s v="Segundo seguimiento_x000a_Avance de actividades:_x000a__x000a_Conforme a la acción planteada se desarrolló por parte de la Coordinación del área la  jornada de inducción y re inducción a un total   de 92 profesionales, la cual se llevo a cabo  los días  23 y 24 de mayo, 24 de junio y 5 de julio,  y se realizó se realizó la socialización del documento interno -  Seguimiento a la inasistencia temporal y/o al egreso de NNAJ M-MSL-DI-002, así como las generalidades del modelo pedagógico, documentación, actualización y oficialización manual de procesos y procedimientos del área, mapas de riesgo, indicadores de gestión, registro de información en SiMI entre otros._x000a__x000a_Resultado indicador: _x000a__x000a_Un documento socializado  =100%_x000a_ _x000a_Análisis indicador: _x000a__x000a_ Se da cumplimiento del 100% de la acción toda vez se realizó la socialización  del documento interno Seguimiento  a  la  Inasistencia Temporal– M-MSL-DI-002 con los 92 profesionales que integran el área psicosocial, en la jornada de inducción y re inducción._x000a__x000a_TERCER SEGUIMIENTO:_x000a_Se realizó 3 jornadas de inducción y reinducción por parte de la líder del área psicosocial con los profesionales del área, el documento interno Seguimiento a la Inasistencia Temporal y/o al Egreso de NNAJ – M-MSL-DI-002, las cuales fueron desarrollada los días 8, 9 y 11 de noviembre de 2022, la cual evidencia acción en la página 11 del acta._x000a__x000a_Resultado del indicador:_x000a_1 documento socializado/ 1 documento programado*100=100%_x000a__x000a_Análisis del indicador:_x000a_Se da cumplimiento al 100% de la acción, dado a que se realizan 3 jornadas de inducción y reinducción por parte de la líder del área psicosocial el documento interno Seguimiento a la Inasistencia Temporal y/o al Egreso de NNAJ – M-MSL-DI-002._x000a_"/>
    <s v="Para evidenciar el cumplimiento de la acción se aporta:_x000a__x000a_Acta- PROCESO DE INDUCCION ÁREA SICOSOCIAL- del 23 y 24/05/2022  y listado de asistencia. _x000a__x000a_Soportes Tercer Seguimiento: _x000a_8,9 y 11 DE NOVIEMBRE 2022 - ACTA INDUCCCION Y REINDUCCION SICOSOCIAL_x000a_"/>
    <s v="De acuerdo con el reporte y las evidencias registradas por el proceso, la actividad se encuentra cumplida."/>
    <n v="1"/>
    <s v="CUMPLIMIENTO TOTAL"/>
    <n v="201"/>
    <s v="CON TIEMPO"/>
    <x v="4"/>
    <s v="Se observa en el tercer seguimiento un acta denominada proceso de inducción área sicosocial de los días 23 y 24 de mayo del 202, así mismo actas de los días 8,9 y 11 de noviembre 2022 - acta inducción y reinducción sicosocial y se observa también las listas de asistencia._x0009_"/>
    <s v="Carlos Guerra "/>
    <n v="1"/>
    <x v="1"/>
    <m/>
  </r>
  <r>
    <n v="375"/>
    <s v="Modelo Pedagogico "/>
    <s v="Subdirección técnica de métodos educativos y operativa"/>
    <s v="STMEO"/>
    <s v="Líder área psicosocial "/>
    <s v="Modelo Pedagogico"/>
    <s v="Subdirección técnica de métodos educativos y operativa"/>
    <s v="STMEO"/>
    <s v="Psicosocial"/>
    <x v="3"/>
    <s v="Subdireccion de lineamientos y politicas"/>
    <s v="SLP"/>
    <s v="Gerencia de capacidades y derechos"/>
    <s v="GCD"/>
    <s v="Modelo pedagogico"/>
    <s v="proceso de seguimiento al egreso de los NNAJ retirados del IDIPRON"/>
    <s v="Willington Granados Herrera"/>
    <x v="0"/>
    <s v="PMAI-2021-101"/>
    <s v="10.8"/>
    <x v="61"/>
    <n v="2021"/>
    <s v="2021H127"/>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
    <s v="Incluir en el desarrollo de &quot;UPI COMO VAMOS&quot;, la revisión aleatoria de los egresos realizados en el SIMI (mes vencido) , conforme al numero de egresos mensuales, estableciendo el porcentaje de la muestra aleatoria según corresponda ."/>
    <n v="2"/>
    <s v="Revisiones aleatorias realizadas "/>
    <s v="verificación del cumplimento de los requisitos para formalizar los egresos /número de egresos a verificar conforme a muestra aleatoria por UPI. "/>
    <n v="1"/>
    <s v="Verificación del cumplimiento de los requisitos de formalización del egreso, documentado en acta por UPI. "/>
    <d v="2021-11-17T00:00:00"/>
    <d v="2022-12-17T00:00:00"/>
    <d v="2022-12-05T00:00:00"/>
    <s v="SI"/>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d v="2022-06-17T00:00:00"/>
    <s v="No fueron aportadas evidencias para este seguimiento, el proceso manifiesta entregar avance en el proximo seguimiento."/>
    <s v="Sulma Esperanza Avendaño Muñoz"/>
    <n v="0"/>
    <s v="ABIERTO"/>
    <m/>
    <s v="ABIERTO"/>
    <d v="2022-09-19T00:00:00"/>
    <s v="Segundo seguimiento:_x000a__x000a_Avance de actividades:_x000a__x000a_Desde el área psicosocial y en desarrollo de la estrategia de interna de gestión UPI COMO VAMOS, se estableció el porcentaje de egresos a verificar de manera aleatoria, teniendo en cuenta los reportados por la UPI y se elaboró por parte del Área un tablero de control que da cuenta del número de egresos verificados de cada UPI, con respecto a la muestra aleatoria seleccionada._x000a__x000a_ Resultado indicador: _x000a_Avance del  indicador: verificación 117  egresos del cumplimiento de los requisitos para formalizar los egresos / 117 de egresos a verificar conforme a muestra aleatoria por UPI._x000a__x000a_  Resultado indicador = cumplimiento del 100% para el primer trimestre toda vez que se realizó la verificación de los egresos conforme a las muestras aleatorias establecidas para cada UPI ."/>
    <s v="Para evidenciar el cumplimiento de la acción se aporta:_x000a__x000a_-Tabla control de los egresos verificados  por UPI que describe el numero de egresos verificado por UPI, conforme a muestra establecida._x000a__x000a_Actas de reunión de la estrategia interna  UPI como vamos donde verifica la realización de la acción de verificación del cumplimiento de los requisitos de formalización del egreso._x000a__x000a_Mes Febrero:_x000a_Acta del 11/03/2022 UPI Arcadia_x000a_Acta del 15/03/2022 UPI Belén_x000a_ Acta 13/03/2022 UPI Bosa_x000a_ Acta 19/03/2022 UPI Conservatorio_x000a_ Acta 11/03/2022 UPI Florida_x000a_ Acta 11/03/2022 UPI La 27 externado_x000a_ Acta 17/03/2022 UPI La 27 internado_x000a_ Acta 14/03/2022 UPI La 32_x000a_ Acta 15/03/2022 UPI Liberia_x000a_ Acta 16/03/2022 UPI Molinos_x000a_ Acta 15/03/2022 UPI Perdomo_x000a_ Acta 17/03/2022 UPI La Rioja_x000a_ Acta 10/03/2022 UPI San Francisco_x000a_ Acta 17/03/2022 UPI Santa Lucia_x000a_ Acta 18/03/2022 UPI Servita._x000a__x000a_Mes Marzo:_x000a_Acta del 19/04/2022 UPI Arcadia_x000a_ Acta del 12/04/2022 UPI Belén_x000a_ Acta 20/04/2022 UPI Bosa_x000a_ Acta 14/04/2022 UPI Conservatorio_x000a_ Acta 21/04/2022 UPI Florida_x000a_ Acta 11/04/2022 UPI La 27 externado_x000a_ Acta 11/04/2022 UPI La 27 internado_x000a_ Acta 10/04/2022 UPI La 32_x000a_ Acta 19/04/2022 UPI Liberia_x000a_ Acta 11/04/2022 UPI Molinos_x000a_ Acta 18/04/2022 UPI Perdomo_x000a_ Acta 19/04/2022 UPI La Rioja_x000a_ Acta 20/04/2022 UPI San Francisco_x000a_ Acta 12/04/2022 UPI Santa Lucia_x000a_ Acta 19/04/2022 UPI Servita._x000a__x000a_Para el mes de enero de 2022, no se efectuó UPI como vamos por las contingencias de contratación generadas por ley de garantías.  "/>
    <s v="Ninguna"/>
    <n v="1"/>
    <s v="CUMPLIMIENTO TOTAL"/>
    <n v="201"/>
    <s v="CON TIEMPO"/>
    <d v="2022-11-15T00:00:00"/>
    <s v="Se evidenias las Actas de reunión de la estrategia interna  UPI como vamos donde verifica la realización de la acción de verificación del cumplimiento de los requisitos de formalización del egreso, asi: Acta del 11/03/2022 UPI Arcadia_x000a_Acta del 15/03/2022 UPI Belén_x000a_ Acta 13/03/2022 UPI Bosa_x000a_ Acta 19/03/2022 UPI Conservatorio_x000a_ Acta 11/03/2022 UPI Florida_x000a_ Acta 11/03/2022 UPI La 27 externado_x000a_ Acta 17/03/2022 UPI La 27 internado_x000a_ Acta 14/03/2022 UPI La 32_x000a_ Acta 15/03/2022 UPI Liberia_x000a_ Acta 16/03/2022 UPI Molinos_x000a_ Acta 15/03/2022 UPI Perdomo_x000a_ Acta 17/03/2022 UPI La Rioja_x000a_ Acta 10/03/2022 UPI San Francisco_x000a_ Acta 17/03/2022 UPI Santa Lucia_x000a_ Acta 18/03/2022 UPI Servita._x000a__x000a_Mes Marzo:_x000a_Acta del 19/04/2022 UPI Arcadia_x000a_ Acta del 12/04/2022 UPI Belén_x000a_ Acta 20/04/2022 UPI Bosa_x000a_ Acta 14/04/2022 UPI Conservatorio_x000a_ Acta 21/04/2022 UPI Florida_x000a_ Acta 11/04/2022 UPI La 27 externado_x000a_ Acta 11/04/2022 UPI La 27 internado_x000a_ Acta 10/04/2022 UPI La 32_x000a_ Acta 19/04/2022 UPI Liberia_x000a_ Acta 11/04/2022 UPI Molinos_x000a_ Acta 18/04/2022 UPI Perdomo_x000a_ Acta 19/04/2022 UPI La Rioja_x000a_ Acta 20/04/2022 UPI San Francisco_x000a_ Acta 12/04/2022 UPI Santa Lucia_x000a_ Acta 19/04/2022 UPI Servita._x000a_y tambien se tiene el seguimiento de egresos en tabla de excel. "/>
    <s v="Ingrid Acosta"/>
    <n v="1"/>
    <s v="CERRADO"/>
    <m/>
    <d v="2023-02-06T00:00:00"/>
    <s v="Cerrada en seguimientos anteriores"/>
    <s v="OCI"/>
    <n v="1"/>
    <n v="1"/>
    <s v="CUMPLIMIENTO TOTAL"/>
    <s v="NO APLICA ACCION CERRADA"/>
    <s v="NO APLICA ACCION CERRADA"/>
    <x v="1"/>
    <s v="Cerrada en seguimientos anteriores"/>
    <s v="OCI"/>
    <n v="1"/>
    <x v="1"/>
    <m/>
  </r>
  <r>
    <n v="376"/>
    <s v="Modelo Pedagogico "/>
    <s v="Subdirección técnica de métodos educativos y operativa"/>
    <s v="STMEO"/>
    <s v="STMEO_x000a_Líder área psicosocial _x000a_líder del área de salud "/>
    <s v="Modelo Pedagogico"/>
    <s v="Subdirección técnica de métodos educativos y operativa"/>
    <s v="STMEO"/>
    <s v="Psicosocial"/>
    <x v="3"/>
    <s v="Subdireccion de lineamientos y politicas"/>
    <s v="SLP"/>
    <s v="Gerencia de capacidades y derechos"/>
    <s v="GCD"/>
    <s v="Modelo pedagogico"/>
    <s v="oferta publica de servicios "/>
    <s v="Willington Granados Herrera"/>
    <x v="0"/>
    <s v="PMAI-2021-102"/>
    <s v="10.9"/>
    <x v="61"/>
    <n v="2021"/>
    <s v="2021H128"/>
    <s v="A partir del segundo semestre de la vigencia 2020, el Área Sicosocial dejó de contar con el servicio de psicología especializada, pues no se mantuvo la contratación de profesionales en esta disciplina, es decir, que la atención de los  NNAJ  que  presentan  situaciones  asociadas  a  diagnósticos  psiquiátricos  y/o  con  conductas  no  funcionales  o adaptativas  dentro  de  las  UPI ́s  se  dejaron  de  atender  bajo  los  criterios  señalados  en  el  Manual  Operativo  del Área  M-MSS-MA-001,  vigente  para  el  2020,  desplazando  su  atención  en  los  servicios  de  salud  de  la  Subred  gestionados  a  través  del  Área  de  Salud  del  Instituto.  Es  importante  reconsiderar  la  pertinencia  de  contar  con profesionales idóneos en psicología especializada que favorezcan la oportunidad en la atención e intervención de los NNAJ que lo requieran y con los que se pueda trabajar un plan de atención orientado desde esta especialidad, articulado con las acciones que desarrollan los equipos psicosociales de las UPI ́s."/>
    <s v="Se encuentra en construcción la propuesta de documento que establece la línea técnica para  atender situaciones de casos clínicos."/>
    <s v="Estructurar   y oficializar  un documento que incluya las acciones  para atender situaciones de casos clínicos."/>
    <n v="1"/>
    <s v="Documento oficializado  "/>
    <s v="Un Documento oficializado  "/>
    <n v="1"/>
    <s v="Documento oficializado_x000a_Acta de socialización del documento"/>
    <d v="2021-11-17T00:00:00"/>
    <d v="2022-12-17T00:00:00"/>
    <m/>
    <s v="SI"/>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d v="2022-06-17T00:00:00"/>
    <s v="No fueron aportadas evidencias para este seguimiento, el proceso manifiesta entregar avance en el proximo seguimiento."/>
    <s v="Sulma Esperanza Avendaño Muñoz"/>
    <n v="0"/>
    <s v="ABIERTO"/>
    <m/>
    <s v="ABIERTO"/>
    <d v="2022-09-19T00:00:00"/>
    <s v="Segundo seguimiento:_x000a__x000a_Avance de actividades:_x000a__x000a_Desde el área psicosocial y el área de salud del modelo pedagógico se ha estructurado   un documento que incluye las acciones  para atender situaciones de casos clínicos, el cual se presenta su avance, pues el mismo se encuentra en revisión para su oficialización. "/>
    <s v="Se aporta:_x000a_Proyecto documento  PROPUESTA TÉCNICA DE SALUD MENTAL"/>
    <s v="Estructurar   y oficializar  un documento que incluya las acciones  para atender situaciones de casos clínicos."/>
    <n v="0.2"/>
    <s v="AVANCE MINIMO"/>
    <n v="201"/>
    <s v="CON TIEMPO"/>
    <d v="2022-11-15T00:00:00"/>
    <s v="Se evidencia el Proyecto documento  PROPUESTA TÉCNICA DE SALUD MENTAL, sin embargo, esta pendiente Estructurar   y oficializar  un documento que incluya las acciones  para atender situaciones de casos clínicos."/>
    <s v="Ingrid Acosta"/>
    <n v="0.2"/>
    <s v="ABIERTO"/>
    <m/>
    <d v="2023-02-06T00:00:00"/>
    <s v="Segundo seguimiento:_x000a__x000a_Avance de actividades:_x000a__x000a_Desde el área psicosocial y el área de salud del modelo pedagógico se ha estructurado   un documento que incluye las acciones  para atender situaciones de casos clínicos, el cual se presenta su avance, pues el mismo se encuentra en revisión para su oficialización. _x000a__x000a_TERCER SEGUIMIENTO:_x000a_Se estructuró documento con acciones para atender casos clínicos, el cual fue desarrollado por el área psicosocial y enviado a profesionales de documentación para su revisión y ajuste de acuerdo con formatos actualizados por rediseño. Se encuentra en proceso de revisión por parte del líder MIPG para continuar con proceso de oficialización, el cual fue enviado el 13 de diciembre de 2022._x000a__x000a_El procedimiento se encuentra aprobado y subido a la página web del IDIPRON_x000a__x000a_Resultado del Indicador:  Un documento oficializado =100%_x000a__x000a_Análisis del resultado:  Con la publicación del documento se da cumplimiento al 100% de la acción._x000a_"/>
    <s v="Se aporta:_x000a_Proyecto documento  PROPUESTA TÉCNICA DE SALUD MENTAL_x000a__x000a_Soportes Tercer Seguimiento:_x000a__x000a_13122022 Evidencia envío correo documento de casos clínicos para revisión de MIPG_x000a_LINEAMIENTO TECNICO EN SALUD MENTAL Rvdo WGH 26122022_OK_x000a__x000a_Pantallazo correo documento oficializado"/>
    <s v="De acuerdo con el reporte y las evidencias registradas por el proceso, la actividad se encuentra cumplida."/>
    <n v="1"/>
    <s v="CUMPLIMIENTO TOTAL"/>
    <n v="201"/>
    <s v="CON TIEMPO"/>
    <x v="4"/>
    <s v="_x000a_Si bien se observa documentos en relación, no se aportó evidencia de la oficialización del documento como lo establece el indicador de la acción formulada, la acción permanece abierta hasta aportar la evidencia señalada. "/>
    <s v="Carlos Guerra "/>
    <n v="0.8"/>
    <x v="0"/>
    <m/>
  </r>
  <r>
    <n v="377"/>
    <s v="Modelo Pedagogico "/>
    <s v="Subdirección técnica de métodos educativos y operativa"/>
    <s v="STMEO"/>
    <s v="STMEO _x000a_"/>
    <s v="Modelo Pedagogico"/>
    <s v="Subdirección técnica de métodos educativos y operativa"/>
    <s v="STMEO"/>
    <m/>
    <x v="4"/>
    <s v="Subdireccion poblacional"/>
    <s v="SP"/>
    <s v="Gerencia operativa"/>
    <s v="GO"/>
    <s v="Autorregulación"/>
    <s v="Aplicación y actualización de procedimientos y formatos"/>
    <s v="Willington Granados Herrera"/>
    <x v="0"/>
    <s v="PMAI-2021-103"/>
    <s v="10.10"/>
    <x v="61"/>
    <n v="2021"/>
    <s v="2021H129"/>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Emitir por parte de la STMEO una comunicación oficial a las Unidades de protección integral para que se  formule e implemente un plan de verificación del cumplimiento de la organización de  las historias sociales. "/>
    <n v="1"/>
    <s v="Comunicación oficial emitida "/>
    <s v="(1) Una Comunicación oficial emitida "/>
    <n v="1"/>
    <s v="* Comunicación radicada"/>
    <d v="2021-11-17T00:00:00"/>
    <d v="2022-12-17T00:00:00"/>
    <m/>
    <s v="SI"/>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d v="2022-06-17T00:00:00"/>
    <s v="No fueron aportadas evidencias para este seguimiento, el proceso manifiesta entregar avance en el proximo seguimiento."/>
    <s v="Sulma Esperanza Avendaño Muñoz"/>
    <n v="0"/>
    <s v="ABIERTO"/>
    <m/>
    <s v="ABIERTO"/>
    <d v="2022-09-19T00:00:00"/>
    <s v="Segundo seguimiento:_x000a__x000a_Avance de actividades:_x000a__x000a_Desde la Subdirección de métodos se emitió  una comunicación oficial a las Unidades de protección integral para que se  formule e implemente un plan de verificación del cumplimiento de la organización de  las historias sociales a través de radicado Número radicado 2022IE5201, del  07-09-2022._x000a_ Resultado indicador: _x000a_Una Comunicación oficial emitida =100%_x000a_Avance del  indicador:_x000a_  Resultado indicador = cumplimiento del 100%  toda vez que emitió la comunicación oficial a la Unidades de Protección Integral, conforme la acción planteada."/>
    <s v="Para evidenciar el cumplimiento de la acción se aporta:_x000a_Memorando radicado 2022IE5251"/>
    <s v="Emitir por parte de la STMEO una comunicación oficial a las Unidades de protección integral para que se  formule e implemente un plan de verificación del cumplimiento de la organización de  las historias sociales. "/>
    <n v="0"/>
    <s v="SIN AVANCE"/>
    <n v="201"/>
    <s v="CON TIEMPO"/>
    <d v="2022-11-15T00:00:00"/>
    <s v="Se evidencia el Memorando radicado 2022IE5251, sin embargo esta pendiente Emitir por parte de la STMEO una comunicación oficial a las Unidades de protección integral para que se  formule e implemente un plan de verificación del cumplimiento de la organización de  las historias sociales. "/>
    <s v="Ingrid Acosta"/>
    <n v="0"/>
    <s v="ABIERTO"/>
    <m/>
    <d v="2023-02-06T00:00:00"/>
    <s v="Segundo seguimiento:_x000a__x000a_Avance de actividades:_x000a__x000a_Desde la Subdirección de métodos se emitió  una comunicación oficial a las Unidades de protección integral para que se  formule e implemente un plan de verificación del cumplimiento de la organización de  las historias sociales a través de radicado Número radicado 2022IE5201, del  07-09-2022._x000a_ Resultado indicador: _x000a_Una Comunicación oficial emitida =100%_x000a_Avance del  indicador:_x000a_  Resultado indicador = cumplimiento del 100%  toda vez que emitió la comunicación oficial a la Unidades de Protección Integral, conforme la acción planteada._x000a__x000a_TERCER SEGUIMIENTO:_x000a_Se emitió por parte de la STMEO comunicación oficial a los Responsables de las Unidades de Protección Integral, para que se formule e implemente un plan de verificación del cumplimiento de la organización de las historias sociales. Este memorando No. 2022IE5201 fue radicado el 07/09/2022. _x000a_Resultado indicador: _x000a_Una Comunicación oficial emitida =100%_x000a_Análisis del indicador:_x000a_  Se reporta un avance del 100% con una comunicación oficial emitida a los responsables de las Unidades de Protección Integral._x000a_"/>
    <s v="Para evidenciar el cumplimiento de la acción se aporta:_x000a_Memorando radicado 2022IE5251_x000a__x000a_Soportes Tercer seguimiento: _x000a_Memorando No. 2022IE5201 del 07/09/2022._x000a_"/>
    <s v="Con el reporte y evidencias aportadas por el proceso, la acción se encuentra cumplida"/>
    <n v="1"/>
    <s v="CUMPLIMIENTO TOTAL"/>
    <n v="201"/>
    <s v="CON TIEMPO"/>
    <x v="4"/>
    <s v="se observa evidencia de la Comunicación oficial emitida como lo establece el indicar de la acción formulada."/>
    <s v="Carlos Guerra "/>
    <n v="1"/>
    <x v="1"/>
    <m/>
  </r>
  <r>
    <n v="378"/>
    <s v="Modelo Pedagogico "/>
    <s v="Subdirección técnica de métodos educativos y operativa"/>
    <s v="STMEO"/>
    <s v="_x000a_Lideres de contexto Pedagógico _x000a_Responsables de UPI"/>
    <s v="Modelo Pedagogico"/>
    <s v="Subdirección técnica de métodos educativos y operativa"/>
    <s v="STMEO"/>
    <s v="_x000a_Lideres de contexto Pedagógico _x000a_Responsables de UPI"/>
    <x v="4"/>
    <s v="Subdireccion poblacional"/>
    <s v="SP"/>
    <s v="Gerencia operativa"/>
    <s v="GO"/>
    <s v="Autorregulación"/>
    <s v="Aplicación y actualización de procedimientos y formatos"/>
    <s v="Willington Granados Herrera"/>
    <x v="0"/>
    <s v="PMAI-2021-104"/>
    <s v="10.10"/>
    <x v="61"/>
    <n v="2021"/>
    <s v="2021H130"/>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Formular e implementar por parte de los responsables de UPI  un plan de verificación del cumplimiento de la organización de  las historias sociales. "/>
    <n v="1"/>
    <s v="Plan de verificación de las historias sociales en las UPI "/>
    <s v="(1) Un plan de verificación formulado y desarrollado. "/>
    <n v="1"/>
    <s v="*Plan de verificación por UPI formulado_x000a_*Plan de verificación desarrollado y documentado mediante acta "/>
    <d v="2021-11-17T00:00:00"/>
    <d v="2022-12-17T00:00:00"/>
    <m/>
    <s v="SI"/>
    <s v="SI"/>
    <n v="201"/>
    <s v="04-01-2022: Se incluye formulacion al tablero de control"/>
    <m/>
    <m/>
    <m/>
    <m/>
    <s v="SIN AVANCE"/>
    <n v="461"/>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201"/>
    <s v="CON TIEMPO"/>
    <d v="2022-06-17T00:00:00"/>
    <s v="No fueron aportadas evidencias para este seguimiento, el proceso manifiesta entregar avance en el proximo seguimiento."/>
    <s v="Sulma Esperanza Avendaño Muñoz"/>
    <n v="0"/>
    <s v="ABIERTO"/>
    <m/>
    <s v="ABIERTO"/>
    <d v="2022-09-19T00:00:00"/>
    <s v="Se hará reporte para el próximo seguimiento toda vez que se estableció  plazo hasta el 12 de septiembre para remitir plan de verificación a las historias sociales. "/>
    <m/>
    <s v=" Formular e implementar por parte de los responsables de UPI  un plan de verificación del cumplimiento de la organización de  las historias sociales. "/>
    <n v="0"/>
    <s v="SIN AVANCE"/>
    <n v="201"/>
    <s v="CON TIEMPO"/>
    <d v="2022-11-15T00:00:00"/>
    <s v=" No se encontro evidencia de la Formulación e implementación por parte de los responsables de UPI  un plan de verificación del cumplimiento de la organización de  las historias sociales. "/>
    <s v="Ingrid Acosta"/>
    <n v="0"/>
    <s v="ABIERTO"/>
    <m/>
    <d v="2023-02-06T00:00:00"/>
    <s v="Se hará reporte para el próximo seguimiento toda vez que se estableció  plazo hasta el 12 de septiembre para remitir plan de verificación a las historias sociales. _x000a__x000a_TERCER SEGUIMIENTO:_x000a__x000a_No hay evidencia de avance de esta acción."/>
    <m/>
    <s v="No se evidencian avances por parte del proceso"/>
    <n v="0"/>
    <s v="SIN AVANCE"/>
    <n v="201"/>
    <s v="CON TIEMPO"/>
    <x v="4"/>
    <s v="No se reporta mayor avance en la ejecución de las acciones, se recomienda avanzar en las acciones formuladas._x0009_"/>
    <s v="Carlos Guerra "/>
    <n v="0"/>
    <x v="0"/>
    <m/>
  </r>
  <r>
    <n v="379"/>
    <s v="Modelo Pedagogico "/>
    <s v="Subdirección técnica de métodos educativos y operativa"/>
    <s v="STMEO"/>
    <s v="STMEO _x000a_Coordinador  Internado_x000a_Coordinador Externado "/>
    <s v="Modelo Pedagogico"/>
    <s v="Subdirección técnica de métodos educativos y operativa"/>
    <s v="STMEO"/>
    <s v="STMEO _x000a_Coordinador  Internado_x000a_Coordinador Externado "/>
    <x v="3"/>
    <s v="Subdireccion de lineamientos y politicas"/>
    <s v="SLP"/>
    <s v="Gerencia de capacidades y derechos"/>
    <s v="GCD"/>
    <s v="Modelo pedagogico"/>
    <s v=" Comunicación y articulación entre  equipos de trabajo"/>
    <s v="Willington Granados Herrera"/>
    <x v="0"/>
    <s v="PMAI-2021-105"/>
    <s v="8.1"/>
    <x v="62"/>
    <n v="2021"/>
    <s v="2021H131"/>
    <s v="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
    <s v="No existe un documento que defina de manera estandarizada los  criterios sobre el manejo de autoridad para mejorar la comunicación y la articulación entre las áreas frente a la atención de la población"/>
    <s v="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n v="1"/>
    <s v="Manual de convivencia formulado y socializado "/>
    <s v="(1) Un Manual de convivencia formulado y socializado "/>
    <n v="1"/>
    <s v="Documento formalizado_x000a_Socialización del documento con los equipos de  las UPI, documentado mediante acta. "/>
    <d v="2021-12-15T00:00:00"/>
    <d v="2023-02-16T00:00:00"/>
    <m/>
    <s v="SI"/>
    <s v="SI"/>
    <n v="262"/>
    <s v="04-01-2022: Se incluye formulacion al tablero de control"/>
    <m/>
    <m/>
    <m/>
    <m/>
    <s v="SIN AVANCE"/>
    <n v="276"/>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De acuerdo con el avance, se ha adelantado un proyecto de documento, sin embargo no se adjunta ninguna evidencia"/>
    <d v="2022-05-31T00:00:00"/>
    <s v="Formular y socializar el documento"/>
    <n v="0"/>
    <s v="SIN AVANCE"/>
    <n v="108"/>
    <s v="CON TIEMPO"/>
    <d v="2022-06-17T00:00:00"/>
    <s v="No fueron aportadas evidencias para este seguimiento, el proceso manifiesta entregar avance en el proximo seguimiento."/>
    <s v="Sulma Esperanza Avendaño Muñoz"/>
    <n v="0"/>
    <s v="ABIERTO"/>
    <m/>
    <s v="ABIERTO"/>
    <d v="2022-09-19T00:00:00"/>
    <s v="Se solicitó reformulación a la fecha de cumplimiento de la acción a través de radicado Numero 2022IE5305 por cuanto El producto inicial se encuentra en revisión y observaciones, y se requiere de tiempo adicional para si formalización."/>
    <m/>
    <s v="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n v="0"/>
    <s v="SIN AVANCE"/>
    <n v="262"/>
    <s v="CON TIEMPO"/>
    <d v="2022-11-15T00:00:00"/>
    <s v="No se encontro evidencia de la Formulación y socialización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s v="Ingrid Acosta"/>
    <n v="0"/>
    <s v="ABIERTO"/>
    <m/>
    <d v="2023-02-06T00:00:00"/>
    <s v="Se solicitó reformulación a la fecha de cumplimiento de la acción a través de radicado Numero 2022IE5305 por cuanto El producto inicial se encuentra en revisión y observaciones, y se requiere de tiempo adicional para si formalización._x000a__x000a_TERCER SEGUIMIENTO:_x000a__x000a_Se solicitó reformulación de fechas por parte de la Subdirección Técnica de Métodos educativos y operativa de a través de memorando 2022IE5305 del 12/09/2022 a: 16/02/2023, la cual es aprobada según acta del 7 de diciembre de 2022.  S in embargo esta acción presenta avance en la formulación del manual de convivencia la cual fue enviada por correo electrónico el 29 de diciembre de 2022 a líder de MIPG  para revisión y aprobación y continuar trámite para oficialización. _x000a__x000a_Se tiene un avance del 80%  de la acción dado a que está pendiente última revisión para continuar con proceso de oficialización._x000a_"/>
    <s v="Soportes Tercer seguimiento:_x000a__x000a_RADICADO- 2022IE5305_x000a_07122022 Ajustes tablero de control- reformulaciones de acciones y fechas_x000a_MANUAL DE CONVIVENCIA VERSIÓN 29-12-2022_x000a_29122022 Evidencia envío manual de convivencia a MIPG para revisión y aprobación_x000a_"/>
    <s v="Oficializar el documento en el Sistema Integrado del IDIPRON y socializar el documento dentro del proceso."/>
    <n v="0.8"/>
    <s v="AVANCE SIGNIFICATIVO"/>
    <n v="262"/>
    <s v="CON TIEMPO"/>
    <x v="4"/>
    <s v="Si bien se observa documentos en relación, no se aportó evidencia de la “(1) Un Manual de convivencia formulado y socializado” como lo establece el indicar de la acción formulada, la acción permanece abierta hasta aportar la evidencia señalada. "/>
    <s v="Carlos Guerra "/>
    <n v="0.8"/>
    <x v="2"/>
    <m/>
  </r>
  <r>
    <n v="380"/>
    <s v="Modelo Pedagogico "/>
    <s v="Subdirección técnica de métodos educativos y operativa"/>
    <s v="STMEO"/>
    <s v="Coordinador del área de salud "/>
    <s v="Modelo Pedagogico"/>
    <s v="Subdirección técnica de métodos educativos y operativa"/>
    <s v="STMEO"/>
    <s v="Salud"/>
    <x v="3"/>
    <s v="Subdireccion de lineamientos y politicas"/>
    <s v="SLP"/>
    <s v="Gerencia de capacidades y derechos"/>
    <s v="GCD"/>
    <s v="Modelo pedagogico"/>
    <s v="salud- asistencia a primeros auxilios - afiliaciones a salud"/>
    <s v="Willington Granados Herrera"/>
    <x v="0"/>
    <s v="PMAI-2021-106"/>
    <s v="8.2 "/>
    <x v="62"/>
    <n v="2021"/>
    <s v="2021H132"/>
    <s v="De manera reiterada se observa que se mantiene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nocturna, situación que también expone al Instituto ante posibles sanciones por parte de las entidades reguladoras."/>
    <s v="Falta de capacitación a los personas que acompañan en la noche como primeros respondientes en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n v="1"/>
    <s v="Numero de personas capacitadas como primer respondiente en primeros auxilios."/>
    <s v="Número de personas capacitadas/ número de personas que prestan sus servicios en el horario de la noche."/>
    <n v="1"/>
    <s v="Certificado de primer respondiente para los educadores de la noche. "/>
    <d v="2021-12-15T00:00:00"/>
    <d v="2022-12-15T00:00:00"/>
    <m/>
    <s v="SI"/>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d v="2022-06-17T00:00:00"/>
    <s v="No fueron aportadas evidencias para este seguimiento, el proceso manifiesta entregar avance en el proximo seguimiento."/>
    <s v="Sulma Esperanza Avendaño Muñoz"/>
    <n v="0"/>
    <s v="ABIERTO"/>
    <m/>
    <s v="ABIERTO"/>
    <d v="2022-09-19T00:00:00"/>
    <s v="Segundo seguimiento:_x000a__x000a_Avance actividades:_x000a__x000a_En Coordinación con el área de salud y la Responsable de la UPI Florida, se programaron las capacitaciones como primer respondiente, que fueron realizadas por Parte de secretaria Distrital de Salud.  para lo cual a la fecha del reporte 8 personas cuentan con certificado de primer respondiente. _x000a__x000a_Resultado del Indicador : _x000a__x000a_8 personas capacitadas como primer respondiente /15 personas a capacitar como primer respondiente = 53%_x000a__x000a_Análisis del Indicador:_x000a__x000a_Se presenta un avance del 53%, dado que  se realizó la certificación como primer respondiente  de 7 personas que prestan sus servicios en la noche y queda pendiente para el cierre la certificación de 8 personas  "/>
    <s v="Ocho (8) certificados de primer respondiente de las personas que prestan sus servicios en los horarios nocturnos . "/>
    <s v="7 certificados de respondientes"/>
    <n v="0.53"/>
    <s v="AVANCE PARCIAL"/>
    <n v="199"/>
    <s v="CON TIEMPO"/>
    <d v="2022-11-15T00:00:00"/>
    <s v="Se tienen como evidencia Ocho (8) certificados de primer respondiente de las personas que prestan sus servicios en los horarios nocturnos, sin embargo estan pemdientes siete (7) de respondientes"/>
    <s v="Ingrid Acosta"/>
    <n v="0.53"/>
    <s v="ABIERTO"/>
    <m/>
    <d v="2023-02-06T00:00:00"/>
    <s v="Segundo seguimiento:_x000a__x000a_Avance actividades:_x000a__x000a_En Coordinación con el área de salud y la Responsable de la UPI Florida, se programaron las capacitaciones como primer respondiente, que fueron realizadas por Parte de secretaria Distrital de Salud.  para lo cual a la fecha del reporte 8 personas cuentan con certificado de primer respondiente. _x000a__x000a_Resultado del Indicador : _x000a__x000a_8 personas capacitadas como primer respondiente /15 personas a capacitar como primer respondiente = 53%_x000a__x000a_Análisis del Indicador:_x000a__x000a_Se presenta un avance del 53%, dado que  se realizó la certificación como primer respondiente  de 7 personas que prestan sus servicios en la noche y queda pendiente para el cierre la certificación de 8 personas  _x000a__x000a_TERCER SEGUIMIENTO:_x000a__x000a_Los profesionales de Idiprón asistieron a capacitación de primer respondiente desarrollada por secretaría de salud, para lo cual se aporta acta y listado de asistencia del 22 de julio e 2022, sin embargo, se tienen dificultades para presentar todos los certificados dado a que solo podían ser descargados de manera personal por cada uno de los participantes._x000a_"/>
    <s v="Ocho (8) certificados de primer respondiente de las personas que prestan sus servicios en los horarios nocturnos . _x000a__x000a_Soportes Tercer seguimiento:_x000a__x000a_Capacitación Julio 2022_x000a_Capacitación Julio 2022 Primeros Auxilios Psiquiátricos_x000a_"/>
    <s v="_x000a__x000a_Aclarar las personas que deberían tomar el curso (personas que prestan sus servicios en el horario de la noche.) y adjuntar las evidencias de que dichas personas asistieron al curso"/>
    <n v="0"/>
    <s v="SIN AVANCE"/>
    <n v="199"/>
    <s v="CON TIEMPO"/>
    <x v="4"/>
    <s v="Si bien se observa documentos en relación, no es claro cuáles de los servidores que tomaron el curso son nocturnos y en total cuales son de la jornada nocturna, la acción formulada señala “Gestionar e implementar  por parte de la Líder del área de salud, un programa de capacitación en primeros auxilios para los educadores de las UPI,  iniciando con los que prestan su servicio en los turnos de la noche. Gestión que se realizará con la SUB-RED y el área de Capacitación del IDIPRON” se recomienda dar mayor claridad con la evidencia aportada. "/>
    <s v="Carlos Guerra "/>
    <n v="0"/>
    <x v="0"/>
    <m/>
  </r>
  <r>
    <n v="381"/>
    <s v="Modelo Pedagogico "/>
    <s v="Subdirección técnica de métodos educativos y operativa"/>
    <s v="STMEO"/>
    <s v="STMEO _x000a__x000a_Coordinador Externado "/>
    <s v="Modelo Pedagogico"/>
    <s v="Subdirección técnica de métodos educativos y operativa"/>
    <s v="STMEO"/>
    <s v="STMEO _x000a__x000a_Coordinador Externado "/>
    <x v="3"/>
    <s v="Subdireccion de lineamientos y politicas"/>
    <s v="SLP"/>
    <s v="Gerencia de capacidades y derechos"/>
    <s v="GCD"/>
    <s v="Autorregulación"/>
    <s v="Aplicación y actualización de procedimientos y formatos"/>
    <s v="Willington Granados Herrera"/>
    <x v="0"/>
    <s v="PMAI-2021-107"/>
    <s v="8.3"/>
    <x v="62"/>
    <n v="2021"/>
    <s v="2021H133"/>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 los formatos M-MEX-FT-006  y el formato M-MEX-FT-030, sin articular a un documento que especifique su uso. "/>
    <s v="Formalizar el documento de la  estrategia Semáforo incluyendo en éste,  los formatos que deben ser adoptados para el registro de las salidas y permisos conforme se establezcan en la estrategia.   "/>
    <n v="1"/>
    <s v="Documento formalizado y socializado "/>
    <s v="Un (1) Documento formalizado y socializado"/>
    <n v="1"/>
    <s v="*Documento formalizado_x000a_*Socialización del documento con los equipos de  las UPI que incluya la directriz del uso de los formatos para el registro de salidas y permisos evidenciado  mediante acta. "/>
    <d v="2021-12-15T00:00:00"/>
    <d v="2022-12-15T00:00:00"/>
    <d v="2022-12-05T00:00:00"/>
    <s v="SI"/>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que se ha avanzado en un borrador del documento, la actividad continúa en ejecución"/>
    <d v="2022-05-31T00:00:00"/>
    <s v="Teminar el documento y oficializarlo "/>
    <n v="0.4"/>
    <s v="AVANCE PARCIAL"/>
    <n v="199"/>
    <s v="CON TIEMPO"/>
    <d v="2022-06-17T00:00:00"/>
    <s v="Fue aportada como evidencia el borrador: Estrategia Semáforo- Atención a ciudadanos habitantes de calle que desean superar su condición de habitanza en calle. Falta formalizar el documento."/>
    <s v="Sulma Esperanza Avendaño Muñoz"/>
    <n v="0.4"/>
    <s v="ABIERTO"/>
    <m/>
    <s v="ABIERTO"/>
    <d v="2022-09-19T00:00:00"/>
    <s v="Primer seguimiento:_x000a__x000a_Se realizó la formalización del documento -  Estrategia Semáforo- Atención a ciudadanos habitantes de calle que desean superar su condición de habitanza en calle, estableciendo en el numeral 4, condiciones generales- condición 4- &quot;La estrategia se desarrolla en el marco de una acción voluntaria y libre para hacer uso del servicio en la modalidad de internado, teniendo en cuenta que dentro de los servicios de la casa se cuenta con el servicio de dormitorio. Para la fase “Pre-semáforo” se establece que los y las jóvenes permanezcan por un periodo de 15 días sin salir de la UPI, salvo que presenten situaciones particulares de carácter urgente, para lo cual, se realiza seguimiento por parte del equipo psicosocial para el cumplimiento de los horarios de egreso e ingreso UPI. Para lo cual deberá usarse en las diferentes UPI de manera uniforme y sin excepción el formato Registro de permisos de adolescentes y/o jóvenes M-MEX-FT-030&quot;_x000a__x000a_Segundo Seguimiento: _x000a__x000a_Avance de actividades:_x000a__x000a_El día  19 de  mayo de 2022, se oficializó el documento interno  ESTRATEGIA SEMÁFORO - ATENCIÓN A CIUDADANOS HABITANTES DE CALLE QUE DESEAN SUPERAR SU CONDICIÓN DE HABITANZA EN CALLE M-MEX-DI-002 ,  y  se socializó  con los Responsables de UPI en donde se atiende población Habitante de Calle y con alta permanencia en calle, haciendo en fases especial en el cumplimiento del uso de los formatos   para el registro de salidas y permisos, conforme lo establece el documento en el  numeral 4, condiciones generales- condición 4- &quot;La estrategia se desarrolla en el marco de una acción voluntaria y libre para hacer uso del servicio en la modalidad de internado, teniendo en cuenta que dentro de los servicios de la casa se cuenta con el servicio de dormitorio. Para la fase “Pre-semáforo” se establece que los y las jóvenes permanezcan por un periodo de 15 días sin salir de la UPI, salvo que presenten situaciones particulares de carácter urgente, para lo cual, se realiza seguimiento por parte del equipo psicosocial para el cumplimiento de los horarios de egreso e ingreso UPI. Para lo cual deberá usarse en las diferentes UPI de manera uniforme y sin excepción el formato Registro de permisos de adolescentes y/o jóvenes M-MEX-FT-030&quot;_x000a__x000a_Resultado indicador:  _x000a__x000a_Un documento  formalizado y socializado  =100%_x000a_ _x000a_Análisis indicador: _x000a__x000a_ Se da cumplimiento del 100% de la acción toda vez se formalizó y socializó el documento interno   ESTRATEGIA SEMÁFORO - ATENCIÓN A CIUDADANOS HABITANTES DE CALLE QUE DESEAN SUPERAR SU CONDICIÓN DE HABITANZA EN CALLE M-MEX-DI-002 ."/>
    <s v="Para evidenciar el cumplimiento de la acción se aporta:_x000a__x000a_Documento interno  ESTRATEGIA SEMÁFORO - ATENCIÓN A CIUDADANOS HABITANTES DE CALLE QUE DESEAN SUPERAR SU CONDICIÓN DE HABITANZA EN CALLE M-MEX-DI-002 - ver numeral 4 condición 4, pagina 4_x000a_-Acta del 4 de agosto de 2022,  en la que se realizó la socialización del documento.   "/>
    <s v="Adjuntar los soportes de documento oficializado."/>
    <n v="1"/>
    <s v="CUMPLIMIENTO TOTAL"/>
    <n v="199"/>
    <s v="CON TIEMPO"/>
    <d v="2022-11-15T00:00:00"/>
    <s v="Se evidencia la Formalización  del documento de la  estrategia Semáforo  M-MEX-DI-002 incluyendo en éste,  los formatos que deben ser adoptados para el registro de las salidas y permisos conforme se establezcan en la estrategia. "/>
    <s v="Ingrid Acosta"/>
    <n v="1"/>
    <s v="CERRADO"/>
    <m/>
    <d v="2023-02-06T00:00:00"/>
    <s v="Cerrada en seguimientos anteriores"/>
    <s v="OCI"/>
    <n v="1"/>
    <n v="1"/>
    <s v="CUMPLIMIENTO TOTAL"/>
    <s v="NO APLICA ACCION CERRADA"/>
    <s v="NO APLICA ACCION CERRADA"/>
    <x v="1"/>
    <s v="Cerrada en seguimientos anteriores"/>
    <s v="OCI"/>
    <n v="1"/>
    <x v="1"/>
    <m/>
  </r>
  <r>
    <n v="382"/>
    <s v="Modelo Pedagogico "/>
    <s v="Subdirección técnica de métodos educativos y operativa"/>
    <s v="STMEO"/>
    <s v="*Coordinador de Externados "/>
    <s v="Modelo Pedagogico"/>
    <s v="Subdirección técnica de métodos educativos y operativa"/>
    <s v="STMEO"/>
    <s v="*Coordinador de Externados "/>
    <x v="3"/>
    <s v="Subdireccion de lineamientos y politicas"/>
    <s v="SLP"/>
    <s v="Gerencia de capacidades y derechos"/>
    <s v="GCD"/>
    <s v="Autorregulación"/>
    <s v="Aplicación y actualización de procedimientos y formatos"/>
    <s v="Willington Granados Herrera"/>
    <x v="0"/>
    <s v="PMAI-2021-108"/>
    <s v="8.3"/>
    <x v="62"/>
    <n v="2021"/>
    <s v="2021H133"/>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l  formato M-MEX-FT-030, sin incluir en el instructivo del formato y socializar la aplicación del mismo. "/>
    <s v="Incluir en el instructivo del formato Registro de permisos de adolescentes y/o jóvenes M-MEX-FT-030, una nota aclaratoria que indique el correcto uso del mismo,  que no debe ser reemplazado por otro formato y socializar cada tres meses el uso del formato con el equipo de la UPI. "/>
    <n v="2"/>
    <s v="Formato M-MEX-FT-030,ajustado "/>
    <s v="Un (1) formato ajustado y socializado"/>
    <n v="1"/>
    <s v="*Formato ajustado con nota aclaratoria _x000a_*Socialización del uso de formato a los equipos de la UPI la florida, Rioja, Oasis cada tres meses, documentado mediante acta (4 socializaciones en la vigencia) "/>
    <d v="2021-12-15T00:00:00"/>
    <d v="2022-12-15T00:00:00"/>
    <m/>
    <s v="SI"/>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d v="2022-06-17T00:00:00"/>
    <s v="No fueron aportadas evidencias para este seguimiento, el proceso manifiesta entregar avance en el proximo seguimiento. La actividad se encuentra en ejecución"/>
    <s v="Sulma Esperanza Avendaño Muñoz"/>
    <n v="0"/>
    <s v="ABIERTO"/>
    <m/>
    <s v="ABIERTO"/>
    <d v="2022-09-19T00:00:00"/>
    <s v="Segundo Seguimiento: _x000a__x000a_Avance de actividades:_x000a__x000a_Se realizó la inclusión  en el instructivo del formato Registro de permisos de adolescentes y/o jóvenes M-MEX-FT-030,  de una nota aclaratoria que indique el correcto uso del mismo,  que no debe ser reemplazado por otro formato y socializar cada tres meses el uso del formato con el equipo de la UPI, se encuentra pendiente  su oficialización. "/>
    <s v="Para evidenciar el avance se aporta:_x000a__x000a_Instructivo del Formato  Registro de permisos de adolescentes y/o jóvenes M-MEX-FT-030,  enviado a la Oficina Asesora de Planeación para su oficialización._x000a_Captura correo del 25-04-2022 , Solicitud Priorización modificación formato PLAN de mejoramiento UPI FLORIDA. "/>
    <s v="Oficialización documento "/>
    <n v="0.5"/>
    <s v="AVANCE PARCIAL"/>
    <n v="199"/>
    <s v="CON TIEMPO"/>
    <d v="2022-11-15T00:00:00"/>
    <s v="Se tiene evidenci del instructivo del Formato  Registro de permisos de adolescentes y/o jóvenes M-MEX-FT-030,  enviado a la Oficina Asesora de Planeación para su oficialización._x000a_Captura correo del 25-04-2022 , Solicitud Priorización modificación formato PLAN de mejoramiento UPI FLORIDA, sin embargo esta pendiente la oficialización del documento."/>
    <s v="Ingrid Acosta"/>
    <n v="0.5"/>
    <s v="ABIERTO"/>
    <m/>
    <d v="2023-02-06T00:00:00"/>
    <s v="Segundo Seguimiento: _x000a__x000a_Avance de actividades:_x000a__x000a_Se realizó la inclusión  en el instructivo del formato Registro de permisos de adolescentes y/o jóvenes M-MEX-FT-030,  de una nota aclaratoria que indique el correcto uso del mismo,  que no debe ser reemplazado por otro formato y socializar cada tres meses el uso del formato con el equipo de la UPI, se encuentra pendiente  su oficialización. _x000a__x000a_TERCER SEGUIMIENTO:_x000a__x000a_Se incluyó en el instructivo del formato Registro de permisos de adolescentes y/o jóvenes M-MEX-FT-030, una nota aclaratoria que indique el correcto uso del mismo y que no debe ser reemplazado por otro formato. Para lo cual se envió correo informativo desde MIPG a todo el personal de la entidad el día 28 de septiembre de 2022 de nueva versión._x000a_"/>
    <s v="Para evidenciar el avance se aporta:_x000a__x000a_Instructivo del Formato  Registro de permisos de adolescentes y/o jóvenes M-MEX-FT-030,  enviado a la Oficina Asesora de Planeación para su oficialización._x000a_Captura correo del 25-04-2022 , Solicitud Priorización modificación formato PLAN de mejoramiento UPI FLORIDA. _x000a__x000a_Soportes Tercer seguimiento:_x000a_Correo OFICIALIZACIÓN INSTRUCTIVO FORMATO_x000a_030 REGISTRO DE PERMISOS DE ADOLESCENTES Y-O JÓVENES M-MEX-FT-030_x000a_"/>
    <s v="De acuerdo con el reporte y las evidencias registradas por el proceso, la actividad se encuentra cumplida."/>
    <n v="1"/>
    <s v="CUMPLIMIENTO TOTAL"/>
    <n v="199"/>
    <s v="CON TIEMPO"/>
    <x v="4"/>
    <s v="Se observa la oficialización y socialización del formato  M-MEX-FT-030 versión 4. "/>
    <s v="Carlos Guerra "/>
    <n v="1"/>
    <x v="1"/>
    <m/>
  </r>
  <r>
    <n v="383"/>
    <s v="Modelo Pedagogico "/>
    <s v="Subdirección técnica de métodos educativos y operativa"/>
    <s v="STMEO"/>
    <s v="*Responsable de UPI la Florida o a quien delegue. "/>
    <s v="Modelo Pedagogico"/>
    <s v="Subdirección técnica de métodos educativos y operativa"/>
    <s v="STMEO"/>
    <s v="*Responsable de UPI la Florida o a quien delegue. "/>
    <x v="4"/>
    <s v="Subdireccion poblacional"/>
    <s v="SP"/>
    <s v="Gerencia operativa"/>
    <s v="GO"/>
    <s v="Autorregulación"/>
    <s v="Aplicación y actualización de procedimientos y formatos"/>
    <s v="Willington Granados Herrera"/>
    <x v="0"/>
    <s v="PMAI-2021-109"/>
    <s v="8.3"/>
    <x v="62"/>
    <n v="2021"/>
    <s v="2021H133"/>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presenta debilidad en la garantía de la calidad de la información. "/>
    <s v="Socializar el informe de auditoria y el plan de mejoramiento con el equipo de la UPI Florida, y realizar revisiones aleatorias cada cuatro  meses por parte del responsable de UPI, o quien delegue del correcto diligenciamiento de los formatos. De presentarse novedades, se realizara una acta de compromisos con el profesional que realice la omisión. "/>
    <n v="3"/>
    <s v="Una reunión de socialización del Informe de auditoria . "/>
    <s v="Una reunión de socialización del Informe de auditoria . "/>
    <n v="1"/>
    <s v="*Acta de reunión_x000a_*Revisiones aleatorias a los formatos cada cuatro meses, documentadas mediante acta._x000a_*Actas de compromiso con los profesionales en caso de presentarse novedades. "/>
    <d v="2021-12-15T00:00:00"/>
    <d v="2022-12-15T00:00:00"/>
    <d v="2022-12-05T00:00:00"/>
    <s v="SI"/>
    <s v="SI"/>
    <n v="199"/>
    <s v="04-01-2022: Se incluye formulacion al tablero de control"/>
    <m/>
    <m/>
    <m/>
    <m/>
    <s v="SIN AVANCE"/>
    <n v="459"/>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99"/>
    <s v="CON TIEMPO"/>
    <d v="2022-06-17T00:00:00"/>
    <s v="No fueron aportadas evidencias para este seguimiento, el proceso manifiesta entregar avance en el proximo seguimiento. La actividad se encuentra en ejecución"/>
    <s v="Sulma Esperanza Avendaño Muñoz"/>
    <n v="0"/>
    <s v="ABIERTO"/>
    <m/>
    <s v="ABIERTO"/>
    <d v="2022-09-19T00:00:00"/>
    <s v="Avance actividades:_x000a__x000a_La responsable de la UPI, realizó  la socialización del Informe de auditoria a la UPI Florida y el plan de mejoramiento formulado a través de reunión del 18-03-2022  con  el equipo que presta sus servicios y desarrolla sus funciones en la UPI Florida._x000a_Igualmente  se ha realizado una  revisión aleatoria al correcto diligenciamiento de los formatos con los cuales se registran las acciones que de desarrollan con los beneficiarios de la UPI, la primera se realizó el  18 de mayo de 2022._x000a__x000a_Resultado del Indicador : _x000a__x000a_Una reunión en la cual se socializó con el equipo de la UPI Florida el Informe de auditoria y el plan de mejoramiento formulado   = 100%_x000a__x000a_Análisis del Indicador:_x000a__x000a_Frente al indicador planteado se da cumplimiento del 100%, dado que  se realizó  el día 18-03-2022  la reunión de  socialización  con el equipo de la UPI Florida del  Informe de auditoria y el plan de mejoramiento formulado. "/>
    <s v="En evidencia se aporta:_x000a__x000a_Actas de reunión del 18-03-2022 y del 18-05-2022"/>
    <s v="Ninguna"/>
    <n v="1"/>
    <s v="CUMPLIMIENTO TOTAL"/>
    <n v="199"/>
    <s v="CON TIEMPO"/>
    <d v="2022-11-15T00:00:00"/>
    <s v="Se evidenciaron las Actas de reunión de la socialización del plan de mejoramiento del 18-03-2022 y del 18-05-2022"/>
    <s v="Ingrid Acosta"/>
    <n v="1"/>
    <s v="CERRADO"/>
    <m/>
    <d v="2023-02-06T00:00:00"/>
    <s v="Cerrada en seguimientos anteriores"/>
    <s v="OCI"/>
    <n v="1"/>
    <n v="1"/>
    <s v="CUMPLIMIENTO TOTAL"/>
    <s v="NO APLICA ACCION CERRADA"/>
    <s v="NO APLICA ACCION CERRADA"/>
    <x v="1"/>
    <s v="Cerrada en seguimientos anteriores"/>
    <s v="OCI"/>
    <n v="1"/>
    <x v="1"/>
    <m/>
  </r>
  <r>
    <n v="384"/>
    <s v="Modelo Pedagogico "/>
    <s v="Subdirección técnica de métodos educativos y operativa"/>
    <s v="STMEO"/>
    <s v="Gestión Ambiental"/>
    <s v="Gestion ambiental"/>
    <s v="Subdirección técnica administrativa y financiera"/>
    <s v="STAF"/>
    <s v="Gestión ambiental"/>
    <x v="2"/>
    <s v="Secretaria General"/>
    <s v="SG"/>
    <s v="Gerencia administrativa"/>
    <s v="GA"/>
    <s v="Gestion ambiental"/>
    <s v="Control de plagas y fumigación"/>
    <s v="Willington Granados Herrera"/>
    <x v="0"/>
    <s v="PMAI-2021-110"/>
    <s v="8.4"/>
    <x v="62"/>
    <n v="2021"/>
    <s v="2021H134"/>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Definir un único canal de atención de las solicitudes de saneamiento ambiental mediante memorando interno (Dichas intervenciones se realizan  de acuerdo al cronograma establecido por el área)"/>
    <n v="1"/>
    <s v="Canal de atención solicitudes de saneamiento ambiental"/>
    <s v="Memorando con la definición del canal de atención para las solicitudes de saneamiento ambiental emitido / Memorando con la definición del canal de atención para las solicitudes de saneamiento ambiental  programado (1)*100"/>
    <n v="1"/>
    <s v="Memorando con la definición del canal de atención para las solicitudes de saneamiento ambiental"/>
    <d v="2021-12-01T00:00:00"/>
    <d v="2022-04-30T00:00:00"/>
    <d v="2022-07-01T00:00:00"/>
    <s v="SI"/>
    <s v="SI"/>
    <n v="-30"/>
    <s v="04-01-2022: Se incluye formulacion al tablero de control"/>
    <m/>
    <m/>
    <m/>
    <m/>
    <s v="SIN AVANCE"/>
    <n v="230"/>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Se evidencia la elaboración y difusión del memorando interno en donde se especifica el canal para la solicitud de servicios ambientales"/>
    <d v="2022-05-31T00:00:00"/>
    <s v="Ninguna"/>
    <n v="1"/>
    <s v="CUMPLIMIENTO TOTAL"/>
    <n v="-30"/>
    <s v="VENCIDO"/>
    <d v="2022-02-24T00:00:00"/>
    <s v="Suministro de memorando indicando que el único canalpara la atención de servicios que presta el Área de Gestión Ambiental al IDIPRON, será a través del CENTRO DE SERVICIOS AMBIENTALES –ARANDA SERVICE DESK. _x000a_"/>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385"/>
    <s v="Modelo Pedagogico "/>
    <s v="Subdirección técnica de métodos educativos y operativa"/>
    <s v="STMEO"/>
    <s v="Gestión Ambiental"/>
    <s v="Gestion ambiental"/>
    <s v="Subdirección técnica administrativa y financiera"/>
    <s v="STAF"/>
    <s v="Gestión ambiental"/>
    <x v="2"/>
    <s v="Secretaria General"/>
    <s v="SG"/>
    <s v="Gerencia administrativa"/>
    <s v="GA"/>
    <s v="Gestion ambiental"/>
    <s v="Control de plagas y fumigación"/>
    <s v="Willington Granados Herrera"/>
    <x v="0"/>
    <s v="PMAI-2021-111"/>
    <s v="8.4"/>
    <x v="62"/>
    <n v="2021"/>
    <s v="2021H134"/>
    <s v="Se observaron debilidades en la atención oportuna de las actividades de control de plagas y fumigación, pues 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 y el personal por falta de controles en la aparición de plagas."/>
    <s v="Las solicitudes de servicios ambientales se realizan por diferentes canales tales como, WhatsApp, correo electrónico, solicitud al profesional del área de trabajo ambiental asignado a la sede."/>
    <s v="Realizar monitoreo de la prestación de los servicios ambientales a través del sistema Aranda"/>
    <n v="2"/>
    <s v="Monitoreo  prestación de los servicios ambientales "/>
    <s v="Número de servicios ambientales prestados / Número de servicios ambientales solicitados *100"/>
    <n v="1"/>
    <s v="Reporte de servicios de fumigación y desinfección"/>
    <d v="2022-01-01T00:00:00"/>
    <d v="2022-11-30T00:00:00"/>
    <m/>
    <s v="SI"/>
    <s v="SI"/>
    <n v="184"/>
    <s v="04-01-2022: Se incluye formulacion al tablero de control"/>
    <m/>
    <m/>
    <m/>
    <m/>
    <s v="SIN AVANCE"/>
    <n v="444"/>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De acuerdo con el reporte realizado por el proceso, ya se desarrollo el modulo de centro de servicios ambientales a través del aplicativo ARANDA, y se dieron capacitaciones a los contratistas del proceso en el manejo de la herramienta, así mimso mencionan que se encuentra en elaboración un instructivo que permita a los usuarios conocer el paso a paso para la radicación de solicitudes. No obstante lo anterior, no se aportan soportes que evidencien el cumplimiento de las acciones reportadas."/>
    <d v="2022-05-31T00:00:00"/>
    <s v="Realizar monitoreo de la prestación de los servicios ambientales a través del sistema Aranda"/>
    <n v="0"/>
    <s v="SIN AVANCE"/>
    <n v="184"/>
    <s v="CON TIEMPO"/>
    <d v="2022-06-15T00:00:00"/>
    <s v="No presenta evidencias de monitoreo"/>
    <s v="Verónica Muñoz"/>
    <m/>
    <s v="ABIERTO"/>
    <m/>
    <s v="ABIERTO"/>
    <d v="2022-09-19T00:00:00"/>
    <s v="PRIMER SEGUIMIENTO 2022: Durante el mes de Febrero y Marzo se creo y desarrollo el modulo del Centro de Servicios Ambientales en el aplicativo Aranda servicies Desk, también se realizó capacitación a los contratistas del proceso de gestión ambiental en el manejo de la herramienta, quienes serán los encargados de dar respuesta a las solicitudes de los diferentes servicios._x000a_Se encuentra en elaboración del instructivo que permitirá a los usuarios tener una herramienta de consulta del paso a paso para radicar sus solicitudes, se espera que en el II Semestres entre en producción este aplicativo. _x000a__x000a_Resultado y análisis indicador: Se reportará avance en el indicador una vez inicié la operación oficial del aplicativo Aranda para realizar el monitoreo de la prestación de los servicios ambientales _x000a_Estado: La actividad continúa en ejecución _x000a__x000a_SEGUNDO SEGUIMIENTO 2022: _x000a_Durante el periodo comprendido del 16 al 31 de agosto del 2022, fueron recibidas a través del aplicativo Aranda 57 solicitudes de servicios ambientales de los cuales se atendieron y solucionaron oportunamente 56 servicios, las cuales fueron atendidas oportuna y efectivamente por el área. La solicitud que queda pendiente por atender corresponde a la limpieza de trampa de gasas en la UPI la 27, la cual se está dando solución al finalizar el mes de septiembre. _x000a__x000a_Resultado indicador: (57 solicitudes de servicios ambientale sprestados / 57 solicitudes ambientales recibidos) *100= 100%_x000a__x000a_Estado: Finalizada"/>
    <s v="_x000a__x000a__x000a__x000a__x000a__x000a__x000a__x000a__x000a__x000a__x000a__x000a_SEGUNDO SEGUIMIENTO 2022: _x000a_1. Reporte de servicios - Mesa de Ayuda Gestión Ambiental - Agosto"/>
    <s v="De acuerdo con el reporte y los soportes adjuntados, la actividad se encuentra firnalizada"/>
    <n v="1"/>
    <s v="CUMPLIMIENTO TOTAL"/>
    <n v="184"/>
    <s v="CON TIEMPO"/>
    <d v="2022-11-18T00:00:00"/>
    <s v="Aun cuando la Oficina Asesora de Planeación reporta el cumplimiento de la acción, se tiene que a la fecha del presente seguimiento la evidencia aportada corresponde al reporte de servicios, en el cual se registran 57 solicitudes, de las cuales se encuentra en proceso una (1), correspondiente a: Limpieza de Áreas, trampas de gasa, por lo que la acción queda en estado Abierto, con fecha de finalización de la acción el 30/11/2022."/>
    <s v="Paula Rocío Luengas León"/>
    <m/>
    <s v="ABIERTO"/>
    <m/>
    <d v="2023-02-06T00:00:00"/>
    <s v="PRIMER SEGUIMIENTO 2022: Durante el mes de Febrero y Marzo se creo y desarrollo el modulo del Centro de Servicios Ambientales en el aplicativo Aranda servicies Desk, también se realizó capacitación a los contratistas del proceso de gestión ambiental en el manejo de la herramienta, quienes serán los encargados de dar respuesta a las solicitudes de los diferentes servicios._x000a_Se encuentra en elaboración del instructivo que permitirá a los usuarios tener una herramienta de consulta del paso a paso para radicar sus solicitudes, se espera que en el II Semestres entre en producción este aplicativo. _x000a__x000a_Resultado y análisis indicador: Se reportará avance en el indicador una vez inicié la operación oficial del aplicativo Aranda para realizar el monitoreo de la prestación de los servicios ambientales _x000a_Estado: La actividad continúa en ejecución _x000a__x000a_SEGUNDO SEGUIMIENTO 2022: _x000a_Durante el periodo comprendido del 16 al 31 de agosto del 2022, fueron recibidas a través del aplicativo Aranda 57 solicitudes de servicios ambientales de los cuales se atendieron y solucionaron oportunamente 56 servicios, las cuales fueron atendidas oportuna y efectivamente por el área. La solicitud que queda pendiente por atender corresponde a la limpieza de trampa de gasas en la UPI la 27, la cual se está dando solución al finalizar el mes de septiembre. _x000a__x000a_Resultado indicador: El resultado y análisis del indicador se reportará una vez se concluya la ejecución de la acción._x000a__x000a_Estado: la actividad continúa en ejecución_x000a__x000a_TERCER SEGUIMIENTO 2022_x000a_Durante el periodo comprendido del 16 de agosto al 30 de diciembre del 2022, fueron recibidas a través del aplicativo Aranda 128 solicitudes de servicios de limpieza de áreas de las cuales se atendieron y solucionaron oportunamente 128. Permitiendo asi inferir que se han atendido las 100% en la tencion de los servicios de limpieza  _x000a__x000a_Resultado del indicador: (128/128)= 100% _x000a_Análisis del indicador: Se realizó el monitoreo de la prestación de los servicios ambientales a través del sistema Aranda, con la prestación de 128 servicios de 128 solicitados, cumpliendo con la meta propuesta del 100%_x000a__x000a_Estado de la actividad: La actividad se encuentra finalizada_x000a__x000a_"/>
    <s v="SEGUNDO SEGUIMIENTO 2022: _x000a__x000a_1. Reporte de servicios - Mesa de Ayuda Gestión Ambiental - Agosto_x000a__x000a_TERCER SEGUIMIENTO 2022_x000a__x000a_1. Reporte de servicios - Mesa de Ayuda Gestión Ambiental"/>
    <m/>
    <n v="1"/>
    <s v="CUMPLIMIENTO TOTAL"/>
    <n v="184"/>
    <s v="CON TIEMPO"/>
    <x v="2"/>
    <s v="En análisis de la información suministrada por el proceso, se evidencia que se realizó el monitoreo de la prestación de los servicios ambientales a través del sistema Aranda, en cuanto a limpiezas de áreas con la prestación de 128 servicios solicitados, sin embargo, el producto es el Reporte de servicios de fumigación y desinfección y de este último el proceso no sustenta la evidencia. Se recomienda al proceso que cargue al DRIVE las evidencias que sustentan el desarrollo de la actividad conforme a la entrega del producto final &quot;Reporte de servicios de fumigación y desinfección&quot;"/>
    <s v="Ingrid Acosta"/>
    <n v="0.5"/>
    <x v="0"/>
    <m/>
  </r>
  <r>
    <n v="386"/>
    <s v="Modelo Pedagogico "/>
    <s v="Subdirección técnica de métodos educativos y operativa"/>
    <s v="STMEO"/>
    <s v="Gestión Ambiental"/>
    <s v="Gestion ambiental"/>
    <s v="Subdirección técnica administrativa y financiera"/>
    <s v="STAF"/>
    <s v="Gestión ambiental"/>
    <x v="2"/>
    <s v="Secretaria General"/>
    <s v="SG"/>
    <s v="Gerencia administrativa"/>
    <s v="GA"/>
    <s v="Gestion ambiental"/>
    <s v="Control de plagas y fumigación"/>
    <s v="Willington Granados Herrera"/>
    <x v="0"/>
    <s v="PMAI-2021-112"/>
    <s v="8.4"/>
    <x v="62"/>
    <n v="2021"/>
    <s v="2021H134"/>
    <s v="Se observaron debilidades en la atención oportuna de las actividades de control de plagas y fumigación, pues_x000a_no se identifica que durante el primer semestre se haya prestado este servicio en la UPI La Florida a pesar de la gestión realizada por el personal de la Unidad, generando con esto, incumplimiento del Instructivo Control 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Realizar modificación al  Instructivo Control de Plagas y Fumigación A-GAMIN-012 (para establecer un único canal de atención de las solicitudes de saneamiento ambiental)"/>
    <n v="3"/>
    <s v="Modificacion Instructivo Control de Plagas y Fumigación"/>
    <s v="Modificación al instructivo Control de Plagas y Fumigación realizada / Modificacion al instructivo Control de Plagas y Fumigación programada  (1)*100"/>
    <n v="1"/>
    <s v="Instructivo Control de Plagas y Fumigación modificado"/>
    <d v="2022-01-01T00:00:00"/>
    <d v="2022-07-30T00:00:00"/>
    <d v="2022-12-05T00:00:00"/>
    <s v="SI"/>
    <s v="SI"/>
    <n v="61"/>
    <s v="04-01-2022: Se incluye formulacion al tablero de control"/>
    <m/>
    <m/>
    <m/>
    <m/>
    <s v="SIN AVANCE"/>
    <n v="321"/>
    <s v="CON TIEMPO"/>
    <s v="SIN DILIGENCIAR"/>
    <s v="04-01-2022: Se incluye formulacion al tablero de control"/>
    <s v="SIN DILIGENCIAR"/>
    <m/>
    <m/>
    <s v="EN EJECUCION"/>
    <s v="NO APLICA"/>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4 meses de los 7 inicialmente planeados y para este seguimiento se debería haber presentado un avance. Es importante que el proceso tome las medidas necesarias para que en el mes que queda se ejecuten las acciones."/>
    <d v="2022-05-31T00:00:00"/>
    <s v="Modificar el  Instructivo Control de Plagas y Fumigación A-GAMIN-012 "/>
    <n v="0"/>
    <s v="SIN AVANCE"/>
    <n v="61"/>
    <s v="CON TIEMPO"/>
    <d v="2022-06-15T00:00:00"/>
    <s v="No presenta evidencias modificación al  Instructivo Control de Plagas y Fumigación A-GAMIN-012"/>
    <s v="Verónica Muñoz"/>
    <m/>
    <s v="ABIERTO"/>
    <m/>
    <s v="ABIERTO"/>
    <d v="2022-09-19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l día 29 de Julio del 2022, se remitió solicitud de modificación del instructivo de control de plagas y fumigación. El cual fue aprobado y socializado por la oficina asesora de planeación el día 05 de Agosto del 2022. _x000a__x000a_Resultado indicador: ((1/1)*100%)=100%_x000a__x000a_Análisis indicador: Se realizó la modificación al instructivo Control de Plagas y Fumigación que se encontraba programada, se reporta un cumplimiento del 100% del indicador. _x000a__x000a_Estado: La actividad se encuentra finalizada"/>
    <s v="_x000a__x000a__x000a__x000a__x000a__x000a__x000a_SEGUNDO SEGUIMIENTO 2022: _x000a_1. A-GAM-IN-012 INSTRUCTIVO CONTROL DE PLAGAS Y FUMIGACIÓN ACTUALIZADO_x000a_2. Correo aprobación y socialización  A-GAM-IN-012 "/>
    <s v="De acuerdo con el reporte y los soportes adjuntados, la actividad se encuentra firnalizada"/>
    <n v="1"/>
    <s v="CUMPLIMIENTO TOTAL"/>
    <n v="61"/>
    <s v="CON TIEMPO"/>
    <d v="2022-11-18T00:00:00"/>
    <s v="Se evidenció instructivo Control de Plagas y Fumigación, identificado con el código A-GAM-IN-012 del 05/08/2022, en el que se señala que el único canal para atender las solicitudes es la Mesa de Ayuda-Área de Gestión Ambiental."/>
    <s v="Paula Rocío Luengas León"/>
    <n v="1"/>
    <s v="CERRADO"/>
    <m/>
    <d v="2023-02-06T00:00:00"/>
    <s v="Cerrada en seguimientos anteriores"/>
    <s v="OCI"/>
    <n v="1"/>
    <n v="1"/>
    <s v="CUMPLIMIENTO TOTAL"/>
    <s v="NO APLICA ACCION CERRADA"/>
    <s v="NO APLICA ACCION CERRADA"/>
    <x v="1"/>
    <s v="Cerrada en seguimientos anteriores"/>
    <s v="OCI"/>
    <n v="1"/>
    <x v="1"/>
    <m/>
  </r>
  <r>
    <n v="387"/>
    <s v="Modelo Pedagogico "/>
    <s v="Subdirección técnica de métodos educativos y operativa"/>
    <s v="STMEO"/>
    <s v="STMEO_x000a_Responsables de UPI "/>
    <s v="Modelo Pedagogico"/>
    <s v="Subdirección técnica de métodos educativos y operativa"/>
    <s v="STMEO"/>
    <s v="STMEO_x000a_Responsables de UPI "/>
    <x v="4"/>
    <s v="Subdireccion poblacional"/>
    <s v="SP"/>
    <s v="Gerencia operativa"/>
    <s v="GO"/>
    <s v="Inventarios"/>
    <s v="Manejo de inventarios"/>
    <s v="Willington Granados Herrera"/>
    <x v="0"/>
    <s v="PMAI-2021-113"/>
    <s v=" 8.8"/>
    <x v="62"/>
    <n v="2021"/>
    <s v="2021H135"/>
    <s v="Se evidenciaron falencias en el control y seguimiento del inventario en la unidad La Florida, toda vez, que se encuentran diferencia entre la toma física y kardex digital, lo que refleja carencia de conteos físicos con el fin de poder identificar posibles faltantes o sobrantes de elementos."/>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d v="2022-07-01T00:00:00"/>
    <s v="SI"/>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d v="2022-05-31T00:00:00"/>
    <s v="No aplica"/>
    <n v="1"/>
    <s v="CUMPLIMIENTO TOTAL"/>
    <n v="-76"/>
    <s v="VENCIDO"/>
    <d v="2022-06-17T00:00:00"/>
    <s v="Se evidencia la actualización  en el manual de procesos GESTIÓN Y CONTROL DE ELEMENTOS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388"/>
    <s v="Modelo Pedagogico "/>
    <s v="Subdirección técnica de métodos educativos y operativa"/>
    <s v="STMEO"/>
    <s v="Responsable Unidad de Protección Integral la Florida."/>
    <s v="Modelo Pedagogico"/>
    <s v="Subdirección técnica de métodos educativos y operativa"/>
    <s v="STMEO"/>
    <s v="Responsable Unidad de Protección Integral la Florida."/>
    <x v="4"/>
    <s v="Subdireccion poblacional"/>
    <s v="SP"/>
    <s v="Gerencia operativa"/>
    <s v="GO"/>
    <s v="Inventarios"/>
    <s v="Manejo de inventarios"/>
    <s v="Willington Granados Herrera"/>
    <x v="0"/>
    <s v="PMAI-2021-114"/>
    <s v=" 8.9"/>
    <x v="62"/>
    <n v="2021"/>
    <s v="2021H136"/>
    <s v="Se observa utensilios de cocina tales como cubiertos, platos y ollas en la bodega de almacenamiento principal, los cuales no hacen parte de la cocina ni se encuentran registrados en el kardex de la unidad de La Florida."/>
    <s v="No se encontraban registrados en  el formato CONTROL DE ESPACIOS DE ALMACENAMIENTO TEMPORAL M-MEX-FT-026 , los bienes y utensilios de cocina. "/>
    <s v="Incluir en el formato CONTROL DE ESPACIOS DE ALMACENAMIENTO TEMPORAL M-MEX-FT-026 , los bienes y utensilios que no se encontraban registrados en el momento de la  visita.   "/>
    <n v="1"/>
    <s v="Formato M-MEX-FT-030, actualizado con los elementos y utensilios de cocina "/>
    <s v=" Un Formato actualizado "/>
    <n v="1"/>
    <s v="Formato actualizado con la inclusión de los elementos. "/>
    <d v="2021-12-15T00:00:00"/>
    <d v="2022-01-15T00:00:00"/>
    <d v="2022-07-01T00:00:00"/>
    <s v="SI"/>
    <s v="SI"/>
    <n v="-135"/>
    <s v="04-01-2022: Se incluye formulacion al tablero de control"/>
    <m/>
    <m/>
    <m/>
    <m/>
    <s v="SIN AVANCE"/>
    <n v="125"/>
    <s v="CON TIEMPO"/>
    <s v="SIN DILIGENCIAR"/>
    <s v="04-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el cargue del archivo control de espacios de almacenamiento actualizado"/>
    <d v="2022-05-31T00:00:00"/>
    <s v="No aplica"/>
    <n v="1"/>
    <s v="CUMPLIMIENTO TOTAL"/>
    <n v="-135"/>
    <s v="VENCIDO"/>
    <d v="2022-06-17T00:00:00"/>
    <s v="Se evidencia la inclusión en el formato CONTROL DE ESPACIOS DE ALMACENAMIENTO TEMPORAL M-MEX-FT-026 , los bienes y utensilios que no se encontraban registrados en el momento de la  visita.   "/>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389"/>
    <s v="Modelo Pedagogico "/>
    <s v="Subdirección técnica de métodos educativos y operativa"/>
    <s v="STMEO"/>
    <s v="Coordinador del área de salud _x000a_Profesional asignado  componente seguridad alimentaria. "/>
    <s v="Modelo Pedagogico"/>
    <s v="Subdirección técnica de métodos educativos y operativa"/>
    <s v="STMEO"/>
    <s v="Salud"/>
    <x v="4"/>
    <s v="Subdireccion poblacional"/>
    <s v="SP"/>
    <s v="Gerencia operativa"/>
    <s v="GO"/>
    <s v="Autorregulación"/>
    <s v="Aplicación y actualización de procedimientos y formatos"/>
    <s v="Willington Granados Herrera"/>
    <x v="0"/>
    <s v="PMAI-2021-115"/>
    <s v="8.10"/>
    <x v="62"/>
    <n v="2021"/>
    <s v="2021H137"/>
    <s v="Se verifica que el formato “control recepción de materia prima” falta de la firma del profesional de calidad, es importante que cada una de las firmas sean diligenciadas en los formatos establecidos del Instituto."/>
    <s v="la verificación del formato se realiza con posterioridad al recibo de materia prima, según cronograma asignado a cada profesional. "/>
    <s v="Revisar y ajustar  por parte del Líder del área de salud, el  formato CONTROL RECEPCIÓN DE MATERIA PRIMA M-MSD-FT-026  para incluir una nota  aclaratoria que indique que la firma del formato de materia prima  por parte de las profesionales de Seguridad Alimentaria- Área Salud se realiza con posterioridad al recibo de la materia prima  y de conformidad con  el cronograma definido por el área el mismo día de la visita  de acompañamiento técnico. "/>
    <n v="1"/>
    <s v="Formato  ajustado "/>
    <s v="Un Formato  ajustado "/>
    <n v="1"/>
    <s v="Formato ajustado con la nota aclaratoria.  "/>
    <d v="2021-12-15T00:00:00"/>
    <d v="2022-03-15T00:00:00"/>
    <d v="2022-07-01T00:00:00"/>
    <s v="SI"/>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inclusión de la nota aclaratoria en el formato mencionado."/>
    <d v="2022-05-31T00:00:00"/>
    <s v="No aplica"/>
    <n v="1"/>
    <s v="CUMPLIMIENTO TOTAL"/>
    <n v="-76"/>
    <s v="VENCIDO"/>
    <d v="2022-06-17T00:00:00"/>
    <s v="Se observa en el formato CONTROL RECEPCIÓN DE MATERIA PRIMA M-MSD-FT-026, la nota aclaratoria ue indique que la firma del formato de materia prima  por parte de las profesionales de Seguridad Alimentaria- Área Salud se realiza con posterioridad al recibo de la materia prima."/>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390"/>
    <s v="Modelo Pedagogico "/>
    <s v="Subdirección técnica de métodos educativos y operativa"/>
    <s v="STMEO"/>
    <s v="Mantenimiento de Bienes"/>
    <s v="Mantenimiento de bienes"/>
    <s v="Subdirección técnica administrativa y financiera"/>
    <s v="STAF"/>
    <s v="Mantenimiento de bienes"/>
    <x v="8"/>
    <s v="Secretaria General"/>
    <s v="SG"/>
    <s v="Gerencia Recursos Fisicos"/>
    <s v="GRF"/>
    <s v="Modelo pedagogico"/>
    <s v="Control a los alimentos"/>
    <s v="Ingrid Carolina Ardila Muñoz"/>
    <x v="0"/>
    <s v="PMAI-2021-116"/>
    <s v="8.11"/>
    <x v="62"/>
    <n v="2021"/>
    <s v="2021H138"/>
    <s v="La unidad de La Florida no contaba con báscula en la cocina, lo que interrumpe e impide el adecuado control a los alimentos enviados por el Economato."/>
    <s v="La báscula presentaba inexactitud en el pesaje y por tanto se encontraba en mantenimiento"/>
    <s v="Realizar una visita anual a la Unidad de Protección Integral la Florida para verificar el estado de la báscula "/>
    <n v="1"/>
    <s v="Visita anual"/>
    <s v="Visita realizada / Visita programada (1)*100"/>
    <n v="1"/>
    <s v="Acta de inspección"/>
    <d v="2022-01-01T00:00:00"/>
    <d v="2022-07-30T00:00:00"/>
    <m/>
    <s v="SI"/>
    <s v="SI"/>
    <n v="61"/>
    <s v="04-01-2022: Se incluye formulacion al tablero de control"/>
    <m/>
    <m/>
    <m/>
    <m/>
    <s v="SIN AVANCE"/>
    <n v="321"/>
    <s v="CON TIEMPO"/>
    <s v="SIN DILIGENCIAR"/>
    <s v="04-01-2022: Se incluye formulacion al tablero de control"/>
    <s v="SIN DILIGENCIAR"/>
    <m/>
    <m/>
    <s v="EN EJECUCION"/>
    <s v="NO APLICA"/>
    <s v="ABIERTA"/>
    <s v="No presenta avance"/>
    <d v="2022-02-28T00:00:00"/>
    <s v="no"/>
    <s v="Soporte de ejecucion actividades"/>
    <n v="0"/>
    <s v="SIN AVANCE"/>
    <n v="-44620"/>
    <s v="CON TIEMPO"/>
    <m/>
    <m/>
    <m/>
    <m/>
    <m/>
    <m/>
    <s v="ABIERTO"/>
    <s v="Verificando soportes adjuntos, se evidencia informe de mantenimiento realizado a las UPIs mendiante contrato 1734-2021, sin embargo aun no se ha realizado la visita anual para verificar la báscula de la UPI Florida."/>
    <d v="2022-05-31T00:00:00"/>
    <s v="Pendiente realizar visita anual para verificar báscula de la UPI Florida."/>
    <n v="0"/>
    <s v="SIN AVANCE"/>
    <n v="61"/>
    <s v="CON TIEMPO"/>
    <d v="2022-06-22T00:00:00"/>
    <s v="Si bien se observa documento soporte de la calibracion de las basculas en distinas unidades incluida la florida, no se presento evidencia de anual correspondiente para la verificacion de la bascula, accion en tiempor de ejecucion"/>
    <s v="Carlos Andrés Guerra"/>
    <n v="0.5"/>
    <s v="ABIERTO"/>
    <m/>
    <s v="ABIERTO"/>
    <d v="2022-09-19T00:00:00"/>
    <s v="PRIMER SEGUIMIENTO 2022: _x000a_Mediante el contrato 1734-2021 se realizó mantenimiento a las básculas en la UPI LA FLORIDA el 03 de diciembre de 2021. Se tiene programada visita para el mes de junio de inspección a dichas básculas. _x000a_Estado: La actividad continua en ejecución_x000a__x000a_SEGUNDO SEGUIMIENTO 2022:_x000a_Se incluyó dentro del Plan Anual de Adquisiciones la contratacion del mantenimiento y calibracion de las basculas de las UPIs de la entidad, y la contratacion del mismo se encuentra en proceso._x000a__x000a_Estado: La actividad continua en ejecución"/>
    <s v="PRIMER SEGUIMIENTO 2022: _x000a_Informe con fecha del 21 de febrero de 2022, del contrato 1734-2021_x000a__x000a_SEGUNDO SEGUIMIENTO 2022:_x000a_Modificación al PAAC - proceso verificación y calibración básculas entidad"/>
    <s v="Adjuntar las evidencias de la realización de la visita anual a la Unidad de Protección Integral la Florida en donde se verifique el estado óptimo de la báscula"/>
    <n v="0.5"/>
    <s v="AVANCE PARCIAL"/>
    <n v="61"/>
    <s v="CON TIEMPO"/>
    <d v="2022-11-18T00:00:00"/>
    <s v="Acción vencida desde el 01/08/2022._x000a_"/>
    <s v="Paula Rocío Luengas León"/>
    <m/>
    <s v="VENCIDO"/>
    <m/>
    <d v="2023-02-06T00:00:00"/>
    <s v="PRIMER SEGUIMIENTO 2022: _x000a_Mediante el contrato 1734-2021 se realizó mantenimiento a las básculas en la UPI LA FLORIDA el 03 de diciembre de 2021. Se tiene programada visita para el mes de junio de inspección a dichas básculas. _x000a_Estado: La actividad continua en ejecución_x000a__x000a_SEGUNDO SEGUIMIENTO 2022:_x000a_Se incluyó dentro del Plan Anual de Adquisiciones la contratacion del mantenimiento y calibracion de las basculas de las UPIs de la entidad, y la contratacion del mismo se encuentra en proceso._x000a__x000a_Estado: La actividad continua en ejecución_x000a__x000a_TERCER SEGUIMIENTO 2022:_x000a_Se incluyó en el Plan Anual de Adquisiciones parala vigencia 2023, se tenía previsto realizar la verificación del estado de la báscula  de la Unidad de Protección Integral la Florida en la vigencia 2022 , pero por disponibilidad de recursos no fue posible adelantar proceso contractual para tal fin. _x000a_Estado: La actividad continua en ejecución"/>
    <s v="PRIMER SEGUIMIENTO 2022: _x000a_Informe con fecha del 21 de febrero de 2022, del contrato 1734-2021_x000a__x000a_SEGUNDO SEGUIMIENTO 2022:_x000a_Modificación al PAAC - proceso verificación y calibración básculas entidad_x000a__x000a__x000a_"/>
    <s v="Acta de inspección"/>
    <n v="0"/>
    <s v="SIN AVANCE"/>
    <n v="61"/>
    <s v="CON TIEMPO"/>
    <x v="8"/>
    <s v="El proceso no aportó evidencias. "/>
    <s v="Franklin Augusto Serrano Rojas"/>
    <n v="0"/>
    <x v="0"/>
    <m/>
  </r>
  <r>
    <n v="391"/>
    <s v="Modelo Pedagogico "/>
    <s v="Subdirección técnica de métodos educativos y operativa"/>
    <s v="STMEO"/>
    <s v="STMEO_x000a_Responsables de UPI "/>
    <s v="Modelo Pedagogico"/>
    <s v="Subdirección técnica de métodos educativos y operativa"/>
    <s v="STMEO"/>
    <s v="STMEO_x000a_Responsables de UPI "/>
    <x v="4"/>
    <s v="Subdireccion poblacional"/>
    <s v="SP"/>
    <s v="Gerencia operativa"/>
    <s v="GO"/>
    <s v="Autorregulación"/>
    <s v="Aplicación y actualización de procedimientos y formatos"/>
    <s v="Willington Granados Herrera"/>
    <x v="0"/>
    <s v="PMAI-2021-117"/>
    <s v="8.12"/>
    <x v="62"/>
    <n v="2021"/>
    <s v="2021H139"/>
    <s v=" El proceso misional del Instituto tiene establecido el formato de “CONTROL DE ESPACIOS DE ALMACENAMIENTO TEMPORAL M-MEX-FT-026”, desde el 30/12/2019, para el control de los elementos que reposan en la UPIs y como su nombre lo indica, es para “ESPACIOS DE ALMACENAMIENTO TEMPORAL” para los cuales se debe mantener las directrices entregadas por la Subdirección de Métodos en año 2019. "/>
    <s v="Se observa la carencia de   un lineamiento estandarizado  frente al manejo de los espacios de almacenamiento de los elementos  de consumo en las UPI, en el SIGID, que haga sostenible las acciones en el tiempo.  "/>
    <s v="Formalizar por parte de la STMEO  el documento manejo de los espacios de almacenamiento en UPI, con la inclusión de condiciones generales que indiquen las acciones que se deben tener en cuenta en cada una de las UPI, que reciben los bienes para la atención de los beneficiarios  y aseo locativos de las mismas. "/>
    <n v="1"/>
    <s v="Documento formalizado y socializado "/>
    <s v="Un (1) Documento formalizado y socializado "/>
    <n v="1"/>
    <s v="*Documento oficializado_x000a_*Documento socializado ,  documentado mediante acta. "/>
    <d v="2021-12-15T00:00:00"/>
    <d v="2022-03-15T00:00:00"/>
    <d v="2022-07-01T00:00:00"/>
    <s v="SI"/>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d v="2022-05-31T00:00:00"/>
    <s v="No aplica"/>
    <n v="1"/>
    <s v="CUMPLIMIENTO TOTAL"/>
    <n v="-76"/>
    <s v="VENCIDO"/>
    <d v="2022-06-17T00:00:00"/>
    <s v="Se evidencia la actualización  en el manual de procesos GESTIÓN Y CONTROL DE ELEMENTOS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392"/>
    <s v="Modelo Pedagogico "/>
    <s v="Subdirección técnica de métodos educativos y operativa"/>
    <s v="STMEO"/>
    <s v="Responsable Unidad de Protección Integral la Florida._x000a_Coordinador área de salud. "/>
    <s v="Modelo Pedagogico"/>
    <s v="Subdirección técnica de métodos educativos y operativa"/>
    <s v="STMEO"/>
    <s v="Responsable Unidad de Protección Integral la Florida._x000a_Coordinador área de salud. "/>
    <x v="4"/>
    <s v="Subdireccion poblacional"/>
    <s v="SP"/>
    <s v="Gerencia operativa"/>
    <s v="GO"/>
    <s v="Autorregulación"/>
    <s v="Aplicación y actualización de procedimientos y formatos"/>
    <s v="Willington Granados Herrera"/>
    <x v="0"/>
    <s v="PMAI-2021-118"/>
    <s v="9.1."/>
    <x v="62"/>
    <n v="2021"/>
    <s v="2021H140"/>
    <s v="El Protocolo de Bioseguridad contiene la obligación y el uso correcto del tapabocas, así como el distanciamiento físico entre las personas y el lavado periódico de las manos, como elementos esenciales para evitar el contagio con el virus; esto incluye la postura y el retiro del tapabocas, un distanciamiento de al menos dos (2) metros para evitar el contacto directo y la técnica de lavado y desinfección de manos. En algunos casos se observó el no uso o el uso incorrecto del tapabocas por parte de los beneficiarios, así como el no cumplimiento de la distancia requerida, lo que podría traer como consecuencia la propagación del contagio del virus en toda la población de la Unidad."/>
    <s v="Carencia de carteles o avisos que promuevan el autocuidado frente a COVID 19 .  "/>
    <s v="Elaborar o gestionar por parte del área de salud y la responsable de UPI,  carteles visibles que promuevan el autocuidado. "/>
    <n v="1"/>
    <s v="Carteles visibles en espacios de uso común. "/>
    <s v="Carteles visibles en espacios de uso común/Cárteles a fijar (10). "/>
    <n v="1"/>
    <s v="*Soporte visual de los carteles fijados_x000a_*Socialización del propósito de los carteles con la comunidad  de la UPI, documentado mediante acta."/>
    <d v="2021-12-15T00:00:00"/>
    <d v="2022-03-15T00:00:00"/>
    <d v="2022-07-01T00:00:00"/>
    <s v="SI"/>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la realización de implementación y socialización de la señalización relacionada con el autocuidado"/>
    <d v="2022-05-31T00:00:00"/>
    <s v="No aplica"/>
    <n v="1"/>
    <s v="CUMPLIMIENTO TOTAL"/>
    <n v="-76"/>
    <s v="VENCIDO"/>
    <d v="2022-06-17T00:00:00"/>
    <s v="Se evidencia la realización de implementación y socialización de la señalización relacionada con el autocuidado con 9 actas de las unidades la florida, Arcadia, Bosa, Conservatorio entre otros."/>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393"/>
    <s v="Modelo Pedagogico "/>
    <s v="Subdirección técnica de métodos educativos y operativa"/>
    <s v="STMEO"/>
    <s v="Mantenimiento de Bienes"/>
    <s v="Mantenimiento de bienes"/>
    <s v="Subdirección técnica administrativa y financiera"/>
    <s v="STAF"/>
    <s v="Mantenimiento de bienes"/>
    <x v="8"/>
    <s v="Secretaria General"/>
    <s v="SG"/>
    <s v="Gerencia Recursos Fisicos"/>
    <s v="GRF"/>
    <s v="Infraestructura"/>
    <s v="Mantenimiento preventivo y correctivo"/>
    <s v="Ingrid Carolina Ardila Muñoz"/>
    <x v="0"/>
    <s v="PMAI-2021-119"/>
    <s v="9.2"/>
    <x v="62"/>
    <n v="2021"/>
    <s v="2021H141"/>
    <s v="Se evidenció la falta de oportunidad y deficiencias en el mantenimiento preventivo y correctivo para la debida conservación de las condiciones físicas de la infraestructura de la Unidad de La Florida "/>
    <s v="En el presupuesto de la entidad no se contemplo el mantenimiento integral de la UPI, solo el mantenimiento de las áreas que se encuentran en operación."/>
    <s v="Realizar un diagnóstico del estado actual de la infraestructura, incluyendo el presupuesto de intervención del mantenimiento integral de la UPI La Florida"/>
    <n v="1"/>
    <s v="Diagnóstico Infraestructura UPI La Florida"/>
    <s v="Diagnóstico Infraestructura UPI La Florida realizado / Diagnóstico Infraestructura UPI La Florida programado (1)*100"/>
    <n v="1"/>
    <s v="Diagnóstico UPI La Florida"/>
    <d v="2022-01-01T00:00:00"/>
    <d v="2022-10-30T00:00:00"/>
    <d v="2022-12-05T00:00:00"/>
    <s v="SI"/>
    <s v="SI"/>
    <n v="153"/>
    <s v="04-01-2022: Se incluye formulacion al tablero de control"/>
    <m/>
    <m/>
    <m/>
    <m/>
    <s v="SIN AVANCE"/>
    <n v="413"/>
    <s v="CON TIEMPO"/>
    <s v="SIN DILIGENCIAR"/>
    <s v="04-01-2022: Se incluye formulacion al tablero de control"/>
    <s v="SIN DILIGENCIAR"/>
    <m/>
    <m/>
    <s v="EN EJECUCION"/>
    <s v="NO APLICA"/>
    <s v="ABIERTA"/>
    <s v="No presenta avance"/>
    <d v="2022-02-28T00:00:00"/>
    <s v="no"/>
    <s v="Soporte de ejecucion actividades"/>
    <n v="0"/>
    <s v="SIN AVANCE"/>
    <n v="-44620"/>
    <s v="CON TIEMPO"/>
    <m/>
    <m/>
    <m/>
    <m/>
    <m/>
    <m/>
    <s v="ABIERTO"/>
    <s v="verificando soportes adjuntos, se evidencia diagnostico técnico de la UPI Florida, sin embargo queda pendiente la inclución del presupuesto. "/>
    <d v="2022-05-31T00:00:00"/>
    <s v="Pendiente incluir en el diagnostico el presupuestocomo lo indica la actividad"/>
    <n v="0.5"/>
    <s v="AVANCE PARCIAL"/>
    <n v="153"/>
    <s v="CON TIEMPO"/>
    <d v="2022-06-22T00:00:00"/>
    <s v="Se observa el diagnóstico técnico realizado, hace falta incluir el presupuesto asociado al diagnostica"/>
    <s v="Carlos Andrés Guerra"/>
    <n v="0.5"/>
    <s v="ABIERTO"/>
    <m/>
    <s v="ABIERTO"/>
    <d v="2022-09-19T00:00:00"/>
    <s v="PRIMER SEGUIMIENTO 2022: _x000a_Se realizó un diagnóstico técnico general de la UPI FLORIDA con el fin de identificar las actividades necesarias para realizar mantenimientos correctivos y periódicos de la infraestructura física. Se adelantará el presupuesto de intervención del mantenimiento integral de la UPI La Florida para incluir en el diagnóstico. _x000a_Estado: La actividad continua en ejecución_x000a__x000a_SEGUNDO SEGUIMIENTO 2022:_x000a_Se realizó diagnóstico de la UPI La Florida, identificando el estado actual de suelos, paredes, cubiertas, redes eléctricas, hidrosanitarias, y zonas exteriores. Se adjunta registro fotográfico para cada una de las zonas observadas._x000a__x000a_Se elaboró presupuesto de ejecución de mantenimiento y actividades correctivas a la infraestructura física de la UPI La Florida. Se incluye el valor de la mano de obra que se hace necesario para la ejecución de dichas actividades_x000a_Resultado y análisis del indicador: ((1/1))*100%=100% Se realizó un diagnóstico a la UPI La Florida de un diagnóstico que se encontraba programado, reportando un 100% de cumplimiento en el indicador. _x000a_De acuerdo con la causa identificada, la misma se encuentra subsanada al incluír la UPI La Florida en el cronograma de mantenimiento de bienes inmuebles de 2022, por lo cual durante el transcurso del año se han relizado intervenciones integrales a la infraestructura de la unidad, cuya ejecución se puede evidenciar en los informes semanales de intervención del área._x000a_Lo anterior evidencia que dentro del presupuesto de la entidad se contemplaron recursos para efectuar el mantenimiento integral de la UPI La Florida, lo que incluye recursos humanos, técnicos y físicos._x000a_Estado: La actividad se encuentra finalizada."/>
    <s v="PRIMER SEGUIMIENTO 2022: _x000a_Diagnóstico Técnico general de la infraestructura de la UPI FLORIDA_x000a__x000a_SEGUNDO SEGUIMIENTO 2022:_x000a_1. Diagnóstico general de la infraestructura de la UPI La Florida_x000a__x000a_2. Presupuesto mantenimiento UPI La Florida._x000a__x000a_3, Cronograma de mantenimiento de bienes inmuebles 2022_x000a__x000a_4. Muestra informes semanales de intervención UPI La Florida"/>
    <s v="De acuerdo con la actividad formulada y las evidencias adjuntadas por el proceso la accion se encuentra finalizada"/>
    <n v="1"/>
    <s v="CUMPLIMIENTO TOTAL"/>
    <n v="153"/>
    <s v="CON TIEMPO"/>
    <d v="2022-11-18T00:00:00"/>
    <s v="Se evidenció el diligenciamiento del  formato: Diagnóstico técnico general del bien inmueble, identificado con código A-MBI-FT-013 del 22/05/2019, correspondiente a la UPI La Florida, en el que se detalla el estado actual de la infraestructura._x000a_Así mismo, se evidenció archivo en formato Excel denominado: PRESUPUESTO GENERAL LA FLORIDA, en el que discrimina el presupuesto general estimado para el mantenimiento integral de la UPI La Florida."/>
    <s v="Paula Rocío Luengas León"/>
    <n v="1"/>
    <s v="CERRADO"/>
    <m/>
    <d v="2023-02-06T00:00:00"/>
    <s v="Cerrada en seguimientos anteriores"/>
    <s v="OCI"/>
    <n v="1"/>
    <n v="1"/>
    <s v="CUMPLIMIENTO TOTAL"/>
    <s v="NO APLICA ACCION CERRADA"/>
    <s v="NO APLICA ACCION CERRADA"/>
    <x v="1"/>
    <s v="Cerrada en seguimientos anteriores"/>
    <s v="OCI"/>
    <n v="1"/>
    <x v="1"/>
    <m/>
  </r>
  <r>
    <n v="394"/>
    <s v="Modelo Pedagogico "/>
    <s v="Subdirección técnica de métodos educativos y operativa"/>
    <s v="STMEO"/>
    <s v="STMEO_x000a_Responsable Unidad de Protección Integral la Florida._x000a_"/>
    <s v="Modelo Pedagogico"/>
    <s v="Subdirección técnica de métodos educativos y operativa"/>
    <s v="STMEO"/>
    <s v="STMEO_x000a_Responsable Unidad de Protección Integral la Florida._x000a_"/>
    <x v="4"/>
    <s v="Subdireccion poblacional"/>
    <s v="SP"/>
    <s v="Gerencia operativa"/>
    <s v="GO"/>
    <s v="Modelo pedagogico"/>
    <s v="elementos de vestir"/>
    <s v="Willington Granados Herrera"/>
    <x v="0"/>
    <s v="PMAI-2021-120"/>
    <s v="9.3"/>
    <x v="62"/>
    <n v="2021"/>
    <s v="2021H142"/>
    <s v="Se evidencia la falta de ropa de dotación para los NNAJ al momento de la apertura de la unidad, si bien es cierto, la encargada de la unidad realizó la solicitud formal de vestuario mediante tres (3) correos electrónicos a Rescursos@idipron.gov.co, a la fecha de la visita no se habían recibido el vestuario necesario para atender las necesidades básicas de los NNAJ, estando así en contravía a lo establecido en el modelo de atención SE3."/>
    <s v=" No se proyecto en la entrega de vestuario el numero de cupos a ocupar en la Florida de los jóvenes de Semáforo."/>
    <s v="Entrega de vestuario a los jóvenes que ingresan a la Florida durante el primer mes de estadía en la Florida . "/>
    <n v="1"/>
    <s v="Numero de jóvenes con vestuario entregado.  "/>
    <s v="Numero de jóvenes que cuentan con vestuario/ Numero de jóvenes a los cuales les entregan vestuario a su ingreso durante el primer mes. "/>
    <n v="1"/>
    <s v="*Soporte entrega de vestuario en el formato   ENTREGA DE ELEMENTOS DE CONSUMO PARA EL DESARROLLO DE ACTIVIDADES A NNAJ M-MEX-FT-016. "/>
    <d v="2021-12-15T00:00:00"/>
    <d v="2022-06-15T00:00:00"/>
    <d v="2022-12-05T00:00:00"/>
    <s v="SI"/>
    <s v="SI"/>
    <n v="16"/>
    <s v="04-01-2022: Se incluye formulacion al tablero de control"/>
    <m/>
    <m/>
    <m/>
    <m/>
    <s v="SIN AVANCE"/>
    <n v="276"/>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d v="2022-06-17T00:00:00"/>
    <s v="No fueron aportadas evidencias para este seguimiento, el proceso manifiesta entregar avance en el proximo seguimiento. La actividad se encuentra en ejecución."/>
    <s v="Sulma Esperanza Avendaño Muñoz"/>
    <n v="0"/>
    <s v="ABIERTO"/>
    <m/>
    <s v="ABIERTO"/>
    <d v="2022-09-19T00:00:00"/>
    <s v="Avance actividades:_x000a__x000a_Segundo seguimiento:_x000a_Durante el periodo de ejecución de la acción se realizó el ingreso de  241 jóvenes,  que superaron la fase pre semáforo en la UPI Oasis y pasaron a la fase Semáforo en la UPI la Florida, a los cuales en cumplimiento de la acción formulada se realizó la entrega de vestuario durante el primer mes de estadía en la UPI Florida._x000a__x000a_Resultado del Indicador : _x000a__x000a_241  jóvenes que con entrega de vestuario durante el primer mes de estadía/ 241 jóvenes  que ingresaron a Florida,  para iniciar proceso semáforo. _x000a__x000a_Análisis del Indicador:_x000a__x000a_Se da cumplimiento del 100%, dado que  se realizó la entrega de vestuario a los 241 jóvenes que ingresaron a la UPI Florida durante  su primer mes de estadía. "/>
    <s v="Para evidenciar el cumplimiento de la acción se aporta:_x000a_-Listado 89   jóvenes que ingresaron a UPI Florida el 26 de marzo, y formato de entrega  de vestuario firmado por cada beneficiario._x000a_-Listado 81   jóvenes que ingresaron a UPI Florida el 12 de mayo, y formato de entrega  de vestuario firmado por cada beneficiario._x000a_-Listado 71   jóvenes que ingresaron a UPI Florida el 5 de julio y formato de entrega  de vestuario firmado por cada beneficiario."/>
    <s v="Ninguna"/>
    <n v="1"/>
    <s v="CUMPLIMIENTO TOTAL"/>
    <n v="16"/>
    <s v="CON TIEMPO"/>
    <d v="2022-11-15T00:00:00"/>
    <s v="Se evidenciaron los siguientes listados de soporte entrega de vestuario en el formato   ENTREGA DE ELEMENTOS DE CONSUMO PARA EL DESARROLLO DE ACTIVIDADES A NNAJ M-MEX-FT-016: -Listado 89   jóvenes que ingresaron a UPI Florida el 26 de marzo, y formato de entrega  de vestuario firmado por cada beneficiario._x000a_-Listado 81   jóvenes que ingresaron a UPI Florida el 12 de mayo, y formato de entrega  de vestuario firmado por cada beneficiario._x000a_-Listado 71   jóvenes que ingresaron a UPI Florida el 5 de julio y formato de entrega  de vestuario firmado por cada beneficiario."/>
    <s v="Ingrid Acosta"/>
    <n v="1"/>
    <s v="CERRADO"/>
    <m/>
    <d v="2023-02-06T00:00:00"/>
    <s v="Cerrada en seguimientos anteriores"/>
    <s v="OCI"/>
    <n v="1"/>
    <n v="1"/>
    <s v="CUMPLIMIENTO TOTAL"/>
    <s v="NO APLICA ACCION CERRADA"/>
    <s v="NO APLICA ACCION CERRADA"/>
    <x v="1"/>
    <s v="Cerrada en seguimientos anteriores"/>
    <s v="OCI"/>
    <n v="1"/>
    <x v="1"/>
    <m/>
  </r>
  <r>
    <n v="395"/>
    <s v="Modelo Pedagogico "/>
    <s v="Subdirección técnica de métodos educativos y operativa"/>
    <s v="STMEO"/>
    <s v="STMEO_x000a_Responsables de UPI "/>
    <s v="Modelo Pedagogico"/>
    <s v="Subdirección técnica de métodos educativos y operativa"/>
    <s v="STMEO"/>
    <s v="STMEO_x000a_Responsables de UPI "/>
    <x v="12"/>
    <s v="Secretaria General"/>
    <s v="SG"/>
    <s v="Gerencia de recursos fisicos"/>
    <s v="GRF"/>
    <s v="Inventarios"/>
    <s v="Diferencias en los elementos adquiridos vs los entregados/instalados"/>
    <s v="Willington Granados Herrera"/>
    <x v="0"/>
    <s v="PMAI-2021-121"/>
    <s v="9.4"/>
    <x v="62"/>
    <n v="2021"/>
    <s v="2021H143"/>
    <s v="Se evidencia en el arqueo de elementos una diferencia notable entre la toma física y el Kardex virtual, lo cual evidencia falta de control para el manejo de entradas y salidas del Almacén, así mismo no se encuentra la carpeta física de remisiones y entradas al Almacén, toda vez la responsable de este, se encontraba incapacitada y a su vez se encuentra en la modalidad de teletrabajo. Sin perjuicio a lo anterior, la información debe reposar al interior del Instituto para obtener un control claro de salida y entradas en los días que la encargada del Almacén no se encuentre allí."/>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d v="2022-07-01T00:00:00"/>
    <s v="SI"/>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Se evidencia  en el manual de procesos la actualización del documento GESTIÓN Y CONTROL DE ELEMENTOS 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d v="2022-05-31T00:00:00"/>
    <s v="No aplica"/>
    <n v="1"/>
    <s v="CUMPLIMIENTO TOTAL"/>
    <n v="-76"/>
    <s v="VENCIDO"/>
    <d v="2022-06-17T00:00:00"/>
    <s v="Se evidencia la actualización  en el manual de procesos GESTIÓN Y CONTROL DE ELEMENTOS_x000a_DE CONSUMO Y CONSUMO CONTROLADO UBICADOS EN LOS ESPACIOS DE ALMACENAMIENTO DE LAS UNIDADES DE PROTECCIÓN INTEGRAL con fecha 13 de enero de 2022 y en la condicion general No. 12 se evidencia la inclusión de la un lineamiento encaminado a que se realicen visitas periódicas de manera aleatoria en las cuales, se realicen conteos físicos a fin de poder identificar posibles faltantes o sobrantes de elementos."/>
    <s v="Sulma Esperanza Avendaño Muñoz"/>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n v="1"/>
    <s v="CERRADO"/>
    <m/>
    <d v="2023-02-06T00:00:00"/>
    <s v="Cerrada en seguimientos anteriores"/>
    <s v="OCI"/>
    <n v="1"/>
    <n v="1"/>
    <s v="CUMPLIMIENTO TOTAL"/>
    <s v="NO APLICA ACCION CERRADA"/>
    <s v="NO APLICA ACCION CERRADA"/>
    <x v="1"/>
    <s v="Cerrada en seguimientos anteriores"/>
    <s v="OCI"/>
    <n v="1"/>
    <x v="1"/>
    <m/>
  </r>
  <r>
    <n v="396"/>
    <s v="Modelo Pedagogico "/>
    <s v="Subdirección técnica de métodos educativos y operativa"/>
    <s v="STMEO"/>
    <s v="_x000a_Responsable de UPI Florida "/>
    <s v="Modelo Pedagogico"/>
    <s v="Subdirección técnica de métodos educativos y operativa"/>
    <s v="STMEO"/>
    <s v="_x000a_Responsable de UPI Florida "/>
    <x v="4"/>
    <s v="Subdireccion poblacional"/>
    <s v="SP"/>
    <s v="Gerencia operativa"/>
    <s v="GO"/>
    <s v="Modelo pedagogico"/>
    <s v="Control a los alimentos"/>
    <s v="Willington Granados Herrera"/>
    <x v="0"/>
    <s v="PMAI-2021-122"/>
    <s v="9.5"/>
    <x v="62"/>
    <n v="2021"/>
    <s v="2021H144"/>
    <s v="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
    <s v="No se había identificado la necesidad de documentar las novedades que presentan frente al numero de preparaciones realizadas.  _x000a_"/>
    <s v="Implementar en la UPI Florida un formato que de cuenta de las preparaciones realizadas frente a las servidas conforme a cobertura, que incluya un espacio para observaciones cuando se presenten novedades. "/>
    <n v="1"/>
    <s v="Un formato implementado "/>
    <s v="Un formato implementado "/>
    <n v="1"/>
    <s v="*Formato implementado. "/>
    <d v="2021-12-15T00:00:00"/>
    <d v="2022-03-15T00:00:00"/>
    <m/>
    <s v="SI"/>
    <s v="SI"/>
    <n v="-76"/>
    <s v="04-01-2022: Se incluye formulacion al tablero de control"/>
    <m/>
    <m/>
    <m/>
    <m/>
    <s v="SIN AVANCE"/>
    <n v="184"/>
    <s v="CON TIEMPO"/>
    <s v="SIN DILIGENCIAR"/>
    <s v="04-01-2022: Se incluye formulacion al tablero de control"/>
    <s v="SIN DILIGENCIAR"/>
    <m/>
    <m/>
    <s v="EN EJECUCION"/>
    <s v="NO APLICA"/>
    <s v="ABIERTA"/>
    <s v="En ejecucion"/>
    <d v="2022-02-28T00:00:00"/>
    <s v="no"/>
    <s v="ejecucion de actividades definidas"/>
    <n v="0"/>
    <s v="SIN AVANCE"/>
    <n v="-44620"/>
    <s v="CON TIEMPO"/>
    <m/>
    <m/>
    <m/>
    <m/>
    <m/>
    <m/>
    <s v="ABIERTO"/>
    <s v="El formato que se adjunta no se evidencia que haya sido oficializado dentro del sistema integrado. "/>
    <d v="2022-05-31T00:00:00"/>
    <s v="Oficializar el documento dentro del SIGID"/>
    <n v="0.5"/>
    <s v="AVANCE PARCIAL"/>
    <n v="-76"/>
    <s v="VENCIDO"/>
    <d v="2022-06-17T00:00:00"/>
    <s v="Se evidencia el borrador del Instructivo de diligenciamiento Formato control de porciones"/>
    <s v="Sulma Esperanza Avendaño Muñoz"/>
    <n v="0.5"/>
    <s v="ABIERTO"/>
    <m/>
    <s v="ABIERTO"/>
    <d v="2022-09-19T00:00:00"/>
    <s v="Primer seguimiento:_x000a_Desde el componente de calidad alimentaria se formulo el formato a implementar en la UPI, el cual de cuenta  de las preparaciones realizadas frente a las servidas conforme a cobertura, con un espacio para observaciones cuando se presenten novedades. realizando su implementación en la UPI como prueba piloto  con miras a oficializar y aplicar en todas las UPI._x000a__x000a_Segundo seguimiento:_x000a_Avance de actividades_x000a_Desde el área de Salud- componente calidad alimentaria se  el diseño el  formato Control de porciones que da cuenta de las preparaciones realizadas frente a las servidas conforme a cobertura, incluyendo el espacio para observaciones cuando se presenten novedades  y conforme se planteó la acción, el mismo fue implementado en la UPI la Florida. En La implementación del formato se observa con la firma del responsable de UPI y la revisión que realiza la profesional nutricionista en visita a la UPI, que las cantidades preparadas y servidas se realizan  conforme a los menús establecidos,  a la cobertura y numero de funcionarios autorizados.  _x000a__x000a_Resultado del  Indicador :_x000a_Formato control de porciones implementado= 100%._x000a__x000a_Análisis del Indicador: Se da cumplimiento al 100% de la acción dado que se realizó la implementación del formato en la UPI Florida, con lo cual se identifica que se mitiga el hecho de incurrir en preparaciones adicionales que no estén debidamente autorizadas por lineamientos o manual de procesos y procedimientos. La acción no incluye la oficialización. "/>
    <s v="Para evidenciar el cumplimiento de la acción se aporta:_x000a__x000a_Formatos Implementados en la UPI Florida ."/>
    <s v="Oficializar el formato"/>
    <n v="0.5"/>
    <s v="AVANCE PARCIAL"/>
    <n v="-76"/>
    <s v="VENCIDO"/>
    <d v="2022-11-15T00:00:00"/>
    <s v="Se evidencia los Formatos Implementados en la UPI Florida, sin embargo esta pendiene oficializar el mismo."/>
    <s v="Ingrid Acosta"/>
    <n v="0.5"/>
    <s v="VENCIDO"/>
    <m/>
    <d v="2023-02-06T00:00:00"/>
    <s v="Primer seguimiento:_x000a_Desde el componente de calidad alimentaria se formulo el formato a implementar en la UPI, el cual de cuenta  de las preparaciones realizadas frente a las servidas conforme a cobertura, con un espacio para observaciones cuando se presenten novedades. realizando su implementación en la UPI como prueba piloto  con miras a oficializar y aplicar en todas las UPI._x000a__x000a_Segundo seguimiento:_x000a_Avance de actividades_x000a_Desde el área de Salud- componente calidad alimentaria se  el diseño el  formato Control de porciones que da cuenta de las preparaciones realizadas frente a las servidas conforme a cobertura, incluyendo el espacio para observaciones cuando se presenten novedades  y conforme se planteó la acción, el mismo fue implementado en la UPI la Florida. En La implementación del formato se observa con la firma del responsable de UPI y la revisión que realiza la profesional nutricionista en visita a la UPI, que las cantidades preparadas y servidas se realizan  conforme a los menús establecidos,  a la cobertura y numero de funcionarios autorizados.  _x000a__x000a_Resultado del  Indicador :_x000a_Formato control de porciones implementado= 100%._x000a__x000a_Análisis del Indicador: Se da cumplimiento al 100% de la acción dado que se realizó la implementación del formato en la UPI Florida, con lo cual se identifica que se mitiga el hecho de incurrir en preparaciones adicionales que no estén debidamente autorizadas por lineamientos o manual de procesos y procedimientos. La acción no incluye la oficialización. _x000a__x000a_TERCER SEGUIMIENTO 2022:_x000a_Desde el área de Salud- componente calidad alimentaria desarrolló esta acción con reporte diario y mensual de preparaciones realizadas frente a las servidas, en cuaderno disponible en la UPI la Florida a forma de bitácora, durante los meses de agosto a diciembre de 2022. Sin embargo, el formato diseñado no fue oficializado por priorización de otros documentos por el rediseño institucional._x000a_Resultado del Indicador:_x000a_Formato control de porciones implementado= 100%._x000a_Análisis del Indicador: Se da cumplimiento al 100% de la acción dado que se realizó la implementación del formato en la UPI Florida, con lo cual se identifica que se mitiga el hecho de incurrir en preparaciones adicionales que no estén autorizadas. La acción no incluye la oficialización. Para evidenciar el cumplimiento de la acción se aporta: Fotografía de diligenciamiento de formatos y bitácora con reporte diario y mensual de preparaciones realizadas frente a preparaciones servidas Implementados en la UPI Florida._x000a_"/>
    <s v="Para evidenciar el cumplimiento de la acción se aporta:_x000a__x000a_Formatos Implementados en la UPI Florida ._x000a__x000a_Soportes Tercer seguimiento:_x000a_Evidencias control porciones diarias agosto 2022_x000a_Evidencias control porciones diarias Septiembre 2022_x000a_Evidencias control porciones diarias Octubre 2022_x000a_Evidencias control porciones diarias Noviembre 2022_x000a_Evidencias control porciones diarias Diciembre 2022_x000a_"/>
    <s v="adjuntar evidencias de que se ha implementado el formato establecido, la acción de reporte diaria no es consecuente con la actividad programada y el registro informal en cuadernos no permite determinar la estandarización de un formato que ayude a controlar el numero de preparaciones realizadas frente a las servidas._x000a_El formato que se presentó en el seguimiento anterior._x000a_Se mantiene la calificacion asignada por la OCI en el seguimiento anterior"/>
    <n v="0.5"/>
    <s v="AVANCE PARCIAL"/>
    <n v="-76"/>
    <s v="VENCIDO"/>
    <x v="4"/>
    <s v="Se observa un implementado, sin embargo, el formato no se ve oficializado. Se recomienda realizar la oficialización del formato y realizar seguimiento formatos con el fin de determinar el cumplimiento de la acción formulada."/>
    <s v="Carlos Guerra "/>
    <n v="0.5"/>
    <x v="0"/>
    <m/>
  </r>
  <r>
    <n v="397"/>
    <s v="Modelo Pedagogico "/>
    <s v="Subdirección técnica de métodos educativos y operativa"/>
    <s v="STMEO"/>
    <s v="Gerente del proyecto - _x000a_STMEO  "/>
    <s v="Modelo Pedagogico"/>
    <s v="Subdirección técnica de métodos educativos y operativa"/>
    <s v="STMEO"/>
    <s v="Gerente del proyecto - _x000a_STMEO  "/>
    <x v="3"/>
    <s v="Subdireccion de lineamientos y politicas"/>
    <s v="SLP"/>
    <s v="Gerencia de capacidades y derechos"/>
    <s v="GCD"/>
    <s v="Modelo pedagogico"/>
    <s v="Acciones de restablecimiento de derechos"/>
    <s v="Willington Granados Herrera"/>
    <x v="0"/>
    <s v="PMAI-2021-123"/>
    <n v="10.1"/>
    <x v="63"/>
    <n v="2021"/>
    <s v="2021H145"/>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el equipo psicosocial que atienda los Procesos Administrativos de Restablecimiento de Derechos de los NNA y falta la articulación con ICBF "/>
    <s v="1. Fortalecer el talento humano que se encarga del seguimiento a las acciones de PARD . "/>
    <n v="1"/>
    <s v="Fortalecimiento de talento humano para realizar las acciones de seguimiento a PARD. "/>
    <s v="Numero de personas asignadas/numero de personas a asignar (1)"/>
    <n v="1"/>
    <s v="Contratos de prestación de servicios en os que se incluye la obligación. "/>
    <d v="2021-12-15T00:00:00"/>
    <d v="2022-12-15T00:00:00"/>
    <m/>
    <s v="SI"/>
    <s v="SI"/>
    <n v="199"/>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77"/>
    <s v="CON TIEMPO"/>
    <s v="17 de junio de 2022"/>
    <s v="No se encientra evidencia de la realziación de la actividad"/>
    <s v="Ingrid Acosta"/>
    <n v="0"/>
    <s v="ABIERTO"/>
    <m/>
    <s v="ABIERTO"/>
    <d v="2022-09-19T00:00:00"/>
    <s v="Se solicitó reformulación de fecha mediante radicado Número2022IE5305"/>
    <m/>
    <s v="Fortalecer el talento humano que se encarga del seguimiento a las acciones de PARD . "/>
    <n v="0"/>
    <s v="SIN AVANCE"/>
    <n v="199"/>
    <s v="CON TIEMPO"/>
    <d v="2022-11-17T00:00:00"/>
    <s v="Si bien, se observa radicado 2022IE5305 solicitando la reformulación de la acción, no se observa avance en la reformulación o en las acciones formuladas"/>
    <s v="Carlos Andrés Guerra Jiménez "/>
    <n v="0"/>
    <s v="VENCIDO"/>
    <m/>
    <d v="2023-02-06T00:00:00"/>
    <s v="Se solicitó reformulación de fecha mediante radicado Número2022IE5305_x000a__x000a_TERCER SEGUIMIENTO:_x000a__x000a_Se fortaleció el talento humano que se encarga del seguimiento a las acciones de PARD, para lo cual se contrato una persona con número de contrato 0679 de 2022 en cuyas obligaciones se incluyó Apoyar el seguimiento a los procesos administrativos de restablecimiento de derechos PARD con menores de edad, solicitados por las autoridades competentes en parágrafo 2, ítem 5.2. Obligaciones especificas del contratista, así como se ajustaron las obligaciones específicas de Profesional con número de contrato 0958 de 2022, evidenciado en formato A-GCO-FT-015  del 19 de octubre de 2022._x000a__x000a_Resultado del indicador:_x000a_1 personas asignadas/1 personas a asignar*100=100%_x000a__x000a_Análisis del indicador:_x000a_Se da cumplimiento del 100% de la acción, dado a que se fortaleció el talento humano que se encarga del seguimiento a las acciones de PARD_x000a_"/>
    <s v="Soportes Tercer seguimiento:_x000a_MINUTACONTRATO_0679-2022_x000a_MODIFICACION CTO 2022-0958_x000a_Pantallazo Secop modificaciones obligaciones de contrato 0958 de 2022_x000a_"/>
    <s v="De acuerdo con el reporte y las evidencias registradas por el proceso, la actividad se encuentra cumplida."/>
    <n v="1"/>
    <s v="CUMPLIMIENTO TOTAL"/>
    <n v="199"/>
    <s v="CON TIEMPO"/>
    <x v="7"/>
    <s v="De las evidencias allegadas se puede observar que hay cumplimiento total de la acción contenida en el plan de mejoramiento. "/>
    <s v="Navis Alberto Florez León "/>
    <n v="1"/>
    <x v="1"/>
    <m/>
  </r>
  <r>
    <n v="398"/>
    <s v="Modelo Pedagogico "/>
    <s v="Subdirección técnica de métodos educativos y operativa"/>
    <s v="STMEO"/>
    <s v="Área Sociolegal y Justicia Restaurativa_x000a_oficina Asesora de planeación.  "/>
    <s v="Modelo Pedagogico"/>
    <s v="Subdirección técnica de métodos educativos y operativa"/>
    <s v="STMEO"/>
    <s v="Sociolegal y justicia restaurativa"/>
    <x v="4"/>
    <s v="Subdireccion poblacional"/>
    <s v="SP"/>
    <s v="Gerencia operativa"/>
    <s v="GO"/>
    <s v="Modelo pedagogico"/>
    <s v="Acciones de restablecimiento de derechos"/>
    <s v="Willington Granados Herrera"/>
    <x v="0"/>
    <s v="PMAI-2021-124"/>
    <n v="10.1"/>
    <x v="63"/>
    <n v="2021"/>
    <s v="2021H145"/>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 indicador de gestión como punto de control que permita realizar y verificar el seguimiento al PARD  y   que permita mantener actualizado el 100% de los registro y seguimientos identificados por el área y que cuenten con PARD."/>
    <s v="Realizar seguimiento mensual a las acciones del PARD teniendo en cuenta la base de datos generada por el SIMI, a través del seguimiento del indicador de gestión.   _x000a_"/>
    <n v="2"/>
    <s v="Seguimiento a PARD"/>
    <s v="# NNA con PARD  que presentan seguimiento  / # NNA identificados con PARD ."/>
    <n v="1"/>
    <s v="Seguimiento mensual a la Hoja de vida del indicador diligenciada y soportada con el reporte de las acciones en SIMI "/>
    <d v="2021-12-15T00:00:00"/>
    <d v="2022-06-15T00:00:00"/>
    <m/>
    <s v="SI"/>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s v="17 de junio de 2022"/>
    <s v="No se encientra evidencia de la realziación de la actividad"/>
    <s v="Ingrid Acosta"/>
    <n v="0"/>
    <s v="ABIERTO"/>
    <m/>
    <s v="ABIERTO"/>
    <d v="2022-09-19T00:00:00"/>
    <s v="Segundo seguimiento:_x000a_Avance de actividades_x000a__x000a_Los profesionales del área Sociolegal  realizaron el seguimiento mensual a las acciones del PARD teniendo en cuenta la base de datos generada por el SIMI, a través del seguimiento del indicador de gestión, para lo cual se identificaron a  186 NNAJ, con PARD Abierto y se realiza seguimiento a 174,  realizando el seguimiento a los mismos. A corte Junio, el indicador alcanzo un nivel máximo de la meta fijada del 70%. _x000a__x000a_Resultado del  Indicador :_x000a_Seguimiento mensual a la hoja de vida del indicador de seguimiento a PARD=100%_x000a__x000a_Análisis del Indicador: Se da cumplimiento al 100% de la acción dado que se realiza el seguimiento mensual a los NNA identificados con PARD, a través del indicador formulado y conforme al reporte SIMI. "/>
    <s v="Para evidenciar el cumplimiento de la acción se aporta:_x000a__x000a_Hoja de vida del indicador de gestión de seguimiento a PAR, diligenciada con corte a Junio y reporte SIMI,"/>
    <s v="Seguimiento mensual a la Hoja de vida del indicador diligenciada y soportada con el reporte de las acciones en SIMI  (soportes de la actividad descrita)"/>
    <n v="0"/>
    <s v="SIN AVANCE"/>
    <n v="16"/>
    <s v="CON TIEMPO"/>
    <d v="2022-11-17T00:00:00"/>
    <s v="En la evidencia aportada no es clara la informacion, si bien se observa un cuadro con los comportamientos mensual del indicador, el archivo de misin no es claro."/>
    <s v="Carlos Andrés Guerra Jiménez "/>
    <n v="0"/>
    <s v="VENCIDO"/>
    <m/>
    <d v="2023-02-06T00:00:00"/>
    <s v="Segundo seguimiento:_x000a_Avance de actividades_x000a__x000a_Los profesionales del área Sociolegal  realizaron el seguimiento mensual a las acciones del PARD teniendo en cuenta la base de datos generada por el SIMI, a través del seguimiento del indicador de gestión, para lo cual se identificaron a  186 NNAJ, con PARD Abierto y se realiza seguimiento a 174,  realizando el seguimiento a los mismos. A corte Junio, el indicador alcanzo un nivel máximo de la meta fijada del 70%. _x000a__x000a_Resultado del  Indicador :_x000a_Seguimiento mensual a la hoja de vida del indicador de seguimiento a PARD=100%_x000a__x000a_Análisis del Indicador: Se da cumplimiento al 100% de la acción dado que se realiza el seguimiento mensual a los NNA identificados con PARD, a través del indicador formulado y conforme al reporte SIMI. _x000a__x000a_TERCER SEGUIMIENTO:_x000a_Se realizó seguimiento mensual de acciones del PARD en hoja de vida del indicador de seguimiento, para lo cual se tienen en cuenta las bases de datos generadas por SIMI con resumen de los indicadores de sociolegal. Para el tercer seguimiento se incluyó información de reporte de los meses de agosto a diciembre de 2022 a hoja de vida del indicador de seguimiento a PARD._x000a_Resultado del Indicador:_x000a_Seguimiento mensual a la hoja de vida del indicador de seguimiento a PARD=100%_x000a_Análisis del Indicador: Se da cumplimiento al 100% de la acción dado que se realiza el seguimiento mensual durante todo el 2022 a los NNA identificados con PARD, a través del indicador formulado y conforme al reporte SIMI. Para evidenciar el cumplimiento de la acción se aporta: Hoja de vida del indicador de gestión de seguimiento a PARD de 2022, diligenciada con corte a diciembre y reporte SIMI de los meses de agosto a diciembre. _x000a_"/>
    <s v="Para evidenciar el cumplimiento de la acción se aporta:_x000a__x000a_Hoja de vida del indicador de gestión de seguimiento a PAR, diligenciada con corte a Junio y reporte SIMI,_x000a__x000a_Soportes Tercer seguimiento:_x000a_BASE SIMI RESUMEN INDICADORES SOCIOLEGAL AGOSTO 2022 _x000a_BASE SIMI RESUMEN INDICADORES SOCIOLEGAL SEPTIEMBRE 2022_x000a_BASE SIMI RESUMEN INDICADORES SOCIOLEGAL OCTUBRE 2022_x000a_BASE SIMI RESUMEN INDICADORES SOCIOLEGAL NOVIEMBRE 2022_x000a_BASE SIMI RESUMEN INDICADORES SOCIOLEGAL DICIEMBRE 2022_x000a_HOJAS DE VIDA CONSOLIDADA ANUAL - INDICADORES SOCIOLEGAL 2022_x000a_"/>
    <s v="se evidencia el seguimiento mensual al indicador a través de la hoja de vída del mismo."/>
    <n v="1"/>
    <s v="CUMPLIMIENTO TOTAL"/>
    <n v="16"/>
    <s v="CON TIEMPO"/>
    <x v="7"/>
    <s v="Se verifica el cumplimiento de la acción, observando seguimiento mensual realizado, a través del indicador formulado. se aporta Hoja de vida del indicador de gestión de seguimiento a PARD de 2022, diligenciada con corte a diciembre y reporte SIMI de los meses de agosto a diciembre. "/>
    <s v="Navis Alberto Florez León "/>
    <n v="1"/>
    <x v="1"/>
    <m/>
  </r>
  <r>
    <n v="399"/>
    <s v="Modelo Pedagogico "/>
    <s v="Subdirección técnica de métodos educativos y operativa"/>
    <s v="STMEO"/>
    <s v="Área Sociolegal y Justicia Restaurativa _x000a_Área sicosocial  Contextos "/>
    <s v="Modelo Pedagogico"/>
    <s v="Subdirección técnica de métodos educativos y operativa"/>
    <s v="STMEO"/>
    <s v="Sociolegal y justicia restaurativa"/>
    <x v="3"/>
    <s v="Subdireccion de lineamientos y politicas"/>
    <s v="SLP"/>
    <s v="Gerencia de capacidades y derechos"/>
    <s v="GCD"/>
    <s v="Modelo pedagogico"/>
    <s v="Acciones de restablecimiento de derechos"/>
    <s v="Willington Granados Herrera"/>
    <x v="0"/>
    <s v="PMAI-2021-125"/>
    <n v="10.1"/>
    <x v="63"/>
    <n v="2021"/>
    <s v="2021H145"/>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Realizar mesa de trabajo con el área sicosocial, y contextos territorio, internado y externado   para actualizar definir el área responsable de la actualización de la ficha de ingreso. "/>
    <n v="3"/>
    <s v="Mesa de trabajo  "/>
    <s v="Una mesa de trabajo realizada "/>
    <n v="1"/>
    <s v="Acta de la mesa realizada "/>
    <d v="2021-12-15T00:00:00"/>
    <d v="2022-02-28T00:00:00"/>
    <d v="2022-07-01T00:00:00"/>
    <s v="SI"/>
    <s v="SI"/>
    <n v="-91"/>
    <s v="05-01-2022: Se incluye formulacion al tablero de control"/>
    <m/>
    <m/>
    <m/>
    <m/>
    <s v="SIN AVANCE"/>
    <n v="169"/>
    <s v="CON TIEMPO"/>
    <s v="SIN DILIGENCIAR"/>
    <s v="05-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la realización de la mesa de trabajo en donde se determinar que los responsables de la actualización de la ficha de ingreso"/>
    <d v="2022-05-31T00:00:00"/>
    <s v="No aplica"/>
    <n v="1"/>
    <s v="CUMPLIMIENTO TOTAL"/>
    <n v="-91"/>
    <s v="VENCIDO"/>
    <s v="17 de junio de 2022"/>
    <s v="Se tiene soporte del 25 de febrero de 2022 en doinde se realizo mesa de trabajo designación de responsables actualización ficha de ingreso"/>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400"/>
    <s v="Modelo Pedagogico "/>
    <s v="Subdirección técnica de métodos educativos y operativa"/>
    <s v="STMEO"/>
    <s v="Área Sociolegal y Justicia Restaurativa _x000a_Área sicosocial  "/>
    <s v="Modelo Pedagogico"/>
    <s v="Subdirección técnica de métodos educativos y operativa"/>
    <s v="STMEO"/>
    <s v="Sociolegal y justicia restaurativa"/>
    <x v="3"/>
    <s v="Subdireccion de lineamientos y politicas"/>
    <s v="SLP"/>
    <s v="Gerencia de capacidades y derechos"/>
    <s v="GCD"/>
    <s v="Modelo pedagogico"/>
    <s v="Acciones de restablecimiento de derechos"/>
    <s v="Willington Granados Herrera"/>
    <x v="0"/>
    <s v="PMAI-2021-126"/>
    <n v="10.1"/>
    <x v="63"/>
    <n v="2021"/>
    <s v="2021H145"/>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Ajustar, formalizar e implementar en  las condiciones del instructivo de &quot;RESTABLECIMIENTO DE DERECHOS DE  NIÑOS, NIÑAS Y ADOLESCENTES CON SUS _x000a_DERECHOS AMENAZADOS,  INOBSERVADOS O VULNERADOS M-MSL-IN-006, que la ficha de ingreso debe ser actualizada cuando se identifique una situación de PARD, y el área encargada de realizar la actualización d el ficha de ingreso.      "/>
    <n v="4"/>
    <s v="Instructivo ajustado, formalizado e implementado  "/>
    <s v="Un instructivo ajustado, formalizado e implementado  "/>
    <n v="1"/>
    <s v="Instructivo ajustado y formalizado._x000a_Ficha de ingreso actualizada reflejada en reporte SIMI, en los casos que aplique.  _x000a_"/>
    <d v="2021-12-15T00:00:00"/>
    <d v="2021-06-15T00:00:00"/>
    <d v="2022-12-05T00:00:00"/>
    <s v="SI"/>
    <s v="SI"/>
    <n v="-349"/>
    <s v="05-01-2022: Se incluye formulacion al tablero de control"/>
    <m/>
    <m/>
    <m/>
    <m/>
    <s v="SIN AVANCE"/>
    <n v="-89"/>
    <s v="VENCIDO"/>
    <s v="SIN DILIGENCIAR"/>
    <s v="05-01-2022: Se incluye formulacion al tablero de control"/>
    <s v="SIN DILIGENCIAR"/>
    <m/>
    <m/>
    <s v="INCUMPLIDA"/>
    <s v="NO APLICA"/>
    <s v="ABIERTA"/>
    <s v="No se reporta avance"/>
    <d v="2022-02-28T00:00:00"/>
    <s v="SI"/>
    <s v="ejecucion de actividades definidas"/>
    <n v="0"/>
    <s v="SIN AVANCE"/>
    <n v="-44620"/>
    <s v="VENCIDO"/>
    <m/>
    <m/>
    <m/>
    <m/>
    <m/>
    <m/>
    <s v="ABIERTO"/>
    <s v="La actividad se encuentra en ejecución"/>
    <d v="2022-05-31T00:00:00"/>
    <s v="Realizar la actividad"/>
    <n v="0"/>
    <s v="SIN AVANCE"/>
    <n v="-349"/>
    <s v="VENCIDO"/>
    <s v="17 de junio de 2022"/>
    <s v="No se encientra evidencia de la realziación de la actividad"/>
    <s v="Ingrid Acosta"/>
    <n v="0"/>
    <s v="VENCIDO"/>
    <m/>
    <s v="ABIERTO"/>
    <d v="2022-09-19T00:00:00"/>
    <s v="Segundo seguimiento:_x000a__x000a_Avance de actividades_x000a__x000a_SE realizó el ajuste al instructivo de &quot;RESTABLECIMIENTO DE DERECHOS DE  NIÑOS, NIÑAS Y ADOLESCENTES CON SUS  DERECHOS AMENAZADOS,  INOBSERVADOS O VULNERADOS M-MSL-IN-006, incluyendo la condición 3.9. El Área Socio legal y Justicia Restaurativa será el área encargada de actualizar la ficha de ingreso del beneficiario, cuando desde cualquier dependencia misional del IDIPRON se identifique una situación de PARD, la cual no fue reportada en la ficha de ingreso en el momento de su aplicación inicial. Posteriormente el profesional asignado del área socio legal remitirá correo electrónico a la Unidad de Protección Integral en la cual se identificó al beneficiario con PARD con una captura de pantalla de . dicha actualización, las cuales reposaran en una carpeta de One Drive del área, como acción de implementación el área envió un correo a todas dependencias misionales recomendando a  hacer el reporte al Área Socio legal cuando se identifique una situación de PARD para que desde el área socio legal se verifique la información y se actualice la ficha de ingreso del NNA. A la fecha del reporte, el área sociolegal no recibe de las UPI reporte de NNA con PARD, que requiera la ficha de ingreso. La modificación al instructivo corresponde al 26 de Agosto de 2022._x000a__x000a_Resultado del  Indicador :_x000a_Un instructivo ajustado, formalizado e implementado= 100% _x000a__x000a_Análisis del Indicador: Se da cumplimiento al 100% de la acción dado que se realiza el ajuste del instructivo ESTABLECIMIENTO DE DERECHOS DE  NIÑOS, NIÑAS Y ADOLESCENTES CON SUS  DERECHOS AMENAZADOS,  INOBSERVADOS O VULNERADOS M-MSL-IN-006._x000a_ "/>
    <s v="Para evidenciar el cumplimiento de la acción se aporta:_x000a_&quot;RESTABLECIMIENTO DE DERECHOS DE  NIÑOS, NIÑAS Y ADOLESCENTES CON SUS  DERECHOS AMENAZADOS,  INOBSERVADOS O VULNERADOS M-MSL-IN-006, ver pagina 1, condición 3.9._x000a_Captura del correo de  MIPG del 26-09-2022._x000a_-Correo remitido por el área sociolegal del 26-08-2022"/>
    <s v="Instructivo ajustado y formalizado._x000a_Ficha de ingreso actualizada reflejada en reporte SIMI, en los casos que aplique (implementación).  _x000a_"/>
    <n v="0.2"/>
    <s v="AVANCE MINIMO"/>
    <n v="-349"/>
    <s v="VENCIDO"/>
    <d v="2022-11-17T00:00:00"/>
    <s v="Se observa el documento &quot;RESTABLECIMIENTO DE DERECHOS DE NIÑOS, NIÑAS Y ADOLESCENTES CON SUS DERECHOS AMENAZADOS, INOBSERVADOS O VULNERADOS M-MSL-IN-006, condición 3.9. la cual señala “El Área Socio legal y Justicia Restaurativa será el área encargada de actualizar la ficha de ingreso del beneficiario, cuando desde cualquier dependencia misional del IDIPRON se identifique una situación de PARD”"/>
    <s v="Carlos Andrés Guerra Jiménez "/>
    <n v="1"/>
    <s v="CERRADO"/>
    <m/>
    <d v="2023-02-06T00:00:00"/>
    <s v="Cerrada en seguimientos anteriores"/>
    <s v="OCI"/>
    <n v="1"/>
    <n v="1"/>
    <s v="CUMPLIMIENTO TOTAL"/>
    <s v="NO APLICA ACCION CERRADA"/>
    <s v="NO APLICA ACCION CERRADA"/>
    <x v="1"/>
    <s v="Cerrada en seguimientos anteriores"/>
    <s v="OCI"/>
    <n v="1"/>
    <x v="1"/>
    <m/>
  </r>
  <r>
    <n v="401"/>
    <s v="Modelo Pedagogico "/>
    <s v="Subdirección técnica de métodos educativos y operativa"/>
    <s v="STMEO"/>
    <s v="Equipos psicosociales de las unidades y/o territorio y/o área psicosocial _x000a_"/>
    <s v="Modelo Pedagogico"/>
    <s v="Subdirección técnica de métodos educativos y operativa"/>
    <s v="STMEO"/>
    <s v="Equipos psicosociales de las unidades y/o territorio y/o área psicosocial _x000a_"/>
    <x v="3"/>
    <s v="Subdireccion de lineamientos y politicas"/>
    <s v="SLP"/>
    <s v="Gerencia de capacidades y derechos"/>
    <s v="GCD"/>
    <s v="SIMI"/>
    <s v="Alineacion o actualizada de la información"/>
    <s v="Willington Granados Herrera"/>
    <x v="0"/>
    <s v="PMAI-2021-127"/>
    <s v="10.2 "/>
    <x v="63"/>
    <n v="2021"/>
    <s v="2021H146"/>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No se cuenta con una condición en el instructivo que permita identificar cuando se debe realizar registro o actualización del estado del PARD de un NNA para así realizar seguimiento del estado del caso. "/>
    <s v="Actualizar la ficha de ingreso en el   momento en que el área Sociolegal o los equipos psicosociales detectan una apertura de PARD "/>
    <n v="1"/>
    <s v="Actualización ficha de ingreso de los NNAJ"/>
    <s v="# de NNA con actualización de ficha de ingreso de los NNAJ con proceso de &quot;atención caso jurídico, Prácticas Restaurativas y restablecimiento de derechos -PARD&quot;/ NNA identificados con PARD "/>
    <n v="1"/>
    <s v="Ficha de ingreso actualizada frente al conocimiento de PARD cuando el NNA ha ingresado "/>
    <d v="2021-12-15T00:00:00"/>
    <d v="2022-11-15T00:00:00"/>
    <d v="2022-12-05T00:00:00"/>
    <s v="SI"/>
    <s v="SI"/>
    <n v="169"/>
    <s v="05-01-2022: Se incluye formulacion al tablero de control"/>
    <m/>
    <m/>
    <m/>
    <m/>
    <s v="SIN AVANCE"/>
    <n v="429"/>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9"/>
    <s v="CON TIEMPO"/>
    <s v="17 de junio de 2022"/>
    <s v="No se encientra evidencia de la realziación de la actividad"/>
    <s v="Ingrid Acosta"/>
    <n v="0"/>
    <s v="ABIERTO"/>
    <m/>
    <s v="ABIERTO"/>
    <d v="2022-09-19T00:00:00"/>
    <s v="A fecha del reporte,  el área sociolegal no recibe de las UPI reporte de NNA con PARD, que requiera la ficha de ingreso. La modificación al instructivo corresponde al 26 de Agosto de 2022."/>
    <m/>
    <s v="Ninguna"/>
    <n v="1"/>
    <s v="CUMPLIMIENTO TOTAL"/>
    <n v="169"/>
    <s v="CON TIEMPO"/>
    <d v="2022-11-17T00:00:00"/>
    <s v="Se aporta evidencia fotografica de las fichas de ingreso actualizadas del SIMI"/>
    <s v="Carlos Andrés Guerra Jiménez "/>
    <n v="1"/>
    <s v="CERRADO"/>
    <m/>
    <d v="2023-02-06T00:00:00"/>
    <s v="Cerrada en seguimientos anteriores"/>
    <s v="OCI"/>
    <n v="1"/>
    <n v="1"/>
    <s v="CUMPLIMIENTO TOTAL"/>
    <s v="NO APLICA ACCION CERRADA"/>
    <s v="NO APLICA ACCION CERRADA"/>
    <x v="1"/>
    <s v="Cerrada en seguimientos anteriores"/>
    <s v="OCI"/>
    <n v="1"/>
    <x v="1"/>
    <m/>
  </r>
  <r>
    <n v="402"/>
    <s v="Modelo Pedagogico "/>
    <s v="Subdirección técnica de métodos educativos y operativa"/>
    <s v="STMEO"/>
    <s v="Área Sociolegal y Justicia Restaurativa_x000a_Soporte SIMI  "/>
    <s v="Modelo Pedagogico"/>
    <s v="Subdirección técnica de métodos educativos y operativa"/>
    <s v="STMEO"/>
    <s v="Sociolegal y justicia restaurativa"/>
    <x v="3"/>
    <s v="Subdireccion de lineamientos y politicas"/>
    <s v="SLP"/>
    <s v="Gerencia de capacidades y derechos"/>
    <s v="GCD"/>
    <s v="SIMI"/>
    <s v="Alineacion o actualizada de la información"/>
    <s v="Willington Granados Herrera"/>
    <x v="0"/>
    <s v="PMAI-2021-128"/>
    <s v="10.2 "/>
    <x v="63"/>
    <n v="2021"/>
    <s v="2021H146"/>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Cuando se identifica una situación de PARD, en los comités de ingreso a internados, el registro se hace en ficha FOS y acta, con posibilidad de perdida de trazabilidad de la información. "/>
    <s v="Crear un parámetro en el SIMI, en el cual se registre, la consulta de PARD Y el resultado de la misma para hacer el seguimiento. "/>
    <n v="2"/>
    <s v="Parámetro creado "/>
    <s v="Un parámetro creado en SIMI "/>
    <n v="1"/>
    <s v="Parámetro creado y aplicado"/>
    <d v="2021-12-15T00:00:00"/>
    <d v="2022-11-15T00:00:00"/>
    <d v="2022-12-05T00:00:00"/>
    <s v="SI"/>
    <s v="SI"/>
    <n v="169"/>
    <s v="05-01-2022: Se incluye formulacion al tablero de control"/>
    <m/>
    <m/>
    <m/>
    <m/>
    <s v="SIN AVANCE"/>
    <n v="429"/>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9"/>
    <s v="CON TIEMPO"/>
    <s v="17 de junio de 2022"/>
    <s v="No se encientra evidencia de la realziación de la actividad"/>
    <s v="Ingrid Acosta"/>
    <n v="0"/>
    <s v="ABIERTO"/>
    <m/>
    <s v="ABIERTO"/>
    <d v="2022-09-19T00:00:00"/>
    <s v="Segundo seguimiento:_x000a__x000a_Avance de actividades:_x000a__x000a_Se creo en el SIMI el Parámetro,  entrevista caso Jurídico - consulta de antecedentes ,  en el cual se registra, la consulta de PARD y el resultado de la misma para hacer el seguimiento._x000a__x000a_Resultado del  Indicador :_x000a_Un parámetro creado en SIMI =100%_x000a__x000a_Análisis del Indicador:_x000a_Se da cumplimiento al 100% de la acción toda vez que se creo el parámetro propuesto en la acción."/>
    <s v="Para evidenciar el cumplimiento de la acción se aporta:_x000a__x000a_-Captura de SIMI del parámetro creado_x000a_-Reporte SIMI, que da cuenta de consulta de antecedentes, apertura de PARD, seguimiento y acciones."/>
    <s v="Ninguna"/>
    <n v="1"/>
    <s v="CUMPLIMIENTO TOTAL"/>
    <n v="169"/>
    <s v="CON TIEMPO"/>
    <d v="2022-11-17T00:00:00"/>
    <s v="Se observa evidencia en imaguen de los parametros en el aplicativo SIMI"/>
    <s v="Carlos Andrés Guerra Jiménez "/>
    <n v="1"/>
    <s v="CERRADO"/>
    <m/>
    <d v="2023-02-06T00:00:00"/>
    <s v="Cerrada en seguimientos anteriores"/>
    <s v="OCI"/>
    <n v="1"/>
    <n v="1"/>
    <s v="CUMPLIMIENTO TOTAL"/>
    <s v="NO APLICA ACCION CERRADA"/>
    <s v="NO APLICA ACCION CERRADA"/>
    <x v="1"/>
    <s v="Cerrada en seguimientos anteriores"/>
    <s v="OCI"/>
    <n v="1"/>
    <x v="1"/>
    <m/>
  </r>
  <r>
    <n v="403"/>
    <s v="Modelo Pedagogico "/>
    <s v="Subdirección técnica de métodos educativos y operativa"/>
    <s v="STMEO"/>
    <s v="Área Sociolegal y Justicia Restaurativa_x000a_Soporte SIMI  "/>
    <s v="Modelo Pedagogico"/>
    <s v="Subdirección técnica de métodos educativos y operativa"/>
    <s v="STMEO"/>
    <s v="Sociolegal y justicia restaurativa"/>
    <x v="3"/>
    <s v="Subdireccion de lineamientos y politicas"/>
    <s v="SLP"/>
    <s v="Gerencia de capacidades y derechos"/>
    <s v="GCD"/>
    <s v="SIMI"/>
    <s v="Parámetros unificados"/>
    <s v="Willington Granados Herrera"/>
    <x v="0"/>
    <s v="PMAI-2021-129"/>
    <n v="10.3"/>
    <x v="63"/>
    <n v="2021"/>
    <s v="2021H147"/>
    <s v="10.3 El Área de Sociolegal no cuenta con parámetros unificados para el ingreso de la información en SIMI por parte de los profesionales que facilite evidenciar las condiciones y etapas que debe tener el AJ de acuerdo con el procedimiento de Práctica Restaurativa M-MSL-PR-001, ítem 3 condiciones generales."/>
    <s v="No se encuentran alineados con el formato &quot; Atención Práctica Restaurativa- M-MSL-FT-010&quot; y el procedimiento &quot;Práctica Restaurativa -M-MSL-PR-001&quot; "/>
    <s v="Alinear y/o crear parámetros en el SIMI en el formulario &quot;Entrevista caso jurídico/Restablecimiento de Derechos&quot; TIPO CASO JURÍDICO- TEMA CASO JURÍDICO teniendo en cuenta el formato &quot;Atención Práctica Restaurativa M-MSL-FT-010&quot; y el procedimiento &quot;Práctica Restaurativa M-MSL-PR-001&quot;a fin de consolidar la información y contar con la trazabilidad que se realiza a las prácticas Restaurativas."/>
    <n v="1"/>
    <s v="Parámetros creados en SIMI conforme a las condiciones Práctica Restaurativa M-MSL-PR-001&quot;"/>
    <s v="Parámetros creados en SIMI /Parámetros a crear conforme a formato 011-creacion de parámetros"/>
    <n v="1"/>
    <s v="Captura SIMI, y registro SIMI  del uso de los parámetros. "/>
    <d v="2021-12-15T00:00:00"/>
    <d v="2022-08-15T00:00:00"/>
    <d v="2022-12-05T00:00:00"/>
    <s v="SI"/>
    <s v="SI"/>
    <n v="77"/>
    <s v="05-01-2022: Se incluye formulacion al tablero de control"/>
    <m/>
    <m/>
    <m/>
    <m/>
    <s v="SIN AVANCE"/>
    <n v="275"/>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77"/>
    <s v="CON TIEMPO"/>
    <s v="17 de junio de 2022"/>
    <s v="No se encientra evidencia de la realziación de la actividad"/>
    <s v="Ingrid Acosta"/>
    <n v="0"/>
    <s v="ABIERTO"/>
    <m/>
    <s v="ABIERTO"/>
    <d v="2022-09-19T00:00:00"/>
    <s v="Segundo Seguimiento:_x000a_Avance de actividades:_x000a__x000a_ Desde el área Sociolegal se solicitó la creación del Parámetro- Inicio de practica restaurativa. Cuya ruta se estableció en el SIMI: Modulo Sociolegal, Formulario, Entrevista caso Jurídica/Restablecimiento de derecho: tipo caso jurídico: Practica restaurativa/ tema caso juridico:Inicio de practica restaurativa._x000a_A través del parámetro el profesional realiza el inicio de la practica, el seguimiento y el cierre el cierre,  identificando así la trazabilidad de la practica._x000a__x000a_Análisis del Indicador:_x000a_(1) un  Parámetro creado  en SIMI  conforme a solicitud en  formato 011 SOLICITUD CREACIÓN PARÁMETROS YO MULTIVALORES SIMI E-PLA-FT =100%_x000a_Análisis del Indicador: Se da cumplimiento al 100% de la acción, toda vez que se creo un parámetro en el SIMI  con el cual se refleja la trazabilidad de la practica restaurativa."/>
    <s v="Para evidenciar el cumplimiento de la acción se aporta:_x000a__x000a_1011 SOLICITUD CREACIÓN PARÁMETROS YO MULTIVALORES SIMI E-PLA-FT- con el cual se solicita la creación del parámetro Incido Practica Restaurativa, y captura de la solicitud de la creación._x000a__x000a_ 2. Captura SIMI, de la creación del Parámetro._x000a_3. Captura de la ruta del parámetro  inicio practica restaurativa en el SIMI  con su diligenciamiento en cual se puede observar que a través del parámetro se puede establecer la trazabilidad de la actividad."/>
    <s v="Ninguna"/>
    <n v="1"/>
    <s v="CUMPLIMIENTO TOTAL"/>
    <n v="77"/>
    <s v="CON TIEMPO"/>
    <d v="2022-11-17T00:00:00"/>
    <s v="Se observa captura SIMI, de la creación del Parámetro  inicio practica restaurativa en el SIMI  "/>
    <s v="Carlos Andrés Guerra Jiménez "/>
    <n v="1"/>
    <s v="CERRADO"/>
    <m/>
    <d v="2023-02-06T00:00:00"/>
    <s v="Cerrada en seguimientos anteriores"/>
    <s v="OCI"/>
    <n v="1"/>
    <n v="1"/>
    <s v="CUMPLIMIENTO TOTAL"/>
    <s v="NO APLICA ACCION CERRADA"/>
    <s v="NO APLICA ACCION CERRADA"/>
    <x v="1"/>
    <s v="Cerrada en seguimientos anteriores"/>
    <s v="OCI"/>
    <n v="1"/>
    <x v="1"/>
    <m/>
  </r>
  <r>
    <n v="404"/>
    <s v="Modelo Pedagogico "/>
    <s v="Subdirección técnica de métodos educativos y operativa"/>
    <s v="STMEO"/>
    <s v="Oficina Asesora de Jurídica _x000a_Área Sociolegal "/>
    <s v="Gestion Juridica"/>
    <s v="Oficina asesora juridica"/>
    <s v="OAJ"/>
    <s v="Representación judicial y asuntos legales"/>
    <x v="10"/>
    <s v="Oficina Juridica"/>
    <s v="OJU"/>
    <s v="No aplica"/>
    <s v="No aplica"/>
    <s v="Atencion al ciudadano"/>
    <s v="Quejas, reclamos, sugerencias y solicitudes "/>
    <s v="Willington Granados Herrera "/>
    <x v="0"/>
    <s v="PMAI-2021-130"/>
    <n v="11.1"/>
    <x v="63"/>
    <n v="2021"/>
    <s v="2021H148"/>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xiste una gran cantidad  de volumen de recepción de peticiones que llegan al buzón de notificaciones judiciales directamente y no son asignadas a un radicado que permita hacer seguimiento a la respuesta entregada a la ciudadanía en general. "/>
    <s v="Remitir  al área de Gestión documental   las peticiones que se reciban  en el correo de  notificaciones judiciales para asignar un numero de radicado, al cual el   área que debe responder, dentro del día hábil  siguiente al  que se recibe la petición. "/>
    <n v="1"/>
    <s v="Requerimientos externos transferidos y radicados "/>
    <s v="Requerimientos externos transferidos y radicados dentro del día hábil  siguiente al   recibo de la petición  /Número de requerimientos recibidos en el correo de notificaciones judiciales "/>
    <n v="1"/>
    <s v="Radicado asignado por el área de gestión documental "/>
    <d v="2021-12-15T00:00:00"/>
    <d v="2022-06-15T00:00:00"/>
    <d v="2022-07-01T00:00:00"/>
    <s v="SI"/>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SI"/>
    <s v="ejecucion de actividades definidas"/>
    <n v="0"/>
    <s v="SIN AVANCE"/>
    <n v="-44620"/>
    <s v="CON TIEMPO"/>
    <m/>
    <m/>
    <m/>
    <m/>
    <m/>
    <m/>
    <s v="ABIERTO"/>
    <s v="Revisado el monitoreo registrado por el proceso y los soportes adjuntados se evidencia que se han enviado 4 correos desde la cuenta de notificaciones judiciales hacia el correo de administración documental y dicha área ha contestado con el numero del radicado asignado._x000a__x000a_No obstante, es importante que el proceso complemente el reporte informando desde el 15 de diciembre de 2021 hasta la fecha que se esta tomando como corte cuantos correos se recibieron y cuantos de ellos fueron remitidos a gestión documental para la asignación del numero de radicado"/>
    <d v="2022-05-31T00:00:00"/>
    <s v="Es importante recordar que depende del reporte y evidencias que estamos aportando, la Oficina de  Control Interno puede tener la información suficiente para determinar si la actividad fue realizada y si fue efectiva para miticar las causas que ocasionaron el hallazgo. En este sentido, falta que el proceso complemente su reporte "/>
    <n v="0.8"/>
    <s v="AVANCE SIGNIFICATIVO"/>
    <n v="16"/>
    <s v="CON TIEMPO"/>
    <d v="2022-06-22T00:00:00"/>
    <s v="De las evidencias se observa que el proceso ha procedido a remisión de comunicaciones que se reciben al correo de notificaciones judiciales con el fin de atender derechos de petición, mostando efectividad de la acción."/>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05"/>
    <s v="Modelo Pedagogico "/>
    <s v="Subdirección técnica de métodos educativos y operativa"/>
    <s v="STMEO"/>
    <s v="área Sociolegal y Justicia Restaurativa _x000a_área de gestión documental  OAJ "/>
    <s v="Modelo Pedagogico"/>
    <s v="Subdirección técnica de métodos educativos y operativa"/>
    <s v="STMEO"/>
    <s v="Sociolegal y justicia restaurativa"/>
    <x v="3"/>
    <s v="Subdireccion de lineamientos y politicas"/>
    <s v="SLP"/>
    <s v="Gerencia de capacidades y derechos"/>
    <s v="GCD"/>
    <s v="Atencion al ciudadano"/>
    <s v="Quejas, reclamos, sugerencias y solicitudes "/>
    <s v="Willington Granados Herrera"/>
    <x v="0"/>
    <s v="PMAI-2021-131"/>
    <n v="11.1"/>
    <x v="63"/>
    <n v="2021"/>
    <s v="2021H148"/>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s necesario generar mesas de trabajo de cara a  las áreas responsables de entregar información. "/>
    <s v="Generar una mesa de trabajo con el área de gestión documental y la OAJ  para formular una estrategia que permita establecer puntos de control, para dar cumplimento a los tiempos requeridos por   ley 1755 de 2015   de los diferentes requerimientos que recibe el área Sociolegal.   "/>
    <n v="2"/>
    <s v="Mesa de trabajo  "/>
    <s v="una mesa de trabajo realizada con el área de gestión documental  OAJ y el área de Sociolegal "/>
    <n v="1"/>
    <s v="Acta de la mesa realizada "/>
    <d v="2021-12-15T00:00:00"/>
    <d v="2022-02-15T00:00:00"/>
    <d v="2022-07-01T00:00:00"/>
    <s v="SI"/>
    <s v="SI"/>
    <n v="-104"/>
    <s v="05-01-2022: Se incluye formulacion al tablero de control"/>
    <m/>
    <m/>
    <m/>
    <m/>
    <s v="SIN AVANCE"/>
    <n v="156"/>
    <s v="CON TIEMPO"/>
    <s v="SIN DILIGENCIAR"/>
    <s v="05-01-2022: Se incluye formulacion al tablero de control"/>
    <s v="SIN DILIGENCIAR"/>
    <m/>
    <m/>
    <s v="EN EJECUCION"/>
    <s v="NO APLICA"/>
    <s v="ABIERTA"/>
    <s v="No se reporta avance"/>
    <d v="2022-02-28T00:00:00"/>
    <s v="SI"/>
    <s v="ejecucion de actividades definidas"/>
    <n v="0"/>
    <s v="SIN AVANCE"/>
    <n v="-44620"/>
    <s v="VENCIDO"/>
    <m/>
    <m/>
    <m/>
    <m/>
    <m/>
    <m/>
    <s v="ABIERTO"/>
    <s v="Se evidencia la realización de la mesa de trabajo en donde se establecen las estratégias "/>
    <d v="2022-05-31T00:00:00"/>
    <s v="No aplica"/>
    <n v="1"/>
    <s v="CUMPLIMIENTO TOTAL"/>
    <n v="-104"/>
    <s v="VENCIDO"/>
    <s v="17 de junio de 2022"/>
    <s v="Se observa que el dia 28 de enero de 2022 se llevo a cabo mesa de trabajo con el área de gestión documental y la OAJ  para formular una estrategia que permita establecer puntos de control, para dar cumplimento a los tiempos requeridos por   ley 1755 de 2015   de los diferentes requerimientos que recibe el área Sociolegal.   "/>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406"/>
    <s v="Modelo Pedagogico "/>
    <s v="Subdirección técnica de métodos educativos y operativa"/>
    <s v="STMEO"/>
    <s v="Oficina Asesora de Jurídica_x000a_Área de sistemas  "/>
    <s v="Gestion Juridica"/>
    <s v="Oficina asesora juridica"/>
    <s v="OAJ"/>
    <s v="Representación judicial y asuntos legales"/>
    <x v="10"/>
    <s v="Oficina Juridica"/>
    <s v="OJU"/>
    <s v="No aplica"/>
    <s v="No aplica"/>
    <s v="Atencion al ciudadano"/>
    <s v="Quejas, reclamos, sugerencias y solicitudes "/>
    <s v="Willington Granados Herrera "/>
    <x v="0"/>
    <s v="PMAI-2021-132"/>
    <n v="11.1"/>
    <x v="63"/>
    <n v="2021"/>
    <s v="2021H148"/>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no se había tenido en cuenta la necesidad de restringir la recepción de solicitudes al correo de notificaciones judiciales  de los actores externos y ciudadanía en general."/>
    <s v="Articular con el área de Sistemas la aplicación de restricciones del correo electrónico de notificacionesjudiciales@idipron.gov.co con el fin de el mismo se destine exclusivamente para el envío de información relacionada con los procesos judiciales "/>
    <n v="3"/>
    <s v="Buzón electrónico  de notificaciones judiciales con restrictores "/>
    <s v="Buzón electrónico  de notificaciones judiciales con restrictores"/>
    <n v="1"/>
    <s v="Buzón electrónico  de notificaciones judiciales con restrictores_x000a_Acta de reunión con sistemas "/>
    <d v="2021-12-15T00:00:00"/>
    <d v="2022-02-15T00:00:00"/>
    <d v="2022-07-01T00:00:00"/>
    <s v="SI"/>
    <s v="SI"/>
    <n v="-104"/>
    <s v="05-01-2022: Se incluye formulacion al tablero de control"/>
    <m/>
    <m/>
    <m/>
    <m/>
    <s v="SIN AVANCE"/>
    <n v="156"/>
    <s v="CON TIEMPO"/>
    <s v="SIN DILIGENCIAR"/>
    <s v="05-01-2022: Se incluye formulacion al tablero de control"/>
    <s v="SIN DILIGENCIAR"/>
    <m/>
    <m/>
    <s v="EN EJECUCION"/>
    <s v="NO APLICA"/>
    <s v="ABIERTA"/>
    <s v="No presenta seguimiento"/>
    <d v="2022-02-28T00:00:00"/>
    <s v="SI"/>
    <s v="ejecucion de actividades definidas"/>
    <n v="0"/>
    <s v="SIN AVANCE"/>
    <n v="-44620"/>
    <s v="VENCIDO"/>
    <m/>
    <m/>
    <m/>
    <m/>
    <m/>
    <m/>
    <s v="ABIERTO"/>
    <s v="De acuerdo con los soportes que adjunta el proceso, se evidencia que se realizó la configuración de la cuenta de correo electrónico notificacionesjudiciales@idipron.gov.co_x000a__x000a_Se configuro regla para permir recibir correos solo con los siguientes descriptores: Direcciones queprovengan de correos con dominio gov.co, o que contengan los asuntos PROCESO, DEMANDA,MEMORIAL, AUTO, AUDIENCIA, DESPACHO COMISORIO, REQUERIMIENTO JUDICIAL, RADICACIONDEMANDA. de lo contrario los correos serán dirigidos a Atención al Ciudadano.Se configuro regla, mediante la cual todo correo que contenga en el asunto: DERECHO DEPETICIÓN, FACTURA, QUEJA, DENUNCIA, SOLICITUD, se remirá automácamente al área deAdministración Documental y atención al ciudadano.Se configuro regla para evitar que todo correo que se enviado al grupo &quot;todos@idipron.gov.co&quot;, nollegue al correo de noficaciones judiciales.Se configuro regla de respuesta automáca, que informe en todas las solicitudes lo siguiente:&quot;Se informa que la dirección de correo electrónico noficacionesjudiciales@idipron.gov.co es únicamentepara recepción y atención de requerimientos y noficaciones de despachos judiciales, organismos decontrol y autoridades administravas, así como paralas noficaciones relacionadas con acciones decarácter judicial y administravo en las que se encuentre vinculado el IDIPRON como endad, por lo queno se puede acusar el recibo de la comunicación remida por no estar dirigida ni contener solicitudalguna a esta endad de las antes referidas."/>
    <d v="2022-05-31T00:00:00"/>
    <s v="Ninguna"/>
    <n v="1"/>
    <s v="CUMPLIMIENTO TOTAL"/>
    <n v="-104"/>
    <s v="VENCIDO"/>
    <d v="2022-06-17T00:00:00"/>
    <s v="&quot;De acuerdo con los soportes que adjunta el proceso, se evidencia que se realizó la configuración de la cuenta de correo electrónico notificacionesjudiciales@idipron.gov.co_x000a__x000a_Se configuro regla para permir recibir correos solo con los siguientes descriptores: Direcciones queprovengan de correos con dominio gov.co, o que contengan los asuntos PROCESO, DEMANDA,MEMORIAL, AUTO, AUDIENCIA, DESPACHO COMISORIO, REQUERIMIENTO JUDICIAL, RADICACIONDEMANDA. de lo contrario los correos serán dirigidos a Atención al Ciudadano.Se configuro regla, mediante la cual todo correo que contenga en el asunto: DERECHO DEPETICIÓN, FACTURA, QUEJA, DENUNCIA, SOLICITUD, se remirá automácamente al área deAdministración Documental y atención al ciudadano.Se configuro regla para evitar que todo correo que se enviado al grupo &quot;&quot;todos@idipron.gov.co&quot;&quot;, nollegue al correo de noficaciones judiciales.Se configuro regla de respuesta automáca, que informe en todas las solicitudes lo siguiente:&quot;&quot;Se informa que la dirección de correo electrónico noficacionesjudiciales@idipron.gov.co es únicamentepara recepción y atención de requerimientos y noficaciones de despachos judiciales, organismos decontrol y autoridades administravas, así como paralas noficaciones relacionadas con acciones decarácter judicial y administravo en las que se encuentre vinculado el IDIPRON como endad, por lo queno se puede acusar el recibo de la comunicación remida por no estar dirigida ni contener solicitudalguna a esta endad de las antes referidas.&quot;"/>
    <s v="Ingrid Acost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407"/>
    <s v="Modelo Pedagogico "/>
    <s v="Subdirección técnica de métodos educativos y operativa"/>
    <s v="STMEO"/>
    <s v="Área Socio-legal y Justicia restaurativa_x000a_Oficina Asesora de Planeación. "/>
    <s v="Modelo Pedagogico"/>
    <s v="Subdirección técnica de métodos educativos y operativa"/>
    <s v="STMEO"/>
    <s v="Sociolegal y justicia restaurativa"/>
    <x v="3"/>
    <s v="Subdireccion de lineamientos y politicas"/>
    <s v="SLP"/>
    <s v="Gerencia de capacidades y derechos"/>
    <s v="GCD"/>
    <s v="Modelo pedagogico"/>
    <s v="proceso de seguimiento al egreso de los NNAJ retirados del IDIPRON"/>
    <s v="Willington Granados Herrera"/>
    <x v="0"/>
    <s v="PMAI-2021-133"/>
    <s v="11.2"/>
    <x v="63"/>
    <n v="2021"/>
    <s v="2021H149"/>
    <s v="No se cumple a cabalidad con el proceso de seguimiento al egreso de NNAJ, teniendo en cuenta el represamiento en los casos de la vigencia actual y los que aún se encuentran pendientes de vigencias anteriores."/>
    <s v="Los criterios para hacer seguimiento al egresos  son dirigidos al numero de asistencias , por tanto todo NNAJ que sale de IDIPRON se considera egresado."/>
    <s v="Reformular el documento interno para el seguimiento al egreso, determinando de conformidad con las etapas del modelo pedagógico las variables a tener en cuenta para especificar las condiciones del egresado."/>
    <n v="1"/>
    <s v="Documento modificado"/>
    <s v=" Un (1)documentos modificado y oficializado "/>
    <n v="1"/>
    <s v="Documento del área Socio-legal y justicia restaurativa ajustado y socializado "/>
    <d v="2022-01-15T00:00:00"/>
    <d v="2022-11-30T00:00:00"/>
    <m/>
    <s v="SI"/>
    <s v="SI"/>
    <n v="184"/>
    <s v="05-01-2022: Se incluye formulacion al tablero de control"/>
    <m/>
    <m/>
    <m/>
    <m/>
    <s v="SIN AVANCE"/>
    <n v="444"/>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s v="17 de junio de 2022"/>
    <s v="No se encientra evidencia de la realziación de la actividad"/>
    <s v="Ingrid Acosta"/>
    <n v="0"/>
    <s v="ABIERTO"/>
    <m/>
    <s v="ABIERTO"/>
    <d v="2022-09-19T00:00:00"/>
    <s v="Segundo Seguimiento:_x000a__x000a_Avance de actividades:_x000a__x000a_Los profesionales que integran el área Sociolegal,  realizaron la reformulación  del documento interno para el seguimiento al egreso, determinando de conformidad con las etapas del modelo pedagógico las variables a tener en cuenta para especificar las condiciones del egresado. Este documento s encuentra en revisión para iniciar tramite de oficialización, para lo cual se diseño el documento interno  PROCESO DE SEGUIMIENTO AL NNAJ CON INASISTENCIA TEMPORAL Y LEGALIZACIÓN DEL RETIRO INSTITUCIONAL."/>
    <s v="Para evidenciar el avance  de la acción se aporta:_x000a__x000a_Documento formulado por los Profesionales que integran el equipo de seguimiento al egreso. - PROCESO DE SEGUIMIENTO AL NNAJ CON INASISTENCIA TEMPORAL Y LEGALIZACIÓN DEL RETIRO INSTITUCIONAL_x000a__x000a__x000a__x000a_ "/>
    <s v="Reformular el documento interno para el seguimiento al egreso, determinando de conformidad con las etapas del modelo pedagógico las variables a tener en cuenta para especificar las condiciones del egresado. oficialización y socialización"/>
    <n v="0.2"/>
    <s v="AVANCE MINIMO"/>
    <n v="184"/>
    <s v="CON TIEMPO"/>
    <d v="2022-11-17T00:00:00"/>
    <s v="se observa borrador para la reformular el documento interno para el seguimiento al egreso, sin embargo presenta poco avance."/>
    <s v="Carlos Andrés Guerra Jiménez "/>
    <n v="0.3"/>
    <s v="ABIERTO"/>
    <m/>
    <d v="2023-02-06T00:00:00"/>
    <s v="Segundo Seguimiento:_x000a__x000a_Avance de actividades:_x000a__x000a_Los profesionales que integran el área Sociolegal,  realizaron la reformulación  del documento interno para el seguimiento al egreso, determinando de conformidad con las etapas del modelo pedagógico las variables a tener en cuenta para especificar las condiciones del egresado. Este documento s encuentra en revisión para iniciar tramite de oficialización, para lo cual se diseño el documento interno  PROCESO DE SEGUIMIENTO AL NNAJ CON INASISTENCIA TEMPORAL Y LEGALIZACIÓN DEL RETIRO INSTITUCIONAL._x000a__x000a_TERCER SEGUIMIENTO:_x000a__x000a_Está pendiente la justificación técnica por parte de la subdirección  de lineamientos, toda vez que con el rediseño de la entidad  se determinó que el seguimiento al egreso ya no lo va a realizar el área sociolegal, sino el área psicosocial, por lo anterior no hay avances."/>
    <s v="Para evidenciar el avance  de la acción se aporta:_x000a__x000a_Documento formulado por los Profesionales que integran el equipo de seguimiento al egreso. - PROCESO DE SEGUIMIENTO AL NNAJ CON INASISTENCIA TEMPORAL Y LEGALIZACIÓN DEL RETIRO INSTITUCIONAL_x000a__x000a__x000a__x000a_ "/>
    <s v="No se presenta avance por parte de proceso."/>
    <n v="0.3"/>
    <s v="AVANCE MINIMO"/>
    <n v="184"/>
    <s v="CON TIEMPO"/>
    <x v="7"/>
    <s v="La evidencia detalla un documento en construcción, estando aún pendiente la oficialización para su utilización institucional."/>
    <s v="Navis Alberto Florez León "/>
    <n v="0.3"/>
    <x v="0"/>
    <m/>
  </r>
  <r>
    <n v="408"/>
    <s v="Modelo Pedagogico "/>
    <s v="Subdirección técnica de métodos educativos y operativa"/>
    <s v="STMEO"/>
    <s v="Área Socio-legal y Justicia restaurativa_x000a_Oficina Asesora de Planeación. "/>
    <s v="Modelo Pedagogico"/>
    <s v="Subdirección técnica de métodos educativos y operativa"/>
    <s v="STMEO"/>
    <s v="Sociolegal y justicia restaurativa"/>
    <x v="3"/>
    <s v="Subdireccion de lineamientos y politicas"/>
    <s v="SLP"/>
    <s v="Gerencia de capacidades y derechos"/>
    <s v="GCD"/>
    <s v="Modelo pedagogico"/>
    <s v="proceso de seguimiento al egreso de los NNAJ retirados del IDIPRON"/>
    <s v="Willington Granados Herrera"/>
    <x v="0"/>
    <s v="PMAI-2021-134"/>
    <s v="11.2"/>
    <x v="63"/>
    <n v="2021"/>
    <s v="2021H149"/>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mular , implementar y verificar el cumplimiento de un plan de contingencia, para realizar el seguimiento de los casos de NNAJ de vigencias anteriores y vigencia 2021.  "/>
    <n v="2"/>
    <s v="Plan de contingencia "/>
    <s v="Un plan de contingencia implementado "/>
    <n v="1"/>
    <s v="Reporte SIMI_x000a_Actas de reunión_x000a_Reporte de avance de las acciones realizadas_x000a_cronograma del plan de contingencia "/>
    <d v="2022-01-15T00:00:00"/>
    <d v="2022-06-15T00:00:00"/>
    <d v="2022-12-05T00:00:00"/>
    <s v="SI"/>
    <s v="SI"/>
    <n v="16"/>
    <s v="05-01-2022: Se incluye formulacion al tablero de control"/>
    <m/>
    <m/>
    <m/>
    <m/>
    <s v="SIN AVANCE"/>
    <n v="276"/>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La actividad se encuentra en ejecución"/>
    <d v="2022-05-31T00:00:00"/>
    <s v="Realizar la actividad"/>
    <n v="0"/>
    <s v="SIN AVANCE"/>
    <n v="16"/>
    <s v="CON TIEMPO"/>
    <s v="18 de junio de 2022"/>
    <s v="No se encientra evidencia de la realziación de la actividad"/>
    <s v="Ingrid Acosta"/>
    <n v="1"/>
    <s v="ABIERTO"/>
    <m/>
    <s v="ABIERTO"/>
    <d v="2022-09-19T00:00:00"/>
    <s v="Segundo Seguimiento:_x000a__x000a_Avance de actividades:_x000a__x000a_Desde el equipo de Area Sociolegal,  se  formuló , implemenó  y se dió seguimiento al plan de contigencia para realizar seguimiento al egreso de los casos de NNAJ de vigencias anteriores y vigencia 2021, para lo cual inicialmente se establecio un blance del estado de los egresos y se formuló plan de contingencia para lo cual se realizó reunión del 14 de enero de 2022 y se presento cronograma  cronograma  de ejecucuíón.  para dar respuesta al plan de contingencia formulado, posteriormente se realizan mesas de trabajo en las que se evaluarón  los avances del plan de contigencia, y  a través de acta se documentó las acciones realizadas por el mencionado equipo._x000a__x000a_Resultado del  Indicador :_x000a_Un plan de contingencia implementado =100%_x000a__x000a_Análisis del Indicador: Se da cumplimiento a la acción formulada en un 100%, toda vez que el equipo adelanto las a"/>
    <s v="Para evidenciar el avance  de la acción se aporta:_x000a_- Reporte SIMI que da cuenta de las acciones realizadas_x000a_-Acta de reunión del 14 de enero de 2022 y  cronograma  cronograma  de ejecucuíón._x000a_ - Actas de reunión de verificación del cumplimiento de las acciones de seguimiento al egreso. _x000a__x000a_Reporte de avance de las acciones realizadas documentado mediante:_x000a_-Informe trimestral – seguimiento al egreso plan de contingencia 2022- fecha 05-07-2022._x000a_-Informe Semestral Seguimiento al Egreso- Plan de Contingencia 2022, fecha 05-07-2022._x000a__x000a__x000a__x000a__x000a_ "/>
    <s v="Ninguna"/>
    <n v="1"/>
    <s v="CUMPLIMIENTO TOTAL"/>
    <n v="16"/>
    <s v="CON TIEMPO"/>
    <d v="2022-11-17T00:00:00"/>
    <s v="se evidencia la implementación de seguimientos al egreso mediante actas de revisión."/>
    <s v="Carlos Andrés Guerra Jiménez "/>
    <n v="1"/>
    <s v="CERRADO"/>
    <m/>
    <d v="2023-02-06T00:00:00"/>
    <s v="Cerrada en seguimientos anteriores"/>
    <s v="OCI"/>
    <n v="1"/>
    <n v="1"/>
    <s v="CUMPLIMIENTO TOTAL"/>
    <s v="NO APLICA ACCION CERRADA"/>
    <s v="NO APLICA ACCION CERRADA"/>
    <x v="1"/>
    <s v="Cerrada en seguimientos anteriores"/>
    <s v="OCI"/>
    <n v="1"/>
    <x v="1"/>
    <m/>
  </r>
  <r>
    <n v="409"/>
    <s v="Modelo Pedagogico "/>
    <s v="Subdirección técnica de métodos educativos y operativa"/>
    <s v="STMEO"/>
    <s v="STAFF_x000a_STMEO_x000a_"/>
    <s v="Modelo Pedagogico - convenios"/>
    <s v="Subdirección técnica administrativa y financiera"/>
    <s v="STAF"/>
    <s v="Convenios"/>
    <x v="3"/>
    <s v="Subdireccion de lineamientos y politicas"/>
    <s v="SLP"/>
    <s v="Gerencia de capacidades y derechos"/>
    <s v="GCD"/>
    <s v="Modelo pedagogico"/>
    <s v="proceso de seguimiento al egreso de los NNAJ retirados del IDIPRON"/>
    <s v="Adriana Botero Pinilla "/>
    <x v="0"/>
    <s v="PMAI-2021-135"/>
    <s v="11.2"/>
    <x v="63"/>
    <n v="2021"/>
    <s v="2021H149"/>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talecer el equipo asignado a las acciones de seguimiento al egreso."/>
    <n v="3"/>
    <s v="Equipo asignado a seguimiento al egreso "/>
    <s v="Numero de personas asignadas /numero de personas a asignar 5)"/>
    <n v="1"/>
    <s v="Cinco contratos de Prestación de servicios que incluyan las obligaciones de seguimiento al egreso "/>
    <d v="2021-12-15T00:00:00"/>
    <d v="2022-11-30T00:00:00"/>
    <d v="2022-07-01T00:00:00"/>
    <s v="SI"/>
    <s v="SI"/>
    <n v="184"/>
    <s v="05-01-2022: Se incluye formulacion al tablero de control"/>
    <m/>
    <m/>
    <m/>
    <m/>
    <s v="SIN AVANCE"/>
    <n v="444"/>
    <s v="CON TIEMPO"/>
    <s v="SIN DILIGENCIAR"/>
    <s v="05-01-2022: Se incluye formulacion al tablero de control"/>
    <s v="SIN DILIGENCIAR"/>
    <m/>
    <m/>
    <s v="EN EJECUCION"/>
    <s v="NO APLICA"/>
    <s v="ABIERTA"/>
    <s v="En ejecucion"/>
    <d v="2022-02-28T00:00:00"/>
    <s v="no"/>
    <s v="ejecucion de actividades definidas"/>
    <n v="0"/>
    <s v="SIN AVANCE"/>
    <n v="-44620"/>
    <s v="CON TIEMPO"/>
    <m/>
    <m/>
    <m/>
    <m/>
    <m/>
    <m/>
    <s v="ABIERTO"/>
    <s v="Se evidencia ejecución de la acción con la suscripción de los 5 contratos relacionados en el reporte."/>
    <d v="2022-05-31T00:00:00"/>
    <n v="0"/>
    <n v="1"/>
    <s v="CUMPLIMIENTO TOTAL"/>
    <n v="184"/>
    <s v="CON TIEMPO"/>
    <d v="2022-06-15T00:00:00"/>
    <s v="Se presenta como evidencia la suscripción de cuatro contratos de prestación de servicios, con lo cual se cumple la acción"/>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410"/>
    <s v="Gestion de desarrollo humano"/>
    <s v="Subdirección técnica de desarrollo humano"/>
    <s v="STDH"/>
    <s v="Coordinador SST"/>
    <s v="Gestion de desarrollo humano"/>
    <s v="Subdirección técnica de desarrollo humano"/>
    <s v="STDH"/>
    <s v="Seguridad y salud en el trabajo"/>
    <x v="0"/>
    <s v="Secretaria General"/>
    <s v="SG"/>
    <s v="Gerencia de Talento Humano"/>
    <s v="GTH"/>
    <s v="Comunicación"/>
    <s v="Comunicación entre areas y dependencias"/>
    <s v="Ingrid Carolina Ardila Muñoz"/>
    <x v="0"/>
    <s v="PMAI-2021-136"/>
    <n v="11"/>
    <x v="3"/>
    <n v="2021"/>
    <s v="2021H150"/>
    <s v="Persiste debilidad en la comunicación entre las dependencias del Instituto para implementar el SGSST, haciendo que el Sistema no se vea articulado sino como la realización de actividades particulares. Es importante fortalecer esta comunicación para que las acciones planteadas por el área de Seguridad y Salud en el Trabajo se vean como un Sistema y así poder prevenir los posibles riesgos en SG-SST; a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s v="No todas las comunicaciones requieren ser de doble vía."/>
    <s v="Divulgar la Matriz  de  Comunicación Interna y Externa Código A-GDH-DI-003 y el Plan de Trabajo del SST a todas las Áreas del Instituto."/>
    <n v="1"/>
    <s v="Socialización de la Matriz de comunicaciones y Plan de Trabajo SST"/>
    <s v="Una (1) Socialización de la Matriz de comunicaciones y Plan de Trabajo SST a las Áreas activas del Instituto"/>
    <n v="1"/>
    <s v="Listados de asistencia_x000a_Presentación de la socialización"/>
    <d v="2022-02-01T00:00:00"/>
    <d v="2022-09-30T00:00:00"/>
    <d v="2022-07-01T00:00:00"/>
    <s v="SI"/>
    <s v="SI"/>
    <n v="123"/>
    <s v="21/02/2022: Se incluye formulacion al tablero de control"/>
    <m/>
    <m/>
    <m/>
    <m/>
    <m/>
    <m/>
    <m/>
    <m/>
    <m/>
    <m/>
    <m/>
    <m/>
    <m/>
    <m/>
    <s v="ABIERTA"/>
    <s v="En ejecucion"/>
    <d v="2022-02-28T00:00:00"/>
    <s v="no"/>
    <s v="Cumplimiento de acciones formuladas"/>
    <n v="0"/>
    <s v="SIN AVANCE"/>
    <n v="-44620"/>
    <s v="CON TIEMPO"/>
    <m/>
    <m/>
    <m/>
    <m/>
    <m/>
    <m/>
    <s v="ABIERTO"/>
    <s v="Se verifica los soportes adjuntos, Se evidencia divulgación listado de asistencias jornadas de inducción y reinducción del 18 y 20 de abril de 2022, adjuntas presentación utilizada para dichas jornadas._x000a__x000a_Se evidencia correo de divulgación masivo a toda la entidad del 10 de mayo de 2022._x000a__x000a_Se evidencia que cumple con la actividad propuesta_x000a__x000a_"/>
    <d v="2022-05-31T00:00:00"/>
    <s v="No aplica ya que el cumplimiento es del 100%"/>
    <n v="1"/>
    <s v="CUMPLIMIENTO TOTAL"/>
    <n v="123"/>
    <s v="CON TIEMPO"/>
    <d v="2022-06-22T00:00:00"/>
    <s v="Se observa cumplimiento total de la acción se divulgo matriz y plan de trabajo. "/>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13"/>
    <s v="Gestion de desarrollo humano"/>
    <s v="Subdirección técnica de desarrollo humano"/>
    <s v="STDH"/>
    <s v="Presidente y Secretaria del Comité de Convivencia"/>
    <s v="Gestion de desarrollo humano"/>
    <s v="Subdirección técnica de desarrollo humano"/>
    <s v="STDH"/>
    <s v="Carrera administrativa, bienestar social y capacitación"/>
    <x v="0"/>
    <s v="Secretaria General"/>
    <s v="SG"/>
    <s v="Gerencia de Talento Humano"/>
    <s v="GTH"/>
    <s v="Talento humano"/>
    <s v="Comité de convivencia"/>
    <s v="Ingrid Carolina Ardila Muñoz"/>
    <x v="0"/>
    <s v="PMAI-2021-139"/>
    <n v="12.2"/>
    <x v="3"/>
    <n v="2021"/>
    <s v="2021H152"/>
    <s v="No se pudo evidenciar programación, registro de actividades, informes de gestión del Comité de Convivencia Laboral, actas de reunión del comité para identificar el desarrollo de las funciones de las vigencias auditadas. A pesar del confinamiento de la emergencia sanitaria, se hubieran podido realizar de manera virtual, de manera tal que se dé cumplimiento a las funciones enumeradas en los artículos 6 al 8 de la Resolución 652 del 2012. El no haber adelantado reuniones durante la vigencia va en contra de lo dispuesto en la mencionada Resolución, la cual establece:”(…)“Artículo 9. Reuniones. El Comité de Convivencia se reunirá ordinariamente por lo menos una (1) vez al mes la cual sesionará con la mitad más uno de sus integrantes y extraordinariamente cuando se presenten casos que requieran de su inmediata intervención y podrá ser convocado por cualquiera de sus integrantes “(…)”. Esto constituyen reincidencia teniendo en cuenta que no se pudo corroborar los soportes de ninguna vigencia, por lo que se recomienda efectuar un análisis de las posibles causas que generadoras de este a fin de tomar medidas para subsanar el incumplimiento."/>
    <s v="El Comité de Convivencia se ha reunido por periodos no superiores a tres meses en cumplimiento a la Resolución 1356 de 2012 artículo 3,  pero por desconocimiento de la ubicación del registro físico no se presentó el soporte al equipo auditor."/>
    <s v="Organizar el archivo de gestión del Comité de Convivencia, fortaleciendo la elaboración del informe de gestión  y socializar a todos los integrantes del Comité su ubicación."/>
    <n v="1"/>
    <s v="Archivo Comité de Convivencia"/>
    <s v="Una socialización en la organización y ubicación del Archivo de Gestión del Comité de Convivencia"/>
    <n v="1"/>
    <s v="1 Acta A-GDO-FT-004 y un Listado de Asistencia A-GDH-FT-010_x000a_Informe de gestión de Comité de Convivencia"/>
    <d v="2022-02-04T00:00:00"/>
    <d v="2022-06-04T00:00:00"/>
    <d v="2022-07-01T00:00:00"/>
    <s v="SI"/>
    <s v="SI"/>
    <n v="5"/>
    <s v="21/02/2022: Se incluye formulacion al tablero de control"/>
    <m/>
    <m/>
    <m/>
    <m/>
    <m/>
    <m/>
    <m/>
    <m/>
    <m/>
    <m/>
    <m/>
    <m/>
    <m/>
    <m/>
    <s v="ABIERTA"/>
    <s v="En ejecucion"/>
    <d v="2022-02-28T00:00:00"/>
    <s v="no"/>
    <s v="Cumplimiento de acciones formuladas"/>
    <n v="0"/>
    <s v="SIN AVANCE"/>
    <n v="-44620"/>
    <s v="CON TIEMPO"/>
    <m/>
    <m/>
    <m/>
    <m/>
    <m/>
    <m/>
    <s v="ABIERTO"/>
    <s v="Se verifica los soportes, se evidencia acta y lista de asistencia en donde se trata el tema de organización al archivo del comité de convivencia._x000a__x000a_Se evidencia informe de gestión del comité de convivencia_x000a__x000a_Se evidencia en Acta de reunión socialización respecto a la organización y ubicación del archivo de convivencia._x000a__x000a_Se evidencia que cumple con la actividad propuesta."/>
    <d v="2022-05-31T00:00:00"/>
    <s v="No aplica ya que el cumplimiento es del 100%"/>
    <n v="1"/>
    <s v="CUMPLIMIENTO TOTAL"/>
    <n v="5"/>
    <s v="POR VENCER"/>
    <d v="2022-06-22T00:00:00"/>
    <s v="Se observa de las evidencias que existe cumplimiento de la acción y por ende operatividad del Comite de Convivencia Laboral"/>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14"/>
    <s v="Gestion de desarrollo humano"/>
    <s v="Subdirección técnica de desarrollo humano"/>
    <s v="STDH"/>
    <s v="Coordinador SST"/>
    <s v="Gestion de desarrollo humano"/>
    <s v="Subdirección técnica de desarrollo humano"/>
    <s v="STDH"/>
    <s v="Seguridad y salud en el trabajo"/>
    <x v="0"/>
    <s v="Secretaria General"/>
    <s v="SG"/>
    <s v="Gerencia de Talento Humano"/>
    <s v="GTH"/>
    <s v="Gestion ambiental"/>
    <s v="Mediciones ambientales"/>
    <s v="Ingrid Carolina Ardila Muñoz"/>
    <x v="0"/>
    <s v="PMAI-2021-140"/>
    <n v="12.3"/>
    <x v="64"/>
    <n v="2021"/>
    <s v="2021H153"/>
    <s v="No se realizaron mediciones ambientales durante las vigencias 2020 y 2021, por lo tanto, se está dando incumplimiento al Criterio 4.1.4 de la Resolución 0312 de 2019, el cual indica que deben realizarse mediciones ambientales, químicas, físicas y biológicas durante cada vigencia."/>
    <s v="La solicitudes de mediciones ambientales solicitadas por la Entidad no fueron atendidas por la ARL."/>
    <s v="Ejecutar el plan de trabajo concertado con la  ARL Positiva para realizar las mediciones ambientales a las sedes de alto riesgo y realizar seguimiento a la ejecución."/>
    <n v="1"/>
    <s v="Mediciones Ambientales"/>
    <s v="Mediciones ambientales ejecutadas/Mediciones ambientales programadas"/>
    <n v="1"/>
    <s v="Informe de resultados de medición ambiental por unidad evaluada"/>
    <d v="2022-03-01T00:00:00"/>
    <d v="2022-07-30T00:00:00"/>
    <d v="2022-07-01T00:00:00"/>
    <s v="SI"/>
    <s v="SI"/>
    <n v="61"/>
    <s v="21/02/2022: Se incluye formulacion al tablero de control"/>
    <m/>
    <m/>
    <m/>
    <m/>
    <m/>
    <m/>
    <m/>
    <m/>
    <m/>
    <m/>
    <m/>
    <m/>
    <m/>
    <m/>
    <s v="ABIERTA"/>
    <s v="En ejecucion"/>
    <d v="2022-02-28T00:00:00"/>
    <s v="no"/>
    <s v="Cumplimiento de acciones formuladas"/>
    <n v="0"/>
    <s v="SIN AVANCE"/>
    <n v="-44620"/>
    <s v="CON TIEMPO"/>
    <m/>
    <m/>
    <m/>
    <m/>
    <m/>
    <m/>
    <s v="ABIERTO"/>
    <s v="Se verifican soportes y se evidencia acta de plan de trabajo con la ARL positiva_x000a__x000a_Se evidencia informe de medición sonometrias e informe de Higienica iluninación en la entidad._x000a__x000a_Se evidencia que cumple con la actividad propuesta."/>
    <d v="2022-05-31T00:00:00"/>
    <s v="No aplica ya que el cumplimiento es del 100%"/>
    <n v="1"/>
    <s v="CUMPLIMIENTO TOTAL"/>
    <n v="61"/>
    <s v="CON TIEMPO"/>
    <d v="2022-06-22T00:00:00"/>
    <s v="Se observa de las evidencias que hay cumplimiento total de la acción referida a mediciones ambientales"/>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17"/>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Gestion ambiental"/>
    <s v=" Plan Institucional de Gestión Ambiental"/>
    <s v="Willington Granados Herrera"/>
    <x v="0"/>
    <s v="PMAI-2021-143"/>
    <s v="10.1"/>
    <x v="6"/>
    <n v="2021"/>
    <s v="2021H156"/>
    <s v="Se observaron debilidades con relación al nivel de cumplimiento de las metas proyectadas para los_x000a_programas y al análisis de los resultados del Plan Institucional de Gestión Ambiental del IDIPRON 2016-2020, que en coherencia con la dimensión de Evaluación de Resultados del Modelo Integrado de Planeación y Gestión MIPG, permiten una evaluación final sobre los logros alcanzados con su implementación e identificación de las mejoras necesarias en la gestión del proceso."/>
    <s v="No se cuenta con evidencia ni evaluación de la ejecución del PIGA durante el cuatrenio"/>
    <s v="Realizar informe final de cumplimiento de las actividades del Plan Institucional de Gestión Ambiental -  PIGA de la vigencia 2021 "/>
    <n v="1"/>
    <s v="Informe final cumplimiento actividades PIGA 2021"/>
    <s v="Informe final cumplimiento actividades PIGA 2021 realizado / _x000a_Informe final cumplimiento actividades PIGA 2021 programado (1)"/>
    <n v="1"/>
    <s v="Informe cumplimiento actividades PIGA 2021"/>
    <d v="2022-02-11T00:00:00"/>
    <d v="2022-02-28T00:00:00"/>
    <d v="2022-07-01T00:00:00"/>
    <s v="SI"/>
    <s v="SI"/>
    <n v="-91"/>
    <s v="21/02/2022: Se incluye formulacion al tablero de control"/>
    <m/>
    <m/>
    <m/>
    <m/>
    <m/>
    <m/>
    <m/>
    <m/>
    <m/>
    <m/>
    <m/>
    <m/>
    <m/>
    <m/>
    <s v="ABIERTA"/>
    <s v="Actividad en ejecucion"/>
    <d v="2022-02-28T00:00:00"/>
    <s v="no"/>
    <s v="Evidenciar la realización de las actividades propuestas"/>
    <n v="0"/>
    <s v="SIN AVANCE"/>
    <n v="-44620"/>
    <s v="VENCIDO"/>
    <m/>
    <m/>
    <m/>
    <m/>
    <m/>
    <m/>
    <s v="ABIERTO"/>
    <s v="Se evidencia la elaboración del informe de gestión del cumplimiento del PIGA 2021 y su envío a la Oficina Asesora de Planeación para que fuera incluido en el Informe de Gestión del Instituto"/>
    <d v="2022-05-31T00:00:00"/>
    <s v="Ninguna"/>
    <n v="1"/>
    <s v="CUMPLIMIENTO TOTAL"/>
    <n v="-91"/>
    <s v="VENCIDO"/>
    <d v="2022-06-15T00:00:00"/>
    <s v="Se evidencia elaboracion de informe asi mismo el envio a la Oficina Asesora de Planeacion "/>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419"/>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Autorregulación"/>
    <s v="Aplicación y actualización de procedimientos y formatos"/>
    <s v="Willington Granados Herrera"/>
    <x v="0"/>
    <s v="PMAI-2021-145"/>
    <s v="10.3"/>
    <x v="6"/>
    <n v="2021"/>
    <s v="2021H158"/>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El diligenciamiento de formatos no se considera dentro del plan de capacitaciones para el personal nuevo de las UPI"/>
    <s v="Crear módulo de atención de requerimientos en Aranda a través del cual las Unidades de Protección Integral realicen las solicitudes al proceso de Gestión Ambiental"/>
    <n v="1"/>
    <s v="Módulo de atención de requerimientos ambientales"/>
    <s v="Módulo de atención de requerimientos creado (1)"/>
    <n v="1"/>
    <s v="Módulo de atención de requerimientos ambientales"/>
    <d v="2022-02-11T00:00:00"/>
    <d v="2022-08-31T00:00:00"/>
    <d v="2022-07-01T00:00:00"/>
    <s v="SI"/>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De acuerdo con el reporte realizado por el proceso, ya se desarrollo el modulo de centro de servicios ambientales a través del aplicativo ARANDA, adicionalmente se dieron capacitaciones a los contratistas del proceso en el manejo de la herramienta, así mimso mencionan que se encuentra en elaboración un instructivo que permita a los usuarios conocer el paso a paso para la radicación de solicitudes. "/>
    <d v="2022-05-31T00:00:00"/>
    <s v="De acuerdo con la actividad formulada, ya se encuentra cumplida."/>
    <n v="1"/>
    <s v="CUMPLIMIENTO TOTAL"/>
    <n v="93"/>
    <s v="CON TIEMPO"/>
    <d v="2022-06-15T00:00:00"/>
    <s v="Anexo evidencia de creacion del módulo de atención en Aranda"/>
    <s v="Verónica Muñoz"/>
    <n v="1"/>
    <s v="CERRADO"/>
    <m/>
    <s v="CERRADO"/>
    <s v="Cerrada en seguimientos anteriores"/>
    <s v="Cerrada en seguimientos anteriores"/>
    <s v="No aplica"/>
    <s v="No aplica"/>
    <n v="1"/>
    <s v="CUMPLIMIENTO TOTAL"/>
    <s v="NO APLICA ACCION CERRADA"/>
    <s v="NO APLICA ACCION CERRADA"/>
    <s v="No aplica"/>
    <s v="Cerrada en seguimientos anteriores"/>
    <s v="Verónica Muñoz"/>
    <n v="1"/>
    <s v="CERRADO"/>
    <m/>
    <d v="2023-02-06T00:00:00"/>
    <s v="Cerrada en seguimientos anteriores"/>
    <s v="OCI"/>
    <n v="1"/>
    <n v="1"/>
    <s v="CUMPLIMIENTO TOTAL"/>
    <s v="NO APLICA ACCION CERRADA"/>
    <s v="NO APLICA ACCION CERRADA"/>
    <x v="1"/>
    <s v="Cerrada en seguimientos anteriores"/>
    <s v="OCI"/>
    <n v="1"/>
    <x v="1"/>
    <m/>
  </r>
  <r>
    <n v="421"/>
    <s v="Gestion ambiental"/>
    <s v="Subdirección técnica administrativa y financiera"/>
    <s v="STAF"/>
    <s v="Subdirección de Métodos_x000a_Gestión ambiental "/>
    <s v="Modelo Pedagogico"/>
    <s v="Subdirección técnica de métodos educativos y operativa"/>
    <s v="STMEO"/>
    <m/>
    <x v="4"/>
    <s v="Subdireccion poblacional"/>
    <s v="SP"/>
    <s v="Gerencia operativa"/>
    <s v="GO"/>
    <s v="Autorregulación"/>
    <s v="Aplicación y actualización de procedimientos y formatos"/>
    <s v="Willington Granados Herrera"/>
    <x v="0"/>
    <s v="PMAI-2021-147"/>
    <s v="10.3"/>
    <x v="6"/>
    <n v="2021"/>
    <s v="2021H158"/>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Se observa debilidad en la articulación de la STMEO con el área de PIGA. _x000a_ "/>
    <s v="Realizar mesa de trabajo con la Subdirección de Métodos, Responsables de las Unidades de Protección Integral - UPIs, Gestores del PIGA y el proceso de Gestión Ambiental, con el fin de definir actividades conjuntas en los aspectos ambientales de la vigencia 2022."/>
    <n v="3"/>
    <s v="Mesa de trabajo aspectos ambientales 2022"/>
    <s v="Mesa de trabajo realizada / mesa de trabajo programada (1) *100%"/>
    <n v="1"/>
    <s v="Acta de reunión de la mesa de trabajo realizada"/>
    <d v="2022-02-11T00:00:00"/>
    <d v="2022-04-01T00:00:00"/>
    <d v="2022-07-01T00:00:00"/>
    <s v="SI"/>
    <s v="SI"/>
    <n v="-59"/>
    <s v="21/02/2022: Se incluye formulacion al tablero de control"/>
    <m/>
    <m/>
    <m/>
    <m/>
    <m/>
    <m/>
    <m/>
    <m/>
    <m/>
    <m/>
    <m/>
    <m/>
    <m/>
    <m/>
    <s v="ABIERTA"/>
    <s v="En ejecucion"/>
    <d v="2022-02-28T00:00:00"/>
    <s v="no"/>
    <s v="ejecucion de actividades definidas"/>
    <n v="0"/>
    <s v="SIN AVANCE"/>
    <n v="-44620"/>
    <s v="CON TIEMPO"/>
    <m/>
    <m/>
    <m/>
    <m/>
    <m/>
    <m/>
    <s v="ABIERTO"/>
    <s v="Se evidencia la realización de la mesa de trabajo con el proceso de gestion ambiental definiendo las activiadadespara el 2022"/>
    <d v="2022-05-31T00:00:00"/>
    <s v="No aplica"/>
    <n v="1"/>
    <s v="CUMPLIMIENTO TOTAL"/>
    <n v="-59"/>
    <s v="VENCIDO"/>
    <d v="2022-06-17T00:00:00"/>
    <s v="Se observa en el acta de reunión del 11032022 la realización de la mesa de trabajo con el proceso de gestion ambiental definiendo las actividades para el 2022"/>
    <s v="Sulma Esperanza Avendaño Muñoz "/>
    <n v="1"/>
    <s v="CERRADO"/>
    <m/>
    <s v="CERRADO"/>
    <s v="Cerrada en seguimientos anteriores"/>
    <s v="Cerrada en seguimientos anteriores"/>
    <s v="No aplica"/>
    <s v="No aplica"/>
    <n v="1"/>
    <s v="CUMPLIMIENTO TOTAL"/>
    <s v="NO APLICA ACCION CERRADA"/>
    <s v="NO APLICA ACCION CERRADA"/>
    <s v="No aplica"/>
    <s v="Cerrada en seguimientos anteriores"/>
    <s v="Sulma Esperanza Avendaño Muñoz "/>
    <n v="1"/>
    <s v="CERRADO"/>
    <m/>
    <d v="2023-02-06T00:00:00"/>
    <s v="Cerrada en seguimientos anteriores"/>
    <s v="OCI"/>
    <n v="1"/>
    <n v="1"/>
    <s v="CUMPLIMIENTO TOTAL"/>
    <s v="NO APLICA ACCION CERRADA"/>
    <s v="NO APLICA ACCION CERRADA"/>
    <x v="1"/>
    <s v="Cerrada en seguimientos anteriores"/>
    <s v="OCI"/>
    <n v="1"/>
    <x v="1"/>
    <m/>
  </r>
  <r>
    <n v="422"/>
    <s v="Gestion ambiental"/>
    <s v="Subdirección técnica administrativa y financiera"/>
    <s v="STAF"/>
    <s v="Subdirección de Métodos"/>
    <s v="Modelo Pedagogico"/>
    <s v="Subdirección técnica de métodos educativos y operativa"/>
    <s v="STMEO"/>
    <m/>
    <x v="4"/>
    <s v="Subdireccion poblacional"/>
    <s v="SP"/>
    <s v="Gerencia operativa"/>
    <s v="GO"/>
    <s v="Autorregulación"/>
    <s v="Aplicación y actualización de procedimientos y formatos"/>
    <s v="Willington Granados Herrera"/>
    <x v="0"/>
    <s v="PMAI-2021-148"/>
    <s v="10.3"/>
    <x v="6"/>
    <n v="2021"/>
    <s v="2021H158"/>
    <s v="En la revisión de la documentación que reposa en las UPI´s y formatos que se diligencian desde el Área de Gestión Ambiental, se observaron en algunos casos, formatos sin diligenciar o de manera incompleta e inconsistencias en el registro de información o datos por parte de los referentes o sus apoyos en las UPI´s; y en el caso de los diligenciados por los delegados de Gestión Ambiental, algunos sin firmas o inconsistencia de_x000a_información. Lo anterior representa riesgos frente a la veracidad y confiabilidad de los datos, teniendo en cuenta además que parte de esta información es insumo para los reportes a entes externos. Las acciones para subsanar este hallazgo deben ser analizadas y atendidas de manera compartida con la Subdirección Técnica de Métodos Educativos y Operativa."/>
    <s v="Se observa debilidad en la articulación de la STMEO con el área de PIGA. _x000a_ "/>
    <s v="Reportar al proceso de Gestión Ambiental los cambios referentes a los responsables de las Unidades de Protección Integral (Referentes ambientales)"/>
    <n v="4"/>
    <s v="Cambios referentes ambientales "/>
    <s v="Reportes cambios referentes a los responsables de las Unidades de Protección Integral (Referentes ambientales)"/>
    <n v="1"/>
    <s v="Correo electrónico_x000a_Memorando "/>
    <d v="2022-02-11T00:00:00"/>
    <d v="2022-11-30T00:00:00"/>
    <m/>
    <s v="SI"/>
    <s v="SI"/>
    <n v="184"/>
    <s v="21/02/2022: Se incluye formulacion al tablero de control"/>
    <m/>
    <m/>
    <m/>
    <m/>
    <m/>
    <m/>
    <m/>
    <m/>
    <m/>
    <m/>
    <m/>
    <m/>
    <m/>
    <m/>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d v="2022-06-17T00:00:00"/>
    <s v="De acuerdo al reporte monitoreo y seguimiento a planes de mejoramiento del proceso misional para este seguimiento no anexaron soporte, se encuentra en ejecución la actividad"/>
    <s v="Sulma Esperanza Avendaño Muñoz "/>
    <n v="0"/>
    <s v="ABIERTO"/>
    <m/>
    <s v="ABIERTO"/>
    <d v="2022-09-19T00:00:00"/>
    <s v="Segundo Seguimiento:_x000a__x000a_Avance de actividades:_x000a__x000a_ Desde las Unidades de Protección Integral, se realizo la designación del Gestor PIGA, sin presentarse cambios a la fecha del reporte . "/>
    <s v="Como evidencia de la acción se reporta:_x000a__x000a_Actas de  la designación del gestor PIGA  en las UPI. "/>
    <s v="Ninguna"/>
    <n v="1"/>
    <s v="CUMPLIMIENTO TOTAL"/>
    <n v="184"/>
    <s v="CON TIEMPO"/>
    <d v="2022-11-15T00:00:00"/>
    <s v="No se encontro evidencia del Reporte por correo al proceso de Gestión Ambiental los cambios referentes a los responsables de las Unidades de Protección Integral (Referentes ambientales)"/>
    <s v="Ingrid Acosta"/>
    <n v="0"/>
    <s v="ABIERTO"/>
    <m/>
    <d v="2023-02-06T00:00:00"/>
    <s v="Segundo Seguimiento:_x000a__x000a_Avance de actividades:_x000a__x000a_ Desde las Unidades de Protección Integral, se realizo la designación del Gestor PIGA, sin presentarse cambios a la fecha del reporte . _x000a__x000a_TERCER SEGUIMIENTO:_x000a_Se construyó 1 (una) base de datos que contiene los datos de contacto de los delegados PIGA de todas las Unidades de Protección integral, el cual se encuentra actualizada en el link: https://idipronbgta-my.sharepoint.com/:x:/g/personal/ginas_gonzalez_idipron_gov_co/EbFuGyBnf_BFpSIBQNhUCnoBfviAvnqCPHiSUURBUGn5zg?e=jNsdR1  el cual será ajustado cuando se presente algún cambio de los delegados. Esta base de datos se envió y notificó al equipo de gestión ambiental el día 20 de diciembre de 2022 a través de correo electrónico por parte de la Subdirección Técnica de lineamientos y políticas con el link de enlace. _x000a_ Resultado del Indicador:_x000a_Base de datos de delegados PIGA de las UPIs, actualizada en drive_x000a_Análisis del Indicador: Se reporta avance del 100% con base de datos de delegados PIGA de las UPIs, la cual se encuentra en link actualizada_x000a_"/>
    <s v="Como evidencia de la acción se reporta:_x000a__x000a_Actas de  la designación del gestor PIGA  en las UPI. _x000a__x000a_Soportes Tercer seguimiento:_x000a_Base de datos en one drive 07122022 Matriz delegados PIGA – UPIS_x000a_20122022 Correo de notificación base de datos delegados PIGA_x000a_"/>
    <s v=" acuerdo con la evidencia aportada y el reporte hecho por el proceso, la acción se encuentra finalizada"/>
    <n v="1"/>
    <s v="CUMPLIMIENTO TOTAL"/>
    <n v="184"/>
    <s v="POR VENCER"/>
    <x v="4"/>
    <s v="Se observa una base de datos la cual fue enviada y notificada al equipo de gestión ambiental el día 20 de diciembre de 2022 a través de correo electrónico por parte de la Subdirección Técnica de lineamientos y políticas con el link de enlace, se da cumplimiento a la acción formulada."/>
    <s v="Carlos Guerra "/>
    <n v="1"/>
    <x v="1"/>
    <m/>
  </r>
  <r>
    <n v="424"/>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Planeacion"/>
    <s v="Herramientas de gestión (riesgos, indicadores, balance social, planes y proyectos de inversión)"/>
    <s v="Willington Granados Herrera"/>
    <x v="0"/>
    <s v="PMAI-2021-150"/>
    <s v="10.5"/>
    <x v="6"/>
    <n v="2021"/>
    <s v="2021H160"/>
    <s v="Luego de verificar la caracterización del proceso y el informe de gestión presentado para la vigencia 2020 mediante el cual se da cuenta de los resultados de la gestión del Área, se identifican falencias en la implementación de indicadores de gestión que le permitan medir la eficiencia y efectividad de las actividades, facilite el control respecto a la ejecución y el cumplimiento de objetivos y metas previstas para el proceso; lo anterior en atención a lo establecido en las dimensiones de Direccionamiento Estratégico y de Control Interno del Modelo Integrado de Planeación y Gestión MIPG para la medición de los resultados."/>
    <s v="No se han formulado indicadores de gestión"/>
    <s v="Formular los indicadores de gestión una vez la Oficina Asesora de Planeación defina y socialice la metodología para este fin. "/>
    <n v="1"/>
    <s v=" Indicadores de gestión Proceso Gestión Ambiental"/>
    <s v="Formulación de indicadores de gestión realizada / formulación de indicadores de gestión programada *(100%)"/>
    <n v="1"/>
    <s v="Indicadores de gestión formulados proceso Gestión Ambiental"/>
    <d v="2022-02-11T00:00:00"/>
    <d v="2022-08-31T00:00:00"/>
    <d v="2022-12-05T00:00:00"/>
    <s v="SI"/>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Teniendo en cuenta que la actividad depende de la formulación de la metodologia por parte de la Oficina Asesora de Planeación, se articule con dicha oficina para que sea prioridad el proceso de Gestion Ambiental al momento de la formulación de los indicadores de gestión."/>
    <d v="2022-05-31T00:00:00"/>
    <s v="Formular indicadores de gestión para el proceso"/>
    <n v="0"/>
    <s v="SIN AVANCE"/>
    <n v="93"/>
    <s v="CON TIEMPO"/>
    <d v="2022-06-15T00:00:00"/>
    <s v="No hay evidencia de la Formulación de  los indicadores de gestón "/>
    <s v="Verónica Muñoz"/>
    <m/>
    <s v="ABIERTO"/>
    <m/>
    <s v="ABIERTO"/>
    <d v="2022-09-19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Se llevaron a cabo tres mesas de trabajo con la oficina asesora de planeación para revisar y formular los indicadores estratégicos y de gestión del proceso de gestión ambiental, las cuales se llevaron a cabo los días 06 de junio, 14 de junio y 16 de agosto del 2022._x000a__x000a_El día 26 de Agosto se realizó el reporte de los indicadores de gestión con corte del primer y segundo trimestre del 2022  _x000a__x000a_Resultado indicador: ((1/1)*100%)=100%_x000a__x000a_Análisis indicador: Se realizó la formulación de indicadores de gestión que se encontraba programada, con un cumplimiento del indicador del 100%._x000a__x000a_Estado: La actividad se encuentra finalizada"/>
    <s v="SEGUNDO SEGUIMIENTO 2022: _x000a_1. Actas de Reunión de Formulación y validación indicadores Gestión Ambiental. _x000a_2. Formato de Reporte de los Indicadores_x000a_"/>
    <s v="De acuerdo con el reporte y los soportes adjuntados, la actividad se encuentra firnalizada"/>
    <n v="1"/>
    <s v="CUMPLIMIENTO TOTAL"/>
    <n v="93"/>
    <s v="CON TIEMPO"/>
    <d v="2022-11-18T00:00:00"/>
    <s v="Se evidenció la formulación de los indicadores del proceso Gestión Ambiental, a través del formato Hoja de vida y monitireo indicador, identificado con el código E-PLA-FT-028 del 13/06/2022, en el que se crearon 5 indicadores para el proceso."/>
    <s v="Paula Rocío Luengas León"/>
    <n v="1"/>
    <s v="CERRADO"/>
    <m/>
    <d v="2023-02-06T00:00:00"/>
    <s v="Cerrada en seguimientos anteriores"/>
    <s v="OCI"/>
    <n v="1"/>
    <n v="1"/>
    <s v="CUMPLIMIENTO TOTAL"/>
    <s v="NO APLICA ACCION CERRADA"/>
    <s v="NO APLICA ACCION CERRADA"/>
    <x v="1"/>
    <s v="Cerrada en seguimientos anteriores"/>
    <s v="OCI"/>
    <n v="1"/>
    <x v="1"/>
    <m/>
  </r>
  <r>
    <n v="428"/>
    <s v="Gestion ambiental"/>
    <s v="Subdirección técnica administrativa y financiera"/>
    <s v="STAF"/>
    <s v="Subdirección de Métodos_x000a_Responsables de UPI_x000a_Coordinadores de Contexto _x000a_Gestión Ambiental_x000a_"/>
    <s v="Modelo Pedagogico"/>
    <s v="Subdirección técnica de métodos educativos y operativa"/>
    <s v="STMEO"/>
    <s v="Subdirección de Métodos_x000a_Responsables de UPI_x000a_Coordinadores de Contexto _x000a_Gestión Ambiental_x000a_"/>
    <x v="4"/>
    <s v="Subdireccion poblacional"/>
    <s v="SP"/>
    <s v="Gerencia operativa"/>
    <s v="GO"/>
    <s v="Gestion ambiental"/>
    <s v=" Gestión Integral Residuos"/>
    <s v="Willington Granados Herrera"/>
    <x v="0"/>
    <s v="PMAI-2021-154"/>
    <s v="11.3"/>
    <x v="6"/>
    <n v="2021"/>
    <s v="2021H163"/>
    <s v="Se observó en dos de las UPI´s visitadas falencias en la disposición de residuos al interior del cuarto de_x000a_almacenamiento y fuera de este, y en una de estas UPI´s canecas de residuos peligrosos sin rotular; así mismo, incumplimiento de algunos requisitos técnicos en los cuartos de almacenamiento, faltando a lo establecido en el Manual Gestión Integral de Residuos A-GAM-MA-002 y el Decreto 1076/2015 compila el Decreto MAVDT N° 4741 de 2005 (Artículo 2.2.6.1.3.1.). Las acciones para subsanar el hallazgo deben ser analizadas y atendidas de manera compartida con la Subdirección Técnica de Métodos Educativos y Operativa y otras áreas que se consideren pertinentes."/>
    <s v="No se socializan con la STMEO, las observaciones de las visitas"/>
    <s v="Socializar de manera semestral las observaciones de las visitas técnicas a las UPI realizadas por el proceso Gestión Ambiental"/>
    <n v="2"/>
    <s v="Mesas de trabajo realizadas observaciones ambientales"/>
    <s v="Número de mesas de trabajo realizadas /Número de mesas de trabajo programadas (2) *100%"/>
    <n v="1"/>
    <s v="Actas de reunión"/>
    <d v="2022-02-10T00:00:00"/>
    <d v="2022-11-30T00:00:00"/>
    <m/>
    <s v="SI"/>
    <s v="SI"/>
    <n v="184"/>
    <s v="21/02/2022: Se incluye formulacion al tablero de control"/>
    <m/>
    <m/>
    <m/>
    <m/>
    <m/>
    <m/>
    <m/>
    <m/>
    <m/>
    <m/>
    <m/>
    <m/>
    <m/>
    <m/>
    <s v="ABIERTA"/>
    <s v="En ejecucion"/>
    <d v="2022-02-28T00:00:00"/>
    <s v="no"/>
    <s v="ejecucion de actividades definidas"/>
    <n v="0"/>
    <s v="SIN AVANCE"/>
    <n v="-44620"/>
    <s v="CON TIEMPO"/>
    <m/>
    <m/>
    <m/>
    <m/>
    <m/>
    <m/>
    <s v="ABIERTO"/>
    <s v="La actividad se encuentra en ejecución"/>
    <d v="2022-05-31T00:00:00"/>
    <s v="Realizar la actividad"/>
    <n v="0"/>
    <s v="SIN AVANCE"/>
    <n v="184"/>
    <s v="CON TIEMPO"/>
    <d v="2022-06-17T00:00:00"/>
    <s v="De acuerdo al reporte monitoreo y seguimiento a planes de mejoramiento del proceso misional para este seguimiento no anexaron soporte, se encuentra en ejecución la actividad"/>
    <s v="Sulma Esperanza Avendaño Muñoz"/>
    <n v="0"/>
    <s v="ABIERTO"/>
    <m/>
    <s v="ABIERTO"/>
    <d v="2022-09-19T00:00:00"/>
    <s v="Segundo Seguimiento:_x000a__x000a_Avance de actividades: Desde la Subdirección de Métodos se solicitó a través de correo electrónico del 24-09-2022, al área de Gestión ambiental, el soporte de la mesa realizada en el primer semestre, por lo cual será reportada en el siguiente seguimiento.  "/>
    <s v="Como evidencia del avance se aporta:_x000a_ correo electrónico del 24-09-2022. "/>
    <s v="Socializar de manera semestral las observaciones de las visitas técnicas a las UPI realizadas por el proceso Gestión Ambiental. Actas de reunión"/>
    <n v="0"/>
    <s v="SIN AVANCE"/>
    <n v="184"/>
    <s v="CON TIEMPO"/>
    <d v="2022-11-15T00:00:00"/>
    <s v=" Se tiene el  correo electrónico del 24-09-2022., sin embargo esta pendiente el socializar de manera semestral las observaciones de las visitas técnicas a las UPI realizadas por el proceso Gestión Ambiental. Actas de reunión"/>
    <s v="Ingrid Acosta"/>
    <n v="0"/>
    <s v="ABIERTO"/>
    <m/>
    <d v="2023-02-06T00:00:00"/>
    <s v="Segundo Seguimiento:_x000a__x000a_Avance de actividades: Desde la Subdirección de Métodos se solicitó a través de correo electrónico del 24-09-2022, al área de Gestión ambiental, el soporte de la mesa realizada en el primer semestre, por lo cual será reportada en el siguiente seguimiento.  _x000a__x000a_TERCER SEGUIMIENTO:_x000a_Se realizaron 2 (dos) mesas de trabajo para la socialización de las visitas técnicas a las Upis, para lo cual se programaron 2 fechas con coordinador de contextos internado y externado para la socialización de observaciones. Las mesas de trabajo se realizaron los días 9 y 20 de diciembre de 2022. _x000a_   Resultado del Indicador:_x000a_2 mesas de trabajo realizadas /2 mesas de trabajo programadas *100=100%_x000a_Análisis del Indicador:_x000a_Se da cumplimiento del 100% de la acción dado a que se realizan 2 mesas de trabajo para la socialización de las visitas técnicas._x000a_"/>
    <s v="Como evidencia del avance se aporta:_x000a_ correo electrónico del 24-09-2022. _x000a__x000a_Soportes Tercer Seguimiento:_x000a_2 carpetas con actas de capacitación, listado de asistencia, presentación en power point, y seguimiento ambiental consolidado_x000a_"/>
    <s v=" acuerdo con la evidencia aportada y el reporte hecho por el proceso, la acción se encuentra finalizada"/>
    <n v="1"/>
    <s v="CUMPLIMIENTO TOTAL"/>
    <n v="184"/>
    <s v="POR VENCER"/>
    <x v="4"/>
    <s v="Se observa evidencia de 2 (dos) mesas de trabajo para la socialización de las visitas técnicas a las Upis así mismo se aportó la lista de asistencia de las mesas de trabajo realizadas en el mes de diciembre. "/>
    <s v="Carlos Guerra "/>
    <n v="1"/>
    <x v="1"/>
    <m/>
  </r>
  <r>
    <n v="429"/>
    <s v="Gestion ambiental"/>
    <s v="Subdirección técnica administrativa y financiera"/>
    <s v="STAF"/>
    <s v="Gestión Ambiental"/>
    <s v="Gestion ambiental"/>
    <s v="Subdirección técnica administrativa y financiera"/>
    <s v="STAF"/>
    <s v="Gestión ambiental"/>
    <x v="2"/>
    <s v="Secretaria General"/>
    <s v="SG"/>
    <s v="Gerencia administrativa"/>
    <s v="GA"/>
    <s v="Autorregulación"/>
    <s v="Aplicación y actualización de procedimientos y formatos"/>
    <s v="Willington Granados Herrera"/>
    <x v="0"/>
    <s v="PMAI-2021-155"/>
    <s v="11.4"/>
    <x v="6"/>
    <n v="2021"/>
    <s v="2021H164"/>
    <s v="En la descripción del procedimiento Seguimiento Ambiental, se mencionan registros o documentos de los cuales no se pudo evidenciar su realización, tales como: emisión de concepto favorable por medio de oficio remitido a través de correo electrónico (actividad 5 del procedimiento); formato E-MEJ-FT-005 Plan de Mejoramiento_x000a_(actividad 7 del procedimiento), que además es un formato con código inexistente en el SIGID; remisión de correos electrónicos de confirmación o no cumplimiento de los compromisos, notificando además a la subdirección que corresponda y a Control Interno (actividades 9 y 10 del procedimiento) e informe de las visitas realizadas durante cada semestre (actividad 11 del procedimiento)."/>
    <s v="No se ha realizado actualización del procedimiento"/>
    <s v="Realizar actualización del procedimiento Seguimiento Ambiental  - A-GAM-PR-003"/>
    <n v="1"/>
    <s v="Procedimiento Seguimiento Ambiental actualizado"/>
    <s v="Actualización del procedimiento Seguimiento Ambiental  - A-GAM-PR-003 realizada (1)"/>
    <n v="1"/>
    <s v="Procedimiento Seguimiento Ambiental A-GAM-PR-003 actualizado"/>
    <d v="2022-02-10T00:00:00"/>
    <d v="2022-08-31T00:00:00"/>
    <d v="2022-12-05T00:00:00"/>
    <s v="SI"/>
    <s v="SI"/>
    <n v="93"/>
    <s v="21/02/2022: Se incluye formulacion al tablero de control"/>
    <m/>
    <m/>
    <m/>
    <m/>
    <m/>
    <m/>
    <m/>
    <m/>
    <m/>
    <m/>
    <m/>
    <m/>
    <m/>
    <m/>
    <s v="ABIERTA"/>
    <s v="Actividad en ejecucion"/>
    <d v="2022-02-28T00:00:00"/>
    <s v="no"/>
    <s v="Evidenciar la realización de las actividades propuestas"/>
    <n v="0"/>
    <s v="SIN AVANCE"/>
    <n v="-44620"/>
    <s v="CON TIEMPO"/>
    <m/>
    <m/>
    <m/>
    <m/>
    <m/>
    <m/>
    <s v="ABIERTO"/>
    <s v="El proceso informa que la actividad no ha presentado avance, sin embargo a la fecha ya han pasado 3 meses de los 7 inicialmente planeados y para este seguimiento se debería haber presentado un avance. Es importante que el proceso tome las medidas necesarias para que en el mes que queda se ejecuten las acciones."/>
    <d v="2022-05-31T00:00:00"/>
    <s v="Actualizar el procedimiento Seguimiento Ambiental  - A-GAM-PR-003"/>
    <n v="0"/>
    <s v="SIN AVANCE"/>
    <n v="93"/>
    <s v="CON TIEMPO"/>
    <d v="2022-06-15T00:00:00"/>
    <s v="No hay evidencias de la actualización del procedimiento Seguimiento Ambiental  - A-GAM-PR-003"/>
    <s v="Verónica Muñoz"/>
    <m/>
    <s v="ABIERTO"/>
    <m/>
    <s v="ABIERTO"/>
    <d v="2022-09-19T00:00:00"/>
    <s v="PRIMER SEGUIMIENTO 2022: Esta actividad no presenta avance de ejecución en el primer trimestre de la vigencia 2022, se espera presentar avance para el segundo cuatrimestre del año. El área de Gestión Ambiental priorizará está actividad para su cumplimiento en los tiempos programados. _x000a__x000a_Resultado y análisis indicador: No se reporta avance en el indicador. _x000a_Estado: La actividad continúa en ejecución _x000a__x000a_SEGUNDO SEGUIMIENTO 2022: _x000a_El 30 de agosto de 2022 se realizó la solicitud de modificación y actualización del procedimiento A-GAM-PR-003 Seguimiento Ambiental, el cual atendió las oportunidades de mejora y observaciones realizadas por Control Interno. La oficina asesora de planeación aprobó y socializó el documento el día el 8 de septiembre del 2022. _x000a__x000a_Resultado indicador: ((1/1)*100%)=100%_x000a__x000a_Análisis indicador: Se realizó la actualización del procedimiento de seguimiento ambiental que se encontraba programada, reportando un cumplimiento del indicador del 100%. _x000a__x000a_Estado: La actividad se encuentra finalizada"/>
    <s v="SEGUNDO SEGUIMIENTO 2022: _x000a_1. A-GAM-PR-003 SEGUIMIENTO AMBIENTAL ACTUALIZADO_x000a_2. Correo aprobación y socialización procedimientoSeguimiento Ambiental  - A-GAM-PR-003"/>
    <s v="De acuerdo con el reporte y los soportes adjuntados, la actividad se encuentra firnalizada"/>
    <n v="1"/>
    <s v="CUMPLIMIENTO TOTAL"/>
    <n v="93"/>
    <s v="CON TIEMPO"/>
    <d v="2022-11-18T00:00:00"/>
    <s v="Se evidenció la actualización del procedimiento Seguimiento Ambiental, identificado con el código A-GAM-PR-003, versión 4 del 08/09/2022."/>
    <s v="Paula Rocío Luengas León"/>
    <n v="1"/>
    <s v="CERRADO"/>
    <m/>
    <d v="2023-02-06T00:00:00"/>
    <s v="Cerrada en seguimientos anteriores"/>
    <s v="OCI"/>
    <n v="1"/>
    <n v="1"/>
    <s v="CUMPLIMIENTO TOTAL"/>
    <s v="NO APLICA ACCION CERRADA"/>
    <s v="NO APLICA ACCION CERRADA"/>
    <x v="1"/>
    <s v="Cerrada en seguimientos anteriores"/>
    <s v="OCI"/>
    <n v="1"/>
    <x v="1"/>
    <m/>
  </r>
  <r>
    <n v="430"/>
    <s v="Gestion Contractual"/>
    <s v="Oficina asesora juridica"/>
    <s v="OAJ"/>
    <s v="Área de servicios administrativos  -Transporte/Oficina Asesora Jurídica"/>
    <s v="Servicios administrativos"/>
    <s v="Subdirección técnica administrativa y financiera"/>
    <s v="STAF"/>
    <s v="Transporte"/>
    <x v="7"/>
    <s v="Secretaria General"/>
    <s v="SG"/>
    <s v="Gerencia administrativa"/>
    <s v="GA"/>
    <s v="Contratacion"/>
    <s v="Documentación contrato"/>
    <s v="Ingrid Carolina Ardila Muñoz"/>
    <x v="0"/>
    <s v="PMAI-2021-156"/>
    <s v="10.1"/>
    <x v="65"/>
    <s v="SEGUNDO SEMESTRE 2020 Y PRIMER SEMESTRE 2021"/>
    <s v="2021H165"/>
    <s v="Deficiencia de controles para la adecuada ejecución de la Orden de Compra TERPEL. En el expediente contractual no obra informe de ejecución contractual ni se indica donde reposan las evidencias contractuales.  "/>
    <s v="* No existe un informe escrito que indique el estado de la orden de compra._x000a_* Se adelantó el archivo de los soportes de la ejecución en las hojas de vida de cada vehiculo."/>
    <s v="Realizar el seguimiento de la nueva orden de compra de combustible con un solo expediente contractual que incluya la información que se relaciona habitualmente en las hojas de vida de los vehiculos, con el fin de dar cuenta del estado de la ejecución de la orden de compra y donde reposan las evidencias de la misma."/>
    <n v="1"/>
    <s v="Seguimientos orden de compra de combustible"/>
    <s v="Número de seguimientos de la orden de compra de combustible realizados / Número de seguimientos de la orden de compra de combustible programados (9)*100%"/>
    <n v="1"/>
    <s v="Actas de seguimiento a la ejecución de la Orden de Compra - 1 expediente contractual con la información con los comprobantes de compra y la relacion de consumos."/>
    <d v="2022-02-15T00:00:00"/>
    <d v="2022-11-16T00:00:00"/>
    <m/>
    <s v="SI"/>
    <s v="SI"/>
    <n v="170"/>
    <s v="21/02/2022: Se incluye formulacion al tablero de control"/>
    <m/>
    <m/>
    <m/>
    <m/>
    <m/>
    <m/>
    <m/>
    <m/>
    <m/>
    <m/>
    <m/>
    <m/>
    <m/>
    <m/>
    <s v="ABIERTA"/>
    <s v="En ejecucion"/>
    <d v="2022-02-28T00:00:00"/>
    <s v="no"/>
    <s v="ejecucion de actividades definidas"/>
    <n v="0"/>
    <s v="SIN AVANCE"/>
    <n v="-44620"/>
    <s v="CON TIEMPO"/>
    <m/>
    <m/>
    <m/>
    <m/>
    <m/>
    <m/>
    <s v="ABIERTO"/>
    <s v="Se evidencia en los soportes adjuntos un seguimiento a la orden de compra de combustibles median acta del 10 de mayo de 2022"/>
    <d v="2022-05-31T00:00:00"/>
    <s v="Pendiente ocho (8) informes de seguimiento"/>
    <n v="0.111"/>
    <s v="AVANCE MINIMO"/>
    <n v="170"/>
    <s v="CON TIEMPO"/>
    <d v="2022-06-22T00:00:00"/>
    <s v="Si observa un acta de informe de ejecución de combustible; la acción aún se encuentra en tiempo de ejecución, es importante recordar que el indicador señala que son 9 seguimientos realizados"/>
    <s v="Carlos Andrés Guerra "/>
    <n v="0.11"/>
    <s v="ABIERTO"/>
    <m/>
    <s v="ABIERTO"/>
    <m/>
    <s v="PRIMER SEGUIMIENTO 2022:  Se realizó seguimiento a la orden de compra de combustible. Desde el mes de febrero 2022 se inició a llevar un archivo con los documentos contractuales, pagos y Boucher de consumo de combustible de la nueva orden de compra 84620 de 2022,  con el fin que en el momento de su revisión sea de fácil acceso a los Boucher por mes pertenecientes a esta orden de compra. En el acta de se registra la evidencia del seguimiento realizado a la orden de compra de Terpel. _x000a__x000a_Resultado del indicador: ((1/9)*100= 11%)_x000a_Análisis del indicador: Se realizó un seguimiento de ejecución a la orden de compra, de 9 seguimientos programados, con un avance de 11%_x000a_Estado: La actividad continúa en ejecución_x000a__x000a_SEGUNDO SEGUIMIENTO 2022:_x000a_Se realizó seguimiento a la orden de compra de combustible, donde se  lleva un archivo con los pagos y Boucher de consumo de combustible de la nueva orden de compra 84620 de 2022,  con el fin que en el momento de su revisión sea de fácil acceso a los Boucher de combustible, pertenecientes a esta orden de compra. En el acta se registra la evidencia del seguimiento realizado a la orden de compra de Terpel contrastando la información reportada por Terpel y los Boucher entregados._x000a_Resultado del indicador: ((6/9)*100= 66%)_x000a_Análisis del indicador: Hasta el presente seguimiento se han realizado 6 seguimientos de ejecución a la orden de compra, de 9 seguimientos programados, para un total de 6 seguimientos realizados y un avance del 66%_x000a_Estado: La actividad continúa en ejecución"/>
    <s v="PRIMER SEGUIMIENTO 2022: _x000a_1. Acta de seguimiento orden de compra combustible _x000a__x000a_SEGUNDO SEGUIMIENTO 2022:_x000a_1. Acta de seguimiento orden de compra combustible abril_x000a_2. Acta de seguimiento orden de compra combustible mayo_x000a_3. Acta de seguimiento orden de compra combustible junio_x000a_4. Acta de seguimiento orden de compra combustible julio_x000a_5. Acta de seguimiento orden de compra combustible agosto_x000a_"/>
    <s v="Realizar el seguimiento de los meses de septiembre, octubre y noviembre"/>
    <n v="0.66669999999999996"/>
    <s v="AVANCE SIGNIFICATIVO"/>
    <n v="170"/>
    <s v="CON TIEMPO"/>
    <d v="2022-11-18T00:00:00"/>
    <s v="Para el presente seguimiento la acción cuenta con tiempo de ejecución, teniendo en cuenta que el reporte del avance se realizó con corte al 30/09/2022."/>
    <s v="Paula Rocío Luengas León"/>
    <m/>
    <s v="ABIERTO"/>
    <m/>
    <d v="2023-02-06T00:00:00"/>
    <s v="PRIMER SEGUIMIENTO 2022:  Se realizó seguimiento a la orden de compra de combustible. Desde el mes de febrero 2022 se inició a llevar un archivo con los documentos contractuales, pagos y Boucher de consumo de combustible de la nueva orden de compra 84620 de 2022,  con el fin que en el momento de su revisión sea de fácil acceso a los Boucher por mes pertenecientes a esta orden de compra. En el acta de se registra la evidencia del seguimiento realizado a la orden de compra de Terpel. _x000a__x000a_Resultado del indicador: ((1/9)*100= 11%)_x000a_Análisis del indicador: Se realizó un seguimiento de ejecución a la orden de compra, de 9 seguimientos programados, con un avance de 11%_x000a_Estado: La actividad continúa en ejecución_x000a__x000a_SEGUNDO SEGUIMIENTO 2022:_x000a_Se realizó seguimiento a la orden de compra de combustible, donde se  lleva un archivo con los pagos y Boucher de consumo de combustible de la nueva orden de compra 84620 de 2022,  con el fin que en el momento de su revisión sea de fácil acceso a los Boucher de combustible, pertenecientes a esta orden de compra. En el acta se registra la evidencia del seguimiento realizado a la orden de compra de Terpel contrastando la información reportada por Terpel y los Boucher entregados._x000a_Resultado del indicador: ((6/9)*100= 66%)_x000a_Análisis del indicador: Hasta el presente seguimiento se han realizado 6 seguimientos de ejecución a la orden de compra, de 9 seguimientos programados, para un total de 6 seguimientos realizados y un avance del 66%_x000a_Estado: La actividad continúa en ejecución_x000a__x000a_TERCER SEGUIMIENTO 2022_x000a_Se realizaron 3 seguimientos a la orden de compra de combustible 84620 de 2022, donde se  lleva un archivo de Terpel con los consumos realizados por el parque automotor del IDIPRON el cual se revisa contra los Boucher de consumo entregado por los conductores pertenecientes a esta orden de compra. En el acta se registra la evidencia del seguimiento realizado a la orden de compra de Terpel contrastando la información reportada por Terpel y los Boucher entregados._x000a_Resultado del indicador: ((9/9)*100= 100%)_x000a_Análisis del indicador: Hasta el presente seguimiento se han realizado 9 seguimientos de ejecución a la orden de compra, de 9 seguimientos programados, para un total de 9 seguimientos realizados y un avance del 100%_x000a_Estado: La actividad se encuentra finalizada"/>
    <s v="PRIMER SEGUIMIENTO 2022: _x000a_1. Acta de seguimiento orden de compra combustible _x000a__x000a__x000a__x000a__x000a__x000a__x000a__x000a__x000a__x000a__x000a_SEGUNDO SEGUIMIENTO 2022:_x000a_1. Acta de seguimiento orden de compra combustible abril_x000a_2. Acta de seguimiento orden de compra combustible mayo_x000a_3. Acta de seguimiento orden de compra combustible junio_x000a_4. Acta de seguimiento orden de compra combustible julio_x000a_5. Acta de seguimiento orden de compra combustible agosto_x000a__x000a__x000a__x000a_TERCER SEGUIMIENTO 2022_x000a__x000a_1. Acta de seguimiento orden de compra combustible septiembre_x000a_2. Acta de seguimiento orden de compra combustible octubre_x000a_3. Acta de seguimiento orden de compra combustible noviembre"/>
    <s v="Se evidencia el cumplimiento de 3 informes de ejecución del contrato de combustibles, para un total de 9 seguimientos realizados en la vigencia."/>
    <n v="1"/>
    <s v="CUMPLIMIENTO TOTAL"/>
    <n v="170"/>
    <s v="POR VENCER"/>
    <x v="2"/>
    <s v="En revisión de la Información suministrada por el proceso, para el periodo evaluado el proceso soporta la realización de tres (3) seguimientos sustentado con actas de los meses de septiembre, octubre  y noviembre, donde se  lleva un archivo de Terpel con los consumos realizados por el parque automotor del IDIPRON."/>
    <s v="Ingrid Acosta"/>
    <n v="1"/>
    <x v="1"/>
    <m/>
  </r>
  <r>
    <n v="431"/>
    <s v="Gestion Contractual"/>
    <s v="Oficina asesora juridica"/>
    <s v="OAJ"/>
    <s v="Oficina Asesora Jurídica"/>
    <s v="Gestion Contractual"/>
    <s v="Oficina asesora juridica"/>
    <s v="OAJ"/>
    <s v="Adquisiciones y Contratación"/>
    <x v="9"/>
    <s v="Secretaria General"/>
    <s v="SG"/>
    <s v="Gerencia contratacion"/>
    <s v="GCO"/>
    <s v="Contratacion"/>
    <s v="Pagos"/>
    <s v="Catalina Cárdenas Martínez "/>
    <x v="0"/>
    <s v="PMAI-2021-157"/>
    <s v="10.2"/>
    <x v="65"/>
    <s v="SEGUNDO SEMESTRE 2020 Y PRIMER SEMESTRE 2021"/>
    <s v="2021H166"/>
    <s v="Se realiza el pago de facturas omitiendo los preceptos establecidos en la minuta contractual, esto es la forma de pago. (Ver contrato 1391 – 2020, 2020-61220 y 2021-76115). Así mismo, se incumple con el plazo de un mes señalado en el estudio previo de las siguientes órdenes de compra 2020-61220 y 2021-76115.  "/>
    <s v="En la ejecución se presentan situaciones que hacen que no se cumplan con lo establecido en las minutas._x000a__x000a_No se incluye dentro del certificado de supervisión e interventoría la Forma de Pago del contrato"/>
    <s v="Actualizar el formato de Certificado de supervisión e Interventoría incluyendo la forma de pago del contrato"/>
    <n v="1"/>
    <s v="Formato de supervisión e interventoria actualizado incluyendo la forma de pago"/>
    <s v="Formato de Certificación de Supervisión e Interventoría actualizado"/>
    <n v="1"/>
    <s v="Formato de Certifiación de Supervisión e interventoria publicado en la web de la entidad"/>
    <d v="2022-02-15T00:00:00"/>
    <d v="2022-06-16T00:00:00"/>
    <d v="2022-12-05T00:00:00"/>
    <s v="SI"/>
    <s v="SI"/>
    <n v="17"/>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7"/>
    <s v="CON TIEMPO"/>
    <d v="2022-06-22T00:00:00"/>
    <s v="De las evidencias no se determina cumplimiento de acción en lo ue se refiere a actualizar el formato de certificación de supervisión e interventoria incluyendo forma de pago."/>
    <s v="Navis Alberto Florez Leon"/>
    <n v="0"/>
    <s v="VENCIDO"/>
    <m/>
    <s v="ABIERTO"/>
    <d v="2022-09-23T00:00:00"/>
    <s v="Se procedio a hacer la actualización del certificado de supervisión e interventoría incluyendo la forma de pago, se aporta versión 14 vigente a parter del 13 de junio de 2022 cumpliendo con 100% de la actividad programada"/>
    <s v="CERTIFICADO DE SUPERVISIÓN E INTERVENTORÍA COD A-GCO-FT-006 VIGENTE A PARTIR DEL 13/06/2022"/>
    <s v="No aplica"/>
    <n v="1"/>
    <s v="CUMPLIMIENTO TOTAL"/>
    <n v="17"/>
    <s v="CON TIEMPO"/>
    <d v="2022-11-13T00:00:00"/>
    <s v="acción cumplida por el proceso se ajusto formato incluyendo forma de pago."/>
    <s v="Navis Alberto Florez Leon"/>
    <n v="1"/>
    <s v="CERRADO"/>
    <m/>
    <d v="2023-02-06T00:00:00"/>
    <s v="Cerrada en seguimientos anteriores"/>
    <s v="OCI"/>
    <n v="1"/>
    <n v="1"/>
    <s v="CUMPLIMIENTO TOTAL"/>
    <s v="NO APLICA ACCION CERRADA"/>
    <s v="NO APLICA ACCION CERRADA"/>
    <x v="1"/>
    <s v="Cerrada en seguimientos anteriores"/>
    <s v="OCI"/>
    <n v="1"/>
    <x v="1"/>
    <m/>
  </r>
  <r>
    <n v="432"/>
    <s v="Gestion Contractual"/>
    <s v="Oficina asesora juridica"/>
    <s v="OAJ"/>
    <s v="Oficina Asesora Jurídica"/>
    <s v="Gestion Contractual"/>
    <s v="Oficina asesora juridica"/>
    <s v="OAJ"/>
    <s v="Contratación"/>
    <x v="9"/>
    <s v="Secretaria General"/>
    <s v="SG"/>
    <s v="Gerencia contratacion"/>
    <s v="GCO"/>
    <s v="Contratacion"/>
    <s v="Pólizas"/>
    <s v="Catalina Cárdenas Martínez "/>
    <x v="0"/>
    <s v="PMAI-2021-158"/>
    <s v="10.3"/>
    <x v="65"/>
    <s v="SEGUNDO SEMESTRE 2020 Y PRIMER SEMESTRE 2021"/>
    <s v="2021H167"/>
    <s v="En el Secop II no obra pantallazo de la entidad sobre la verificación de las pólizas. (Ver contrato1329 de 2020, 2020- 2396, 1391 – 2020, 0190 de 2021, 1699-2021, 1509 de 2021 y 1329 de 2020).  "/>
    <s v="No se adjuntó comprobante de revisión al acta de aprobación de la póliza"/>
    <s v="Ajustar el formato de aprobación de garantías incluyendo el campo de verificación de la póliza en la web de la aseguradora "/>
    <n v="1"/>
    <s v="Formato de aprobación de garantía ajustado "/>
    <s v="Formato de aprobación de garantía ajustado"/>
    <n v="1"/>
    <s v="Formato de aprobación de garantía publicado en la web de la entidad"/>
    <d v="2022-02-15T00:00:00"/>
    <d v="2022-06-16T00:00:00"/>
    <d v="2022-12-05T00:00:00"/>
    <s v="SI"/>
    <s v="SI"/>
    <n v="17"/>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7"/>
    <s v="CON TIEMPO"/>
    <d v="2022-06-22T00:00:00"/>
    <s v="En las evidencias no se observa cumplimiento en la acción referida a actualización de formato de aprobación de póliza incluyendo aparte de verificación de poliza en web de aseguradora. "/>
    <s v="Navis Alberto Florez Leon"/>
    <n v="0"/>
    <s v="VENCIDO"/>
    <m/>
    <s v="ABIERTO"/>
    <d v="2022-09-23T00:00:00"/>
    <s v="Se procedió a hacer la actualización del formato de aprobación de garantías contractuales incluyendo la nota de verificación de la póliza cumpliendo asi con el 100% de lo planeado"/>
    <s v="019 ACTA APROBACIÓN GARANTÍA A-GCO-FT-019” Versión 07 "/>
    <s v="No aplica"/>
    <n v="1"/>
    <s v="CUMPLIMIENTO TOTAL"/>
    <n v="17"/>
    <s v="CON TIEMPO"/>
    <d v="2022-11-13T00:00:00"/>
    <s v="Se verifió que el proceso procedió a la actualización del formato de aprobación de garantías contractuales incluyendo la nota de verificación de la póliza cumpliendo asi con el 100% de lo planeado."/>
    <s v="Navis Alberto Florez Leon"/>
    <n v="1"/>
    <s v="CERRADO"/>
    <m/>
    <d v="2023-02-06T00:00:00"/>
    <s v="Cerrada en seguimientos anteriores"/>
    <s v="OCI"/>
    <n v="1"/>
    <n v="1"/>
    <s v="CUMPLIMIENTO TOTAL"/>
    <s v="NO APLICA ACCION CERRADA"/>
    <s v="NO APLICA ACCION CERRADA"/>
    <x v="1"/>
    <s v="Cerrada en seguimientos anteriores"/>
    <s v="OCI"/>
    <n v="1"/>
    <x v="1"/>
    <m/>
  </r>
  <r>
    <n v="433"/>
    <s v="Gestion Contractual"/>
    <s v="Oficina asesora juridica"/>
    <s v="OAJ"/>
    <s v="Oficina Asesora Jurídica"/>
    <s v="Gestion Contractual"/>
    <s v="Oficina asesora juridica"/>
    <s v="OAJ"/>
    <s v="Contratación"/>
    <x v="9"/>
    <s v="Secretaria General"/>
    <s v="SG"/>
    <s v="Gerencia contratacion"/>
    <s v="GCO"/>
    <s v="Contratacion"/>
    <s v="Estudios previos, pliegos de condiciones y fichas técnicas"/>
    <s v="Catalina Cárdenas Martínez "/>
    <x v="0"/>
    <s v="PMAI-2021-159"/>
    <s v="10.4"/>
    <x v="65"/>
    <s v="SEGUNDO SEMESTRE 2020 Y PRIMER SEMESTRE 2021"/>
    <s v="2021H168"/>
    <s v="En el estudio previo, el acápite de obligaciones del contratista, el numeral segundo señala constituir las respectivas garantías y el numeral cuarto dice, suscribir el acta de liquidación del contrato. Sin embargo, el acápite de garantías no es congruente, pues establece que no se deben exigir garantías para órdenes de compra derivadas de acuerdos marco (ver 2020- 61220, 61222-2020 y 2021-76115). Ahora bien, en el acápite de garantía de los estudios previos no se justifica el por qué no aplica (contrato 0299 de 2020).  "/>
    <s v="No se justificó en el estudio previo porque no aplicaban las garantías de los contratos de prestación de servicios profesionales y apoyo a la gestión."/>
    <s v="Incluir dentro del manual de contratación de la entidad, cuando aplica la exigencia de garantías para los contratos de prestación se servicios profesionales y de apoyo a la gestión que superen la mínima cuantía."/>
    <n v="1"/>
    <s v="Manual de contratación con actualización frente a las exigencias de garantías para los contratos de prestación se servicios profesionales y de apoyo a la gestión"/>
    <s v="Manual de Contratacion actualizado con lineamiento de cuando aplican garantías a los los contratos de prestación se servicios profesionales y de apoyo a la gestión."/>
    <n v="1"/>
    <s v="Manual de contratación actualizado y muestra de contratos de prestación de servicios sujetos a garantias"/>
    <d v="2021-12-15T00:00:00"/>
    <d v="2022-02-28T00:00:00"/>
    <d v="2022-07-01T00:00:00"/>
    <s v="SI"/>
    <s v="SI"/>
    <n v="-91"/>
    <s v="21/02/2022: Se incluye formulacion al tablero de control"/>
    <m/>
    <m/>
    <m/>
    <m/>
    <m/>
    <m/>
    <m/>
    <m/>
    <m/>
    <m/>
    <m/>
    <m/>
    <m/>
    <m/>
    <s v="ABIERTA"/>
    <s v="No presenta seguimiento"/>
    <d v="2022-02-28T00:00:00"/>
    <s v="SI"/>
    <s v="ejecucion de actividades definidas"/>
    <n v="0"/>
    <s v="SIN AVANCE"/>
    <n v="-44620"/>
    <s v="VENCIDO"/>
    <m/>
    <m/>
    <m/>
    <m/>
    <m/>
    <m/>
    <s v="ABIERTO"/>
    <s v="* Se adjunta el Manual de contratación - A-GCO-MA-002, con versión 009 con vigencia del 17 de diciembre del 2021"/>
    <d v="2022-05-31T00:00:00"/>
    <s v="N/A"/>
    <n v="1"/>
    <s v="CUMPLIMIENTO TOTAL"/>
    <n v="-91"/>
    <s v="VENCIDO"/>
    <d v="2022-06-22T00:00:00"/>
    <s v="De las evidencias se observa que el Manual de contratación A-GCO-MA-002 A-GCO-MA-002 version 09 se incluye instrucción para la exigencia de garantías en contratos de prestación de servicios. Manual vigente desde 17 de diciembre de 2021.  "/>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34"/>
    <s v="Gestion Contractual"/>
    <s v="Oficina asesora juridica"/>
    <s v="OAJ"/>
    <s v="Oficina Asesora Jurídica"/>
    <s v="Gestion Contractual"/>
    <s v="Oficina asesora juridica"/>
    <s v="OAJ"/>
    <s v="Adquisiciones"/>
    <x v="9"/>
    <s v="Secretaria General"/>
    <s v="SG"/>
    <s v="Gerencia contratacion"/>
    <s v="GCO"/>
    <s v="Contratacion"/>
    <s v="Órdenes de compra"/>
    <s v="Catalina Cárdenas Martínez "/>
    <x v="0"/>
    <s v="PMAI-2021-160"/>
    <s v="10.5"/>
    <x v="65"/>
    <s v="SEGUNDO SEMESTRE 2020 Y PRIMER SEMESTRE 2021"/>
    <s v="2021H169"/>
    <s v="En las órdenes de compra, 2020-61220, 61222-2020 y 2021-76115, en el expediente contractual no se adjunta, el acta de inicio, ni recibo a satisfacción. Tampoco obra el acta de liquidación.  "/>
    <s v="No se hace con frecuencia el seguimiento a los supervisores para que tramiten la solicitud de liquidación de ordenes de compra."/>
    <s v="Realizar el seguimiento semestral a la liquidación de las ordenes de compra dirigido a los supervisores desigandos con el fin que sean tramitadas."/>
    <n v="1"/>
    <s v="Segumiento liquidación ordenes de compra"/>
    <s v="# de seguimientos adelantados a liquidaciones de ordenes de compra/2 seguimientos planeados "/>
    <n v="1"/>
    <s v="2 Memorandos de seguimimiento a liquidaciones de ordenes de compra/ Muestra de expedientes de ordenes de compra del 5%  de 2022"/>
    <d v="2022-02-15T00:00:00"/>
    <d v="2022-12-30T00:00:00"/>
    <m/>
    <s v="SI"/>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d v="2022-06-02T00:00:00"/>
    <s v="De las evidencias no se observa cumplimiento en la acción referida a seguimiento a supervisores, semestralmente (2) liquidación de ordenes de compra. "/>
    <s v="Navis Alberto Florez Leon"/>
    <n v="0"/>
    <s v="ABIERTO"/>
    <m/>
    <s v="ABIERTO"/>
    <d v="2022-09-23T00:00:00"/>
    <s v="Se radico memorando del 25 de mayo para el primer seguimiento con un avance del 50% en esta actividad"/>
    <s v="Memorando 2022IE3251 del 25 de mayo de 2022"/>
    <s v="2 Memorando de seguimimiento a liquidaciones de ordenes de compra"/>
    <n v="0"/>
    <s v="SIN AVANCE"/>
    <n v="214"/>
    <s v="CON TIEMPO"/>
    <d v="2022-11-13T00:00:00"/>
    <s v="Se evidencia un (1) memoranro de fecha 25 de mayo de 2022, empero del contenido del memorando no se observa que este integre seguimiento y menos tiene  Muestra de expedientes de ordenes de compra del 5%  de 2022"/>
    <s v="Navis Alberto Florez Leon"/>
    <m/>
    <s v="ABIERTO"/>
    <m/>
    <d v="2023-02-06T00:00:00"/>
    <s v="Se radico memorando del 25 de mayo para el primer seguimiento con un avance del 50% en esta actividad_x000a__x000a__x000a_TERCER SEGUIMIENTO 2022_x000a_Se radicó memorando  el 19/12/2022, dirigido a todos los supervisores frente al seguimiento de las liquidaciones indicando los tiempos para adelantar el trámite cumpliendo así con el 100% de lo planeado._x000a_Resultado y análisis del indicador: ((2/2)*100%)=100% Se realizaron los dos seguimientos a liquidaciones de ordenes de compra que se encontraban programados._x000a_Estado: La actividad se encuentra finalizada"/>
    <s v="Memorando 2022IE3251 del 25 de mayo de 2022_x000a__x000a__x000a_TERCER SEGUIMIENTO 2022 _x000a_1. Memorando 2022IE7492 del 19/12/2022_x000a_2. Base de liquidaciones."/>
    <s v="1. Memorando de seguimiento a liquidaciones de ordenes de compra"/>
    <n v="0"/>
    <s v="SIN AVANCE"/>
    <n v="214"/>
    <s v="POR VENCER"/>
    <x v="7"/>
    <s v="Revisadas las evidencias allegadas por el proceso se determina que no sólo se emitió memorando de seguimiento, además se anexa cuadro Excel con listado de contratos en el marco del seguimiento correspondiente. Se evidencia cumplimiento de la acción de mejora semestral."/>
    <s v="Navis Alberto Florez León "/>
    <n v="1"/>
    <x v="1"/>
    <m/>
  </r>
  <r>
    <n v="435"/>
    <s v="Gestion Contractual"/>
    <s v="Oficina asesora juridica"/>
    <s v="OAJ"/>
    <s v="Oficina Asesora Jurídica"/>
    <s v="Gestion Contractual"/>
    <s v="Oficina asesora juridica"/>
    <s v="OAJ"/>
    <s v="Contratación"/>
    <x v="9"/>
    <s v="Secretaria General"/>
    <s v="SG"/>
    <s v="Gerencia contratacion"/>
    <s v="GCO"/>
    <s v="Contratacion"/>
    <s v="Informes de actividades"/>
    <s v="Catalina Cárdenas Martínez "/>
    <x v="0"/>
    <s v="PMAI-2021-161"/>
    <s v="10.6"/>
    <x v="65"/>
    <s v="SEGUNDO SEMESTRE 2020 Y PRIMER SEMESTRE 2021"/>
    <s v="2021H170"/>
    <s v="los informes de actividades de los contratistas no relacionan las obligaciones contractuales, no aportan ni indican donde se encuentran las evidencias de las actividades realizadas (ver contrato 0588-2020, 0299 de 2020, 887 de 2021, 0018 de 2021 y 0190 de 2021).  "/>
    <s v="Desconocimiento por parte de los supervisores de lineamientos frente al seguimiento y aprobación de las cuentas,  los informes de los contratistas y la publicación de los mismos en el SECOP II con sus evidencias correspondientes"/>
    <s v="Actualizar el manual de Supervisión e interventoría frente al seguimiento y aprobación de las cuentas,  los informes de los contratistas y la publicación de los mismos en el SECOP II con sus evidencias correspondientes."/>
    <n v="1"/>
    <s v="Manual de Supervisión e Interventoría Actualizado"/>
    <s v="Manual de Supervisión e Interventoría Actualizado"/>
    <n v="1"/>
    <s v="Manual de Supervisión e Interventoría Actualizado"/>
    <d v="2022-02-15T00:00:00"/>
    <d v="2022-06-30T00:00:00"/>
    <m/>
    <s v="SI"/>
    <s v="SI"/>
    <n v="31"/>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31"/>
    <s v="CON TIEMPO"/>
    <d v="2022-06-22T00:00:00"/>
    <s v="DE las evidencias no se observa cumplimiento de la acción referida a actualización de Manual de Supervisión e Interventoria frente a aprobación de cuentas informe de contratistas y publicación en Secop II."/>
    <s v="Navis Alberto Florez Leon"/>
    <n v="0"/>
    <s v="ABIERTO"/>
    <m/>
    <s v="ABIERTO"/>
    <d v="2022-09-23T00:00:00"/>
    <s v="El proceso no reporta avance "/>
    <s v="El proceso no reporta avance "/>
    <s v="El proceso no reporta avance "/>
    <n v="0"/>
    <s v="SIN AVANCE"/>
    <n v="31"/>
    <s v="CON TIEMPO"/>
    <d v="2022-11-13T00:00:00"/>
    <s v="No hay evidencias de avance de la acción."/>
    <s v="Navis Alberto Florez Leon"/>
    <m/>
    <s v="VENCIDO"/>
    <m/>
    <d v="2023-02-06T00:00:00"/>
    <s v="TERCER SEGUIMIENTO 2022:_x000a_Se actualizó el  MANUAL DE SUPERVISIÓN E INTERVENTORÍA - A-GCO-MA-001 Vr 09 Numeral 5.1.1.3 Funciones relacionadas con los pagos al contratista frente al seguimiento y aprobación de las cuentas, los informes de los contratistas y la publicación de los mismos en el SECOP II con sus evidencias correspondientes. Vigencia a partir del 28/09/2022 _x000a__x000a_Resultado y análisis del indicador: Manual de Supervisión actualizado, cumpliendo así con el 100% de lo planeado._x000a__x000a_Estado: La actividad se encuentra finalizada"/>
    <s v="TERCER SEGUIMIENTO 2022:_x000a_1. 001 MANUAL DE SUPERVISIÓN E INTERVENTORÍA - A-GCO-MA-001 Vr 09_x000a_2. Correo de oficialización 28/09/2022"/>
    <m/>
    <n v="1"/>
    <s v="CUMPLIMIENTO TOTAL"/>
    <n v="31"/>
    <s v="POR VENCER"/>
    <x v="5"/>
    <s v="Revisada la evidencia en específico el documento denominado MANUAL DE SUPERVISION E INTERVENTORIA, se tiene que este manual en el numeral 5.1.1 integra lo concerniente a la acción aquí dispuesta para efectos de indicar el alcance en el ejercicio de la funciones que deben desplegar los supervisores e interventores en la etapa contractual."/>
    <s v="Navis Alberto Florez León "/>
    <n v="1"/>
    <x v="1"/>
    <m/>
  </r>
  <r>
    <n v="436"/>
    <s v="Gestion Contractual"/>
    <s v="Oficina asesora juridica"/>
    <s v="OAJ"/>
    <s v="Subdirección Financiera/ Oficina Asesora Jurídica"/>
    <s v="Gestión Financiera "/>
    <s v="Subdirección técnica administrativa y financiera"/>
    <s v="STAF"/>
    <s v="Tesoreria"/>
    <x v="13"/>
    <s v="Secretaria General"/>
    <s v="SG"/>
    <s v="Gerencia Financiera"/>
    <s v="GF"/>
    <s v="Contratacion"/>
    <s v="Pagos"/>
    <s v="Catalina Cárdenas Martínez "/>
    <x v="0"/>
    <s v="PMAI-2021-162"/>
    <s v="10.7"/>
    <x v="65"/>
    <s v="SEGUNDO SEMESTRE 2020 Y PRIMER SEMESTRE 2021"/>
    <s v="2021H171"/>
    <s v="De acuerdo con la certificación expedida por el supervisor, se encuentran facturas vencidas para la presentación de la cuenta de cobro, son posteriores al periodo de pago. (Ver contrato 1329 de 2020, 66034-2021, 1406-2021, 2020-61220, 61222-2020)  "/>
    <s v="Desconocimiento por parte de los supervisores de lineamientos frente los pagos de las facturas."/>
    <s v="Emitir un lineamiento frente a los pagos de la facturas que sea divulgado a los supervisores y apoyos a la supervisión"/>
    <n v="1"/>
    <s v="Lineamiento dirigido a los supervisores y apoyos a la supervisión "/>
    <s v="1 lineamiento emitido/1 lineamiento por emitir"/>
    <n v="1"/>
    <s v="Lineamiento expedido por la Subdirección Técnica Administrativa y Financiera"/>
    <d v="2022-02-15T00:00:00"/>
    <d v="2022-04-30T00:00:00"/>
    <d v="2022-07-01T00:00:00"/>
    <s v="SI"/>
    <s v="SI"/>
    <n v="-30"/>
    <s v="21/02/2022: Se incluye formulacion al tablero de control"/>
    <m/>
    <m/>
    <m/>
    <m/>
    <m/>
    <m/>
    <m/>
    <m/>
    <m/>
    <m/>
    <m/>
    <m/>
    <m/>
    <m/>
    <s v="ABIERTA"/>
    <s v="En ejecucion"/>
    <d v="2022-02-28T00:00:00"/>
    <s v="no"/>
    <s v="ejecucion de actividades definidas"/>
    <n v="0"/>
    <s v="SIN AVANCE"/>
    <n v="-44620"/>
    <s v="CON TIEMPO"/>
    <m/>
    <m/>
    <m/>
    <m/>
    <m/>
    <m/>
    <s v="ABIERTO"/>
    <s v="* Se adjunta la Circular No. 11 del 27 de abril del 2022 que dicta los requisitos de las facturas para trámite de pago, dirigido a funcionarias, funcionarias y contratistas del IDIPROM._x000a_* Tambien se adjunta citación a la socialización, y listado de asistencia."/>
    <d v="2022-05-31T00:00:00"/>
    <s v="N/A"/>
    <n v="1"/>
    <s v="CUMPLIMIENTO TOTAL"/>
    <n v="-30"/>
    <s v="VENCIDO"/>
    <d v="2022-06-20T00:00:00"/>
    <s v="Las evidencias aportada cumplen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437"/>
    <s v="Gestion Contractual"/>
    <s v="Oficina asesora juridica"/>
    <s v="OAJ"/>
    <s v="Oficina Asesora Jurídica"/>
    <s v="Gestion Contractual"/>
    <s v="Oficina asesora juridica"/>
    <s v="OAJ"/>
    <s v="Contratación"/>
    <x v="9"/>
    <s v="Secretaria General"/>
    <s v="SG"/>
    <s v="Gerencia contratacion"/>
    <s v="GCO"/>
    <s v="Contratacion"/>
    <s v="actas de liquidación"/>
    <s v="Catalina Cárdenas Martínez "/>
    <x v="0"/>
    <s v="PMAI-2021-163"/>
    <s v="10.8"/>
    <x v="65"/>
    <s v="SEGUNDO SEMESTRE 2020 Y PRIMER SEMESTRE 2021"/>
    <s v="2021H172"/>
    <s v="Una vez revisadas las actas de liquidación seleccionadas como muestra, se tiene que en el contenido de las mismas falta relacionar la finalización administrativa respecto a las garantías (ver acta contrato 1299/2019, 547/2019, 2018/584, 547 de 2019, 1179 de 2020, 1182 de 2020, 1190 de 2020, 1191 de 2020, 1469 de 2020, 1471 de 2020, 1472 de 2020, 1477 de 2020, 1481 de 2020, 1482 de 2020, 1506 de 2020, 1510 de 2020, 1514 de 2020, 1552 de 2020, 1555 de 2020, 1556 de 2020, 1561 de 2020 y 2305 de 2020). "/>
    <s v="Falta de actualización del formato utilizado en la liquidación de los contratos del 2019 y 2020"/>
    <s v="Actualizar el formato de liquidación contractual donde se verifique el estado de las garantías contractuales para proceder con la liquidación"/>
    <n v="1"/>
    <s v="Formato de liquidaciones contractuales actualizado"/>
    <s v="1 Formato de liquidaciones contractuales actualizado"/>
    <n v="1"/>
    <s v="Formato de liquidaciones contractuales actualizado y publicado en a web del IDIPRON"/>
    <d v="2022-02-15T00:00:00"/>
    <d v="2022-04-30T00:00:00"/>
    <d v="2022-07-01T00:00:00"/>
    <s v="SI"/>
    <s v="SI"/>
    <n v="-30"/>
    <s v="21/02/2022: Se incluye formulacion al tablero de control"/>
    <m/>
    <m/>
    <m/>
    <m/>
    <m/>
    <m/>
    <m/>
    <m/>
    <m/>
    <m/>
    <m/>
    <m/>
    <m/>
    <m/>
    <s v="ABIERTA"/>
    <s v="En ejecucion"/>
    <d v="2022-02-28T00:00:00"/>
    <s v="SI"/>
    <s v="ejecucion de actividades definidas"/>
    <n v="0"/>
    <s v="SIN AVANCE"/>
    <n v="-44620"/>
    <s v="CON TIEMPO"/>
    <m/>
    <m/>
    <m/>
    <m/>
    <m/>
    <m/>
    <s v="ABIERTO"/>
    <s v="* Se adjunta el formato Acta de liquidicación de mutuo acuerdo - A-GCO-FT-003, versión 11 con vigencia del 26 de abril del 2022._x000a_En el apartado &quot;Consideraciones&quot; en el numeral 6 se podra obsevar las garantias contractuales"/>
    <d v="2022-05-31T00:00:00"/>
    <s v="N/A"/>
    <n v="1"/>
    <s v="CUMPLIMIENTO TOTAL"/>
    <n v="-30"/>
    <s v="VENCIDO"/>
    <d v="2022-06-22T00:00:00"/>
    <s v="Se observa en las evidencias que se ajustó en lo correspondiente el formato A-GCO-FT-003 de fecha 26 de abril de 2022."/>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38"/>
    <s v="Gestion Contractual"/>
    <s v="Oficina asesora juridica"/>
    <s v="OAJ"/>
    <s v="Oficina Asesora Jurídica"/>
    <s v="Gestion Contractual"/>
    <s v="Oficina asesora juridica"/>
    <s v="OAJ"/>
    <s v="Adquisiciones"/>
    <x v="9"/>
    <s v="Secretaria General"/>
    <s v="SG"/>
    <s v="Gerencia contratacion"/>
    <s v="GCO"/>
    <s v="Contratacion"/>
    <s v="Inadecuado manejo de expedientes e inconsistencia de la información"/>
    <s v="Catalina Cárdenas Martínez "/>
    <x v="0"/>
    <s v="PMAI-2021-164"/>
    <s v="11.1"/>
    <x v="65"/>
    <s v="SEGUNDO SEMESTRE 2020 Y PRIMER SEMESTRE 2021"/>
    <s v="2021H173"/>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s v="10% de los expedientes contractuales de los contratos de bienes y servicios suscritos en el 2022"/>
    <s v="Acta de revisión de expedientes contractuales estado inicial y estado final"/>
    <d v="2022-02-15T00:00:00"/>
    <d v="2022-12-30T00:00:00"/>
    <m/>
    <s v="SI"/>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d v="2022-06-22T00:00:00"/>
    <s v="Revisadas las evidencias se observa que no hay avance en la acción propuesta de realizar 2 seguimientos en la vigencia de contratos de bienes y servicios (10 % del total) "/>
    <s v="Navis Alberto Florez Leon"/>
    <n v="0"/>
    <s v="ABIERTO"/>
    <m/>
    <s v="ABIERTO"/>
    <d v="2022-09-23T00:00:00"/>
    <s v="El proceso no reporta avance "/>
    <s v="El proceso no reporta avance "/>
    <s v="El proceso no reporta avance "/>
    <n v="0"/>
    <s v="SIN AVANCE"/>
    <n v="214"/>
    <s v="CON TIEMPO"/>
    <d v="2022-11-13T00:00:00"/>
    <s v="sin evidencias que puedan indetificar la realización de (2) seguimientos en la vigencia."/>
    <s v="Navis Alberto Florez Leon"/>
    <m/>
    <s v="ABIERTO"/>
    <m/>
    <d v="2023-02-06T00:00:00"/>
    <s v="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_x000a__x000a_TERCER SEGUIMIENTO 2022_x000a_Para la segunda revisión esta se adelanto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_x000a__x000a_Resultado y análisis del indicador: Se realizaron las dos revisiones al 10% de los expedientes de los contratos de Bienes y servicios suscritos en la vigencia que se encontraban programadas_x000a_Estado: La actividad  se encuentra finalizada"/>
    <s v="Acta de revisión expedientes contractuales-1425-1432-1446 del 2022_x000a__x000a__x000a__x000a_TERCER SEGUIMIENTO 2022_x000a__x000a_1. Acta de revisión de expedientes contractuales septiembre_x000a__x000a_2. Acta de revisión de expedientes contractuales diciembre"/>
    <m/>
    <n v="1"/>
    <s v="CUMPLIMIENTO TOTAL"/>
    <n v="214"/>
    <s v="POR VENCER"/>
    <x v="7"/>
    <s v="Revisadas las evidencias allegadas, se observa que en el mes de septiembre de 2022 se adelantó revisión de contratos de bienes y servicios para efectos de atender la acción aquí detallada, de igual forma, para el mes de diciembre de 2022, se adelantó revisión de contratos del área ambiental de la entidad con el fin de revisar la documentación del expediente contractual, concretándose que la segunda revisión solo se realizó  en el componente virtual del expediente y no sobre el expediente físico, situación que no permite validar el cumplimiento de la acción, sumando a ello, que el proceso se reporta ni soporta el número total de contratos, de donde se puede establecer el porcentaje que establece la acción (10%) sobre la totalidad de contratos suscritos en relación con la compra de bienes y servicios.  "/>
    <s v="Navis Alberto Florez León "/>
    <n v="0.5"/>
    <x v="0"/>
    <m/>
  </r>
  <r>
    <n v="439"/>
    <s v="Gestion Contractual"/>
    <s v="Oficina asesora juridica"/>
    <s v="OAJ"/>
    <s v="Oficina Asesora Jurídica"/>
    <s v="Gestion Contractual"/>
    <s v="Oficina asesora juridica"/>
    <s v="OAJ"/>
    <s v="Adquisiciones"/>
    <x v="9"/>
    <s v="Secretaria General"/>
    <s v="SG"/>
    <s v="Gerencia contratacion"/>
    <s v="GCO"/>
    <s v="Contratacion"/>
    <s v="Inadecuado manejo de expedientes e inconsistencia de la información"/>
    <s v="Catalina Cárdenas Martínez "/>
    <x v="0"/>
    <s v="PMAI-2021-165"/>
    <s v="11.1"/>
    <x v="65"/>
    <s v="SEGUNDO SEMESTRE 2020 Y PRIMER SEMESTRE 2021"/>
    <s v="2021H173"/>
    <s v="Deficiencias en la gestión documental del expediente contractual, una vez revisados los expedientes contractuales, se observó que se encuentran documentos en desorden, sin firma, sin fecha, sin pagos o con pagos sin los respectivos documentos (informe de actividades y planilla seguridad social y parafiscales, comprobante cuentas por pagar, orden de pago y comprobante de egreso), desatendiendo lo contenido en la Ley 594 de 2000 “Por medio de la cual se dicta la Ley General de Archivos y se dictan otras disposiciones”. Título IV Administración de Archivos, en su Artículos 11, 12, 13, 14, 15, 16 y 17. (Ver contrato 1329 de 2020, 2020-2396, 1391 – 2020, 0018 de 2021, 1565 -2021, 1699-2021, 1509 - 2021, 2020-61220, 1406-2021, 1329 - 2020, 61222-2020 y 1406-2021)  "/>
    <s v="No se hace una revisión del archivo remitdo por el área generadora de manera inmediata frente a una lista de chequeo por modalidad de contrato"/>
    <s v="Creación Listas de verificación documental del expediente contractual por modalidad de bienes y servicios"/>
    <n v="2"/>
    <s v="Creación de listas de verificación documental del expediente contractual por modalidad de bienes y servicios"/>
    <s v="Listas de verificación documental del expediente contractual por modalidad de bienes y servicios/Modalidades de contratación de bienes y servicios"/>
    <n v="1"/>
    <s v="Listas de chequeo por modalidad de contratacion de bienes y servicios"/>
    <d v="2022-02-15T00:00:00"/>
    <d v="2022-09-30T00:00:00"/>
    <d v="2022-12-05T00:00:00"/>
    <s v="SI"/>
    <s v="SI"/>
    <n v="123"/>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123"/>
    <s v="CON TIEMPO"/>
    <d v="2022-06-22T00:00:00"/>
    <s v="Revisadas las evidencias no se observa que el proceso adjunte avances en la acción creación de listas de verificacion documental el expediente contractual por modalidad."/>
    <s v="Navis Alberto Florez Leon"/>
    <n v="0"/>
    <s v="ABIERTO"/>
    <m/>
    <s v="ABIERTO"/>
    <d v="2022-09-23T00:00:00"/>
    <s v="Se crearon las listas de verificación documental de las modalidades de contratación de bienes y servicios las cuales se encuentran relacionadas en el numeral 6.3.1 del manual de contratación cumpliendo asi con el 100% de lo planeado"/>
    <s v="Se aporta listas de verifiación documental por modalidad de contratación de bienes y servicios y Manual de contratación donde se encuentran asociadas en el numeral 6.3.1 Formatos del proceso de contratación"/>
    <s v="No aplica"/>
    <n v="1"/>
    <s v="CUMPLIMIENTO TOTAL"/>
    <n v="123"/>
    <s v="CON TIEMPO"/>
    <d v="2022-11-13T00:00:00"/>
    <s v="Se verifica que el proceso aporta listas de verifiación documental por modalidad de contratación de bienes y servicios y Manual de contratación donde se encuentran asociadas en el numeral 6.3.1 Formatos del proceso de contratación"/>
    <s v="Navis Alberto Florez Leon"/>
    <n v="1"/>
    <s v="CERRADO"/>
    <m/>
    <d v="2023-02-06T00:00:00"/>
    <s v="Cerrada en seguimientos anteriores"/>
    <s v="OCI"/>
    <n v="1"/>
    <n v="1"/>
    <s v="CUMPLIMIENTO TOTAL"/>
    <s v="NO APLICA ACCION CERRADA"/>
    <s v="NO APLICA ACCION CERRADA"/>
    <x v="1"/>
    <s v="Cerrada en seguimientos anteriores"/>
    <s v="OCI"/>
    <n v="1"/>
    <x v="1"/>
    <m/>
  </r>
  <r>
    <n v="440"/>
    <s v="Gestion Contractual"/>
    <s v="Oficina asesora juridica"/>
    <s v="OAJ"/>
    <s v="Oficina Asesora Jurídica"/>
    <s v="Gestion Contractual"/>
    <s v="Oficina asesora juridica"/>
    <s v="OAJ"/>
    <s v="Contratación"/>
    <x v="9"/>
    <s v="Secretaria General"/>
    <s v="SG"/>
    <s v="Gerencia contratacion"/>
    <s v="GCO"/>
    <s v="Contratacion"/>
    <s v="Liquidación de contratos"/>
    <s v="Catalina Cárdenas Martínez "/>
    <x v="0"/>
    <s v="PMAI-2021-166"/>
    <s v="11.2"/>
    <x v="65"/>
    <s v="SEGUNDO SEMESTRE 2020 Y PRIMER SEMESTRE 2021"/>
    <s v="2021H174"/>
    <s v="Se incumple el artículo 141 del Código de Procedimiento Administrativo y de lo Contencioso Administrativo y el artículo 11 de la ley 1150 de 2007, sobre la liquidación de contratos. Como quiera que en la tabla de liquidación 2019, se liquidaron 63 contratos. Se encuentran sin liquidar 24 contratos dentro de los cuales se encuentran 2 contratos con término preclusivo superior a los dos años y seis meses. En la tabla de liquidación 2018, se liquidaron 88 contratos. Se encuentran sin liquidar 25 contratos dentro de los cuales se encuentran 23 contratos con término preclusivo superior a los dos años y seis meses. "/>
    <s v="Falta de seguimiento al tramite de las liquidaciones que debe ser solicitado por los supervisores de los contratos"/>
    <s v="Realizar el seguimiento a las liquidaciones por medio de memorando 2 veces al año dirigido a supervisores y apoyos a la supervisión de los contratos de bienes y servicios"/>
    <n v="1"/>
    <s v="Segumiento liquidación de contratos"/>
    <s v="# de seguimientos adelantados a liquidaciones de contratos/2 seguimientos planeados "/>
    <n v="1"/>
    <s v="2 Memorandos de seguimimiento a liquidaciones de contratos "/>
    <d v="2022-02-15T00:00:00"/>
    <d v="2022-12-30T00:00:00"/>
    <m/>
    <s v="SI"/>
    <s v="SI"/>
    <n v="214"/>
    <s v="21/02/2022: Se incluye formulacion al tablero de control"/>
    <m/>
    <m/>
    <m/>
    <m/>
    <m/>
    <m/>
    <m/>
    <m/>
    <m/>
    <m/>
    <m/>
    <m/>
    <m/>
    <m/>
    <s v="ABIERTA"/>
    <s v="En ejecucion"/>
    <d v="2022-02-28T00:00:00"/>
    <s v="SI"/>
    <s v="ejecucion de actividades definidas"/>
    <n v="0"/>
    <s v="SIN AVANCE"/>
    <n v="-44620"/>
    <s v="CON TIEMPO"/>
    <m/>
    <m/>
    <m/>
    <m/>
    <m/>
    <m/>
    <s v="ABIERTO"/>
    <s v="No presenta avance"/>
    <d v="2022-05-31T00:00:00"/>
    <s v="Ejecuion de actividades"/>
    <n v="0"/>
    <s v="SIN AVANCE"/>
    <n v="214"/>
    <s v="CON TIEMPO"/>
    <d v="2022-06-22T00:00:00"/>
    <s v="No se comparten evidencias que permitan observar avance o cumplimiento de la acción."/>
    <s v="Navis Alberto Florez Leon"/>
    <n v="0"/>
    <s v="ABIERTO"/>
    <m/>
    <s v="ABIERTO"/>
    <d v="2022-09-23T00:00:00"/>
    <s v="Se radico memorando del 25 de mayo para el primer seguimiento con un avance del 50% en esta actividad"/>
    <s v="Memorando 2022IE3251 del 25 de mayo de 2022"/>
    <s v="2 Memorando de seguimimiento  a liquidaciones de contratos "/>
    <n v="0"/>
    <s v="SIN AVANCE"/>
    <n v="214"/>
    <s v="CON TIEMPO"/>
    <d v="2022-11-13T00:00:00"/>
    <s v="Se evidencia (1) memorando de fecha 25 de mayo de 2022, con instrucciones que se imparten a supervisores, empero la acción indica que debe existir seguimiento a los contratos no liquidados, por tanto se sugiere que a mas de impartir instrucciones en el proceder en etapa de liquidación, se reporte el avance (seguimiento) frente a contratos identificados son liquidar, para en efecto tener certeza del avance realizado por el proceso."/>
    <s v="Navis Alberto Florez Leon"/>
    <m/>
    <s v="ABIERTO"/>
    <m/>
    <d v="2023-02-06T00:00:00"/>
    <s v="Se radico memorando del 25 de mayo para el primer seguimiento con un avance del 50% en esta actividad_x000a__x000a__x000a_TERCER SEGUIMIENTO 2022_x000a_Se radicó el 19/12/2022  memorando dirigido a todos los supervisores frente al seguimiento de las liquidaciones, indicando los tiempos para adelantar el trámite. _x000a_Resultado y análisis del indicador:  Se enviaron los dos memorandos de seguimiento a las liquidaciones de contratos que se encontraban programados, cumpliendo así con el 100%_x000a_Estado: La actividad se encuentra finalizada"/>
    <s v="Memorando 2022IE3251 del 25 de mayo de 2022_x000a__x000a__x000a__x000a__x000a_TERCER SEGUIMIENTO 2022_x000a_1. Memorando 2022IE7492 del 19/12/2022_x000a_2. Seguimiento a liquidación de contratos bienes y servicios"/>
    <s v="1. Memorando de seguimiento a liquidaciones de ordenes de compra."/>
    <n v="0"/>
    <s v="SIN AVANCE"/>
    <n v="214"/>
    <s v="POR VENCER"/>
    <x v="7"/>
    <s v="Revisadas las evidencias y seguimientos anteriores, se puede observar que el proceso cumplió con el alcance de la acción en el mes de mayo de 2022 y en el mes de diciembre de 2022 por medio de memorandos dirigidos a supervisores en relación con la liquidación de contratos."/>
    <s v="Navis Alberto Florez León "/>
    <n v="1"/>
    <x v="1"/>
    <m/>
  </r>
  <r>
    <n v="441"/>
    <s v="Gestion Financiera"/>
    <s v="Subdirección técnica administrativa y financiera"/>
    <s v="STAF"/>
    <s v="Gestión Financiera - Contabilidad"/>
    <s v="Gestión Financiera "/>
    <s v="Subdirección técnica administrativa y financiera"/>
    <s v="STAF"/>
    <s v="Contabilidad"/>
    <x v="13"/>
    <s v="Secretaria General"/>
    <s v="SG"/>
    <s v="Gerencia Financiera"/>
    <s v="GF"/>
    <s v="Autorregulación"/>
    <s v="Documentación de procedimientos y formatos"/>
    <s v="Catalina Cárdenas Martínez "/>
    <x v="0"/>
    <s v="PMAI-2022-001"/>
    <s v="10.1"/>
    <x v="66"/>
    <n v="2021"/>
    <s v="2021H175"/>
    <s v="El Instituto no cuenta con un procedimiento para establecer los responsables, los tiempos y la forma en que se deben conciliar las operaciones reciprocas, es necesario precisar que las diferencias en las operaciones recíprocas deben ser  conciliadas por el convenio/área a la cual corresponde y no por el área de contabilidad. Si bien contablemente se realiza una conciliación de estas partidas es responsabilidad de cada uno de los actores involucrados. Es de recordar que el Procedimiento para la Evaluación del Control Interno Contable de la Contaduría de General de Nación establece que “Las entidades cuya información financiera no refleje su realidad económica deberán adelantar las gestiones administrativas para depurar las cifras y demás datos contenidos en los estados financieros, de forma que cumplan las características fundamentales de relevancia y representación fiel. Así mismo, las entidades adelantarán las acciones pertinentes para depurar la información financiera e _x000a_implementar los controles que sean necesarios a fin de mejorar la calidad de la información”"/>
    <s v="Si bien se consideró regular la conciliación de operaciones recíprocas a través de la circular, posteriormente se encontró que no existía un documento que establecer los responsables, los tiempos y la forma en que se deben conciliar las operaciones reciprocas"/>
    <s v="Actualizar Plan de Sostenibilidad Contable (estableciendo que las áreas a las que corresponden, deben conciliar las operaciones reciprocas)"/>
    <n v="1"/>
    <s v="Plan de Sostenibilidad Contable actualizado "/>
    <s v="Actualización de Plan de Sostenibilidad Contable realizada / Actualización de Plan de Sostenibilidad Contable programada (1)*100"/>
    <n v="1"/>
    <s v="Plan de Sostenibilidad Contable actualizado, estableciendo que las áreas a las que corresponden, deben conciliar las operaciones reciprocas  "/>
    <d v="2022-01-03T00:00:00"/>
    <d v="2022-03-30T00:00:00"/>
    <d v="2022-07-01T00:00:00"/>
    <s v="SI"/>
    <s v="SI"/>
    <n v="-61"/>
    <m/>
    <m/>
    <m/>
    <m/>
    <m/>
    <m/>
    <m/>
    <m/>
    <m/>
    <m/>
    <m/>
    <m/>
    <m/>
    <m/>
    <m/>
    <m/>
    <m/>
    <m/>
    <m/>
    <m/>
    <m/>
    <s v="SIN AVANCE"/>
    <n v="-44620"/>
    <s v="CON TIEMPO"/>
    <m/>
    <m/>
    <m/>
    <m/>
    <m/>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61"/>
    <s v="VENCIDO"/>
    <d v="2022-06-20T00:00:00"/>
    <s v="El Plan de Sostenibilidad Contable, actualizado, aportado como evidencia, cumple con la actividad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442"/>
    <s v="Gestion Financiera"/>
    <s v="Subdirección técnica administrativa y financiera"/>
    <s v="STAF"/>
    <s v="Gestión Financiera - Contabilidad"/>
    <s v="Gestión Financiera "/>
    <s v="Subdirección técnica administrativa y financiera"/>
    <s v="STAF"/>
    <s v="Contabilidad"/>
    <x v="13"/>
    <s v="Secretaria General"/>
    <s v="SG"/>
    <s v="Gerencia Financiera"/>
    <s v="GF"/>
    <s v="Autorregulación"/>
    <s v="Documentación de procedimientos y formatos"/>
    <s v="Catalina Cárdenas Martínez "/>
    <x v="0"/>
    <s v="PMAI-2022-002"/>
    <s v="10.2"/>
    <x v="66"/>
    <n v="2021"/>
    <s v="2021H175"/>
    <s v="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
    <s v="Por norma debe crearse dicho plan, el cual debe ser actualizado"/>
    <s v="Actualizar Plan de Sostenibilidad Contable (estableciendo los plazos para que las áreas entreguen la información a Contabilidad)"/>
    <n v="1"/>
    <s v="Plan de Sostenibilidad Contable actualizado "/>
    <s v="Actualización de Plan de Sostenibilidad Contable realizada / Actualización de Plan de Sostenibilidad Contable programada (1)*100%"/>
    <n v="1"/>
    <s v="Plan de Sostenibilidad Contable actualizado, estableciendo los plazos para que las áreas entreguen la información a Contabilidad"/>
    <d v="2022-01-03T00:00:00"/>
    <d v="2022-03-30T00:00:00"/>
    <d v="2022-07-01T00:00:00"/>
    <s v="SI"/>
    <s v="SI"/>
    <n v="-61"/>
    <m/>
    <m/>
    <m/>
    <m/>
    <m/>
    <m/>
    <m/>
    <m/>
    <m/>
    <m/>
    <m/>
    <m/>
    <m/>
    <m/>
    <m/>
    <m/>
    <m/>
    <m/>
    <m/>
    <m/>
    <m/>
    <s v="SIN AVANCE"/>
    <n v="-44620"/>
    <s v="CON TIEMPO"/>
    <m/>
    <m/>
    <m/>
    <m/>
    <m/>
    <m/>
    <s v="ABIERTO"/>
    <s v="* Se adjunta el acta de reunión y lista de asistencia del comité de sostenibilidad contable con fecha del 13 de marzo del 2022. En el punto numero 3 del acta se evidencia la apobación del Plan de Sostenibilidad Contable"/>
    <d v="2022-05-31T00:00:00"/>
    <s v="N/A"/>
    <n v="1"/>
    <s v="CUMPLIMIENTO TOTAL"/>
    <n v="-61"/>
    <s v="VENCIDO"/>
    <d v="2022-06-20T00:00:00"/>
    <s v="El Plan de Sostenibilidad Contable, actualizado, aportado como evidencia, cumple con la actividad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443"/>
    <s v="Gestion Financiera"/>
    <s v="Subdirección técnica administrativa y financiera"/>
    <s v="STAF"/>
    <s v="Gestión Financiera - Contabilidad"/>
    <s v="Gestión Financiera "/>
    <s v="Subdirección técnica administrativa y financiera"/>
    <s v="STAF"/>
    <s v="Contabilidad"/>
    <x v="13"/>
    <s v="Secretaria General"/>
    <s v="SG"/>
    <s v="Gerencia Financiera"/>
    <s v="GF"/>
    <s v="Autorregulación"/>
    <s v="Documentación de procedimientos y formatos"/>
    <s v="Catalina Cárdenas Martínez "/>
    <x v="0"/>
    <s v="PMAI-2022-003"/>
    <s v="10.2"/>
    <x v="66"/>
    <n v="2021"/>
    <s v="2021H175"/>
    <s v="El Instituto no cuenta con un procedimiento, Instructivo, manual o guía, en el cual se establezca el adecuado y oportuno flujo de información de la entidad hacia el Área Contable; conforme al Instructivo No. 001 del 04 de diciembre del 2020, mediante por el cual se dan Instrucciones relacionadas con el cambio del periodo contable, el reporte de información a la Contaduría General de la Nación y otros asuntos del proceso contable. la CGN indica en el numeral 1.1.2 “Atendiendo las políticas de operación, la entidad definirá las acciones y estrategias necesarias para que exista un adecuado y oportuno flujo de información y documentación hacia el área contable”."/>
    <s v="Por norma debe crearse dicho plan, el cual debe ser actualizado"/>
    <s v="Emitir lineamiento en el cual se establezca el adecuado y oportuno flujo de información de la entidad hacia el área Contable"/>
    <n v="2"/>
    <s v="Lineamiento flujo de información de la entidad hacia el área contable"/>
    <s v="Lineamiento flujo de información de la entidad hacia el área contable emitido / Lineamiento flujo de información de la entidad hacia el área contable programado (1)*100%"/>
    <n v="1"/>
    <s v="Lineamiento flujo de información de la entidad hacia el área contable"/>
    <d v="2022-03-01T00:00:00"/>
    <d v="2022-05-31T00:00:00"/>
    <d v="2022-12-05T00:00:00"/>
    <s v="SI"/>
    <s v="SI"/>
    <n v="1"/>
    <m/>
    <m/>
    <m/>
    <m/>
    <m/>
    <m/>
    <m/>
    <m/>
    <m/>
    <m/>
    <m/>
    <m/>
    <m/>
    <m/>
    <m/>
    <m/>
    <m/>
    <m/>
    <m/>
    <m/>
    <m/>
    <s v="SIN AVANCE"/>
    <n v="-44620"/>
    <s v="CON TIEMPO"/>
    <m/>
    <m/>
    <m/>
    <m/>
    <m/>
    <m/>
    <s v="ABIERTO"/>
    <s v="* En el acta de reunión del Comité de sostenibilidad del 15 de marzo del 2022 se dictan los lineamientos del flujo de la información financiera hacial el área de Contabilidad, estos lineamientos de dan desde la actualización del Plan de Sostenibilidad contable aprobado en el punto 3 del acta."/>
    <d v="2022-05-31T00:00:00"/>
    <s v="La Subdirección debera emitir  una comunicación interna mediante la cual socializará nuevamente el Plan de Sostenibilidad Contable aprobado."/>
    <n v="0.7"/>
    <s v="AVANCE SIGNIFICATIVO"/>
    <n v="1"/>
    <s v="POR VENCER"/>
    <d v="2022-06-20T00:00:00"/>
    <s v="No se encontro evidencia de avance en la formulación del lineamiento de flujo de información de la Entidad hacia el área de contabilidad"/>
    <s v="FRANKLIN AUGUSTO SERRANO ROJAS"/>
    <n v="0"/>
    <s v="VENCIDO"/>
    <m/>
    <s v="ABIERTO"/>
    <d v="2022-08-19T00:00:00"/>
    <s v="PRIMER SEGUIMIENTO 2022: _x000a_Los lineamientos del flujo de la información financiera hacia el área de Contabilidad para que sea registrada de manera oportuna, se dio a través de la actualización del Plan de Sostenibilidad Contable, el cual fue aprobado y socializado en el comité de sostenibilidad Contable realizado el 15 de marzo del 2022, y en el que participaron la totalidad de responsables del suministro de la información. _x000a__x000a_Sin embargo, y a pesar de haber cumplido con la actividad establecida, la Subdirección emitirá una comunicación interna mediante la cual socializará nuevamente el Plan de Sostenibilidad Contable aprobado._x000a_Se realizará la medición del indicador una vez se emita la comunicación interna con los lineamientos de flujo de información de la entidad hacia el área de Contabilidad. _x000a_Estado: La actividad continúa en ejecución._x000a__x000a_SEGUNDO SEGUIMIENTO 2022:_x000a_Mediante correo de fecha 31 de mayo de 2022, la Subdirección Técnica Administrativa y Financiera realizó la socialización de la Circular Interna No. 15 del 27 de mayo de 2022, en la cual se da a conocer el Plan de Sostenibilidad Contable del Instituto., en dicho plan, se establecieron lineamientos  que facilitan el flujo de información de hechos económicos hacia el área contable, en términos de tiempo, responsabilidad, forma y tipo de información con relación a la propiedad, planta y equipo de bienes inmuebles de la entidad._x000a__x000a_Resultado y análisis del indicador: ((1/1)*100%)=100% Se crearon y socializaron los lineamientos de flujo de información contable, cumpliendo al 100% con el indicador formulado. _x000a_Estado: La actividad se encuentra finalizada_x000a__x000a_"/>
    <s v="PRIMER SEGUIMIENTO 2022: _x000a_- Acta y asistencia del Primer Comité de Sostenibilidad Contable 2022._x000a_- Plan de Sostenibilidad Contable actualizado y aprobado._x000a__x000a_SEGUNDO SEGUIMIENTO 2022:_x000a_1. Correo electrónico socializando el Plan de Sostenibilidad Contable. _x000a_2. Circular Interna 015 de 2022. _x000a_3. Plan de Sostenibilidad Contable. "/>
    <s v=" No aplica"/>
    <n v="1"/>
    <s v="CUMPLIMIENTO TOTAL"/>
    <n v="1"/>
    <s v="POR VENCER"/>
    <d v="2022-11-17T00:00:00"/>
    <s v="Se evidenció la formulación del Plan de Sostenibilidad Contable y su socialización, cumpliendo, así, con la acción planteada."/>
    <s v="FRANKLIN AUGUSTO SERRANO ROJAS"/>
    <n v="1"/>
    <s v="CERRADO"/>
    <m/>
    <d v="2023-02-06T00:00:00"/>
    <s v="Cerrada en seguimientos anteriores"/>
    <s v="OCI"/>
    <n v="1"/>
    <n v="1"/>
    <s v="CUMPLIMIENTO TOTAL"/>
    <s v="NO APLICA ACCION CERRADA"/>
    <s v="NO APLICA ACCION CERRADA"/>
    <x v="1"/>
    <s v="Cerrada en seguimientos anteriores"/>
    <s v="OCI"/>
    <n v="1"/>
    <x v="1"/>
    <m/>
  </r>
  <r>
    <n v="444"/>
    <s v="Gestion Financiera"/>
    <s v="Subdirección técnica administrativa y financiera"/>
    <s v="STAF"/>
    <s v="Gestión Financiera   / Subdirección de Desarrollo Humano"/>
    <s v="Gestión Financiera "/>
    <s v="Subdirección técnica administrativa y financiera"/>
    <s v="STAF"/>
    <s v="Contabilidad"/>
    <x v="13"/>
    <s v="Secretaria General"/>
    <s v="SG"/>
    <s v="Gerencia Financiera"/>
    <s v="GF"/>
    <s v="Planeacion"/>
    <s v="Herramientas de gestión (riesgos, indicadores, balance social, planes y proyectos de inversión)"/>
    <s v="Catalina Cárdenas Martínez "/>
    <x v="0"/>
    <s v="PMAI-2022-004"/>
    <s v="11.1"/>
    <x v="66"/>
    <n v="2021"/>
    <s v="2021H176"/>
    <s v="Dadas las condiciones de perfil exigido para el personal y las actividades que requiere adelantar, el área de Contabilidad requiere que se dé mayor énfasis en la actualización permanente de su personal, Ahora bien, conforme la información _x000a_publicada en la página web del Instituto, en el link de transparencia-Desarrollo Humano- Plan Institucional de Capacitación - PIC 2021, esta capacitación fue estimada entre febrero a junio, sin embargo fue realizada en el mes de noviembre 5 meses después de lo estimado. "/>
    <s v="El insumo principal del PIC es el Diagnóstico  Necesidades de Aprendizaje Organizacional- DNAO a través del cual se solicitan las capacitaciones requeridas, y no se han solicitado capacitaciones en esta temática."/>
    <s v="Solicitar a la Subdirección de Desarrollo Humano, incluir temas contables en las temáticas de capacitación requeridas para el año 2022 dentro del PIC, definiendo fechas de realización de las mismas."/>
    <n v="1"/>
    <s v="Solicitud de capacitación en temáticas contables"/>
    <s v="Solicitud de capacitación en temáticas contables realizada / Solicitud de capacitación en temáticas contables programada (1)*100%"/>
    <n v="1"/>
    <s v="Solicitud de capacitación en temáticas contables realizada"/>
    <d v="2022-02-01T00:00:00"/>
    <d v="2022-03-31T00:00:00"/>
    <d v="2022-07-01T00:00:00"/>
    <s v="SI"/>
    <s v="SI"/>
    <n v="-60"/>
    <m/>
    <m/>
    <m/>
    <m/>
    <m/>
    <m/>
    <m/>
    <m/>
    <m/>
    <m/>
    <m/>
    <m/>
    <m/>
    <m/>
    <m/>
    <m/>
    <m/>
    <m/>
    <m/>
    <m/>
    <m/>
    <s v="SIN AVANCE"/>
    <n v="-44620"/>
    <s v="CON TIEMPO"/>
    <m/>
    <m/>
    <m/>
    <m/>
    <m/>
    <m/>
    <s v="ABIERTO"/>
    <s v="* Se evidencia el correo electronico enviado por la STAF con la tématicas sugeridas para capacitación del área contable, para que se incluyan en el Plan Integral de Capacitación - PIC, con fecha del 19 de mayo del 2022"/>
    <d v="2022-05-31T00:00:00"/>
    <s v="N/A"/>
    <n v="1"/>
    <s v="CUMPLIMIENTO TOTAL"/>
    <n v="-60"/>
    <s v="VENCIDO"/>
    <d v="2022-06-20T00:00:00"/>
    <s v="La evidencia aportada cumple con la acción propuesta"/>
    <s v="FRANKLIN AUGUSTO SERRANO ROJAS"/>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445"/>
    <s v="Modelo Pedagogico "/>
    <s v="Subdirección técnica de métodos educativos y operativa"/>
    <s v="STMEO"/>
    <s v="Seguridad y Salud en el Trabajo"/>
    <s v="Gestion de desarrollo humano"/>
    <s v="Subdirección técnica de desarrollo humano"/>
    <s v="STDH"/>
    <s v="Seguridad y salud en el trabajo"/>
    <x v="0"/>
    <s v="Secretaria General"/>
    <s v="SG"/>
    <s v="Gerencia de Talento Humano"/>
    <s v="GTH"/>
    <s v="Autorregulación"/>
    <s v="Aplicación y actualización de procedimientos y formatos"/>
    <s v="Ingrid Carolina Ardila Muñoz"/>
    <x v="0"/>
    <s v="PMAI-2022-005"/>
    <s v="8.5"/>
    <x v="7"/>
    <n v="2021"/>
    <s v="2021H177"/>
    <s v="La responsable de UPI manifestó que no se dio a conocer sobre la existencia del protocolo establecido por IDIPRON y de su cumplimiento."/>
    <s v="En lo referido al cumplimiento de  los Protocolos de Bioseguridad la Subdirección de Métodos y el Área de Salud tienen competencia sobre los beneficiaros, mientras que la Subdirección de Desarrollo Humano desde Área de SST tiene competencia respecto a funcionarios y contratistas."/>
    <s v="Realizar y socializar una Circular en la cual se establezcan las directrices de cumplimiento de las medidas de bioseguridad publicadas en las normas vigentes expedidas por el gobierno nacional y/o Distrital, dirigida a todos los servidores, contratistas y  las sedes de la entidad "/>
    <n v="1"/>
    <s v="Socializacones de la circular expedida"/>
    <s v="(N° de Sedes y Unidades socializadas/25 Sedes y unidades a socializar)*100"/>
    <n v="1"/>
    <s v="Listados de asistencia"/>
    <d v="2021-11-01T00:00:00"/>
    <d v="2022-04-30T00:00:00"/>
    <d v="2022-07-01T00:00:00"/>
    <s v="SI"/>
    <s v="SI"/>
    <n v="-30"/>
    <m/>
    <m/>
    <m/>
    <m/>
    <m/>
    <m/>
    <m/>
    <m/>
    <m/>
    <m/>
    <m/>
    <m/>
    <m/>
    <m/>
    <m/>
    <m/>
    <m/>
    <m/>
    <m/>
    <m/>
    <m/>
    <s v="SIN AVANCE"/>
    <n v="-44620"/>
    <s v="CON TIEMPO"/>
    <m/>
    <m/>
    <m/>
    <m/>
    <m/>
    <m/>
    <s v="ABIERTO"/>
    <s v="Se verifica soportes y se evidencia socialización de la circular interna 025 del 16 de noviembre de 2021, ha 25 unidades y sedes mediante actas de reunión y listados de asistencia en los meses de febrero, marzo y abril."/>
    <d v="2022-05-31T00:00:00"/>
    <s v="No aplica ya que el cumplimiento es del 100%"/>
    <n v="1"/>
    <s v="CUMPLIMIENTO TOTAL"/>
    <n v="-30"/>
    <s v="VENCIDO"/>
    <d v="2022-06-22T00:00:00"/>
    <s v="Se verifica de evidencias qie se expidió la circular 25 de 2021 y socializaciones en meses de febrero, marzo y abril de 2022 cumplen acción."/>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47"/>
    <s v="Modelo Pedagogico "/>
    <s v="Subdirección técnica de métodos educativos y operativa"/>
    <s v="STMEO"/>
    <s v="Seguridad y Salud en el Trabajo"/>
    <s v="Gestion de desarrollo humano"/>
    <s v="Subdirección técnica de desarrollo humano"/>
    <s v="STDH"/>
    <s v="Seguridad y salud en el trabajo"/>
    <x v="0"/>
    <s v="Secretaria General"/>
    <s v="SG"/>
    <s v="Gerencia de Talento Humano"/>
    <s v="GTH"/>
    <s v="Autorregulación"/>
    <s v="Aplicación y actualización de procedimientos y formatos"/>
    <s v="Ingrid Carolina Ardila Muñoz"/>
    <x v="0"/>
    <s v="PMAI-2022-007"/>
    <s v="8.7"/>
    <x v="7"/>
    <n v="2021"/>
    <s v="2021H179"/>
    <s v="No se observa que en el protocolo se especifique, que una vez detectados varios casos simultáneos positivos, se adopten medidas más drásticas"/>
    <s v="Por tratarse de disposiciones normativas, cada vez que se presente un cambio la entidad debe actualizar y adoptar las normas por medio de documentos, circulares y protocolos  para cumplimiento de los serviores y contratistas de la entidad. _x000a_"/>
    <s v="Realizar una actualización del PROTOCOLO DE BIOSEGURIDAD A-GDH-DI-046 incluyendo las medidas a tomar frente a un alto contagio de funcionarios y contratistas."/>
    <n v="1"/>
    <s v="Actualización del Protocolo de Bioseguridad para funcionarios y contratistas"/>
    <s v="(N° de actualizaciones realizadas/1 actualización a realizar)*100"/>
    <n v="1"/>
    <s v="Documento Interno A-GDH-DI-046 actualizado "/>
    <d v="2021-09-30T00:00:00"/>
    <d v="2022-01-30T00:00:00"/>
    <d v="2022-07-01T00:00:00"/>
    <s v="SI"/>
    <s v="SI"/>
    <n v="-120"/>
    <m/>
    <m/>
    <m/>
    <m/>
    <m/>
    <m/>
    <m/>
    <m/>
    <m/>
    <m/>
    <m/>
    <m/>
    <m/>
    <m/>
    <m/>
    <m/>
    <m/>
    <m/>
    <m/>
    <m/>
    <m/>
    <s v="SIN AVANCE"/>
    <n v="-44620"/>
    <s v="VENCIDO"/>
    <m/>
    <m/>
    <m/>
    <m/>
    <m/>
    <m/>
    <s v="ABIERTO"/>
    <s v="Se verifica los soporte, se evidencia Documento Interno actualizado a la Vr 03 la cual entra en vigencia 23 de diciembre de 2022._x000a__x000a_Se evidencia actas de socialiazación del protocolo y listas de asitencia._x000a__x000a_Se evidencia que cumple con la actividad propuesta."/>
    <d v="2022-05-31T00:00:00"/>
    <s v="No aplica ya que el cumplimiento es del 100%"/>
    <n v="1"/>
    <s v="CUMPLIMIENTO TOTAL"/>
    <n v="-120"/>
    <s v="VENCIDO"/>
    <d v="2022-06-22T00:00:00"/>
    <s v="Revisadas las evidencias se observa cumplimiento se actualizó formato A-GDH-DI-046 vigente desde el 23 de -12-2021 y su corresponidente socialización"/>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48"/>
    <s v="Modelo Pedagogico "/>
    <s v="Subdirección técnica de métodos educativos y operativa"/>
    <s v="STMEO"/>
    <s v="Coordinador Area  Emprender"/>
    <s v="Modelo Pedagogico - convenios"/>
    <s v="Subdirección técnica administrativa y financiera"/>
    <s v="STAF"/>
    <s v="Emprender"/>
    <x v="3"/>
    <s v="Subdireccion de lineamientos y politicas"/>
    <s v="SLP"/>
    <s v="Gerencia inserccion socioeconomica"/>
    <s v="GIS"/>
    <s v="Autorregulación"/>
    <s v="Aplicación y actualización de procedimientos y formatos"/>
    <s v="Adriana Botero Pinilla "/>
    <x v="0"/>
    <s v="PMAI-2022-008"/>
    <s v="9.1"/>
    <x v="67"/>
    <n v="2021"/>
    <s v="2021H180"/>
    <s v="Se debe actualizar el manual operativo del área de Emprender, vigente desde el 20 de diciembre de 2018, acorde con la _x000a_actualización del procedimiento componente de emprendimiento, vigente desde el 28 de octubre de 2021"/>
    <s v="El Manual no se encuentra actualizado de acuerdo al procedimiento de emprendimiento"/>
    <s v="Actualizar Manual Operativo del Área Emprender para incluir el proceso de emprendimiento de acuerdo a su última modificación.  "/>
    <n v="1"/>
    <s v="Actualización Manual Operativo del Área Emprender"/>
    <s v="Actualización del Manual Operativo del Área Emprender realizada"/>
    <n v="1"/>
    <s v="Manual Operativo del Área Emprender actualizado"/>
    <d v="2022-02-09T00:00:00"/>
    <d v="2022-06-30T00:00:00"/>
    <d v="2022-12-05T00:00:00"/>
    <s v="SI"/>
    <s v="SI"/>
    <n v="31"/>
    <m/>
    <m/>
    <m/>
    <m/>
    <m/>
    <m/>
    <m/>
    <m/>
    <m/>
    <m/>
    <m/>
    <m/>
    <m/>
    <m/>
    <m/>
    <m/>
    <m/>
    <m/>
    <m/>
    <m/>
    <m/>
    <s v="SIN AVANCE"/>
    <n v="-44620"/>
    <s v="CON TIEMPO"/>
    <m/>
    <m/>
    <m/>
    <m/>
    <m/>
    <m/>
    <s v="ABIERTO"/>
    <s v="Se observa borrador de actualización  del MANUAL OPERATIVO DEL ÁREA EMPRENDER M-MEM-MA-001, junto con la solicitud  de revisión realizada por correo electrionico con fechas entre abril y mayo de 2022."/>
    <d v="2022-05-31T00:00:00"/>
    <s v="Oficializar la actualización del documento"/>
    <n v="0.4"/>
    <s v="AVANCE PARCIAL"/>
    <n v="31"/>
    <s v="CON TIEMPO"/>
    <s v="17 de junio de 2022"/>
    <s v="Se observa la actualización del Manual Operativo area emprender del 16 de maayo de 2022, quedando pendiente la oficialización del mismo."/>
    <s v="Ingrid Acosta"/>
    <n v="0.5"/>
    <s v="ABIERTO"/>
    <m/>
    <s v="ABIERTO"/>
    <d v="2022-09-15T00:00:00"/>
    <s v="PRIMER SEGUIMIENTO 2022:_x000a_Se actualizó el MANUAL OPERATIVO DEL ÁREA EMPRENDER M-MEM-MA-001 de acuerdo a la estructura actualizada del procedimiento de Emprendimiento, Empleabilidad y Actividades de Corresponsabilidad. Se solicitó a la profesional delegada de la STMEO Vo.Bo para la continuidad en el tramite de oficialización de la modificación del Manual._x000a_Análisis indicador: Se realizó la actualización del Manual Operativo del Área Emprender, el cual se encuentra en proceso de oficialización. _x000a_Resultado indicador: Se actualizó el Manual Operativo del Área Emprender_x000a_Estado: La actividad continúa en ejecución_x000a_SEGUNDO SEGUIMIENTO 2022: Se oficializó el día 16/06/2022 las modificaciones de actualización al MANUAL OPERATIVO DEL ÁREA EMPRENDER M-MEM-MA-001 de acuerdo con la estructura actualizada del procedimiento de Emprendimiento, Empleabilidad y Actividades de Corresponsabilidad. El Manual se encuentra modificado y oficializado._x000a__x000a_Resultado y Análisis indicador: Se actualizó al Manual Operativo del Área Emprender, el día 16/06/2022, con un cumplimiento del indicador del 100%. _x000a__x000a_Estado: La actividad se encuentra finalizada "/>
    <s v="PRIMER SEGUIMIENTO 2022:_x000a_1. Manual Operativo del Área Emprender_x000a_2. Correo de solicitud de modificación y/o ajustes contenido de Actividades de Corresponsabilidad._x000a__x000a__x000a_SEGUNDO SEGUIMIENTO 2022: _x000a_1. Manual Operativo del Área Emprender M-MEM-MA-001, actualizado y oficializado a fecha 6/06/2022. _x000a_2. Correo Oficialización y aprobación Manual Operativo del Área Emprender M-MEM-MA-001."/>
    <s v="Ninguna"/>
    <n v="1"/>
    <s v="CUMPLIMIENTO TOTAL"/>
    <n v="31"/>
    <s v="CON TIEMPO"/>
    <d v="2022-11-13T00:00:00"/>
    <s v="De las evidecias allegadas se establece que se modifico el Manual Operativo  del Área Empreder de conformidad con la acción propuesta."/>
    <s v="Navis Alberto Florez Leon"/>
    <n v="1"/>
    <s v="CERRADO"/>
    <m/>
    <d v="2023-02-06T00:00:00"/>
    <s v="Cerrada en seguimientos anteriores"/>
    <s v="OCI"/>
    <n v="1"/>
    <n v="1"/>
    <s v="CUMPLIMIENTO TOTAL"/>
    <s v="NO APLICA ACCION CERRADA"/>
    <s v="NO APLICA ACCION CERRADA"/>
    <x v="1"/>
    <s v="Cerrada en seguimientos anteriores"/>
    <s v="OCI"/>
    <n v="1"/>
    <x v="1"/>
    <m/>
  </r>
  <r>
    <n v="449"/>
    <s v="Modelo Pedagogico "/>
    <s v="Subdirección técnica de métodos educativos y operativa"/>
    <s v="STMEO"/>
    <s v="Coordinador Area  Emprender"/>
    <s v="Modelo Pedagogico - convenios"/>
    <s v="Subdirección técnica administrativa y financiera"/>
    <s v="STAF"/>
    <s v="Emprender"/>
    <x v="4"/>
    <s v="Subdireccion para las oportunidades"/>
    <s v="SOP"/>
    <s v="Gerencia estrategias de corresponsabilidad"/>
    <s v="GIS"/>
    <s v="SIMI"/>
    <s v="Acciones de seguimiento por parte de la misional"/>
    <s v="Adriana Botero Pinilla "/>
    <x v="0"/>
    <s v="PMAI-2022-009"/>
    <s v="9.2"/>
    <x v="67"/>
    <n v="2021"/>
    <s v="2021H181"/>
    <s v="En la plataforma SIMI no se observa el cumplimiento del seguimiento y trazabilidad trimestral en cuanto a las _x000a_actividades de emprendimiento realizadas por cada joven activo y los proyectos de Emprendimiento de los participantes de _x000a_la feria. Igualmente, en las fichas de observación y seguimientos registradas en SIMI, no se registran seguimientos en _x000a_cuanto al proyecto productivo fase planeación y proyecto productivo fase seguimiento._x000a_"/>
    <s v="Falta de seguimientos a la población que cuenta con proyectos de emprendimientos o ideas de negocios."/>
    <s v="Realizar seguimiento trimestral a los NNAJ activos que cuentan con proyectos de emprendimiento o idea de negocio para evitar su deserción"/>
    <n v="1"/>
    <s v="Seguimiento a los NNAJ activos que cuentan con proyectos de emprendimiento o idea de negocio"/>
    <s v="Número de seguimientos a los NNAJ activos que cuentan con proyectos de emprendimiento o idea de negocio realizados / Número de Seguimiento a los NNAJ activos que cuentan con proyectos de emprendimiento o idea de negocio programados (3)*100%"/>
    <n v="1"/>
    <s v="Seguimiento a los NNAJ activos que cuentan con proyectos de emprendimiento o idea de negocio"/>
    <d v="2022-02-09T00:00:00"/>
    <d v="2022-11-30T00:00:00"/>
    <m/>
    <s v="SI"/>
    <s v="SI"/>
    <n v="184"/>
    <m/>
    <m/>
    <m/>
    <m/>
    <m/>
    <m/>
    <m/>
    <m/>
    <m/>
    <m/>
    <m/>
    <m/>
    <m/>
    <m/>
    <m/>
    <m/>
    <m/>
    <m/>
    <m/>
    <m/>
    <m/>
    <s v="SIN AVANCE"/>
    <n v="-44620"/>
    <s v="CON TIEMPO"/>
    <m/>
    <m/>
    <m/>
    <m/>
    <m/>
    <m/>
    <s v="ABIERTO"/>
    <s v="No cuenta con avance reportado, dado que el proceso manifiesta &quot;El área Emprender en su Componente de Emprendimiento, no cuenta con NNAJ activos.&quot;"/>
    <d v="2022-05-31T00:00:00"/>
    <n v="0"/>
    <n v="0"/>
    <s v="SIN AVANCE"/>
    <n v="184"/>
    <s v="CON TIEMPO"/>
    <s v="17 de junio de 2022"/>
    <s v="No se tiene ecidencia del seguimiento trimestral a los NNAJ activos que cuentan con proyectos de emprendimiento o idea de negocio para evitar su deserción"/>
    <s v="Ingrid Acosta"/>
    <n v="0"/>
    <s v="ABIERTO"/>
    <m/>
    <s v="ABIERTO"/>
    <d v="2022-09-15T00:00:00"/>
    <s v="PRIMER SEGUIMIENTO 2022:_x000a_El área Emprender en su Componente de Emprendimiento, no cuenta con NNAJ activos,  que cuenten con proyectos de emprendimiento o idea de negocio. Por tanto, no se han realizado seguimientos._x000a_Se reportará avance en el indicador una vez se realicen los seguimientos programados. _x000a_Estado: La actividad continúa en ejecución_x000a__x000a_SEGUNDO SEGUIMIENTO 2022: Actualmente, el Componente de Emprendimiento del Área, se encuentra en proceso de formación de los NNAJ activos que cuentan con Ideas de Negocios y/o Proyectos de Emprendimiento buscando su consolidación. Actualmente no se cuenta con proyectos de emprendimiento o idea de negocio consolidados._x000a_Se reportará avance en el indicador una vez se realicen los seguimientos programados de acuerdo a los proyectos de emprendimiento o idea de negocio consolidados._x000a_Estado: La actividad continúa en ejecución"/>
    <s v="_x000a__x000a__x000a_"/>
    <s v="Reportar seguimiento trimestral de NNAJ activos que cuentan con proyectos de emprendimeiento o idea de negocio, el proceso reporta no contar con NNAJ ACTIVOS, en este componente."/>
    <n v="0"/>
    <s v="SIN AVANCE"/>
    <n v="184"/>
    <s v="CON TIEMPO"/>
    <d v="2022-11-13T00:00:00"/>
    <s v="sin evidencias que detallen cumplimiento de la acción."/>
    <s v="Navis Alberto Florez Leon"/>
    <m/>
    <s v="ABIERTO"/>
    <m/>
    <d v="2023-02-06T00:00:00"/>
    <s v="PRIMER SEGUIMIENTO 2022:_x000a_El área Emprender en su Componente de Emprendimiento, no cuenta con NNAJ activos,  que cuenten con proyectos de emprendimiento o idea de negocio. Por tanto, no se han realizado seguimientos._x000a_Se reportará avance en el indicador una vez se realicen los seguimientos programados. _x000a_Estado: La actividad continúa en ejecución_x000a__x000a_SEGUNDO SEGUIMIENTO 2022: Actualmente, el Componente de Emprendimiento del Área, se encuentra en proceso de formación de los NNAJ activos que cuentan con Ideas de Negocios y/o Proyectos de Emprendimiento buscando su consolidación. Actualmente no se cuenta con proyectos de emprendimiento o idea de negocio consolidados._x000a_Se reportará avance en el indicador una vez se realicen los seguimientos programados de acuerdo a los proyectos de emprendimiento o idea de negocio consolidados._x000a_Estado: La actividad continúa en ejecución_x000a__x000a_TERCER SEGUIMIENTO:_x000a_Se realizó seguimiento en el último trimestre de 2022 a los NNAJ activos que cuentan con proyectos de emprendimiento o idea de negocio para evitar su deserción. Se realizo seguimiento a 3 jóvenes, de los cuales 1 es de la Upi Perdomo y 2 de la Upi la 32._x000a_Resultado del indicador:_x000a_1 seguimiento realizado a 3 jóvenes activos con proyectos de emprendimiento/ 1 seguimiento programado a 3 jóvenes activos con proyectos de emprendimiento*100=100%_x000a_Análisis del indicador:_x000a_Se da cumplimiento al 100% de la acción dado a que se realizan 1 seguimiento a 3 jóvenes con proyectos de emprendimiento o idea de negocio._x000a_"/>
    <s v="Soportes Tercer Seguimiento:_x000a_RADICADO- 2022IE5305_x000a_07122022 Ajustes tablero de control- reformulaciones de acciones y fechas_x000a_Base de datos con nombres de los NNAJ con proyectos de emprendimiento en pestaña 1 y seguimiento detallado en pestaña 2_x000a_"/>
    <s v=" acuerdo con la evidencia aportada y el reporte hecho por el proceso, la acción se encuentra finalizada"/>
    <n v="1"/>
    <s v="CUMPLIMIENTO TOTAL"/>
    <n v="184"/>
    <s v="POR VENCER"/>
    <x v="6"/>
    <s v="Se aporta archivo Excel en el que se evidencia listado de jóvenes con emprendimiento y seguimientos realizados a los proyectos de emprendimiento, por lo que se da por cumplida la acción "/>
    <s v="Navis Alberto Florez León "/>
    <n v="1"/>
    <x v="1"/>
    <m/>
  </r>
  <r>
    <n v="450"/>
    <s v="Modelo Pedagogico "/>
    <s v="Subdirección técnica de métodos educativos y operativa"/>
    <s v="STMEO"/>
    <s v="Coordinador Area  Emprender"/>
    <s v="Modelo Pedagogico - convenios"/>
    <s v="Subdirección técnica administrativa y financiera"/>
    <s v="STAF"/>
    <s v="Emprender"/>
    <x v="3"/>
    <s v="Subdireccion de lineamientos y politicas"/>
    <s v="SLP"/>
    <s v="Gerencia inserccion socioeconomica"/>
    <s v="GIS"/>
    <s v="Autorregulación"/>
    <s v="Aplicación y actualización de procedimientos y formatos"/>
    <s v="Adriana Botero Pinilla "/>
    <x v="0"/>
    <s v="PMAI-2022-010"/>
    <s v="9.3"/>
    <x v="67"/>
    <n v="2021"/>
    <s v="2021H182"/>
    <s v="De acuerdo con el instructivo Estrategia virtual de formación, aunque se actualizo el 4 de noviembre de 2021, no se _x000a_indica explícitamente las actividades correspondientes al componente de Emprendimiento del Área Emprender. Evaluar la _x000a_posibilidad de un instructivo específico para el área de emprender."/>
    <s v="Falta de instructivo de Estrategia Virtual de formación del componente de emprendimiento, que permita la clasificar la formación del NNAJ para alcanzar su autonomía y autogobierno mediante la generación de ingresos en el marco de la legalidad"/>
    <s v="Modificar el instructivo de formación virtual para incluir las acciones del componente de emprendimiento."/>
    <n v="1"/>
    <s v="Modificación instructivo de formación virtual"/>
    <s v="Modificación Instructivo de formación virtual realizada"/>
    <n v="1"/>
    <s v="Instructivo de formación virtual modificado "/>
    <d v="2022-02-09T00:00:00"/>
    <d v="2022-11-30T00:00:00"/>
    <m/>
    <s v="SI"/>
    <s v="SI"/>
    <n v="184"/>
    <m/>
    <m/>
    <m/>
    <m/>
    <m/>
    <m/>
    <m/>
    <m/>
    <m/>
    <m/>
    <m/>
    <m/>
    <m/>
    <m/>
    <m/>
    <m/>
    <m/>
    <m/>
    <m/>
    <m/>
    <m/>
    <s v="SIN AVANCE"/>
    <n v="-44620"/>
    <s v="CON TIEMPO"/>
    <m/>
    <m/>
    <m/>
    <m/>
    <m/>
    <m/>
    <s v="ABIERTO"/>
    <s v="No se evidencia avance en la ejecución de la acción."/>
    <d v="2022-05-31T00:00:00"/>
    <s v="Modificación Instructivo de formación virtual  oficializado"/>
    <n v="0"/>
    <s v="SIN AVANCE"/>
    <n v="184"/>
    <s v="CON TIEMPO"/>
    <s v="17 de junio de 2022"/>
    <s v="No se evidencia la realización de la modificación del instructivo de formación virtual"/>
    <s v="Ingrid Acosta"/>
    <n v="0"/>
    <s v="ABIERTO"/>
    <m/>
    <s v="ABIERTO"/>
    <d v="2022-09-15T00:00:00"/>
    <s v="PRIMER SEGUIMIENTO 2022:_x000a_Se inició la actualización del INSTRUCTIVO DE FORMACIÓN VIRTUAL M-MED-IN-001, el cual se encuentra en revisión del área Emprender, verificando su contenido y posibilidades de ingreso de información del área de acuerdo a lo sugerido._x000a_Análisis indicador: Se inició la actualización del Instructivo de formación Virtual, el cual se encuentra en proceso de revisión y posterior oficialización. _x000a_Resultado indicador: Se inició la actualización el Instructivo de formación Virtual_x000a_Estado: La actividad continúa en ejecución_x000a_SEGUNDO SEGUIMIENTO 2022: El INSTRUCTIVO DE FORMACIÓN VIRTUAL M-MED-IN-001, se encuentra en revisión y ajustes por parte del Área Emprender, con el fin de realizar las modificaciones pertinentes de acuerdo con las sugerencias del Manual de elaboración de documentos de la entidad y reestructura de la formación en emprendimiento._x000a__x000a_Análisis indicador: Se realizará la medición del indicador una vez quede aprobado el instructivo de formación virtual. _x000a_Estado: La actividad continúa en ejecución."/>
    <s v="PRIMER SEGUIMIENTO 2022:_x000a_1. Correo de solicitud del Instructivo en formato Word para su modificación y ajuste._x000a__x000a_SEGUNDO SEGUIMIENTO 2022: _x000a_1. Correo de respuesta del equipo MIPG a solicitud de documento para su ajuste y/o modificación._x000a_2. Documento INSTRUCTIVO DE FORMACIÓN VIRTUAL M-MED-IN-001 en modificación."/>
    <s v="Modificación del Instructivo Formación virtual "/>
    <n v="0"/>
    <s v="SIN AVANCE"/>
    <n v="184"/>
    <s v="CON TIEMPO"/>
    <d v="2022-11-13T00:00:00"/>
    <s v="De las evidenciasn se puede detallar que ep proceso ha procedido a la solicitud vía correo electrónico para la actualización del instructivo de formación virtual, empero a la fecha no se puede establecer que la acción realmente se haya concretado por el proceso"/>
    <s v="Navis Alberto Florez Leon"/>
    <m/>
    <s v="ABIERTO"/>
    <m/>
    <d v="2023-02-06T00:00:00"/>
    <s v="PRIMER SEGUIMIENTO 2022:_x000a_Se inició la actualización del INSTRUCTIVO DE FORMACIÓN VIRTUAL M-MED-IN-001, el cual se encuentra en revisión del área Emprender, verificando su contenido y posibilidades de ingreso de información del área de acuerdo a lo sugerido._x000a_Análisis indicador: Se inició la actualización del Instructivo de formación Virtual, el cual se encuentra en proceso de revisión y posterior oficialización. _x000a_Resultado indicador: Se inició la actualización el Instructivo de formación Virtual_x000a_Estado: La actividad continúa en ejecución_x000a_SEGUNDO SEGUIMIENTO 2022: El INSTRUCTIVO DE FORMACIÓN VIRTUAL M-MED-IN-001, se encuentra en revisión y ajustes por parte del Área Emprender, con el fin de realizar las modificaciones pertinentes de acuerdo con las sugerencias del Manual de elaboración de documentos de la entidad y reestructura de la formación en emprendimiento._x000a__x000a_Análisis indicador: Se realizará la medición del indicador una vez quede aprobado el instructivo de formación virtual. _x000a_Estado: La actividad continúa en ejecución._x000a__x000a_TERCER SEGUIMIENTO:_x000a__x000a_Se modificó el INSTRUCTIVO DE FORMACIÓN VIRTUAL M-MED-IN-001, para lo cual por rediseño institucional su nuevo código es M-PSS-IN-001, Versión 3, vigente desde 4/10/2022._x000a__x000a_Resultado del indicador:_x000a_1 instructivo de formación virtual Modificado/1 instructivo de formación virtual oficializado*100=100%_x000a__x000a_Análisis del indicador:_x000a_Se da cumplimiento del 100% de la acción dado que se realiza modificación y oficialización de instructivo de formación virtual"/>
    <s v="PRIMER SEGUIMIENTO 2022:_x000a_1. Correo de solicitud del Instructivo en formato Word para su modificación y ajuste._x000a__x000a_SEGUNDO SEGUIMIENTO 2022: _x000a_1. Correo de respuesta del equipo MIPG a solicitud de documento para su ajuste y/o modificación._x000a_2. Documento INSTRUCTIVO DE FORMACIÓN VIRTUAL M-MED-IN-001 en modificación._x000a__x000a_Soportes Tercer seguimiento:_x000a_001 ESTRATEGIA VIRTUAL ACTUALIZADO M-PSS-IN-001_x000a_"/>
    <s v="De acuerdo con el reporte y las evidencias registradas por el proceso, la actividad se encuentra cumplida."/>
    <n v="1"/>
    <s v="CUMPLIMIENTO TOTAL"/>
    <n v="184"/>
    <s v="POR VENCER"/>
    <x v="6"/>
    <s v="De las evidencias aportadas se observa el documento estrategia virtual de formación en su versión 3, se valida que esta oficializada realizando consulta en intranet, por lo que se da por cumplida la acción "/>
    <s v="Navis Alberto Florez León "/>
    <n v="1"/>
    <x v="1"/>
    <m/>
  </r>
  <r>
    <n v="451"/>
    <s v="Modelo Pedagogico "/>
    <s v="Subdirección técnica de métodos educativos y operativa"/>
    <s v="STMEO"/>
    <s v="Coordinador Area  Emprender"/>
    <s v="Modelo Pedagogico - convenios"/>
    <s v="Subdirección técnica administrativa y financiera"/>
    <s v="STAF"/>
    <s v="Emprender"/>
    <x v="3"/>
    <s v="Subdireccion de lineamientos y politicas"/>
    <s v="SLP"/>
    <s v="Gerencia inserccion socioeconomica"/>
    <s v="GIS"/>
    <s v="SIMI"/>
    <s v="Alineacion o actualizada de la información"/>
    <s v="Adriana Botero Pinilla "/>
    <x v="0"/>
    <s v="PMAI-2022-011"/>
    <s v="9.4"/>
    <x v="67"/>
    <n v="2021"/>
    <s v="2021H183"/>
    <s v="En la plataforma SIMI se debe anexar el formato registro taller realizado por cada profesional y no solo registrar la _x000a_anotación de realización del taller. Igualmente, diligenciar el encabezado, el tema, nombre del taller, responsable de la _x000a_actividad y responsable líder debe ser legible."/>
    <s v="Falta de información sobre el manejo del formato de talleres"/>
    <s v="Registrar en el sistema de información SIMI la totalidad de la información contenida en el Formato &quot;Talleres y Acciones formativas&quot; (M-MEX-FT-007)"/>
    <n v="1"/>
    <s v="Registro de Talleres y Acciones formativas en el Sistema de información SIMI."/>
    <s v="Número de Talleres y Acciones formativas registrados en SIMI / Número de de Talleres y Acciones formativas realizados *(100%)"/>
    <n v="1"/>
    <s v="Talleres y Acciones formativas registrados en SIMI"/>
    <d v="2022-02-09T00:00:00"/>
    <d v="2022-12-30T00:00:00"/>
    <m/>
    <s v="SI"/>
    <s v="SI"/>
    <n v="214"/>
    <m/>
    <m/>
    <m/>
    <m/>
    <m/>
    <m/>
    <m/>
    <m/>
    <m/>
    <m/>
    <m/>
    <m/>
    <m/>
    <m/>
    <m/>
    <m/>
    <m/>
    <m/>
    <m/>
    <m/>
    <m/>
    <s v="SIN AVANCE"/>
    <n v="-44620"/>
    <s v="CON TIEMPO"/>
    <m/>
    <m/>
    <m/>
    <m/>
    <m/>
    <m/>
    <s v="ABIERTO"/>
    <s v="La actividad se enuentrra en ejecución y finalizará en diciembre de 2022. A la fecha se observan evidencias de jecución de los talleres, así como muestra de registro de algunos en el SIMI. El indicador se medirá al finalizarla ejecución y con las recomendaciones realizadas en la celda S61 &quot;TAREAS PENDIENTES&quot;."/>
    <d v="2022-05-31T00:00:00"/>
    <s v="Adjuntar evidencias totales tanto de los talleres como del registro de los mismos en el SIMI. Se recmienda adjuntar listado de los talleres, con fechas lugar y capacitador o responsable, de modo que permita la comparación y verificación con el SIMI y demas evidencias de +S61:W61jecución."/>
    <n v="0"/>
    <s v="SIN AVANCE"/>
    <n v="214"/>
    <s v="CON TIEMPO"/>
    <s v="17 de junio de 2022"/>
    <s v="No se tiene soprote del registro en el sistema de información SIMI la totalidad de la información contenida en el Formato &quot;Talleres y Acciones formativas&quot; (M-MEX-FT-007)"/>
    <s v="Ingrid Acosta"/>
    <n v="0"/>
    <s v="ABIERTO"/>
    <m/>
    <s v="ABIERTO"/>
    <d v="2022-09-15T00:00:00"/>
    <s v="PRIMER SEGUIMIENTO 2022:_x000a_Se realizó el cargue en el SIMI 1,0 y 2,0 según corresponda, de los 32 talleres realizados en el primer cuatrimestre de la vigencia 2022 con AJ beneficiarios, debidamente diligenciados y legibles dentro del sistema._x000a__x000a_La medición se realizará una vez finalice la actividad. _x000a_Estado: La actividad continúa en ejecución_x000a__x000a_SEGUNDO SEGUIMIENTO 2022: _x000a_Se realizó el cargue en el SIMI 1,0 y 2,0 de 120 talleres realizados en el segundo cuatrimestre de la vigencia 2022 con NNAJ beneficiarios, debidamente diligenciados y legibles dentro del Sistema de Información SIMI. En el sistema mencionado se puede descargar en versión Excel los datos que se registran de acuerdo con la información de los talleres y acciones formativas, la cual se adjunta en el presente seguimiento como soportes de la acción ejecutada. _x000a_Es importante aclarar que:_x000a_1. Los talleres realizados y registrados para el segundo seguimiento fueron cargados en el SIMI 2.0, donde de acuerdo a la nueva interfaz del SIMI 2.0 el taller se debe registrar en su totalidad, donde los espacios que solicita diligenciar son los contenidos en el Formato de Talleres y Acciones Formativas M-MEX-FT-007, y de no ser diligenciados los espacios, no permite su registro en el Sistema y/o generar el (ID) que se relaciona en la base adjuntada en él seguimiento._x000a_2.Que de acuerdo a la nota importante ((11) Solo se debe imprimir de la página 4 en adelante puesto que las páginas anteriores se diligencian directamente en el SIMI de manera completa y obligatoria, excepto categorías y estrategias de convocatoria (Solo aplica para el equipo Sicosocial o si lo dispone el líder de área o Contexto Pedagógico), con la finalidad de tener una evidencia del taller realizado (Firma en letra NNAJ)), solo se anexa en PDF la página 4 en adelante en el registro del taller._x000a_Así las cosas, se envía una muestra del formato diligenciado &quot;Talleres y/o acciones formativas M-MEX-FT-007 y el pantallazo de registro en el SIMI del taller mencionado_x000a__x000a_Análisis indicador: La medición del indicador se realizará una vez finalice la actividad. _x000a_Estado: La actividad continúa en ejecución"/>
    <s v="PRIMER SEGUIMIENTO 2022:_x000a_1. Documento Word con la relación de los talleres subidos por los diferentes contratistas del Área Emprender._x000a_2. Soportes de los registros de asistencia subidos en el Sistema de Información Misional SIMI._x000a__x000a_SEGUNDO SEGUIMIENTO 2022: _x000a_1. Soporte SIMI de los talleres registrados por el Área Emprender, en temas Emprendimiento y Empleabilidad._x000a_2. Muestra registro de asistencia en formato &quot;Talleres y/o acciones formativas M-MEX-FT-007&quot;_x000a_3. Pantallazo SIMI 2.0 cargue taller 4786_x000a_3. Pantallazo registro taller 4786 en SIMI 2.0"/>
    <s v="Se debe adjuntar aleatoriamente la evidencia del debido cargue y diligenciamiento del adjunto  formato en cuestión en el SIMI "/>
    <n v="0"/>
    <s v="SIN AVANCE"/>
    <n v="214"/>
    <s v="CON TIEMPO"/>
    <d v="2022-11-13T00:00:00"/>
    <s v="DE las evidencias se puede observar la realización de los talleres en las UPI junto con listados de asistencia debidamente legibles. no se puede evidenciar si la información se encuentra ya reportada en sistema SIMI"/>
    <s v="Navis Alberto Florez Leon"/>
    <m/>
    <s v="ABIERTO"/>
    <m/>
    <d v="2023-02-06T00:00:00"/>
    <s v="PRIMER SEGUIMIENTO 2022:_x000a_Se realizó el cargue en el SIMI 1,0 y 2,0 según corresponda, de los 32 talleres realizados en el primer cuatrimestre de la vigencia 2022 con AJ beneficiarios, debidamente diligenciados y legibles dentro del sistema._x000a__x000a_La medición se realizará una vez finalice la actividad. _x000a_Estado: La actividad continúa en ejecución_x000a__x000a_SEGUNDO SEGUIMIENTO 2022: _x000a_Se realizó el cargue en el SIMI 1,0 y 2,0 de 120 talleres realizados en el segundo cuatrimestre de la vigencia 2022 con NNAJ beneficiarios, debidamente diligenciados y legibles dentro del Sistema de Información SIMI. En el sistema mencionado se puede descargar en versión Excel los datos que se registran de acuerdo con la información de los talleres y acciones formativas, la cual se adjunta en el presente seguimiento como soportes de la acción ejecutada. _x000a_Es importante aclarar que:_x000a_1. Los talleres realizados y registrados para el segundo seguimiento fueron cargados en el SIMI 2.0, donde de acuerdo a la nueva interfaz del SIMI 2.0 el taller se debe registrar en su totalidad, donde los espacios que solicita diligenciar son los contenidos en el Formato de Talleres y Acciones Formativas M-MEX-FT-007, y de no ser diligenciados los espacios, no permite su registro en el Sistema y/o generar el (ID) que se relaciona en la base adjuntada en él seguimiento._x000a_2.Que de acuerdo a la nota importante ((11) Solo se debe imprimir de la página 4 en adelante puesto que las páginas anteriores se diligencian directamente en el SIMI de manera completa y obligatoria, excepto categorías y estrategias de convocatoria (Solo aplica para el equipo Sicosocial o si lo dispone el líder de área o Contexto Pedagógico), con la finalidad de tener una evidencia del taller realizado (Firma en letra NNAJ)), solo se anexa en PDF la página 4 en adelante en el registro del taller._x000a_Así las cosas, se envía una muestra del formato diligenciado &quot;Talleres y/o acciones formativas M-MEX-FT-007 y el pantallazo de registro en el SIMI del taller mencionado_x000a__x000a_Análisis indicador: La medición del indicador se realizará una vez finalice la actividad. _x000a_Estado: La actividad continúa en ejecución_x000a__x000a_TERCER SEGUIMIENTO:_x000a__x000a_Se registró en el sistema de información SIMI la totalidad de la información contenida en el Formato &quot;Talleres y Acciones formativas&quot; (M-MEX-FT-007), para lo cual se incluyeron talleres en competencias laborales, competencias blandas, habilidades sociales, ruta de oportunidades, actividades de corresponsabilidad, orientación laboral, empleabilidad, emprendimiento, marketing personal – Hoja de vida y trabajo en equipo.  Esta acción se evidencia en reporte entregado por SIMI en base de datos Excel de enero a diciembre de 2022, en el cual se encuentran todos los registros de talleres y acciones formativas, en todas las unidades de protección integral. Para evidenciar registro, se toma como muestra registro de asistencia de UPI servita del 8 de septiembre de 2022 entregada como soporte en seguimiento anterior, la cual se cruza con reporte base de datos recibida por SIMI, la cual muestra el registro de actividad realizada._x000a__x000a_Resultado del indicador:_x000a__x000a_15 Talleres y Acciones formativas registrados en SIMI / 15 Talleres y Acciones formativas realizados *(100%)=100%_x000a__x000a_Análisis del indicador:_x000a_Se da cumplimiento al 100% de la acción dado a que se registró en el sistema de información SIMI la totalidad de la información contenida en el Formato &quot;Talleres y Acciones formativas&quot; (M-MEX-FT-007)._x000a__x000a_"/>
    <s v="PRIMER SEGUIMIENTO 2022:_x000a_1. Documento Word con la relación de los talleres subidos por los diferentes contratistas del Área Emprender._x000a_2. Soportes de los registros de asistencia subidos en el Sistema de Información Misional SIMI._x000a__x000a_SEGUNDO SEGUIMIENTO 2022: _x000a_1. Soporte SIMI de los talleres registrados por el Área Emprender, en temas Emprendimiento y Empleabilidad._x000a_2. Muestra registro de asistencia en formato &quot;Talleres y/o acciones formativas M-MEX-FT-007&quot;_x000a_3. Pantallazo SIMI 2.0 cargue taller 4786_x000a_3. Pantallazo registro taller 4786 en SIMI 2.0_x000a__x000a__x000a_Soportes Tercer seguimiento:_x000a__x000a_Registro de talleres-actividades formativas ENERO-DICIEMBRE 2022_x000a_Muestra cruce de base de datos y registro de asistencia de Upi servitá_x000a_"/>
    <m/>
    <n v="1"/>
    <s v="CUMPLIMIENTO TOTAL"/>
    <n v="214"/>
    <s v="POR VENCER"/>
    <x v="6"/>
    <s v="De las evidencias aportadas se base de datos de registro de talleres actividades formativas, asimismo se verifica documento con muestra del registro de asistencia cruzado con la base de datos, evidenciando así, el cumplimiento de la actividad"/>
    <s v="Navis Alberto Florez León "/>
    <n v="1"/>
    <x v="1"/>
    <m/>
  </r>
  <r>
    <n v="452"/>
    <s v="Modelo Pedagogico "/>
    <s v="Subdirección técnica de métodos educativos y operativa"/>
    <s v="STMEO"/>
    <s v="Coordinador Area  Emprender_x000a_STMEO_x000a_OAP "/>
    <s v="Modelo Pedagogico"/>
    <s v="Subdirección técnica de métodos educativos y operativa"/>
    <s v="STMEO"/>
    <s v="Emprender"/>
    <x v="3"/>
    <s v="Subdireccion de lineamientos y politicas"/>
    <s v="SLP"/>
    <s v="Gerencia de capacidades y derechos"/>
    <s v="GCD"/>
    <s v="Planeacion"/>
    <s v="Herramientas de gestión (riesgos, indicadores, balance social, planes y proyectos de inversión)"/>
    <s v="Willington Granados Herrera"/>
    <x v="0"/>
    <s v="PMAI-2022-012"/>
    <s v="9.5"/>
    <x v="67"/>
    <n v="2021"/>
    <s v="2021H184"/>
    <s v="En el mapa de riesgo de gestión, no se definieron acciones a implementar para el fortalecimiento, como tampoco la_x000a_periodicidad y frecuencia para el riesgo. Aunado a lo anterior, no se observa el diseño de indicadores para la medición y_x000a_monitoreo del cumplimiento en la ejecución de los controles y el análisis de su efectividad en la mitigación del riesgo"/>
    <s v="Falta realizar la  identificación, análisis, seguimiento,_x000a_monitoreo y evaluación de los riesgos, que influencian los resultados de la gestión ala luz de la nueva política de administración del riesgo"/>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09T00:00:00"/>
    <d v="2022-11-30T00:00:00"/>
    <d v="2022-12-05T00:00:00"/>
    <s v="SI"/>
    <s v="SI"/>
    <n v="184"/>
    <m/>
    <m/>
    <m/>
    <m/>
    <m/>
    <m/>
    <m/>
    <m/>
    <m/>
    <m/>
    <m/>
    <m/>
    <m/>
    <m/>
    <m/>
    <m/>
    <m/>
    <m/>
    <m/>
    <m/>
    <m/>
    <s v="SIN AVANCE"/>
    <n v="-44620"/>
    <s v="CON TIEMPO"/>
    <m/>
    <m/>
    <m/>
    <m/>
    <m/>
    <m/>
    <s v="ABIERTO"/>
    <s v="La actividad se encuentra en ejecución"/>
    <d v="2022-05-31T00:00:00"/>
    <s v="Realizar la actividad"/>
    <n v="0"/>
    <s v="SIN AVANCE"/>
    <n v="184"/>
    <s v="CON TIEMPO"/>
    <d v="2022-06-17T00:00:00"/>
    <s v="Se dio inició a la actividad en el mes de febrero actualmente se encuentra en ejecución."/>
    <s v="Sulma Esperanza Avendaño Muñoz"/>
    <n v="0"/>
    <s v="ABIERTO"/>
    <m/>
    <s v="ABIERTO"/>
    <d v="2022-09-19T00:00:00"/>
    <s v="Segundo Seguimiento:_x000a__x000a_Avance de actividades:_x000a__x000a_En articulación de la STMEO con la Oficina Asesora de Planeación, se realizó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para lo cual se identificó un riesgo para el área de Emprender, definido como &quot;Posibilidad de afectación económica y/o reputacional por demandas, quejas, escándalos mediáticos debido a la afectación del estado de salud de los NNAJ, ocasionada por la naturalización de lesiones personales, inobservancia de las medidas de seguridad, inadecuado uso de elementos de protección personal, herramientas, materiales e insumos, y/o lineamientos establecidos en  el desarrollo de las actividades propias del Modelo Pedagógico y la fabricación de alimentos&quot;_x000a__x000a_Resultado del  Indicador :_x000a_Un Riesgoidentificado y  ajustado   =100%_x000a__x000a_Análisis del Indicador:_x000a_Se da cumplimiento al 100% de la acción toda vez que se identifico  un riesgo de gestión, el cual fue ajustado conforme al  lineamientos establecidos en el Manual para la Administración del Riesgo emitido por la Oficina Asesora de Planeación. "/>
    <s v="Como evidencia del cumplimiento de la acción se aporta:_x000a__x000a_MAPA DE RIESGOS DE GESTIÓN- PROCESO- MODELO PEDAGÓGICO"/>
    <s v="Ninguna"/>
    <n v="1"/>
    <s v="CUMPLIMIENTO TOTAL"/>
    <n v="184"/>
    <s v="CON TIEMPO"/>
    <d v="2022-11-15T00:00:00"/>
    <s v="Se tiene la matriz de riesgos del modelo pedagogico."/>
    <s v="Ingrid Acosta"/>
    <n v="1"/>
    <s v="CERRADO"/>
    <m/>
    <d v="2023-02-06T00:00:00"/>
    <s v="Cerrada en seguimientos anteriores"/>
    <s v="OCI"/>
    <n v="1"/>
    <n v="1"/>
    <s v="CUMPLIMIENTO TOTAL"/>
    <s v="NO APLICA ACCION CERRADA"/>
    <s v="NO APLICA ACCION CERRADA"/>
    <x v="1"/>
    <s v="Cerrada en seguimientos anteriores"/>
    <s v="OCI"/>
    <n v="1"/>
    <x v="1"/>
    <m/>
  </r>
  <r>
    <n v="453"/>
    <s v="Modelo Pedagogico "/>
    <s v="Subdirección técnica de métodos educativos y operativa"/>
    <s v="STMEO"/>
    <s v="Coordinador Area  Emprender_x000a_STMEO_x000a_OAP "/>
    <s v="Modelo Pedagogico"/>
    <s v="Subdirección técnica de métodos educativos y operativa"/>
    <s v="STMEO"/>
    <s v="Emprender"/>
    <x v="3"/>
    <s v="Subdireccion de lineamientos y politicas"/>
    <s v="SLP"/>
    <s v="Gerencia de capacidades y derechos"/>
    <s v="GCD"/>
    <s v="Planeacion"/>
    <s v="Herramientas de gestión (riesgos, indicadores, balance social, planes y proyectos de inversión)"/>
    <s v="Willington Granados Herrera"/>
    <x v="0"/>
    <s v="PMAI-2022-013"/>
    <s v="9.6"/>
    <x v="67"/>
    <n v="2021"/>
    <s v="2021H185"/>
    <s v="En el mapa de riesgo de corrupción, no se observa periodicidad de los controles que permita identificar la oportunidad_x000a_en la mitigación del riesgo y el registro de indicadores."/>
    <s v="Falta realizar la  identificación, análisis, seguimiento,_x000a_monitoreo y evaluación de los riesgos, que influencian los resultados de la gestión ala luz de la nueva política de administración del riesgo"/>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09T00:00:00"/>
    <d v="2022-11-30T00:00:00"/>
    <m/>
    <s v="SI"/>
    <s v="SI"/>
    <n v="184"/>
    <m/>
    <m/>
    <m/>
    <m/>
    <m/>
    <m/>
    <m/>
    <m/>
    <m/>
    <m/>
    <m/>
    <m/>
    <m/>
    <m/>
    <m/>
    <m/>
    <m/>
    <m/>
    <m/>
    <m/>
    <m/>
    <s v="SIN AVANCE"/>
    <n v="-44620"/>
    <s v="CON TIEMPO"/>
    <m/>
    <m/>
    <m/>
    <m/>
    <m/>
    <m/>
    <s v="ABIERTO"/>
    <s v="La actividad se encuentra en ejecución"/>
    <d v="2022-05-31T00:00:00"/>
    <s v="Realizar la actividad"/>
    <n v="0"/>
    <s v="SIN AVANCE"/>
    <n v="184"/>
    <s v="CON TIEMPO"/>
    <d v="2022-06-17T00:00:00"/>
    <s v="Se dio inició a la actividad en el mes de febrero actualmente se encuentra en ejecución. La acción esta vencida. "/>
    <s v="Sulma Esperanza Avendaño Muñoz"/>
    <n v="0"/>
    <s v="ABIERTO"/>
    <m/>
    <s v="ABIERTO"/>
    <d v="2022-09-19T00:00:00"/>
    <s v="El avance será reportado en el próximo seguimiento. "/>
    <m/>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0"/>
    <s v="SIN AVANCE"/>
    <n v="184"/>
    <s v="CON TIEMPO"/>
    <d v="2022-11-15T00:00:00"/>
    <s v="No se encontraron evidencias de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s v="Ingrid Acosta"/>
    <n v="0"/>
    <s v="ABIERTO"/>
    <m/>
    <d v="2023-02-06T00:00:00"/>
    <s v="El avance será reportado en el próximo seguimiento. _x000a__x000a_TERCER SEGUIMIENTO:_x000a__x000a_Se realiza revisión y ajuste de riesgos de gestión de acuerdo con los lineamientos establecidos en el Manual para la Administración del Riesgo emitido por la Oficina Asesora de Planeación, específicamente en acciones para el fortalecimiento de los controles 1, 2, 3 y 5. Esto se evidencia en matriz Excel en las columnas AO, para los controles 1, 2, 3 y 5 del primer, segundo y tercer seguimiento cuatrimestral de 2022._x000a__x000a_Resultado del indicador:_x000a__x000a_4  Riesgos ajustados conforme al  lineamientos establecidos en el Manual para la Administración del Riesgo con acciones para el fortalecimiento/ 4  Riesgos identificados conforme al  lineamientos establecidos en el Manual para la Administración del Riesgo con acciones para el fortalecimiento*100= =100%_x000a__x000a_Análisis del indicador:_x000a_Se da cumplimiento al 100% de la acción dado a que se realizó revisión y ajuste de riesgos de gestión de acuerdo con los lineamientos establecidos en el Manual para la Administración del Riesgo emitido por la Oficina Asesora de Planeación, específicamente en acciones para el fortalecimiento de los controles._x000a_"/>
    <s v="Soportes Tercer seguimiento:_x000a_10052022 Mapa de riesgos de gestión - Modelo Pedagógico 1 seguimiento_x000a_12092022 Mapa de riesgos de gestión 2022 - Modelo Pedagógico 2 seguimiento_x000a_Mapa de riesgos de gestión 2022 - Modelo Pedagógico Tercer seguimiento_x000a_"/>
    <s v="De acuerdo con el reporte y las evidencias registradas por el proceso, la actividad se encuentra cumplida."/>
    <n v="1"/>
    <s v="CUMPLIMIENTO TOTAL"/>
    <n v="184"/>
    <s v="POR VENCER"/>
    <x v="4"/>
    <s v="Se observa evidencia de la acción dado a que se realizó revisión y ajuste de riesgos de gestión de acuerdo con los lineamientos establecidos en el Manual para la Administración del Riesgo emitido por la Oficina Asesora de Planeación, específicamente en acciones para el fortalecimiento de los controles."/>
    <s v="Carlos Guerra "/>
    <n v="1"/>
    <x v="1"/>
    <m/>
  </r>
  <r>
    <n v="454"/>
    <s v="Modelo Pedagogico "/>
    <s v="Subdirección técnica de métodos educativos y operativa"/>
    <s v="STMEO"/>
    <s v="_x000a_Coordinador de Contexto Internado y Externado."/>
    <s v="Modelo Pedagogico"/>
    <s v="Subdirección técnica de métodos educativos y operativa"/>
    <s v="STMEO"/>
    <s v="_x000a_Coordinador de Contexto Internado y Externado."/>
    <x v="17"/>
    <s v="Subdireccion de lineamientos y politicas"/>
    <s v="SLP"/>
    <s v="Gerencia de capacidades y derechos"/>
    <s v="GCD"/>
    <s v="Autorregulación"/>
    <s v="Documentación de procedimientos y formatos"/>
    <s v="Willington Granados Herrera"/>
    <x v="0"/>
    <s v="PMAI-2022-014"/>
    <n v="1"/>
    <x v="68"/>
    <n v="2021"/>
    <s v="2021H186"/>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n v="1"/>
    <s v="Instructivo  COMITÉS MISIONALES M-MEX-IN-003,ajustado  "/>
    <s v="Un instructivo ajustado  "/>
    <n v="1"/>
    <s v="Instructivo COMITÉS MISIONALES M-MEX-IN-003, con condición incluida."/>
    <d v="2022-02-25T00:00:00"/>
    <d v="2022-12-28T00:00:00"/>
    <m/>
    <s v="SI"/>
    <s v="SI"/>
    <n v="212"/>
    <m/>
    <m/>
    <m/>
    <m/>
    <m/>
    <m/>
    <m/>
    <m/>
    <m/>
    <m/>
    <m/>
    <m/>
    <m/>
    <m/>
    <m/>
    <m/>
    <m/>
    <m/>
    <m/>
    <m/>
    <m/>
    <s v="SIN AVANCE"/>
    <n v="-44620"/>
    <s v="CON TIEMPO"/>
    <m/>
    <m/>
    <m/>
    <m/>
    <m/>
    <m/>
    <s v="ABIERTO"/>
    <s v="La actividad aun no se ha ejecutado"/>
    <d v="2022-05-31T00:00:00"/>
    <s v="Realizar la actividad"/>
    <n v="0"/>
    <s v="SIN AVANCE"/>
    <n v="-35"/>
    <s v="VENCIDO"/>
    <d v="2022-06-17T00:00:00"/>
    <s v="Se dio inició a la actividad en el mes de febrero actualmente se encuentra en ejecución. La acción esta vencida. "/>
    <s v="Sulma Esperanza Avendaño Muñoz"/>
    <n v="0"/>
    <s v="ABIERTO"/>
    <m/>
    <s v="ABIERTO"/>
    <d v="2022-09-19T00:00:00"/>
    <s v="Se presentó solicitud de reformulación de acción , a través de radicado Número 2022IE5305"/>
    <m/>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n v="0"/>
    <s v="SIN AVANCE"/>
    <n v="212"/>
    <s v="CON TIEMPO"/>
    <d v="2022-11-17T00:00:00"/>
    <s v="Se aportó como evidencia un memorando de solicitud de reformulación de acciones codificadas, documento que no guarda relación con la acción propuesta"/>
    <s v="FRANKLIN AUGUSTO SERRANO ROJAS"/>
    <n v="0"/>
    <s v="VENCIDO"/>
    <m/>
    <d v="2023-02-06T00:00:00"/>
    <s v="Se presentó solicitud de reformulación de acción , a través de radicado Número 2022IE5305_x000a__x000a_TERCER SEGUIMIENTO:_x000a_Se solicitó reformulación de fechas por parte de la Subdirección Técnica de Métodos educativos y operativa de a través de memorando 2022IE5305 del 12/09/2022 a: 28/12/2022, la cual es aprobada según acta del 7 de diciembre de 2022. Sin embargo, aunque este instructivo fue ajustado, está pendiente su aprobación por parte de la gerencia de capacidades y derechos para continuar trámite para oficialización. _x000a_"/>
    <s v="Soportes Tercer Seguimiento:_x000a_RADICADO- 2022IE5305_x000a_07122022 Ajustes tablero de control- reformulaciones de acciones y fechas_x000a_003 COMITÉS MISIONALES M-MEX-IN-003 v 16-12-2022_x000a_084 PRESENTACIÓN DE CASOS A COMITÉS MISIONALES M-PSS-FT-084 ajustado_x000a_30122022 Evidencia pantallazo envío documentos para revisión_x000a_"/>
    <s v="oficializar el documento ajustado"/>
    <n v="0"/>
    <s v="SIN AVANCE"/>
    <n v="212"/>
    <s v="POR VENCER"/>
    <x v="2"/>
    <s v="En análisis de la información suministrada por el proceso se observan ajustes de procedimientos y formatos misionales 003 COMITÉS MISIONALES M-MEX-IN-003 v 16-12-2022, 084 PRESENTACIÓN DE CASOS A COMITÉS MISIONALES M-PSS-FT-084  para revisión, pero no se tiene soporte de la oficialización de los mismos.  "/>
    <s v="Ingrid Acosta"/>
    <n v="0"/>
    <x v="0"/>
    <m/>
  </r>
  <r>
    <n v="455"/>
    <s v="Modelo Pedagogico "/>
    <s v="Subdirección técnica de métodos educativos y operativa"/>
    <s v="STMEO"/>
    <s v="Responsables de UPI _x000a_Coordinador de Contexto Internado y Externado."/>
    <s v="Modelo Pedagogico"/>
    <s v="Subdirección técnica de métodos educativos y operativa"/>
    <s v="STMEO"/>
    <s v="Responsables de UPI _x000a_Coordinador de Contexto Internado y Externado."/>
    <x v="17"/>
    <s v="Subdireccion de lineamientos y politicas"/>
    <s v="SLP"/>
    <s v="Gerencia de capacidades y derechos"/>
    <s v="GCD"/>
    <s v="Autorregulación"/>
    <s v="Documentación de procedimientos y formatos"/>
    <s v="Willington Granados Herrera"/>
    <x v="0"/>
    <s v="PMAI-2022-015"/>
    <n v="1"/>
    <x v="68"/>
    <n v="2021"/>
    <s v="2021H186"/>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n v="2"/>
    <s v="Número de PQRS presentadas a través de Bogotá te escucha y buzón de sugerencias con seguimiento en el comité misional de la UPI "/>
    <s v="Número de PQRS  que indican posibles faltas a la atención integral con seguimiento en el comité misional de la UPI /Número de PQRS  que indican posibles faltas a la atención integral "/>
    <n v="1"/>
    <s v="Actas de comité misional."/>
    <d v="2022-05-02T00:00:00"/>
    <d v="2022-11-02T00:00:00"/>
    <m/>
    <s v="SI"/>
    <s v="SI"/>
    <n v="156"/>
    <m/>
    <m/>
    <m/>
    <m/>
    <m/>
    <m/>
    <m/>
    <m/>
    <m/>
    <m/>
    <m/>
    <m/>
    <m/>
    <m/>
    <m/>
    <m/>
    <m/>
    <m/>
    <m/>
    <m/>
    <m/>
    <s v="SIN AVANCE"/>
    <n v="-44620"/>
    <s v="CON TIEMPO"/>
    <m/>
    <m/>
    <m/>
    <m/>
    <m/>
    <m/>
    <s v="ABIERTO"/>
    <s v="La actividad se encuentra en ejecución"/>
    <d v="2022-05-31T00:00:00"/>
    <s v="Realizar la actividad"/>
    <n v="0"/>
    <s v="SIN AVANCE"/>
    <n v="156"/>
    <s v="CON TIEMPO"/>
    <d v="2022-06-17T00:00:00"/>
    <s v="Se dio inició a la actividad en el mes de febrero actualmente se encuentra en ejecución. La acción esta vencida. "/>
    <s v="Sulma Esperanza Avendaño Muñoz"/>
    <n v="0"/>
    <s v="ABIERTO"/>
    <m/>
    <s v="ABIERTO"/>
    <d v="2022-09-19T00:00:00"/>
    <s v="Se presentó solicitud de reformulación de acción , a través de radicado Número 2022IE5305"/>
    <m/>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n v="0"/>
    <s v="SIN AVANCE"/>
    <n v="156"/>
    <s v="CON TIEMPO"/>
    <d v="2022-11-17T00:00:00"/>
    <s v="Se aportó como evidencia un memorando de solicitud de reformulación de acciones codificadas, documento que no guarda relación con la acción propuesta"/>
    <s v="FRANKLIN AUGUSTO SERRANO ROJAS"/>
    <n v="0"/>
    <s v="ABIERTO"/>
    <m/>
    <d v="2023-02-06T00:00:00"/>
    <s v="Se presentó solicitud de reformulación de acción , a través de radicado Número 2022IE5305_x000a__x000a_No hay avance de esta acción, dado a que esta acción depende del ajuste del Instructivo COMITÉS MISIONALES M-MEX-IN-003- Acción PMAI-2022-014, acción que no se ha cumplido aún, ya que está pendiente aprobación por parte de la gerencia de capacidades y derechos y oficialización del mismo.  "/>
    <m/>
    <s v="No se presentan avances por parte del proceso"/>
    <n v="0"/>
    <s v="SIN AVANCE"/>
    <n v="156"/>
    <s v="POR VENCER"/>
    <x v="2"/>
    <s v="No se presentan avances por parte del proceso"/>
    <s v="Ingrid Acosta"/>
    <n v="0"/>
    <x v="0"/>
    <m/>
  </r>
  <r>
    <n v="456"/>
    <s v="Modelo Pedagogico "/>
    <s v="Subdirección técnica de métodos educativos y operativa"/>
    <s v="STMEO"/>
    <s v="Responsables de UPI _x000a_Coordinador de Contexto Internado y Externado."/>
    <s v="Modelo Pedagogico"/>
    <s v="Subdirección técnica de métodos educativos y operativa"/>
    <s v="STMEO"/>
    <s v="Responsables de UPI _x000a_Coordinador de Contexto Internado y Externado."/>
    <x v="4"/>
    <s v="Subdireccion poblacional"/>
    <s v="SP"/>
    <s v="Gerencia operativa"/>
    <s v="GO"/>
    <s v="Autorregulación"/>
    <s v="Documentación de procedimientos y formatos"/>
    <s v="Willington Granados Herrera"/>
    <x v="0"/>
    <s v="PMAI-2022-016"/>
    <n v="1"/>
    <x v="68"/>
    <n v="2021"/>
    <s v="2021H186"/>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es formal un espacio de comunicación en la UPI en el cual se   canalicen de manera oportuna las situaciones que puedan ir en contravía del adecuado desarrollo de los procesos institucionales. "/>
    <s v="Emitir un memorando desde la STMEO para la UPI BOSA, solicitando la realización  e implementación de un encuentro cada dos meses  para el fortalecimiento  pedagógico al interior de la UPI, con el personal que labora y presta sus servicios, en cual se aborden las  manifestaciones directas verbales de los usuarios al personal de la UPI, las cuales deberan ser llevadas al comite misional. "/>
    <n v="3"/>
    <s v="Memorando emitido "/>
    <s v="Un memorando emitido a la UPI Bosa "/>
    <n v="1"/>
    <s v="Memorando radicado y socialización con el equipo documentado a través de acta."/>
    <d v="2022-02-25T00:00:00"/>
    <d v="2022-04-25T00:00:00"/>
    <d v="2022-12-05T00:00:00"/>
    <s v="SI"/>
    <s v="SI"/>
    <n v="-35"/>
    <m/>
    <m/>
    <m/>
    <m/>
    <m/>
    <m/>
    <m/>
    <m/>
    <m/>
    <m/>
    <m/>
    <m/>
    <m/>
    <m/>
    <m/>
    <m/>
    <m/>
    <m/>
    <m/>
    <m/>
    <m/>
    <s v="SIN AVANCE"/>
    <n v="-44620"/>
    <s v="CON TIEMPO"/>
    <m/>
    <m/>
    <m/>
    <m/>
    <m/>
    <m/>
    <s v="ABIERTO"/>
    <s v="La actividad aun no se ha ejecutado"/>
    <d v="2022-05-31T00:00:00"/>
    <s v="Realizar la actividad"/>
    <n v="0"/>
    <s v="SIN AVANCE"/>
    <n v="-35"/>
    <s v="VENCIDO"/>
    <d v="2022-06-17T00:00:00"/>
    <s v="Se dio inició a la actividad en el mes de febrero actualmente se encuentra en ejecución. La acción esta vencida. "/>
    <s v="Sulma Esperanza Avendaño Muñoz"/>
    <n v="0"/>
    <s v="ABIERTO"/>
    <m/>
    <s v="ABIERTO"/>
    <d v="2022-09-19T00:00:00"/>
    <s v="Segundo Seguimiento:_x000a__x000a_Avance de actividades:_x000a__x000a_Mediante radicado Número 2022EE1800 del  24 de junio de 2022 , se solicitó al responsable de la UPI Bosa,  se implementara  un encuentro cada dos meses  para el fortalecimiento  pedagógico al interior de la UPI, con el personal que labora y presta sus servicios, en cual se aborden las  manifestaciones directas verbales de los usuarios al personal de la UPI, las cuales deberán ser llevadas al comité misional. Por otro lado el citado memorando fue socializado con el personal de la UPI Bosa. _x000a_Resultado del  Indicador :_x000a_Un memorando emitido a la UPI Bosa =100%_x000a__x000a_Análisis del resultado:  Se da cumplimiento al 100% de la acción, toda vez  emitió el memorando a la UPI Bosa en los términos establecidos de la acción formulada. "/>
    <s v="Para evidenciar el cumplimiento de la acción se aporta:_x000a_ Radicado Número 2022EE1800 del  24 de junio de 2022_x000a__x000a_Acta que refleja la socialización del memorando radicado del 28-06-2022"/>
    <s v="Ninguna"/>
    <n v="1"/>
    <s v="CUMPLIMIENTO TOTAL"/>
    <n v="-35"/>
    <s v="VENCIDO"/>
    <d v="2022-11-17T00:00:00"/>
    <s v="La evidencia aportada por el proceso satisface el cumplimiento de la acción propuesta"/>
    <s v="FRANKLIN AUGUSTO SERRANO ROJAS"/>
    <n v="1"/>
    <s v="CERRADO"/>
    <m/>
    <d v="2023-02-06T00:00:00"/>
    <s v="Cerrada en seguimientos anteriores"/>
    <s v="OCI"/>
    <n v="1"/>
    <n v="1"/>
    <s v="CUMPLIMIENTO TOTAL"/>
    <s v="NO APLICA ACCION CERRADA"/>
    <s v="NO APLICA ACCION CERRADA"/>
    <x v="1"/>
    <s v="Cerrada en seguimientos anteriores"/>
    <s v="OCI"/>
    <n v="1"/>
    <x v="1"/>
    <m/>
  </r>
  <r>
    <n v="457"/>
    <s v="Modelo Pedagogico "/>
    <s v="Subdirección técnica de métodos educativos y operativa"/>
    <s v="STMEO"/>
    <s v="STMEO_x000a_Responsable UPI OASIS_x000a_OAP "/>
    <s v="Modelo Pedagogico"/>
    <s v="Subdirección técnica de métodos educativos y operativa"/>
    <s v="STMEO"/>
    <s v="STMEO_x000a_Responsable UPI OASIS_x000a_OAP "/>
    <x v="3"/>
    <s v="Subdireccion de lineamientos y politicas"/>
    <s v="SLP"/>
    <s v="Gerencia de capacidades y derechos"/>
    <s v="GCD"/>
    <s v="planes de mejoramiento"/>
    <s v="Formulación y seguimiento"/>
    <s v="Willington Granados Herrera"/>
    <x v="0"/>
    <s v="PMAI-2022-017"/>
    <n v="1"/>
    <x v="68"/>
    <n v="2021"/>
    <s v="2021H186"/>
    <s v="Se observa un trabajo parcial en el desarrollo del Plan de mejoramiento de la Auditoría Especial de Oasis_x000a_donde se habían evidenciado hallazgos relacionados con la atención de la población del sector LGBTI y otros_x000a_temas asociados a la unidad de Oasis."/>
    <s v="Se requiere la presentación del seguimiento para el cierre de las acciones. "/>
    <s v="Presentar a la Oficina Asesora de Planeación el seguimiento  de las acciones realizadas a la formulación del plan de mejoramiento para el cierre. "/>
    <n v="1"/>
    <s v="Seguimiento plan de mejoramiento radicado "/>
    <s v="Un Seguimiento plan de mejoramiento radicado "/>
    <n v="1"/>
    <s v="Memorando radicado"/>
    <d v="2022-02-25T00:00:00"/>
    <d v="2022-04-25T00:00:00"/>
    <m/>
    <s v="SI"/>
    <s v="SI"/>
    <n v="-35"/>
    <m/>
    <m/>
    <m/>
    <m/>
    <m/>
    <m/>
    <m/>
    <m/>
    <m/>
    <m/>
    <m/>
    <m/>
    <m/>
    <m/>
    <m/>
    <m/>
    <m/>
    <m/>
    <m/>
    <m/>
    <m/>
    <s v="SIN AVANCE"/>
    <n v="-44620"/>
    <s v="CON TIEMPO"/>
    <m/>
    <m/>
    <m/>
    <m/>
    <m/>
    <m/>
    <s v="ABIERTO"/>
    <s v="Se evidencia el reporte en la carpeta denominada Reporte Tablero de Control"/>
    <d v="2022-05-31T00:00:00"/>
    <s v="Realizar la actividad"/>
    <n v="0"/>
    <s v="SIN AVANCE"/>
    <n v="-35"/>
    <s v="VENCIDO"/>
    <d v="2022-06-17T00:00:00"/>
    <s v="Se dio inició a la actividad en el mes de febrero actualmente se encuentra en ejecución. La acción esta vencida. "/>
    <s v="Sulma Esperanza Avendaño Muñoz"/>
    <n v="0"/>
    <s v="ABIERTO"/>
    <m/>
    <s v="ABIERTO"/>
    <d v="2022-09-19T00:00:00"/>
    <s v="_x000a_Primer Seguimiento:_x000a__x000a_En el presente reporte se presenta el seguimiento al plan de mejoramiento auditoria Oasis, acciones  PMAI-2020-001, PMAI-2020-002, PMAI-2020-003,PMAI-2020-004,PMAI-2020-005,PMAI-2020-006,PMAI-2020-007,PMAI-2020-008,PMAI-2020-010,PMAI-2020-011,PMAI-2020-012,PMAI-2020-013,PMAI-2020-014,PMAI-2020-015_x000a_Segundo Seguimiento:_x000a_Avance de actividades:_x000a_Mediante radicado Número  2022IE5286  del  9 de septiembre de 2022,   se presentó a la Oficina Asesora de Planeación el seguimiento  de las acciones realizadas a la formulación del plan de mejoramiento para el cierre._x000a__x000a_Resultado del  Indicador  Un Seguimiento plan de mejoramiento radicado =100%_x000a__x000a_Análisis del resultado:  Se da cumplimiento al 100% de la acción, toda vez  que se radico mediante memorando  numero   2022IE5286  , el seguimiento al Plan de mejoramiento auditoria Oasis."/>
    <s v="Para evidenciar el cumplimiento de la acción se aporta:_x000a__x000a_radicado Número  2022IE5286  del  9 de septiembre de 2022"/>
    <s v="Presentar a la Oficina Asesora de Planeación el seguimiento  de las acciones realizadas a la formulación del plan de mejoramiento para el cierre. "/>
    <n v="0"/>
    <s v="SIN AVANCE"/>
    <n v="-35"/>
    <s v="VENCIDO"/>
    <d v="2022-11-17T00:00:00"/>
    <s v="Se aporta como evidencia un menorando que remite a un link, pero no se aporta la evidencia del seguimiento; se coinside con la apreciación de la Oficina Asesora de Planeación"/>
    <s v="FRANKLIN AUGUSTO SERRANO ROJAS"/>
    <n v="0"/>
    <s v="VENCIDO"/>
    <m/>
    <d v="2023-02-06T00:00:00"/>
    <s v="_x000a_Primer Seguimiento:_x000a__x000a_En el presente reporte se presenta el seguimiento al plan de mejoramiento auditoria Oasis, acciones  PMAI-2020-001, PMAI-2020-002, PMAI-2020-003,PMAI-2020-004,PMAI-2020-005,PMAI-2020-006,PMAI-2020-007,PMAI-2020-008,PMAI-2020-010,PMAI-2020-011,PMAI-2020-012,PMAI-2020-013,PMAI-2020-014,PMAI-2020-015_x000a_Segundo Seguimiento:_x000a_Avance de actividades:_x000a_Mediante radicado Número  2022IE5286  del  9 de septiembre de 2022,   se presentó a la Oficina Asesora de Planeación el seguimiento  de las acciones realizadas a la formulación del plan de mejoramiento para el cierre._x000a__x000a_Resultado del  Indicador  Un Seguimiento plan de mejoramiento radicado =100%_x000a__x000a_Análisis del resultado:  Se da cumplimiento al 100% de la acción, toda vez  que se radico mediante memorando  numero   2022IE5286  , el seguimiento al Plan de mejoramiento auditoria Oasis._x000a__x000a_TERCER SEGUIMIENTO_x000a__x000a_Se realizó seguimiento al plan de mejoramiento auditoria oasis, para la cual se revisaron las acciones PMAI-2020-001, PMAI-2020-002, PMAI-2020-003, PMAI-2020-004,PMAI-2020-005,PMAI-2020-006,PMAI-2020-007,PMAI-2020-008,PMAI-2020-010,PMAI-2020-011,PMAI-2020-012,PMAI-2020-013,PMAI-2020-014,PMAI-2020-015, el cual fue radicado mediante radicado Número  2022IE5286  del  9 de septiembre de 2022. Para este seguimiento se incluye carpeta con evidencias del seguimiento de las acciones._x000a__x000a_Resultado del Indicador:  Un Seguimiento realizado al plan de mejoramiento radicado y con soportes/ Un Seguimiento proyectado al plan de mejoramiento radicado y con soportes =100%_x000a__x000a_Análisis del resultado:  Se da cumplimiento al 100% de la acción, toda vez que se radico mediante memorando número 2022IE5286 y se adjuntaron evidencias del seguimiento de todas las acciones del Plan de mejoramiento auditoria Oasis._x000a_"/>
    <s v="Para evidenciar el cumplimiento de la acción se aporta:_x000a__x000a_radicado Número  2022IE5286  del  9 de septiembre de 2022_x000a__x000a_Soportes Tercer seguimiento:_x000a__x000a_Radicado Número 2022IE5286 del 9 de septiembre de 2022_x000a__x000a_Carpetas con soportes de los seguimientos de las acciones PMAI-2020-001, PMAI-2020-002, PMAI-2020-003,PMAI-2020-004,PMAI-2020-005,PMAI-2020-006,PMAI-2020-007,PMAI-2020-008,PMAI-2020-010,PMAI-2020-011,PMAI-2020-012,PMAI-2020-013,PMAI-2020-014,PMAI-2020-015"/>
    <s v="De acuerdo con el reporte y las evidencias registradas por el proceso, la actividad se encuentra cumplida."/>
    <n v="1"/>
    <s v="CUMPLIMIENTO TOTAL"/>
    <n v="-35"/>
    <s v="VENCIDO"/>
    <x v="2"/>
    <s v="En revisión de la información suministrada por el proceso, se observa que se radico memorando número 2022IE5286 y se adjuntaron evidencias del seguimiento de todas las acciones del Plan de mejoramiento auditoria Oasis, para lo cual se observa Radicado Número 2022IE5286 del 9 de septiembre de 2022 y las carpetas con soportes de los seguimientos de las acciones PMAI-2020-001, PMAI-2020-002, PMAI-2020-003,PMAI-2020-004,PMAI-2020-005,PMAI-2020-006,PMAI-2020-007,PMAI-2020-008,PMAI-2020-010,PMAI-2020-011,PMAI-2020-012,PMAI-2020-013,PMAI-2020-014,PMAI-2020-015."/>
    <s v="Ingrid Acosta"/>
    <n v="1"/>
    <x v="1"/>
    <m/>
  </r>
  <r>
    <n v="458"/>
    <s v="Modelo Pedagogico "/>
    <s v="Subdirección técnica de métodos educativos y operativa"/>
    <s v="STMEO"/>
    <s v="STMEO- Profesional delegado _x000a_OAP -equipo Políticas Públicas poblacionales. "/>
    <s v="Modelo Pedagogico"/>
    <s v="Subdirección técnica de métodos educativos y operativa"/>
    <s v="STMEO"/>
    <m/>
    <x v="3"/>
    <s v="Subdireccion de lineamientos y politicas"/>
    <s v="SLP"/>
    <s v="Gerencia de capacidades y derechos"/>
    <s v="GCD"/>
    <s v="Autorregulación"/>
    <s v="Aplicación de normatividad"/>
    <s v="Willington Granados Herrera"/>
    <x v="0"/>
    <s v="PMAI-2022-018"/>
    <n v="1"/>
    <x v="68"/>
    <n v="2021"/>
    <s v="2021H187"/>
    <s v="De manera reiterada se evidencia incumplimiento del Decreto 762 de 2018 relacionado con la Política_x000a_Pública para la garantía del ejercicio efectivo de los derechos de las personas que hacen parte de la población_x000a_del sector social LGBTI y de personas con orientaciones sexuales e identidades de género diversas, en cuanto_x000a_a su formulación, implementación y seguimiento al Interior del IDIPRON, esta situación expone al Instituto a_x000a_posibles incumplimientos frente a la normativa vigente, lo que incumple también con lo dispuesto en la_x000a_Tercera Dimensión, gestión con valores para resultados del Modelo Integrado de Planeación y Gestión. "/>
    <s v="Se requiere la oficialización del documento Guía técnica practica de atención lineamientos técnicos para la implementación de la política pública y la tranversalización del enfoque diferencial en la ruta de atención del Idipron - sectores sociales LGBTI"/>
    <s v="Oficializar y socializar el documento Guía técnica practica de atención lineamientos técnicos para la implementación de la política pública y la tranversalización del enfoque diferencial en la ruta de atención del Idipron - sectores sociales LGBTI"/>
    <n v="1"/>
    <s v="Un documento oficializado y socializado "/>
    <s v="Un documento oficializado y socializado "/>
    <n v="1"/>
    <s v="Documento oficializado_x000a_Socialización documentada a través de acta de reunión. "/>
    <d v="2022-02-25T00:00:00"/>
    <d v="2022-06-25T00:00:00"/>
    <d v="2022-12-05T00:00:00"/>
    <s v="SI"/>
    <s v="SI"/>
    <n v="26"/>
    <m/>
    <m/>
    <m/>
    <m/>
    <m/>
    <m/>
    <m/>
    <m/>
    <m/>
    <m/>
    <m/>
    <m/>
    <m/>
    <m/>
    <m/>
    <m/>
    <m/>
    <m/>
    <m/>
    <m/>
    <m/>
    <s v="SIN AVANCE"/>
    <n v="-44620"/>
    <s v="CON TIEMPO"/>
    <m/>
    <m/>
    <m/>
    <m/>
    <m/>
    <m/>
    <s v="ABIERTO"/>
    <s v="La actividad se encuentra en ejecución"/>
    <d v="2022-05-31T00:00:00"/>
    <s v="Realizar la actividad"/>
    <n v="0"/>
    <s v="SIN AVANCE"/>
    <n v="26"/>
    <s v="CON TIEMPO"/>
    <d v="2022-06-17T00:00:00"/>
    <s v="Se dio inició a la actividad en el mes de febrero actualmente se encuentra en ejecución. La acción esta vencida. "/>
    <s v="Sulma Esperanza Avendaño Muñoz"/>
    <n v="0"/>
    <s v="ABIERTO"/>
    <m/>
    <s v="ABIERTO"/>
    <d v="2022-09-19T00:00:00"/>
    <s v="Primer Seguimiento: Se formalizo el documento interno  GUIA TÉCNICA PRACTICA DE ATENCIÓN SECTORES SOCIALES LGBTI M-MEX-DI-001 y se realizó socialización de la misma en el marco  del día internacional contra la homofobia, la transfobia y la bifobia.  _x000a__x000a_Segundo Seguimiento:_x000a_Avance de actividades:_x000a__x000a_Se realizó la oficialización del documento interno GUIA TÉCNICA PRACTICA DE ATENCIÓN SECTORES SOCIALES LGBTI M-MEX-DI-001 , el cual entro en vigencia a partir del 10 de mayo de 2022, conforme al correo remitido por MIPG. Por otro lado se realizó la Socialización del documento interno, con diversos actores misionales que se encuentran en las UPI en los espacios que se señalan a continuación:_x000a__x000a_Fecha_x000a_- 17 y 18 de mayo se realizó la socialización con los equipos de  Salud de todas las unidades, incluyendo a medicina, odontología y enfermería y los  equipos Psicosociales de la  UPI Oasis, Florida, La Rioja, Calle 15 y El Castillo._x000a__x000a_-  25 de agosto-  Se realizó la socialización con el equipo de tutores de las UPI Oasis, Florida, La Rioja, Calle 15 y El Castillo._x000a_25 de agosto Tutores, Academia, Sicosocial, Salud y Disciplina de la UPI   Bosa_x000a_31 de agosto - Se realizó la socialización con el  equipo Psicosocial de las UPI y contextos._x000a__x000a_Resultado del  Indicador:  Un documento oficializado y socializado =100%_x000a__x000a_Análisis del resultado:  Se da cumplimiento al 100% de la acción, toda vez que se realizó la oficialización del documento GUIA TÉCNICA PRACTICA DE ATENCIÓN SECTORES SOCIALES LGBTI M-MEX-DI-001 ,y se socializó en diferentes espacios misionales. "/>
    <s v="Para evidenciar el cumplimiento de la acción se aporta:_x000a__x000a_Acta del 30 de agosto que documenta los diferentes espacios de la socialización de la Guía._x000a_Listados de Asistencia a la socialización realizada los días_x000a_ 17 y 18 de mayo_x000a_Reporte de Asistencia de la socialización realizada los días 25 de agosto y 31 de agosto y Video de Reunión Virtual de la reunión._x000a__x000a_Presentaciones realizadas para la socialización de la Guía."/>
    <s v="Ninguna"/>
    <n v="1"/>
    <s v="CUMPLIMIENTO TOTAL"/>
    <n v="26"/>
    <s v="CON TIEMPO"/>
    <d v="2022-11-17T00:00:00"/>
    <s v="La evidencia aportada por el proceso corresponde a la Guía Técnica, Práctica de Atención a Sectores Sociales LGTBI, corresponde con la acción planteada"/>
    <s v="FRANKLIN AUGUSTO SERRANO ROJAS"/>
    <n v="1"/>
    <s v="CERRADO"/>
    <m/>
    <d v="2023-02-06T00:00:00"/>
    <s v="Cerrada en seguimientos anteriores"/>
    <s v="OCI"/>
    <n v="1"/>
    <n v="1"/>
    <s v="CUMPLIMIENTO TOTAL"/>
    <s v="NO APLICA ACCION CERRADA"/>
    <s v="NO APLICA ACCION CERRADA"/>
    <x v="1"/>
    <s v="Cerrada en seguimientos anteriores"/>
    <s v="OCI"/>
    <n v="1"/>
    <x v="1"/>
    <m/>
  </r>
  <r>
    <n v="459"/>
    <s v="Atencion a la ciudadania"/>
    <s v="Subdirección técnica administrativa y financiera"/>
    <s v="STAF"/>
    <s v="Atención a la ciudadanía"/>
    <s v="Atencion a la ciudadania"/>
    <s v="Subdirección técnica administrativa y financiera"/>
    <s v="STAF"/>
    <s v="Atencion al ciudadano"/>
    <x v="1"/>
    <s v="Secretaria General"/>
    <s v="SG"/>
    <s v="No aplica"/>
    <s v="No aplica"/>
    <s v="Autorregulación"/>
    <s v="Aplicación y actualización de procedimientos y formatos"/>
    <s v="Willington Granados Herrera"/>
    <x v="0"/>
    <s v="PMAI-2022-019"/>
    <n v="1"/>
    <x v="8"/>
    <n v="2021"/>
    <s v="2021H188"/>
    <s v="Se observó debilidad en el diligenciamiento del formato “Control de requerimientos ciudadanos – ACI-FT-003, frente a dejar espacios sin información o información incompleta."/>
    <s v="Se solicitaba información registrada con anterioridad"/>
    <s v="Realizar modificación al  formato “Control de requerimientos ciudadanos – ACI-FT-003&quot; para incluir campo en que se especifique el área a la cual se entrega el requerimiento"/>
    <n v="1"/>
    <s v="Actualización formato_x000a_“Control de requerimientos ciudadanos – ACI-FT-003&quot;"/>
    <s v="Formato “Control de requerimientos ciudadanos – ACI-FT-003&quot; actualizado"/>
    <s v="1"/>
    <s v="Formato actualizado campo en que se especifique el área a la cual se entrega el requerimiento"/>
    <d v="2022-03-01T00:00:00"/>
    <d v="2022-07-29T00:00:00"/>
    <d v="2022-07-01T00:00:00"/>
    <s v="SI"/>
    <s v="SI"/>
    <n v="60"/>
    <m/>
    <m/>
    <m/>
    <m/>
    <m/>
    <m/>
    <m/>
    <m/>
    <m/>
    <m/>
    <m/>
    <m/>
    <m/>
    <m/>
    <m/>
    <m/>
    <m/>
    <m/>
    <m/>
    <m/>
    <m/>
    <s v="SIN AVANCE"/>
    <n v="-44620"/>
    <s v="CON TIEMPO"/>
    <m/>
    <m/>
    <m/>
    <m/>
    <m/>
    <m/>
    <s v="ABIERTO"/>
    <s v="Se evidencia que se eralizo el ajuste al formato “Control de requerimientos ciudadanos – ACI-FT-003&quot; al cual se le incluyo una columna para identificar la dependencia a la cual se entrega el requerimiento"/>
    <d v="2022-05-31T00:00:00"/>
    <s v="ninguna"/>
    <n v="1"/>
    <s v="CUMPLIMIENTO TOTAL"/>
    <n v="60"/>
    <s v="CON TIEMPO"/>
    <d v="2022-06-15T00:00:00"/>
    <s v="en las evidencias se observa que el formato ACI-FT-003  fue modificado version 10 de 6 de abril de 2022 esta cumplida a acción."/>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60"/>
    <s v="Atencion a la ciudadania"/>
    <s v="Subdirección técnica administrativa y financiera"/>
    <s v="STAF"/>
    <s v="Atención a la ciudadanía"/>
    <s v="Atencion a la ciudadania"/>
    <s v="Subdirección técnica administrativa y financiera"/>
    <s v="STAF"/>
    <s v="Atencion al ciudadano"/>
    <x v="1"/>
    <s v="Secretaria General"/>
    <s v="SG"/>
    <s v="No aplica"/>
    <s v="No aplica"/>
    <s v="Autorregulación"/>
    <s v="Aplicación y actualización de procedimientos y formatos"/>
    <s v="Willington Granados Herrera"/>
    <x v="0"/>
    <s v="PMAI-2022-020"/>
    <n v="1"/>
    <x v="8"/>
    <n v="2021"/>
    <s v="2021H188"/>
    <s v="Se observó debilidad en el diligenciamiento del formato “Control de requerimientos ciudadanos – ACI-FT-003, frente a dejar espacios sin información o información incompleta."/>
    <s v="Se solicitaba información registrada con anterioridad"/>
    <s v="Realizar modificación al  procedimiento “Atención a requerimientos y denuncias ciudadanas a través del aplicativo Bogotá Te Escucha&quot;  SDQS A-ACI-PR-001 para establecer punto de control con el fin de identificar las áreas o dependencias que no contestan oportunamente los requerimientos"/>
    <n v="2"/>
    <s v="Actualización procedimiento “Atención a requerimientos y denuncias ciudadanas a través del aplicativo Bogotá Te Escucha&quot;  SDQS A-ACI-PR-00"/>
    <s v="Procedimiento “Atención a requerimientos y denuncias ciudadanas a través del aplicativo Bogotá Te Escucha&quot;  SDQS A-ACI-PR-00 actualizado"/>
    <s v="1"/>
    <s v="Procedimiento  actualizado “Atención a requerimientos y denuncias ciudadanas a través del aplicativo Bogotá Te Escucha&quot;  SDQS A-ACI-PR-00 actualizado"/>
    <d v="2022-03-01T00:00:00"/>
    <d v="2022-07-29T00:00:00"/>
    <d v="2022-12-05T00:00:00"/>
    <s v="SI"/>
    <s v="SI"/>
    <n v="60"/>
    <m/>
    <m/>
    <m/>
    <m/>
    <m/>
    <m/>
    <m/>
    <m/>
    <m/>
    <m/>
    <m/>
    <m/>
    <m/>
    <m/>
    <m/>
    <m/>
    <m/>
    <m/>
    <m/>
    <m/>
    <m/>
    <s v="SIN AVANCE"/>
    <n v="-44620"/>
    <s v="CON TIEMPO"/>
    <m/>
    <m/>
    <m/>
    <m/>
    <m/>
    <m/>
    <s v="ABIERTO"/>
    <s v="Actividad No. 1 Se evidencia que el proceso inició el ajuste del documento  &quot;Atención a requerimientos  y denuncias ciudadanas a través del aplicativo Bogotá te escucha  SDQS A-ACI-PRO-01 y la Oficina Asesora de Planeación ha realizado la revisión del documento. La actividad se encuentra en tiempos para cumplimiento."/>
    <d v="2022-05-31T00:00:00"/>
    <s v="Terminar la revisión del documento y oficializar"/>
    <n v="0.4"/>
    <s v="AVANCE PARCIAL"/>
    <n v="60"/>
    <s v="CON TIEMPO"/>
    <d v="2022-06-15T00:00:00"/>
    <s v="Se observa de las evidencias que se inicio el tramite de proyección actualización de procedimiento de atencion al ciudadano (requerimientos y denuncias) estando en tiempos para culminar el ajuste correspondiente."/>
    <s v="Navis Alberto Florez Leon"/>
    <n v="0.4"/>
    <s v="ABIERTO"/>
    <m/>
    <s v="ABIERTO"/>
    <d v="2022-09-19T00:00:00"/>
    <s v="Primer seguimiento 2022: _x000a_Avance de la actividad: Se realiza modificación del procedimiento &quot;Atención a requerimientos  y denuncias ciudadanas a través del aplicativo Bogotá te escucha  SDQS A-ACI-PRO-01 insertando el punto de control  solicitado. Este documento ya fue revisado por  la Oficina Asesora de Planeación  y fue devuelto con algunas observaciones. _x000a_En el presente seguimiento se reporta que el proceso se encuentra realizando  las modificaciones necesarias para quedar en su versión final. _x000a_Estado: la actividad continúa en ejecución _x000a_Segundo seguimiento 2022:_x000a_El día 24/06/2022 se actualizó el procedimiento &quot;Atención a requerimientos  y denuncias ciudadanas a través del aplicativo Bogotá te escucha  SDQS  A-ACI-PR-001&quot;, incluyendo la condición general No. 35, con el fin de realizar control en las peticiones ciudadanas para evitar su vencimiento por fuera de términos, se debe  enviar diariamente un correo electrónico a los administradores del sistema BOGOTÁ TE ESCUCHA de cada área o dependencia con la información de las peticiones ciudadanas próximas a vencer. _x000a__x000a_Resultado y análisis del indicador: Se reporta un 100% de cumplimiento del indicador debido a que se actualizó el procedimiento “Atención a requerimientos y denuncias ciudadanas a través del aplicativo Bogotá Te Escucha&quot;  SDQS A-ACI-PR-001&quot;._x000a_Estado: La actividad se encuentra finalizada _x000a__x000a_"/>
    <s v="Primer seguimiento 2022: _x000a_1. Documento devuelto por la OAP con observaciones.   _x000a_2.Correo electrónico con la revisión de la OAP._x000a__x000a_Segundo seguimiento 2022:_x000a_1. Procedimiento A- ACI-PR-001 &quot;Atención a requerimientos y denuncias ciudadanas a través del aplicativo Bogotá te escucha –SDQS&quot;_x000a_2. Pantallazo aprobación y socialización procedimiento  A-ACI-PR-001 &quot;Atención a requerimientos y denuncias ciudadanas a través del aplicativo Bogotá te escucha –SDQS&quot;"/>
    <s v="El reporte realizado por el proceso y los  soportes adjuntados permiten evidenciar el cumlimiento de la actividad"/>
    <n v="1"/>
    <s v="CUMPLIMIENTO TOTAL"/>
    <n v="60"/>
    <s v="CON TIEMPO"/>
    <d v="2022-11-17T00:00:00"/>
    <s v="La evidencia aportada satisface el cumplimiento de la acción propuesta, el manual fue actualizado"/>
    <s v="FRANKLIN AUGUSTO SERRANO ROJAS"/>
    <n v="1"/>
    <s v="CERRADO"/>
    <m/>
    <d v="2023-02-06T00:00:00"/>
    <s v="Cerrada en seguimientos anteriores"/>
    <s v="OCI"/>
    <n v="1"/>
    <n v="1"/>
    <s v="CUMPLIMIENTO TOTAL"/>
    <s v="NO APLICA ACCION CERRADA"/>
    <s v="NO APLICA ACCION CERRADA"/>
    <x v="1"/>
    <s v="Cerrada en seguimientos anteriores"/>
    <s v="OCI"/>
    <n v="1"/>
    <x v="1"/>
    <m/>
  </r>
  <r>
    <n v="461"/>
    <s v="Atencion a la ciudadania"/>
    <s v="Subdirección técnica administrativa y financiera"/>
    <s v="STAF"/>
    <s v="Mantenimiento de bienes"/>
    <s v="Atencion a la ciudadania"/>
    <s v="Subdirección técnica administrativa y financiera"/>
    <s v="STAF"/>
    <s v="Atencion al ciudadano"/>
    <x v="1"/>
    <s v="Secretaria General"/>
    <s v="SG"/>
    <s v="No aplica"/>
    <s v="No aplica"/>
    <s v="Autorregulación"/>
    <s v="Aplicación de normatividad"/>
    <s v="Willington Granados Herrera"/>
    <x v="0"/>
    <s v="PMAI-2022-021"/>
    <n v="2"/>
    <x v="8"/>
    <n v="2021"/>
    <s v="2021H189"/>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Emitir concepto técnico sobre la intervención de la infraestructura de los baños de la sede calle 63 una vez sea recibido el diagnóstico que sobre ellos realizará la Veeduría"/>
    <n v="1"/>
    <s v="Emitir concepto técnico sobre la intervención de la infraestructura de los baños de la sede calle 63"/>
    <s v="Concepto Técnico emitido"/>
    <s v="1"/>
    <s v="Concepto técnico sobre la intervención de la infraestructura de los baños de la sede calle 63"/>
    <d v="2022-03-01T00:00:00"/>
    <d v="2022-08-30T00:00:00"/>
    <d v="2022-07-01T00:00:00"/>
    <s v="SI"/>
    <s v="SI"/>
    <n v="92"/>
    <m/>
    <m/>
    <m/>
    <m/>
    <m/>
    <m/>
    <m/>
    <m/>
    <m/>
    <m/>
    <m/>
    <m/>
    <m/>
    <m/>
    <m/>
    <m/>
    <m/>
    <m/>
    <m/>
    <m/>
    <m/>
    <s v="SIN AVANCE"/>
    <n v="-44620"/>
    <s v="CON TIEMPO"/>
    <m/>
    <m/>
    <m/>
    <m/>
    <m/>
    <m/>
    <s v="ABIERTO"/>
    <s v="Se evidencia la emisión de un concepto técnico referente a la posibilidad de adecuación de los baños en la atención a la ciudadanía. teniendo en cuenta que la actividad se encuentra encaminada a la emisión del concepto técnico se encuentra cumplida"/>
    <d v="2022-05-31T00:00:00"/>
    <s v="ninguna"/>
    <n v="1"/>
    <s v="CUMPLIMIENTO TOTAL"/>
    <n v="92"/>
    <s v="CON TIEMPO"/>
    <d v="2022-06-15T00:00:00"/>
    <s v="Se observa de las evidencias allegadas que la accion esta cumplida en su totalidad observandose el diagnostico o ceoncepto técnico solicitado referente a baños para personas con discapacidad."/>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62"/>
    <s v="Atencion a la ciudadania"/>
    <s v="Subdirección técnica administrativa y financiera"/>
    <s v="STAF"/>
    <s v="Mantenimiento de bienes / Subdirección de Desarrollo Humano - Seguridad y Salud en el Trabajo"/>
    <s v="Mantenimiento de bienes"/>
    <s v="Subdirección técnica administrativa y financiera"/>
    <s v="STAF"/>
    <s v="Mantenimiento de bienes"/>
    <x v="8"/>
    <s v="Secretaria General"/>
    <s v="SG"/>
    <s v="Gerencia Recursos Fisicos"/>
    <s v="GRF"/>
    <s v="Autorregulación"/>
    <s v="Aplicación de normatividad"/>
    <s v="Ingrid Carolina Ardila Muñoz"/>
    <x v="0"/>
    <s v="PMAI-2022-022"/>
    <n v="2"/>
    <x v="8"/>
    <n v="2021"/>
    <s v="2021H189"/>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Realizar instalación de señalética en los puntos de atención a la ciudadanía, de acuerdo con las necesidades identificadas"/>
    <n v="2"/>
    <s v="Instalación de señalética en puntos de atención a la ciudadanía"/>
    <s v="Número de puntos de atención  a la ciudadanía en los que se realizó la instalación de señalética / Número de puntos de atención  a la ciudadanía en los que se requiere instalar señalética_x000a_5*(100%)"/>
    <n v="1"/>
    <s v="Formato Control de inspección y ejecución de mantenimiento de bienes e infraestructura  &quot;A-MBI-FT-007&quot; en los que se reporte la instalación de señalética en los puntos de atención a la ciudadanía"/>
    <d v="2022-03-01T00:00:00"/>
    <d v="2022-09-30T00:00:00"/>
    <d v="2022-07-01T00:00:00"/>
    <s v="SI"/>
    <s v="SI"/>
    <n v="123"/>
    <m/>
    <m/>
    <m/>
    <m/>
    <m/>
    <m/>
    <m/>
    <m/>
    <m/>
    <m/>
    <m/>
    <m/>
    <m/>
    <m/>
    <m/>
    <m/>
    <m/>
    <m/>
    <m/>
    <m/>
    <m/>
    <s v="SIN AVANCE"/>
    <n v="-44620"/>
    <s v="CON TIEMPO"/>
    <m/>
    <m/>
    <m/>
    <m/>
    <m/>
    <m/>
    <s v="ABIERTO"/>
    <s v="Se verifica los soportes  la cual se evidencia instalación de la señalética en punto de atención a la ciudadanía, se evidencia registro fotografico."/>
    <d v="2022-05-31T00:00:00"/>
    <s v="No aplica ya que el cumplimiento es del 100%"/>
    <n v="1"/>
    <s v="CUMPLIMIENTO TOTAL"/>
    <n v="123"/>
    <s v="CON TIEMPO"/>
    <d v="2022-06-22T00:00:00"/>
    <s v="En la evidencia se observa acata de entrega de señaléticas por parte de SST, así mismo se observa evidencia fotográfica de la instalación de las señaléticas."/>
    <s v="Carlos Andrés Guerra"/>
    <n v="1"/>
    <s v="CERRADO"/>
    <m/>
    <s v="CERRADO"/>
    <s v="Cerrada en seguimientos anteriores"/>
    <s v="Cerrada en seguimientos anteriores"/>
    <s v="No aplica"/>
    <s v="No aplica"/>
    <n v="1"/>
    <s v="CUMPLIMIENTO TOTAL"/>
    <s v="NO APLICA ACCION CERRADA"/>
    <s v="NO APLICA ACCION CERRADA"/>
    <s v="No aplica"/>
    <s v="Cerrada en seguimientos anteriores"/>
    <s v="OCI"/>
    <n v="1"/>
    <s v="CERRADO"/>
    <m/>
    <d v="2023-02-06T00:00:00"/>
    <s v="Cerrada en seguimientos anteriores"/>
    <s v="OCI"/>
    <n v="1"/>
    <n v="1"/>
    <s v="CUMPLIMIENTO TOTAL"/>
    <s v="NO APLICA ACCION CERRADA"/>
    <s v="NO APLICA ACCION CERRADA"/>
    <x v="1"/>
    <s v="Cerrada en seguimientos anteriores"/>
    <s v="OCI"/>
    <n v="1"/>
    <x v="1"/>
    <m/>
  </r>
  <r>
    <n v="463"/>
    <s v="Atencion a la ciudadania"/>
    <s v="Subdirección técnica administrativa y financiera"/>
    <s v="STAF"/>
    <s v="Atención a la ciudadanía / Mantenimiento de bienes"/>
    <s v="Atencion a la ciudadania"/>
    <s v="Subdirección técnica administrativa y financiera"/>
    <s v="STAF"/>
    <s v="Atencion al ciudadano"/>
    <x v="1"/>
    <s v="Secretaria General"/>
    <s v="SG"/>
    <s v="No aplica"/>
    <s v="No aplica"/>
    <s v="Autorregulación"/>
    <s v="Aplicación de normatividad"/>
    <s v="Willington Granados Herrera"/>
    <x v="0"/>
    <s v="PMAI-2022-023"/>
    <n v="2"/>
    <x v="8"/>
    <n v="2021"/>
    <s v="2021H189"/>
    <s v="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este incumplimiento es compartido con las áreas de Mantenimiento de bienes y Seguridad y salud en el trabajo."/>
    <s v="Se requiere adecuación de la infraestructura con el fin de garantizar la accesibilidad a los ciudadanos"/>
    <s v="Realizar el cambio e instalación de los buzones de sugerencias en los puntos de atención a la ciudadanía, de acuerdo con las necesidades identificadas y lo señalado en el norma NTC 6047. "/>
    <n v="3"/>
    <s v="Cambio e instalación de los buzones de sugerencias en los puntos de atención a la ciudadanía"/>
    <s v="Número de puntos de atención a la ciudadanía en los que se cambió e instaló el buzón de sugerencias / Número de puntos de atención a la ciudadanía en los que debe cambiarse e instalarse el buzón de sugerencias 5*(100%)"/>
    <n v="1"/>
    <s v="Formato Control de inspección y ejecución de mantenimiento de bienes e infraestructura  &quot;A-MBI-FT-007&quot; en los que se reporte la instalación de buzones de sugerencias en los puntos de atención a la ciudadanía"/>
    <d v="2022-03-01T00:00:00"/>
    <d v="2022-11-30T00:00:00"/>
    <d v="2022-07-01T00:00:00"/>
    <s v="SI"/>
    <s v="SI"/>
    <n v="184"/>
    <m/>
    <m/>
    <m/>
    <m/>
    <m/>
    <m/>
    <m/>
    <m/>
    <m/>
    <m/>
    <m/>
    <m/>
    <m/>
    <m/>
    <m/>
    <m/>
    <m/>
    <m/>
    <m/>
    <m/>
    <m/>
    <s v="SIN AVANCE"/>
    <n v="-44620"/>
    <s v="CON TIEMPO"/>
    <m/>
    <m/>
    <m/>
    <m/>
    <m/>
    <m/>
    <s v="ABIERTO"/>
    <s v="Actividad No.1 Se evidencia la instalación de los buzones en los puntos de atención a la ciudadanía."/>
    <d v="2022-05-31T00:00:00"/>
    <s v="ninguna"/>
    <n v="1"/>
    <s v="CUMPLIMIENTO TOTAL"/>
    <n v="184"/>
    <s v="CON TIEMPO"/>
    <d v="2022-06-15T00:00:00"/>
    <s v="Se observa d elas evidencias allegadas que hay cumplimiento de la instalación de 5 buzones para atención de sugerencias ."/>
    <s v="Navis Alberto Florez Leon"/>
    <n v="1"/>
    <s v="CERRADO"/>
    <m/>
    <s v="CERRADO"/>
    <s v="Cerrada en seguimientos anteriores"/>
    <s v="Cerrada en seguimientos anteriores"/>
    <s v="No aplica"/>
    <s v="No aplica"/>
    <n v="1"/>
    <s v="CUMPLIMIENTO TOTAL"/>
    <s v="NO APLICA ACCION CERRADA"/>
    <s v="NO APLICA ACCION CERRADA"/>
    <s v="No aplica"/>
    <s v="Cerrada en seguimientos anteriores"/>
    <s v="Navis Alberto Florez Leon"/>
    <n v="1"/>
    <s v="CERRADO"/>
    <m/>
    <d v="2023-02-06T00:00:00"/>
    <s v="Cerrada en seguimientos anteriores"/>
    <s v="OCI"/>
    <n v="1"/>
    <n v="1"/>
    <s v="CUMPLIMIENTO TOTAL"/>
    <s v="NO APLICA ACCION CERRADA"/>
    <s v="NO APLICA ACCION CERRADA"/>
    <x v="1"/>
    <s v="Cerrada en seguimientos anteriores"/>
    <s v="OCI"/>
    <n v="1"/>
    <x v="1"/>
    <m/>
  </r>
  <r>
    <n v="466"/>
    <s v="Modelo Pedagogico - convenios"/>
    <s v="Subdirección técnica administrativa y financiera"/>
    <s v="STAF"/>
    <s v="Oficina Asesora Jurídica"/>
    <s v="Gestion Contractual"/>
    <s v="Oficina asesora juridica"/>
    <s v="OAJ"/>
    <s v="Adquisiciones"/>
    <x v="9"/>
    <s v="Secretaria General"/>
    <s v="SG"/>
    <s v="Gerencia contratacion"/>
    <s v="GCO"/>
    <s v="Autorregulación"/>
    <s v="Aplicación y actualización de procedimientos y formatos"/>
    <s v="Catalina Cárdenas Martínez "/>
    <x v="2"/>
    <s v="PMCB-2022-001"/>
    <s v="3.1.1"/>
    <x v="36"/>
    <n v="2022"/>
    <s v="2022H1"/>
    <s v="Hallazgo administrativo, por ineficacia en el cumplimiento de los procedimientos de la supervisión, relacionados con el adecuado control y  seguimiento documental en los procesos de contratación."/>
    <s v="No se hace una revisión del archivo remitdo por el área generadora de manera inmediata"/>
    <s v="Adelantar 2 revisiones al año de forma aleatoria al 10% de los expedientes de los contratos de BYS suscritos en la vigencia de manera conjunta con personal del área técnica "/>
    <n v="1"/>
    <s v="Revisión expedientes contractuales"/>
    <s v="# de revisiones de expedientes contractuales de BYS adelantadas en el año/ 2  revisiones a expedientes contractuales programadas"/>
    <n v="0.1"/>
    <s v="Acta de revisión de expedientes contractuales estado inicial y estado final"/>
    <d v="2022-04-05T00:00:00"/>
    <d v="2022-12-30T00:00:00"/>
    <m/>
    <s v="SI"/>
    <s v="SI"/>
    <n v="214"/>
    <m/>
    <m/>
    <m/>
    <m/>
    <m/>
    <m/>
    <m/>
    <m/>
    <m/>
    <m/>
    <m/>
    <m/>
    <m/>
    <m/>
    <m/>
    <m/>
    <m/>
    <m/>
    <m/>
    <m/>
    <m/>
    <s v="SIN AVANCE"/>
    <n v="-44620"/>
    <s v="CON TIEMPO"/>
    <m/>
    <m/>
    <m/>
    <m/>
    <m/>
    <m/>
    <s v="ABIERTO"/>
    <s v="No presenta avance"/>
    <d v="2022-05-31T00:00:00"/>
    <s v="Ejecuion de actividades"/>
    <n v="0"/>
    <s v="SIN AVANCE"/>
    <n v="214"/>
    <s v="CON TIEMPO"/>
    <d v="2022-06-13T00:00:00"/>
    <s v="no se evidencia avance en evidencias"/>
    <s v="Navis Alberto Florez Leon"/>
    <n v="0"/>
    <s v="ABIERTO"/>
    <m/>
    <s v="ABIERTO"/>
    <d v="2022-09-23T00:00:00"/>
    <s v="Se adelantó revisión de los expedientes contractuales Acta de revision expedientes contractuales-1425-1432-1446 del 2022 identificando las novedades presentadas en cuanto ala documentación que conforma el expediente lo anterio con el fin de generar compromisos y mejorar en la gestión de los documentos que conforman el expediente, llegando asi a un 50% de lo planeado en la presente acción"/>
    <s v="Acta de revision expedientes contractuales-1425-1432-1446 del 2022"/>
    <s v="1 Acta de revisión de expedientes contractuales estado inicial y estado fina"/>
    <n v="0.5"/>
    <s v="AVANCE PARCIAL"/>
    <n v="214"/>
    <s v="CON TIEMPO"/>
    <d v="2022-11-16T00:00:00"/>
    <s v="Se presenta avance parcial según información suministrada por la Oficina Asesora de Planeación, y el soporte de 1 Acta de revisión de expedientes contractuales"/>
    <s v="Yaklin Chaparro Salinas"/>
    <n v="0.5"/>
    <s v="ABIERTO"/>
    <s v="ABIERTA"/>
    <d v="2023-02-06T00:00:00"/>
    <s v="Se adelantó revisión de los expedientes contractuales Acta de revisión expedientes contractuales-1425-1432-1446 del 2022 identificando las novedades presentadas en cuanto ala documentación que conforma el expediente lo anterior con el fin de generar compromisos y mejorar en la gestión de los documentos que conforman el expediente, llegando así a un 50% de lo planeado en la presente acción_x000a__x000a_TERCER SEGUIMIENTO 2022_x000a_Para la segunda revisión, se adelantó el 27/122022 la revisión de los expedientes •Fumicol (Servicios de fumigación, lavado de tanques) Contrato 1432-2022; Serviecologicos (Residuos peligrosos) Contrato 1425-2022; • Planeta S.A.S (Residuos alimenticios) Contrato 1446-2022; • Serviforestales (Tala de árboles) Contrato 1657-2022; • Servicios Ambientales San marcos (Material vegetal) Contrato 1749-2022; • Anascol (Caracterización de agua) Contrato 1750-2022; • Profesionales ambientales de Colombia (SAS) Contrato 2022- 1751 , para el calculo del total de la muestra se tiene como bas 73 contratos suscritos al 06/09/2022 lo que corresponde a 7 contratos a validar, con lo anterior se cumple con el 100% de lo proyectado _x000a__x000a_Resultado y análisis del indicador: Se realizaron las dos revisiones al 10% de los expedientes de los contratos de Bienes y servicios suscritos en la vigencia que se encontraban programadas_x000a_Estado: La actividad  se encuentra finalizada"/>
    <s v="Acta de revisión expedientes contractuales-1425-1432-1446 del 2022_x000a__x000a__x000a__x000a_TERCER SEGUIMIENTO 2022_x000a_1. Acta de revisión de expedientes contractuales septiembre_x000a__x000a_2. Acta de revisión de expedientes contractuales diciembre"/>
    <m/>
    <n v="1"/>
    <s v="CUMPLIMIENTO TOTAL"/>
    <n v="214"/>
    <s v="POR VENCER"/>
    <x v="11"/>
    <s v="Aunque se realizó el reporte de las revisiones a las carpetas contractuales, se debe hacer análisis de los resultados, debido a que en las actas se evidencia documentación pendiente por reportar en el SECOP."/>
    <s v="Yaklin Chaparro Salinas"/>
    <n v="1"/>
    <x v="1"/>
    <m/>
  </r>
  <r>
    <n v="467"/>
    <s v="Modelo Pedagogico - convenios"/>
    <s v="Subdirección técnica administrativa y financiera"/>
    <s v="STAF"/>
    <s v="Oficina Asesora Jurídica"/>
    <s v="Gestion Contractual"/>
    <s v="Oficina asesora juridica"/>
    <s v="OAJ"/>
    <s v="Adquisiciones"/>
    <x v="9"/>
    <s v="Secretaria General"/>
    <s v="SG"/>
    <s v="Gerencia contratacion"/>
    <s v="GCO"/>
    <s v="Autorregulación"/>
    <s v="Aplicación y actualización de procedimientos y formatos"/>
    <s v="Catalina Cárdenas Martínez "/>
    <x v="2"/>
    <s v="PMCB-2022-002"/>
    <s v="3.1.1"/>
    <x v="36"/>
    <n v="2022"/>
    <s v="2022H1"/>
    <s v="Hallazgo administrativo, por ineficacia en el cumplimiento de los procedimientos de la supervisión, relacionados con el adecuado control y seguimiento documental en los procesos de contratación."/>
    <s v="No se hace una revisión del archivo remitdo por el área generadora de manera inmediata frente a una lista de chequeo por modalidad de contrato"/>
    <s v="Crear listas de verificación documental del expediente contractual por modalidad de contratacion de bienes y servicios"/>
    <n v="2"/>
    <s v="Listas de verificación documental  creadas."/>
    <s v="Listas de verificación documental del expediente contractual por modalidad de bienes y servicios/Modalidades de contratación de bienes y servicios"/>
    <n v="1"/>
    <s v="Listas de chequeo por modalidad de contratacion de bienes y servicios"/>
    <d v="2022-04-05T00:00:00"/>
    <d v="2022-12-31T00:00:00"/>
    <d v="2022-12-05T00:00:00"/>
    <s v="SI"/>
    <s v="SI"/>
    <n v="215"/>
    <m/>
    <m/>
    <m/>
    <m/>
    <m/>
    <m/>
    <m/>
    <m/>
    <m/>
    <m/>
    <m/>
    <m/>
    <m/>
    <m/>
    <m/>
    <m/>
    <m/>
    <m/>
    <m/>
    <m/>
    <m/>
    <s v="SIN AVANCE"/>
    <n v="-44620"/>
    <s v="CON TIEMPO"/>
    <m/>
    <m/>
    <m/>
    <m/>
    <m/>
    <m/>
    <s v="ABIERTO"/>
    <s v="No presenta avance"/>
    <d v="2022-05-31T00:00:00"/>
    <s v="Ejecuion de actividades"/>
    <n v="0"/>
    <s v="SIN AVANCE"/>
    <n v="215"/>
    <s v="CON TIEMPO"/>
    <d v="2022-06-13T00:00:00"/>
    <s v="no se evidencia avance en evidencias"/>
    <s v="Navis Alberto Florez Leon"/>
    <n v="0"/>
    <s v="ABIERTO"/>
    <m/>
    <s v="ABIERTO"/>
    <d v="2022-09-23T00:00:00"/>
    <s v="Se crearon las listas de verificación documental de las modalidades de contratación de bienes y servicios y las mismas fueron socializadas en el 08/09/2022 cumpliendo con el 100% de lo planeado"/>
    <s v="Se aporta listas de verifiación documental por modalidad de contratación de bienes y servicios y Manual de contratación donde se encuentran asociadas en el numeral 6.3.1 Formatos del proceso de contratación"/>
    <s v="No aplica"/>
    <n v="1"/>
    <s v="CUMPLIMIENTO TOTAL"/>
    <n v="215"/>
    <s v="CON TIEMPO"/>
    <d v="2022-11-16T00:00:00"/>
    <s v="Se verifico la actualización del Manual de Contratación y se elaboraron las listas de verificación documental por tipo de contratación, asimismo se cuenta con el acta de socialización, por lo tanto cumple con las acciones establecidas en el plan de mejora."/>
    <s v="Yaklin Chaparro Salinas"/>
    <n v="1"/>
    <s v="CERRADO"/>
    <s v="ABIERTA"/>
    <d v="2023-02-06T00:00:00"/>
    <s v="Cerrada en seguimientos anteriores"/>
    <s v="OCI"/>
    <n v="1"/>
    <n v="1"/>
    <s v="CUMPLIMIENTO TOTAL"/>
    <s v="NO APLICA ACCION CERRADA"/>
    <s v="NO APLICA ACCION CERRADA"/>
    <x v="1"/>
    <s v="Cerrada en seguimientos anteriores"/>
    <s v="OCI"/>
    <n v="1"/>
    <x v="1"/>
    <m/>
  </r>
  <r>
    <n v="468"/>
    <s v="Modelo Pedagogico - convenios"/>
    <s v="Subdirección técnica administrativa y financiera"/>
    <s v="STAF"/>
    <s v="Subdirección de Métodos_x000a_Economato"/>
    <s v="Modelo Pedagogico"/>
    <s v="Subdirección técnica de métodos educativos y operativa"/>
    <s v="STMEO"/>
    <s v="Economato"/>
    <x v="12"/>
    <s v="Secretaria General"/>
    <s v="SG"/>
    <s v="Gerencia de recursos fisicos"/>
    <s v="GRF"/>
    <s v="Modelo pedagogico"/>
    <s v=" planeación con respecto a la cantidad de alimentos"/>
    <s v="Willington Granados Herrera"/>
    <x v="2"/>
    <s v="PMCB-2022-003"/>
    <s v="3.2.2"/>
    <x v="36"/>
    <n v="2022"/>
    <s v="2022H2"/>
    <s v=" Hallazgo administrativo, por cuanto en los registros con denominación Orden de pedido, despacho o remisiones, se evidencia deficiencia de planeación con respecto a la cantidad de alimentos requeridos. Contrato No. 1697/2021"/>
    <s v="Debilidad en los condiciones establecidas en el instructivo PROGRAMACIÓN DE MATERIAS PRIMAS A LOS SERVICIOS DE ALIMENTACIÓN"/>
    <s v="Ajustar el Instructivo PROGRAMACIÓN DE MATERIAS PRIMAS A LOS SERVICIOS DE ALIMENTACIÓN, para establecer una condición  y puntos de control que garanticen una planeación  de pedidos para los proteicos con cantidades    superiores  un kilogramo.  "/>
    <n v="1"/>
    <s v="Un documento Ajustado"/>
    <s v="Un documento Ajustado"/>
    <n v="1"/>
    <s v="Un documento Ajustado"/>
    <d v="2022-04-04T00:00:00"/>
    <d v="2022-06-30T00:00:00"/>
    <d v="2022-12-05T00:00:00"/>
    <s v="SI"/>
    <s v="SI"/>
    <n v="31"/>
    <m/>
    <m/>
    <m/>
    <m/>
    <m/>
    <m/>
    <m/>
    <m/>
    <m/>
    <m/>
    <m/>
    <m/>
    <m/>
    <m/>
    <m/>
    <m/>
    <m/>
    <m/>
    <m/>
    <m/>
    <m/>
    <s v="SIN AVANCE"/>
    <n v="-44620"/>
    <e v="#REF!"/>
    <m/>
    <m/>
    <m/>
    <m/>
    <m/>
    <m/>
    <s v="ABIERTO"/>
    <s v="La actividad se encuentra en ejecución"/>
    <d v="2022-05-31T00:00:00"/>
    <s v="Realizar la actividad"/>
    <n v="0"/>
    <s v="SIN AVANCE"/>
    <n v="31"/>
    <s v="CON TIEMPO"/>
    <d v="2022-06-14T00:00:00"/>
    <s v="Aunque se encuentra en término de ejecución no se presentan avances. "/>
    <s v="Verónica Muñoz"/>
    <n v="0"/>
    <s v="ABIERTO"/>
    <m/>
    <s v="ABIERTO"/>
    <d v="2022-09-19T00:00:00"/>
    <s v="Avance: _x000a__x000a_Dando cumplimiento a la acción formulada, el día 22 de  junio de 2022, se realiza la publicación del ajuste realizado al Instructivo PROGRAMACIÓN DE MATERIAS PRIMAS A LOS SERVICIOS DE ALIMENTACIÓN, en cual se incluyó la condición 3.3, la cual establece : La programación en las Unidades de protección Integral de los pedidos de proteicos según los ciclos de menú establecidos_x000a_y el registro del formato Programación de pedidos a proveedores, se realizan con cantidades superiores a un kilogramo sin excepción._x000a__x000a_Resultado indicador:  _x000a__x000a_ Instructivo PROGRAMACIÓN DE MATERIAS PRIMAS A LOS SERVICIOS DE ALIMENTACIÓN ajustado = 100%_x000a__x000a_Análisis indicador: _x000a__x000a_Se da cumplimiento del 100% de la accion dado que se ajusta  el Instructivo PROGRAMACIÓN DE MATERIAS PRIMAS A LOS SERVICIOS DE ALIMENTACIÓN en el que se incluye puntos de control_x000a_"/>
    <s v=" Instructivo   PROGRAMACIÓN DE MATERIAS PRIMAS A LOS SERVICIOS DE ALIMENTACIÓN M-MSD-IN-016, ajsutado conforme a accion formulada.  "/>
    <s v="Ninguna"/>
    <n v="1"/>
    <s v="CUMPLIMIENTO TOTAL"/>
    <n v="31"/>
    <s v="CON TIEMPO"/>
    <s v="No aplica"/>
    <s v="Evaluada y cerrada por la CB en la Aud Regular 90"/>
    <s v="Carlos Andrés Guerra Jiménez"/>
    <n v="1"/>
    <s v="CERRADO"/>
    <s v="CUMPLIDA EFECTIVA"/>
    <d v="2023-02-06T00:00:00"/>
    <s v="Cerrada en seguimientos anteriores"/>
    <s v="OCI"/>
    <n v="1"/>
    <n v="1"/>
    <s v="CUMPLIMIENTO TOTAL"/>
    <s v="NO APLICA ACCION CERRADA"/>
    <s v="NO APLICA ACCION CERRADA"/>
    <x v="1"/>
    <s v="Cerrada en seguimientos anteriores"/>
    <s v="OCI"/>
    <n v="1"/>
    <x v="1"/>
    <m/>
  </r>
  <r>
    <n v="469"/>
    <s v="Modelo Pedagogico - convenios"/>
    <s v="Subdirección técnica administrativa y financiera"/>
    <s v="STAF"/>
    <s v="Subdirección de Métodos_x000a_Economato"/>
    <s v="Modelo Pedagogico"/>
    <s v="Subdirección técnica de métodos educativos y operativa"/>
    <s v="STMEO"/>
    <s v="Economato"/>
    <x v="12"/>
    <s v="Secretaria General"/>
    <s v="SG"/>
    <s v="Gerencia de recursos fisicos"/>
    <s v="GRF"/>
    <s v="Modelo pedagogico"/>
    <s v=" planeación con respecto a la cantidad de alimentos"/>
    <s v="Willington Granados Herrera"/>
    <x v="2"/>
    <s v="PMCB-2022-004"/>
    <s v="3.2.2"/>
    <x v="36"/>
    <n v="2022"/>
    <s v="2022H2"/>
    <s v=" Hallazgo administrativo, por cuanto en los registros con denominación Orden de pedido, despacho o remisiones, se evidencia deficiencia de planeación con respecto a la cantidad de alimentos requeridos. Contrato No. 1697/2021"/>
    <s v="Debilidad en los condiciones establecidas en los documentos técnicos en la forma de programar, recibir y pagar al proveedor los alimentos cárnicos."/>
    <s v="Establecer en los documentos técnicos de las negociaciones del  lote proteicos  que se realicen en la vigencia,  que  el pago de este producto  será efectuado conforme a la cantidad  finalmete recibida en punto."/>
    <n v="2"/>
    <s v="Un documento Ajustado"/>
    <s v="Un documento Ajustado"/>
    <n v="1"/>
    <s v="Un documento Ajustado"/>
    <d v="2022-04-04T00:00:00"/>
    <d v="2022-12-31T00:00:00"/>
    <d v="2022-12-05T00:00:00"/>
    <s v="SI"/>
    <s v="SI"/>
    <n v="215"/>
    <m/>
    <m/>
    <m/>
    <m/>
    <m/>
    <m/>
    <m/>
    <m/>
    <m/>
    <m/>
    <m/>
    <m/>
    <m/>
    <m/>
    <m/>
    <m/>
    <m/>
    <m/>
    <m/>
    <m/>
    <m/>
    <s v="SIN AVANCE"/>
    <n v="-44620"/>
    <e v="#REF!"/>
    <m/>
    <m/>
    <m/>
    <m/>
    <m/>
    <m/>
    <s v="ABIERTO"/>
    <s v="La actividad se encuentra en ejecución"/>
    <d v="2022-05-31T00:00:00"/>
    <s v="Realizar la actividad"/>
    <n v="0"/>
    <s v="SIN AVANCE"/>
    <n v="215"/>
    <s v="CON TIEMPO"/>
    <d v="2022-06-14T00:00:00"/>
    <s v="Aunque se encuentra en término de ejecución no se presentan avances. "/>
    <s v="Verónica Muñoz"/>
    <n v="0"/>
    <s v="ABIERTO"/>
    <m/>
    <s v="ABIERTO"/>
    <d v="2022-09-19T00:00:00"/>
    <s v="Segundo Seguimiento:_x000a_Avance de actividades:_x000a__x000a_Para la compra de Alimentos perecederos, semiperecederos, no perecederos y preparados para proporcionar a las poblaciones que lo requieran en los diferentes proyectos, convenios interadministrativos y dependencias del Idiprón , a cargo de los proyectos de inversión 7720 y 7726, correspondiente a la Vigencia 2022, se elaboró Ficha Técnica de Negociación, en la cual se incluyo el numeral 5 forma de pago- &quot;(...)Es de aclarar que, para el Lote de Cárnicos, el pago de los alimentos que componen dicho lote u operación, se efectuará conforme a la cantidad de productos finalmente recibida en punto.(...), cumpliendo así con acción formulada._x000a__x000a_Resultado del  Indicador:  Un documento ajustado=100%_x000a__x000a_Análisis del resultado:_x000a__x000a_ Se da cumplimiento al 100% de la acción, toda vez que en la Ficha Técnica de  negociación  de alimentos se estableció la forma de pago de los proteicos de conformidad con la acción formulada. "/>
    <s v="Para evidenciar el cumplimiento de la acción se aporta:_x000a_Ficha técnica de negociación para el contrato de alimentos de la vigencia 2022."/>
    <s v="Un documento Ajustado"/>
    <n v="1"/>
    <s v="CUMPLIMIENTO TOTAL"/>
    <n v="215"/>
    <s v="CON TIEMPO"/>
    <d v="2022-11-15T00:00:00"/>
    <s v=" Se da cumplimiento al 100% de la acción, toda vez que en la FICHA TECNICA DE NEGOCIACION COMPRA DE BIENES, PRODUCTOS Y/O SERVICIOS DE CARACTERÍSTICAS TÉCNICAS UNIFORMES Y DE COMÚN UTILIZACIÓN en el numeral 5. se establecio la forma de pago de los proteicos de conformidad con la acción formulada. "/>
    <s v="Ingrid Acosta"/>
    <n v="1"/>
    <s v="CERRADO"/>
    <s v="ABIERTA"/>
    <d v="2023-02-06T00:00:00"/>
    <s v="Cerrada en seguimientos anteriores"/>
    <s v="OCI"/>
    <n v="1"/>
    <n v="1"/>
    <s v="CUMPLIMIENTO TOTAL"/>
    <s v="NO APLICA ACCION CERRADA"/>
    <s v="NO APLICA ACCION CERRADA"/>
    <x v="1"/>
    <s v="Cerrada en seguimientos anteriores"/>
    <s v="OCI"/>
    <n v="1"/>
    <x v="1"/>
    <m/>
  </r>
  <r>
    <n v="470"/>
    <s v="Modelo Pedagogico - convenios"/>
    <s v="Subdirección técnica administrativa y financiera"/>
    <s v="STAF"/>
    <s v="Subdirección de Métodos_x000a_Economato"/>
    <s v="Modelo Pedagogico"/>
    <s v="Subdirección técnica de métodos educativos y operativa"/>
    <s v="STMEO"/>
    <s v="Economato"/>
    <x v="12"/>
    <s v="Secretaria General"/>
    <s v="SG"/>
    <s v="Gerencia de recursos fisicos"/>
    <s v="GRF"/>
    <s v="Modelo pedagogico"/>
    <s v="Diferencias en cantidades de alimentos"/>
    <s v="Willington Granados Herrera"/>
    <x v="2"/>
    <s v="PMCB-2022-005"/>
    <s v="3.2.3"/>
    <x v="36"/>
    <n v="2022"/>
    <s v="2022H2"/>
    <s v=" Hallazgo administrativo, con incidencia fiscal por valor de $6.888.218,05 y presunta incidencia disciplinaria, por diferencias encontradas entre la cantidad de alimentos con salida del almacén y la cantidad de alimentos con remisión a las UPI. Contrato No. 1697/2021."/>
    <s v="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
    <s v="Remitir a la Contraloría de Bogotá - Dirección Sector de Integración Social, oficio de inconformidad, toda vez que no se tuvo en cuenta  los ejercicios aritméticos realizados por el supervisor para desvirtuar el hallazgo. "/>
    <n v="1"/>
    <s v="Un oficio remitido"/>
    <s v="Un oficio remitido"/>
    <n v="1"/>
    <s v="Un oficio remitido"/>
    <d v="2022-04-04T00:00:00"/>
    <d v="2022-06-30T00:00:00"/>
    <d v="2022-12-05T00:00:00"/>
    <s v="SI"/>
    <s v="SI"/>
    <n v="31"/>
    <m/>
    <m/>
    <m/>
    <m/>
    <m/>
    <m/>
    <m/>
    <m/>
    <m/>
    <m/>
    <m/>
    <m/>
    <m/>
    <m/>
    <m/>
    <m/>
    <m/>
    <m/>
    <m/>
    <m/>
    <m/>
    <s v="SIN AVANCE"/>
    <n v="-44620"/>
    <s v="CON TIEMPO"/>
    <m/>
    <m/>
    <m/>
    <m/>
    <m/>
    <m/>
    <s v="ABIERTO"/>
    <s v="La actividad se encuentra en ejecución"/>
    <d v="2022-05-31T00:00:00"/>
    <s v="Realizar la actividad"/>
    <n v="0"/>
    <s v="SIN AVANCE"/>
    <n v="31"/>
    <s v="CON TIEMPO"/>
    <d v="2022-06-14T00:00:00"/>
    <s v="Aunque se encuentra en término de ejecución no se presentan avances. "/>
    <s v="Verónica Muñoz"/>
    <n v="0"/>
    <s v="ABIERTO"/>
    <m/>
    <s v="ABIERTO"/>
    <d v="2022-09-19T00:00:00"/>
    <s v="Reporte remitido a través de correo electronico del 2 de agosto"/>
    <s v="oficio"/>
    <s v="Ninguna"/>
    <n v="1"/>
    <s v="CUMPLIMIENTO TOTAL"/>
    <n v="31"/>
    <s v="CON TIEMPO"/>
    <s v="No aplica"/>
    <s v="Acción calificada como INCALIFICABLE, en el resultado final de la Regular Cod 90 - se formuló acción hallazgo 3,2,2,5 Aud 90"/>
    <s v="Carlos Andrés Guerra Jiménez"/>
    <n v="1"/>
    <s v="CERRADO"/>
    <s v="INCALIFICABLE"/>
    <d v="2023-02-06T00:00:00"/>
    <s v="Cerrada en seguimientos anteriores"/>
    <s v="OCI"/>
    <n v="1"/>
    <n v="1"/>
    <s v="CUMPLIMIENTO TOTAL"/>
    <s v="NO APLICA ACCION CERRADA"/>
    <s v="NO APLICA ACCION CERRADA"/>
    <x v="1"/>
    <s v="Cerrada en seguimientos anteriores"/>
    <s v="OCI"/>
    <n v="1"/>
    <x v="1"/>
    <m/>
  </r>
  <r>
    <n v="471"/>
    <s v="Modelo Pedagogico - convenios"/>
    <s v="Subdirección técnica administrativa y financiera"/>
    <s v="STAF"/>
    <s v="Subdirección de Métodos_x000a_Economato"/>
    <s v="Modelo Pedagogico"/>
    <s v="Subdirección técnica de métodos educativos y operativa"/>
    <s v="STMEO"/>
    <s v="Economato"/>
    <x v="12"/>
    <s v="Secretaria General"/>
    <s v="SG"/>
    <s v="Gerencia de recursos fisicos"/>
    <s v="GRF"/>
    <s v="Modelo pedagogico"/>
    <s v="Diferencias en cantidades de alimentos"/>
    <s v="Willington Granados Herrera"/>
    <x v="2"/>
    <s v="PMCB-2022-006"/>
    <s v="3.2.3"/>
    <x v="36"/>
    <n v="2022"/>
    <s v="2022H2"/>
    <s v=" Hallazgo administrativo, con incidencia fiscal por valor de $6.888.218,05 y presunta incidencia disciplinaria, por diferencias encontradas entre la cantidad de alimentos con salida del almacén y la cantidad de alimentos con remisión a las UPI. Contrato No. 1697/2021."/>
    <s v="El equipo Auditor, configuró el hallazgo, sin tener en cuenta los ejercicios aritméticos realizados por el supervisor del contrato frente a los soportes de ejecución comprobantes de egreso y remisiones , y no corrigió la suma aritmética realizada en la auditoria de los comprobantes de egreso   presentados para desvirtuar el hallazgo en el informe preliminar."/>
    <s v="Anexar en cada certificación de pago que reposa en el expediente contractual ,  la relación que da cuenta de la ejecución del bien proteico entregado, desde la remisión hasta el com´robante de ingreso. "/>
    <n v="2"/>
    <s v="Número de relaciones de ejecución anexa en cada certificación de pago "/>
    <s v="No de relaciones de ejecución anexa en cada certificación de pago (proteicos)/No de relaciones de ejecución a anexar en cada certificación de pago generada(proteicos)"/>
    <n v="1"/>
    <s v="Anexos de relación de ejecución en cada certificación de pago para el caso de proteicos "/>
    <d v="2022-04-04T00:00:00"/>
    <d v="2022-12-30T00:00:00"/>
    <d v="2022-12-05T00:00:00"/>
    <s v="SI"/>
    <s v="SI"/>
    <n v="214"/>
    <m/>
    <m/>
    <m/>
    <m/>
    <m/>
    <m/>
    <m/>
    <m/>
    <m/>
    <m/>
    <m/>
    <m/>
    <m/>
    <m/>
    <m/>
    <m/>
    <m/>
    <m/>
    <m/>
    <m/>
    <m/>
    <s v="SIN AVANCE"/>
    <n v="-44620"/>
    <s v="CON TIEMPO"/>
    <m/>
    <m/>
    <m/>
    <m/>
    <m/>
    <m/>
    <s v="ABIERTO"/>
    <s v="La actividad se encuentra en ejecución"/>
    <d v="2022-05-31T00:00:00"/>
    <s v="Realizar la actividad"/>
    <n v="0"/>
    <s v="SIN AVANCE"/>
    <n v="214"/>
    <s v="CON TIEMPO"/>
    <d v="2022-06-14T00:00:00"/>
    <s v="Aunque se encuentra en término de ejecución no se presentan avances. "/>
    <s v="Verónica Muñoz"/>
    <n v="0"/>
    <s v="ABIERTO"/>
    <m/>
    <s v="ABIERTO"/>
    <d v="2022-09-19T00:00:00"/>
    <s v="Segundo seguimiento_x000a_Avance de actividades_x000a_Desde el Economato,  se anexa  en cada certificación de pago que  se transfiere al expediente contractual ,  la relación que da cuenta de la ejecución del bien proteico entregado, desde la remisión hasta el comprobante de ingreso. "/>
    <s v="En evidencia del avance se reporta:_x000a__x000a_Certificaciones radicadas a la Oficina Asesora Jurídica del contrato de alimentos -bien proteico. Con memorandos de radicado. "/>
    <s v="Ninguna"/>
    <n v="1"/>
    <s v="CUMPLIMIENTO TOTAL"/>
    <n v="214"/>
    <s v="CON TIEMPO"/>
    <d v="2022-11-15T00:00:00"/>
    <s v="Se observan las certificaciónes con la relación de ejecución de carnes, lacteos y pollo y los memorandos enviados a juridica Cont. 1697-2021. 2022IE1159; 2022IE1212; 2022IE2062."/>
    <s v="Ingrid Acosta"/>
    <n v="1"/>
    <s v="CERRADO"/>
    <s v="ABIERTA"/>
    <d v="2023-02-06T00:00:00"/>
    <s v="Cerrada en seguimientos anteriores"/>
    <s v="OCI"/>
    <n v="1"/>
    <n v="1"/>
    <s v="CUMPLIMIENTO TOTAL"/>
    <s v="NO APLICA ACCION CERRADA"/>
    <s v="NO APLICA ACCION CERRADA"/>
    <x v="1"/>
    <s v="Cerrada en seguimientos anteriores"/>
    <s v="OCI"/>
    <n v="1"/>
    <x v="1"/>
    <m/>
  </r>
  <r>
    <n v="472"/>
    <s v="Modelo Pedagogico - convenios"/>
    <s v="Subdirección técnica administrativa y financiera"/>
    <s v="STAF"/>
    <s v="Oficina Asesora Jurídica"/>
    <s v="Gestion Contractual"/>
    <s v="Oficina asesora juridica"/>
    <s v="OAJ"/>
    <s v="Adquisiciones"/>
    <x v="9"/>
    <s v="Secretaria General"/>
    <s v="SG"/>
    <s v="Gerencia contratacion"/>
    <s v="GCO"/>
    <s v="Contratacion"/>
    <s v="principio de publicidad"/>
    <s v="Catalina Cárdenas Martínez "/>
    <x v="2"/>
    <s v="PMCB-2022-007"/>
    <s v="3.2.5"/>
    <x v="36"/>
    <n v="2022"/>
    <s v="2022H3"/>
    <s v="Hallazgo administrativo por vulneración del principio de publicidad por omisión de reportes en el SECOP II."/>
    <s v="No se encuentra establecido en el procedimiento de las diferentes modalidades de contratación de bienes y servicios que los documentos aportados por el contratista en la etapa precontractual tenga que publicarse nuevamente en la seccion del contrato"/>
    <s v="Modificar los procedimientos de las diferentes modalidades de contratación de bienes y servicios incluyendo el paso de la publicacion de los documentos del contratista en el numeral 5 Documentos del contrato en el SECOP II"/>
    <n v="1"/>
    <s v="Procedimientos de las modalidades de contratación de bienes y servicios modificados"/>
    <s v="Numero de procedimientos existentes de contratacion de bienes y servicios modificados/ Numero de procedimientos de contratacion de bienes y servicios existentes"/>
    <n v="1"/>
    <s v="Procedimientos actualizados"/>
    <d v="2022-04-05T00:00:00"/>
    <d v="2023-03-30T00:00:00"/>
    <m/>
    <s v="SI"/>
    <s v="SI"/>
    <n v="304"/>
    <m/>
    <m/>
    <m/>
    <m/>
    <m/>
    <m/>
    <m/>
    <m/>
    <m/>
    <m/>
    <m/>
    <m/>
    <m/>
    <m/>
    <m/>
    <m/>
    <m/>
    <m/>
    <m/>
    <m/>
    <m/>
    <s v="SIN AVANCE"/>
    <n v="-44620"/>
    <s v="CON TIEMPO"/>
    <m/>
    <m/>
    <m/>
    <m/>
    <m/>
    <m/>
    <s v="ABIERTO"/>
    <s v="No presenta avance"/>
    <d v="2022-05-31T00:00:00"/>
    <s v="Ejecuion de actividades"/>
    <n v="0"/>
    <s v="SIN AVANCE"/>
    <n v="304"/>
    <s v="CON TIEMPO"/>
    <d v="2022-06-13T00:00:00"/>
    <s v="no se evidencia avance en evidencias"/>
    <s v="Navis Alberto Florez Leon"/>
    <n v="0"/>
    <s v="ABIERTO"/>
    <m/>
    <s v="ABIERTO"/>
    <d v="2022-09-23T00:00:00"/>
    <s v="El proceso no reporta avance "/>
    <s v="El proceso no reporta avance "/>
    <s v="El proceso no reporta avance "/>
    <n v="0"/>
    <s v="SIN AVANCE"/>
    <n v="304"/>
    <s v="CON TIEMPO"/>
    <d v="2022-11-16T00:00:00"/>
    <s v="A la fecha no se ha reportado avance de las acciones de mejora establecidas"/>
    <s v="Yaklin Chaparro Salinas"/>
    <n v="0"/>
    <s v="ABIERTO"/>
    <s v="ABIERTA"/>
    <d v="2023-02-06T00:00:00"/>
    <s v="TERCER SEGUIMIENTO 2022:_x000a_Se actualizaron los procedimientos de contratación de bienes y servicios Licitación Pública, Subasta Inversa, Menor cuantía Mínima Cuantía y concurso de Méritos incluyendo el paso de la publicación de los documentos del contratista en la sección 5 del secop ii en el contratos respectivo logrando así un avance del 80% de lo planeado_x000a_Resultado del indicador: ((4/5)*100%)= 80%_x000a_Análisis del indicador: Se actualizaron 4 procedimientos de 5 procedimientos de contratación de bienes y servicios, reportando un 80% en el cumplimiento del indicador. _x000a_Estado: La actividad continúa en ejecución"/>
    <s v="TERCER SEGUIMIENTO 2022:_x000a_Procedimiento actualizados_x000a_1. CONCURSO DE MÉRITOS ABIERTO A-GCO-PR-004._x000a_2. PROCEDIMIENTO SELECCIÓN ABREVIADA DE MENOR CUANTÍA A-GCO-PR-006._x000a_3. LICITACIÓN PÚBLICA A-GCO-PR-001._x000a_4. SUBASTA INVERSA A-GCO-PR-002._x000a_5. Correo de Oficialización._x000a_"/>
    <m/>
    <n v="0.8"/>
    <s v="AVANCE SIGNIFICATIVO"/>
    <n v="304"/>
    <s v="POR VENCER"/>
    <x v="11"/>
    <s v="Se actualizaron 4 de los 5 procedimientos de las modalidades contractuales con la información a reportar en el SECOP"/>
    <s v="Yaklin Chaparro Salinas"/>
    <n v="0.8"/>
    <x v="2"/>
    <m/>
  </r>
  <r>
    <n v="473"/>
    <s v="Modelo Pedagogico - convenios"/>
    <s v="Subdirección técnica administrativa y financiera"/>
    <s v="STAF"/>
    <s v="Convenios (Apoyo a la Supervisión) Gestión Documental Oficina Asesora Jurídica  Gestión financiera"/>
    <s v="Modelo Pedagogico - convenios"/>
    <s v="Subdirección técnica administrativa y financiera"/>
    <s v="STAF"/>
    <s v="Convenios"/>
    <x v="4"/>
    <s v="Subdireccion para las oportunidades"/>
    <s v="SOP"/>
    <s v="Gerencia estrategias de corresponsabilidad"/>
    <s v="GEC"/>
    <s v="Contratacion"/>
    <s v="Inadecuado manejo de expedientes e inconsistencia de la información"/>
    <s v="Catalina Cárdenas Martínez "/>
    <x v="2"/>
    <s v="PMCB-2022-008"/>
    <s v="3.2.8"/>
    <x v="36"/>
    <n v="2022"/>
    <s v="2022H4"/>
    <s v=" Hallazgo administrativo por incoherencia en la información registrada en el expediente del Contrato No.1675-2021. "/>
    <s v="Se presento error al digitar la información"/>
    <s v="Realizar revision de las carpetas contractuales de los procesos de contratación de bienes y servicios, tanto en físico y digital (SECOP II), del área Convenios, una vez dichos contratos terminen; verificando documentación y orden de los mismos."/>
    <n v="1"/>
    <s v="Revisión de expedientes"/>
    <s v="Número de revisiones realizadas a contratos terminados / Número de contratos terminados  *(100%)"/>
    <n v="1"/>
    <s v="Actas de revisión"/>
    <d v="2022-05-02T00:00:00"/>
    <d v="2022-11-30T00:00:00"/>
    <m/>
    <s v="SI"/>
    <s v="SI"/>
    <n v="184"/>
    <m/>
    <m/>
    <m/>
    <m/>
    <m/>
    <m/>
    <m/>
    <m/>
    <m/>
    <m/>
    <m/>
    <m/>
    <m/>
    <m/>
    <m/>
    <m/>
    <m/>
    <m/>
    <m/>
    <m/>
    <m/>
    <s v="SIN AVANCE"/>
    <n v="-44620"/>
    <s v="CON TIEMPO"/>
    <m/>
    <m/>
    <m/>
    <m/>
    <m/>
    <m/>
    <s v="ABIERTO"/>
    <s v="El proceso no aporta evidencia de avance en la actividad._x000a__x000a_Actividad aun se encuentra en ejecución"/>
    <d v="2022-05-31T00:00:00"/>
    <s v="Pendiente, revisar carpetas contractuales de los procesos de contratación de bienes y servicios, tanto en físico y digital (SECOP II), del área Convenios, una vez dichos contratos terminen; verificando documentación y orden de los mismos."/>
    <n v="0"/>
    <s v="SIN AVANCE"/>
    <n v="184"/>
    <s v="CON TIEMPO"/>
    <d v="2022-06-10T00:00:00"/>
    <s v="La actividad inicio el 2 de mayo 2022, por lo tanto el proceso no reportó avance."/>
    <s v="Sulma Esperanza Avendaño Muñoz"/>
    <n v="0"/>
    <s v="ABIERTO"/>
    <m/>
    <s v="ABIERTO"/>
    <d v="2022-09-15T00:00:00"/>
    <s v="SEGUNDO SEGUIMIENTO 2022: _x000a_En el segundo semestre se realizarán las revisiones de las carpetas contractuales de los procesos de contratación de bienes y servicios, tanto en físico y digital (SECOP II)_x000a__x000a_Estado: La actividad continúa en ejecución"/>
    <m/>
    <s v="Realizar revision de las carpetas contractuales de los procesos de contratación de bienes y servicios, tanto en físico y digital (SECOP II), del área Convenios, una vez dichos contratos terminen; verificando documentación y orden de los mismos, a la fecha del seguimiento."/>
    <n v="0"/>
    <s v="SIN AVANCE"/>
    <n v="184"/>
    <s v="CON TIEMPO"/>
    <d v="2022-11-10T00:00:00"/>
    <s v="En el Driver de evidencias no se encontró la carpeta PMCB-2022-008"/>
    <s v="Carlos Andrés Guerra Jiménez"/>
    <n v="0"/>
    <s v="ABIERTO"/>
    <s v="ABIERTA"/>
    <d v="2023-02-06T00:00:00"/>
    <s v="SEGUNDO SEGUIMIENTO 2022: _x000a_En el segundo semestre se realizarán las revisiones de las carpetas contractuales de los procesos de contratación de bienes y servicios, tanto en físico y digital (SECOP II)_x000a__x000a_Estado: La actividad continúa en ejecución_x000a__x000a_TERCER SEGUIMIENTO:_x000a_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_x000a_Resultado del indicador:_x000a_2 revisiones realizadas los días 30 de septiembre y 15 de diciembre de 2022 a contratos terminados/ 12 contratos terminados  *(100%)=100%_x000a_Análisis del indicador:_x000a_Se reporta un avance del indicador del 100% con 2 revisiones realizadas a carpetas contractuales de los procesos terminados de contratación de bienes y servicios, tanto en físico y digital (SECOP II), del área Convenios._x000a_"/>
    <s v="Soportes Tercer Seguimiento: _x000a_RADICADO- 2022IE5305_x000a_07122022 Ajustes tablero de control- reformulaciones de acciones y fechas_x000a_CONTRATOS BIENES Y SERVICIOS ACTUALIZADO_x000a_30092022 Acta Reunión -Revisión 1 Documentos Contractuales_x000a_15122022 Acta Reunión - Revisión 2 Documentos Contractuales_x000a_"/>
    <m/>
    <n v="1"/>
    <s v="CUMPLIMIENTO TOTAL"/>
    <n v="184"/>
    <s v="POR VENCER"/>
    <x v="12"/>
    <s v="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_x000a_Procesos contractuales revisados; 1269-2021, 1426-2022, 1430-2022, 1434-2022, 1981-2021, 2240-2021, 1435-2022, 1451-2022, 1831-2022, 1929-2021, 2145-2021, 2240-2021. _x000a_"/>
    <s v="Liz Alexandra Gómez Pulido "/>
    <n v="1"/>
    <x v="1"/>
    <m/>
  </r>
  <r>
    <n v="474"/>
    <s v="Modelo Pedagogico - convenios"/>
    <s v="Subdirección técnica administrativa y financiera"/>
    <s v="STAF"/>
    <s v="Oficina Asesora Jurídica / Convenios"/>
    <s v="Gestion Contractual"/>
    <s v="Oficina asesora juridica"/>
    <s v="OAJ"/>
    <s v="Adquisiciones"/>
    <x v="9"/>
    <s v="Secretaria General"/>
    <s v="SG"/>
    <s v="Gerencia contratacion"/>
    <s v="GCO"/>
    <s v="Contratacion"/>
    <s v="Supervisión e interventoría"/>
    <s v="Catalina Cárdenas Martínez "/>
    <x v="2"/>
    <s v="PMCB-2022-009"/>
    <s v="3.2.9"/>
    <x v="36"/>
    <n v="2022"/>
    <s v="2022H5"/>
    <s v="Hallazgo administrativo por incumplimiento en obligaciones del supervisor del Contrato No.1772- 2021.    "/>
    <s v="No se realizan revisiones periódicas a los expedientes del área"/>
    <s v="Capacitar a los supervisores y apoyos a la supervisión del equipo de convenios en las diferentes etapas asociadas a los procesos contractuales"/>
    <n v="1"/>
    <s v="Capacitación"/>
    <s v="Número de capacitaciones realizadas / Número de capacitaciones programadas (1)"/>
    <n v="1"/>
    <s v="Listado de asistencia_x000a_Acta de reunión"/>
    <d v="2022-05-02T00:00:00"/>
    <d v="2022-09-30T00:00:00"/>
    <m/>
    <s v="SI"/>
    <s v="SI"/>
    <n v="123"/>
    <m/>
    <m/>
    <m/>
    <m/>
    <m/>
    <m/>
    <m/>
    <m/>
    <m/>
    <m/>
    <m/>
    <m/>
    <m/>
    <m/>
    <m/>
    <m/>
    <m/>
    <m/>
    <m/>
    <m/>
    <m/>
    <s v="SIN AVANCE"/>
    <n v="-44620"/>
    <s v="CON TIEMPO"/>
    <m/>
    <m/>
    <m/>
    <m/>
    <m/>
    <m/>
    <s v="ABIERTO"/>
    <s v="No presenta avance"/>
    <d v="2022-05-31T00:00:00"/>
    <s v="Ejecuion de actividades"/>
    <n v="0"/>
    <s v="SIN AVANCE"/>
    <n v="123"/>
    <s v="CON TIEMPO"/>
    <d v="2022-06-13T00:00:00"/>
    <s v="no se evicencia avance en evidencias "/>
    <s v="Navis Alberto Florez Leon"/>
    <n v="0"/>
    <s v="ABIERTO"/>
    <m/>
    <s v="ABIERTO"/>
    <d v="2022-09-23T00:00:00"/>
    <s v="SEGUNDO SEGUIMIENTO 2022: _x000a_En el segundo semestre se realizarán las revisiones de las carpetas contractuales de los procesos de contratación de bienes y servicios, tanto en físico y digital (SECOP II)_x000a__x000a_Estado: La actividad continúa en ejecución"/>
    <m/>
    <s v="Realizar revision de las carpetas contractuales de los procesos de contratación de bienes y servicios, tanto en físico y digital (SECOP II), del área Convenios, una vez dichos contratos terminen; verificando documentación y orden de los mismos, a la fecha del seguimiento."/>
    <n v="0"/>
    <s v="SIN AVANCE"/>
    <n v="123"/>
    <s v="CON TIEMPO"/>
    <d v="2022-11-16T00:00:00"/>
    <s v="Se debe revisar este avance, ya que la acción de mejora establecida es la de capacitar al equipo de convenios y no la revisión de expedientes, adcional a ello vence el 30/09/2022."/>
    <s v="Yaklin Chaparro Salinas"/>
    <n v="0"/>
    <s v="ABIERTO"/>
    <s v="ABIERTA"/>
    <d v="2023-02-06T00:00:00"/>
    <s v="Se adelantó capacitación frente al tema:_x000a_* Capacitación en gestión de los expedientes del 13 de junio de 2022._x000a_* Capacitación en supervisión y buenas prácticas en contratación del 2 de agosto., cumpliendo así con el 100% de lo programado_x000a__x000a__x000a_TERCER SEGUIMIENTO 2022_x000a_Se realizó capacitación frente al tema:_x000a_* Capacitación en gestión de los expedientes del 13 de junio de 2022._x000a_* Capacitación en supervisión y buenas prácticas en contratación del 2 de agosto de 2022._x000a__x000a_Resultado del indicador: ((1/1)*100%) = 100% _x000a_Análisis del indicador: Se capacitó a los supervisores y apoyos a la supervisión en temas asociados a los procesos contractuales, cumpliendo al 100% de acuerdo con la meta propuesta de realizar una capacitación _x000a_Estado: La actividad  se encuentra finalizada"/>
    <s v="Soportes de capacitaciones del 13 de junio de 2022 y 2 de agosto de 2022._x000a__x000a_TERCER SEGUIMIENTO 2022_x000a_1. Acta de capacitación 13 de junio de 2022_x000a_2. Acta de capacitación 2 de agosto de 2022"/>
    <m/>
    <n v="1"/>
    <s v="CUMPLIMIENTO TOTAL"/>
    <n v="123"/>
    <s v="POR VENCER"/>
    <x v="11"/>
    <s v="Cumple con la acción de realizar una capacitación"/>
    <s v="Yaklin Chaparro Salinas"/>
    <n v="1"/>
    <x v="1"/>
    <m/>
  </r>
  <r>
    <n v="475"/>
    <s v="Modelo Pedagogico - convenios"/>
    <s v="Subdirección técnica administrativa y financiera"/>
    <s v="STAF"/>
    <s v="Convenios (Apoyo a la Supervisión) Gestión Documental  Oficina Asesora Jurídica  Gestión financiera"/>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2-010"/>
    <s v="3.2.9"/>
    <x v="36"/>
    <n v="2022"/>
    <s v="2022H5"/>
    <s v="Hallazgo administrativo por incumplimiento en obligaciones del supervisor del Contrato No.1772- 2021.    "/>
    <s v="No se realizan revisiones periódicas a los expedientes del área"/>
    <s v="Realizar revision de las carpetas contractuales de los procesos de contratación de bienes y servicios, tanto en físico y digital (SECOP II), del área Convenio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s v="SI"/>
    <s v="SI"/>
    <n v="184"/>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184"/>
    <s v="CON TIEMPO"/>
    <d v="2022-06-10T00:00:00"/>
    <s v="La actividad inicio el 2 de mayo 2022, por lo tanto el proceso no reportó avance."/>
    <s v="Sulma Esperanza Avendaño Muñoz"/>
    <n v="0"/>
    <s v="ABIERTO"/>
    <m/>
    <s v="ABIERTO"/>
    <d v="2022-09-15T00:00:00"/>
    <s v="SEGUNDO SEGUIMIENTO 2022:_x000a_Se emite memorando el día 30/08/2022 con asunto: ELABORACION Y PRESENTACIÓN DE INFORMES DE SUPERVISIÓN dirigido a los SUPERVISORES, APOYOS A LA SUPERVISIÓN E INTERVENTORES DE CONTRATOS SUSCRITOS POR EL IDIPRON, se oficializa para toda la entidad en el mes de agosto. En el memorando se indica a los respectivos responsables los informes que se deben entregar en el marco de la ejecución contractual de acuerdo con los lineamientos del Manual de Supervisión de Interventoría A-GCO-MA-001. _x000a__x000a_Resultado y análisis del indicador:  Se emitió un (1) Memorando el día 30/08/2022sobre informes que se deben entregar en el marco de la ejecución contractual de acuerdo al Manual de Supervisión, con un cumplimiento del indicador del 100%. _x000a__x000a_Estado: La actividad se encuentra finalizada "/>
    <s v="SEGUNDO SEGUIMIENTO 2022: _x000a_1. Memorando 2022IE5077 presentación y elaboración informes de supervisión. _x000a__x000a_2. Pantallazo correo entrega y socialización memorando 2022IE5077"/>
    <s v="Ninguna"/>
    <n v="1"/>
    <s v="CUMPLIMIENTO TOTAL"/>
    <n v="184"/>
    <s v="CON TIEMPO"/>
    <d v="2022-11-10T00:00:00"/>
    <s v="En el Driver de evidencias no se encontró la carpeta PMCB-2022-010"/>
    <s v="Carlos Andrés Guerra Jiménez"/>
    <s v="0_x000a_%"/>
    <s v="ABIERTO"/>
    <s v="ABIERTA"/>
    <d v="2023-02-06T00:00:00"/>
    <s v="SEGUNDO SEGUIMIENTO 2022:_x000a_Se emite memorando el día 30/08/2022 con asunto: ELABORACION Y PRESENTACIÓN DE INFORMES DE SUPERVISIÓN dirigido a los SUPERVISORES, APOYOS A LA SUPERVISIÓN E INTERVENTORES DE CONTRATOS SUSCRITOS POR EL IDIPRON, se oficializa para toda la entidad en el mes de agosto. En el memorando se indica a los respectivos responsables los informes que se deben entregar en el marco de la ejecución contractual de acuerdo con los lineamientos del Manual de Supervisión de Interventoría A-GCO-MA-001. _x000a__x000a_Resultado y análisis del indicador:  Se emitió un (1) Memorando el día 30/08/2022sobre informes que se deben entregar en el marco de la ejecución contractual de acuerdo al Manual de Supervisión, con un cumplimiento del indicador del 100%. _x000a__x000a_Estado: La actividad se encuentra finalizada _x000a__x000a_TERCER SEGUIMIENTO:_x000a_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_x000a_Se incluye Memorando 2022IE5077 presentación y elaboración informes de supervisión, dado a que en seguimiento anterior no se incluyo soporte dentro del drive._x000a__x000a_Resultado del indicador:_x000a_2 revisiones realizadas los días 30 de septiembre y 15 de diciembre de 2022 a contratos terminados/ 12 contratos terminados  *(100%)=100%_x000a_Análisis del indicador:_x000a_Se reporta un avance del indicador del 100% con 2 revisiones realizadas a carpetas contractuales de los procesos terminados de contratación de bienes y servicios, tanto en físico y digital (SECOP II), del área Convenios._x000a_"/>
    <s v="SEGUNDO SEGUIMIENTO 2022: _x000a_1. Memorando 2022IE5077 presentación y elaboración informes de supervisión. _x000a__x000a_2. Pantallazo correo entrega y socialización memorando 2022IE5077_x000a__x000a_Soportes Tercer Seguimiento:_x000a_RADICADO- 2022IE5305_x000a_07122022 Ajustes tablero de control- reformulaciones de acciones y fechas_x000a_CONTRATOS BIENES Y SERVICIOS ACTUALIZADO_x000a_30092022 Acta Reunión -Revisión 1 Documentos Contractuales_x000a_15122022 Acta Reunión - Revisión 2 Documentos Contractuales_x000a_Memorando 2022IE5077 presentación y elaboración informes de supervisión._x000a_"/>
    <m/>
    <n v="1"/>
    <s v="CUMPLIMIENTO TOTAL"/>
    <n v="184"/>
    <s v="POR VENCER"/>
    <x v="12"/>
    <s v="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_x000a_Procesos contractuales revisados; 1269-2021, 1426-2022, 1430-2022, 1434-2022, 1981-2021, 2240-2021, 1435-2022, 1451-2022, 1831-2022, 1929-2021, 2145-2021, 2240-2021. _x000a_Se adiciona como evidencia Memorando 2022IE5077 Asunto Elaboración y presentación de informes de supervisión. _x000a_"/>
    <s v="Liz Alexandra Gómez Pulido "/>
    <n v="1"/>
    <x v="1"/>
    <m/>
  </r>
  <r>
    <n v="476"/>
    <s v="Modelo Pedagogico - convenios"/>
    <s v="Subdirección técnica administrativa y financiera"/>
    <s v="STAF"/>
    <s v="Subdirección Financiera"/>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2-011"/>
    <s v="3.2.9"/>
    <x v="36"/>
    <n v="2022"/>
    <s v="2022H5"/>
    <s v="Hallazgo administrativo por incumplimiento en obligaciones del supervisor del Contrato No.1772- 2021.    "/>
    <s v="No se realizan revisiones periódicas a los expedientes del área"/>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d v="2022-12-05T00:00:00"/>
    <s v="SI"/>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d v="2022-06-10T00:00:00"/>
    <s v="La actividad inicio el 2 de mayo 2022, por lo tanto el proceso no reportó avance."/>
    <s v="Sulma Esperanza Avendaño Muñoz"/>
    <n v="0"/>
    <s v="ABIERTO"/>
    <m/>
    <s v="ABIERTO"/>
    <d v="2022-09-15T00:00:00"/>
    <s v="El proceso no reporta avance "/>
    <s v="El proceso no reporta avance "/>
    <s v="El proceso no reporta avance "/>
    <n v="0"/>
    <s v="SIN AVANCE"/>
    <n v="93"/>
    <s v="CON TIEMPO"/>
    <d v="2022-11-10T00:00:00"/>
    <s v="En la evidecia aportada en la carpeta PMCB - 2022-011, se observa memorando emitido por la OAJ, detallando los informes que se deben presentar en el marco de la ejecucion contractual"/>
    <s v="Carlos Andrés Guerra Jiménez"/>
    <n v="1"/>
    <s v="CERRADO"/>
    <s v="ABIERTA"/>
    <d v="2023-02-06T00:00:00"/>
    <s v="Cerrada en seguimientos anteriores"/>
    <s v="OCI"/>
    <n v="1"/>
    <n v="1"/>
    <s v="CUMPLIMIENTO TOTAL"/>
    <s v="NO APLICA ACCION CERRADA"/>
    <s v="NO APLICA ACCION CERRADA"/>
    <x v="1"/>
    <s v="Cerrada en seguimientos anteriores"/>
    <s v="OCI"/>
    <n v="1"/>
    <x v="1"/>
    <m/>
  </r>
  <r>
    <n v="477"/>
    <s v="Modelo Pedagogico - convenios"/>
    <s v="Subdirección técnica administrativa y financiera"/>
    <s v="STAF"/>
    <s v="Oficina Asesora Jurídica / Mantenimiento de bienes"/>
    <s v="Gestion Contractual"/>
    <s v="Oficina asesora juridica"/>
    <s v="OAJ"/>
    <s v="Adquisiciones"/>
    <x v="9"/>
    <s v="Secretaria General"/>
    <s v="SG"/>
    <s v="Gerencia contratacion"/>
    <s v="GCO"/>
    <s v="Contratacion"/>
    <s v="Supervisión e interventoría"/>
    <s v="Catalina Cárdenas Martínez "/>
    <x v="2"/>
    <s v="PMCB-2022-012"/>
    <s v="3.2.10"/>
    <x v="36"/>
    <n v="2022"/>
    <s v="2022H6"/>
    <s v="Hallazgo administrativo por incumplimiento en las obligaciones del supervisor del Contrato No.1449-2021."/>
    <s v="No se realizan revisiones periódicas a los expedientes del área"/>
    <s v="Capacitar a los supervisores y apoyos a la supervisión del equipo de Mantenimiento de bienes en las diferentes etapas asociadas a los procesos contractuales"/>
    <n v="1"/>
    <s v="Capacitación"/>
    <s v="Número de capacitaciones realizadas / Número de capacitaciones programadas (1)"/>
    <n v="1"/>
    <s v="Listado de asistencia_x000a_Acta de reunión"/>
    <d v="2022-05-02T00:00:00"/>
    <d v="2022-09-30T00:00:00"/>
    <d v="2022-12-05T00:00:00"/>
    <s v="SI"/>
    <s v="SI"/>
    <n v="123"/>
    <m/>
    <m/>
    <m/>
    <m/>
    <m/>
    <m/>
    <m/>
    <m/>
    <m/>
    <m/>
    <m/>
    <m/>
    <m/>
    <m/>
    <m/>
    <m/>
    <m/>
    <m/>
    <m/>
    <m/>
    <m/>
    <s v="SIN AVANCE"/>
    <n v="-44620"/>
    <s v="CON TIEMPO"/>
    <m/>
    <m/>
    <m/>
    <m/>
    <m/>
    <m/>
    <s v="ABIERTO"/>
    <s v="No presenta avance"/>
    <d v="2022-05-31T00:00:00"/>
    <s v="Ejecuion de actividades"/>
    <n v="0"/>
    <s v="SIN AVANCE"/>
    <n v="123"/>
    <s v="CON TIEMPO"/>
    <d v="2022-06-13T00:00:00"/>
    <s v="no hay avance segun evidencias allegadas"/>
    <s v="Navis Alberto Florez Leon"/>
    <n v="0"/>
    <s v="ABIERTO"/>
    <m/>
    <s v="ABIERTO"/>
    <d v="2022-09-23T00:00:00"/>
    <s v="Se adelantó capacitación frente al tema:_x000a_* Capacitación en gestión de los expedientes del 13 de junio de 2022._x000a_* Capacitación en supervsiión y buenas prácticas en contratación del 2 de agosto., cumpliendo asi con el 100% de lo programado"/>
    <s v="Soportes de capactitaciones del 13 de junio de 2022 y 2 de agosto de 2022."/>
    <s v="No aplica"/>
    <n v="1"/>
    <s v="CUMPLIMIENTO TOTAL"/>
    <n v="123"/>
    <s v="CON TIEMPO"/>
    <d v="2022-11-16T00:00:00"/>
    <s v="Cumple con la acción de mejora establecida y cuenta con los soportes para tal fin ."/>
    <s v="Yaklin Chaparro Salinas"/>
    <n v="1"/>
    <s v="CERRADO"/>
    <s v="ABIERTA"/>
    <d v="2023-02-06T00:00:00"/>
    <s v="Cerrada en seguimientos anteriores"/>
    <s v="OCI"/>
    <n v="1"/>
    <n v="1"/>
    <s v="CUMPLIMIENTO TOTAL"/>
    <s v="NO APLICA ACCION CERRADA"/>
    <s v="NO APLICA ACCION CERRADA"/>
    <x v="1"/>
    <s v="Cerrada en seguimientos anteriores"/>
    <s v="OCI"/>
    <n v="1"/>
    <x v="1"/>
    <m/>
  </r>
  <r>
    <n v="478"/>
    <s v="Modelo Pedagogico - convenios"/>
    <s v="Subdirección técnica administrativa y financiera"/>
    <s v="STAF"/>
    <s v="Mantenimiento bienes (Apoyo a  Supervisión) Gestión Documental Oficina Jurídica  Gestión financiera"/>
    <s v="Mantenimiento de bienes"/>
    <s v="Subdirección técnica administrativa y financiera"/>
    <s v="STAF"/>
    <s v="Mantenimiento de bienes"/>
    <x v="8"/>
    <s v="Secretaria General"/>
    <s v="SG"/>
    <s v="Gerencia Recursos Fisicos"/>
    <s v="GRF"/>
    <s v="Contratacion"/>
    <s v="Supervisión e interventoría"/>
    <s v="Ingrid Carolina Ardila Muñoz"/>
    <x v="2"/>
    <s v="PMCB-2022-013"/>
    <s v="3.2.10"/>
    <x v="36"/>
    <n v="2022"/>
    <s v="2022H6"/>
    <s v="Hallazgo administrativo por incumplimiento en las obligaciones del supervisor del Contrato No.1449-2021."/>
    <s v="No se adelanto la gestión de archivo de la documentación oportunamente"/>
    <s v="Realizar revision de las carpetas contractuales de los procesos de contratación de bienes y servicios en físico y digital (SECOP II) del área Mantenimiento de biene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s v="SI"/>
    <s v="SI"/>
    <n v="184"/>
    <m/>
    <m/>
    <m/>
    <m/>
    <m/>
    <m/>
    <m/>
    <m/>
    <m/>
    <m/>
    <m/>
    <m/>
    <m/>
    <m/>
    <m/>
    <m/>
    <m/>
    <m/>
    <m/>
    <m/>
    <m/>
    <s v="SIN AVANCE"/>
    <n v="-44620"/>
    <s v="CON TIEMPO"/>
    <m/>
    <m/>
    <m/>
    <m/>
    <m/>
    <m/>
    <s v="ABIERTO"/>
    <s v="El proceso no aporta evidencia de avance en la actividad._x000a__x000a_Actividad aun se encuentra en ejecución"/>
    <d v="2022-05-31T00:00:00"/>
    <s v="Pendiente, revisar carpetas contractuales de los procesos de contratación de bienes y servicios, tanto en físico y digital (SECOP II), del área Convenios, una vez dichos contratos terminen; verificando documentación y orden de los mismos."/>
    <n v="0"/>
    <s v="SIN AVANCE"/>
    <n v="184"/>
    <s v="CON TIEMPO"/>
    <d v="2022-06-10T00:00:00"/>
    <s v="No se tiene evidencia de la revisión de los contratos terminados, el proceso no aporto soportes._x000a_Analisis de Indicador: 0%"/>
    <s v="Ingrid Acosta"/>
    <n v="0"/>
    <s v="ABIERTO"/>
    <m/>
    <s v="ABIERTO"/>
    <d v="2022-09-19T00:00:00"/>
    <s v="PRIMER SEGUIMIENTO 2022: La actividad inicia en el mes de mayo de 2022, por lo tanto, no se presenta seguimiento. _x000a__x000a_SEGUNDO SEGUIMIENTO 2022:_x000a_Se continua el proceso de revision de los expedientes de contratacion de bienes y servicios del area, una vez se cuente con la verificación de los contratos que han terminado, se adjuntará la evidencia respectiva._x000a_Estado: La actividad continua en ejecución"/>
    <m/>
    <s v="Llevar a cabo y adjuntar las pruebas que permitan evidenciar la realizaciónde la revisión de las carpetas contractuales de los procesos de contratación de bienes y servicios en físico y digital (SECOP II) del área Mantenimiento de bienes, una vez dichos contratos terminen; verificando documentación y orden de los mismos"/>
    <n v="0"/>
    <s v="SIN AVANCE"/>
    <n v="184"/>
    <s v="CON TIEMPO"/>
    <d v="2022-11-18T00:00:00"/>
    <s v="En el drive de las evidencias reportadas no se encontro la carpeta con el soporte a revisar"/>
    <s v="SERGIO CASTRO"/>
    <n v="0"/>
    <s v="ABIERTO"/>
    <s v="ABIERTA"/>
    <d v="2023-02-06T00:00:00"/>
    <s v="PRIMER SEGUIMIENTO 2022: La actividad inicia en el mes de mayo de 2022, por lo tanto, no se presenta seguimiento. _x000a__x000a_SEGUNDO SEGUIMIENTO 2022:_x000a_Se continua el proceso de revision de los expedientes de contratacion de bienes y servicios del area, una vez se cuente con la verificación de los contratos que han terminado, se adjuntará la evidencia respectiva._x000a_Estado: La actividad continua en ejecución_x000a__x000a_TERCER SEGUIMIENTO 2022:_x000a_Se realiza revisión documental de las carpetas contratctuales de bienes y servicios, obteniendo como resultado:_x000a_Contrato 1455-2021. Se evidencia que la información se encuentra al día tanto en el expediente contractual físico como en SECOP_x000a_Contrato 1477-2021. Se evidencia que la información se encuentra al día tanto en el expediente contractual físico como en SECOP_x000a_Contrato 1576-2021. Se evidencia que la información se encuentra al día tanto en el expediente contractual físico como en SECOP_x000a_Contrato 1734-2021. Se evidencia que la información se encuentra al día tanto en el expediente contractual físico como en SECOP_x000a_La revisión se realiza el día 24 de noviembre de 2022 en la sede administrativa calle 61. Se cumple con el 100% de la actividad definida._x000a__x000a_Resultado indicador: ((1/1)*100= 100%)_x000a_Análisis indicador: Se realiza 1 revisión de los 4 expedientes contractuales de bienes y servicios terminados a la fecha, los cuales se encuentran completos tanto en las carpetas físicas como en SECOP. Por lo tanto el cumplimiento es de 100%._x000a_Estado: La actividad se encuentra finalizada  "/>
    <s v="TERCER SEGUIMIENTO 2022:_x000a_Acta de reunión del 24 de noviembre de 2022. Formato A-GDO-FT-004"/>
    <m/>
    <n v="1"/>
    <s v="CUMPLIMIENTO TOTAL"/>
    <n v="184"/>
    <s v="POR VENCER"/>
    <x v="9"/>
    <s v="En análisis de la Información suministrada por el proceso, se observa según Acta de Reunión del 24/11/2022  que se realizará la revisión documental de las carpetas contractuales de bienes y servicios:_x000a_Contrato 1455-2021. _x000a_Contrato 1477-2021. _x000a_Contrato 1576-2021. _x000a_Contrato 1734-2021. _x000a_para lo cual  el proceso reporta que se realizó una revisión de los 4 expedientes contractuales de bienes y servicios terminados a la fecha, los cuales se encuentran completos tanto en las carpetas físicas como en SECOP. _x000a__x000a_Se sustenta la actividad con Acta de reunión del 24 de noviembre de 2022. Formato A-GDO-FT-004"/>
    <s v="Ingrid Acosta"/>
    <n v="1"/>
    <x v="1"/>
    <m/>
  </r>
  <r>
    <n v="479"/>
    <s v="Modelo Pedagogico - convenios"/>
    <s v="Subdirección técnica administrativa y financiera"/>
    <s v="STAF"/>
    <s v="Subdirección Financiera"/>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2-014"/>
    <s v="3.2.10"/>
    <x v="36"/>
    <n v="2022"/>
    <s v="2022H6"/>
    <s v="Hallazgo administrativo por incumplimiento en las obligaciones del supervisor del Contrato No.1449-2021."/>
    <s v="No se adelanto la gestión de archivo de la documentación oportunamente"/>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d v="2022-12-05T00:00:00"/>
    <s v="SI"/>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d v="2022-06-10T00:00:00"/>
    <s v="La actividad inicio el 2 de mayo 2022, por lo tanto el proceso no reportó avance."/>
    <s v="Sulma Esperanza Avendaño Muñoz"/>
    <n v="0"/>
    <s v="ABIERTO"/>
    <m/>
    <s v="ABIERTO"/>
    <d v="2022-09-15T00:00:00"/>
    <s v="SEGUNDO SEGUIMIENTO 2022:_x000a_Se emite memorando el día 30/08/2022 con asunto: ELABORACION Y PRESENTACIÓN DE INFORMES DE SUPERVISIÓN dirigido a los SUPERVISORES, APOYOS A LA SUPERVISIÓN E INTERVENTORES DE CONTRATOS SUSCRITOS POR EL IDIPRON, se oficializa para toda la entidad en el mes de agosto. En el memorando se indica a los respectivos responsables los informes que se deben entregar en el marco de la ejecución contractual de acuerdo con los lineamientos del Manual de Supervisión de Interventoría A-GCO-MA-001. _x000a__x000a_Resultado y análisis del indicador:  Se emitió un (1) Memorando el día 30/08/2022sobre informes que se deben entregar en el marco de la ejecución contractual de acuerdo al Manual de Supervisión, con un cumplimiento del indicador del 100%. _x000a__x000a_Estado: La actividad se encuentra finalizada "/>
    <s v="SEGUNDO SEGUIMIENTO 2022: _x000a_1. Memorando 2022IE5077 presentación y elaboración informes de supervisión. _x000a__x000a_2. Pantallazo correo entrega y socialización memorando 2022IE5077"/>
    <s v="Ninguna"/>
    <n v="1"/>
    <s v="CUMPLIMIENTO TOTAL"/>
    <n v="93"/>
    <s v="CON TIEMPO"/>
    <d v="2022-11-11T00:00:00"/>
    <s v="En la evidecia aportada en la carpeta PMCB - 2022-014, se observa memorando emitido por la OAJ, detallando los informes que se deben presentar en el marco de la ejecucion contractual"/>
    <s v="Carlos Andrés Guerra Jiménez"/>
    <n v="1"/>
    <s v="CERRADO"/>
    <s v="ABIERTA"/>
    <d v="2023-02-06T00:00:00"/>
    <s v="Cerrada en seguimientos anteriores"/>
    <s v="OCI"/>
    <n v="1"/>
    <n v="1"/>
    <s v="CUMPLIMIENTO TOTAL"/>
    <s v="NO APLICA ACCION CERRADA"/>
    <s v="NO APLICA ACCION CERRADA"/>
    <x v="1"/>
    <s v="Cerrada en seguimientos anteriores"/>
    <s v="OCI"/>
    <n v="1"/>
    <x v="1"/>
    <m/>
  </r>
  <r>
    <n v="480"/>
    <s v="Modelo Pedagogico - convenios"/>
    <s v="Subdirección técnica administrativa y financiera"/>
    <s v="STAF"/>
    <s v="Oficina Asesora Jurídica / Convenios"/>
    <s v="Gestion Contractual"/>
    <s v="Oficina asesora juridica"/>
    <s v="OAJ"/>
    <s v="Adquisiciones"/>
    <x v="9"/>
    <s v="Secretaria General"/>
    <s v="SG"/>
    <s v="Gerencia contratacion"/>
    <s v="GCO"/>
    <s v="Contratacion"/>
    <s v="Supervisión e interventoría"/>
    <s v="Catalina Cárdenas Martínez "/>
    <x v="2"/>
    <s v="PMCB-2022-015"/>
    <s v="3.2.11_x000a_"/>
    <x v="36"/>
    <n v="2022"/>
    <s v="2022H7"/>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Capacitar a los supervisores y apoyos a la supervisión del equipo de Convenios y Cultura Ciudadana en las diferentes etapas asociadas a los procesos contractuales"/>
    <n v="1"/>
    <s v="Capacitación"/>
    <s v="Número de capacitaciones realizadas / Número de capacitaciones programadas (1)"/>
    <n v="1"/>
    <s v="Listado de asistencia_x000a_Acta de reunión"/>
    <d v="2022-05-02T00:00:00"/>
    <d v="2022-09-30T00:00:00"/>
    <d v="2022-12-05T00:00:00"/>
    <s v="SI"/>
    <s v="SI"/>
    <n v="123"/>
    <m/>
    <m/>
    <m/>
    <m/>
    <m/>
    <m/>
    <m/>
    <m/>
    <m/>
    <m/>
    <m/>
    <m/>
    <m/>
    <m/>
    <m/>
    <m/>
    <m/>
    <m/>
    <m/>
    <m/>
    <m/>
    <s v="SIN AVANCE"/>
    <n v="-44620"/>
    <s v="CON TIEMPO"/>
    <m/>
    <m/>
    <m/>
    <m/>
    <m/>
    <m/>
    <s v="ABIERTO"/>
    <s v="No presenta avance"/>
    <d v="2022-05-31T00:00:00"/>
    <s v="Ejecuion de actividades"/>
    <n v="0"/>
    <s v="SIN AVANCE"/>
    <n v="123"/>
    <s v="CON TIEMPO"/>
    <d v="2022-06-13T00:00:00"/>
    <s v="sin avance en evidencia allegadas"/>
    <s v="Navis Alberto Florez Leon"/>
    <n v="0"/>
    <s v="ABIERTO"/>
    <m/>
    <s v="ABIERTO"/>
    <d v="2022-09-23T00:00:00"/>
    <s v="Se adelantó capacitación frente al tema:_x000a_* Capacitación en gestión de los expedientes del 13 de junio de 2022._x000a_* Capacitación en supervsiión y buenas prácticas en contratación del 2 de agosto., cumpliendo asi con el 100% de lo programado"/>
    <s v="Soportes de capactitaciones del 13 de junio de 2022 y 2 de agosto de 2022."/>
    <s v="No aplica"/>
    <n v="1"/>
    <s v="CUMPLIMIENTO TOTAL"/>
    <n v="123"/>
    <s v="CON TIEMPO"/>
    <d v="2022-11-16T00:00:00"/>
    <s v="Cumple con la acción de mejora establecida y cuenta con los soportes para tal fin ."/>
    <s v="Yaklin Chaparro Salinas"/>
    <n v="1"/>
    <s v="CERRADO"/>
    <s v="ABIERTA"/>
    <d v="2023-02-06T00:00:00"/>
    <s v="Cerrada en seguimientos anteriores"/>
    <s v="OCI"/>
    <n v="1"/>
    <n v="1"/>
    <s v="CUMPLIMIENTO TOTAL"/>
    <s v="NO APLICA ACCION CERRADA"/>
    <s v="NO APLICA ACCION CERRADA"/>
    <x v="1"/>
    <s v="Cerrada en seguimientos anteriores"/>
    <s v="OCI"/>
    <n v="1"/>
    <x v="1"/>
    <m/>
  </r>
  <r>
    <n v="481"/>
    <s v="Modelo Pedagogico - convenios"/>
    <s v="Subdirección técnica administrativa y financiera"/>
    <s v="STAF"/>
    <s v="Convenios / Cultura Ciudadana / Gestión Documental / Oficina Asesora Jurídica /  Gestión financiera"/>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2-016"/>
    <s v="3.2.11_x000a_"/>
    <x v="36"/>
    <n v="2022"/>
    <s v="2022H7"/>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Realizar revision de las carpetas contractuales de los procesos de contratación de bienes y servicios, tanto en físico y digital (SECOP II), del área Convenios, una vez dichos contratos terminen; verificando documentación y orden de los mismos."/>
    <n v="2"/>
    <s v="Revisión de expedientes"/>
    <s v="Número de revisiones realizadas a contratos terminados / Número de contratos terminados  *(100%)"/>
    <n v="1"/>
    <s v="Actas de revisión"/>
    <d v="2022-05-02T00:00:00"/>
    <d v="2022-11-30T00:00:00"/>
    <m/>
    <s v="SI"/>
    <s v="SI"/>
    <n v="184"/>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184"/>
    <s v="CON TIEMPO"/>
    <d v="2022-06-10T00:00:00"/>
    <s v="La actividad inicio el 2 de mayo 2022, por lo tanto el proceso no reportó avance."/>
    <s v="Sulma Esperanza Avendaño Muñoz"/>
    <n v="0"/>
    <s v="ABIERTO"/>
    <m/>
    <s v="ABIERTO"/>
    <d v="2022-09-15T00:00:00"/>
    <s v="SEGUNDO SEGUIMIENTO 2022: _x000a_En el segundo semestre se realizarán las revisiones de las carpetas contractuales de los procesos de contratación de bienes y servicios, tanto en físico y digital (SECOP II)_x000a__x000a_Estado: La actividad continúa en ejecución"/>
    <m/>
    <s v="Realizar revision de las carpetas contractuales de los procesos de contratación de bienes y servicios, tanto en físico y digital (SECOP II), del área Convenios, una vez dichos contratos terminen; verificando documentación y orden de los mismos."/>
    <n v="0"/>
    <s v="SIN AVANCE"/>
    <n v="184"/>
    <s v="CON TIEMPO"/>
    <d v="2022-11-11T00:00:00"/>
    <s v="En el Driver de evidencias no se encontró la carpeta PMCB-2022-016_x0009_"/>
    <s v="Carlos Andrés Guerra Jiménez"/>
    <n v="1"/>
    <s v="ABIERTO"/>
    <s v="ABIERTA"/>
    <d v="2023-02-06T00:00:00"/>
    <s v="SEGUNDO SEGUIMIENTO 2022: _x000a_En el segundo semestre se realizarán las revisiones de las carpetas contractuales de los procesos de contratación de bienes y servicios, tanto en físico y digital (SECOP II)_x000a__x000a_Estado: La actividad continúa en ejecución_x000a__x000a_TERCER SEGUIMIENTO:_x000a_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_x000a_Resultado del indicador:_x000a_2 revisiones realizadas los días 30 de septiembre y 15 de diciembre de 2022 a contratos terminados/ 12 contratos terminados  *(100%)=100%_x000a_Análisis del indicador:_x000a_Se reporta un avance del indicador del 100% con 2 revisiones realizadas a carpetas contractuales de los procesos terminados de contratación de bienes y servicios, tanto en físico y digital (SECOP II), del área Convenios._x000a__x000a_TERCER SEGUIMIENTO:_x000a_Se realizaron 2 revisiones de las carpetas contractuales de 12 procesos de contratación de bienes y servicios terminados (1269-2021, 1929-2021, 2145-2021, 2240-2021, 1426-2022, 1430-2022, 1434-2022, 1981-2021 , 2240-2021, 1435-2022 , 1451-2022, 1831-2022, tanto en físico y digital (SECOP II) del área Convenios, con el fin de verificar documentación y orden de los mismos. Las revisiones se realizaron los días 30 de septiembre y el 15 de diciembre de 2022._x000a_Resultado del indicador:_x000a_2 revisiones realizadas los días 30 de septiembre y 15 de diciembre de 2022 a contratos terminados/ 12 contratos terminados  *(100%)=100%_x000a_Análisis del indicador:_x000a_Se reporta un avance del indicador del 100% con 2 revisiones realizadas a carpetas contractuales de los procesos terminados de contratación de bienes y servicios, tanto en físico y digital (SECOP II), del área Convenios._x000a__x000a_"/>
    <s v="Soportes Tercer Seguimiento:_x000a_RADICADO- 2022IE5305_x000a_07122022 Ajustes tablero de control- reformulaciones de acciones y fechas_x000a_CONTRATOS BIENES Y SERVICIOS ACTUALIZADO_x000a_30092022 Acta Reunión -Revisión 1 Documentos Contractuales_x000a_15122022 Acta Reunión - Revisión 2 Documentos Contractuales_x000a__x000a_"/>
    <m/>
    <n v="1"/>
    <s v="CUMPLIMIENTO TOTAL"/>
    <n v="184"/>
    <s v="POR VENCER"/>
    <x v="12"/>
    <s v="Se observa como producto de evidencia del cumplimiento de la acción  dos actas de revisiones realizadas los días 30 de septiembre  y 15 de diciembre de 2022 a 12 procesos de contratación de bienes y servicios terminados tanto en físico y digital (SECOP II) del área Convenios, con el fin de verificar documentación y orden de los mismos._x000a_Procesos contractuales revisados; 1269-2021, 1426-2022, 1430-2022, 1434-2022, 1981-2021, 2240-2021, 1435-2022, 1451-2022, 1831-2022, 1929-2021, 2145-2021, 2240-2021. _x000a_Se adiciona como evidencia Memorando 2022IE5077 Asunto Elaboración y presentación de informes de supervisión. _x000a_"/>
    <s v="Liz Alexandra Gómez Pulido "/>
    <n v="1"/>
    <x v="1"/>
    <m/>
  </r>
  <r>
    <n v="482"/>
    <s v="Modelo Pedagogico - convenios"/>
    <s v="Subdirección técnica administrativa y financiera"/>
    <s v="STAF"/>
    <s v="Subdirección Financiera"/>
    <s v="Modelo Pedagogico - convenios"/>
    <s v="Subdirección técnica administrativa y financiera"/>
    <s v="STAF"/>
    <s v="Convenios"/>
    <x v="4"/>
    <s v="Subdireccion para las oportunidades"/>
    <s v="SOP"/>
    <s v="Gerencia estrategias de corresponsabilidad"/>
    <s v="GEC"/>
    <s v="Contratacion"/>
    <s v="Supervisión e interventoría"/>
    <s v="Adriana Botero Pinilla "/>
    <x v="2"/>
    <s v="PMCB-2022-017"/>
    <s v="3.2.11_x000a_"/>
    <x v="36"/>
    <n v="2022"/>
    <s v="2022H7"/>
    <s v="Hallazgo administrativo por deficiencias en las funciones como Supervisor e inadecuado manejo e incumplimiento de las normas de archivo del expediente de los Contratos de Suministros Nos. 2064 y No. 2267 de 2020 y Nos.1449, 1547, 1695, 1740, 1763, 1772, 1862, 1981 y 2034 de 2021."/>
    <s v="No se realizan revisiones periódicas a los expedientes del área"/>
    <s v="Emitir memorando por parte del ordenador del gasto indicando a los supervisores y apoyos a la supervisión cuales son los informes que se deben entregar en el marco de la ejecución contractual de acuerdo al Manual de Supervisión."/>
    <n v="3"/>
    <s v="Memorando dirigido a Supervisores y apoyos a la supervisión"/>
    <s v="Un memorando emitido"/>
    <n v="1"/>
    <s v="Memorando sobre informes que se deben entregar en el marco de la ejecución contractual de acuerdo al Manual de Supervisión "/>
    <d v="2022-05-02T00:00:00"/>
    <d v="2022-08-31T00:00:00"/>
    <d v="2022-12-05T00:00:00"/>
    <s v="SI"/>
    <s v="SI"/>
    <n v="93"/>
    <m/>
    <m/>
    <m/>
    <m/>
    <m/>
    <m/>
    <m/>
    <m/>
    <m/>
    <m/>
    <m/>
    <m/>
    <m/>
    <m/>
    <m/>
    <m/>
    <m/>
    <m/>
    <m/>
    <m/>
    <m/>
    <s v="SIN AVANCE"/>
    <n v="-44620"/>
    <s v="CON TIEMPO"/>
    <m/>
    <m/>
    <m/>
    <m/>
    <m/>
    <m/>
    <s v="ABIERTO"/>
    <s v="Inicio de actividad en mayo de 2022, razón por la cuál el proceso no reporta avance sobre la misma"/>
    <d v="2022-05-31T00:00:00"/>
    <s v="Ejecutar la acción propuesta en los tiempos establecidos"/>
    <n v="0"/>
    <s v="SIN AVANCE"/>
    <n v="93"/>
    <s v="CON TIEMPO"/>
    <d v="2022-06-10T00:00:00"/>
    <s v="El proceso no aporta evidencias dado que se da inicio a la actividad en 02052022 mayo de 2022, razón por la cuál el proceso no reporta avance sobre la misma."/>
    <s v="Sulma Esperanza Avendaño Muñoz"/>
    <n v="0"/>
    <s v="ABIERTO"/>
    <m/>
    <s v="ABIERTO"/>
    <d v="2022-09-15T00:00:00"/>
    <s v="SEGUNDO SEGUIMIENTO 2022:_x000a_Se emite memorando el día 30/08/2022 con asunto: ELABORACION Y PRESENTACIÓN DE INFORMES DE SUPERVISIÓN dirigido a los SUPERVISORES, APOYOS A LA SUPERVISIÓN E INTERVENTORES DE CONTRATOS SUSCRITOS POR EL IDIPRON, se oficializa para toda la entidad en el mes de agosto. En el memorando se indica a los respectivos responsables los informes que se deben entregar en el marco de la ejecución contractual de acuerdo con los lineamientos del Manual de Supervisión de Interventoría A-GCO-MA-001. _x000a__x000a_Resultado y análisis del indicador:  Se emitió un (1) Memorando el día 30/08/2022sobre informes que se deben entregar en el marco de la ejecución contractual de acuerdo al Manual de Supervisión, con un cumplimiento del indicador del 100%. _x000a__x000a_Estado: La actividad se encuentra finalizada "/>
    <s v="SEGUNDO SEGUIMIENTO 2022: _x000a_1. Memorando 2022IE5077 presentación y elaboración informes de supervisión. _x000a__x000a_2. Pantallazo correo entrega y socialización memorando 2022IE5077"/>
    <s v="Ninguna"/>
    <n v="1"/>
    <s v="CUMPLIMIENTO TOTAL"/>
    <n v="93"/>
    <s v="CON TIEMPO"/>
    <d v="2022-11-11T00:00:00"/>
    <s v="En la evidecia aportada en la carpeta PMCB - 2022-017, se observa memorando emitido por la OAJ, detallando los informes que se deben presentar en el marco de la ejecucion contractual"/>
    <s v="Carlos Andrés Guerra Jiménez"/>
    <n v="1"/>
    <s v="CERRADO"/>
    <s v="ABIERTA"/>
    <d v="2023-02-06T00:00:00"/>
    <s v="Cerrada en seguimientos anteriores"/>
    <s v="OCI"/>
    <n v="1"/>
    <n v="1"/>
    <s v="CUMPLIMIENTO TOTAL"/>
    <s v="NO APLICA ACCION CERRADA"/>
    <s v="NO APLICA ACCION CERRADA"/>
    <x v="1"/>
    <s v="Cerrada en seguimientos anteriores"/>
    <s v="OCI"/>
    <n v="1"/>
    <x v="1"/>
    <m/>
  </r>
  <r>
    <n v="483"/>
    <s v="Modelo Pedagogico - Economato"/>
    <s v="Subdirección técnica de métodos educativos y operativa"/>
    <s v="STMEO"/>
    <s v="STMEO-Líder Economato._x000a_OAJ_x000a_"/>
    <s v="Modelo Pedagogico"/>
    <s v="Subdirección técnica de métodos educativos y operativa"/>
    <s v="STMEO"/>
    <s v="Economato"/>
    <x v="12"/>
    <s v="Secretaria General"/>
    <s v="SG"/>
    <s v="Gerencia de recursos fisicos"/>
    <s v="GRF"/>
    <s v="Autorregulación"/>
    <s v="Desactualización de funciones"/>
    <s v="Willington Granados Herrera"/>
    <x v="0"/>
    <s v="PMAI-2022-026"/>
    <s v="10.1"/>
    <x v="69"/>
    <n v="2022"/>
    <s v="2022H8"/>
    <s v=" Debilidades en la designación de funciones para el componente de Economato, establecidas mediante la resolución 488 de 2019 “Por la cual se modifican las funciones al área de Salud de la Subdirección Técnica de Métodos Educativos y Operativa del Instituto Distrital eliminan, fusionan y redistribuyen áreas de trabajo en la Subdirección Técnica de Métodos Educativos y Operativa para la Protección de la Niñez y la Juventud – IDIPRON”, dado que en la misma no se dimensionan todas las actividades que realiza actualmente el Economato como responsables en la administración de los alimentos, así como su articulación con las funciones que comparte con el área de Almacén e Inventarios, la condición descrita puede impactar en los criterios de evaluación, gestión y cumplimiento de los objetivos misionales del Instituto, toda vez que es un área transversal a los procesos de la entidad."/>
    <s v="Se requiere formalizar a través de resolución las acciones del economato  todas las actividades que realiza actualmente el  como responsables en la administración de los alimentos, así como su articulación con las funciones que comparte con el área de Almacén e Inventarios "/>
    <s v="Formalizar a través de resolución todas las actividades que realiza actualmente el  como responsables en la administración de los alimentos, así como su articulación con las funciones que comparte con el área de Almacén e Inventarios . "/>
    <n v="1"/>
    <s v="Resolución modificada "/>
    <s v="una resolución Modificada "/>
    <n v="1"/>
    <s v="una resolución Modificada "/>
    <d v="2022-02-25T00:00:00"/>
    <d v="2022-12-25T00:00:00"/>
    <m/>
    <s v="SI"/>
    <s v="SI"/>
    <n v="209"/>
    <m/>
    <m/>
    <m/>
    <m/>
    <m/>
    <m/>
    <m/>
    <m/>
    <m/>
    <m/>
    <m/>
    <m/>
    <m/>
    <m/>
    <m/>
    <m/>
    <m/>
    <m/>
    <m/>
    <m/>
    <m/>
    <s v="SIN AVANCE"/>
    <n v="-44620"/>
    <s v="CON TIEMPO"/>
    <m/>
    <m/>
    <m/>
    <m/>
    <m/>
    <m/>
    <s v="ABIERTO"/>
    <s v="La actividad se encuentra en ejecución"/>
    <d v="2022-05-31T00:00:00"/>
    <s v="Realizar la actividad"/>
    <n v="0"/>
    <s v="SIN AVANCE"/>
    <n v="209"/>
    <s v="CON TIEMPO"/>
    <d v="2022-06-17T00:00:00"/>
    <s v="Se dio inició a la actividad en el mes de febrero actualmente se encuentra en ejecución. La acción esta vencida. "/>
    <s v="Suma Esperanza Avendaño Muñoz"/>
    <n v="0"/>
    <s v="ABIERTO"/>
    <m/>
    <s v="ABIERTO"/>
    <d v="2022-09-19T00:00:00"/>
    <s v="Se presentará avance en el siguiente seguimiento "/>
    <m/>
    <s v="Formalizar a través de resolución todas las actividades que realiza actualmente el  como responsables en la administración de los alimentos, así como su articulación con las funciones que comparte con el área de Almacén e Inventarios ."/>
    <n v="0"/>
    <s v="SIN AVANCE"/>
    <n v="209"/>
    <s v="CON TIEMPO"/>
    <d v="2022-11-13T00:00:00"/>
    <s v="No se observan evidencias que informen el cumplimiento de la acción.  "/>
    <s v="Navis Alberto Florez Leon"/>
    <m/>
    <s v="ABIERTO"/>
    <m/>
    <d v="2023-02-06T00:00:00"/>
    <s v="TERCER SEGUIMIENTO 2022: De acuerdo con el rediseño institucional, en la entidad se creó la Gerencia de Recursos Físicos, la cual se compone por los procesos de Gestión de Adecuación y Mantenimiento de Bienes, Almacén, Inventarios y Economato, lo anterior con el fin de establecer responsabilidades claras dentro de la ejecución de actividades en la entidad. Así las cosas, ya se encuentran definidas funciones para la administración de los alimentos, como se puede evidenciar en el Acuerdo 009 funciones 2,3 y 4. _x000a__x000a_Resultado y análisis del indicador: Se reporta un avance del 100% en el indicador con una resolucion modificada de una resolución programada, la cual se expide mediante el Acuerdo No. 009 del 15 de septiembre de 2022. _x000a_Estado: La actividad se encuentra finalizada._x000a_"/>
    <s v="TERCER SEGUIMIENTO 2022: Acuerdo Nº 009 del 15 de septiembre del 2022"/>
    <s v="No tiene tareas pendientes"/>
    <n v="1"/>
    <s v="CUMPLIMIENTO TOTAL"/>
    <n v="209"/>
    <s v="POR VENCER"/>
    <x v="3"/>
    <s v="Cumple con la acción de mejora mediante el Acuerdo 09 de 2022 que Modifica la estructura organizacional del IDIPRON."/>
    <s v="Yaklin Chaparro Salinas"/>
    <n v="1"/>
    <x v="1"/>
    <m/>
  </r>
  <r>
    <n v="484"/>
    <s v="Modelo Pedagogico - Economato"/>
    <s v="Subdirección técnica de métodos educativos y operativa"/>
    <s v="STMEO"/>
    <s v="STMEO"/>
    <s v="Modelo Pedagogico"/>
    <s v="Subdirección técnica de métodos educativos y operativa"/>
    <s v="STMEO"/>
    <s v="Economato"/>
    <x v="12"/>
    <s v="Secretaria General"/>
    <s v="SG"/>
    <s v="Gerencia de recursos fisicos"/>
    <s v="GRF"/>
    <s v="SIMI"/>
    <s v="diferencias en la  información aportada"/>
    <s v="Willington Granados Herrera"/>
    <x v="0"/>
    <s v="PMAI-2022-027"/>
    <s v="10.2"/>
    <x v="69"/>
    <n v="2022"/>
    <s v="2022H9"/>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una socialización periódica del Instructivo DILIGENCIAMIENTO DE PLANILLAS DE ASISTENCIA, ENTREGA, REPORTE DE ASISTENCIA DIARIO Y ARCHIVO - M-MEX-IN-001, y solicitud de su cumplimento a cabalidad de manera formal. "/>
    <s v="Emitir tres  directrices bimestrales  desde la STMEO, solicitando a los responsables de las UPI el cumplimiento de las condiciones establecidas en el   Instructivo DILIGENCIAMIENTO DE_x000a_PLANILLAS DE ASISTENCIA, ENTREGA, REPORTE DE ASISTENCIA DIARIO Y ARCHIVO - M-MEX-IN-001, y solicitud de su cumplimento a cabalidad de manera formal, con especial énfasis en el registro diario de la asistencia. "/>
    <n v="1"/>
    <s v="Memorando con directriz emitida "/>
    <s v="Número de memorandos periódicos con directriz solicitando el cargue diario de la información/ Número de memorandos a emitir (3) "/>
    <n v="1"/>
    <s v="Memorandos radicados"/>
    <d v="2022-02-25T00:00:00"/>
    <d v="2022-12-30T00:00:00"/>
    <m/>
    <s v="SI"/>
    <s v="SI"/>
    <n v="214"/>
    <m/>
    <m/>
    <m/>
    <m/>
    <m/>
    <m/>
    <m/>
    <m/>
    <m/>
    <m/>
    <m/>
    <m/>
    <m/>
    <m/>
    <m/>
    <m/>
    <m/>
    <m/>
    <m/>
    <m/>
    <m/>
    <s v="SIN AVANCE"/>
    <n v="-44620"/>
    <s v="CON TIEMPO"/>
    <m/>
    <m/>
    <m/>
    <m/>
    <m/>
    <m/>
    <s v="ABIERTO"/>
    <s v="La actividad se encuentra en ejecución"/>
    <d v="2022-05-31T00:00:00"/>
    <s v="Realizar la actividad"/>
    <n v="0"/>
    <s v="SIN AVANCE"/>
    <n v="214"/>
    <s v="CON TIEMPO"/>
    <d v="2022-06-17T00:00:00"/>
    <s v="Se dio inició a la actividad en el mes de febrero actualmente se encuentra en ejecución. La acción esta vencida. "/>
    <s v="Sulma Esperanza Avendaño Muñoz"/>
    <n v="0"/>
    <s v="ABIERTO"/>
    <m/>
    <s v="ABIERTO"/>
    <d v="2022-09-19T00:00:00"/>
    <s v="Se presentará avance en el siguiente seguimiento "/>
    <m/>
    <s v="Emitir tres  directrices bimestrales  desde la STMEO, solicitando a los responsables de las UPI el cumplimiento de las condiciones establecidas en el   Instructivo DILIGENCIAMIENTO DE_x000a_PLANILLAS DE ASISTENCIA, ENTREGA, REPORTE DE ASISTENCIA DIARIO Y ARCHIVO - M-MEX-IN-001, y solicitud de su cumplimento a cabalidad de manera formal, con especial énfasis en el registro diario de la asistencia. "/>
    <n v="0"/>
    <s v="SIN AVANCE"/>
    <n v="214"/>
    <s v="CON TIEMPO"/>
    <d v="2022-11-13T00:00:00"/>
    <s v="No se observan evidencias que informen el cumplimiento de la acción.  "/>
    <s v="Navis Alberto Florez Leon"/>
    <m/>
    <s v="ABIERTO"/>
    <m/>
    <d v="2023-02-06T00:00:00"/>
    <s v="TERCER SEGUIMIENTO 2022: Se solició el día 31 de enero de 2023 a la Oficina Asesora de Planeación, el traslado del hallazgo y su acción a la Subdirección Poblacional - Gerencia Operativa, por ser competencia de dicha subdirección. "/>
    <s v="TERCER SEGUIMIENTO 2022: Pantallazo solicitud traslado hallazgo "/>
    <m/>
    <n v="0"/>
    <s v="SIN AVANCE"/>
    <n v="214"/>
    <s v="POR VENCER"/>
    <x v="3"/>
    <s v="No presenta avance, se evidencio solicitud de traslado por competencia y la acción  se encuentra vencida "/>
    <s v="Yaklin Chaparro Salinas"/>
    <n v="0"/>
    <x v="0"/>
    <m/>
  </r>
  <r>
    <n v="485"/>
    <s v="Modelo Pedagogico - Economato"/>
    <s v="Subdirección técnica de métodos educativos y operativa"/>
    <s v="STMEO"/>
    <s v="STMEO_x000a_Soporte SIMI "/>
    <s v="Modelo Pedagogico"/>
    <s v="Subdirección técnica de métodos educativos y operativa"/>
    <s v="STMEO"/>
    <s v="Economato"/>
    <x v="12"/>
    <s v="Secretaria General"/>
    <s v="SG"/>
    <s v="Gerencia de recursos fisicos"/>
    <s v="GRF"/>
    <s v="SIMI"/>
    <s v="diferencias en la  información aportada"/>
    <s v="Willington Granados Herrera"/>
    <x v="0"/>
    <s v="PMAI-2022-028"/>
    <s v="10.2"/>
    <x v="69"/>
    <n v="2022"/>
    <s v="2022H9"/>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establecer en el SiMI restricciones para el cargue de asistencia conforme a las dinámicas de las UPI, como punto de control.  "/>
    <s v="Establecer en Sistema de información misional restricciones para que se realice el cargue de asistencia. "/>
    <n v="2"/>
    <s v="Restricciones en el SIMI por UPI, para el cargue de asistencia. "/>
    <s v="Número de restricciones realizadas en el SIMI para el cargue de asistencia. "/>
    <n v="1"/>
    <s v="Restricciones en SIMI "/>
    <d v="2022-02-25T00:00:00"/>
    <d v="2023-03-25T00:00:00"/>
    <m/>
    <s v="SI"/>
    <s v="SI"/>
    <n v="299"/>
    <m/>
    <m/>
    <m/>
    <m/>
    <m/>
    <m/>
    <m/>
    <m/>
    <m/>
    <m/>
    <m/>
    <m/>
    <m/>
    <m/>
    <m/>
    <m/>
    <m/>
    <m/>
    <m/>
    <m/>
    <m/>
    <s v="SIN AVANCE"/>
    <n v="-44620"/>
    <s v="CON TIEMPO"/>
    <m/>
    <m/>
    <m/>
    <m/>
    <m/>
    <m/>
    <s v="ABIERTO"/>
    <s v="La actividad se encuentra en ejecución"/>
    <d v="2022-05-31T00:00:00"/>
    <s v="Realizar la actividad"/>
    <n v="0"/>
    <s v="SIN AVANCE"/>
    <n v="87"/>
    <s v="CON TIEMPO"/>
    <d v="2022-06-17T00:00:00"/>
    <s v="Se dio inició a la actividad en el mes de febrero actualmente se encuentra en ejecución. La acción esta vencida. "/>
    <s v="Sulma Esperanza Avendaño Muñoz"/>
    <n v="0"/>
    <s v="ABIERTO"/>
    <m/>
    <s v="ABIERTO"/>
    <d v="2022-09-19T00:00:00"/>
    <s v="Se presentó solicitud de reformulación de acción , a través de radicado Número 2022IE5305"/>
    <m/>
    <s v="Establecer en Sistema de información misional restricciones para que se realice el cargue de asistencia"/>
    <n v="0"/>
    <s v="SIN AVANCE"/>
    <n v="299"/>
    <s v="CON TIEMPO"/>
    <d v="2022-11-13T00:00:00"/>
    <s v="No se observan evidencias que informen el cumplimiento de la acción.  "/>
    <s v="Navis Alberto Florez Leon"/>
    <m/>
    <s v="VENCIDO"/>
    <m/>
    <d v="2023-02-06T00:00:00"/>
    <s v="TERCER SEGUIMIENTO 2022: Se solició el día 31 de enero de 2023 a la Oficina Asesora de Planeación, el traslado del hallazgo y su acción a la Oficina Asesora de Planeación, por ser competencia de dicha oficina. "/>
    <s v="TERCER SEGUIMIENTO 2022: Pantallazo solicitud traslado hallazgo "/>
    <m/>
    <n v="0"/>
    <s v="SIN AVANCE"/>
    <n v="299"/>
    <s v="POR VENCER"/>
    <x v="3"/>
    <s v="No presenta avance, solicita traslado por competencia y se encuentra en términos"/>
    <s v="Yaklin Chaparro Salinas"/>
    <n v="0"/>
    <x v="2"/>
    <m/>
  </r>
  <r>
    <n v="486"/>
    <s v="Modelo Pedagogico - Economato"/>
    <s v="Subdirección técnica de métodos educativos y operativa"/>
    <s v="STMEO"/>
    <s v="STMEO"/>
    <s v="Modelo Pedagogico"/>
    <s v="Subdirección técnica de métodos educativos y operativa"/>
    <s v="STMEO"/>
    <s v="Economato"/>
    <x v="12"/>
    <s v="Secretaria General"/>
    <s v="SG"/>
    <s v="Gerencia de recursos fisicos"/>
    <s v="GRF"/>
    <s v="SIMI"/>
    <s v="diferencias en la  información aportada"/>
    <s v="Willington Granados Herrera"/>
    <x v="0"/>
    <s v="PMAI-2022-029"/>
    <s v="10.2"/>
    <x v="69"/>
    <n v="2022"/>
    <s v="2022H9"/>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contar  con máximo dos reportes de  asistencia diaria para consolidar la información y proyectar las coberturas . "/>
    <s v="Realizar la programación de la cobertura con el reporte  de asistencia 2 veces a la semana definidos desde el economato.  "/>
    <n v="3"/>
    <s v="Coberturas Programadas con dos reportes semanales "/>
    <s v="Coberturas Programadas con dos reportes semanales "/>
    <n v="1"/>
    <s v="Coberturas Programadas con dos reportes semanales "/>
    <d v="2022-02-25T00:00:00"/>
    <d v="2022-12-25T00:00:00"/>
    <m/>
    <s v="SI"/>
    <s v="SI"/>
    <n v="209"/>
    <m/>
    <m/>
    <m/>
    <m/>
    <m/>
    <m/>
    <m/>
    <m/>
    <m/>
    <m/>
    <m/>
    <m/>
    <m/>
    <m/>
    <m/>
    <m/>
    <m/>
    <m/>
    <m/>
    <m/>
    <m/>
    <s v="SIN AVANCE"/>
    <n v="-44620"/>
    <s v="CON TIEMPO"/>
    <m/>
    <m/>
    <m/>
    <m/>
    <m/>
    <m/>
    <s v="ABIERTO"/>
    <s v="La actividad se encuentra en ejecución"/>
    <d v="2022-05-31T00:00:00"/>
    <s v="Realizar la actividad"/>
    <n v="0"/>
    <s v="SIN AVANCE"/>
    <n v="209"/>
    <s v="CON TIEMPO"/>
    <d v="2022-06-17T00:00:00"/>
    <s v="Se dio inició a la actividad en el mes de febrero actualmente se encuentra en ejecución. La acción esta vencida. "/>
    <s v="Sulma Esperanza Avendaño Muñoz"/>
    <n v="0"/>
    <s v="ABIERTO"/>
    <m/>
    <s v="ABIERTO"/>
    <d v="2022-09-19T00:00:00"/>
    <s v="Se presentará avance en el siguiente seguimiento "/>
    <m/>
    <s v="Realizar la programación de la cobertura con el reporte  de asistencia 2 veces a la semana definidos desde el economato.  "/>
    <n v="0"/>
    <s v="SIN AVANCE"/>
    <n v="209"/>
    <s v="CON TIEMPO"/>
    <d v="2022-11-13T00:00:00"/>
    <s v="No se observan evidencias que informen el cumplimiento de la acción.  "/>
    <s v="Navis Alberto Florez Leon"/>
    <m/>
    <s v="ABIERTO"/>
    <m/>
    <d v="2023-02-06T00:00:00"/>
    <s v="TERCER SEGUIMIENTO 2022: Se realizó la programación de la cobertura con el reporte de asistencias SIMI definidos desde el economato para lograr mitigar la ocurrencia de excedentes de alimentos y su inadecuada disposición en las UPI. Dando cumplimiento._x000a__x000a_Resultado y análisis del indicador: Se realizaron las coberturas programadas con dos reportes semanales, reportando un 100% en el cumplimiento del indicador. _x000a_Estado: La actividad se encuentra finalizada."/>
    <s v="TERCER SEGUIMIENTO 2022: Soportes  reportes de coberturas entregadas por SIMI  - Soportes cobertura de programación semanal M-MSD-FT-061 *        M-PSS-FT-196"/>
    <s v="Los reportes de los meses de febrero, abril, julio, agosto y diciembre"/>
    <n v="0.57499999999999996"/>
    <s v="AVANCE PARCIAL"/>
    <n v="209"/>
    <s v="POR VENCER"/>
    <x v="3"/>
    <s v="Aunque se presentan los reportes semanales, quedan pendientes los de los meses de febrero, abril, julio, agosto y diciembre de 2022"/>
    <s v="Yaklin Chaparro Salinas"/>
    <n v="0.57499999999999996"/>
    <x v="0"/>
    <m/>
  </r>
  <r>
    <n v="487"/>
    <s v="Modelo Pedagogico - Economato"/>
    <s v="Subdirección técnica de métodos educativos y operativa"/>
    <s v="STMEO"/>
    <s v="Coordinador Area  Emprender_x000a_STMEO_x000a_OAP "/>
    <s v="Modelo Pedagogico"/>
    <s v="Subdirección técnica de métodos educativos y operativa"/>
    <s v="STMEO"/>
    <s v="Economato"/>
    <x v="12"/>
    <s v="Secretaria General"/>
    <s v="SG"/>
    <s v="Gerencia de recursos fisicos"/>
    <s v="GRF"/>
    <s v="gestion documental"/>
    <s v="Foliación de documentos"/>
    <s v="Willington Granados Herrera"/>
    <x v="0"/>
    <s v="PMAI-2022-030"/>
    <s v="10.3"/>
    <x v="69"/>
    <n v="2022"/>
    <s v="2022H10"/>
    <s v="Debilidad al cumplimiento de la Política Integral de Administración de Riesgos establecido por la entidad, al validar los riesgos del componente de calidad alimentaria – Economato se identificó que estos no cuentan con el registro de indicadores que faciliten la medición del cumplimiento de la ejecución del control y el análisis de su efectividad en la mitigación del riesgo, es importante recordar que todas las áreas están expuestas a diferentes riesgos o eventos que pueden afectar el cumplimiento de los objetivos institucionales, lo que puede llevar a la materialización de riegos de gestión."/>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1"/>
    <s v="Riesgos de Gestión ajustados "/>
    <s v="Número de Riesgos identificados y ajustados conforme al  lineamientos establecidos en el Manual para la Administración del Riesgo emitido por la Oficina Asesora de Planeación,"/>
    <n v="1"/>
    <s v="matriz de riesgos ajustada al Manual para la Administración del Riesgo emitido por la Oficina Asesora de Planeación, con controles para mitigar el riesgo. "/>
    <d v="2022-02-25T00:00:00"/>
    <d v="2022-11-30T00:00:00"/>
    <m/>
    <s v="SI"/>
    <s v="SI"/>
    <n v="184"/>
    <m/>
    <m/>
    <m/>
    <m/>
    <m/>
    <m/>
    <m/>
    <m/>
    <m/>
    <m/>
    <m/>
    <m/>
    <m/>
    <m/>
    <m/>
    <m/>
    <m/>
    <m/>
    <m/>
    <m/>
    <m/>
    <s v="SIN AVANCE"/>
    <n v="-44620"/>
    <s v="CON TIEMPO"/>
    <m/>
    <m/>
    <m/>
    <m/>
    <m/>
    <m/>
    <s v="ABIERTO"/>
    <s v="La actividad se encuentra en ejecución"/>
    <d v="2022-05-31T00:00:00"/>
    <s v="Realizar la actividad"/>
    <n v="0"/>
    <s v="SIN AVANCE"/>
    <n v="184"/>
    <s v="CON TIEMPO"/>
    <d v="2022-06-17T00:00:00"/>
    <s v="Se dio inició a la actividad en el mes de febrero actualmente se encuentra en ejecución. La acción esta vencida. "/>
    <s v="Sulma Esperanza Avendaño Muñoz"/>
    <n v="0"/>
    <s v="ABIERTO"/>
    <m/>
    <s v="ABIERTO"/>
    <d v="2022-09-19T00:00:00"/>
    <s v="Se presentará avance en el siguiente seguimiento "/>
    <m/>
    <s v="Realizar la revisión y ajuste de los riesgos de gestión del proceso de acuerdo con los lineamientos establecidos en el Manual para la Administración del Riesgo emitido por la Oficina Asesora de Planeación, específicamente lo relacionado con las acciones para el fortalecimiento de los controles."/>
    <n v="0"/>
    <s v="SIN AVANCE"/>
    <n v="184"/>
    <s v="CON TIEMPO"/>
    <d v="2022-11-13T00:00:00"/>
    <s v="No se observan evidencias que informen el cumplimiento de la acción.  "/>
    <s v="Navis Alberto Florez Leon"/>
    <m/>
    <s v="ABIERTO"/>
    <m/>
    <d v="2023-02-06T00:00:00"/>
    <s v="TERCER SEGUIMIENTO 2022: Desde el Proceso Gestión de Inventarios, Almacén y Economato se realizó la revisión y ajuste de los riesgos de gestión y corrupción del proceso de acuerdo con los lineamientos establecidos en el Manual para la Administración del Riesgo emitido por la Oficina Asesora de Planeación en lo cual el economato participa en la administración de riesgos de la siguientes manera: _x000a_Riesgo de gestión: participa en el riesgo No. 5 &quot;Posibilidad de afectación reputacional por quejas, escándalos mediáticos o hallazgos de entes de control debido a la falta de los elementos de consumo y alimentos necesarios para la correcta prestación de los servicios, ocasionado por fallas en la planeación, abastecimiento, preservación, custodia, entrega y seguimiento de la destinación final&quot;_x000a_Riesgo de corrupción: participa en el riesgo No. 2 &quot;Desvío de los recursos de alimentación y de transporte destinados para los NNAJ por parte de los funcionarios y/o contratistas del proceso misional para beneficio propio o de un tercero&quot;_x000a__x000a_De los anteriores riesgoss se realizó el seguimiento y reporte y se modificaron los mismos de acuerdo con las observaciones realizadas por la Oficina Asesora de Planeación y la Oficina de Control Interno,  dando cumplimiento del 100% a la acción establecida. _x000a__x000a_Resultado y análisis del indicador: Se identificaron y ajustaron 2 riesgos asociados a la operación del Proceso Gestión de Inventarios, Almacén y Economato  conforme al  lineamientos establecidos en el Manual para la Administración del Riesgo emitido por la Oficina Asesora de Planeación, reportando un cumplimiento del indcador del 100% "/>
    <s v="TERCER SEGUIMIENTO 2022: _x000a_1. Seguimiento mapa de riesgo de gestión - Economato _x000a_2. Seguimiento mapa de riesgo de Corrupción - Economato _x000a_Entregas a planeación los seguimientos a los mapas de riegos_x000a_3. Acta revisión mapa de riesgos Proceso Modelo Pedagogico - Economato"/>
    <s v="Queda pendiente revisar los riesgosde acuerdo a la reestructuración de la entidad"/>
    <n v="0.5"/>
    <s v="AVANCE PARCIAL"/>
    <n v="184"/>
    <s v="POR VENCER"/>
    <x v="3"/>
    <s v="Se evidencia acta de reunión de fecha 19/08/2022 para revisión de riesgos de gestión y de corrupción del proceso de Modelo Pedagógico economato, pendiente revisión y ajuste de los riesgos por reestructuración del IDIPRON según lo que reporta el área de Planeación."/>
    <s v="Yaklin Chaparro Salinas"/>
    <n v="0.5"/>
    <x v="0"/>
    <m/>
  </r>
  <r>
    <n v="488"/>
    <s v="Modelo Pedagogico - Economato"/>
    <s v="Subdirección técnica de métodos educativos y operativa"/>
    <s v="STMEO"/>
    <s v="Gestión Logística - Almacén"/>
    <s v="Gestión Logística"/>
    <s v="Subdirección técnica administrativa y financiera"/>
    <s v="STAF"/>
    <s v="almacén e inventarios"/>
    <x v="12"/>
    <s v="Secretaria General"/>
    <s v="SG"/>
    <s v="Gerencia Recursos Fisicos"/>
    <s v="GRF"/>
    <s v="Autorregulación"/>
    <s v="Aplicación y actualización de procedimientos y formatos"/>
    <s v="Ingrid Carolina Ardila Muñoz"/>
    <x v="0"/>
    <s v="PMAI-2022-031"/>
    <s v="11.2"/>
    <x v="69"/>
    <n v="2022"/>
    <s v="2022H11"/>
    <s v="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
    <s v="No se efectúa una revisión detallada de la documentación para verificar que ésta se encuentre completamente diligenciada"/>
    <s v="Informar mediante pieza comunicacional que las solicitudes de elementos de consumo, consumo controlado o bienes devolutivos (A-GLO-FT-004) deben ser radicadas dentro de los términos indicados tanto en el procedimiento (A-GLO-PR-004) y en el instructivo (A-GLO-IN-002)"/>
    <n v="1"/>
    <s v="Piezas comunicativas sobre solicitudes de elementos de consumo, consumo controlado o bienes devolutivos"/>
    <s v="Número de piezas comunicativas realizadas / Número de piezas comunicativas programadas (4)*100%"/>
    <n v="1"/>
    <s v="Piezas comunicativas sobre solicitudes de elementos de consumo, consumo controlado o bienes devolutivos"/>
    <d v="2022-03-01T00:00:00"/>
    <d v="2022-10-30T00:00:00"/>
    <m/>
    <s v="SI"/>
    <s v="SI"/>
    <n v="153"/>
    <m/>
    <m/>
    <m/>
    <m/>
    <m/>
    <m/>
    <m/>
    <m/>
    <m/>
    <m/>
    <m/>
    <m/>
    <m/>
    <m/>
    <m/>
    <m/>
    <m/>
    <m/>
    <m/>
    <m/>
    <m/>
    <s v="SIN AVANCE"/>
    <n v="-44620"/>
    <s v="CON TIEMPO"/>
    <m/>
    <m/>
    <m/>
    <m/>
    <m/>
    <m/>
    <s v="ABIERTO"/>
    <s v="Se verifica los soportes adjuntos se observa:_x000a__x000a_Una Pieza comunicacional difundia en el instituto mediante correo electronico el 4 de mayo de 2022._x000a__x000a_La actividad aun se encuentra en ejecución"/>
    <d v="2022-05-31T00:00:00"/>
    <s v="Pendiente tres (3) piezas comunicacionales"/>
    <n v="0.25"/>
    <s v="AVANCE MINIMO"/>
    <n v="153"/>
    <s v="CON TIEMPO"/>
    <s v="17 de junio de 2022"/>
    <s v="Se evidencia que el 4 de mayo de 2022, se remitio pieza comunicativa sobre  el cronograma para tramites y solicitudes  en el area de almacen e inventarios. indicador: 1/4: 25% de cumplimiento"/>
    <s v="Ingrid Acosta"/>
    <n v="0.25"/>
    <s v="ABIERTO"/>
    <m/>
    <s v="ABIERTO"/>
    <d v="2022-09-14T00:00:00"/>
    <s v="PRIMER SEGUIMIENTO 2022: El dia 4 de mayo de 2022 se socializó pieza comunicativa con destino a todos los funcionarios y contratistas mediante correo electrónico sobre solicitudes de elementos de consumo, consumo controlado o bienes devolutivos._x000a__x000a_Resultado indicador: ((1/4)*100= 25%)_x000a__x000a_Análisis indicador: Se reporta un avance del 25% en el indicador con una pieza comunicativa realizada sobre solicitudes de elementos de consumo, consumo controlado o bienes devolutivos, de 4 piezas programadas. _x000a_Estado: La actividad continúa en ejecución._x000a__x000a_SEGUNDO SEGUIMIENTO 2O22: El dia 31 de mayo de 2022 se socializó pieza comunicativa con destino a todos los funcionarios y contratistas mediante correo electrónico sobre solicitudes de elementos de consumo, consumo controlado o bienes devolutivos._x000a__x000a_El dia 5 de agosto de 2022 se socializó pieza comunicativa con destino a todos los funcionarios y contratistas mediante correo electrónico sobre solicitudes de elementos de consumo, consumo controlado o bienes devolutivos._x000a__x000a_El dia 5 de agosto de 2022 se socializó pieza comunicativa con destino a todos los funcionarios y contratistas mediante correo electrónico sobre solicitudes de elementos de consumo, consumo controlado o bienes devolutivos._x000a__x000a_El dia 7 de septiembre de 2022 se socializó pieza comunicativa con destino a todos los funcionarios y contratistas mediante correo electrónico sobre solicitudes de elementos de consumo, consumo controlado o bienes devolutivos._x000a__x000a_Resultado indicador: ((5/4)*100= 100%)_x000a__x000a_Análisis indicador: Se reporta un avance del 100% en el indicador con cinco piezas comunicativa realizadas sobre solicitudes de elementos de consumo, consumo controlado o bienes devolutivos, de 4 piezas programadas. _x000a_Estado: La actividad se encuentra finalizada."/>
    <s v="PRIMER SEGUIMIENTO 2022: Pieza comunicativa socializada el dia 4 de mayo de 2022_x000a__x000a__x000a_SEGUNDO SEGUIMIENTO 2O22: _x000a_1. Pieza comunicativa socializada el dia 31 de mayo de 2022_x000a__x000a_2. Pieza comunicativa socializada el dia 5 de agosto de 2022_x000a__x000a_3. Pieza comunicativa socializada el dia 31 de agosto de 2022_x000a__x000a_4. Pieza comunicativa socializada el dia 7 de septiembre de 2022"/>
    <s v="No aplica"/>
    <n v="1"/>
    <s v="CUMPLIMIENTO TOTAL"/>
    <n v="153"/>
    <s v="CON TIEMPO"/>
    <d v="2022-11-15T00:00:00"/>
    <s v="No se encontraron evidencias de las Piezas comunicativas sobre solicitudes de elementos de consumo, consumo controlado o bienes devolutivos"/>
    <s v="Ingrid Acosta"/>
    <n v="0"/>
    <s v="ABIERTO"/>
    <m/>
    <d v="2023-02-06T00:00:00"/>
    <s v="PRIMER SEGUIMIENTO 2022: El día 4 de mayo de 2022 se socializó pieza comunicativa con destino a todos los funcionarios y contratistas mediante correo electrónico sobre solicitudes de elementos de consumo, consumo controlado o bienes devolutivos._x000a__x000a_Resultado indicador: ((1/4)*100= 25%)_x000a__x000a_Análisis indicador: Se reporta un avance del 25% en el indicador con una pieza comunicativa realizada sobre solicitudes de elementos de consumo, consumo controlado o bienes devolutivos, de 4 piezas programadas. _x000a_Estado: La actividad continúa en ejecución._x000a__x000a_SEGUNDO SEGUIMIENTO 2O22: El día 31 de mayo de 2022 se socializó pieza comunicativa con destino a todos los funcionarios y contratistas mediante correo electrónico sobre solicitudes de elementos de consumo, consumo controlado o bienes devolutivos._x000a_El día 5 de agosto de 2022 se socializó pieza comunicativa con destino a todos los funcionarios y contratistas mediante correo electrónico sobre solicitudes de elementos de consumo, consumo controlado o bienes devolutivos._x000a_El día 5 de agosto de 2022 se socializó pieza comunicativa con destino a todos los funcionarios y contratistas mediante correo electrónico sobre solicitudes de elementos de consumo, consumo controlado o bienes devolutivos._x000a_El día 7 de septiembre de 2022 se socializó pieza comunicativa con destino a todos los funcionarios y contratistas mediante correo electrónico sobre solicitudes de elementos de consumo, consumo controlado o bienes devolutivos._x000a__x000a_Resultado indicador: ((5/4)*100= 100%)_x000a__x000a_Análisis indicador: Se reporta un avance del 100% en el indicador con cinco piezas comunicativa realizadas sobre solicitudes de elementos de consumo, consumo controlado o bienes devolutivos, de 4 piezas programadas. _x000a_Estado: La actividad se encuentra finalizada._x000a__x000a_TERCER SEGUIMIENTO 2022: De acuerdo con la evaluación de la Oficina de Control Interno &quot;No se encontraron evidencias de las Piezas comunicativas sobre solicitudes de elementos de consumo, consumo controlado o bienes devolutivos&quot;,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31%2FSEGUNDO%20SEGUIMIENTO&amp;viewid=496ad030%2Dd736%2D4b13%2D86cf%2D609d2564219b. _x000a_No obstante, en el presente seguimiento se reporta nuevamente la información de la siguiente manera: _x000a__x000a_El día 31 de mayo de 2022 se socializó pieza comunicativa con destino a todos los funcionarios y contratistas mediante correo electrónico sobre solicitudes de elementos de consumo, consumo controlado o bienes devolutivos._x000a_El día 5 de agosto de 2022 se socializó pieza comunicativa con destino a todos los funcionarios y contratistas mediante correo electrónico sobre solicitudes de elementos de consumo, consumo controlado o bienes devolutivos._x000a_El día 5 de agosto de 2022 se socializó pieza comunicativa con destino a todos los funcionarios y contratistas mediante correo electrónico sobre solicitudes de elementos de consumo, consumo controlado o bienes devolutivos._x000a_El día 7 de septiembre de 2022 se socializó pieza comunicativa con destino a todos los funcionarios y contratistas mediante correo electrónico sobre solicitudes de elementos de consumo, consumo controlado o bienes devolutivos._x000a__x000a_Resultado indicador: ((5/4)*100= 100%)_x000a__x000a_Análisis indicador: Se reporta un avance del 100% en el indicador con cinco piezas comunicativa realizadas sobre solicitudes de elementos de consumo, consumo controlado o bienes devolutivos, de 4 piezas programadas. _x000a_Estado: La actividad se encuentra finalizada."/>
    <s v="PRIMER SEGUIMIENTO 2022: Pieza comunicativa socializada el día 4 de mayo de 2022_x000a__x000a__x000a_SEGUNDO SEGUIMIENTO 2O22: _x000a_1. Pieza comunicativa socializada el día 31 de mayo de 2022_x000a__x000a_2. Pieza comunicativa socializada el día 5 de agosto de 2022_x000a__x000a_3. Pieza comunicativa socializada el día 31 de agosto de 2022_x000a__x000a_4. Pieza comunicativa socializada el día 7 de septiembre de 2022_x000a__x000a_TERCER SEGUIMIENTO 2022_x000a_1. Pieza comunicativa socializada el día 31 de mayo de 2022_x000a__x000a_2. Pieza comunicativa socializada el día 5 de agosto de 2022_x000a__x000a_3. Pieza comunicativa socializada el día 31 de agosto de 2022_x000a__x000a_4. Pieza comunicativa socializada el día 7 de septiembre de 2022"/>
    <s v="No tiene tareas pendientes"/>
    <n v="1"/>
    <s v="CUMPLIMIENTO TOTAL"/>
    <n v="153"/>
    <s v="POR VENCER"/>
    <x v="8"/>
    <s v="El proceso aporta como evidencia cuatro pieza comunicacionales ilustrando la forma de solicitar elementos de consumo, cumpliendo, así, con la ejecución de la actividad propuesta, en plazo establecido."/>
    <s v="Franklin Augusto Serrano Rojas"/>
    <n v="1"/>
    <x v="1"/>
    <m/>
  </r>
  <r>
    <n v="489"/>
    <s v="Modelo Pedagogico - Economato"/>
    <s v="Subdirección técnica de métodos educativos y operativa"/>
    <s v="STMEO"/>
    <s v="Gestión Logística - Almacén / Gestión Documental"/>
    <s v="Gestión Logística"/>
    <s v="Subdirección técnica administrativa y financiera"/>
    <s v="STAF"/>
    <s v="almacén e inventarios"/>
    <x v="12"/>
    <s v="Secretaria General"/>
    <s v="SG"/>
    <s v="Gerencia Recursos Fisicos"/>
    <s v="GRF"/>
    <s v="Autorregulación"/>
    <s v="Aplicación y actualización de procedimientos y formatos"/>
    <s v="Ingrid Carolina Ardila Muñoz"/>
    <x v="0"/>
    <s v="PMAI-2022-032"/>
    <s v="11.2"/>
    <x v="69"/>
    <n v="2022"/>
    <s v="2022H11"/>
    <s v="Se evidencia falta de firmas o diligenciamiento en algunos documentos, así como también documentos sin foliar en las carpetas de los comprobantes de egresos de la vigencia 2021, que se encuentran en custodiadas del área de Almacén, incumpliendo Ley 594 de 2000 - Ley General de Archivos y otras disposiciones, presentando descuido en el preservación y control de los archivos, lo que puede generar un riesgo de pérdida o deterioro de los documentos."/>
    <s v="No se efectúa una revisión detallada de la documentación para verificar que ésta se encuentre completamente diligenciada"/>
    <s v="Realizar revisión bimestral (conjuntamente con Gestión Documental) de una muestra aleatoria del 20% de las carpetas de ingresos y egresos, verificando documentación y orden de las mismos."/>
    <n v="2"/>
    <s v="Revisiones de carpetas de ingresos y egreso"/>
    <s v="Número de revisiones a las carpetas de ingresos y egresos  realizadas / Número de revisiones a las carpetas de ingresos y egresos programadas (3)*100%"/>
    <n v="1"/>
    <s v="Actas de reunión"/>
    <d v="2022-03-01T00:00:00"/>
    <d v="2022-07-29T00:00:00"/>
    <m/>
    <s v="SI"/>
    <s v="SI"/>
    <n v="60"/>
    <m/>
    <m/>
    <m/>
    <m/>
    <m/>
    <m/>
    <m/>
    <m/>
    <m/>
    <m/>
    <m/>
    <m/>
    <m/>
    <m/>
    <m/>
    <m/>
    <m/>
    <m/>
    <m/>
    <m/>
    <m/>
    <s v="SIN AVANCE"/>
    <n v="-44620"/>
    <s v="CON TIEMPO"/>
    <m/>
    <m/>
    <m/>
    <m/>
    <m/>
    <m/>
    <s v="ABIERTO"/>
    <s v="Se verifica los soportes adjuntos se observa:_x000a__x000a_primera revisión evidenciada mediantes acta de reunión por parte del proceso Gestión logistica y Gestión Documental, la cual se observa la toma de una muestara aleatoria para  la verificación de las carpetas de ingresos y egresos_x000a__x000a_La actividad aun se encuentra en ejecución"/>
    <d v="2022-05-31T00:00:00"/>
    <s v="Pendiente dos (2) revisones a las carpetas de ingresos y egresos "/>
    <n v="0.33300000000000002"/>
    <s v="AVANCE PARCIAL"/>
    <n v="60"/>
    <s v="CON TIEMPO"/>
    <s v="17 de junio de 2022"/>
    <s v="Se evidencia el acta de la revisión fisica de la aplicación de las tablas de retención 2014-2019. el indicador 1/3: 33% de cumplimiento."/>
    <s v="Ingrid Acosta"/>
    <n v="0.33"/>
    <s v="ABIERTO"/>
    <m/>
    <s v="ABIERTO"/>
    <d v="2022-09-14T00:00:00"/>
    <s v="PRIMER SEGUIMIENTO 2022: El dia 18 de marzo de 2022 se realizó reunión con la señora Martha Rocio Valderrama Neuta (archivista profesional) del Área de Administración Documental en la cual se procedio a la &quot;Verificación y revisión del archivo de gestion para seguimiento del Plan de Mejoramiento&quot; en la cual se tomo una muestra aleatoria en la que se esta aplicando correctamente la Tabla de Retención documental._x000a__x000a_Resultado indicador: ((1/3)*100= 33,33%)_x000a__x000a_Análisis indicador: Se reporta un avance del indicador del 33,33% con una revisión a las carpetas de ingresos y egresos de 3 revisiones programadas. _x000a_Estado: La actividad continúa en ejecución._x000a__x000a_SEGUNDO SEGUIMIENTO 2022: El dia 18 de mayo de 2022 se realizó reunión con la señora Martha Rocio Valderrama Neuta (archivista profesional) del Área de Administración Documental, en la cual se procedió a la &quot;Verificación y revisión del archivo de gestion para seguimiento del Plan de Mejoramiento&quot; _x000a__x000a_El dia 13 de julio de 2022 se realizó reunión con la señora Martha Rocio Valderrama Neuta (archivista profesional) del Área de Administración Documental en la cual se procedio a la &quot;Verificación y revisión del archivo de gestion para seguimiento del Plan de Mejoramiento&quot; _x000a__x000a_Resultado indicador: ((3/3)*100= 100%)_x000a_Análisis indicador: Se reporta un avance del indicador del 100% con una revisión a las carpetas de ingresos y egresos de 3 revisiones programadas. _x000a_Estado: La actividad se encuentra finalizada."/>
    <s v="PRIMER SEGUIMIENTO 2022: Acta de reunion realizada el dia 18 de marzo de 2022 y registro de asistencia._x000a__x000a__x000a__x000a_SEGUNDO SEGUIMIENTO 2022: 1. Acta de reunion realizada el dia 18 de mayo de 2022 y registro de asistencia._x000a__x000a_2. Acta de reunión realizada el dia 13 de julio de 2022 y registro de asistencia."/>
    <s v="No aplica"/>
    <n v="1"/>
    <s v="CUMPLIMIENTO TOTAL"/>
    <n v="60"/>
    <s v="CON TIEMPO"/>
    <d v="2022-11-15T00:00:00"/>
    <s v="No se encontraron evidencias del acta donde se realizo la  revisión bimestral (conjuntamente con Gestión Documental) de una muestra aleatoria del 20% de las carpetas de ingresos y egresos, verificando documentación y orden de las mismos."/>
    <s v="Ingrid Acosta"/>
    <n v="0"/>
    <s v="VENCIDO"/>
    <m/>
    <d v="2023-02-06T00:00:00"/>
    <s v="PRIMER SEGUIMIENTO 2022: El día 18 de marzo de 2022 se realizó reunión con la señora Martha Rocio Valderrama Neuta (archivista profesional) del Área de Administración Documental en la cual se procedió a la &quot;Verificación y revisión del archivo de gestión para seguimiento del Plan de Mejoramiento&quot; en la cual se tomo una muestra aleatoria en la que se esta aplicando correctamente la Tabla de Retención documental._x000a__x000a_Resultado indicador: ((1/3)*100= 33,33%)_x000a__x000a_Análisis indicador: Se reporta un avance del indicador del 33,33% con una revisión a las carpetas de ingresos y egresos de 3 revisiones programadas. _x000a_Estado: La actividad continúa en ejecución._x000a__x000a_SEGUNDO SEGUIMIENTO 2022: El día 18 de mayo de 2022 se realizó reunión con la señora Martha Rocio Valderrama Neuta (archivista profesional) del Área de Administración Documental, en la cual se procedió a la &quot;Verificación y revisión del archivo de gestión para seguimiento del Plan de Mejoramiento&quot; _x000a__x000a_El día 13 de julio de 2022 se realizó reunión con la señora Martha Rocio Valderrama Neuta (archivista profesional) del Área de Administración Documental en la cual se procedió a la &quot;Verificación y revisión del archivo de gestión para seguimiento del Plan de Mejoramiento&quot; _x000a__x000a_Resultado indicador: ((3/3)*100= 100%)_x000a_Análisis indicador: Se reporta un avance del indicador del 100% con una revisión a las carpetas de ingresos y egresos de 3 revisiones programadas. _x000a_Estado: La actividad se encuentra finalizada._x000a__x000a_TERCER SEGUIMIENTO 2022: De acuerdo con la evaluación de la Oficina de Control Interno &quot;No se encontraron evidencias del acta donde se realizo la  revisión bimestral (conjuntamente con Gestión Documental) de una muestra aleatoria del 20% de las carpetas de ingresos y egresos, verificando documentación y orden de las mismos&quot;,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32%2FSEGUNDO%20SEGUIMIENTO&amp;viewid=496ad030%2Dd736%2D4b13%2D86cf%2D609d2564219b_x000a_No obstante, en el presente seguimiento se reporta nuevamente la información de la siguiente manera: _x000a__x000a_El día 18 de mayo de 2022 se realizó reunión con la señora Martha Rocio Valderrama Neuta (archivista profesional) del Área de Administración Documental, en la cual se procedió a la &quot;Verificación y revisión del archivo de gestión para seguimiento del Plan de Mejoramiento&quot; _x000a__x000a_El día 13 de julio de 2022 se realizó reunión con la señora Martha Rocio Valderrama Neuta (archivista profesional) del Área de Administración Documental en la cual se procedió a la &quot;Verificación y revisión del archivo de gestión para seguimiento del Plan de Mejoramiento&quot; _x000a__x000a_Resultado indicador: ((3/3)*100= 100%)_x000a_Análisis indicador: Se reporta un avance del indicador del 100% con una revisión a las carpetas de ingresos y egresos de 3 revisiones programadas. _x000a_Estado: La actividad se encuentra finalizada."/>
    <s v="PRIMER SEGUIMIENTO 2022: Acta de reunión realizada el día 18 de marzo de 2022 y registro de asistencia._x000a__x000a__x000a__x000a_SEGUNDO SEGUIMIENTO 2022: 1. Acta de reunión realizada el día 18 de mayo de 2022 y registro de asistencia._x000a__x000a_2. Acta de reunión realizada el día 13 de julio de 2022 y registro de asistencia._x000a__x000a__x000a_TERCER SEGUIMIENTO 2022: 1. Acta de reunión realizada el día 18 de mayo de 2022 y registro de asistencia._x000a__x000a_2. Acta de reunión realizada el día 13 de julio de 2022 y registro de asistencia._x000a_"/>
    <s v="No tiene tareas pendientes"/>
    <n v="1"/>
    <s v="CUMPLIMIENTO TOTAL"/>
    <n v="60"/>
    <s v="POR VENCER"/>
    <x v="8"/>
    <s v="El Proceso aportó como evidencia las actas 2 y 3 de seguimiento al archivo de gestión, completando, así, la actividad propuesta."/>
    <s v="Franklin Augusto Serrano Rojas"/>
    <n v="1"/>
    <x v="1"/>
    <m/>
  </r>
  <r>
    <n v="490"/>
    <s v="Modelo Pedagogico - Economato"/>
    <s v="Subdirección técnica de métodos educativos y operativa"/>
    <s v="STMEO"/>
    <m/>
    <s v="Mantenimiento de bienes"/>
    <s v="Subdirección técnica administrativa y financiera"/>
    <s v="STAF"/>
    <s v="Mantenimiento de bienes"/>
    <x v="8"/>
    <s v="Secretaria General"/>
    <s v="SG"/>
    <s v="Gerencia Recursos Fisicos"/>
    <s v="GRF"/>
    <s v="Inventarios"/>
    <s v="productos y/o  materiales en desuso "/>
    <s v="Ingrid Carolina Ardila Muñoz"/>
    <x v="0"/>
    <s v="PMAI-2022-033"/>
    <s v="11.1"/>
    <x v="69"/>
    <n v="2022"/>
    <s v="2022H1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Realizar retoma de materiales que no se estén utilizando en las Unidades y/o sedes de la entidad"/>
    <n v="1"/>
    <s v="Retoma de materiales "/>
    <s v="Número de unidades en las que se realizó retoma de materiales que no se estén utilizando / Número de unidades en las que debe realizar retoma de materiales que no se estén utilizando *100%"/>
    <n v="1"/>
    <s v="Actas de retoma de materiales"/>
    <d v="2022-03-01T00:00:00"/>
    <d v="2022-11-30T00:00:00"/>
    <d v="2022-12-05T00:00:00"/>
    <s v="SI"/>
    <s v="SI"/>
    <n v="184"/>
    <m/>
    <m/>
    <m/>
    <m/>
    <m/>
    <m/>
    <m/>
    <m/>
    <m/>
    <m/>
    <m/>
    <m/>
    <m/>
    <m/>
    <m/>
    <m/>
    <m/>
    <m/>
    <m/>
    <m/>
    <m/>
    <s v="SIN AVANCE"/>
    <n v="-44620"/>
    <s v="CON TIEMPO"/>
    <m/>
    <m/>
    <m/>
    <m/>
    <m/>
    <m/>
    <s v="ABIERTO"/>
    <s v="Se verifica Soporte y se evidencia formato de reintegro de materiales en donde se realizo la identificación de los mismos, sin embargo queda pendiente se realiza retoma de materiales identificados para darle cumplimiento a la actividad"/>
    <d v="2022-05-31T00:00:00"/>
    <s v="Pendiente Realizar retoma de materiales que no se esten utilizando"/>
    <n v="0.2"/>
    <s v="AVANCE MINIMO"/>
    <n v="184"/>
    <s v="CON TIEMPO"/>
    <d v="2022-06-22T00:00:00"/>
    <s v="En la evidencia aportada se observa un documento poco legible, no se tiene evidencia de la retoma en la bodega de San Blas"/>
    <s v="Carlos Andrés Guerra "/>
    <n v="0"/>
    <s v="ABIERTO"/>
    <m/>
    <s v="ABIERTO"/>
    <d v="2022-09-19T00:00:00"/>
    <s v="PRIMER SEGUIMIENTO 2022: _x000a_Se identifica un caso de materiales en desuso almacenados en infraestructura del IDIPRON en el centro de acopio EL ECONOMATO de San Blas, se realiza retoma de materiales en la bodega LA FAVORITA. _x000a_Se realizará la medición del indicador una vez finalice la actividad. _x000a_Estado: La actividad continua en ejecución_x000a__x000a_SEGUNDO SEGUIMIENTO 2022:_x000a_Se realizó reintegro de los materiales que no se estaban utilizando en la siguiente Unidad:_x000a__x000a_Comedor San Blas _x000a_Reintegro de materiales el día 09-02-2022_x000a_Reintegro de materiales el día 09-03-2022_x000a__x000a_Los materiales se trasladan a la bodega de almacenamiento &quot;La Favorita&quot;_x000a__x000a_Resultado y análisis del indicador: ((1/1))*100%=100% Se realizó una retoma de materiales en una unidad de una unidad en la que debía realizarse la retoma de materiales, reportando un 100% de cumplimiento del indicador. _x000a_Estado: La actividad continua en ejecución"/>
    <s v="PRIMER SEGUIMIENTO 2022: _x000a_Formato de reintegro del material _x000a__x000a_SEGUNDO SEGUIMIENTO 2022:_x000a_Formatos de reintegro"/>
    <s v="De acuerdo con la actividad formulada y las evidencias adjuntadas por el proceso la accion se encuentra finalizada"/>
    <n v="1"/>
    <s v="CUMPLIMIENTO TOTAL"/>
    <n v="184"/>
    <s v="CON TIEMPO"/>
    <d v="2022-11-18T00:00:00"/>
    <s v="Se evidenció el diligenciamiento del formato requisición o reintegro de materiales, correspondiente a la sede San Blas."/>
    <s v="Paula Rocío Luengas León"/>
    <n v="1"/>
    <s v="CERRADO"/>
    <m/>
    <d v="2023-02-06T00:00:00"/>
    <s v="Cerrada en seguimientos anteriores"/>
    <s v="OCI"/>
    <n v="1"/>
    <n v="1"/>
    <s v="CUMPLIMIENTO TOTAL"/>
    <s v="NO APLICA ACCION CERRADA"/>
    <s v="NO APLICA ACCION CERRADA"/>
    <x v="1"/>
    <s v="Cerrada en seguimientos anteriores"/>
    <s v="OCI"/>
    <n v="1"/>
    <x v="1"/>
    <m/>
  </r>
  <r>
    <n v="491"/>
    <s v="Modelo Pedagogico - Economato"/>
    <s v="Subdirección técnica de métodos educativos y operativa"/>
    <s v="STMEO"/>
    <s v="Subdirección Técnica de Métodos"/>
    <s v="Mantenimiento de bienes"/>
    <s v="Subdirección técnica administrativa y financiera"/>
    <s v="STAF"/>
    <s v="Mantenimiento de bienes"/>
    <x v="8"/>
    <s v="Secretaria General"/>
    <s v="SG"/>
    <s v="Gerencia Recursos Fisicos"/>
    <s v="GRF"/>
    <s v="Inventarios"/>
    <s v="productos y/o  materiales en desuso "/>
    <s v="Ingrid Carolina Ardila Muñoz"/>
    <x v="0"/>
    <s v="PMAI-2022-034"/>
    <s v="11.1"/>
    <x v="69"/>
    <n v="2022"/>
    <s v="2022H1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Realizar una mesa de trabajo entre el líder del proceso  Mantenimiento de Bienes, el responsable del Economato y la ingeniera ambiental de la STMEO, en la cual se defina un espacio para almacenar los materiales de construcción"/>
    <n v="2"/>
    <s v="Mesa de trabajo para definir espacio de almacenamiento"/>
    <s v="Mesa de trabajo realizada / Mesa de trabajo programada (1)*100%"/>
    <n v="1"/>
    <s v="Acta de reunión"/>
    <d v="2022-03-01T00:00:00"/>
    <d v="2022-05-31T00:00:00"/>
    <d v="2022-12-05T00:00:00"/>
    <s v="SI"/>
    <s v="SI"/>
    <n v="1"/>
    <m/>
    <m/>
    <m/>
    <m/>
    <m/>
    <m/>
    <m/>
    <m/>
    <m/>
    <m/>
    <m/>
    <m/>
    <m/>
    <m/>
    <m/>
    <m/>
    <m/>
    <m/>
    <m/>
    <m/>
    <m/>
    <s v="SIN AVANCE"/>
    <n v="-44620"/>
    <s v="CON TIEMPO"/>
    <m/>
    <m/>
    <m/>
    <m/>
    <m/>
    <m/>
    <s v="ABIERTO"/>
    <s v="El proceso no aporta evidencia de avance en la actividad._x000a__x000a_Actividad aun se encuentra en ejecución"/>
    <d v="2022-05-31T00:00:00"/>
    <s v="Pendiente definir espacio para almacenar los materiales de construcción, mediante rmesa de trabajo mesa de trabajo entre el líder del proceso  Mantenimiento de Bienes, el responsable del Economato y la ingeniera ambiental de la STMEO."/>
    <n v="0"/>
    <s v="SIN AVANCE"/>
    <n v="1"/>
    <s v="POR VENCER"/>
    <d v="2022-06-22T00:00:00"/>
    <s v="No se evidencio carpeta PMAI-2021-051, accion vencida"/>
    <s v="Carlos Andrés Guerra "/>
    <n v="0"/>
    <s v="VENCIDO"/>
    <m/>
    <s v="ABIERTO"/>
    <d v="2022-09-19T00:00:00"/>
    <s v="PRIMER SEGUIMIENTO 2022: _x000a_La ejecución de esta actividad se tiene programada para la última semana de mayo, por lo tanto, no se presenta seguimiento. _x000a__x000a_SEGUNDO SEGUIMIENTO 2022:_x000a_Se realiza mesa de trabajo el día 18/03/2022 para tratar el tema del almacenamiento de materiales en la bodega del ECONOMATO de San Blas,  Se define que debe adecuarse un espacio para almacenamiento de materiales que se encuentre aislado de los demás espacios._x000a__x000a_Se aclara que, una vez realizada la mesa de trabajo, se determinó que no es posible definir un lugar de almacenamiento para materiales de construcción, ya que en el lugar se manipulan alimentos, lo que puede generar contaminación cruzada y por tanto, se decidió trasladar dichos elementos a la bodega La Favorita._x000a__x000a_Resultado y análisis del indicador: ((1/1)*100%)=100% Se realizó una mesa de trabajo de una mesa que se encontraba programada, reportando un 100% de cumplimiento del indicador. _x000a_Estado: La actividad se encuentra finalizada"/>
    <s v="_x000a__x000a__x000a__x000a_SEGUNDO SEGUIMIENTO 2022:_x000a_1. Acta de reunión"/>
    <s v="Establecer de manera clara en el acta de la mesa de trabajo el  lugar definido como espacio para almacenar los materiales de construcción"/>
    <n v="0.75"/>
    <s v="AVANCE SIGNIFICATIVO"/>
    <n v="1"/>
    <s v="POR VENCER"/>
    <d v="2022-11-18T00:00:00"/>
    <s v="Se evidenció acta de reunión de fecha 18/03/2022, convocada por infraestructura, en la que se deja constancia de la inspección al área de sisposición de materiales de construcción donde funciona el comedor San Blas y se deja el registro fotográfico del retiro del material y la retoma del material en la Bodega La Favorita."/>
    <s v="Paula Rocío Luengas León"/>
    <n v="1"/>
    <s v="CERRADO"/>
    <m/>
    <d v="2023-02-06T00:00:00"/>
    <s v="Cerrada en seguimientos anteriores"/>
    <s v="OCI"/>
    <n v="1"/>
    <n v="1"/>
    <s v="CUMPLIMIENTO TOTAL"/>
    <s v="NO APLICA ACCION CERRADA"/>
    <s v="NO APLICA ACCION CERRADA"/>
    <x v="1"/>
    <s v="Cerrada en seguimientos anteriores"/>
    <s v="OCI"/>
    <n v="1"/>
    <x v="1"/>
    <m/>
  </r>
  <r>
    <n v="492"/>
    <s v="Modelo Pedagogico - Economato"/>
    <s v="Subdirección técnica de métodos educativos y operativa"/>
    <s v="STMEO"/>
    <m/>
    <s v="Mantenimiento de bienes"/>
    <s v="Subdirección técnica administrativa y financiera"/>
    <s v="STAF"/>
    <s v="Mantenimiento de bienes"/>
    <x v="8"/>
    <s v="Secretaria General"/>
    <s v="SG"/>
    <s v="Gerencia Recursos Fisicos"/>
    <s v="GRF"/>
    <s v="Inventarios"/>
    <s v="productos y/o  materiales en desuso "/>
    <s v="Ingrid Carolina Ardila Muñoz"/>
    <x v="0"/>
    <s v="PMAI-2022-035"/>
    <s v="11.1"/>
    <x v="69"/>
    <n v="2022"/>
    <s v="2022H12"/>
    <s v="En la visita realizada a la bodega de San Blas, se encuentran productos materiales en desuso y elementos químicos, lo cual incumple lo establecido en la Resolución 2674 en el capítulo VII, art 28 Almacenamiento específicamente en los siguientes ítems: “•Debe llevarse un control de primeras entradas y salidas con el fin de garantizar la rotación de los productos. Es necesario que la empresa periódicamente de salida a productos y materiales inútiles, en desuso, obsoletos o fuera de especificaciones para facilitar la limpieza de las instalaciones y eliminar posibles focos de contaminación. •En los sitios o lugares destinados al almacenamiento de materias primas, insumos y productos terminados no podrán realizarse actividades diferentes”, que en efecto dificulta la limpieza de las instalaciones, genera acumulación de polvo y ocasiona focos de contaminación, asimismo los productos químicos pueden emanar olores fuertes generando un riesgo de contaminación entre otros riesgos."/>
    <s v="Dentro de las instalaciones no existe un espacio adecuado para almacenar los materiales de construcción y no se efectuó un adecuado seguimiento a la disposición de materiales en desuso"/>
    <s v="Emitir lineamiento para el manejo y almacenamiento de materiales de construcción mientras se realicen obras de mantenimiento en las Unidades"/>
    <n v="3"/>
    <s v="Lineamiento manejo y almacenamiento de materiales de construcción mientras se realicen obras de mantenimiento en las Unidades"/>
    <s v="Circular emitida"/>
    <n v="1"/>
    <s v="Circular"/>
    <d v="2022-03-01T00:00:00"/>
    <d v="2022-05-31T00:00:00"/>
    <m/>
    <s v="SI"/>
    <s v="SI"/>
    <n v="1"/>
    <m/>
    <m/>
    <m/>
    <m/>
    <m/>
    <m/>
    <m/>
    <m/>
    <m/>
    <m/>
    <m/>
    <m/>
    <m/>
    <m/>
    <m/>
    <m/>
    <m/>
    <m/>
    <m/>
    <m/>
    <m/>
    <s v="SIN AVANCE"/>
    <n v="-44620"/>
    <s v="CON TIEMPO"/>
    <m/>
    <m/>
    <m/>
    <m/>
    <m/>
    <m/>
    <s v="ABIERTO"/>
    <s v="El proceso no aporta evidencia de avance en la actividad._x000a__x000a_Actividad aun se encuentra en ejecución"/>
    <d v="2022-05-31T00:00:00"/>
    <s v="Pendiente emitir lineamiento para el manejo y almacenamiento de materiales de construcción mientras se realicen obras de mantenimiento en las Unidades"/>
    <n v="0"/>
    <s v="SIN AVANCE"/>
    <n v="1"/>
    <s v="POR VENCER"/>
    <d v="2022-06-22T00:00:00"/>
    <s v="No se evidencia carpeta PMAI-2022-052, accion vencida"/>
    <s v="Carlos Andrés Guerra "/>
    <n v="0"/>
    <s v="VENCIDO"/>
    <m/>
    <s v="ABIERTO"/>
    <d v="2022-09-19T00:00:00"/>
    <s v="PRIMER SEGUIMIENTO 2022: _x000a_La ejecución de esta actividad se tiene programada para la última semana de mayo, por lo tanto, no se presenta seguimiento. _x000a__x000a_SEGUNDO SEGUIMIENTO 2022:_x000a_El día 04/04/2022 se realizó mesa de trabajo con el grupo del área de Mantenimiento de Bienes para definir el lineamiento para el manejo y almacenamiento de materiales de construcción mientras se realicen obras de mantenimiento en las UPIS de la entidad, se generará la circular para su posterior socialización con las peronas responsables que intervienen en este proceso. _x000a__x000a_Resultado y análisis del indicador: La informacion correspondiente se diligenciara una vez se emita y socialice la circular_x000a_Estado: La actividad se encuentra en ejecución"/>
    <s v="SEGUNDO SEGUIMIENTO 2022:_x000a_Acta de reunión "/>
    <s v="Realizar las acciones necesarias para emitir los lineamientos para el manejo y almacenamiento de materiales de construcción mientras se realicen obras de mantenimiento en las Unidades"/>
    <n v="0"/>
    <s v="SIN AVANCE"/>
    <n v="1"/>
    <s v="POR VENCER"/>
    <d v="2022-11-18T00:00:00"/>
    <s v="Acción vencida desde el 01/06/2022."/>
    <s v="Paula Rocío Luengas León"/>
    <m/>
    <s v="VENCIDO"/>
    <m/>
    <d v="2023-02-06T00:00:00"/>
    <s v="PRIMER SEGUIMIENTO 2022: _x000a_La ejecución de esta actividad se tiene programada para la última semana de mayo, por lo tanto, no se presenta seguimiento. _x000a__x000a_SEGUNDO SEGUIMIENTO 2022:_x000a_El día 04/04/2022 se realizó mesa de trabajo con el grupo del área de Mantenimiento de Bienes para definir el lineamiento para el manejo y almacenamiento de materiales de construcción mientras se realicen obras de mantenimiento en las UPIS de la entidad, se generará la circular para su posterior socialización con las peronas responsables que intervienen en este proceso. _x000a__x000a_Resultado y análisis del indicador: La informacion correspondiente se diligenciara una vez se emita y socialice la circular_x000a_Estado: La actividad se encuentra en ejecución_x000a__x000a_TERCER SEGUIMIENTO 2022:_x000a_Se emite lineamiento mediante circular interna con el asunto: Lineamiento para el manejo y almacenamiento de materiales de construcción mientras se realicen obras de mantenimiento en las Unidades, el día 29 de noviembre de 2022, con numero de consecutivo 034._x000a_Dicha circular fue dirigida a Coordinadores de cuadrilla de mantenimiento de bienes inmuebles de la Gerencia de Recursos Físicos._x000a_Se entrega copia en medio físico a los coordinadores de cuadrilla y se toma una copia como hoja de recibido. _x000a_Resultado y análisis del indicador: ((1/1)*100= 100%), Se emitió 1 circular con el lineamiento, manejo y almacenamiento de materiales de construcción mientras se realicen obras de mantenimiento en las Unidades. _x000a_Estado: La actividad se encuentra finalizada  _x000a_"/>
    <s v="SEGUNDO SEGUIMIENTO 2022:_x000a_Acta de reunión _x000a__x000a_TERCER SEGUIMIENTO 2022:_x000a_Circular interna No. 034 del 29 de noviembre de 2022"/>
    <m/>
    <n v="1"/>
    <s v="CUMPLIMIENTO TOTAL"/>
    <n v="1"/>
    <s v="POR VENCER"/>
    <x v="8"/>
    <s v="El proceso aporta como evidencia la Circular Interna N° 034 del 29-Nov-22 con los lineamientos para el manejo y almacenamiento de materiales de construcción, cumpliendo con la ejecución de la actividad propuesta."/>
    <s v="Franklin Augusto Serrano Rojas"/>
    <n v="1"/>
    <x v="1"/>
    <m/>
  </r>
  <r>
    <n v="493"/>
    <s v="Modelo Pedagogico - Economato"/>
    <s v="Subdirección técnica de métodos educativos y operativa"/>
    <s v="STMEO"/>
    <m/>
    <s v="Servicios administrativos"/>
    <s v="Subdirección técnica administrativa y financiera"/>
    <s v="STAF"/>
    <s v="Transporte"/>
    <x v="7"/>
    <s v="Secretaria General"/>
    <s v="SG"/>
    <s v="Gerencia administrativa"/>
    <s v="GA"/>
    <s v="Vehiculos"/>
    <s v="licencias sanitarias de los vehículos del transporte de alimentos"/>
    <s v="Ingrid Carolina Ardila Muñoz"/>
    <x v="0"/>
    <s v="PMAI-2022-036"/>
    <s v="11.3"/>
    <x v="69"/>
    <n v="2022"/>
    <s v="2022H13"/>
    <s v="Se evidencia vencimiento en las licencias sanitarias de los vehículos del transporte de alimentos en el Instituto, incumplimiento el marco normativo de la Resolución 293 de 1992 por la cual se reglamenta el trámite y expedición de la Licencia Sanitaria de Transporte de Alimentos para vehículos y el art. 29 de la Resolución 2674 de 2013 por la cual establece los requisitos sanitarios para actividades de fabricación., presentando descuido a los reglamentos internos y externos, y posibles deterioros de los vehículos, lo cual constituye un riesgo en la prevención de transmisión de enfermedades de origen alimenticio en el trasporte, así como riesgos asociados a sanciones y multas hasta decomiso de los productos transportados."/>
    <s v="No se realizó una adecuada coordinación, para el envío de los vehículos de transporte de alimentos que debían renovar la licencia sanitaria"/>
    <s v="Realizar modificación al procedimiento &quot;Mantenimiento preventivo y correctivo del parque automotor A-SAD-PR-002&quot; para incluír el control de vencimientos de documentación ( certificación técnico mecánica, licencia sanitaria -para los vehículos que transportan alimentos- y SOAT)"/>
    <n v="1"/>
    <s v="Realizar modificación al procedimiento &quot;Mantenimiento preventivo y correctivo del parque automotor A-SAD-PR-002&quot; para incluír el control de vencimientos de documentación"/>
    <s v="Actualización procedimiento  &quot;Mantenimiento preventivo y correctivo del parque automotor A-SAD-PR-002&quot;"/>
    <n v="1"/>
    <s v="Procedimiento  &quot;Mantenimiento preventivo y correctivo del parque automotor A-SAD-PR-002&quot; actualizado"/>
    <d v="2022-03-01T00:00:00"/>
    <d v="2022-06-30T00:00:00"/>
    <d v="2022-12-05T00:00:00"/>
    <s v="SI"/>
    <s v="SI"/>
    <n v="31"/>
    <m/>
    <m/>
    <m/>
    <m/>
    <m/>
    <m/>
    <m/>
    <m/>
    <m/>
    <m/>
    <m/>
    <m/>
    <m/>
    <m/>
    <m/>
    <m/>
    <m/>
    <m/>
    <m/>
    <m/>
    <m/>
    <s v="SIN AVANCE"/>
    <n v="-44620"/>
    <s v="CON TIEMPO"/>
    <m/>
    <m/>
    <m/>
    <m/>
    <m/>
    <m/>
    <s v="ABIERTO"/>
    <s v="Se evidencia Borrador del procedimiento  &quot;Mantenimiento preventivo y correctivo del parque automotor A-SAD-PR-002&quot;_x000a__x000a_La actividad aun se encuentra en ejecución"/>
    <d v="2022-05-31T00:00:00"/>
    <s v="Pendiente actualizar y oficializar el procedimiento &quot;MANTENIMIENTO PREVENTIVO Y CORRECTIVO DEL PARQUE AUTOMOTOR A-SAD-PR-002&quot;"/>
    <n v="0.25"/>
    <s v="AVANCE MINIMO"/>
    <n v="31"/>
    <s v="CON TIEMPO"/>
    <d v="2022-06-22T00:00:00"/>
    <s v="Se observa borrador de la modificación al procedimiento &quot;MANTENIMIENTO PREVENTIVO Y CORRECTIVO DEL PARQUE AUTOMOTOR&quot; activa en de ejecución, queda poco tiempo para su vencimiento."/>
    <s v="Carlos Andrés Guerra "/>
    <n v="0.3"/>
    <s v="ABIERTO"/>
    <m/>
    <s v="ABIERTO"/>
    <m/>
    <s v="PRIMER SEGUIMIENTO 2022:  _x000a_Se está realizando la actualización del procedimiento  &quot;Mantenimiento preventivo y correctivo del parque automotor A-SAD-PR-002&quot; donde se incluye el seguimiento que se le debe realizar a las licencias sanitarias, SOAT y revisión tecnicomecanica del parque automotor del Instituto. El procedimiento de oficializará el próximo mes, la actividad se encuentra dentro del tiempo de ejecución. _x000a_Estado: La actividad continúa en ejecución._x000a__x000a_SEGUNDO SEGUIMIENTO 2022:_x000a_Se realizó la actualización del procedimiento de  &quot;Mantenimiento preventivo y correctivo del parque automotor A-SAD-PR-002&quot; donde se incluye el seguimiento que se le debe realizar a las licencias sanitarias, SOAT y revisión tecnicomecanica del parque automotor del Instituto y adicionalmente se modificó el formato de inspección preoperacional diaria A-SAD-FT-016 los cuales ya se encuentran actualizados en la intranet._x000a_Resultado del indicador: (1/1)*100%)=100%_x000a_Análisis del indicador: Se realizó modificación al procedimiento, de una modificación que se encontraba programada_x000a_Estado: La actividad se encuentra finalizada"/>
    <s v="PRIMER SEGUIMIENTO 2022: _x000a_Preliminar procedimiento  &quot;Mantenimiento preventivo y correctivo del parque automotor A-SAD-PR-002&quot;_x000a__x000a_SEGUNDO SEGUIMIENTO 2022:_x000a_1. Procedimiento  &quot;Mantenimiento preventivo y correctivo del parque automotor A-SAD-PR-002&quot;_x000a_2. Pantallazo Correo aprobación Procedimiento  &quot;Mantenimiento preventivo y correctivo del parque automotor A-SAD-PR-002&quot;_x000a_3. Formato de inspección preoperacional diaria A-SAD-FT-016_x000a_4. Correo oficialización actualización Formato de inspección preoperacional diaria A-SAD-FT-016"/>
    <s v="De acuerdo con el reporte y evidencias aportadas por el proceso, la actividad se encuentra cumplida"/>
    <n v="1"/>
    <s v="CUMPLIMIENTO TOTAL"/>
    <n v="31"/>
    <s v="CON TIEMPO"/>
    <d v="2022-11-18T00:00:00"/>
    <s v="Se evidenció actualización del Procedimiento: &quot;Mantenimiento preventivo y correctivo del parque automotor&quot;, identificado con el código A-SAD-PR-002, versión 04 del 29/06/2022, en el que se incluyó  un punto de control relacionado con el vencimiento de la documentación."/>
    <s v="Paula Rocío Luengas León"/>
    <n v="1"/>
    <s v="CERRADO"/>
    <m/>
    <d v="2023-02-06T00:00:00"/>
    <s v="Cerrada en seguimientos anteriores"/>
    <s v="OCI"/>
    <n v="1"/>
    <n v="1"/>
    <s v="CUMPLIMIENTO TOTAL"/>
    <s v="NO APLICA ACCION CERRADA"/>
    <s v="NO APLICA ACCION CERRADA"/>
    <x v="1"/>
    <s v="Cerrada en seguimientos anteriores"/>
    <s v="OCI"/>
    <n v="1"/>
    <x v="1"/>
    <m/>
  </r>
  <r>
    <n v="496"/>
    <s v="Atencion a la ciudadania"/>
    <s v="Subdirección técnica administrativa y financiera"/>
    <s v="STAF"/>
    <m/>
    <s v="Atencion a la ciudadania"/>
    <s v="Subdirección técnica administrativa y financiera"/>
    <s v="STAF"/>
    <s v="Atencion al ciudadano"/>
    <x v="1"/>
    <s v="Secretaria General"/>
    <s v="SG"/>
    <s v="No aplica"/>
    <s v="No aplica"/>
    <s v="Atencion al ciudadano"/>
    <s v="Quejas, reclamos, sugerencias y solicitudes "/>
    <s v="Willington Granados Herrera"/>
    <x v="0"/>
    <s v="PMAI-2022-039"/>
    <s v="10.1"/>
    <x v="9"/>
    <n v="2021"/>
    <s v="2022H15"/>
    <s v="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
    <s v="Las respuestas de las peticiones ciudadanas están a cargo de cada dependencia a quienes se les asigna con anticipación el trámite de las mismas._x000a_"/>
    <s v="Enviar a través de correo electrónico alertas a las dependencias  sobre el vencimiento de las PQRS"/>
    <n v="1"/>
    <s v="Alertas de vencimiento de PQRS"/>
    <s v="Número de alertas enviadas a las dependencias / Número de alertas por enviar *100%"/>
    <n v="1"/>
    <s v="Alertas de vencimiento de PQRS enviadas"/>
    <d v="2022-05-02T00:00:00"/>
    <d v="2022-12-30T00:00:00"/>
    <d v="2022-12-05T00:00:00"/>
    <s v="SI"/>
    <s v="SI"/>
    <n v="214"/>
    <m/>
    <m/>
    <m/>
    <m/>
    <m/>
    <m/>
    <m/>
    <m/>
    <m/>
    <m/>
    <m/>
    <m/>
    <m/>
    <m/>
    <m/>
    <m/>
    <m/>
    <m/>
    <m/>
    <m/>
    <m/>
    <s v="SIN AVANCE"/>
    <n v="-44620"/>
    <s v="CON TIEMPO"/>
    <m/>
    <m/>
    <m/>
    <m/>
    <m/>
    <m/>
    <s v="ABIERTO"/>
    <s v="En ejecucion"/>
    <d v="2022-05-31T00:00:00"/>
    <s v="No aplica"/>
    <n v="0"/>
    <s v="SIN AVANCE"/>
    <n v="214"/>
    <s v="CON TIEMPO"/>
    <d v="2022-06-17T00:00:00"/>
    <s v="De las evidencias allegadas no se observa avance en la acción."/>
    <s v="Navis Alberto Florez Leon"/>
    <n v="0"/>
    <s v="ABIERTO"/>
    <m/>
    <s v="ABIERTO"/>
    <d v="2022-09-19T00:00:00"/>
    <s v="Segundo seguimiento 2022:_x000a_Desde el área de Atención al Ciudadano se realiza una verificación diaria de las peticiones ciudadanas a la espera de respuesta, se evalúan los tiempos de respuesta de cada petición y posteriormente se le notifica a cada área el estado general de sus peticiones pendientes de respuesta, esto con la finalidad de hacer alertas tempranas y garantizar que se cumplan los tiempos establecidos. _x000a__x000a_Resultado indicador: 6 seguimientos mensuales con alertas enviados / 6 Informes con alertas por enviar = 100%_x000a_Estado: Se adjuntan las evidencias de las alertas enviadas por Atención a la Ciudadanía mensualmente a los responsables previo vencimiento de las solicitudes_x000a__x000a_"/>
    <s v="Segundo seguimiento 2022:_x000a_1. Notificaciones vía correo electrónico realizadas a las áreas correspondientes."/>
    <s v="El reporte realizado por el proceso y los  soportes adjuntados permiten evidenciar el cumlimiento de la actividad"/>
    <n v="1"/>
    <s v="CUMPLIMIENTO TOTAL"/>
    <n v="214"/>
    <s v="CON TIEMPO"/>
    <d v="2022-11-17T00:00:00"/>
    <s v="Las evidencia aportadas corresponden con el cumplimiento de la acción propuesta"/>
    <s v="FRANKLIN AUGUSTO SERRANO ROJAS"/>
    <n v="1"/>
    <s v="CERRADO"/>
    <m/>
    <d v="2023-02-06T00:00:00"/>
    <s v="Cerrada en seguimientos anteriores"/>
    <s v="OCI"/>
    <n v="1"/>
    <n v="1"/>
    <s v="CUMPLIMIENTO TOTAL"/>
    <s v="NO APLICA ACCION CERRADA"/>
    <s v="NO APLICA ACCION CERRADA"/>
    <x v="1"/>
    <s v="Cerrada en seguimientos anteriores"/>
    <s v="OCI"/>
    <n v="1"/>
    <x v="1"/>
    <m/>
  </r>
  <r>
    <n v="497"/>
    <s v="Atencion a la ciudadania"/>
    <s v="Subdirección técnica administrativa y financiera"/>
    <s v="STAF"/>
    <m/>
    <s v="Atencion a la ciudadania"/>
    <s v="Subdirección técnica administrativa y financiera"/>
    <s v="STAF"/>
    <s v="Atencion al ciudadano"/>
    <x v="1"/>
    <s v="Secretaria General"/>
    <s v="SG"/>
    <s v="No aplica"/>
    <s v="No aplica"/>
    <s v="Atencion al ciudadano"/>
    <s v="Quejas, reclamos, sugerencias y solicitudes "/>
    <s v="Willington Granados Herrera"/>
    <x v="0"/>
    <s v="PMAI-2022-040"/>
    <s v="10.1"/>
    <x v="9"/>
    <n v="2021"/>
    <s v="2022H15"/>
    <s v="11.1 Incumplimiento de la oportunidad durante el periodo evaluado (II semestre de 2021), dado que se detectaron diez (10) respuestas emitidas fuera de términos, en contravía de los tiempos establecidos en la Ley 1755 de 2015 en su artículo 14 “Términos para resolver las distintas modalidades de peticiones”, asimismo de lo definido en el Decreto 491 de 2020 articulo 5 “Ampliación de términos para atender las peticiones”, lo que puede estar causado por debilidades en los controles dirigidos a la oportunidad en la respuesta de las PQRS, ocasionándose materialización del riesgo de gestión del proceso atención al ciudadano: “Inadecuado trámite o demora en la respuesta de los requerimientos ciudadanos asignados a la Entidad, no se puede realizar un debido control de los documentos que ingresan por la ventanilla”."/>
    <s v="Las respuestas de las peticiones ciudadanas están a cargo de cada dependencia a quienes se les asigna con anticipación el trámite de las mismas._x000a_"/>
    <s v="Actualizar el procedimiento &quot;Atención a requerimientos ciudadanos y denuncias de corrupción Bogotá te escucha – SDQS- A-ACI-PR-001&quot; para incluír el envío de alertas a las dependencias para el  control de vencimientos de las peticiones ciudadanas enviadas a la entidad"/>
    <n v="2"/>
    <s v="Actualización procedimiento &quot;Atención a requerimientos ciudadanos y denuncias de corrupción Bogotá te escucha – SDQS- A-ACI-PR-001&quot; para incluír el envío de alertas a las dependencias para el  control de vencimientos de las peticiones ciudadanas enviadas a la entidad"/>
    <s v="Actualización procedimiento &quot;Atención a requerimientos ciudadanos y denuncias de corrupción Bogotá te escucha – SDQS- A-ACI-PR-001&quot;"/>
    <n v="1"/>
    <s v="Procedimiento &quot;Atención a requerimientos ciudadanos y denuncias de corrupción Bogotá te escucha – SDQS- A-ACI-PR-001&quot; actualizado"/>
    <d v="2022-06-01T00:00:00"/>
    <d v="2022-12-30T00:00:00"/>
    <d v="2022-12-05T00:00:00"/>
    <s v="SI"/>
    <s v="SI"/>
    <n v="214"/>
    <m/>
    <m/>
    <m/>
    <m/>
    <m/>
    <m/>
    <m/>
    <m/>
    <m/>
    <m/>
    <m/>
    <m/>
    <m/>
    <m/>
    <m/>
    <m/>
    <m/>
    <m/>
    <m/>
    <m/>
    <m/>
    <s v="SIN AVANCE"/>
    <n v="-44620"/>
    <s v="CON TIEMPO"/>
    <m/>
    <m/>
    <m/>
    <m/>
    <m/>
    <m/>
    <s v="ABIERTO"/>
    <s v="En ejecucion"/>
    <d v="2022-05-31T00:00:00"/>
    <s v="No aplica"/>
    <n v="0"/>
    <s v="SIN AVANCE"/>
    <n v="214"/>
    <s v="CON TIEMPO"/>
    <d v="2022-06-17T00:00:00"/>
    <s v="De las evidencias allegadas no se observa avance en la acción. "/>
    <s v="Navis Alberto Florez Leon"/>
    <n v="0"/>
    <s v="ABIERTO"/>
    <m/>
    <s v="ABIERTO"/>
    <d v="2022-09-19T00:00:00"/>
    <s v="Segundo seguimiento 2022:_x000a_El día 24/06/2022 se actualizó el procedimiento &quot;Atención a requerimientos ciudadanos y denuncias de corrupción Bogotá te escucha – SDQS- A-ACI-PR-001&quot;, incorporando las condiciones generales 34: &quot;Se debe enviar un correo electrónico de forma mensual a la oficia de control interno disciplinario informando las_x000a_dependencias que contestaron por fuera de términos las peticiones ciudadanas.&quot; y 35: &quot;Con el fin de realizar control en las peticiones ciudadanas para evitar su vencimiento por fuera de términos, se debe enviar diariamente un correo electrónico a los administradores del sistema BOGOTÁ TE ESCUCHA de cada área o dependencia con la información de las peticiones ciudadanas próximas a vencer&quot;. _x000a__x000a_Resultado y análisis del indicador: Se reporta un 100% de cumplimiento del indicador debido a que se actualizó el procedimiento “Atención a requerimientos y denuncias ciudadanas a través del aplicativo Bogotá Te Escucha&quot;  SDQS A-ACI-PR-001&quot;._x000a_Estado: La actividad se encuentra finalizada  "/>
    <s v="Segundo seguimiento 2022:_x000a_1. Procedimiento A- ACI-PR-001 &quot;Atención a requerimientos y denuncias ciudadanas a través del aplicativo Bogotá te escucha –SDQS&quot;_x000a_2. Pantallazo aprobación y socialización procedimiento  A-ACI-PR-001 &quot;Atención a requerimientos y denuncias ciudadanas a través del aplicativo Bogotá te escucha –SDQS&quot;"/>
    <s v="El reporte realizado por el proceso y los  soportes adjuntados permiten evidenciar el cumlimiento de la actividad"/>
    <n v="1"/>
    <s v="CUMPLIMIENTO TOTAL"/>
    <n v="214"/>
    <s v="CON TIEMPO"/>
    <d v="2022-11-17T00:00:00"/>
    <s v="Revisada la evidencia aportada por el proceso, se encontro que ésta corresponde con el cumplimiento de la acción propuesta."/>
    <s v="FRANKLIN AUGUSTO SERRANO ROJAS"/>
    <n v="1"/>
    <s v="CERRADO"/>
    <m/>
    <d v="2023-02-06T00:00:00"/>
    <s v="Cerrada en seguimientos anteriores"/>
    <s v="OCI"/>
    <n v="1"/>
    <n v="1"/>
    <s v="CUMPLIMIENTO TOTAL"/>
    <s v="NO APLICA ACCION CERRADA"/>
    <s v="NO APLICA ACCION CERRADA"/>
    <x v="1"/>
    <s v="Cerrada en seguimientos anteriores"/>
    <s v="OCI"/>
    <n v="1"/>
    <x v="1"/>
    <m/>
  </r>
  <r>
    <n v="499"/>
    <s v="Atencion a la ciudadania"/>
    <s v="Subdirección técnica administrativa y financiera"/>
    <s v="STAF"/>
    <m/>
    <s v="Atencion a la ciudadania"/>
    <s v="Subdirección técnica administrativa y financiera"/>
    <s v="STAF"/>
    <s v="Atencion al ciudadano"/>
    <x v="1"/>
    <s v="Secretaria General"/>
    <s v="SG"/>
    <s v="No aplica"/>
    <s v="No aplica"/>
    <s v="Atencion al ciudadano"/>
    <s v="Informes"/>
    <s v="Willington Granados Herrera"/>
    <x v="0"/>
    <s v="PMAI-2022-042"/>
    <s v="10.1"/>
    <x v="9"/>
    <n v="2021"/>
    <s v="2022H16"/>
    <s v="11.2 Discrepancias entre lo registrado en el formato ACI-FT-003 reporte de SDQS y los informes de gestión mensuales y trimestrales publicados, lo cual constituye incumplimiento de lo establecido en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ituación que pudo presentarse por debilidades o falta de conciliación de datos entre las diferentes fuentes de información de PQRS, _x000a_generando debilidad en los atributos de la calidad de la información, que se predican desde la dimensión _x000a_Información y Comunicación del Modelo Integrado de Planeación y Gestión, además de riesgos de incumplimiento de la normatividad aplicable y posibles sanciones por parte de los entes de control._x000a_"/>
    <s v="No es clara la forma en la que se debe manejar la información de las bases de datos que envía la Secretaría General para ser registrada en la página de la Veeduría"/>
    <s v="Actualizar el procedimiento &quot;Atención a requerimientos ciudadanos y denuncias de corrupción Bogotá te escucha – SDQS- A-ACI-PR-001&quot; para incluír el manejo de la información de las bases de datos de las PQRS que se haya concertado con la Secretaría General de la Alcaldía Mayor de Bogotá"/>
    <n v="2"/>
    <s v="Actualización procedimiento &quot;Atención a requerimientos ciudadanos y denuncias de corrupción Bogotá te escucha – SDQS- A-ACI-PR-001&quot; para incluír el manejo de la información de las bases de datos de las PQRS"/>
    <s v="Actualización procedimiento &quot;Atención a requerimientos ciudadanos y denuncias de corrupción Bogotá te escucha – SDQS- A-ACI-PR-001&quot;"/>
    <n v="1"/>
    <s v="Procedimiento &quot;Atención a requerimientos ciudadanos y denuncias de corrupción Bogotá te escucha – SDQS- A-ACI-PR-001&quot; actualizado"/>
    <d v="2022-06-01T00:00:00"/>
    <d v="2022-12-30T00:00:00"/>
    <d v="2022-12-05T00:00:00"/>
    <s v="SI"/>
    <s v="SI"/>
    <n v="214"/>
    <m/>
    <m/>
    <m/>
    <m/>
    <m/>
    <m/>
    <m/>
    <m/>
    <m/>
    <m/>
    <m/>
    <m/>
    <m/>
    <m/>
    <m/>
    <m/>
    <m/>
    <m/>
    <m/>
    <m/>
    <m/>
    <s v="SIN AVANCE"/>
    <n v="-44620"/>
    <s v="CON TIEMPO"/>
    <m/>
    <m/>
    <m/>
    <m/>
    <m/>
    <m/>
    <s v="ABIERTO"/>
    <s v="En ejecucion"/>
    <d v="2022-05-31T00:00:00"/>
    <s v="No aplica"/>
    <n v="0"/>
    <s v="SIN AVANCE"/>
    <n v="214"/>
    <s v="CON TIEMPO"/>
    <d v="2022-06-17T00:00:00"/>
    <s v="no se observan evidencias que permitan identificar avance en acción."/>
    <s v="Navis Alberto Florez Leon"/>
    <n v="0"/>
    <s v="ABIERTO"/>
    <m/>
    <s v="ABIERTO"/>
    <d v="2022-09-19T00:00:00"/>
    <s v="Segundo seguimiento 2022:_x000a_El día 24/06/2022 se actualizó el procedimiento &quot;Atención a requerimientos ciudadanos y denuncias de corrupción Bogotá te escucha – SDQS- A-ACI-PR-001&quot;, agregando la condición general número 36: en donde se incorporan los ítem que se deben tener en cuenta para conocer realmente la gestión mensual de PQRS registradas en las bases de datos, lo anterior de acuerdo con la concertación realizada con la Secretaría General de la Alcaldía Mayor de Bogotá. _x000a__x000a_Resultado y análisis del indicador: Se reporta un 100% de cumplimiento del indicador debido a que se actualizó el procedimiento “Atención a requerimientos y denuncias ciudadanas a través del aplicativo Bogotá Te Escucha&quot;  SDQS A-ACI-PR-001&quot;._x000a_Estado: La actividad se encuentra finalizada  "/>
    <s v="Segundo seguimiento 2022:_x000a_1. Procedimiento A- ACI-PR-001 &quot;Atención a requerimientos y denuncias ciudadanas a través del aplicativo Bogotá te escucha –SDQS&quot;_x000a_2. Pantallazo aprobación y socialización procedimiento  A-ACI-PR-001 &quot;Atención a requerimientos y denuncias ciudadanas a través del aplicativo Bogotá te escucha –SDQS&quot;"/>
    <s v="El reporte realizado por el proceso y los  soportes adjuntados permiten evidenciar el cumlimiento de la actividad"/>
    <n v="1"/>
    <s v="CUMPLIMIENTO TOTAL"/>
    <n v="214"/>
    <s v="CON TIEMPO"/>
    <d v="2022-11-17T00:00:00"/>
    <s v="Efectuada la revisión de las evidencias aportadas por el proceso, se confirmó que éstas atienden satisfactoriamente el cumplimiento de la acción propuesta."/>
    <s v="FRANKLIN AUGUSTO SERRANO ROJAS"/>
    <n v="1"/>
    <s v="CERRADO"/>
    <m/>
    <d v="2023-02-06T00:00:00"/>
    <s v="Cerrada en seguimientos anteriores"/>
    <s v="OCI"/>
    <n v="1"/>
    <n v="1"/>
    <s v="CUMPLIMIENTO TOTAL"/>
    <s v="NO APLICA ACCION CERRADA"/>
    <s v="NO APLICA ACCION CERRADA"/>
    <x v="1"/>
    <s v="Cerrada en seguimientos anteriores"/>
    <s v="OCI"/>
    <n v="1"/>
    <x v="1"/>
    <m/>
  </r>
  <r>
    <n v="500"/>
    <s v="Gestion Contractual"/>
    <s v="Oficina Asesora Jurídica"/>
    <s v="OAJ"/>
    <m/>
    <s v="Gestion Contractual"/>
    <s v="Oficina Asesora Jurídica"/>
    <s v="OAJ"/>
    <s v="Contratacion"/>
    <x v="9"/>
    <s v="Secretaria General"/>
    <s v="SG"/>
    <s v="Gerencia contratacion"/>
    <s v="GCO"/>
    <s v="Contratacion"/>
    <s v="Inadecuado manejo de expedientes e inconsistencia de la información"/>
    <s v="Catalina Cárdenas Martínez "/>
    <x v="2"/>
    <s v="PMCB-2022-018"/>
    <s v="3.2"/>
    <x v="37"/>
    <n v="2022"/>
    <s v="2022H17"/>
    <s v="Hallazgo Administrativo por la realización del trámite de los Contratos de Prestación de Servicios Profesionales Nos. 0240, 1197 y 1553 de 2020 sin la totalidad de los documentos establecidos en los requisitos descritos en el Manual de Contratación Código A-GCO-MA-002 versión 07"/>
    <s v="El Manual de Contratación relaciona en su numeral  7.1.4.17.1.4.1. Para contratos de prestación de servicios Profesionales y de apoyo a la gestión, se indica que se debe contar con la constancia que no se recibieron varias propuestas"/>
    <s v="Actualizar el Manual de Contratación en su numeral  7.1.4.17.1.4.1 en lo relacionado a los requisitos para los contratos de prestación de servicios suprimiendo el requisito de Constancia de que no se solicitaron varias propuestas toda vez que legalmente no se requieren."/>
    <n v="1"/>
    <s v="Manual de Contratación Actualizado"/>
    <s v="Manual de Contratación Actualizado"/>
    <n v="1"/>
    <s v="Manual de contratación Actualizado"/>
    <d v="2022-06-03T00:00:00"/>
    <d v="2022-12-30T00:00:00"/>
    <m/>
    <s v="SI"/>
    <s v="SI"/>
    <n v="214"/>
    <m/>
    <m/>
    <m/>
    <m/>
    <m/>
    <m/>
    <m/>
    <m/>
    <m/>
    <m/>
    <m/>
    <m/>
    <m/>
    <m/>
    <m/>
    <m/>
    <m/>
    <m/>
    <m/>
    <m/>
    <m/>
    <m/>
    <m/>
    <m/>
    <m/>
    <m/>
    <m/>
    <m/>
    <m/>
    <m/>
    <m/>
    <m/>
    <m/>
    <m/>
    <m/>
    <m/>
    <m/>
    <m/>
    <m/>
    <m/>
    <m/>
    <m/>
    <s v="ABIERTO"/>
    <m/>
    <s v="ABIERTO"/>
    <d v="2022-09-23T00:00:00"/>
    <s v="Se actualiza en el manual de contratación VERSIÓN 10 Vigente a partir del 08/07/2022,_x000a_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i con el 100% de lo planeado."/>
    <s v="A-GCO-FT-014, MANUAL DE CONTRATACIÓN "/>
    <s v="No aplica"/>
    <n v="1"/>
    <s v="CUMPLIMIENTO TOTAL"/>
    <n v="214"/>
    <s v="CON TIEMPO"/>
    <d v="2022-11-15T00:00:00"/>
    <s v="Revisadas las evidencias no se observa que el proceso haya establecido en manual de contratación ni en lista de verificación docuemtal el formato que informe de NO HABER RECIBIDO OTRAS PROPUESTAS en el marco de contratos de prestación de servicios profesionales. no se ha dado cumplimiento a la acción."/>
    <s v="Navis Alberto Florez Leon"/>
    <m/>
    <s v="ABIERTO"/>
    <s v="ABIERTA"/>
    <d v="2023-02-06T00:00:00"/>
    <s v="Se actualiza en el manual de contratación VERSIÓN 10 Vigente a partir del 08/07/2022,_x000a_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í con el 100% de lo planeado._x000a__x000a__x000a__x000a_TERCER SEGUIMIENTO 2022_x000a_Se actualizó en el manual de contratación VERSIÓN 10 Vigente a partir del 08/07/2022, en  lo relacionado a la documentación requerida en cuanto a los contratos de prestación de servicios profesionales y de apoyo a la gestión 7.1.4.18.1.7 Para contratos de prestación de servicios Profesionales y de apoyo a la gestión asociando la lista de verificación documental A-GCO-FT-014 frente a lo relacionado con la presente modalidad, cumpliendo así con el 100% de lo planeado lo anterior teniendo que se elimina dicho formato porque no aplica._x000a__x000a_Resultado y análisis del indicador: Se actualizó el Manual de Contratación, cumpliendo así con el 100%_x000a_Estado: La actividad se encuentra finalizada"/>
    <s v="TERCER SEGUIMIENTO 2022_x000a_1. 002 MANUAL DE CONTRATACIÓN A-GCO-MA-002 versión 10_x000a_2. Correo oficialización"/>
    <m/>
    <n v="1"/>
    <s v="CUMPLIMIENTO TOTAL"/>
    <n v="214"/>
    <s v="POR VENCER"/>
    <x v="7"/>
    <s v="Revisadas las evidencias se puede evidenciar que el numeral 7.1.4.12 del Manual de Contratación contiene el ajuste informado en la acción determinada en la presente plan de mejora. "/>
    <s v="Navis Alberto Florez León "/>
    <n v="1"/>
    <x v="1"/>
    <m/>
  </r>
  <r>
    <n v="501"/>
    <s v="Gestion Contractual"/>
    <s v="Oficina Asesora Jurídica"/>
    <s v="OAJ"/>
    <m/>
    <s v="Gestion Contractual"/>
    <s v="Oficina Asesora Jurídica"/>
    <s v="OAJ"/>
    <s v="Contratacion"/>
    <x v="9"/>
    <s v="Secretaria General"/>
    <s v="SG"/>
    <s v="Gerencia contratacion"/>
    <s v="GCO"/>
    <s v="Contratacion"/>
    <s v="Inadecuado manejo de expedientes e inconsistencia de la información"/>
    <s v="Catalina Cárdenas Martínez "/>
    <x v="2"/>
    <s v="PMCB-2022-019"/>
    <s v="3.2"/>
    <x v="37"/>
    <n v="2022"/>
    <s v="2022H17"/>
    <s v="Hallazgo Administrativo por la realización del trámite de los Contratos de Prestación de Servicios Profesionales Nos. 0240, 1197 y 1553 de 2020 sin la totalidad de los documentos establecidos en los requisitos descritos en el Manual de Contratación Código A-GCO-MA-002 versión 07"/>
    <s v="No se relaciona la lista de verificación documental para los contratos de prestación de servicios dentro del manual de contratación."/>
    <s v="Actualizar el Manual de contratación adicionando un capitulo &quot;denominado formatos del proceso de contratación&quot; entre ellos los formatos que indican la documentación respectiva de los Contratos de Prestación de Servicios Profesionales y Apoyo a la Gestión mencionando el procedimiento y el formato respectivo."/>
    <n v="2"/>
    <s v="Manual de Contratación Actualizado"/>
    <s v="Manual de Contratación Actualizado"/>
    <n v="1"/>
    <s v="Manual de contratación Actualizado"/>
    <d v="2022-06-03T00:00:00"/>
    <d v="2022-12-30T00:00:00"/>
    <d v="2022-12-05T00:00:00"/>
    <s v="SI"/>
    <s v="SI"/>
    <n v="214"/>
    <m/>
    <m/>
    <m/>
    <m/>
    <m/>
    <m/>
    <m/>
    <m/>
    <m/>
    <m/>
    <m/>
    <m/>
    <m/>
    <m/>
    <m/>
    <m/>
    <m/>
    <m/>
    <m/>
    <m/>
    <m/>
    <m/>
    <m/>
    <m/>
    <m/>
    <m/>
    <m/>
    <m/>
    <m/>
    <m/>
    <m/>
    <m/>
    <m/>
    <m/>
    <m/>
    <m/>
    <m/>
    <m/>
    <m/>
    <m/>
    <m/>
    <m/>
    <s v="ABIERTO"/>
    <m/>
    <s v="ABIERTO"/>
    <d v="2022-09-23T00:00:00"/>
    <s v="Se crearon las listas de verificación documental de las modalidades de contratación de bienes y servicios las cuales se encuentran relacionadas en el numeral 6.3.1 del manual de contratación cumpliendo asi con el 100% de lo planeado"/>
    <s v="A-GCO-FT-014, MANUAL DE CONTRATACIÓN "/>
    <s v="No aplica"/>
    <n v="1"/>
    <s v="CUMPLIMIENTO TOTAL"/>
    <n v="214"/>
    <s v="CON TIEMPO"/>
    <d v="2022-11-15T00:00:00"/>
    <s v="Revisadas la evidencias se observa que el proceso realizo ajustes en las listas de verificación documental para las distintas modalidades de contratación, dadnose asi cumplimiento al requerimiento."/>
    <s v="Navis Alberto Florez Leon"/>
    <n v="1"/>
    <s v="CERRADO"/>
    <s v="ABIERTA"/>
    <d v="2023-02-06T00:00:00"/>
    <s v="Cerrada en seguimientos anteriores"/>
    <s v="OCI"/>
    <n v="1"/>
    <n v="1"/>
    <s v="CUMPLIMIENTO TOTAL"/>
    <s v="NO APLICA ACCION CERRADA"/>
    <s v="NO APLICA ACCION CERRADA"/>
    <x v="1"/>
    <s v="Cerrada en seguimientos anteriores"/>
    <s v="OCI"/>
    <n v="1"/>
    <x v="1"/>
    <m/>
  </r>
  <r>
    <n v="502"/>
    <s v="Gestion Contractual"/>
    <s v="Oficina Asesora Jurídica"/>
    <s v="OAJ"/>
    <m/>
    <s v="Gestion Contractual"/>
    <s v="Oficina Asesora Jurídica"/>
    <s v="OAJ"/>
    <s v="Contratacion"/>
    <x v="9"/>
    <s v="Secretaria General"/>
    <s v="SG"/>
    <s v="Gerencia contratacion"/>
    <s v="GCO"/>
    <s v="Autorregulación"/>
    <s v="Aplicación y actualización de procedimientos y formatos"/>
    <s v="Catalina Cárdenas Martínez "/>
    <x v="2"/>
    <s v="PMCB-2022-020"/>
    <s v="3.4"/>
    <x v="37"/>
    <n v="2022"/>
    <s v="2022H18"/>
    <s v=" Hallazgo Administrativo por la no actualización de los Manuales de Contratación,  Supervisión e Interventoría con respecto a la Política de Cero Papel de acuerdo con _x000a_lo establecido en el Proceso de Gestión Ambiental – Política Cero Papel Cód. A_x0002_GAM-DI-002, vigente desde el 8 de abril de 2021, con respecto a los Contratos de _x000a_Prestación de Servicios Nos. 0405, 490, 538, 1432, 2288 de 2020 y 591 y 1006 de  2021"/>
    <s v="No se tiene incuido dentro del manual de contratación la politica cero papel "/>
    <s v="Actualizar el manual de Contratación Incluyendo el formato de lista de verificación documental y en donde debe encontrarse el documento ya sea virtual o fisico, resaltando la existencia de un expediente híbrido haciendo la referencia respectiva a la Pólitica Cero Papel."/>
    <n v="1"/>
    <s v="Manual de Contratación Actualizado"/>
    <s v="Manual de Contratación Actualizado"/>
    <n v="1"/>
    <s v="Manual de contratación Actualizado"/>
    <d v="2022-06-03T00:00:00"/>
    <d v="2022-12-30T00:00:00"/>
    <d v="2022-12-05T00:00:00"/>
    <s v="SI"/>
    <s v="SI"/>
    <n v="214"/>
    <m/>
    <m/>
    <m/>
    <m/>
    <m/>
    <m/>
    <m/>
    <m/>
    <m/>
    <m/>
    <m/>
    <m/>
    <m/>
    <m/>
    <m/>
    <m/>
    <m/>
    <m/>
    <m/>
    <m/>
    <m/>
    <m/>
    <m/>
    <m/>
    <m/>
    <m/>
    <m/>
    <m/>
    <m/>
    <m/>
    <m/>
    <m/>
    <m/>
    <m/>
    <m/>
    <m/>
    <m/>
    <m/>
    <m/>
    <m/>
    <m/>
    <m/>
    <s v="ABIERTO"/>
    <m/>
    <s v="ABIERTO"/>
    <d v="2022-09-23T00:00:00"/>
    <s v="Se modifica el manual de contratación versión 10 con vigencia del 08/07/2022 en el numerla 6.3. Archivo y expediente contractual Híbrido, donde se adopta la politica Cero Papel de la entidad y el expediente hibrido cumpliendo asi con un 1005 de lo planeado"/>
    <s v="Manual de contratación versión 10 con vigencia del 08/07/2022"/>
    <s v="No aplica"/>
    <n v="1"/>
    <s v="CUMPLIMIENTO TOTAL"/>
    <n v="214"/>
    <s v="CON TIEMPO"/>
    <d v="2022-11-15T00:00:00"/>
    <s v="Revisadas las evidencias presentadas por el proceso, se puede observar en el marco del manual de contratación el cumplimiento de acción al estipularse el archivo y expediente hibrido, con lo cual se da cumplimiento a la acción de cero papel. "/>
    <s v="Navis Alberto Florez Leon"/>
    <n v="1"/>
    <s v="CERRADO"/>
    <s v="ABIERTA"/>
    <d v="2023-02-06T00:00:00"/>
    <s v="Cerrada en seguimientos anteriores"/>
    <s v="OCI"/>
    <n v="1"/>
    <n v="1"/>
    <s v="CUMPLIMIENTO TOTAL"/>
    <s v="NO APLICA ACCION CERRADA"/>
    <s v="NO APLICA ACCION CERRADA"/>
    <x v="1"/>
    <s v="Cerrada en seguimientos anteriores"/>
    <s v="OCI"/>
    <n v="1"/>
    <x v="1"/>
    <m/>
  </r>
  <r>
    <n v="503"/>
    <s v="Gestion Contractual"/>
    <s v="Oficina Asesora Jurídica"/>
    <s v="OAJ"/>
    <m/>
    <s v="Gestion Contractual"/>
    <s v="Oficina Asesora Jurídica"/>
    <s v="OAJ"/>
    <s v="Contratacion"/>
    <x v="9"/>
    <s v="Secretaria General"/>
    <s v="SG"/>
    <s v="Gerencia contratacion"/>
    <s v="GCO"/>
    <s v="Contratacion"/>
    <s v="Principio de Planeación"/>
    <s v="Catalina Cárdenas Martínez "/>
    <x v="2"/>
    <s v="PMCB-2022-021"/>
    <s v="3.5"/>
    <x v="37"/>
    <n v="2022"/>
    <s v="2022H19"/>
    <s v="Hallazgo administrativo por fallas en la planeación de los estudios previos de los _x000a_Contratos de Prestación de Servicios Nos. 490 y 538 de 2020 y 591 de 2021"/>
    <s v="Las obligaciones generales registradas en los estudios previos tienen obligaciones que deben ser revisadas y ajustadas"/>
    <s v="Ajustar _x000a_Ajustar las obligaciones generales (2,2,1) establecidas en la plantilla de estudio previo para contratos de prestación de servicios profesionales y de apoyo a la gestión A-GCO-FT-009 eliminando la obligacion númeral 6  y dejandola como obligación especifica para los contratistas que registran información en el SIMI."/>
    <n v="1"/>
    <s v="Formato estudio previo para contratos de prestación de servicios profesionales y de apoyo a la gestión A-GCO-FT-009"/>
    <s v="Formato estudio previo para contratos de prestación de servicios profesionales y de apoyo a la gestión A-GCO-FT-009 ajustado"/>
    <n v="1"/>
    <s v="Formato estudio previo para contratos de prestación de servicios profesionales y de apoyo a la gestión A-GCO-FT-009 ajustado"/>
    <d v="2022-06-03T00:00:00"/>
    <d v="2022-12-30T00:00:00"/>
    <d v="2022-12-05T00:00:00"/>
    <s v="SI"/>
    <s v="SI"/>
    <n v="214"/>
    <m/>
    <m/>
    <m/>
    <m/>
    <m/>
    <m/>
    <m/>
    <m/>
    <m/>
    <m/>
    <m/>
    <m/>
    <m/>
    <m/>
    <m/>
    <m/>
    <m/>
    <m/>
    <m/>
    <m/>
    <m/>
    <m/>
    <m/>
    <m/>
    <m/>
    <m/>
    <m/>
    <m/>
    <m/>
    <m/>
    <m/>
    <m/>
    <m/>
    <m/>
    <m/>
    <m/>
    <m/>
    <m/>
    <m/>
    <m/>
    <m/>
    <m/>
    <s v="ABIERTO"/>
    <m/>
    <s v="ABIERTO"/>
    <d v="2022-09-23T00:00:00"/>
    <s v="Se ajustan las obligaciones generales del contratista en el formato A-GCO-FT-009 suprimiento la obligación especifica relacionada con el cargue de información en el SIMI ya que para todos los contratistas de la entidad no aplica, cumpliendo asi con el 100% de lo planeado"/>
    <s v="Formato estudio previo para contratos de prestación de servicios profesionales y de apoyo a la gestión A-GCO-FT-009 versión 19 vigente 05/09/2022"/>
    <s v="No aplica"/>
    <n v="1"/>
    <s v="CUMPLIMIENTO TOTAL"/>
    <n v="214"/>
    <s v="CON TIEMPO"/>
    <d v="2022-11-15T00:00:00"/>
    <s v="Revisada la evidencia se observa que el proceso adelanto la modificación en el formato de estudios previos realizando ajustes en las obligaciones generales. dan cumplimiento a la acción planteada"/>
    <s v="Navis Alberto Florez Leon"/>
    <n v="1"/>
    <s v="CERRADO"/>
    <s v="ABIERTA"/>
    <d v="2023-02-06T00:00:00"/>
    <s v="Cerrada en seguimientos anteriores"/>
    <s v="OCI"/>
    <n v="1"/>
    <n v="1"/>
    <s v="CUMPLIMIENTO TOTAL"/>
    <s v="NO APLICA ACCION CERRADA"/>
    <s v="NO APLICA ACCION CERRADA"/>
    <x v="1"/>
    <s v="Cerrada en seguimientos anteriores"/>
    <s v="OCI"/>
    <n v="1"/>
    <x v="1"/>
    <m/>
  </r>
  <r>
    <n v="504"/>
    <s v="Gestion Contractual"/>
    <s v="Oficina Asesora Jurídica"/>
    <s v="OAJ"/>
    <m/>
    <s v="Gestion Contractual"/>
    <s v="Oficina Asesora Jurídica"/>
    <s v="OAJ"/>
    <s v="Contratacion"/>
    <x v="9"/>
    <s v="Secretaria General"/>
    <s v="SG"/>
    <s v="Gerencia contratacion"/>
    <s v="GCO"/>
    <s v="Contratacion"/>
    <s v="Supervisión e interventoría"/>
    <s v="Catalina Cárdenas Martínez "/>
    <x v="2"/>
    <s v="PMCB-2022-022"/>
    <s v="3.7"/>
    <x v="37"/>
    <n v="2022"/>
    <s v="2022H20"/>
    <s v="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Inexistencia del documento de asignación de la supervisión."/>
    <s v="No se informó al supervisor entrante de los contratos a su cargo"/>
    <s v="Actualizar el manual de Supervisión e Interventoria en el numeral 4.6 que en el caso que se presente un cambio en la supervisión, la Oficina Asesora Jurídica, comunicará al supervisor  por correo electrónico "/>
    <n v="1"/>
    <s v="Manual de Supervisión e Interventoría actualizado"/>
    <s v="Manual de Supervisión e Interventoría actualizado"/>
    <n v="1"/>
    <s v="Manual de Supervisión e Interventoría actualizado"/>
    <d v="2022-06-03T00:00:00"/>
    <d v="2022-12-30T00:00:00"/>
    <m/>
    <s v="SI"/>
    <s v="SI"/>
    <n v="214"/>
    <m/>
    <m/>
    <m/>
    <m/>
    <m/>
    <m/>
    <m/>
    <m/>
    <m/>
    <m/>
    <m/>
    <m/>
    <m/>
    <m/>
    <m/>
    <m/>
    <m/>
    <m/>
    <m/>
    <m/>
    <m/>
    <m/>
    <m/>
    <m/>
    <m/>
    <m/>
    <m/>
    <m/>
    <m/>
    <m/>
    <m/>
    <m/>
    <m/>
    <m/>
    <m/>
    <m/>
    <m/>
    <m/>
    <m/>
    <m/>
    <m/>
    <m/>
    <s v="ABIERTO"/>
    <m/>
    <s v="ABIERTO"/>
    <d v="2022-09-23T00:00:00"/>
    <s v="El proceso no reporta avance "/>
    <s v="El proceso no reporta avance "/>
    <s v="El proceso no reporta avance "/>
    <n v="0"/>
    <s v="SIN AVANCE"/>
    <n v="214"/>
    <s v="CON TIEMPO"/>
    <d v="2022-11-15T00:00:00"/>
    <s v="sin evidencias "/>
    <s v="Navis Alberto Florez Leon"/>
    <m/>
    <s v="ABIERTO"/>
    <s v="ABIERTA"/>
    <d v="2023-02-06T00:00:00"/>
    <s v="TERCER SEGUIMIENTO 2022:_x000a_Se actualizó el  MANUAL DE SUPERVISIÓN E INTERVENTORÍA - A-GCO-MA-001 Vr 09 en el Numeral 3,6 Cambio de supervisión, que en el caso que se presente un cambio en la supervisión, la Oficina Asesora Jurídica, (Gerencia de Contratación acuerdo 009 y 010) comunicará al supervisor por correo electrónico vigencia a partir del 28/09/2022 cumpliendo así con el 100% de lo planeado_x000a_Resultado y análisis del indicador: Manual de Supervisión actualizado, cumpliendo así con el 100% de lo planeado._x000a_Estado: La actividad se encuentra finalizada"/>
    <s v="TERCER SEGUIMIENTO 2022:_x000a_1. 001 MANUAL DE SUPERVISIÓN E INTERVENTORÍA - A-GCO-MA-001 Vr 09_x000a_2. Correo de oficialización 28/09/2022"/>
    <m/>
    <n v="1"/>
    <s v="CUMPLIMIENTO TOTAL"/>
    <n v="214"/>
    <s v="POR VENCER"/>
    <x v="7"/>
    <s v="Revisadas las evidencias en concreto el Manual de Supervisión de la entidad, se puede observar que se procedió a realizar el ajuste correspondiente a efectos de atender la acción contenida en el plan de mejora."/>
    <s v="Navis Alberto Florez León "/>
    <n v="1"/>
    <x v="1"/>
    <m/>
  </r>
  <r>
    <n v="505"/>
    <s v="Gestion Contractual"/>
    <s v="Oficina Asesora Jurídica"/>
    <s v="OAJ"/>
    <m/>
    <s v="Gestion Contractual"/>
    <s v="Oficina Asesora Jurídica"/>
    <s v="OAJ"/>
    <s v="Contratacion"/>
    <x v="9"/>
    <s v="Secretaria General"/>
    <s v="SG"/>
    <s v="Gerencia contratacion"/>
    <s v="GCO"/>
    <s v="Contratacion"/>
    <s v="Supervisión e interventoría"/>
    <s v="Catalina Cárdenas Martínez "/>
    <x v="2"/>
    <s v="PMCB-2022-023"/>
    <s v="3.7"/>
    <x v="37"/>
    <n v="2022"/>
    <s v="2022H21"/>
    <s v="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No existe el informe del estado del contrato entregado por parte del _x000a_supervisor saliente al entrante"/>
    <s v="Desconocimiento de la obligación de entrega de informe de empalme de supervisor saliente al entrante"/>
    <s v="Realizar campaña de comunicación a través de medios visuales Trimestrales,  indicando a los supervisores lo referente a  la obligación de entregar los informes de empalme en caso que se haga cambio temporal o definitivo en las supervisiones de los contratos suscritos por la entidad."/>
    <n v="2"/>
    <s v="Envio de medios visuales"/>
    <s v="# de envios de medios visuales /4 envios de medios visuales programados."/>
    <n v="1"/>
    <s v="Medios visuales enviados por correo electrónico"/>
    <d v="2022-06-03T00:00:00"/>
    <d v="2023-05-30T00:00:00"/>
    <m/>
    <s v="SI"/>
    <s v="SI"/>
    <n v="365"/>
    <m/>
    <m/>
    <m/>
    <m/>
    <m/>
    <m/>
    <m/>
    <m/>
    <m/>
    <m/>
    <m/>
    <m/>
    <m/>
    <m/>
    <m/>
    <m/>
    <m/>
    <m/>
    <m/>
    <m/>
    <m/>
    <m/>
    <m/>
    <m/>
    <m/>
    <m/>
    <m/>
    <m/>
    <m/>
    <m/>
    <m/>
    <m/>
    <m/>
    <m/>
    <m/>
    <m/>
    <m/>
    <m/>
    <m/>
    <m/>
    <m/>
    <m/>
    <s v="ABIERTO"/>
    <m/>
    <s v="ABIERTO"/>
    <d v="2022-09-23T00:00:00"/>
    <s v="Se procede a hacer el envio del medio visual por correo electrónico a todo el IDIPRON recalcando la entrega de informe de supervisión cuando haya cambio en la supervisión poniendo al tanto al nuevo supervisor frente a la ejecución del contrato, cumpliendo asi con un 25% de lo programado"/>
    <s v="Correo con envio de medio visual del 9 de junio"/>
    <m/>
    <n v="0.25"/>
    <s v="AVANCE MINIMO"/>
    <n v="365"/>
    <s v="CON TIEMPO"/>
    <d v="2022-11-15T00:00:00"/>
    <s v="Revisada la evidencias se observa el no cumplimiento de la acción planteada. se envio comunicacion a supervisores en el mes de junio de 2022. comunicaciones son trimestrales pero no se evidencian mas entregas. "/>
    <s v="Navis Alberto Florez Leon"/>
    <m/>
    <s v="ABIERTO"/>
    <s v="ABIERTA"/>
    <d v="2023-02-06T00:00:00"/>
    <s v="Se procede a hacer el envió del medio visual por correo electrónico a todo el IDIPRON recalcando la entrega de informe de supervisión cuando haya cambio en la supervisión poniendo al tanto al nuevo supervisor frente a la ejecución del contrato, cumpliendo así con un 25% de lo programado_x000a__x000a__x000a_TERCER SEGUIMIENTO 2022_x000a_Se procedió a hacer el envió del medio visual el 26/09/2022 por correo electrónico a todo el IDIPRON recalcando la entrega de informe de supervisión cuando haya cambio en la supervisión poniendo al tanto al nuevo supervisor frente a la ejecución del contrato._x000a_Resultado y análisis del indicador: ((2/4)*100%) = 50% Se han enviado dos correos electrónicos, de un total de 4; cumpliendo así con un 50% de lo programado _x000a_Estado: La actividad continúa en ejecución"/>
    <s v="Correo con envió de medio visual del 9 de junio_x000a__x000a__x000a_TERCER SEGUIMIENTO 2022_x000a_Correo con envió de medio visual del 26/09/2022"/>
    <m/>
    <n v="0.5"/>
    <s v="AVANCE PARCIAL"/>
    <n v="365"/>
    <s v="POR VENCER"/>
    <x v="7"/>
    <s v="De las evidencias se puede determinar avance parcial con 2 de 4 medios visuales de conformidad con  la acción establecida en el plan de mejora. "/>
    <s v="Navis Alberto Florez León "/>
    <n v="0.5"/>
    <x v="2"/>
    <m/>
  </r>
  <r>
    <n v="506"/>
    <s v="Gestion Contractual"/>
    <s v="Oficina Asesora Jurídica"/>
    <s v="OAJ"/>
    <s v="Gestión Documental"/>
    <s v="Gestion Contractual"/>
    <s v="Oficina Asesora Jurídica_x000a__x000a__x000a_Subdirección Técnica Administrativa y Financiera"/>
    <s v="OAJ"/>
    <s v="Contratacion"/>
    <x v="9"/>
    <s v="Secretaria General"/>
    <s v="SG"/>
    <s v="Gerencia contratacion"/>
    <s v="GCO"/>
    <s v="Contratacion"/>
    <s v="Supervisión e interventoría"/>
    <s v="Catalina Cárdenas Martínez "/>
    <x v="2"/>
    <s v="PMCB-2022-024"/>
    <s v="3.7"/>
    <x v="37"/>
    <n v="2022"/>
    <s v="2022H22"/>
    <s v="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por omitir la publicación en el  Sistema Electrónico de Contratación Pública - SECOP de documentos _x000a_contractuales."/>
    <s v="Falta de claridad en el manual de contratación frente a la  aplicación de listas de verificación docmuental para CPS"/>
    <s v="Adelantar una mesa de trabajo con Gestión documental con el fin de identificar los documentos contractuales sensibles que tienen carácter de reserva"/>
    <n v="3"/>
    <s v="Mesa de trabajo Gestión Documental/Oficina Asesora Jurídica"/>
    <s v="# de mesas de trabajo adelantadas/1 mesa de trabajo programada"/>
    <n v="1"/>
    <s v="Acta de mesa de trabajo"/>
    <d v="2022-06-03T00:00:00"/>
    <d v="2022-12-30T00:00:00"/>
    <d v="2022-12-05T00:00:00"/>
    <s v="SI"/>
    <s v="SI"/>
    <n v="214"/>
    <m/>
    <m/>
    <m/>
    <m/>
    <m/>
    <m/>
    <m/>
    <m/>
    <m/>
    <m/>
    <m/>
    <m/>
    <m/>
    <m/>
    <m/>
    <m/>
    <m/>
    <m/>
    <m/>
    <m/>
    <m/>
    <m/>
    <m/>
    <m/>
    <m/>
    <m/>
    <m/>
    <m/>
    <m/>
    <m/>
    <m/>
    <m/>
    <m/>
    <m/>
    <m/>
    <m/>
    <m/>
    <m/>
    <m/>
    <m/>
    <m/>
    <m/>
    <s v="ABIERTO"/>
    <m/>
    <s v="ABIERTO"/>
    <d v="2022-09-23T00:00:00"/>
    <s v="Se adelantó el 16 de junio de 2022 la mesa de trabajo entre la OAJ y el área de gestión documental con el fin de identificar los documentos sensibles que tiene reserva para los contratos de CPS con lo cual se procedió a adelantar la actualizacion del formato de lista de verificación documental para CPS Cumpliendo asi con el 100% de la actividad planeada."/>
    <s v="Acta mesa de trabajo OAJ y Gestión Documental 16 de junio de 2022"/>
    <s v="No aplica"/>
    <n v="1"/>
    <s v="CUMPLIMIENTO TOTAL"/>
    <n v="214"/>
    <s v="CON TIEMPO"/>
    <d v="2022-11-15T00:00:00"/>
    <s v="Revisada la evidencias se observa cumplimiento de la acción planteada."/>
    <s v="Navis Alberto Florez Leon"/>
    <n v="1"/>
    <s v="CERRADO"/>
    <s v="ABIERTA"/>
    <d v="2023-02-06T00:00:00"/>
    <s v="Cerrada en seguimientos anteriores"/>
    <s v="OCI"/>
    <n v="1"/>
    <n v="1"/>
    <s v="CUMPLIMIENTO TOTAL"/>
    <s v="NO APLICA ACCION CERRADA"/>
    <s v="NO APLICA ACCION CERRADA"/>
    <x v="1"/>
    <s v="Cerrada en seguimientos anteriores"/>
    <s v="OCI"/>
    <n v="1"/>
    <x v="1"/>
    <m/>
  </r>
  <r>
    <n v="507"/>
    <s v="Gestion Contractual"/>
    <s v="Oficina Asesora Jurídica"/>
    <s v="OAJ"/>
    <m/>
    <s v="Gestion Contractual"/>
    <s v="Oficina Asesora Jurídica"/>
    <s v="OAJ"/>
    <s v="Contratacion"/>
    <x v="9"/>
    <s v="Secretaria General"/>
    <s v="SG"/>
    <s v="Gerencia contratacion"/>
    <s v="GCO"/>
    <s v="Contratacion"/>
    <s v="Supervisión e interventoría"/>
    <s v="Catalina Cárdenas Martínez "/>
    <x v="2"/>
    <s v="PMCB-2022-025"/>
    <s v="3.7"/>
    <x v="37"/>
    <n v="2022"/>
    <s v="2022H22"/>
    <s v="Hallazgo Administrativo con presunta incidencia disciplinaria por el incumplimiento por parte de los Supervisores de las funciones establecidas en el Manual de Supervisión e Interventoría de los Contratos de Prestación de Servicios  Nos. 490, 538, 1098, 1154 de 2020 y 591 de 2021 - por omitir la publicación en el  Sistema Electrónico de Contratación Pública - SECOP de documentos _x000a_contractuales."/>
    <s v="Falta de claridad en el manual de contratación frente a la  aplicación de listas de verificación docmuental para CPS"/>
    <s v="Actualizar la lista de verificación documental A-GCO-FT-014 indicado cuales documentos del proceso contractual tienen reserva."/>
    <n v="4"/>
    <s v="Formato A-GCO-FT-014 actualizado con documentos de reserva"/>
    <s v="Formato A-GCO-FT-014 actualizado"/>
    <n v="1"/>
    <s v="Manual de contratación Actualizado"/>
    <d v="2022-06-03T00:00:00"/>
    <d v="2022-12-30T00:00:00"/>
    <d v="2022-12-05T00:00:00"/>
    <s v="SI"/>
    <s v="SI"/>
    <n v="214"/>
    <m/>
    <m/>
    <m/>
    <m/>
    <m/>
    <m/>
    <m/>
    <m/>
    <m/>
    <m/>
    <m/>
    <m/>
    <m/>
    <m/>
    <m/>
    <m/>
    <m/>
    <m/>
    <m/>
    <m/>
    <m/>
    <m/>
    <m/>
    <m/>
    <m/>
    <m/>
    <m/>
    <m/>
    <m/>
    <m/>
    <m/>
    <m/>
    <m/>
    <m/>
    <m/>
    <m/>
    <m/>
    <m/>
    <m/>
    <m/>
    <m/>
    <m/>
    <s v="ABIERTO"/>
    <m/>
    <s v="ABIERTO"/>
    <d v="2022-09-23T00:00:00"/>
    <s v="Se procedió a actualizar la lista de verificación documental Formato A-GCO-FT-014  versión 19 vigente a partir del 08/07/2022 en la cual se indica cuales documentos tienen reserva para su publicación cumpliendo asi con el 100% de lo planeado adicional a lo anterior se hizo la socialización de la lista de verificación el 08/09/ 2022"/>
    <s v="Formato A-GCO-FT-014 versión 19 vigente a partir del 08/07/2022 "/>
    <s v="No aplica"/>
    <n v="1"/>
    <s v="CUMPLIMIENTO TOTAL"/>
    <n v="214"/>
    <s v="CON TIEMPO"/>
    <d v="2022-11-18T00:00:00"/>
    <s v="Se evidenció formato denominado: Lista de verificación documental para contratos de prestación de servicios profesionales y de apoyo a la gestión,identificado con el código A-GCO-FT-014, versión 19 del 08/07/2022, en el que se establece que documentos tienen caracter reservado."/>
    <s v="Paula Rocío Luengas León"/>
    <n v="1"/>
    <s v="CERRADO"/>
    <s v="ABIERTA"/>
    <d v="2023-02-06T00:00:00"/>
    <s v="Cerrada en seguimientos anteriores"/>
    <s v="OCI"/>
    <n v="1"/>
    <n v="1"/>
    <s v="CUMPLIMIENTO TOTAL"/>
    <s v="NO APLICA ACCION CERRADA"/>
    <s v="NO APLICA ACCION CERRADA"/>
    <x v="1"/>
    <s v="Cerrada en seguimientos anteriores"/>
    <s v="OCI"/>
    <n v="1"/>
    <x v="1"/>
    <m/>
  </r>
  <r>
    <n v="508"/>
    <s v="Gestion Contractual"/>
    <s v="Oficina Asesora Jurídica"/>
    <s v="OAJ"/>
    <m/>
    <s v="Gestion Contractual"/>
    <s v="Oficina Asesora Jurídica"/>
    <s v="OAJ"/>
    <s v="Contratacion"/>
    <x v="9"/>
    <s v="Secretaria General"/>
    <s v="SG"/>
    <s v="Gerencia contratacion"/>
    <s v="GCO"/>
    <s v="Contratacion"/>
    <s v="relación de correspondencia entre las obligaciones establecidas  y las actividades realizadas por el contratista según informes periódicos"/>
    <s v="Catalina Cárdenas Martínez "/>
    <x v="2"/>
    <s v="PMCB-2022-026"/>
    <s v="3.8"/>
    <x v="37"/>
    <n v="2022"/>
    <s v="2022H23"/>
    <s v="Observación Administrativa, por no encontrar relación de correspondencia entre las obligaciones establecidas para el nivel asesor y las actividades realizadas por el contratista según informes periódicos. Contrato No. 1417/2020 y Contrato No.  0838/2021"/>
    <s v="Falta de revisión de la relación de las obligaciones contractuales y las actividades reportadas por el contratista."/>
    <s v="Realizar campaña de comunicación a través de medios visuales Trimestrales,  indicando a los supervisores la importancia de verificar la relación entre las obligaciones contractuales y las actividades reportadas por el contratista."/>
    <n v="1"/>
    <s v="Envio de medios visuales"/>
    <s v="# de envios de medios visuales /4 envios de medios visuales programados."/>
    <n v="1"/>
    <s v="Medios visuales enviados por correo electrónico"/>
    <d v="2022-06-03T00:00:00"/>
    <d v="2023-05-30T00:00:00"/>
    <m/>
    <s v="SI"/>
    <s v="SI"/>
    <n v="365"/>
    <m/>
    <m/>
    <m/>
    <m/>
    <m/>
    <m/>
    <m/>
    <m/>
    <m/>
    <m/>
    <m/>
    <m/>
    <m/>
    <m/>
    <m/>
    <m/>
    <m/>
    <m/>
    <m/>
    <m/>
    <m/>
    <m/>
    <m/>
    <m/>
    <m/>
    <m/>
    <m/>
    <m/>
    <m/>
    <m/>
    <m/>
    <m/>
    <m/>
    <m/>
    <m/>
    <m/>
    <m/>
    <m/>
    <m/>
    <m/>
    <m/>
    <m/>
    <s v="ABIERTO"/>
    <m/>
    <s v="ABIERTO"/>
    <d v="2022-09-23T00:00:00"/>
    <s v="Se hizo envio de medio visual del 25 de julio  indicando a los supervisores que las actividades relacionadas en los informes de actividades de los contratistas deben guardar relacion con las obligaciones contractuales cumpiendo asi con un 25% de lo planeado"/>
    <s v="Correo con envio de medio visual del 25 de julio"/>
    <s v="No aplica"/>
    <n v="1"/>
    <s v="CUMPLIMIENTO TOTAL"/>
    <n v="365"/>
    <s v="CON TIEMPO"/>
    <d v="2022-11-18T00:00:00"/>
    <s v="La acción cuenta con tiempo de ejecución para el cumplimiento._x000a_Se evidenció un (1) envío de medio visual a través de medio, con tips de supervisión."/>
    <s v="Paula Rocío Luengas León"/>
    <m/>
    <s v="ABIERTO"/>
    <s v="ABIERTA"/>
    <d v="2023-02-06T00:00:00"/>
    <s v="Se hizo envió de medio visual del 25 de julio  indicando a los supervisores que las actividades relacionadas en los informes de actividades de los contratistas deben guardar relación con las obligaciones contractuales cumpliendo así con un 25% de lo planeado_x000a__x000a__x000a_TERCER SEGUIMIENTO 2022_x000a_Se envió medio visual el 19 de diciembre de 2022, indicando a los supervisores que las actividades relacionadas en los informes de actividades de los contratistas deben guardar relación con las obligaciones contractuales. _x000a_Resultado y análisis del indicador: ((2/4)*100%) = 50% Se han enviado dos correos electrónicos, de un total de 4; cumpliendo así con un 50% de lo programado _x000a_Estado: La actividad continúa en ejecución_x000a_"/>
    <s v="Correo con envió de medio visual del 25 de julio_x000a__x000a__x000a_TERCER SEGUIMIENTO 2022_x000a_Correo con envió de medio visual del 19 de diciembre"/>
    <m/>
    <n v="0.5"/>
    <s v="AVANCE PARCIAL"/>
    <n v="365"/>
    <s v="POR VENCER"/>
    <x v="7"/>
    <s v="De las evidencias se puede determinar avance parcial con 2 de 4 medios visuales de conformidad con  la acción establecida en el plan de mejora. "/>
    <s v="Navis Alberto Florez León "/>
    <n v="0.5"/>
    <x v="2"/>
    <m/>
  </r>
  <r>
    <n v="509"/>
    <s v="Gestion Contractual"/>
    <s v="Oficina Asesora Jurídica"/>
    <s v="OAJ"/>
    <m/>
    <s v="Gestión Financiera "/>
    <s v="Subdirección técnica administrativa y financiera"/>
    <s v="STAF"/>
    <s v="Grupo interno de contratacion de la STAF"/>
    <x v="13"/>
    <s v="Secretaria General"/>
    <s v="SG"/>
    <s v="Gerencia Financiera"/>
    <s v="GF"/>
    <s v="Contratacion"/>
    <s v="relación de correspondencia entre las obligaciones establecidas  y las actividades realizadas por el contratista según informes periódicos"/>
    <s v="Catalina Cárdenas Martínez "/>
    <x v="2"/>
    <s v="PMCB-2022-027"/>
    <s v="3.8"/>
    <x v="37"/>
    <n v="2022"/>
    <s v="2022H23"/>
    <s v="Hallazgo Administrativo, por no encontrar relación de correspondencia entre las obligaciones establecidas para el nivel asesor y las actividades realizadas por el contratista según informes periódicos. Contrato No. 1417/2020 y Contrato No. 0838/2021"/>
    <s v="Los informes periódicos presentados por el contratista, describieron las actividades realizadas de manera general sin detallar las asesorias y otras obligaciones que se desarrollaron en la ejecución de los contratos. "/>
    <s v="Verificar bimestralmente que los informes mensuales entregados por los contratistas de nivel asesor de la Subdirección Técnica Administrativa y Financiera, guarden relación con las obligaciones específicas establecidas para el contratista "/>
    <n v="2"/>
    <s v="Verificación correspondencia entre informes de actividades y obligaciones contractuales de los contratistas nivel asesor "/>
    <s v="Verificaciones realizadas / Verificaciones Programadas (2)"/>
    <n v="2"/>
    <s v="Acta de reunión verificaciones correspondencia entre informes de actividades y obligaciones contractuales de los contratistas nivel asesor"/>
    <d v="2022-07-01T00:00:00"/>
    <d v="2022-11-30T00:00:00"/>
    <m/>
    <s v="SI"/>
    <s v="SI"/>
    <n v="184"/>
    <m/>
    <m/>
    <m/>
    <m/>
    <m/>
    <m/>
    <m/>
    <m/>
    <m/>
    <m/>
    <m/>
    <m/>
    <m/>
    <m/>
    <m/>
    <m/>
    <m/>
    <m/>
    <m/>
    <m/>
    <m/>
    <m/>
    <m/>
    <m/>
    <m/>
    <m/>
    <m/>
    <m/>
    <m/>
    <m/>
    <m/>
    <m/>
    <m/>
    <m/>
    <m/>
    <m/>
    <m/>
    <m/>
    <m/>
    <m/>
    <m/>
    <m/>
    <s v="ABIERTO"/>
    <m/>
    <s v="ABIERTO"/>
    <d v="2022-08-19T00:00:00"/>
    <s v="SEGUNDO SEGUIMIENTO 2022:_x000a__x000a_La primera verificación se adelantará en el mes de octubre de 2022. "/>
    <m/>
    <s v="Ejecucion de la acción"/>
    <n v="0"/>
    <s v="SIN AVANCE"/>
    <n v="184"/>
    <s v="CON TIEMPO"/>
    <d v="2022-11-17T00:00:00"/>
    <s v="Las evidencias aportadas por el proces no guardan relación con la acción propuesta"/>
    <s v="FRANKLIN AUGUSTO SERRANO ROJAS"/>
    <n v="0"/>
    <s v="ABIERTO"/>
    <s v="ABIERTA"/>
    <d v="2023-02-06T00:00:00"/>
    <s v="SEGUNDO SEGUIMIENTO 2022:_x000a__x000a_La primera verificación se adelantará en el mes de octubre de 2022. _x000a__x000a_TERCER SEGUIMIENTO 2022:_x000a_Se realiza una primera mesa de trabajo en la cual se revisan los informes de actividades de los contratistas e nivel asesor de la Subdirección Técnica, Administrativa y Financiera correspondiente a los meses de Agosto y Septiembre, de las revisiones realizadas se presentan observaciones y ajustes a informe y evidencias cargadas por cada asesor._x000a_De igual manera se realiza una segunda mesa de trabajo con el fin de revisar los informes de los contratistas de nivel asesor correspondiente a los meses de Octubre y Noviembre, en est mesa de trabajo se revisa el cumplimiento a las observaciones realizadas en la primera mesa de trabajo y los informes de los meses en mención generando nuevas observaciones._x000a_Resultado del indicador: ((2/2)*100%) = 100%_x000a_Análisis del indicador: Se realizaron las dos verificaciones entre informes de actividades y obligaciones contractuales de los contratistas nivel asesor que se encontraban programadas. Cumpliendo así con la meta de dos verificaciones formuladas._x000a_Estado: La actividad se encuentra finalizada"/>
    <s v="TERCER SEGUIMIENTO 2022:_x000a_2 actas de mesas de trabajo realizadas con asunto Revisión de los informes de los contratistas de nivel asesor de la Subdirección Técnica Administrativa y Financiera – Hallazgos Administrativo 3.8 de la Auditoria 88 de la Contraloría de Bogotá"/>
    <s v="No tiene tareas pendientes"/>
    <n v="1"/>
    <s v="CUMPLIMIENTO TOTAL"/>
    <n v="184"/>
    <s v="POR VENCER"/>
    <x v="10"/>
    <s v="Se califica 100% toda vez que se observa en cumplimiento (2) actas de mesas de trabajo con asunto Revisión de los informes de los contratistas de nivel asesor de la STAF – Hallazgos Administrativo 3.8 de la Auditoria 88 de la Contraloría de Bogotá, en las acta se encuentra detallada la correlación en cada uno de los cuatro (4) contratos de acuerdo a los obligaciones específicas."/>
    <s v="Carlos Guerra "/>
    <n v="1"/>
    <x v="1"/>
    <s v="ABIERTA"/>
  </r>
  <r>
    <n v="510"/>
    <s v="Gestion Contractual"/>
    <s v="Oficina Asesora Jurídica"/>
    <s v="OAJ"/>
    <m/>
    <s v="Gestion Contractual"/>
    <s v="Oficina Asesora Jurídica"/>
    <s v="OAJ"/>
    <s v="Contratacion"/>
    <x v="9"/>
    <s v="Secretaria General"/>
    <s v="SG"/>
    <s v="Gerencia contratacion"/>
    <s v="GCO"/>
    <s v="Contratacion"/>
    <s v="Inadecuado manejo de expedientes e inconsistencia de la información"/>
    <s v="Catalina Cárdenas Martínez "/>
    <x v="2"/>
    <s v="PMCB-2022-028"/>
    <s v="3.9"/>
    <x v="37"/>
    <n v="2022"/>
    <s v="2022H24"/>
    <s v="Hallazgo Administrativo, por inconsistencias en los registros o documentos  disponibles en el expediente del Contrato No. 1102/2020."/>
    <s v="Desconocimiento frente a la forma de conformar el expediente contractual tanto fisico como en el secop ii"/>
    <s v="Adelantar una capacitación dirigida a los apoyos a la supervisión frente a la forma de archivo de los expedientes de contratos de prestación de servicios"/>
    <n v="1"/>
    <s v="Capacitación en gestión del expediente contractual"/>
    <s v="1 capacitación en gestión del expediente contractual"/>
    <n v="1"/>
    <s v="Capacitación en gestión del expediente contractual para CPS"/>
    <d v="2022-06-03T00:00:00"/>
    <d v="2022-12-30T00:00:00"/>
    <d v="2022-12-05T00:00:00"/>
    <s v="SI"/>
    <s v="SI"/>
    <n v="214"/>
    <m/>
    <m/>
    <m/>
    <m/>
    <m/>
    <m/>
    <m/>
    <m/>
    <m/>
    <m/>
    <m/>
    <m/>
    <m/>
    <m/>
    <m/>
    <m/>
    <m/>
    <m/>
    <m/>
    <m/>
    <m/>
    <m/>
    <m/>
    <m/>
    <m/>
    <m/>
    <m/>
    <m/>
    <m/>
    <m/>
    <m/>
    <m/>
    <m/>
    <m/>
    <m/>
    <m/>
    <m/>
    <m/>
    <m/>
    <m/>
    <m/>
    <m/>
    <s v="ABIERTO"/>
    <m/>
    <s v="ABIERTO"/>
    <d v="2022-09-23T00:00:00"/>
    <s v="Se adelantó capacitación frente al tema:_x000a_* Capacitación en gestión de los expedientes del 13 de junio de 2022 orientada por el área precontractual frente a la gestión d elos expedientes en el secop ii y en fisico._x000a_ adicional a lo anterior se hizo la socialización de las listas de verificación documental por modalidad de contratación con las listas de verificación por modalidad de contratación vigentes cumpliendo asi con el 100% de lo planeado,."/>
    <s v="Capacitación en gestión de los expedientes del 13 de junio de 2022"/>
    <s v="No aplica"/>
    <n v="1"/>
    <s v="CUMPLIMIENTO TOTAL"/>
    <n v="214"/>
    <s v="CON TIEMPO"/>
    <d v="2022-11-18T00:00:00"/>
    <s v="_x000a_Se evidenció Acta de capacitación en gestión del expediente contractual de fecha 13 de junio de 2022, convocada por jurídica dirigida al personal encargado de la contratación y manejo de expedientes contractuales en las diferentes áreas del instituto, en la que se indica que se trataron temas acerca de los expedientes físicos y electrónicos."/>
    <s v="Paula Rocío Luengas León"/>
    <n v="1"/>
    <s v="CERRADO"/>
    <s v="ABIERTA"/>
    <d v="2023-02-06T00:00:00"/>
    <s v="Cerrada en seguimientos anteriores"/>
    <s v="OCI"/>
    <n v="1"/>
    <n v="1"/>
    <s v="CUMPLIMIENTO TOTAL"/>
    <s v="NO APLICA ACCION CERRADA"/>
    <s v="NO APLICA ACCION CERRADA"/>
    <x v="1"/>
    <s v="Cerrada en seguimientos anteriores"/>
    <s v="OCI"/>
    <n v="1"/>
    <x v="1"/>
    <m/>
  </r>
  <r>
    <n v="511"/>
    <s v="Gestion Contractual"/>
    <s v="Oficina Asesora Jurídica"/>
    <s v="OAJ"/>
    <m/>
    <s v="Gestion Contractual"/>
    <s v="Oficina Asesora Jurídica"/>
    <s v="OAJ"/>
    <s v="Contratacion"/>
    <x v="9"/>
    <s v="Secretaria General"/>
    <s v="SG"/>
    <s v="Gerencia contratacion"/>
    <s v="GCO"/>
    <s v="Contratacion"/>
    <s v="Publicación SECOP"/>
    <s v="Catalina Cárdenas Martínez "/>
    <x v="2"/>
    <s v="PMCB-2022-029"/>
    <s v="3.10"/>
    <x v="37"/>
    <n v="2022"/>
    <s v="2022H25"/>
    <s v="Hallazgo administrativo por omitir la publicación en el Sistema Electrónico de  Contratación Pública - SECOP de documentos contractuales con ocasión a la  suscripción de los Contratos de Prestación de Servicios Nos. 1432-2020 - 2288- 2020 y 1006-2021"/>
    <s v="No se indica en la lista de verificaicón documental cuales documentos tienen reserva y no son publicados en el SECOP II"/>
    <s v="Actualizar la lista de verificación documental A-GCO-FT-014 indicado cuales documentos del proceso contractual tienen reserva."/>
    <n v="1"/>
    <s v="Formato A-GCO-FT-014 actualizado con documentos de reserva"/>
    <s v="Formato A-GCO-FT-014 actualizado"/>
    <n v="1"/>
    <s v="Formato A-GCO-FT-014 actualizado "/>
    <d v="2022-06-03T00:00:00"/>
    <d v="2022-12-30T00:00:00"/>
    <d v="2022-12-05T00:00:00"/>
    <s v="SI"/>
    <s v="SI"/>
    <n v="214"/>
    <m/>
    <m/>
    <m/>
    <m/>
    <m/>
    <m/>
    <m/>
    <m/>
    <m/>
    <m/>
    <m/>
    <m/>
    <m/>
    <m/>
    <m/>
    <m/>
    <m/>
    <m/>
    <m/>
    <m/>
    <m/>
    <m/>
    <m/>
    <m/>
    <m/>
    <m/>
    <m/>
    <m/>
    <m/>
    <m/>
    <m/>
    <m/>
    <m/>
    <m/>
    <m/>
    <m/>
    <m/>
    <m/>
    <m/>
    <m/>
    <m/>
    <m/>
    <s v="ABIERTO"/>
    <m/>
    <s v="ABIERTO"/>
    <d v="2022-09-23T00:00:00"/>
    <s v="Se procedió a actualizar la lista de verificación documental Formato A-GCO-FT-014  versión 19 vigente a partir del 08/07/2022 en la cual se indica cuales documentos tienen reserva para su publicación cumpliendo asi con el 100% de lo planeado"/>
    <s v="Formato A-GCO-FT-014 versión 19 vigente a partir del 08/07/2022 y acta de socialización"/>
    <s v="No aplica"/>
    <n v="1"/>
    <s v="CUMPLIMIENTO TOTAL"/>
    <n v="214"/>
    <s v="CON TIEMPO"/>
    <d v="2022-11-18T00:00:00"/>
    <s v="Se evidenció formato denominado: Lista de verificación documental para contratos de prestación de servicios profesionales y de apoyo a la gestión,identificado con el código A-GCO-FT-014, versión 19 del 08/07/2022, en el que se establece que documentos tienen caracter reservado."/>
    <s v="Paula Rocío Luengas León"/>
    <n v="1"/>
    <s v="CERRADO"/>
    <s v="ABIERTA"/>
    <d v="2023-02-06T00:00:00"/>
    <s v="Cerrada en seguimientos anteriores"/>
    <s v="OCI"/>
    <n v="1"/>
    <n v="1"/>
    <s v="CUMPLIMIENTO TOTAL"/>
    <s v="NO APLICA ACCION CERRADA"/>
    <s v="NO APLICA ACCION CERRADA"/>
    <x v="1"/>
    <s v="Cerrada en seguimientos anteriores"/>
    <s v="OCI"/>
    <n v="1"/>
    <x v="1"/>
    <m/>
  </r>
  <r>
    <n v="512"/>
    <s v="Gestion Contractual"/>
    <s v="Oficina Asesora Jurídica"/>
    <s v="OAJ"/>
    <s v="Gestión Documental"/>
    <s v="Gestion Contractual"/>
    <s v="Oficina Asesora Jurídica_x000a__x000a_Subdirección Técnica Administrativa y Financiera"/>
    <s v="OAJ"/>
    <s v="Contratacion"/>
    <x v="9"/>
    <s v="Secretaria General"/>
    <s v="SG"/>
    <s v="Gerencia contratacion"/>
    <s v="GCO"/>
    <s v="Contratacion"/>
    <s v="Inadecuado manejo de expedientes e inconsistencia de la información"/>
    <s v="Catalina Cárdenas Martínez "/>
    <x v="2"/>
    <s v="PMCB-2022-030"/>
    <s v="3.11"/>
    <x v="37"/>
    <n v="2022"/>
    <s v="2022H26"/>
    <s v="Hallazgo administrativo por encontrarse en la carpeta física del Contrato No. 0527-2020, documentos que no corresponden al mismo."/>
    <s v="No se había dado línea sobre los documentos que debían archivarse tanto de manera virtual, como en físico. "/>
    <s v="Realizar socialización de la lista de verificación documental física y digital (actualizado) para los contratos de prestación de servicios."/>
    <n v="1"/>
    <s v="Socialización de la lista de verificación documental física y digital para los contratos de prestación de servicios."/>
    <s v="Socialización de la lista de verificación documental física y digital para los contratos de prestación de servicios realizada / Socializacion programada (1) de la lista de verificación documental física y digital para los contratos de prestación de servicios "/>
    <n v="1"/>
    <s v="Acta de Socialización de la lista de verificación  documental física y digital para los contratos de prestación de servicios."/>
    <d v="2022-07-01T00:00:00"/>
    <d v="2022-11-30T00:00:00"/>
    <d v="2022-12-05T00:00:00"/>
    <s v="SI"/>
    <s v="SI"/>
    <n v="184"/>
    <m/>
    <m/>
    <m/>
    <m/>
    <m/>
    <m/>
    <m/>
    <m/>
    <m/>
    <m/>
    <m/>
    <m/>
    <m/>
    <m/>
    <m/>
    <m/>
    <m/>
    <m/>
    <m/>
    <m/>
    <m/>
    <m/>
    <m/>
    <m/>
    <m/>
    <m/>
    <m/>
    <m/>
    <m/>
    <m/>
    <m/>
    <m/>
    <m/>
    <m/>
    <m/>
    <m/>
    <m/>
    <m/>
    <m/>
    <m/>
    <m/>
    <m/>
    <s v="ABIERTO"/>
    <m/>
    <s v="ABIERTO"/>
    <d v="2022-09-23T00:00:00"/>
    <s v="Se adelantó socialización de las listas de verificación documental por modalidad de contratación indicando como se debe hacer la consulta de estas listas en el mapa de procesos y procedimientos en la WEB del IDIPRON"/>
    <s v="Acta socialización listas de verificación documental 08092022"/>
    <s v="No aplica"/>
    <n v="1"/>
    <s v="CUMPLIMIENTO TOTAL"/>
    <n v="184"/>
    <s v="CON TIEMPO"/>
    <d v="2022-11-18T00:00:00"/>
    <s v="Se evidenció acta de reunión de fecha 08/09/2022, mediante la cual la OAJ realizó la socialización de la lista de verificación documental para contratos de prestación de servicios profesionales y de apoyo a la gestión, identificado con el código A-GCO-FT-014, versión 19 del 08/07/2022, indicando la ruta de acceso en la intranet."/>
    <s v="Paula Rocío Luengas León"/>
    <n v="1"/>
    <s v="CERRADO"/>
    <s v="ABIERTA"/>
    <d v="2023-02-06T00:00:00"/>
    <s v="Cerrada en seguimientos anteriores"/>
    <s v="OCI"/>
    <n v="1"/>
    <n v="1"/>
    <s v="CUMPLIMIENTO TOTAL"/>
    <s v="NO APLICA ACCION CERRADA"/>
    <s v="NO APLICA ACCION CERRADA"/>
    <x v="1"/>
    <s v="Cerrada en seguimientos anteriores"/>
    <s v="OCI"/>
    <n v="1"/>
    <x v="1"/>
    <m/>
  </r>
  <r>
    <n v="513"/>
    <s v="Gestion Contractual"/>
    <s v="Oficina Asesora Jurídica"/>
    <s v="OAJ"/>
    <m/>
    <s v="Gestion Contractual"/>
    <s v="Oficina Asesora Jurídica"/>
    <s v="OAJ"/>
    <s v="Contratacion"/>
    <x v="9"/>
    <s v="Secretaria General"/>
    <s v="SG"/>
    <s v="Gerencia contratacion"/>
    <s v="GCO"/>
    <s v="Contratacion"/>
    <s v="Inadecuado manejo de expedientes e inconsistencia de la información"/>
    <s v="Catalina Cárdenas Martínez "/>
    <x v="2"/>
    <s v="PMCB-2022-031"/>
    <s v="3.13"/>
    <x v="37"/>
    <n v="2022"/>
    <s v="2022H27"/>
    <s v="Hallazgo administrativo por no diligenciar en su totalidad formatos con la información requerida en los contratos No 1432-2020, 2288-2020, 1006-2021"/>
    <s v="No se cuenta con una matriz que permita identificar la validación de las hojas de vida de los contratistas por prestación de servicios en el SIDEAP"/>
    <s v="Crear una matriz de validación en el SIDEAP de hojas de vida del 100% de los contratistas por prestación de servicios en el IDIPRON "/>
    <n v="1"/>
    <s v="Matriz de validación de hojas de vida SIDEAP"/>
    <s v="1 Matriz de validación"/>
    <n v="1"/>
    <s v="Matriz de validación de hojas de vida"/>
    <d v="2022-06-03T00:00:00"/>
    <d v="2022-12-30T00:00:00"/>
    <d v="2022-12-05T00:00:00"/>
    <s v="SI"/>
    <s v="SI"/>
    <n v="214"/>
    <m/>
    <m/>
    <m/>
    <m/>
    <m/>
    <m/>
    <m/>
    <m/>
    <m/>
    <m/>
    <m/>
    <m/>
    <m/>
    <m/>
    <m/>
    <m/>
    <m/>
    <m/>
    <m/>
    <m/>
    <m/>
    <m/>
    <m/>
    <m/>
    <m/>
    <m/>
    <m/>
    <m/>
    <m/>
    <m/>
    <m/>
    <m/>
    <m/>
    <m/>
    <m/>
    <m/>
    <m/>
    <m/>
    <m/>
    <m/>
    <m/>
    <m/>
    <s v="ABIERTO"/>
    <m/>
    <s v="ABIERTO"/>
    <d v="2022-09-23T00:00:00"/>
    <s v="Se valida el 100% de las hojas de vida de los contratistas por prestación de servicios profesionales y apoyo a la gestión lo cual se registra en la matriz aportada cumpliendo con el 100% de lo planeado"/>
    <s v="Matriz en excel de validacion hojas de vida SIDEAP"/>
    <s v="No aplica"/>
    <n v="1"/>
    <s v="CUMPLIMIENTO TOTAL"/>
    <n v="214"/>
    <s v="CON TIEMPO"/>
    <d v="2022-11-18T00:00:00"/>
    <s v="Se evidenció matriz en formato Excel, en el que se registra una hoja denominada: Validación HV sideap, en la que se registra la información de la validacion de las hojas de vida SIDEAP de los contratistas por prestación de servicios en el instituto."/>
    <s v="Paula Rocío Luengas León"/>
    <n v="1"/>
    <s v="CERRADO"/>
    <s v="ABIERTA"/>
    <d v="2023-02-06T00:00:00"/>
    <s v="Cerrada en seguimientos anteriores"/>
    <s v="OCI"/>
    <n v="1"/>
    <n v="1"/>
    <s v="CUMPLIMIENTO TOTAL"/>
    <s v="NO APLICA ACCION CERRADA"/>
    <s v="NO APLICA ACCION CERRADA"/>
    <x v="1"/>
    <s v="Cerrada en seguimientos anteriores"/>
    <s v="OCI"/>
    <n v="1"/>
    <x v="1"/>
    <m/>
  </r>
  <r>
    <n v="514"/>
    <s v="Gestion Contractual"/>
    <s v="Oficina Asesora Jurídica"/>
    <s v="OAJ"/>
    <m/>
    <s v="Gestion Contractual"/>
    <s v="Oficina Asesora Jurídica"/>
    <s v="OAJ"/>
    <s v="Contratacion"/>
    <x v="9"/>
    <s v="Secretaria General"/>
    <s v="SG"/>
    <s v="Gerencia contratacion"/>
    <s v="GCO"/>
    <s v="Contratacion"/>
    <s v="Publicación SECOP"/>
    <s v="Catalina Cárdenas Martínez "/>
    <x v="2"/>
    <s v="PMCB-2022-032"/>
    <s v="3.14"/>
    <x v="37"/>
    <n v="2022"/>
    <s v="2022H28"/>
    <s v="Hallazgo administrativo por publicar en el SECOP II documentación por fuera de tiempo establecido en la normatividad para los contratos  "/>
    <s v="No se hace seguimiento frente a la publicación de la información en el SECOP II en ls tiempos correspondientes"/>
    <s v="Adelantar validación de forma bimestral al 10% de los contratistas de prestación de servicios en la vigencia 2022 verificando el cumplimiento de la publicación de la información en el SECOP II conforme a la norma con el fin de dar la alerta respctiva al gerente de proyecto de inversión."/>
    <n v="1"/>
    <s v="Validación Publicación información SECOP II"/>
    <s v="# de Validaciones al 10% de los contratistas de prestación de servicios/6 validaciones programadas"/>
    <n v="1"/>
    <s v="Memorandos con validación por proyecto de inversión"/>
    <d v="2022-06-03T00:00:00"/>
    <d v="2023-05-30T00:00:00"/>
    <m/>
    <s v="SI"/>
    <s v="SI"/>
    <n v="365"/>
    <m/>
    <m/>
    <m/>
    <m/>
    <m/>
    <m/>
    <m/>
    <m/>
    <m/>
    <m/>
    <m/>
    <m/>
    <m/>
    <m/>
    <m/>
    <m/>
    <m/>
    <m/>
    <m/>
    <m/>
    <m/>
    <m/>
    <m/>
    <m/>
    <m/>
    <m/>
    <m/>
    <m/>
    <m/>
    <m/>
    <m/>
    <m/>
    <m/>
    <m/>
    <m/>
    <m/>
    <m/>
    <m/>
    <m/>
    <m/>
    <m/>
    <m/>
    <s v="ABIERTO"/>
    <m/>
    <s v="ABIERTO"/>
    <d v="2022-09-23T00:00:00"/>
    <s v="El proceso no reporta avance "/>
    <s v="El proceso no reporta avance "/>
    <s v="El proceso no reporta avance "/>
    <n v="0"/>
    <s v="SIN AVANCE"/>
    <n v="365"/>
    <s v="CON TIEMPO"/>
    <d v="2022-11-18T00:00:00"/>
    <s v="La acción cuenta con tiempo de ejecución para el cumplimiento._x000a_No se reportó avance."/>
    <s v="Paula Rocío Luengas León"/>
    <m/>
    <s v="ABIERTO"/>
    <s v="ABIERTA"/>
    <d v="2023-02-06T00:00:00"/>
    <s v="TERCER SEGUIMIENTO 2022:_x000a_Se solicitará mesa de trabajo para reformular la acción con la Oficina de Planeación toda vez que se evaluó con el equipo de trabajo que la acción formulada es necesario modificarla por la operación del proceso. _x000a_"/>
    <s v="Memorandos con validación por proyecto de inversión"/>
    <m/>
    <n v="0"/>
    <s v="SIN AVANCE"/>
    <n v="365"/>
    <s v="POR VENCER"/>
    <x v="4"/>
    <s v="Sin evidencias de avance"/>
    <s v="Navis Alberto Florez León "/>
    <n v="0"/>
    <x v="2"/>
    <m/>
  </r>
  <r>
    <n v="515"/>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s v="Seguimiento y evaluación a la Gestión "/>
    <s v="Gestion del mejoramiento"/>
    <s v="Oficina Asesora de Planeacion_x000a_"/>
    <s v="OAP"/>
    <s v="MIPG_x000a_"/>
    <x v="15"/>
    <s v="Oficina Asesora de Planeacion"/>
    <s v="OAP"/>
    <s v="No aplica"/>
    <s v="No aplica"/>
    <s v="planes de mejoramiento"/>
    <s v="Formulación y seguimiento"/>
    <s v="Yuli Cristel Peña Arboleda"/>
    <x v="6"/>
    <s v="PMCB-2022-033"/>
    <s v="3.2.2.5  "/>
    <x v="70"/>
    <n v="2022"/>
    <s v="2022H29"/>
    <s v="Observación administrativa debido a que la formulación de las acciones correctivas no es coherente con la causa de los hallazgos, en contravía de lo establecido en la Resolución No. 036 del 20 de septiembre de 2019 de la Contraloría de Bogotá, y el instructivo de diligenciamiento formato CB-0402F formulación plan de mejoramiento "/>
    <s v="Falta de capcitacion en la formulacion  de los planes de mejoramiento"/>
    <s v="Capacitar a los integrantes del comité institucional de gestion y desemepeño, los delegados SIGID y a los lideres de proceso en formulacion de planes de mejoramiento"/>
    <n v="1"/>
    <s v="capacitaciones realizadas "/>
    <s v="Capacitaciones realizadas /Capacitacion programadas"/>
    <n v="1"/>
    <s v="Lista de asistencia_x000a_Presentacion "/>
    <d v="2022-10-03T00:00:00"/>
    <d v="2023-03-31T00:00:00"/>
    <m/>
    <s v="SI"/>
    <s v="SI"/>
    <n v="305"/>
    <m/>
    <m/>
    <m/>
    <m/>
    <m/>
    <m/>
    <m/>
    <m/>
    <m/>
    <m/>
    <m/>
    <m/>
    <m/>
    <m/>
    <m/>
    <m/>
    <m/>
    <m/>
    <m/>
    <m/>
    <m/>
    <m/>
    <m/>
    <m/>
    <m/>
    <m/>
    <m/>
    <m/>
    <m/>
    <m/>
    <m/>
    <m/>
    <m/>
    <m/>
    <m/>
    <m/>
    <m/>
    <m/>
    <m/>
    <m/>
    <m/>
    <m/>
    <m/>
    <m/>
    <s v="ABIERTO"/>
    <s v="Acciones incluidas posterior al monitoreo"/>
    <s v="Acciones incluidas posterior al monitoreo"/>
    <s v="Acciones incluidas posterior al monitoreo"/>
    <s v="Acciones incluidas posterior al monitoreo"/>
    <n v="0"/>
    <s v="SIN AVANCE"/>
    <n v="305"/>
    <s v="CON TIEMPO"/>
    <d v="2022-11-09T00:00:00"/>
    <s v="Se evidenció un"/>
    <s v="Carlos Andrés Guerra Jiménez"/>
    <s v="0_x000a_%"/>
    <s v="ABIERTO"/>
    <s v="ABIERTA"/>
    <d v="2023-02-06T00:00:00"/>
    <s v="Sin avance"/>
    <m/>
    <m/>
    <n v="0"/>
    <s v="SIN AVANCE"/>
    <n v="305"/>
    <s v="POR VENCER"/>
    <x v="12"/>
    <s v="No se encuentra avance de la ejecución de las acciones formuladas. "/>
    <s v="Liz Alexandra Gómez Pulido "/>
    <n v="0"/>
    <x v="2"/>
    <m/>
  </r>
  <r>
    <n v="516"/>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del mejoramiento"/>
    <s v="Oficina asesora de planeacion"/>
    <s v="OAP"/>
    <s v="MIPG"/>
    <x v="15"/>
    <s v="Oficina Asesora de Planeacion"/>
    <s v="OAP"/>
    <s v="No aplica"/>
    <s v="No aplica"/>
    <s v="planes de mejoramiento"/>
    <s v="Formulación y seguimiento"/>
    <s v="Yuli Cristel Peña Arboleda"/>
    <x v="6"/>
    <s v="PMCB-2022-034"/>
    <s v="3.2.2.5  "/>
    <x v="70"/>
    <n v="2022"/>
    <s v="2022H29"/>
    <s v="Observación administrativa debido a que la formulación de las acciones correctivas no es coherente con la causa de los hallazgos, en contravía de lo establecido en la Resolución No. 036 del 20 de septiembre de 2019 de la Contraloría de Bogotá, y el instructivo de diligenciamiento formato CB-0402F formulación plan de mejoramiento "/>
    <s v="Falta de deficnicion de lineamientos especificos para la formulacion de planes de mejoramiento"/>
    <s v="Definir y oficializar lineamientos especificos para la formulacion de planes de mejoramiento"/>
    <n v="2"/>
    <s v="Lineamientos tecnicos oficializados"/>
    <s v="Lineamientos tecnico oficializados/ 1 Lineamientos tecnicos "/>
    <n v="1"/>
    <s v="Lineamiento Tecnico _x000a__x000a_Correo de MIPG de ofiicalizacion"/>
    <d v="2022-10-03T00:00:00"/>
    <d v="2023-03-31T00:00:00"/>
    <m/>
    <s v="SI"/>
    <s v="SI"/>
    <n v="305"/>
    <m/>
    <m/>
    <m/>
    <m/>
    <m/>
    <m/>
    <m/>
    <m/>
    <m/>
    <m/>
    <m/>
    <m/>
    <m/>
    <m/>
    <m/>
    <m/>
    <m/>
    <m/>
    <m/>
    <m/>
    <m/>
    <m/>
    <m/>
    <m/>
    <m/>
    <m/>
    <m/>
    <m/>
    <m/>
    <m/>
    <m/>
    <m/>
    <m/>
    <m/>
    <m/>
    <m/>
    <m/>
    <m/>
    <m/>
    <m/>
    <m/>
    <m/>
    <m/>
    <m/>
    <s v="ABIERTO"/>
    <s v="Acciones incluidas posterior al monitoreo"/>
    <s v="Acciones incluidas posterior al monitoreo"/>
    <s v="Acciones incluidas posterior al monitoreo"/>
    <s v="Acciones incluidas posterior al monitoreo"/>
    <n v="0"/>
    <s v="SIN AVANCE"/>
    <n v="305"/>
    <s v="CON TIEMPO"/>
    <d v="2022-11-09T00:00:00"/>
    <s v="ACCIÓN EN EJECUCIÓN"/>
    <s v="Carlos Andrés Guerra Jiménez"/>
    <s v="0_x000a_%"/>
    <s v="ABIERTO"/>
    <s v="ABIERTA"/>
    <d v="2023-02-06T00:00:00"/>
    <s v="Sin avance"/>
    <m/>
    <m/>
    <n v="0"/>
    <s v="SIN AVANCE"/>
    <n v="305"/>
    <s v="POR VENCER"/>
    <x v="12"/>
    <s v="No se encuentra avance de la ejecución de las acciones formuladas. "/>
    <s v="Liz Alexandra Gómez Pulido "/>
    <n v="0"/>
    <x v="2"/>
    <m/>
  </r>
  <r>
    <n v="517"/>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s v="Seguimiento y evaluación a la Gestión "/>
    <s v="Gestion del mejoramiento"/>
    <s v="Oficina asesora de planeacion"/>
    <s v="OAP"/>
    <s v="MIPG_x000a_"/>
    <x v="15"/>
    <s v="Oficina Asesora de Planeacion"/>
    <s v="OAP"/>
    <s v="No aplica"/>
    <s v="No aplica"/>
    <s v="planes de mejoramiento"/>
    <s v="Formulación y seguimiento"/>
    <s v="Yuli Cristel Peña Arboleda"/>
    <x v="6"/>
    <s v="PMCB-2022-035"/>
    <s v="3.1.1.5"/>
    <x v="70"/>
    <n v="2022"/>
    <s v="2022H30"/>
    <s v="Hallazgo administrativo por cuanto algunas acciones correctivas del plan de mejoramiento del IDIPRON no están proyectadas para que se elimine la causa de los hallazgos que las originaron; asimismo, carecen de transversalidad y no reflejan una gestión administrativa intersectorial en la elaboración del plan de mejoramiento del sujeto de control."/>
    <s v="Falta de capcitacion en la formulacion  de los planes de mejoramiento"/>
    <s v="Capacitar a los integrantes del comité institucional de gestion y desemepeño, los delegados SIGID y a los lideres de proceso en formulacion de planes de mejoramiento"/>
    <n v="1"/>
    <s v="capacitaciones realizadas "/>
    <s v="Capacitaciones realizadas /Capacitacion programadas"/>
    <n v="1"/>
    <s v="Lista de asistencia_x000a_Presentacion "/>
    <d v="2022-10-03T00:00:00"/>
    <d v="2023-03-31T00:00:00"/>
    <m/>
    <s v="SI"/>
    <s v="SI"/>
    <n v="305"/>
    <m/>
    <m/>
    <m/>
    <m/>
    <m/>
    <m/>
    <m/>
    <m/>
    <m/>
    <m/>
    <m/>
    <m/>
    <m/>
    <m/>
    <m/>
    <m/>
    <m/>
    <m/>
    <m/>
    <m/>
    <m/>
    <m/>
    <m/>
    <m/>
    <m/>
    <m/>
    <m/>
    <m/>
    <m/>
    <m/>
    <m/>
    <m/>
    <m/>
    <m/>
    <m/>
    <m/>
    <m/>
    <m/>
    <m/>
    <m/>
    <m/>
    <m/>
    <m/>
    <m/>
    <s v="ABIERTO"/>
    <s v="Acciones incluidas posterior al monitoreo"/>
    <s v="Acciones incluidas posterior al monitoreo"/>
    <s v="Acciones incluidas posterior al monitoreo"/>
    <s v="Acciones incluidas posterior al monitoreo"/>
    <n v="0"/>
    <s v="SIN AVANCE"/>
    <n v="305"/>
    <s v="CON TIEMPO"/>
    <d v="2022-11-09T00:00:00"/>
    <s v="ACCIÓN EN EJECUCIÓN"/>
    <s v="Carlos Andrés Guerra Jiménez"/>
    <s v="0_x000a_%"/>
    <s v="ABIERTO"/>
    <s v="ABIERTA"/>
    <d v="2023-02-06T00:00:00"/>
    <s v="Sin avance"/>
    <m/>
    <m/>
    <n v="0"/>
    <s v="SIN AVANCE"/>
    <n v="305"/>
    <s v="POR VENCER"/>
    <x v="12"/>
    <s v="No se encuentra avance de la ejecución de las acciones formuladas. "/>
    <s v="Liz Alexandra Gómez Pulido "/>
    <n v="0"/>
    <x v="2"/>
    <m/>
  </r>
  <r>
    <n v="518"/>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del mejoramiento"/>
    <s v="Oficina asesora de planeacion"/>
    <s v="OAP"/>
    <s v="MIPG"/>
    <x v="15"/>
    <s v="Oficina Asesora de Planeacion"/>
    <s v="OAP"/>
    <s v="No aplica"/>
    <s v="No aplica"/>
    <s v="planes de mejoramiento"/>
    <s v="Formulación y seguimiento"/>
    <s v="Yuli Cristel Peña Arboleda"/>
    <x v="6"/>
    <s v="PMCB-2022-036"/>
    <s v="3.1.1.5"/>
    <x v="70"/>
    <n v="2022"/>
    <s v="2022H30"/>
    <s v="Hallazgo administrativo por cuanto algunas acciones correctivas del plan de mejoramiento del IDIPRON no están proyectadas para que se elimine la causa de los hallazgos que las originaron; asimismo, carecen de transversalidad y no reflejan una gestión administrativa intersectorial en la elaboración del plan de mejoramiento del sujeto de control."/>
    <s v="Falta de deficnicion de lineamientos especificos para la formulacion de planes de mejoramiento"/>
    <s v="Definir y oficializar lineamientos especificos para la formulacion de planes de mejoramiento"/>
    <n v="2"/>
    <s v="Lineamientos tecnicos oficializados"/>
    <s v="Lineamientos tecnico oficializados/ 1 Lineamientos tecnicos "/>
    <n v="1"/>
    <s v="Lineamiento Tecnico _x000a__x000a_Correo de MIPG de ofiicalizacion"/>
    <d v="2022-10-03T00:00:00"/>
    <d v="2023-03-31T00:00:00"/>
    <m/>
    <s v="SI"/>
    <s v="SI"/>
    <n v="305"/>
    <m/>
    <m/>
    <m/>
    <m/>
    <m/>
    <m/>
    <m/>
    <m/>
    <m/>
    <m/>
    <m/>
    <m/>
    <m/>
    <m/>
    <m/>
    <m/>
    <m/>
    <m/>
    <m/>
    <m/>
    <m/>
    <m/>
    <m/>
    <m/>
    <m/>
    <m/>
    <m/>
    <m/>
    <m/>
    <m/>
    <m/>
    <m/>
    <m/>
    <m/>
    <m/>
    <m/>
    <m/>
    <m/>
    <m/>
    <m/>
    <m/>
    <m/>
    <m/>
    <m/>
    <s v="ABIERTO"/>
    <s v="Acciones incluidas posterior al monitoreo"/>
    <s v="Acciones incluidas posterior al monitoreo"/>
    <s v="Acciones incluidas posterior al monitoreo"/>
    <s v="Acciones incluidas posterior al monitoreo"/>
    <n v="0"/>
    <s v="SIN AVANCE"/>
    <n v="305"/>
    <s v="CON TIEMPO"/>
    <d v="2022-11-09T00:00:00"/>
    <s v="ACCIÓN EN EJECUCIÓN"/>
    <s v="Carlos Andrés Guerra Jiménez"/>
    <s v="0_x000a_%"/>
    <s v="ABIERTO"/>
    <s v="ABIERTA"/>
    <d v="2023-02-06T00:00:00"/>
    <s v="Sin avance"/>
    <m/>
    <m/>
    <n v="0"/>
    <s v="SIN AVANCE"/>
    <n v="305"/>
    <s v="POR VENCER"/>
    <x v="12"/>
    <s v="No se encuentra avance de la ejecución de las acciones formuladas. "/>
    <s v="Liz Alexandra Gómez Pulido "/>
    <n v="0"/>
    <x v="2"/>
    <m/>
  </r>
  <r>
    <n v="519"/>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Planeacion"/>
    <s v="Oficina asesora de planeación"/>
    <s v="OAP"/>
    <s v="proyectos"/>
    <x v="5"/>
    <s v="Oficina Asesora de Planeacion"/>
    <s v="OAP"/>
    <s v="No aplica"/>
    <s v="No aplica"/>
    <s v="Planeacion"/>
    <s v="Herramientas de gestión (riesgos, indicadores, balance social, planes y proyectos de inversión)"/>
    <s v="Yuli Cristel Peña Arboleda"/>
    <x v="6"/>
    <s v="PMCB-2022-037"/>
    <s v="3.2.1.1  "/>
    <x v="70"/>
    <n v="2022"/>
    <s v="2022H31"/>
    <s v="Hallazgo administrativo por incertidumbres en la información reportada de las metas del Proyecto No. 7720"/>
    <s v="Porque en los diferentes informes de gestión no se describe el seguimiento de metas físicas en porcentaje y magnitud relacionado con las estrategias de atención y por tanto en los recursos invertidos por  población atendida"/>
    <s v="En los diferentes informes de gestión (Balance Social, Informe de gestión y Resultado e Informe de gerencia) emitidos por el IDIPRON, presentar descripción de las diferentes estrategias  de atención a las poblaciones atendidas, con el fin de visualizar la relación de beneficiarios versus recursos invertidos (se complementa con relación anonimizada de beneficiario por metas en carpeta compartida) "/>
    <n v="1"/>
    <s v="Informes Complementados"/>
    <s v="No de Informes Complementados/No. De Informes establecidos(3)*100"/>
    <n v="1"/>
    <s v="Informes"/>
    <d v="2022-10-01T00:00:00"/>
    <d v="2023-06-30T00:00:00"/>
    <m/>
    <s v="SI"/>
    <s v="SI"/>
    <n v="396"/>
    <m/>
    <m/>
    <m/>
    <m/>
    <m/>
    <m/>
    <m/>
    <m/>
    <m/>
    <m/>
    <m/>
    <m/>
    <m/>
    <m/>
    <m/>
    <m/>
    <m/>
    <m/>
    <m/>
    <m/>
    <m/>
    <m/>
    <m/>
    <m/>
    <m/>
    <m/>
    <m/>
    <m/>
    <m/>
    <m/>
    <m/>
    <m/>
    <m/>
    <m/>
    <m/>
    <m/>
    <m/>
    <m/>
    <m/>
    <m/>
    <m/>
    <m/>
    <m/>
    <m/>
    <s v="ABIERTO"/>
    <d v="2022-09-12T00:00:00"/>
    <s v="Acción incluida posterior al inicio del monitoreo"/>
    <s v="Acción incluida posterior al inicio del monitoreo"/>
    <s v="Acción incluida posterior al inicio del monitoreo"/>
    <n v="0"/>
    <s v="SIN AVANCE"/>
    <n v="396"/>
    <s v="CON TIEMPO"/>
    <d v="2022-11-09T00:00:00"/>
    <s v="ACCIÓN EN EJECUCIÓN"/>
    <s v="Carlos Andrés Guerra Jiménez"/>
    <s v="0_x000a_%"/>
    <s v="ABIERTO"/>
    <s v="ABIERTA"/>
    <d v="2023-02-03T00:00:00"/>
    <s v="Se presenta borrador informe sobre metas proyecto y plan de desarrollo con respectiva descripción para los Informes de Balance Social, Gestión y resultados y Gerencia"/>
    <s v="Informe Borrador OAP"/>
    <s v="Falta publicar el informe de gestión en la pagina web y realizar los informes de Balance social y el informe de Gestión y resultados y gerencia"/>
    <n v="0.1"/>
    <s v="AVANCE MINIMO"/>
    <n v="396"/>
    <s v="POR VENCER"/>
    <x v="10"/>
    <s v="Se observa el borrador del informe  de gestión sobre metas sectoriales de plan de desarrollo con respectiva descripción para los Informes de Balance Social, Gestión y resultados y Gerencia. Falta publicar el informe de gestión en la pagina de la entidad "/>
    <s v="Sergio Castro "/>
    <n v="0.1"/>
    <x v="2"/>
    <m/>
  </r>
  <r>
    <n v="520"/>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Planeacion"/>
    <s v="Oficina asesora de planeación"/>
    <s v="OAP"/>
    <s v="proyectos"/>
    <x v="5"/>
    <s v="Oficina Asesora de Planeacion"/>
    <s v="OAP"/>
    <s v="No aplica"/>
    <s v="No aplica"/>
    <s v="Planeacion"/>
    <s v="Herramientas de gestión (riesgos, indicadores, balance social, planes y proyectos de inversión)"/>
    <s v="Yuli Cristel Peña Arboleda"/>
    <x v="6"/>
    <s v="PMCB-2022-038"/>
    <s v="3.2.1.2"/>
    <x v="70"/>
    <n v="2022"/>
    <s v="2022H32"/>
    <s v=" Hallazgo administrativo por incertidumbres en la información reportada de la ejecución presupuestal y diferencias en la ejecución de los Proyectos Nos. 7720, 7726 y 7727"/>
    <s v="Porque los procesos contractuales para el cumplimiento de la metas se realizan al finalizar el año generando reservas para la vigencia siguiente"/>
    <s v="Realizar seguimiento mensual a la ejecución del plan de adquisiciones, con apoyo de herramienta Excel, que permita monitoreo -Alertas y compromisos-"/>
    <n v="1"/>
    <s v="12 Actas de Seguimiento a plan de Adquisiciones"/>
    <s v="Actas de seguimiento realizadas/12 Actas de seguimiento*100"/>
    <n v="1"/>
    <s v="Actas y herramienta Excel"/>
    <d v="2022-10-01T00:00:00"/>
    <d v="2022-09-23T00:00:00"/>
    <m/>
    <s v="SI"/>
    <s v="SI"/>
    <n v="116"/>
    <m/>
    <m/>
    <m/>
    <m/>
    <m/>
    <m/>
    <m/>
    <m/>
    <m/>
    <m/>
    <m/>
    <m/>
    <m/>
    <m/>
    <m/>
    <m/>
    <m/>
    <m/>
    <m/>
    <m/>
    <m/>
    <m/>
    <m/>
    <m/>
    <m/>
    <m/>
    <m/>
    <m/>
    <m/>
    <m/>
    <m/>
    <m/>
    <m/>
    <m/>
    <m/>
    <m/>
    <m/>
    <m/>
    <m/>
    <m/>
    <m/>
    <m/>
    <m/>
    <m/>
    <s v="ABIERTO"/>
    <d v="2022-09-12T00:00:00"/>
    <s v="Acción incluida posterior al inicio del monitoreo"/>
    <s v="Acción incluida posterior al inicio del monitoreo"/>
    <s v="Acción incluida posterior al inicio del monitoreo"/>
    <n v="0"/>
    <s v="SIN AVANCE"/>
    <n v="116"/>
    <s v="CON TIEMPO"/>
    <d v="2022-11-09T00:00:00"/>
    <s v="ACCIÓN EN EJECUCIÓN"/>
    <s v="Carlos Andrés Guerra Jiménez"/>
    <s v="0_x000a_%"/>
    <s v="ABIERTO"/>
    <s v="ABIERTA"/>
    <d v="2023-02-03T00:00:00"/>
    <s v="Se presenta memorando de solicitud Plan de Contratación y Firmas Acta  19/01/2023_x000a_Como es una acción con corresponsables, Se remiten actas No 66, 67, 69, 70 y 71 periodo de Octubre - Noviembre donde se adelantaron las modificaciones al PAA, es de anotar que el comité hacer permanente seguimiento al PAA, por otro lado, se aportan los memorandos de seguimiento del PAA en el mes de noviembre desde la Gerencia de Contratación en los cuales se indica que se adelantan por instrucción del comité en la sesión del 22 de noviembre acta No 70."/>
    <s v="Memorando: 2023IE96 solicitud pc, Plan de Contratación  y Firmas de reunión 19_01_2023_x000a_Actas No 66, 67, 69, 70 y 71 periodo de Octubre - Noviembre _x000a_Los memorandos de seguimiento del PAA en el mes de noviembre desde la Gerencia de Contratación en los cuales se indica que se adelantan por instrucción del comité en la sesión del 22 de noviembre acta No 70."/>
    <s v="De acuerdo a que la acción comienza el 1 de octubre del 2022, para este seguimiento se debio presentar las actas de seguimiento al PAA 2022 de los meses de octubre y diciembre del 2022"/>
    <n v="0.05"/>
    <s v="AVANCE MINIMO"/>
    <n v="116"/>
    <s v="POR VENCER"/>
    <x v="10"/>
    <s v="Se observa la formulación y el Plan de contratación 2023, las  actas de seguimiento  de noviembre 2022 No 66,67,69,70,71 (Comites de contratación), más no se observa el seguimiento mensual a la ejecución del plan de adquisiciones, desde que inicio la acción.. En consecuencia de lo anterior y teniendo en cuenta el indicador 12 actas de seguimiento, en los meses de octubre y diciembre, se debio presentar las actas del seguimiento al PAA 2022 "/>
    <s v="Sergio Castro "/>
    <n v="8.3333333333333329E-2"/>
    <x v="2"/>
    <m/>
  </r>
  <r>
    <n v="521"/>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ambiental"/>
    <s v="Subdirección técnica administrativa y financiera"/>
    <s v="STAF"/>
    <s v="Gestión Ambiental"/>
    <x v="2"/>
    <s v="Secretaria General"/>
    <s v="SG"/>
    <s v="Gerencia administrativa"/>
    <s v="GA"/>
    <s v="Contratacion"/>
    <s v="Supervisión e interventoría"/>
    <s v="Willington Granados Herrera"/>
    <x v="6"/>
    <s v="PMCB-2022-039"/>
    <s v="3.2.2.1"/>
    <x v="70"/>
    <n v="2022"/>
    <s v="2022H33"/>
    <s v="Hallazgo administrativo por debilidades en el seguimiento y control a la supervisión contractual - Contrato No. 2095 de 2021."/>
    <s v="Falta de claridad frente a cuál documentación debe reposar en el expediente físico y digital"/>
    <s v="Realizar mesa de trabajo con la Oficina Asesora Jurídica en la cual se definan cuáles soportes de la ejecución contractual, deben reposar en el expediente físico y digital, de acuerdo con los procesos de bienes y servicios a cargo del área de Gestión Ambiental."/>
    <n v="1"/>
    <s v="Mesa de trabajo"/>
    <s v="Mesa de trabajo realizada / Mesa de trabajo programada (1)"/>
    <n v="1"/>
    <s v="Acta de reunión"/>
    <d v="2022-10-14T00:00:00"/>
    <d v="2022-11-11T00:00:00"/>
    <m/>
    <s v="SI"/>
    <s v="SI"/>
    <n v="165"/>
    <m/>
    <m/>
    <m/>
    <m/>
    <m/>
    <m/>
    <m/>
    <m/>
    <m/>
    <m/>
    <m/>
    <m/>
    <m/>
    <m/>
    <m/>
    <m/>
    <m/>
    <m/>
    <m/>
    <m/>
    <m/>
    <m/>
    <m/>
    <m/>
    <m/>
    <m/>
    <m/>
    <m/>
    <m/>
    <m/>
    <m/>
    <m/>
    <m/>
    <m/>
    <m/>
    <m/>
    <m/>
    <m/>
    <m/>
    <m/>
    <m/>
    <m/>
    <m/>
    <m/>
    <s v="ABIERTO"/>
    <d v="2022-09-19T00:00:00"/>
    <s v="Accion incluida posterior al monitoreo"/>
    <s v="No aplica"/>
    <s v="No aplica"/>
    <n v="0"/>
    <s v="SIN AVANCE"/>
    <n v="165"/>
    <s v="CON TIEMPO"/>
    <d v="2022-11-09T00:00:00"/>
    <s v="ACCIÓN EN EJECUCIÓN"/>
    <s v="Carlos Andrés Guerra Jiménez"/>
    <s v="0_x000a_%"/>
    <s v="ABIERTO"/>
    <s v="ABIERTA"/>
    <d v="2023-02-06T00:00:00"/>
    <s v="TERCER SEGUIMIENTO 2022_x000a_El día  11 de noviembre del 2022  el contratista Carlos Elvis Duarte delegado MIPG para la Gerencia de Contratación, socializa el listado de los documentos de ejecución que deben estar cargados en la plataforma de SECOP II y en el expediente físico del contrato a todos los profesionales, tecnólogos y técnicos del proceso de Gestión Ambiental.  _x000a_  _x000a_Resultado y análisis del indicador:  Se realizó una mesa de trabajo de una mesa de trabajo que se encontraba programada, cumpliendo con el 100% de lo formulado. _x000a__x000a_Estado:  La actividad se encuentra finalizada"/>
    <s v="TERCER SEGUIMIENTO 2022_x000a_1. A-GDO-FT-004 Acta de Reunión - Seguimiento Gestión Ambiental XI - 2022"/>
    <m/>
    <n v="1"/>
    <s v="CUMPLIMIENTO TOTAL"/>
    <n v="165"/>
    <s v="POR VENCER"/>
    <x v="7"/>
    <s v="Se evidencia acta de reunión de fecha 11 de noviembre de 2022 en la cual se observa intervención de la Gerencia de Contratación dando cumplimiento a la actividad propuesta "/>
    <s v="Franklin Augusto Serrano Rojas"/>
    <n v="1"/>
    <x v="1"/>
    <m/>
  </r>
  <r>
    <n v="522"/>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ambiental"/>
    <s v="Subdirección técnica administrativa y financiera"/>
    <s v="STAF"/>
    <s v="Gestión Ambiental"/>
    <x v="2"/>
    <s v="Secretaria General"/>
    <s v="SG"/>
    <s v="Gerencia administrativa"/>
    <s v="GA"/>
    <s v="Contratacion"/>
    <s v="Supervisión e interventoría"/>
    <s v="Willington Granados Herrera"/>
    <x v="6"/>
    <s v="PMCB-2022-040"/>
    <s v="3.2.2.1"/>
    <x v="70"/>
    <n v="2022"/>
    <s v="2022H33"/>
    <s v="Hallazgo administrativo por debilidades en el seguimiento y control a la supervisión contractual - Contrato No. 2095 de 2021."/>
    <s v="Falta de claridad frente a cuál documentación debe reposar en el expediente físico y digital"/>
    <s v="Verificar mensualmente los soportes de cada una de las obligaciones específicas de los contratos de bienes y servicios del área de Gestión Ambiental, tanto en el expediente físico como en SECOP II."/>
    <n v="2"/>
    <s v="Seguimientos de los expedientes contractuales del área de gestión ambiental realizados"/>
    <s v="# de seguimientos de expedientes contractuales del área de gestión ambiental realizados / Número de seguimientos de los expedientes contractuales del área de gestión ambiental programados (6) *100%"/>
    <n v="1"/>
    <s v="Acta de reunión_x000a_Plan Anual de Adquisiciones del área de Gestión Ambiental"/>
    <d v="2022-11-01T00:00:00"/>
    <d v="2023-05-12T00:00:00"/>
    <m/>
    <s v="SI"/>
    <s v="SI"/>
    <n v="347"/>
    <m/>
    <m/>
    <m/>
    <m/>
    <m/>
    <m/>
    <m/>
    <m/>
    <m/>
    <m/>
    <m/>
    <m/>
    <m/>
    <m/>
    <m/>
    <m/>
    <m/>
    <m/>
    <m/>
    <m/>
    <m/>
    <m/>
    <m/>
    <m/>
    <m/>
    <m/>
    <m/>
    <m/>
    <m/>
    <m/>
    <m/>
    <m/>
    <m/>
    <m/>
    <m/>
    <m/>
    <m/>
    <m/>
    <m/>
    <m/>
    <m/>
    <m/>
    <m/>
    <m/>
    <s v="ABIERTO"/>
    <d v="2022-09-19T00:00:00"/>
    <s v="Accion incluida posterior al monitoreo"/>
    <s v="No aplica"/>
    <s v="No aplica"/>
    <n v="0"/>
    <s v="SIN AVANCE"/>
    <n v="347"/>
    <s v="CON TIEMPO"/>
    <d v="2022-11-09T00:00:00"/>
    <s v="ACCIÓN EN EJECUCIÓN"/>
    <s v="Carlos Andrés Guerra Jiménez"/>
    <s v="0_x000a_%"/>
    <s v="ABIERTO"/>
    <s v="ABIERTA"/>
    <d v="2023-02-06T00:00:00"/>
    <s v="TERCER SEGUIMIENTO 2022_x000a_El día  27 de Diciembre del 2022 , se realizó revisión de los expedientes virtuales del Secop II y Carpeta Compartida de Gestión Ambiental  de los contratos de bienes y servicios que se encuentran en ejecución, con el objetivo de determinar cuáles contratos se encuentran con la documentación completa  y cuáles están incompletos. para así pedirles a los apoyos técnicos el cargue de la información. Los resultados de esta revisión quedaron registrados mediante acta de reunión._x000a_  ._x000a_Resultado y análisis del indicador: ((1/6))*100=16% _x000a_Análisis del indicador:Se realizó un seguimiento de seis seguimientos que se encuentran programados, registrando un avance del 16% en el indicador formulado. _x000a_Estado: La actividad continúa en ejecución "/>
    <s v="TERCER SEGUIMIENTO 2022_x000a_1. A-GDO-FT-004 Acta de Reunión - Revisión Expedientes contractuales I "/>
    <s v="cinco (5) Actas de seguimiento_x000a_Plan Anual de Adquisiciones del área de Gestión Ambiental"/>
    <n v="0.16"/>
    <s v="AVANCE MINIMO"/>
    <n v="347"/>
    <s v="POR VENCER"/>
    <x v="7"/>
    <s v="La evidencia aportada por el proceso, confirma la revisión de los soportes  de cada una de las obligaciones específicas de los contratos de Gestión Ambiental, en la Carpeta Compartida y en la Plataforma SECOP, quedando pendiente la revisión de las carpetas físicas, por no estar disponibles. La acción plantea la revisión mensual y sólo se evidenció una revisión el 27-Dic-22."/>
    <s v="Franklin Augusto Serrano Rojas"/>
    <n v="0.2"/>
    <x v="2"/>
    <m/>
  </r>
  <r>
    <n v="523"/>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ón Financiera "/>
    <s v="Subdirección técnica administrativa y financiera"/>
    <s v="STAF"/>
    <s v="Contabilidad"/>
    <x v="13"/>
    <s v="Secretaria General"/>
    <s v="SG"/>
    <s v="Gerencia Financiera"/>
    <s v="GF"/>
    <s v="Contratacion"/>
    <s v="Pagos"/>
    <s v="Catalina Cardenas Martinez"/>
    <x v="6"/>
    <s v="PMCB-2022-041"/>
    <s v="3.2.2.8"/>
    <x v="70"/>
    <n v="2022"/>
    <s v="2022H34"/>
    <s v="Hallazgo administrativo por cuanto las facturas presentadas por el contratista en el Contrato de Prestación de Servicios 1376/2021 no contienen la descripción detallada de los servicios prestados, el valor unitario ni la cantidad de servicios facturados."/>
    <s v="No se exigió al proveedor presentar la factura de cobro de los servicios prestados de manera detallada"/>
    <s v="Realizar actualización al procedimiento &quot;Cuentas por pagar A-GFI-PR-009&quot; incluyendo que las facturas que expidan los proveedores de bienes y servicios a la entidad, deben cumplir con los requisitos establecidos en el articulo 617 del Estatuto Tributario y en el artículo 11 de la Resolución 42 - 2020 expedida por la DIAN"/>
    <n v="1"/>
    <s v=" Actualización al procedimiento &quot;Cuentas por pagar A-GFI-PR-009&quot;"/>
    <s v="Actualización procedimiento &quot;Cuentas por pagar A-GFI-PR-009&quot; realizada"/>
    <n v="1"/>
    <s v="Procedimiento &quot;Cuentas por pagar A-GFI-PR-009&quot; actualizado y correo de oficialización"/>
    <d v="2022-10-14T00:00:00"/>
    <d v="2023-01-30T00:00:00"/>
    <m/>
    <s v="SI"/>
    <s v="SI"/>
    <n v="245"/>
    <m/>
    <m/>
    <m/>
    <m/>
    <m/>
    <m/>
    <m/>
    <m/>
    <m/>
    <m/>
    <m/>
    <m/>
    <m/>
    <m/>
    <m/>
    <m/>
    <m/>
    <m/>
    <m/>
    <m/>
    <m/>
    <m/>
    <m/>
    <m/>
    <m/>
    <m/>
    <m/>
    <m/>
    <m/>
    <m/>
    <m/>
    <m/>
    <m/>
    <m/>
    <m/>
    <m/>
    <m/>
    <m/>
    <m/>
    <m/>
    <m/>
    <m/>
    <m/>
    <m/>
    <s v="ABIERTO"/>
    <d v="2022-08-19T00:00:00"/>
    <s v="Acción incluida posterior al inicio del monitoreo"/>
    <s v="Acción incluida posterior al inicio del monitoreo"/>
    <s v="Acción incluida posterior al inicio del monitoreo"/>
    <n v="0"/>
    <s v="SIN AVANCE"/>
    <n v="245"/>
    <s v="CON TIEMPO"/>
    <d v="2022-11-09T00:00:00"/>
    <s v="ACCIÓN EN EJECUCIÓN"/>
    <s v="Carlos Andrés Guerra Jiménez"/>
    <s v="0_x000a_%"/>
    <s v="ABIERTO"/>
    <s v="ABIERTA"/>
    <d v="2023-02-06T00:00:00"/>
    <s v="TERCER SEGUIMIENTO 2022:_x000a_Se realiza el ajuste al procedimiento cuentas por Pagar incluyendo lo mencionado en la acción formulada, este documento preliminar es enviado a la Oficina Asesora de Planeación para su respectiva revisión y oficialización._x000a_Resultado del indicador: Será reportado una vez concluída la actividad_x000a_Análisis del indicador: Será reportado una vez concluída la actividad_x000a_Estado: La actividad se continúa en ejecución"/>
    <s v="TERCER SEGUIMIENTO 2022:_x000a_Documento preliminar: Procedimiento cuentas por Pagar._x000a_Correo electrónico solicitando su revisión y oficialización."/>
    <s v="Aprobar y oficializar el documento"/>
    <n v="0.35"/>
    <s v="AVANCE PARCIAL"/>
    <n v="245"/>
    <s v="POR VENCER"/>
    <x v="10"/>
    <s v="Se observa un borrador de la modificación al procedimiento cuentas por pagar, se recomienda avanzar en el detalle y/o recomendaciones que pueda entregar la Oficina Asesora de Planeación para su aprobación y publicación. "/>
    <s v="Carlos Guerra "/>
    <n v="0.35"/>
    <x v="2"/>
    <s v="ABIERTA"/>
  </r>
  <r>
    <n v="524"/>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ambiental"/>
    <s v="Subdirección técnica administrativa y financiera"/>
    <s v="STAF"/>
    <s v="Gestión Ambiental"/>
    <x v="2"/>
    <s v="Secretaria General"/>
    <s v="SG"/>
    <s v="Gerencia administrativa"/>
    <s v="GA"/>
    <s v="Contratacion"/>
    <s v="Pagos"/>
    <s v="Willington Granados Herrera"/>
    <x v="6"/>
    <s v="PMCB-2022-042"/>
    <s v="3.2.2.8"/>
    <x v="70"/>
    <n v="2022"/>
    <s v="2022H34"/>
    <s v="Hallazgo administrativo por cuanto las facturas presentadas por el contratista en el Contrato de Prestación de Servicios 1376/2021 no contienen la descripción detallada de los servicios prestados, el valor unitario ni la cantidad de servicios facturados."/>
    <s v="No se exigió al proveedor presentar la factura de cobro de los servicios prestados de manera detallada"/>
    <s v="Realizar mesas de trabajo con los proveedores de bienes y servicios de acuerdo con los procesos contractuales a cargo del área de Gestión Ambiental, para revisar que se cumplan los requisitos de facturación y conciliar los valores de los servicios prestados a la entidad"/>
    <n v="2"/>
    <s v="Revisión de cumplimiento de requisitos de facturación de proveedores y conciliar valores de servicio"/>
    <s v="(Número de mesas de trabajo realizadas / Número de proveedores contratados por el área de gestión ambiental)*100%"/>
    <n v="1"/>
    <s v="Actas de reunión con los proveedores para revisar que se cumplan los requisitos de facturación y conciliar los valores de los servicios prestados a la entidad_x000a_Plan Anual de Adquisiciones del área de Gestión Ambiental"/>
    <d v="2022-11-01T00:00:00"/>
    <d v="2023-05-31T00:00:00"/>
    <m/>
    <s v="SI"/>
    <s v="SI"/>
    <n v="366"/>
    <m/>
    <m/>
    <m/>
    <m/>
    <m/>
    <m/>
    <m/>
    <m/>
    <m/>
    <m/>
    <m/>
    <m/>
    <m/>
    <m/>
    <m/>
    <m/>
    <m/>
    <m/>
    <m/>
    <m/>
    <m/>
    <m/>
    <m/>
    <m/>
    <m/>
    <m/>
    <m/>
    <m/>
    <m/>
    <m/>
    <m/>
    <m/>
    <m/>
    <m/>
    <m/>
    <m/>
    <m/>
    <m/>
    <m/>
    <m/>
    <m/>
    <m/>
    <m/>
    <m/>
    <s v="ABIERTO"/>
    <d v="2022-09-19T00:00:00"/>
    <s v="Accion incluida posterior al monitoreo"/>
    <s v="No aplica"/>
    <s v="No aplica"/>
    <n v="0"/>
    <s v="SIN AVANCE"/>
    <n v="366"/>
    <s v="CON TIEMPO"/>
    <d v="2022-11-09T00:00:00"/>
    <s v="ACCIÓN EN EJECUCIÓN"/>
    <s v="Carlos Andrés Guerra Jiménez"/>
    <s v="0_x000a_%"/>
    <s v="ABIERTO"/>
    <s v="ABIERTA"/>
    <d v="2023-02-06T00:00:00"/>
    <s v="TERCER SEGUIMIENTO 2022_x000a_En el periodo del 1 de Noviembre al 30 de diciembre de 2022, se realizaron 2 mesas de trabajo de las 7 programadas según el número de proveedores hasta el mes de mayo 2023 con los proveedores de bienes y servicios que se encuentran bajo la responsabilidad del proceso Gestión Ambiental para revisar los requisitos de facturación establecidos por la DIAN y conciliar los servicios efectivamente prestados._x000a_  _x000a_Resultado del indicador: (2/7))*100=28.57% _x000a_Análisis del indicador: Se realizaron 2 mesas de trabajo para revisar el cumplimiento de requisitos de facturación de proveedores y conciliar valores de servicio de 7 mesas programadas según los proveedores que tiene el proceso, reportando un avance en el indicador del 28.57%. _x000a_Estado: La actividad continúa en ejecución "/>
    <s v="TERCER SEGUIMIENTO 2022_x000a_1, A-GDO-FT-004 Acta de Reuniones - Proveedores - Verificación de Requisitos de Facturas"/>
    <m/>
    <n v="0.28570000000000001"/>
    <s v="AVANCE MINIMO"/>
    <n v="366"/>
    <s v="POR VENCER"/>
    <x v="7"/>
    <s v="El proceso aporta como evidencia acta de 2  reuniones virtuales con sus proveedores, en los meses de septiembre, octubre, noviembre y diciembre de 2022, anexando el link de las grabaciones, para tratar el tema de requisitos de facturación, avanzando en el  cumpliemiento de la acción propuesta en el Plan de Mejoramiento."/>
    <s v="Franklin Augusto Serrano Rojas"/>
    <n v="0.28999999999999998"/>
    <x v="2"/>
    <m/>
  </r>
  <r>
    <n v="525"/>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Administración y mantenimiento de bienes inmuebles"/>
    <s v="Subdirección técnica administrativa y financiera"/>
    <s v="STAF"/>
    <s v="Administración y mantenimiento de bienes inmuebles"/>
    <x v="8"/>
    <s v="Secretaria General"/>
    <s v="SG"/>
    <s v="Gerencia Recursos Fisicos"/>
    <s v="GRF"/>
    <s v="Gestion financiera"/>
    <s v="Cálculo de deterioro sobre bienes inmuebles "/>
    <s v="Carolina Ardila"/>
    <x v="6"/>
    <s v="PMCB-2022-043"/>
    <s v=" 3.3.2.1"/>
    <x v="70"/>
    <n v="2022"/>
    <s v="2022H35"/>
    <s v="Hallazgo administrativo por omisión del cálculo de deterioro sobre bienes _x000a_inmuebles del IDIPRON_x0002_"/>
    <s v="No se contaba con las certificaciones catastrales (de los predios que presentan indicios de deterioro), lo cual impidió realizar los cálculos de deterioro de los bienes inmuebles de la entidad"/>
    <s v="Realizar la revisión de indicios de deterioro de los bienes inmuebles del IDIPRON, de conformidad al Manual de políticas contables"/>
    <n v="1"/>
    <s v="Revisión de indicios del deterioro de bienes inmuebles de la entidad"/>
    <s v="Número de revisiones de indicios de deterioro de los bienes inmuebles del Idipron realizadas / Número de bienes inmuebles de Idipron *100%"/>
    <n v="1"/>
    <s v="Informes de evaluación técnica propiedad planta y equipo - bienes inmuebles"/>
    <d v="2022-10-14T00:00:00"/>
    <d v="2023-01-30T00:00:00"/>
    <m/>
    <s v="SI"/>
    <s v="SI"/>
    <n v="245"/>
    <m/>
    <m/>
    <m/>
    <m/>
    <m/>
    <m/>
    <m/>
    <m/>
    <m/>
    <m/>
    <m/>
    <m/>
    <m/>
    <m/>
    <m/>
    <m/>
    <m/>
    <m/>
    <m/>
    <m/>
    <m/>
    <m/>
    <m/>
    <m/>
    <m/>
    <m/>
    <m/>
    <m/>
    <m/>
    <m/>
    <m/>
    <m/>
    <m/>
    <m/>
    <m/>
    <m/>
    <m/>
    <m/>
    <m/>
    <m/>
    <m/>
    <m/>
    <m/>
    <m/>
    <s v="ABIERTO"/>
    <s v="Acciones incluidas posterior al monitoreo"/>
    <s v="Acciones incluidas posterior al monitoreo"/>
    <s v="Acciones incluidas posterior al monitoreo"/>
    <s v="Acciones incluidas posterior al monitoreo"/>
    <n v="0"/>
    <s v="SIN AVANCE"/>
    <n v="245"/>
    <s v="CON TIEMPO"/>
    <d v="2022-11-09T00:00:00"/>
    <s v="ACCIÓN EN EJECUCIÓN"/>
    <s v="Carlos Andrés Guerra Jiménez"/>
    <s v="0_x000a_%"/>
    <s v="ABIERTO"/>
    <s v="ABIERTA"/>
    <d v="2023-02-06T00:00:00"/>
    <s v="TERCER SEGUIMIENTO 2022_x000a_Se diligenciaron los formatos Chek List para revisar indicios de deterioro de los bienes inmuebles con corte al 15 de diciembre de 2022 para cada uno de los predios (Terreno y Construcción por separado). Como resultado se reporta lo siguiente: _x000a__x000a_•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_x000a_• Revisando la vida útil de todos y cada uno de los predios del IDIPRON, de acuerdo a lo anterior no presentan variación en su vida útil, excepto los tres que presentan indicios de deterioro. _x000a_• La depreciación se continúa afectando de acuerdo con la vida útil ya registrada y se actualiza al mes de diciembre de 2022._x000a__x000a_Resultado indicador: ((26/26)*100= 100%)_x000a_Análisis indicador: Se realizaron 26 revisiones de indicios del deterioro a los 26 bienes inmuebles del IDIPRON mediante el formato Evaluación Técnica Propiedad Planta y Equipo - Bienes Inmuebles, cumpliendo con el 100% según la meta establecida.   _x000a_Estado: La actividad se encuentra finalizada  "/>
    <s v="TERCER SEGUIMIENTO 2022_x000a_Formatos de propiedad Planta y equipo - mantenimiento de bienes por cada predio - Revisión de indicios de deterioro de bienes inmuebles de la entidad."/>
    <s v="Informes de evaluación técnica propiedad planta y equipo - bienes inmuebles"/>
    <n v="0"/>
    <s v="SIN AVANCE"/>
    <n v="245"/>
    <s v="POR VENCER"/>
    <x v="9"/>
    <s v="En revisión de la información suministrada por el proceso se observa que se diligenciaron 26  formatos Chek List para revisar indicios de deterioro de los bienes inmuebles con corte al 15 de diciembre de 2022 para cada uno de los predios que tiene la entidad tanto en Terreno como en Construcción, sin embargo no se tienen los Informe de evaluación técnica propiedad planta y equipo - bienes inmuebles que es el producto final que sustenta el cumplimiento de la acción propuesta."/>
    <s v="Ingrid Acosta"/>
    <n v="0"/>
    <x v="2"/>
    <m/>
  </r>
  <r>
    <n v="526"/>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Administración y mantenimiento de bienes inmuebles / Gestión Logística"/>
    <s v="Subdirección técnica administrativa y financiera"/>
    <s v="STAF"/>
    <s v="Administración y mantenimiento de bienes inmuebles / Almacén e Inventarios"/>
    <x v="8"/>
    <s v="Secretaria General"/>
    <s v="SG"/>
    <s v="Gerencia Recursos Fisicos"/>
    <s v="GRF"/>
    <s v="Inventarios"/>
    <s v="Vida útil en los bienes inmuebles y activos intangibles"/>
    <s v="Carolina Ardila"/>
    <x v="6"/>
    <s v="PMCB-2022-044"/>
    <s v="3.3.2.3"/>
    <x v="70"/>
    <n v="2022"/>
    <s v="2022H36"/>
    <s v="Hallazgo administrativo por omisión de estimación de vida útil en los bienes_x000a_inmuebles y activos intangibles del IDIPRON"/>
    <s v="Si bien el área realizó la estimación en cuanto a la variación de vida útil de los bienes inmuebles de la entidad, no se efectuó el reporte al área contable al cierre de la vigencia"/>
    <s v="Realizar reporte de estimación de vida útil de los bienes inmuebles y activos intangibles del IDIPRON de la vigencia 2022"/>
    <n v="1"/>
    <s v="Estimación de vida útil en los bienes inmuebles y activos intangibles de la entidad"/>
    <s v="Número de Notas explicativas realizadas / Número de Notas explicativas programadas (2) *100%"/>
    <n v="1"/>
    <s v="Notas explicativas del área de Mantenimiento de bienes _x000a_Notas explicativas del área de almacén"/>
    <d v="2022-10-14T00:00:00"/>
    <d v="2023-01-30T00:00:00"/>
    <m/>
    <s v="SI"/>
    <s v="SI"/>
    <n v="245"/>
    <m/>
    <m/>
    <m/>
    <m/>
    <m/>
    <m/>
    <m/>
    <m/>
    <m/>
    <m/>
    <m/>
    <m/>
    <m/>
    <m/>
    <m/>
    <m/>
    <m/>
    <m/>
    <m/>
    <m/>
    <m/>
    <m/>
    <m/>
    <m/>
    <m/>
    <m/>
    <m/>
    <m/>
    <m/>
    <m/>
    <m/>
    <m/>
    <m/>
    <m/>
    <m/>
    <m/>
    <m/>
    <m/>
    <m/>
    <m/>
    <m/>
    <m/>
    <m/>
    <m/>
    <s v="ABIERTO"/>
    <s v="Acciones incluidas posterior al monitoreo"/>
    <s v="Acciones incluidas posterior al monitoreo"/>
    <s v="Acciones incluidas posterior al monitoreo"/>
    <s v="Acciones incluidas posterior al monitoreo"/>
    <n v="0"/>
    <s v="SIN AVANCE"/>
    <n v="245"/>
    <s v="CON TIEMPO"/>
    <d v="2022-11-09T00:00:00"/>
    <s v="ACCIÓN EN EJECUCIÓN"/>
    <s v="Carlos Andrés Guerra Jiménez"/>
    <s v="0_x000a_%"/>
    <s v="ABIERTO"/>
    <s v="ABIERTA"/>
    <d v="2023-02-06T00:00:00"/>
    <s v="TERCER SEGUIMIENTO 2022_x000a_Se realiza el reporte de la estimación de vida útil en los bienes inmuebles y activos intangibles de la entidad mediante memorando del 29 de diciembre de 2022 enviado a contabilidad. Se comparte información respecto a los formatos diligenciados con el Chek List con corte al 15 de diciembre de 2022 para cada uno de los predios (Terreno y Construcción por separado). Como resultados tenemos:_x000a__x000a_•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_x000a_• Revisando la vida útil de todos y cada uno de los predios del IDIPRON, de acuerdo a lo anterior no presentan variación en su vida útil, excepto los tres que presentan indicios de deterioro. _x000a_• La depreciación se continúa afectando de acuerdo con la vida útil ya registrada y se actualiza al mes de diciembre de 2022._x000a__x000a_Se anexa documento con las gestiones realizadas en cuanto a los predios del IDIPRON, la actualización del check list de indicios de deterioro y vida útil de los predios, y avalúo comercial de los predios que presentaron deterioro (EL CUJA, LA VEGA, EL TUPARRO). _x000a__x000a_El día 30 de enero de 2023 se remitió al área de Contabilidad memorando con radicado No. 2023IE510 reportando las notas explicativas del área de Almacén e Inventarios, en cuanto a la vida útil de los bienes inmuebles y activos intangibles del IDIPRON de la vigencia 2022_x000a__x000a_Resultado indicador: ((2/2)*100= 100%)_x000a_Análisis indicador: Se realizaron 2 notas explicativas de la vida útil de los bienes inmuebles y activos intangibles de la entidad y se reportaron al área de Contabilidad de 2 notas explicativas programadas, por lo tanto se da cumplimiento del 100% de la acción propuesta y el indicador formulado. _x000a_Estado: La actividad se encuentra finalizada  _x000a_"/>
    <s v="TERCER SEGUIMIENTO 2022_x000a_1.  Remisión Notas explicativas Mantenimiento de Bienes vigencia 2022, Memorando del 29 de noviembre de 2022 Nro. 2022IE7713_x000a_2.Formatos checklist de indicios de deterioro_x000a_3. Remisión Notas explicativas almacén e inventarios vigencia 2022, memorando 2023IE510 y anexos "/>
    <s v="Notas explicativas del área de Mantenimiento de bienes_x000a_Notas explicativas del área de almacén"/>
    <n v="0.5"/>
    <s v="AVANCE PARCIAL"/>
    <n v="245"/>
    <s v="POR VENCER"/>
    <x v="9"/>
    <s v="En revisión de la información suministrada por el proceso, se evidencia que se realizaron 2 notas explicativas de la vida útil de los bienes inmuebles y activos intangibles de la entidad y se reportaron al área de Contabilidad de 2 notas explicativas programadas, SOPORTADAS con:_x000a_ 1.  Remisión Notas explicativas Mantenimiento de Bienes vigencia 2022, Memorando del 29 de noviembre de 2022 Nro. 2022IE7713_x000a_2.Formatos checklist de indicios de deterioro_x000a_3. Remisión Notas explicativas almacén e inventarios vigencia 2022, memorando 2023IE510 y anexos "/>
    <s v="Ingrid Acosta"/>
    <n v="1"/>
    <x v="1"/>
    <m/>
  </r>
  <r>
    <n v="527"/>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Servicios administrativos"/>
    <s v="Subdirección técnica administrativa y financiera"/>
    <s v="STAF"/>
    <s v="Transportes"/>
    <x v="7"/>
    <s v="Secretaria General"/>
    <s v="SG"/>
    <s v="Gerencia administrativa"/>
    <s v="GA"/>
    <s v="Gestion financiera"/>
    <s v="Registro de los hechos económicos"/>
    <s v="Carolina Ardila"/>
    <x v="6"/>
    <s v="PMCB-2022-045"/>
    <s v="3.3.2.4"/>
    <x v="70"/>
    <n v="2022"/>
    <s v="2022H37"/>
    <s v="Hallazgo administrativo por la inoportunidad en el registro de los hechos económicos con relación a la legalización de gastos efectuados por concepto de peajes"/>
    <s v="No se encuentran los tiempos establecidos para legalizar los vales de peajes en la documentación del proceso. "/>
    <s v="Actualizar el procedimiento &quot;Administración del parque automotor A-SAD-PR-003&quot; incluyendo las actividades y los puntos de control para la legalización de peajes."/>
    <n v="1"/>
    <s v="Actualización procedimiento &quot;Administración del parque automotor A-SAD-PR-003&quot;"/>
    <s v="Actualización procedimiento &quot;Administración del parque automotor A-SAD-PR-003&quot; realizada"/>
    <n v="1"/>
    <s v="Actualización procedimiento &quot;Administración del parque automotor A-SAD-PR-003&quot; realizada y correo oficialización"/>
    <d v="2022-10-14T00:00:00"/>
    <d v="2023-03-31T00:00:00"/>
    <m/>
    <s v="SI"/>
    <s v="SI"/>
    <n v="305"/>
    <m/>
    <m/>
    <m/>
    <m/>
    <m/>
    <m/>
    <m/>
    <m/>
    <m/>
    <m/>
    <m/>
    <m/>
    <m/>
    <m/>
    <m/>
    <m/>
    <m/>
    <m/>
    <m/>
    <m/>
    <m/>
    <m/>
    <m/>
    <m/>
    <m/>
    <m/>
    <m/>
    <m/>
    <m/>
    <m/>
    <m/>
    <m/>
    <m/>
    <m/>
    <m/>
    <m/>
    <m/>
    <m/>
    <m/>
    <m/>
    <m/>
    <m/>
    <m/>
    <m/>
    <s v="ABIERTO"/>
    <m/>
    <s v="Acción incluida posterior al inicio del monitoreo"/>
    <s v="Acción incluida posterior al inicio del monitoreo"/>
    <s v="Acción incluida posterior al inicio del monitoreo"/>
    <n v="0"/>
    <s v="SIN AVANCE"/>
    <n v="305"/>
    <s v="CON TIEMPO"/>
    <d v="2022-11-09T00:00:00"/>
    <s v="ACCIÓN EN EJECUCIÓN"/>
    <s v="Carlos Andrés Guerra Jiménez"/>
    <s v="0_x000a_%"/>
    <s v="ABIERTO"/>
    <s v="ABIERTA"/>
    <m/>
    <s v="PRIMER SEGUIMIENTO 2022: _x000a_El avance de la actividad se reportará en el siguiente seguimiento, debido a que el proceso se encuentra trabajando en la actualización de la documentación."/>
    <s v="PRIMER SEGUIMIENTO 2022: _x000a_N/A"/>
    <s v="No se presenta avance, la actividad se encuentra en los tiempos de su ejecución."/>
    <n v="0"/>
    <s v="SIN AVANCE"/>
    <n v="305"/>
    <s v="POR VENCER"/>
    <x v="9"/>
    <s v="No se encuentra avance de la ejecución de las acciones formuladas. "/>
    <s v="Liz Alexandra Gómez Pulido "/>
    <n v="0"/>
    <x v="2"/>
    <m/>
  </r>
  <r>
    <n v="528"/>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Administración y mantenimiento de bienes inmuebles"/>
    <s v="Subdirección técnica administrativa y financiera"/>
    <s v="STAF"/>
    <s v="Administración y mantenimiento de bienes inmuebles"/>
    <x v="8"/>
    <s v="Secretaria General"/>
    <s v="SG"/>
    <s v="Gerencia Recursos Fisicos"/>
    <s v="GRF"/>
    <s v="planes de mejoramiento"/>
    <s v="Acciones cumplidas inefectivas"/>
    <s v="Carolina Ardila"/>
    <x v="6"/>
    <s v="PMCB-2022-046"/>
    <s v="3.3.2.5"/>
    <x v="70"/>
    <n v="2022"/>
    <s v="2022H38"/>
    <s v=" Hallazgo administrativo por inefectividad de las acciones correctivas, debido a que las actividades realizadas para el cumplimiento de estas no subsanaron la causa del Hallazgo 3.3.2.2., reportado en la Auditoría de Regularidad No. 89 PAD 2021, realizadas por la Contraloría de Bogotá D.C."/>
    <s v="La acciones del hallazgo se calificaron como inefectivas ya que, si bien el área realizó la evaluación técnica de los bienes inmuebles, el estudio de mercado no contaba con las certificaciones catastrales para los predios que presentaron indicios de deterioro), lo cual impidió realizar los cálculos de deterioro "/>
    <s v="Realizar la revisión de indicios de deterioro de los bienes inmuebles del Idipron, de conformidad al Manual de políticas contables"/>
    <n v="1"/>
    <s v="Revisión de indicios del deterioro de bienes inmuebles de la entidad"/>
    <s v="Número de revisiones de indicios de deterioro de los bienes inmuebles del Idipron realizadas / Número de bienes inmuebles de Idipron *100%"/>
    <n v="1"/>
    <s v="Informe de indicios del deterioro de bienes inmuebles de la entidad"/>
    <d v="2022-10-14T00:00:00"/>
    <d v="2023-01-30T00:00:00"/>
    <m/>
    <s v="SI"/>
    <s v="SI"/>
    <n v="245"/>
    <m/>
    <m/>
    <m/>
    <m/>
    <m/>
    <m/>
    <m/>
    <m/>
    <m/>
    <m/>
    <m/>
    <m/>
    <m/>
    <m/>
    <m/>
    <m/>
    <m/>
    <m/>
    <m/>
    <m/>
    <m/>
    <m/>
    <m/>
    <m/>
    <m/>
    <m/>
    <m/>
    <m/>
    <m/>
    <m/>
    <m/>
    <m/>
    <m/>
    <m/>
    <m/>
    <m/>
    <m/>
    <m/>
    <m/>
    <m/>
    <m/>
    <m/>
    <m/>
    <m/>
    <s v="ABIERTO"/>
    <s v="Acciones incluidas posterior al monitoreo"/>
    <s v="Acciones incluidas posterior al monitoreo"/>
    <s v="Acciones incluidas posterior al monitoreo"/>
    <s v="Acciones incluidas posterior al monitoreo"/>
    <n v="0"/>
    <s v="SIN AVANCE"/>
    <n v="245"/>
    <s v="CON TIEMPO"/>
    <d v="2022-11-09T00:00:00"/>
    <s v="ACCIÓN EN EJECUCIÓN"/>
    <s v="Carlos Andrés Guerra Jiménez"/>
    <s v="0_x000a_%"/>
    <s v="ABIERTO"/>
    <s v="ABIERTA"/>
    <d v="2023-02-06T00:00:00"/>
    <s v="TERCER SEGUIMIENTO 2022_x000a_Se diligenciaron los formatos Chek List para revisar indicios de deterioro de los bienes inmuebles con corte al 15 de diciembre de 2022 para cada uno de los predios (Terreno y Construcción por separado). Como resultado se reporta lo siguiente: _x000a__x000a_• Como a todos los predios del IDIPRON y en comodato, se les realiza mantenimiento preventivo y correctivo continuamente y dentro de los cambios normativos no hay afectación sustancial que afecten su valorización o valor comercial, solo tres de los inmuebles presentan indicios de deterioro que son: El Cuja, La Vega y el Tuparro a los cuales se les realiza la actualización del avalúo por norma. A estos predios no se les ha realizado mantenimiento, ni se tiene proyectada una inversión para su recuperación teniendo en cuenta la disponibilidad de presupuesto y el Plan Anual de Adquisiciones definido para la vigencia 2023. _x000a_• Revisando la vida útil de todos y cada uno de los predios del IDIPRON, de acuerdo a lo anterior no presentan variación en su vida útil, excepto los tres que presentan indicios de deterioro. _x000a_• La depreciación se continúa afectando de acuerdo con la vida útil ya registrada y se actualiza al mes de diciembre de 2022._x000a__x000a_Resultado indicador: ((26/26)*100= 100%)_x000a_Análisis indicador: Se realizaron 26 revisiones de indicios del deterioro a los 26 bienes inmuebles del IDIPRON mediante el formato Evaluación Técnica Propiedad Planta y Equipo - Bienes Inmuebles, cumpliendo con el 100% según la meta establecida.   _x000a_Estado: La actividad se encuentra finalizada  "/>
    <s v="TERCER SEGUIMIENTO 2022_x000a_Formatos de propiedad Planta y equipo - mantenimiento de bienes por cada predio - Revisión de indicios de deterioro de bienes inmuebles de la entidad."/>
    <s v="Informe de indicios del deterioro de bienes inmuebles de la entidad"/>
    <n v="0"/>
    <s v="SIN AVANCE"/>
    <n v="245"/>
    <s v="POR VENCER"/>
    <x v="9"/>
    <s v="En revisión de la información suministrada por el proceso se observa que se realizaron revisiones de indicios del deterioro a los 26 bienes inmuebles del IDIPRON mediante el formato Evaluación Técnica Propiedad Planta y Equipo - Bienes Inmuebles, sin embargo no se tiene soporte del producto final que es el Informe de indicios de deterioro de bienes inmueble de la entidad."/>
    <s v="Ingrid Acosta"/>
    <n v="0"/>
    <x v="2"/>
    <m/>
  </r>
  <r>
    <n v="529"/>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ón Financiera "/>
    <s v="Subdirección técnica administrativa y financiera"/>
    <s v="STAF"/>
    <s v="Tesorería"/>
    <x v="13"/>
    <s v="Secretaria General"/>
    <s v="SG"/>
    <s v="Gerencia Financiera"/>
    <s v="GF"/>
    <s v="Sivicof"/>
    <s v="Inconsistencias en la información"/>
    <s v="Catalina Cardenas Martinez"/>
    <x v="6"/>
    <s v="PMCB-2022-047"/>
    <s v="3.3.2.6"/>
    <x v="70"/>
    <n v="2022"/>
    <s v="2022H39"/>
    <s v=" Hallazgo administrativo por diferencia en el reporte de información del _x000a_formato CB-0115 – Informe sobre recursos de tesorería del mes de febrero en comparación con libros auxiliares, en el aplicativo Sistema de Vigilancia y Control Fiscal - SIVICOF de la Contraloría de Bogotá D.C."/>
    <s v="No se encuentra documentado el proceso que debe realizarse cuando se presentan inconsistencias en los reportes de información después de la fecha de envío"/>
    <s v="Realizar modificación al instructivo &quot;Elaboración Formato CB-0115 Informe Sobre Recursos de Tesorería A-GFI-IN-001&quot;en el que se incluya la actividad a realizar cuando se presente una inconsistencia después de la fecha de envío de la información. "/>
    <n v="1"/>
    <s v="Actualización instructivo Elaboración Formato CB0115 Informe Sobre recursos de Tesorería AGFI-IN-001"/>
    <s v="Actualización Instructivo &quot;Elaboración Formato CB-0115 Informe Sobre Recursos de Tesorería A-GFI-IN-001&quot; realizada "/>
    <n v="1"/>
    <s v="Instructivo &quot;Elaboración Formato CB-0115 Informe Sobre Recursos de Tesorería A-GFI-IN-001&quot; actualizado y correo de oficialización"/>
    <d v="2022-10-14T00:00:00"/>
    <d v="2023-04-30T00:00:00"/>
    <m/>
    <s v="SI"/>
    <s v="SI"/>
    <n v="335"/>
    <m/>
    <m/>
    <m/>
    <m/>
    <m/>
    <m/>
    <m/>
    <m/>
    <m/>
    <m/>
    <m/>
    <m/>
    <m/>
    <m/>
    <m/>
    <m/>
    <m/>
    <m/>
    <m/>
    <m/>
    <m/>
    <m/>
    <m/>
    <m/>
    <m/>
    <m/>
    <m/>
    <m/>
    <m/>
    <m/>
    <m/>
    <m/>
    <m/>
    <m/>
    <m/>
    <m/>
    <m/>
    <m/>
    <m/>
    <m/>
    <m/>
    <m/>
    <m/>
    <m/>
    <s v="ABIERTO"/>
    <d v="2022-08-19T00:00:00"/>
    <s v="Acción incluida posterior al inicio del monitoreo"/>
    <s v="Acción incluida posterior al inicio del monitoreo"/>
    <s v="Acción incluida posterior al inicio del monitoreo"/>
    <n v="0"/>
    <s v="SIN AVANCE"/>
    <n v="335"/>
    <s v="CON TIEMPO"/>
    <d v="2022-11-09T00:00:00"/>
    <s v="ACCIÓN EN EJECUCIÓN"/>
    <s v="Carlos Andrés Guerra Jiménez"/>
    <s v="0_x000a_%"/>
    <s v="ABIERTO"/>
    <s v="ABIERTA"/>
    <m/>
    <s v="TERCER SEGUIMIENTO 2022:_x000a_Se realiza el ajuste al instructivo Elaboración Formato CB-0115 Informe Sobre Recursos de Tesorería incluyendo la actividad mencionada en la acción formulada, este documento preliminar es enviado a la Oficina Asesora de Planeación para su respectiva revisión y oficialización._x000a_Resultado del indicador: Será reportado una vez concluída la actividad_x000a_Análisis del indicador: Será reportado una vez concluída la actividad_x000a_Estado: La actividad se continúa en ejecución"/>
    <s v="TERCER SEGUIMIENTO 2022:_x000a_Documento preliminar: Elaboración Formato CB-0115 Informe Sobre Recursos de Tesorería_x000a_Correo electrónico solicitando su revisión y oficialización._x000a_Correo electrónico OAP dando trámite al documento."/>
    <s v="Aprobar y oficializar el documento"/>
    <n v="0.35"/>
    <s v="AVANCE PARCIAL"/>
    <n v="335"/>
    <s v="POR VENCER"/>
    <x v="10"/>
    <s v="Se observa un borrador de la modificación al formato CB-0115 Informe Sobre Recursos de Tesorería, se recomienda avanzar en el detalle y/o recomendaciones que pueda entregar la Oficina Asesora de Planeación para su aprobación y publicación. "/>
    <s v="Carlos Guerra "/>
    <n v="0.35"/>
    <x v="2"/>
    <s v="ABIERTA"/>
  </r>
  <r>
    <n v="530"/>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ón Financiera "/>
    <s v="Subdirección técnica administrativa y financiera"/>
    <s v="STAF"/>
    <s v="Presupuesto"/>
    <x v="13"/>
    <s v="Secretaria General"/>
    <s v="SG"/>
    <s v="Gerencia Financiera"/>
    <s v="GF"/>
    <s v="Presupuesto"/>
    <s v="Reservas"/>
    <s v="Catalina Cardenas Martinez"/>
    <x v="6"/>
    <s v="PMCB-2022-048"/>
    <s v="3.3.3.1"/>
    <x v="70"/>
    <n v="2022"/>
    <s v="2022H40"/>
    <s v="Hallazgo administrativo por el alto número y monto de reservas presupuestales que afecta el principio de anualidad, lo que sitúa al IDIPRON en riesgo de la transgredir las normas que regulan el régimen de Reservas _x000a_Presupuestales."/>
    <s v="Se presentan situaciones ajenas a la entidad tales como: Suspensiones, terminaciones anticipadas, etc.,. que generan que el presupuesto no se ejecute con normalidad y se constituya una reserva"/>
    <s v="Realizar seguimiento trimestral a la ejecución de las reservas presupuestales constituidas a 31 de diciembre de la vigencia anterior."/>
    <n v="1"/>
    <s v="Seguimiento a la ejecución de las reservas presupuestales"/>
    <s v="Mesas de trabajo para el seguimiento a la ejecución de las reservas presupuestales realizadas / Mesas de trabajo para el seguimiento a la ejecución de las reservas presupuestales programadas (4)*100%"/>
    <n v="1"/>
    <s v="Actas de reunión de seguimiento a la ejecución de reservas presupuestales"/>
    <d v="2023-01-02T00:00:00"/>
    <d v="2023-09-20T00:00:00"/>
    <m/>
    <s v="SI"/>
    <s v="SI"/>
    <n v="478"/>
    <m/>
    <m/>
    <m/>
    <m/>
    <m/>
    <m/>
    <m/>
    <m/>
    <m/>
    <m/>
    <m/>
    <m/>
    <m/>
    <m/>
    <m/>
    <m/>
    <m/>
    <m/>
    <m/>
    <m/>
    <m/>
    <m/>
    <m/>
    <m/>
    <m/>
    <m/>
    <m/>
    <m/>
    <m/>
    <m/>
    <m/>
    <m/>
    <m/>
    <m/>
    <m/>
    <m/>
    <m/>
    <m/>
    <m/>
    <m/>
    <m/>
    <m/>
    <m/>
    <m/>
    <s v="ABIERTO"/>
    <d v="2022-08-19T00:00:00"/>
    <s v="Acción incluida posterior al inicio del monitoreo"/>
    <s v="Acción incluida posterior al inicio del monitoreo"/>
    <s v="Acción incluida posterior al inicio del monitoreo"/>
    <n v="0"/>
    <s v="SIN AVANCE"/>
    <n v="478"/>
    <s v="CON TIEMPO"/>
    <d v="2022-11-09T00:00:00"/>
    <s v="ACCIÓN EN EJECUCIÓN"/>
    <s v="Carlos Andrés Guerra Jiménez"/>
    <s v="0_x000a_%"/>
    <s v="ABIERTO"/>
    <s v="ABIERTA"/>
    <m/>
    <s v="TERCER SEGUIMIENTO 2022:_x000a_Esta actividad se ejecutará en la vigencia 2023._x000a_Resultado del indicador: Será reportado una vez concluída la actividad_x000a_Análisis del indicador: Será reportado una vez concluída la actividad_x000a_Estado: La actividad se continúa en ejecución"/>
    <s v="TERCER SEGUIMIENTO 2022_x000a_N/A"/>
    <m/>
    <n v="0"/>
    <s v="SIN AVANCE"/>
    <n v="478"/>
    <s v="POR VENCER"/>
    <x v="10"/>
    <s v="No se reporta avance de la acción, recomienda iniciar las acciones formuladas."/>
    <s v="Carlos Guerra "/>
    <n v="0"/>
    <x v="2"/>
    <s v="ABIERTA"/>
  </r>
  <r>
    <n v="531"/>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ón Financiera "/>
    <s v="Subdirección técnica administrativa y financiera"/>
    <s v="STAF"/>
    <s v="Gestión Financiera"/>
    <x v="13"/>
    <s v="Secretaria General"/>
    <s v="SG"/>
    <s v="Gerencia Financiera"/>
    <s v="GF"/>
    <s v="Presupuesto"/>
    <s v="Reservas"/>
    <s v="Catalina Cardenas Martinez"/>
    <x v="6"/>
    <s v="PMCB-2022-049"/>
    <s v="3.3.3.1"/>
    <x v="70"/>
    <n v="2022"/>
    <s v="2022H41"/>
    <s v="Hallazgo administrativo por el alto número y monto de reservas presupuestales que afecta el principio de anualidad, lo que sitúa al IDIPRON en riesgo de la transgredir las normas que regulan el régimen de Reservas _x000a_Presupuestales."/>
    <s v="Se presentan situaciones ajenas a la entidad tales como: Suspensiones, terminaciones anticipadas, etc.,. que generan que el presupuesto no se ejecute con normalidad y se constituya una reserva"/>
    <s v="Elaborar una circular en la cual se indiquen los límites de las reservas presupuestales a constituir durante la vigencia"/>
    <n v="2"/>
    <s v="Circular que indique los límites de las reservas presupuestales a constituir durante la vigencia"/>
    <s v="Circular indicando límites de reserva presupuestal a constituir en la vigencia, elaborada y socializada / Circular indicando límites de reserva presupuestal a constituir en la vigencia programada(1)"/>
    <n v="1"/>
    <s v="Circular emitida y socializada"/>
    <d v="2022-10-14T00:00:00"/>
    <d v="2022-11-30T00:00:00"/>
    <m/>
    <s v="SI"/>
    <s v="SI"/>
    <n v="184"/>
    <m/>
    <m/>
    <m/>
    <m/>
    <m/>
    <m/>
    <m/>
    <m/>
    <m/>
    <m/>
    <m/>
    <m/>
    <m/>
    <m/>
    <m/>
    <m/>
    <m/>
    <m/>
    <m/>
    <m/>
    <m/>
    <m/>
    <m/>
    <m/>
    <m/>
    <m/>
    <m/>
    <m/>
    <m/>
    <m/>
    <m/>
    <m/>
    <m/>
    <m/>
    <m/>
    <m/>
    <m/>
    <m/>
    <m/>
    <m/>
    <m/>
    <m/>
    <m/>
    <m/>
    <s v="ABIERTO"/>
    <d v="2022-08-19T00:00:00"/>
    <s v="Acción incluida posterior al inicio del monitoreo"/>
    <s v="Acción incluida posterior al inicio del monitoreo"/>
    <s v="Acción incluida posterior al inicio del monitoreo"/>
    <n v="0"/>
    <s v="SIN AVANCE"/>
    <n v="184"/>
    <s v="CON TIEMPO"/>
    <d v="2022-11-09T00:00:00"/>
    <s v="ACCIÓN EN EJECUCIÓN"/>
    <s v="Carlos Andrés Guerra Jiménez"/>
    <s v="0_x000a_%"/>
    <s v="ABIERTO"/>
    <s v="ABIERTA"/>
    <m/>
    <s v="TERCER SEGUIMIENTO 2022:_x000a_La Gerencia Financiera elaboró y difundió mediante correo masivo la circular número 35 con fecha del 30 de noviembre de la vigencia 2022 estableciendo los límites de las reservas presupuestales y mencionando la normatividad vigente._x000a_Resultado del indicador: ((1/1)*100%) = 100%_x000a_Análisis del indicador: Se elaboró y socializó la circular indicando los límites de reserva presupuestal a constituir en la vigencia que se encontraba programada, cumpliendo así con el indicador y la meta formulada._x000a_Estado: La actividad se encuentra finalizada"/>
    <s v="TERCER SEGUIMIENTO 2022:_x000a_Circular 35 estableciendo límites de reservas._x000a_Correo masivo con difusión de circular."/>
    <s v="No tiene tareas pendientes"/>
    <n v="1"/>
    <s v="CUMPLIMIENTO TOTAL"/>
    <n v="184"/>
    <s v="POR VENCER"/>
    <x v="10"/>
    <s v="La Gerencia Financiera elaboró y difundió mediante correo masivo la circular número 35 con fecha del 30 de noviembre de la vigencia 2022 estableciendo los límites de las reservas presupuestales y mencionando la normatividad vigente. cumpliendo así con el indicador y la meta formulada."/>
    <s v="Carlos Guerra "/>
    <n v="1"/>
    <x v="1"/>
    <s v="ABIERTA"/>
  </r>
  <r>
    <n v="532"/>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Planeacion"/>
    <s v="Oficina asesora de planeación"/>
    <s v="OAP"/>
    <s v="proyectos"/>
    <x v="5"/>
    <s v="Oficina Asesora de Planeacion"/>
    <s v="OAP"/>
    <s v="No aplica"/>
    <s v="No aplica"/>
    <s v="Presupuesto"/>
    <s v="Reservas"/>
    <s v="Yuli Cristel Peña Arboleda"/>
    <x v="6"/>
    <s v="PMCB-2022-050"/>
    <s v="3.3.3.1"/>
    <x v="70"/>
    <n v="2022"/>
    <s v="2022H41"/>
    <s v="Hallazgo administrativo por el alto número y monto de reservas presupuestales que afecta el principio de anualidad, lo que sitúa al IDIPRON en riesgo de la transgredir las normas que regulan el régimen de Reservas _x000a_Presupuestales."/>
    <s v="Porque los procesos contractuales para el cumplimiento de la metas se realizan al finalizar el año generando reservas para la vigencia siguiente"/>
    <s v="Realizar seguimiento mensual a la ejecución del plan de adquisiciones, con apoyo de herramienta Excel, que permita monitoreo -Alertas y compromisos-"/>
    <n v="3"/>
    <s v="12 Actas de Seguimiento a plan de Adquisiciones"/>
    <s v="Actas de seguimiento realizadas/12 Actas de seguimiento*100"/>
    <n v="1"/>
    <s v="Actas y herramienta Excel"/>
    <d v="2022-10-01T00:00:00"/>
    <d v="2023-09-20T00:00:00"/>
    <m/>
    <s v="SI"/>
    <s v="SI"/>
    <n v="478"/>
    <m/>
    <m/>
    <m/>
    <m/>
    <m/>
    <m/>
    <m/>
    <m/>
    <m/>
    <m/>
    <m/>
    <m/>
    <m/>
    <m/>
    <m/>
    <m/>
    <m/>
    <m/>
    <m/>
    <m/>
    <m/>
    <m/>
    <m/>
    <m/>
    <m/>
    <m/>
    <m/>
    <m/>
    <m/>
    <m/>
    <m/>
    <m/>
    <m/>
    <m/>
    <m/>
    <m/>
    <m/>
    <m/>
    <m/>
    <m/>
    <m/>
    <m/>
    <m/>
    <m/>
    <s v="ABIERTO"/>
    <d v="2022-09-12T00:00:00"/>
    <s v="Acción incluida posterior al inicio del monitoreo"/>
    <s v="Acción incluida posterior al inicio del monitoreo"/>
    <s v="Acción incluida posterior al inicio del monitoreo"/>
    <n v="0"/>
    <s v="SIN AVANCE"/>
    <n v="478"/>
    <s v="CON TIEMPO"/>
    <d v="2022-11-09T00:00:00"/>
    <s v="ACCIÓN EN EJECUCIÓN"/>
    <s v="Carlos Andrés Guerra Jiménez"/>
    <s v="0_x000a_%"/>
    <s v="ABIERTO"/>
    <s v="ABIERTA"/>
    <d v="2023-02-03T00:00:00"/>
    <s v="Se presenta memorando de solicitud Plan de Contratación y Firmas Acta  19/01/2023_x000a_Como es una acción con coresponsables, Se remiten actas No 66, 67, 69, 70 y 71 periodo de Octubre - Noviembre donde se adelantaron las modificaciones al PAA, es de anotar que el comité hacer permanente seguimiento al PAA, por otro lado, se aportan los memorandos de seguimiento del PAA en el mes de noviembre desde la Gerencia de Contratación en los cuales se indica que se adelantan por instrucción del comité en la sesión del 22 de noviembre acta No 70."/>
    <s v="Memorando: 2023IE96 solicitud pc, Plan de Contratación  y Firmas de reunión 19_01_2023_x000a_Actas No 66, 67, 69, 70 y 71 periodo de Octubre - Noviembre _x000a_Los memorandos de seguimiento del PAA en el mes de noviembre desde la Gerencia de Contratación en los cuales se indica que se adelantan por instrucción del comité en la sesión del 22 de noviembre acta No 70."/>
    <s v="De acuerdo a que la acción comienza el 1 de octubre del 2022, para este seguimiento se debio presentar las actas de seguimiento al PAA 2022 de los meses de octubre y diciembre del 2022"/>
    <n v="0.05"/>
    <s v="AVANCE MINIMO"/>
    <n v="478"/>
    <s v="POR VENCER"/>
    <x v="10"/>
    <s v="Se observa la formulación y el PAA 2023, las  actas de seguimiento  de noviembre 2022 No 66,67,69,70,71 (Comités de contratación), más no se observa el seguimiento mensual a la ejecución del plan de adquisiciones, desde que inicio la acción.. En consecuencia de lo anterior y teniendo en cuenta el indicador 12 actas de seguimiento, en los meses de octubre y diciembre, se debió presentar las actas del seguimiento al PAA 2022 "/>
    <s v="Sergio Castro "/>
    <n v="0.05"/>
    <x v="2"/>
    <m/>
  </r>
  <r>
    <n v="533"/>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Contractual"/>
    <s v="Oficina Asesora Jurídica"/>
    <s v="OAJ"/>
    <s v="Área adquisiciones"/>
    <x v="9"/>
    <s v="Secretaria General"/>
    <s v="SG"/>
    <s v="Gerencia contratacion"/>
    <s v="GCO"/>
    <s v="Contratacion"/>
    <s v="Inadecuado manejo de expedientes e inconsistencia de la información"/>
    <s v="Catalina Cardenas Martinez"/>
    <x v="6"/>
    <s v="PMCB-2022-051"/>
    <s v="3.2.2.2 "/>
    <x v="70"/>
    <n v="2022"/>
    <s v="2022H42"/>
    <s v="Hallazgo administrativo por inconsistencia en la información registrada en  los expedientes de los Contratos Nos.2375 y 2536 de 2020 y 20211523-3."/>
    <s v="No se tiene punto de control en el formato de acta de inicio"/>
    <s v="Actualizar el formato de acta de incio implementando formulación que mitigue el error humano de la fecha de inicio de la ejecución del contrato."/>
    <n v="1"/>
    <s v="Formato acta de inicio actualizado"/>
    <s v="1 formato de acta de inicio por actualizar/1 formato de acta de inicio existente"/>
    <n v="1"/>
    <s v="Acta de inicio ajustado y correo de oficialización"/>
    <d v="2022-09-30T00:00:00"/>
    <d v="2022-12-31T00:00:00"/>
    <m/>
    <s v="SI"/>
    <s v="SI"/>
    <n v="215"/>
    <m/>
    <m/>
    <m/>
    <m/>
    <m/>
    <m/>
    <m/>
    <m/>
    <m/>
    <m/>
    <m/>
    <m/>
    <m/>
    <m/>
    <m/>
    <m/>
    <m/>
    <m/>
    <m/>
    <m/>
    <m/>
    <m/>
    <m/>
    <m/>
    <m/>
    <m/>
    <m/>
    <m/>
    <m/>
    <m/>
    <m/>
    <m/>
    <m/>
    <m/>
    <m/>
    <m/>
    <m/>
    <m/>
    <m/>
    <m/>
    <m/>
    <m/>
    <m/>
    <m/>
    <s v="ABIERTO"/>
    <d v="2022-09-23T00:00:00"/>
    <s v="Acción incluida posterior al inicio del monitoreo"/>
    <s v="Acción incluida posterior al inicio del monitoreo"/>
    <s v="Acción incluida posterior al inicio del monitoreo"/>
    <n v="0"/>
    <s v="SIN AVANCE"/>
    <n v="215"/>
    <s v="CON TIEMPO"/>
    <d v="2022-11-09T00:00:00"/>
    <s v="ACCIÓN EN EJECUCIÓN"/>
    <s v="Carlos Andrés Guerra Jiménez"/>
    <s v="0_x000a_%"/>
    <s v="ABIERTO"/>
    <s v="ABIERTA"/>
    <d v="2023-02-06T00:00:00"/>
    <s v="TERCER SEGUIMIENTO 2022:_x000a_Se procedió a actualizar el formato de acta de _x000a_Resultado del indicador: ((1/1)*100%) =100%_x000a_Análisis del indicador: Se realizó la actualización del acta de inicio, cumpliendo con el 100% de acuerdo con la meta propuesta. _x000a_Estado: La actividad se encuentra finalizada"/>
    <s v="TERCER SEGUIMIENTO 2022:_x000a_1. Formato acta de inició actualizado_x000a_2. Correo oficialización"/>
    <m/>
    <n v="1"/>
    <s v="CUMPLIMIENTO TOTAL"/>
    <n v="215"/>
    <s v="POR VENCER"/>
    <x v="10"/>
    <s v="Se evidenció la actualización del formato: Acta de Inicio identificado con el código A-GCO-FT-001 del 27/12/2022, en el que se observa que se formuló el documento de manera tal que la fecha de suscripción del acta sea la misma que la fecha de inicio del contrato."/>
    <s v="Paula Luengas"/>
    <n v="1"/>
    <x v="1"/>
    <m/>
  </r>
  <r>
    <n v="534"/>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Contractual"/>
    <s v="Oficina Asesora Jurídica"/>
    <s v="OAJ"/>
    <s v="Área adquisiciones"/>
    <x v="9"/>
    <s v="Secretaria General"/>
    <s v="SG"/>
    <s v="Gerencia contratacion"/>
    <s v="GCO"/>
    <s v="Contratacion"/>
    <s v="Inadecuado manejo de expedientes e inconsistencia de la información"/>
    <s v="Catalina Cardenas Martinez"/>
    <x v="6"/>
    <s v="PMCB-2022-052"/>
    <s v="3.2.2.2 "/>
    <x v="70"/>
    <n v="2022"/>
    <s v="2022H42"/>
    <s v="Hallazgo administrativo por inconsistencia en la información registrada en  los expedientes de los Contratos Nos.2375 y 2536 de 2020 y 20211523-3."/>
    <s v="Falta de actualización del formato 038 ACTA DE ADICIÓN Y PRÓRROGA A-GCO-FT-038 al proceso de bolsa mercantil"/>
    <s v="Actualizar el formato de acta 038 ACTA DE ADICIÓN Y PRÓRROGA A-GCO-FT-038 incluyendo un instructivo que oriente a la persona que proyecte las adiciones y prorrogas en los contratos de bolsa mercantil."/>
    <n v="2"/>
    <s v="Formato acta de adicion y prorroga actualizado"/>
    <s v="1 formato 038 ACTA DE ADICIÓN Y PRÓRROGA A-GCO-FT-038 por actualizar/1 formato 038 ACTA DE ADICIÓN Y PRÓRROGA A-GCO-FT-038 existente"/>
    <n v="1"/>
    <s v="038 ACTA DE ADICIÓN Y PRÓRROGA A-GCO-FT-038 y correo de oficialización"/>
    <d v="2022-09-30T00:00:00"/>
    <d v="2023-04-30T00:00:00"/>
    <m/>
    <s v="SI"/>
    <s v="SI"/>
    <n v="335"/>
    <m/>
    <m/>
    <m/>
    <m/>
    <m/>
    <m/>
    <m/>
    <m/>
    <m/>
    <m/>
    <m/>
    <m/>
    <m/>
    <m/>
    <m/>
    <m/>
    <m/>
    <m/>
    <m/>
    <m/>
    <m/>
    <m/>
    <m/>
    <m/>
    <m/>
    <m/>
    <m/>
    <m/>
    <m/>
    <m/>
    <m/>
    <m/>
    <m/>
    <m/>
    <m/>
    <m/>
    <m/>
    <m/>
    <m/>
    <m/>
    <m/>
    <m/>
    <m/>
    <m/>
    <s v="ABIERTO"/>
    <d v="2022-09-23T00:00:00"/>
    <s v="Acción incluida posterior al inicio del monitoreo"/>
    <s v="Acción incluida posterior al inicio del monitoreo"/>
    <s v="Acción incluida posterior al inicio del monitoreo"/>
    <n v="0"/>
    <s v="SIN AVANCE"/>
    <n v="335"/>
    <s v="CON TIEMPO"/>
    <d v="2022-11-09T00:00:00"/>
    <s v="ACCIÓN EN EJECUCIÓN"/>
    <s v="Carlos Andrés Guerra Jiménez"/>
    <s v="0_x000a_%"/>
    <s v="ABIERTO"/>
    <s v="ABIERTA"/>
    <d v="2023-02-06T00:00:00"/>
    <s v="TERCER SEGUIMIENTO 2022:_x000a_El reporte se realizará una vez la actividad sea desarrollada"/>
    <m/>
    <m/>
    <n v="0"/>
    <s v="SIN AVANCE"/>
    <n v="335"/>
    <s v="POR VENCER"/>
    <x v="10"/>
    <s v="No se reportó avance de la acción"/>
    <s v="Paula Luengas"/>
    <n v="0"/>
    <x v="2"/>
    <m/>
  </r>
  <r>
    <n v="535"/>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Contractual"/>
    <s v="Oficina Asesora Jurídica"/>
    <s v="OAJ"/>
    <s v="Área adquisiciones"/>
    <x v="9"/>
    <s v="Secretaria General"/>
    <s v="SG"/>
    <s v="Gerencia contratacion"/>
    <s v="GCO"/>
    <s v="Contratacion"/>
    <s v="Inadecuado manejo de expedientes e inconsistencia de la información"/>
    <s v="Catalina Cardenas Martinez"/>
    <x v="6"/>
    <s v="PMCB-2022-053"/>
    <s v="3.2.2.2 "/>
    <x v="70"/>
    <n v="2022"/>
    <s v="2022H42"/>
    <s v="Hallazgo administrativo por inconsistencia en la información registrada en  los expedientes de los Contratos Nos.2375 y 2536 de 2020 y 20211523-3."/>
    <s v="Falta de actualización del formato 038 ACTA DE ADICIÓN Y PRÓRROGA A-GCO-FT-038"/>
    <s v="Socializar a los abogados responsables el instructivo del formato 038 ACTA DE ADICIÓN Y PRÓRROGA A-GCO-FT-038 para su diligenciamiento en los contratos de bolsa mercantil."/>
    <n v="3"/>
    <s v="1 socialización ACTA DE ADICIÓN Y PRÓRROGA A-GCO-FT-038 a los abogados para modificación a contratos"/>
    <s v="1 socialización planeada/1 socialización por realizar"/>
    <n v="1"/>
    <s v="Acta de socialización 038 ACTA DE ADICIÓN Y PRÓRROGA A-GCO-FT-038 a los abogados que adelantan las modificaciones contractuales en la OAJ"/>
    <d v="2022-09-30T00:00:00"/>
    <d v="2023-05-31T00:00:00"/>
    <m/>
    <s v="SI"/>
    <s v="SI"/>
    <n v="366"/>
    <m/>
    <m/>
    <m/>
    <m/>
    <m/>
    <m/>
    <m/>
    <m/>
    <m/>
    <m/>
    <m/>
    <m/>
    <m/>
    <m/>
    <m/>
    <m/>
    <m/>
    <m/>
    <m/>
    <m/>
    <m/>
    <m/>
    <m/>
    <m/>
    <m/>
    <m/>
    <m/>
    <m/>
    <m/>
    <m/>
    <m/>
    <m/>
    <m/>
    <m/>
    <m/>
    <m/>
    <m/>
    <m/>
    <m/>
    <m/>
    <m/>
    <m/>
    <m/>
    <m/>
    <s v="ABIERTO"/>
    <d v="2022-09-23T00:00:00"/>
    <s v="Acción incluida posterior al inicio del monitoreo"/>
    <s v="Acción incluida posterior al inicio del monitoreo"/>
    <s v="Acción incluida posterior al inicio del monitoreo"/>
    <n v="0"/>
    <s v="SIN AVANCE"/>
    <n v="366"/>
    <s v="CON TIEMPO"/>
    <d v="2022-11-09T00:00:00"/>
    <s v="ACCIÓN EN EJECUCIÓN"/>
    <s v="Carlos Andrés Guerra Jiménez"/>
    <s v="0_x000a_%"/>
    <s v="ABIERTO"/>
    <s v="ABIERTA"/>
    <d v="2023-02-06T00:00:00"/>
    <s v="TERCER SEGUIMIENTO 2022:_x000a_El reporte se realizará una vez la actividad sea desarrollada"/>
    <m/>
    <m/>
    <n v="0"/>
    <s v="SIN AVANCE"/>
    <n v="366"/>
    <s v="POR VENCER"/>
    <x v="10"/>
    <s v="No se reportó avance de la acción"/>
    <s v="Paula Luengas"/>
    <n v="0"/>
    <x v="2"/>
    <m/>
  </r>
  <r>
    <n v="536"/>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Contractual"/>
    <s v="Oficina Asesora Jurídica"/>
    <s v="OAJ"/>
    <s v="Área adquisiciones"/>
    <x v="9"/>
    <s v="Secretaria General"/>
    <s v="SG"/>
    <s v="Gerencia contratacion"/>
    <s v="GCO"/>
    <s v="planes de mejoramiento"/>
    <s v="Acciones cumplidas inefectivas"/>
    <s v="Catalina Cardenas Martinez"/>
    <x v="6"/>
    <s v="PMCB-2022-054"/>
    <s v="3.2.2.6"/>
    <x v="70"/>
    <n v="2022"/>
    <s v="2022H43"/>
    <s v="Hallazgo administrativo por inefectividad de las acciones correctivas, debido  a que las actividades realizadas para el cumplimiento de estas, no subsanaron la  causa del Hallazgo 3.1.2, reportado en la auditoría de Desempeño 99 del PAD 2020 _x000a_y el Hallazgo 3.2.5 de la auditoría de Desempeño 86 del PAD 2021, realizadas por  la Contraloría de Bogotá."/>
    <s v="La acciones del hallazgo se calificaron como inefectivas ya que, falta mayor claridad frente a las evidencias de la ejecución contractual"/>
    <s v="Actualizar las listas de verificación documental por modalidad de contratación de bienes y servicios incluyendo campo de las evidencias en donde se indique que tipo de evidencias hacen parte de la  ejecución contractual y  donde debe posar en el expediente contractual ya sea en físico o electronico en el secop ii  "/>
    <n v="1"/>
    <s v="Actualizar listas de verificación documental incluyendo campo de evidencia y lineamientos de reporte"/>
    <s v="listas de verificación contractual por modalidad de contratos de bienes y servicios a actualizar/6 listas de verificación documental por modadlidad de contratacion de bienes y servicios existentes"/>
    <n v="1"/>
    <s v="Listas de verificación documental actualizadas y correo MIPG de oficialización"/>
    <d v="2022-09-30T00:00:00"/>
    <d v="2023-05-31T00:00:00"/>
    <m/>
    <s v="SI"/>
    <s v="SI"/>
    <n v="366"/>
    <m/>
    <m/>
    <m/>
    <m/>
    <m/>
    <m/>
    <m/>
    <m/>
    <m/>
    <m/>
    <m/>
    <m/>
    <m/>
    <m/>
    <m/>
    <m/>
    <m/>
    <m/>
    <m/>
    <m/>
    <m/>
    <m/>
    <m/>
    <m/>
    <m/>
    <m/>
    <m/>
    <m/>
    <m/>
    <m/>
    <m/>
    <m/>
    <m/>
    <m/>
    <m/>
    <m/>
    <m/>
    <m/>
    <m/>
    <m/>
    <m/>
    <m/>
    <m/>
    <m/>
    <s v="ABIERTO"/>
    <d v="2022-09-23T00:00:00"/>
    <s v="Acción incluida posterior al inicio del monitoreo"/>
    <s v="Acción incluida posterior al inicio del monitoreo"/>
    <s v="Acción incluida posterior al inicio del monitoreo"/>
    <n v="0"/>
    <s v="SIN AVANCE"/>
    <n v="366"/>
    <s v="CON TIEMPO"/>
    <d v="2022-11-09T00:00:00"/>
    <s v="ACCIÓN EN EJECUCIÓN"/>
    <s v="Carlos Andrés Guerra Jiménez"/>
    <s v="0_x000a_%"/>
    <s v="ABIERTO"/>
    <s v="ABIERTA"/>
    <d v="2023-02-06T00:00:00"/>
    <s v="TERCER SEGUIMIENTO 2022:_x000a_El reporte se realizará una vez la actividad sea desarrollada"/>
    <m/>
    <m/>
    <n v="0"/>
    <s v="SIN AVANCE"/>
    <n v="366"/>
    <s v="POR VENCER"/>
    <x v="10"/>
    <s v="No se reportó avance de la acción"/>
    <s v="Paula Luengas"/>
    <n v="0"/>
    <x v="2"/>
    <m/>
  </r>
  <r>
    <n v="537"/>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Contractual"/>
    <s v="Oficina Asesora Jurídica"/>
    <s v="OAJ"/>
    <s v="Área adquisiciones"/>
    <x v="9"/>
    <s v="Secretaria General"/>
    <s v="SG"/>
    <s v="Gerencia contratacion"/>
    <s v="GCO"/>
    <s v="planes de mejoramiento"/>
    <s v="Acciones cumplidas inefectivas"/>
    <s v="Catalina Cardenas Martinez"/>
    <x v="6"/>
    <s v="PMCB-2022-055"/>
    <s v="3.2.2.6"/>
    <x v="70"/>
    <n v="2022"/>
    <s v="2022H43"/>
    <s v="Hallazgo administrativo por inefectividad de las acciones correctivas, debido  a que las actividades realizadas para el cumplimiento de estas, no subsanaron la  causa del Hallazgo 3.1.2, reportado en la auditoría de Desempeño 99 del PAD 2020 _x000a_y el Hallazgo 3.2.5 de la auditoría de Desempeño 86 del PAD 2021, realizadas por  la Contraloría de Bogotá."/>
    <s v="La acciones del hallazgo se calificaron como inefectivas ya que, falta mayor claridad frente a las evidencias de la ejecución contractual"/>
    <s v="Hacer el envio de 4 medios visuales en el periodo de 1 año  que indiquen el tipo de evidencias que se aportan en el marco de la ejecución contractual "/>
    <n v="2"/>
    <s v="Medios visuales frente a las evidencias y como estas deben reposar en el expediente contractual"/>
    <s v="medios visuales enviados/4 medios visuales por enviar"/>
    <n v="1"/>
    <s v="Corros con envios de medios visuales"/>
    <d v="2022-09-30T00:00:00"/>
    <d v="2023-08-31T00:00:00"/>
    <m/>
    <s v="SI"/>
    <s v="SI"/>
    <n v="458"/>
    <m/>
    <m/>
    <m/>
    <m/>
    <m/>
    <m/>
    <m/>
    <m/>
    <m/>
    <m/>
    <m/>
    <m/>
    <m/>
    <m/>
    <m/>
    <m/>
    <m/>
    <m/>
    <m/>
    <m/>
    <m/>
    <m/>
    <m/>
    <m/>
    <m/>
    <m/>
    <m/>
    <m/>
    <m/>
    <m/>
    <m/>
    <m/>
    <m/>
    <m/>
    <m/>
    <m/>
    <m/>
    <m/>
    <m/>
    <m/>
    <m/>
    <m/>
    <m/>
    <m/>
    <s v="ABIERTO"/>
    <d v="2022-09-23T00:00:00"/>
    <s v="Acción incluida posterior al inicio del monitoreo"/>
    <s v="Acción incluida posterior al inicio del monitoreo"/>
    <s v="Acción incluida posterior al inicio del monitoreo"/>
    <n v="0"/>
    <s v="SIN AVANCE"/>
    <n v="458"/>
    <s v="CON TIEMPO"/>
    <d v="2022-11-09T00:00:00"/>
    <s v="ACCIÓN EN EJECUCIÓN"/>
    <s v="Carlos Andrés Guerra Jiménez"/>
    <s v="0_x000a_%"/>
    <s v="ABIERTO"/>
    <s v="ABIERTA"/>
    <d v="2023-02-06T00:00:00"/>
    <s v="TERCER SEGUIMIENTO 2022:_x000a_El reporte se realizará una vez la actividad sea desarrollada"/>
    <m/>
    <m/>
    <n v="0"/>
    <s v="SIN AVANCE"/>
    <n v="458"/>
    <s v="POR VENCER"/>
    <x v="10"/>
    <s v="No se reportó avance de la acción"/>
    <s v="Paula Luengas"/>
    <n v="0"/>
    <x v="2"/>
    <m/>
  </r>
  <r>
    <n v="538"/>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Gestion Contractual"/>
    <s v="Oficina Asesora Jurídica"/>
    <s v="OAJ"/>
    <s v="Área adquisiciones"/>
    <x v="9"/>
    <s v="Secretaria General"/>
    <s v="SG"/>
    <s v="Gerencia contratacion"/>
    <s v="GCO"/>
    <s v="planes de mejoramiento"/>
    <s v="Acciones cumplidas inefectivas"/>
    <s v="Catalina Cardenas Martinez"/>
    <x v="6"/>
    <s v="PMCB-2022-056"/>
    <s v="3.2.2.6"/>
    <x v="70"/>
    <n v="2022"/>
    <s v="2022H44"/>
    <s v="Hallazgo administrativo por inefectividad de las acciones correctivas, debido  a que las actividades realizadas para el cumplimiento de estas, no subsanaron la  causa del Hallazgo 3.1.2, reportado en la auditoría de Desempeño 99 del PAD 2020 y el Hallazgo 3.2.5 de la auditoría de Desempeño 86 del PAD 2021, realizadas por  la Contraloría de Bogotá."/>
    <s v="La acciones del hallazgo se calificaron como inefectivas ya que, falta de seguimiento sobre el expediente aportado por el supervisor"/>
    <s v="Construir matriz de seguimiento al cumplimiento con la gestión y contrucción de  los expedientes contractuales de bienes y servicios a partir de la vigencia 2022 y generar las alertas respectivas"/>
    <n v="3"/>
    <s v="Matriz expedientes contractuales a partir de la vigencia 2022"/>
    <s v="Seguimientos realizados/4 seguimientos programados"/>
    <n v="1"/>
    <s v="Matriz de expedientes contractuales y alertas generadas según los contratos"/>
    <d v="2022-09-30T00:00:00"/>
    <d v="2023-08-31T00:00:00"/>
    <m/>
    <s v="SI"/>
    <s v="SI"/>
    <n v="458"/>
    <m/>
    <m/>
    <m/>
    <m/>
    <m/>
    <m/>
    <m/>
    <m/>
    <m/>
    <m/>
    <m/>
    <m/>
    <m/>
    <m/>
    <m/>
    <m/>
    <m/>
    <m/>
    <m/>
    <m/>
    <m/>
    <m/>
    <m/>
    <m/>
    <m/>
    <m/>
    <m/>
    <m/>
    <m/>
    <m/>
    <m/>
    <m/>
    <m/>
    <m/>
    <m/>
    <m/>
    <m/>
    <m/>
    <m/>
    <m/>
    <m/>
    <m/>
    <m/>
    <m/>
    <s v="ABIERTO"/>
    <d v="2022-09-23T00:00:00"/>
    <s v="Acción incluida posterior al inicio del monitoreo"/>
    <s v="Acción incluida posterior al inicio del monitoreo"/>
    <s v="Acción incluida posterior al inicio del monitoreo"/>
    <n v="0"/>
    <s v="SIN AVANCE"/>
    <n v="458"/>
    <s v="CON TIEMPO"/>
    <d v="2022-11-09T00:00:00"/>
    <s v="ACCIÓN EN EJECUCIÓN"/>
    <s v="Carlos Andrés Guerra Jiménez"/>
    <s v="0_x000a_%"/>
    <s v="ABIERTO"/>
    <s v="ABIERTA"/>
    <d v="2023-02-06T00:00:00"/>
    <s v="TERCER SEGUIMIENTO 2022:_x000a_El reporte se realizará una vez la actividad sea desarrollada"/>
    <m/>
    <m/>
    <n v="0"/>
    <s v="SIN AVANCE"/>
    <n v="458"/>
    <s v="POR VENCER"/>
    <x v="10"/>
    <s v="No se reportó avance de la acción"/>
    <s v="Paula Luengas"/>
    <n v="0"/>
    <x v="2"/>
    <m/>
  </r>
  <r>
    <n v="541"/>
    <s v="Atención al Ciudadano"/>
    <s v="Subdirección técnica administrativa y financiera"/>
    <s v="STAF"/>
    <m/>
    <s v="Atencion a la ciudadania"/>
    <s v="Subdirección técnica administrativa y financiera"/>
    <s v="STAF"/>
    <s v="Atención al Ciudadano"/>
    <x v="1"/>
    <s v="Secretaria General"/>
    <s v="SG"/>
    <s v="No aplica"/>
    <s v="No aplica"/>
    <s v="Atencion al ciudadano"/>
    <s v="Puntos de atención"/>
    <s v="Willington Granados Herrera"/>
    <x v="1"/>
    <s v="PMAMB-2022-003"/>
    <s v="3.1"/>
    <x v="10"/>
    <n v="2022"/>
    <s v="2022H46"/>
    <s v="El punto no cuenta con sistema de turnos instalado e implementado, incumpliendo esto con el artículo 7 numeral 4 de la Ley 1437 de 2011"/>
    <s v="Según lo establecido en el artículo 7 numeral 4 de la Ley 1437 de 2011, la instalación del sistema de turnos se realiza de acuerdo a las necesidades del servicio"/>
    <s v="Solicitar a la Secretaría General de la Alcaldía Mayor de Bogotá, lineamientos frente a la implementación del sistema de turnos (teniendo en cuenta que de acuerdo a  lo establecido en el artículo 7, numeral 4 de la Ley 1437 de 2011) no se requiere la instalación e implementación del mismo"/>
    <n v="1"/>
    <s v="Solicitud lineamientos sistema de turnos"/>
    <s v="1 Solicitud de lineamientos para implementar el sistema de turnos realizada / 1 solicitud  de lineamiento *100%)"/>
    <n v="1"/>
    <s v="Correo electrónico solicitando lineamientos para implementar el sistema de turnos"/>
    <d v="2022-07-01T00:00:00"/>
    <d v="2022-10-28T00:00:00"/>
    <d v="2022-12-05T00:00:00"/>
    <s v="SI"/>
    <s v="SI"/>
    <n v="151"/>
    <m/>
    <m/>
    <m/>
    <m/>
    <m/>
    <m/>
    <m/>
    <m/>
    <m/>
    <m/>
    <m/>
    <m/>
    <m/>
    <m/>
    <m/>
    <m/>
    <m/>
    <m/>
    <m/>
    <m/>
    <m/>
    <m/>
    <m/>
    <m/>
    <m/>
    <m/>
    <m/>
    <m/>
    <m/>
    <m/>
    <m/>
    <m/>
    <m/>
    <m/>
    <m/>
    <m/>
    <m/>
    <m/>
    <m/>
    <m/>
    <m/>
    <m/>
    <s v="ABIERTO"/>
    <m/>
    <s v="ABIERTO"/>
    <d v="2022-09-19T00:00:00"/>
    <s v="Segundo seguimiento 2022:_x000a_Se envía comunicación formal a la Alcaldía Mayor de Bogotá el día 26 de julio del año en curso bajo radicado 2022EE2198, solicitando los &quot;Lineamientos sobre la implementación de sistemas de turnos&quot;. No obstante, la entidad identifica que, de acuerdo al volumen de atenciones presenciales que se registran en la entidad (las cuales no superan 15 atenciones mensuales en promedio), no es necesaria la implementación de un sistema de turno para la atención.  _x000a__x000a_Resultado indicador: ((1/1)*100= 100%)_x000a_Análisis indicador: Se reporta un 100% de cumplimiento en el indicador al evidenciar el oficio radicado a la Alcaldía Mayor de Bogotá. _x000a_Estado: La actividad se encuentra finalizada"/>
    <s v="Segundo seguimiento 2022:_x000a_1. Oficio radicado a la Alcaldía Mayor de Bogotá. "/>
    <s v="El reporte realizado por el proceso y los  soportes adjuntados permiten evidenciar el cumlimiento de la actividad"/>
    <n v="1"/>
    <s v="CUMPLIMIENTO TOTAL"/>
    <n v="151"/>
    <s v="CON TIEMPO"/>
    <d v="2022-11-17T00:00:00"/>
    <s v="La evidencia aportada satisface el cumplimiento de la acción propuesta, la solicitud fue enviada a la Segretaría General de la Alcaldía Mayor de Bogotá."/>
    <s v="FRANKLIN AUGUSTO SERRANO ROJAS"/>
    <n v="1"/>
    <s v="CERRADO"/>
    <m/>
    <s v="No aplica"/>
    <s v="Cerrada en seguimientos anteriores"/>
    <s v="OCI"/>
    <n v="1"/>
    <n v="1"/>
    <s v="CUMPLIMIENTO TOTAL"/>
    <s v="NO APLICA ACCION CERRADA"/>
    <s v="NO APLICA ACCION CERRADA"/>
    <x v="1"/>
    <s v="Cerrada en seguimientos anteriores"/>
    <s v="OCI"/>
    <n v="1"/>
    <x v="1"/>
    <m/>
  </r>
  <r>
    <n v="544"/>
    <s v="Gestión Financiera"/>
    <s v="Subdirección Técnica Administrariva y Financiera"/>
    <s v="STAF"/>
    <m/>
    <s v="Gestión Logística"/>
    <s v="Subdirección técnica administrativa y financiera"/>
    <s v="STAF"/>
    <s v="Gestión Logística"/>
    <x v="12"/>
    <s v="Secretaria General"/>
    <s v="SG"/>
    <s v="Gerencia Recursos Fisicos"/>
    <s v="GRF"/>
    <s v="Inventarios"/>
    <s v=" vida útil"/>
    <s v="Ingrid Carolina Ardila Muñoz"/>
    <x v="0"/>
    <s v="PMAI-2022-043"/>
    <n v="1"/>
    <x v="71"/>
    <n v="2022"/>
    <s v="2022H49"/>
    <s v="Se observa que el inventario de bienes muebles presenta diferencias en la depreciación acumulada al 31 de diciembre del 2021, frente al cálculo efectuado por el auditor, en 4 elementos; este cálculo fue realizado utilizando los criterios contenidos en el inventario suministrado por el auditado, tales como: valor depreciable, vida útil depreciable, en meses y vida útil consumida, en meses. Lo anterior denota falencias en el cumplimiento de la POLÍTICA CONTABLE DE PROPIEDAD, PLANTA Y EQUIPO: BIENES MUEBLES, 2.5.3. Medición Posterior a) Depreciación .. “En el Instituto, se utilizará el método de depreciación lineal, ya que es el método que, a juicio de la entidad, refleja de mejor manera el patrón de consumo esperado de los beneficios económicos futuros o del potencial de servicio de los bienes, en la medida que dicho patrón tiende a ser constante a través del tiempo, y no está en función de unidades producidas o exhibe un comportamiento decreciente” y B) Vidas utiles estimadas “Las vidas útiles estimadas deberán aplicarse de manera uniforme para todos los elementos que hagan parte de una determinada categoría. Sin embargo, si se presentan situaciones especiales en las cuales, por las características particulares de un elemento o un conjunto de ellos es adecuado estimar la vida útil de forma diferente a la de su categoría, podrá hacerse previa aprobación del Comité de Inventarios; dicha situación se revelará en los Estados Financieros”. Esta deficiencia puede estar causada por debilidades en la identificación y aplicación en la depreciación lineal al inventario del Instituto y/o de la herramienta informática utilizada para los cálculos o en su parametrización, generando riesgos asociados a la inexactitud en los valores reales de los bienes de la entidad."/>
    <s v="Porque no se consideraron modificaciones significativas para ser reportadas al área contable"/>
    <s v="Reportar si se presentan o no variaciones o modificaciones de la vida útil de los bienes muebles del instituto, éste reporte se hará de forma mensual en el anexo de notas explicativas de la cuenta mensual que se envía a contabilidad"/>
    <n v="1"/>
    <s v="Reporte de modificaciones de vida útil de los bienes muebles de la entidad"/>
    <s v="Reportes de vida útil de los bienes muebles de la entidad enviados dentro de la cuenta mensual / 6*100%"/>
    <n v="1"/>
    <s v="Reportes de modificaciones de vida útil de los bienes muebles de la entidad"/>
    <d v="2022-07-01T00:00:00"/>
    <d v="2023-01-30T00:00:00"/>
    <m/>
    <s v="SI"/>
    <s v="SI"/>
    <n v="245"/>
    <m/>
    <m/>
    <m/>
    <m/>
    <m/>
    <m/>
    <m/>
    <m/>
    <m/>
    <m/>
    <m/>
    <m/>
    <m/>
    <m/>
    <m/>
    <m/>
    <m/>
    <m/>
    <m/>
    <m/>
    <m/>
    <m/>
    <m/>
    <m/>
    <m/>
    <m/>
    <m/>
    <m/>
    <m/>
    <m/>
    <m/>
    <m/>
    <m/>
    <m/>
    <m/>
    <m/>
    <m/>
    <m/>
    <m/>
    <m/>
    <m/>
    <m/>
    <s v="ABIERTO"/>
    <m/>
    <s v="ABIERTO"/>
    <d v="2022-09-14T00:00:00"/>
    <s v="SEGUNDO SEGUIMIENTO 2022: _x000a_1. El día 8 de julio de 2022 se remitió al Área de Contabilidad dentro de la cuenta mensual reporte de vida útil de los bienes muebles de la entidad correspondientes al mes de junio de 2022._x000a_2.  El día 8 de agosto de 2022 se remitio al Área de Contabilidad dentro de la cuenta mensual reporte de vida útil de los bienes muebles de la entidad correspondientes al mes de julio de 2022._x000a__x000a_Resultado indicador: ((2/6)*100%= 33,33%)_x000a_Análisis indicador: Se reporta un avance del indicador del 33,33% con dos (2) reportes enviados dentro de la cuenta mensual de vida útil de los bienes muebles de la entidad de 6 reportes programados. _x000a_Estado: La actividad continua en ejecución."/>
    <s v="SEGUNDO SEGUIMIENTO 2022: _x000a_1. Memorando 2022IE4065 del 8 de julio de 2022 se anexa notas explicativas - Área de Almacén e Inventarios._x000a_2. Memorando 2022IE4639 del 8 de agosto de 2022 se anexa notas explicativas - Área de Almacén e Inventarios."/>
    <s v="4 Reportes de modificaciones de vida útil de los bienes muebles de la entidad"/>
    <n v="0.33329999999999999"/>
    <s v="AVANCE PARCIAL"/>
    <n v="245"/>
    <s v="CON TIEMPO"/>
    <d v="2022-11-15T00:00:00"/>
    <s v="Se observa que, si bien se tienen los siguentes memorandos _x000a_1. Memorando 2022IE4065 del 8 de julio de 2022 se anexa notas explicativas - Área de Almacén e Inventarios._x000a_2. Memorando 2022IE4639 del 8 de agosto de 2022 se anexa notas explicativas - Área de Almacén e Inventarios._x000a__x000a_Esta pendientes los reportes de modificciones de vida util de los bienes muebles del IDIPRON._x000a_"/>
    <s v="Ingrid Acosta"/>
    <n v="0.33329999999999999"/>
    <s v="ABIERTO"/>
    <m/>
    <d v="2023-02-06T00:00:00"/>
    <s v="SEGUNDO SEGUIMIENTO 2022: _x000a_1. El día 8 de julio de 2022 se remitió al Área de Contabilidad dentro de la cuenta mensual reporte de vida útil de los bienes muebles de la entidad correspondientes al mes de junio de 2022._x000a_2.  El día 8 de agosto de 2022 se remitió al Área de Contabilidad dentro de la cuenta mensual reporte de vida útil de los bienes muebles de la entidad correspondientes al mes de julio de 2022._x000a__x000a_Resultado indicador: ((2/6)*100%= 33,33%)_x000a_Análisis indicador: Se reporta un avance del indicador del 33,33% con dos (2) reportes enviados dentro de la cuenta mensual de vida útil de los bienes muebles de la entidad de 6 reportes programados. _x000a_Estado: La actividad continua en ejecución._x000a__x000a_TERCER SEGUIMIENTO 2022: _x000a_1. El día 8 de septiembre de 2022 se remitió al Área de Contabilidad dentro de la cuenta mensual reporte de vida útil de los bienes muebles de la entidad correspondientes al mes de agosto de 2022._x000a__x000a_2. El día 10 de octubre de 2022 se remitió al Área de Contabilidad dentro de la cuenta mensual reporte de vida útil de los bienes muebles de la entidad correspondientes al mes de septiembre de 2022._x000a__x000a_3. El día 10 de noviembre de 2022 se remitió al Área de Contabilidad dentro de la cuenta mensual reporte de vida útil de los bienes muebles de la entidad correspondientes al mes de octubre de 2022._x000a__x000a_4. El día 7 de diciembre de 2022 se remitió al Área de Contabilidad dentro de la cuenta mensual reporte de vida útil de los bienes muebles de la entidad correspondientes al mes de noviembre de 2022._x000a__x000a_5. El día 10 de enero de 2023 se remitió al Área de Contabilidad dentro de la cuenta mensual reporte de vida útil de los bienes muebles de la entidad correspondientes al mes de diciembre de 2022._x000a__x000a_Resultado indicador: ((7/6)*100%= 100%)_x000a_Análisis indicador: Se reporta un avance del indicador del 100% con siete (7) reportes enviados dentro de la cuenta mensual de vida útil de los bienes muebles de la entidad de 6 reportes programados. _x000a_Estado: La actividad se encuentra finalizada"/>
    <s v="SEGUNDO SEGUIMIENTO 2022: _x000a_1. Memorando 2022IE4065 del 8 de julio de 2022 se anexa notas explicativas - Área de Almacén e Inventarios._x000a_2. Memorando 2022IE4639 del 8 de agosto de 2022 se anexa notas explicativas - Área de Almacén e Inventarios._x000a__x000a_TERCER SEGUIMIENTO 2022: _x000a_1. Memorando 2022IE5244 del 8 de septiembre de 2022 se anexa notas explicativas - Área de Almacén e Inventarios._x000a__x000a_2. Memorando 2022IE5862 del 10 de octubre de 2022 se anexa notas explicativas - Área de Almacén e Inventarios._x000a__x000a_3. Memorando 2022IE6684 del 10 de noviembre de 2022 se anexa notas explicativas - Área de Almacén e Inventarios._x000a__x000a_4. Memorando 2022IE7281 del 7 de diciembre de 2022 se anexa notas explicativas - Área de Almacén e Inventarios._x000a__x000a_5. Memorando 2023IE60 del 10 de enero  de 2023 se anexa notas explicativas - Almacén e Inventarios."/>
    <s v="No tiene tareas pendientes"/>
    <n v="1"/>
    <s v="CUMPLIMIENTO TOTAL"/>
    <n v="245"/>
    <s v="POR VENCER"/>
    <x v="8"/>
    <s v="El proceso aporta, como evidencia, 7 informes de los 6 propuestos, por lo tanto se da por cumplida "/>
    <s v="Franklin Augusto Serrano Rojas"/>
    <n v="1"/>
    <x v="1"/>
    <m/>
  </r>
  <r>
    <n v="545"/>
    <s v="Gestión Financiera"/>
    <s v="Subdirección Técnica Administrariva y Financiera"/>
    <s v="STAF"/>
    <m/>
    <s v="Gestión Logística"/>
    <s v="Subdirección técnica administrativa y financiera"/>
    <s v="STAF"/>
    <s v="Gestión Logística"/>
    <x v="12"/>
    <s v="Secretaria General"/>
    <s v="SG"/>
    <s v="Gerencia Recursos Fisicos"/>
    <s v="GRF"/>
    <s v="Inventarios"/>
    <s v=" Vida útil de la propiedad, planta y equipo"/>
    <s v="Ingrid Carolina Ardila Muñoz"/>
    <x v="0"/>
    <s v="PMAI-2022-044"/>
    <n v="2"/>
    <x v="71"/>
    <n v="2022"/>
    <s v="2022H50"/>
    <s v="Se observa, en el inventario de bienes muebles a 31 de diciembre del 2021, que, no se revisó o recalculó la vida útil remanente de los elementos que componen este rubro, considerando las expectativas de uso, soportadas en inspecciones y conceptos técnicos, que tampoco se realizaron, especialmente para 187 elementos que presentan, a esa fecha, una vida útil remanente igual a 12 meses. Esta situación observada denota falencias en el cumplimiento de la POLÍTICA CONTABLE DE PROPIEDAD, PLANTA Y EQUIPO: BIENES MUEBLES, 2.5.3. Medición Posterior, Literal C) Valor Residual… “El método de depreciación, la vida útil y el valor residual serán revisados, como mínimo, al término de cada periodo contable y si existiera un cambio significativo en estas variables, se ajustarán para reflejar el nuevo patrón de consumo de los beneficios económicos futuros o del potencial de servicio, registrando el efecto a partir del periodo contable en el cual se efectuó el cambio, de conformidad con la política de cambios en las estimaciones contables y corrección de errores”. Esta omisión evidencia falta de seguimiento a los estimativos que determinan la adecuada relación entre la obtención de beneficios y el sacrificio económico de la depreciación, generando riesgos asociados a errores en estado de conservación y expectativas de uso de los bienes."/>
    <s v="Porque se realizó la evaluación de los bienes y éstos contaban con vida útil remanente igual o superior a 1 año y por ello no se efectuó el reporte"/>
    <s v="Realizar cálculo anual de la vida útil de los bienes muebles del IDIPRON y reportar al área de Contabilidad en el consolidado a las notas explicativas de la vigencia si se presenta o no información significativa en la vida útil remanente de los bienes de la entidad, de acuerdo con las políticas contables del IDIPRON"/>
    <n v="1"/>
    <s v="Consolidado de notas explicativas de la vigencia con la información correspondiente al cálculo de la vida útil de los bienes de la entidad"/>
    <s v="Consolidado de notas explicativas de la vigencia con la información correspondiente al cálculo de la vida útil de los bienes de la entidad reportado (1)"/>
    <n v="1"/>
    <s v="Consolidado de notas explicativas de la vigencia con la información de la  evaluación técnica de la vida útil de los equipos cuando se presenten cambios significativos en la vida útil remanente de los equipos de la entidad"/>
    <d v="2022-07-01T00:00:00"/>
    <d v="2023-01-30T00:00:00"/>
    <m/>
    <s v="SI"/>
    <s v="SI"/>
    <n v="245"/>
    <m/>
    <m/>
    <m/>
    <m/>
    <m/>
    <m/>
    <m/>
    <m/>
    <m/>
    <m/>
    <m/>
    <m/>
    <m/>
    <m/>
    <m/>
    <m/>
    <m/>
    <m/>
    <m/>
    <m/>
    <m/>
    <m/>
    <m/>
    <m/>
    <m/>
    <m/>
    <m/>
    <m/>
    <m/>
    <m/>
    <m/>
    <m/>
    <m/>
    <m/>
    <m/>
    <m/>
    <m/>
    <m/>
    <m/>
    <m/>
    <m/>
    <m/>
    <s v="ABIERTO"/>
    <m/>
    <s v="ABIERTO"/>
    <d v="2022-09-14T00:00:00"/>
    <s v="SEGUNDO SEGUIMIENTO 2022: El consolidado de notas explicativas de la vigencia con la información correspondiente al cálculo de la vida útil de los bienes de la entidad se reportará durante el mes de enero de la vigencia 2023._x000a__x000a_Resultado indicador: ((0/1)*100= 0%)_x000a_Análisis indicador: Se reporta un avance del indicador del 0% toda vez que el respectivo reporte se realiza durante el mes de enero de 2023. 1 reporte programado. _x000a_Estado: La actividad continua en ejecución."/>
    <s v="SEGUNDO SEGUIMIENTO 2022: No se adjuntan evidencias debido a que el consolidado de notas explicativas de la vigencia, con la información correspondiente al cálculo de la vida útil de los bienes de la entidad se reportará durante el mes de enero de 2023."/>
    <s v="Consolidado de notas explicativas de la vigencia con la información de la  evaluación técnica de la vida útil de los equipos cuando se presenten cambios significativos en la vida útil remanente de los equipos de la entidad"/>
    <n v="0"/>
    <s v="SIN AVANCE"/>
    <n v="245"/>
    <s v="CON TIEMPO"/>
    <d v="2022-11-15T00:00:00"/>
    <s v="No se adjuntaron evidencias del cálculo anual de la vida útil de los bienes muebles del IDIPRON y el reporte al área de Contabilidad en el consolidado a las notas explicativas de la vigencia si se presenta o no información significativa en la vida útil remanente de los bienes de la entidad, de acuerdo con las políticas contables del IDIPRON"/>
    <s v="Ingrid Acosta"/>
    <n v="0"/>
    <s v="ABIERTO"/>
    <m/>
    <d v="2023-02-06T00:00:00"/>
    <s v="SEGUNDO SEGUIMIENTO 2022: El consolidado de notas explicativas de la vigencia con la información correspondiente al cálculo de la vida útil de los bienes de la entidad se reportará durante el mes de enero de la vigencia 2023._x000a__x000a_Resultado indicador: ((0/1)*100= 0%)_x000a_Análisis indicador: Se reporta un avance del indicador del 0% toda vez que el respectivo reporte se realiza durante el mes de enero de 2023. 1 reporte programado. _x000a_Estado: La actividad continua en ejecución._x000a__x000a_TERCER SEGUIMIENTO 2022:  El día 30 de enero de 2023 se remitió al área de Contabilidad el Consolidado de notas explicativas de la vigencia 2022 con la información de la evaluación técnica de la vida útil de los equipos cuando se presenten cambios significativos en la vida útil remanente de los equipos de la entidad con el radicado No.2023IE510_x000a__x000a_Resultado y análisis del indicador: Se reporta un avance del indicador del 100% toda vez que el día 30 de enero de 2023 se remitió al área Contable el Consolidado de notas explicativas de la vigencia 2022_x000a__x000a_Estado: La actividad se encuentra finalizada"/>
    <s v="SEGUNDO SEGUIMIENTO 2022: No se adjuntan evidencias debido a que el consolidado de notas explicativas de la vigencia, con la información correspondiente al cálculo de la vida útil de los bienes de la entidad se reportará durante el mes de enero de 2023._x000a__x000a_TERCER SEGUIMIENTO 2022:   _x000a_1. Consolidado notas explicativas 2022"/>
    <s v="No tiene tareas pendientes"/>
    <n v="1"/>
    <s v="CUMPLIMIENTO TOTAL"/>
    <n v="245"/>
    <s v="POR VENCER"/>
    <x v="8"/>
    <s v="El proceso aporta como evidencia, comunicado con nota contable de Propiedad Planta y Equipo, cumpliendo con la ejecución de la acción propuesta."/>
    <s v="Franklin Augusto Serrano Rojas"/>
    <n v="1"/>
    <x v="1"/>
    <m/>
  </r>
  <r>
    <n v="546"/>
    <s v="Gestión Financiera"/>
    <s v="Subdirección Técnica Administrariva y Financiera"/>
    <s v="STAF"/>
    <m/>
    <s v="Gestión Logística"/>
    <s v="Subdirección técnica administrativa y financiera"/>
    <s v="STAF"/>
    <s v="Gestión Logística"/>
    <x v="12"/>
    <s v="Secretaria General"/>
    <s v="SG"/>
    <s v="Gerencia Recursos Fisicos"/>
    <s v="GRF"/>
    <s v="Inventarios"/>
    <s v=" Vida útil de la propiedad, planta y equipo"/>
    <s v="Ingrid Carolina Ardila Muñoz"/>
    <x v="0"/>
    <s v="PMAI-2022-045"/>
    <n v="2"/>
    <x v="71"/>
    <n v="2022"/>
    <s v="2022H50"/>
    <s v="Se observa, en el inventario de bienes muebles a 31 de diciembre del 2021, que, no se revisó o recalculó la vida útil remanente de los elementos que componen este rubro, considerando las expectativas de uso, soportadas en inspecciones y conceptos técnicos, que tampoco se realizaron, especialmente para 187 elementos que presentan, a esa fecha, una vida útil remanente igual a 12 meses. Esta situación observada denota falencias en el cumplimiento de la POLÍTICA CONTABLE DE PROPIEDAD, PLANTA Y EQUIPO: BIENES MUEBLES, 2.5.3. Medición Posterior, Literal C) Valor Residual… “El método de depreciación, la vida útil y el valor residual serán revisados, como mínimo, al término de cada periodo contable y si existiera un cambio significativo en estas variables, se ajustarán para reflejar el nuevo patrón de consumo de los beneficios económicos futuros o del potencial de servicio, registrando el efecto a partir del periodo contable en el cual se efectuó el cambio, de conformidad con la política de cambios en las estimaciones contables y corrección de errores”. Esta omisión evidencia falta de seguimiento a los estimativos que determinan la adecuada relación entre la obtención de beneficios y el sacrificio económico de la depreciación, generando riesgos asociados a errores en estado de conservación y expectativas de uso de los bienes."/>
    <s v="Porque se realizó la evaluación de los bienes y éstos contaban con vida útil remanente igual o superior a 1 año y por ello no se efectuó el reporte"/>
    <s v="_x000a_Informar al área competente de realizar la evaluación técnica del bien, cuando éste, tenga una vida útil remanente igual a 2 años"/>
    <n v="2"/>
    <s v="Memorando dirigido a las áreas competentes informando  cuando los bienes a los que realiza evaluación técnica, tengan una vida útil remanente igual a 2 años"/>
    <s v="(Número de bienes con vida útil remanente igual a 2 años reportados / Número de bienes con vida útil remanente igual a 2 años)*100%"/>
    <n v="1"/>
    <s v="Memorandos dirigido a las áreas competentes informando cuando los bienes a los que realiza evaluación técnica, tengan una vida útil remanente igual a 2 años"/>
    <d v="2022-07-01T00:00:00"/>
    <d v="2023-01-30T00:00:00"/>
    <m/>
    <s v="SI"/>
    <s v="SI"/>
    <n v="245"/>
    <m/>
    <m/>
    <m/>
    <m/>
    <m/>
    <m/>
    <m/>
    <m/>
    <m/>
    <m/>
    <m/>
    <m/>
    <m/>
    <m/>
    <m/>
    <m/>
    <m/>
    <m/>
    <m/>
    <m/>
    <m/>
    <m/>
    <m/>
    <m/>
    <m/>
    <m/>
    <m/>
    <m/>
    <m/>
    <m/>
    <m/>
    <m/>
    <m/>
    <m/>
    <m/>
    <m/>
    <m/>
    <m/>
    <m/>
    <m/>
    <m/>
    <m/>
    <s v="ABIERTO"/>
    <m/>
    <s v="ABIERTO"/>
    <d v="2022-09-14T00:00:00"/>
    <s v="SEGUNDO SEGUIMIENTO 2022: El día 25 de mayo de 2022 se remitió memorando No. 2022IE3241 con destino a Rectora Escuela Pedagógica Integral IDIPRON “solicitud conceptos por evaluación de vida útil”._x000a__x000a_El día 25 de mayo de 2022 se remitió memorando No. 2022IE3242 con destino a Responsable CA Conservatorio Javier de Nicoló “solicitud conceptos por evaluación de vida útil”._x000a__x000a_El día 25 de mayo de 2022 se remitió memorando No. 2022IE3238 con destino a Infraestructura “solicitud conceptos por evaluación de vida útil”_x000a__x000a_El día 25 de mayo de 2022 se remitió memorando No. 2022IE3237 con destino a Área de Sistemas “solicitud conceptos por evaluación de vida útil”_x000a__x000a_Resultado indicador: ((440/440)*100= 100%)_x000a_Análisis indicador: Se reporta un avance del indicador del 100% con un reporte de 440 bienes con vida util remanente igual a 2 años, de 440 bienes con vida útil remanente igual a 2 años.  _x000a_Estado: La actividad se encuentra finalizada."/>
    <s v="SEGUNDO SEGUIMIENTO 2022: 1. Memorando No. 2022IE3241 del 25 de mayo de 2022._x000a__x000a_2. Memorando No. 2022IE3242 del 25 de mayo de 2022._x000a__x000a_3. Memorando No. 2022IE3238 del 25 de mayo de 2022._x000a__x000a_4. Memorando No. 2022IE3237 del 25 de mayo de 2022._x000a__x000a_5. Excel con bienes reportados (440)"/>
    <s v="No aplica"/>
    <n v="1"/>
    <s v="CUMPLIMIENTO TOTAL"/>
    <n v="245"/>
    <s v="CON TIEMPO"/>
    <d v="2022-11-15T00:00:00"/>
    <s v="No se encontro evidencia de  los memorandos dirigido a las áreas competentes informando cuando los bienes a los que realiza evaluación técnica, tengan una vida útil remanente igual a 2 años "/>
    <s v="Ingrid Acosta"/>
    <n v="0"/>
    <s v="ABIERTO"/>
    <m/>
    <d v="2023-02-06T00:00:00"/>
    <s v="SEGUNDO SEGUIMIENTO 2022: El día 25 de mayo de 2022 se remitió memorando No. 2022IE3241 con destino a Rectora Escuela Pedagógica Integral IDIPRON “solicitud conceptos por evaluación de vida útil”._x000a__x000a_El día 25 de mayo de 2022 se remitió memorando No. 2022IE3242 con destino a Responsable CA Conservatorio Javier de Nicoló “solicitud conceptos por evaluación de vida útil”._x000a__x000a_El día 25 de mayo de 2022 se remitió memorando No. 2022IE3238 con destino a Infraestructura “solicitud conceptos por evaluación de vida útil”_x000a__x000a_El día 25 de mayo de 2022 se remitió memorando No. 2022IE3237 con destino a Área de Sistemas “solicitud conceptos por evaluación de vida útil”_x000a__x000a_Resultado indicador: ((440/440)*100= 100%)_x000a_Análisis indicador: Se reporta un avance del indicador del 100% con un reporte de 440 bienes con vida útil remanente igual a 2 años, de 440 bienes con vida útil remanente igual a 2 años.  _x000a_Estado: La actividad se encuentra finalizada._x000a__x000a_TERCER SEGUIMIENTO 2022: De acuerdo con la evaluación de la Oficina de Control Interno &quot;No se encontró evidencia de  los memorandos dirigido a las áreas competentes informando cuando los bienes a los que realiza evaluación técnica, tengan una vida útil remanente igual a 2 años&quot;, se informa que, las evidencias presentadas en el segundo seguimiento del 2022, se cargaron el link habilitado por la Oficina Asesora de Planeación el día 14 de septiembre de 2022, en el siguiente enlace: https://idipronbgta.sharepoint.com/sites/TABLERODECONTROLBRECHAS/Documentos%20compartidos/Forms/AllItems.aspx?ct=1675173669133&amp;or=OWA%2DNT&amp;cid=9b2e8b3b%2Dec9c%2Db07d%2Da65b%2D30653b5bc2f1&amp;ga=1&amp;id=%2Fsites%2FTABLERODECONTROLBRECHAS%2FDocumentos%20compartidos%2FMONITOREO%2F2022%2FANTIGUA%20ESTRUCTURA%2Fevidencias%20de%20acciones%2FGesti%C3%B3n%20log%C3%ADstica%2FPMAI%2D2022%2D045&amp;viewid=496ad030%2Dd736%2D4b13%2D86cf%2D609d2564219b_x000a__x000a_No obstante, en el presente seguimiento se reporta nuevamente la información de la siguiente manera: _x000a__x000a_El día 25 de mayo de 2022 se remitió memorando No. 2022IE3241 con destino a Rectora Escuela Pedagógica Integral IDIPRON “solicitud conceptos por evaluación de vida útil”._x000a__x000a_El día 25 de mayo de 2022 se remitió memorando No. 2022IE3242 con destino a Responsable CA Conservatorio Javier de Nicoló “solicitud conceptos por evaluación de vida útil”._x000a__x000a_El día 25 de mayo de 2022 se remitió memorando No. 2022IE3238 con destino a Infraestructura “solicitud conceptos por evaluación de vida útil”_x000a__x000a_El día 25 de mayo de 2022 se remitió memorando No. 2022IE3237 con destino a Área de Sistemas “solicitud conceptos por evaluación de vida útil”_x000a__x000a_Resultado indicador: ((440/440)*100= 100%)_x000a_Análisis indicador: Se reporta un avance del indicador del 100% con un reporte de 440 bienes con vida útil remanente igual a 2 años, de 440 bienes con vida útil remanente igual a 2 años.  _x000a_Estado: La actividad se encuentra finalizada."/>
    <s v="SEGUNDO SEGUIMIENTO 2022: _x000a_1. Memorando No. 2022IE3241 del 25 de mayo de 2022._x000a__x000a_2. Memorando No. 2022IE3242 del 25 de mayo de 2022._x000a__x000a_3. Memorando No. 2022IE3238 del 25 de mayo de 2022._x000a__x000a_4. Memorando No. 2022IE3237 del 25 de mayo de 2022._x000a__x000a_5. Excel con bienes reportados (440)_x000a__x000a_TERCER SEGUIMIENTO 2022: _x000a_1. Memorando No. 2022IE3241 del 25 de mayo de 2022._x000a__x000a_2. Memorando No. 2022IE3242 del 25 de mayo de 2022._x000a__x000a_3. Memorando No. 2022IE3238 del 25 de mayo de 2022._x000a__x000a_4. Memorando No. 2022IE3237 del 25 de mayo de 2022._x000a__x000a_5. Excel con bienes reportados (440)"/>
    <s v="No tiene tareas pendientes"/>
    <n v="1"/>
    <s v="CUMPLIMIENTO TOTAL"/>
    <n v="245"/>
    <s v="POR VENCER"/>
    <x v="8"/>
    <s v="El proceso emitió solicitudes de información sobre vidas útiles e indicios de deterioro de la Propiedad Planta y Equipo, a las cuatro áreas competentes, aportando como evidencia los memorandos correspondientes, cumpliendo, así, con la acción propuesta ."/>
    <s v="Franklin Augusto Serrano Rojas"/>
    <n v="1"/>
    <x v="1"/>
    <m/>
  </r>
  <r>
    <n v="547"/>
    <s v="Gestión Financiera"/>
    <s v="Subdirección Técnica Administrariva y Financiera"/>
    <s v="STAF"/>
    <m/>
    <s v="Mantenimiento de bienes"/>
    <s v="Subdirección técnica administrativa y financiera"/>
    <s v="STAF"/>
    <s v="Mantenimiento de bienes"/>
    <x v="8"/>
    <s v="Secretaria General"/>
    <s v="SG"/>
    <s v="Gerencia Recursos Fisicos"/>
    <s v="GRF"/>
    <s v="Gestion financiera"/>
    <s v="Reconocimiento de activos"/>
    <s v="Ingrid Carolina Ardila Muñoz"/>
    <x v="0"/>
    <s v="PMAI-2022-046"/>
    <n v="3"/>
    <x v="71"/>
    <n v="2022"/>
    <s v="2022H51"/>
    <s v="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
    <s v="No se cuenta con un procedimiento que defina la documentación requerida para efectuar la recepción y entrega de bienes inmuebles"/>
    <s v="Crear y oficializar el procedimiento &quot;Adquisición, Manejo y Administración de Bienes Inmuebles&quot; para efectuar el reconocimiento de los activos y enviar la información al área de Contabilidad, para que éstos sean incorporados a los estados financieros de la entidad"/>
    <n v="1"/>
    <s v="Creación y oficialización del procedimiento &quot;&quot;Adquisición, Manejo y Administración de Bienes Inmuebles&quot;"/>
    <s v="Procedimiento creado y oficializado"/>
    <n v="1"/>
    <s v="Procedimiento &quot;Adquisición, Manejo y Administración de Bienes Inmuebles&quot;"/>
    <d v="2022-07-01T00:00:00"/>
    <d v="2022-11-30T00:00:00"/>
    <m/>
    <s v="SI"/>
    <s v="SI"/>
    <n v="184"/>
    <m/>
    <m/>
    <m/>
    <m/>
    <m/>
    <m/>
    <m/>
    <m/>
    <m/>
    <m/>
    <m/>
    <m/>
    <m/>
    <m/>
    <m/>
    <m/>
    <m/>
    <m/>
    <m/>
    <m/>
    <m/>
    <m/>
    <m/>
    <m/>
    <m/>
    <m/>
    <m/>
    <m/>
    <m/>
    <m/>
    <m/>
    <m/>
    <m/>
    <m/>
    <m/>
    <m/>
    <m/>
    <m/>
    <m/>
    <m/>
    <m/>
    <m/>
    <s v="ABIERTO"/>
    <m/>
    <s v="ABIERTO"/>
    <d v="2022-09-19T00:00:00"/>
    <s v="SEGUNDO SEGUIMIENTO 2022:_x000a_Se elaboró el borrador del procedimiento &quot;Adquisición, Manejo y Administración de bienes inmuebles &quot;, dicho documento se encuentra sujeto a revisión por parte de las áreas que comparten responsabilidades en el flujograma del desarrollo del procedimiento: Oficina Asesora Jurídica, Área Financiera para de esta manera presentar el caso de creación del procedimiento mediante la mesa de ayuda a la Oficina Asesora de Planeación._x000a_Resultado y análisis del indicador: El procedimiento se encuentra en construcción, se medirá el indicador una vez quedé el procedimiento en su versión final. _x000a_Estado: La actividad se encuentra en ejecución"/>
    <s v="SEGUNDO SEGUIMIENTO 2022:_x000a_Borrador del procedimiento &quot;Adquisición, Manejo y Administración de bienes inmuebles &quot;"/>
    <s v="Terminar la revisión del documento por parte de las áreas que intervienen y oficializarlo comno documento del SIGID."/>
    <n v="0"/>
    <s v="SIN AVANCE"/>
    <n v="184"/>
    <s v="CON TIEMPO"/>
    <d v="2022-11-18T00:00:00"/>
    <s v="La acción cuenta con tiempo de ejecución hasta el 30/11/2022."/>
    <s v="Paula Rocío Luengas León"/>
    <m/>
    <s v="ABIERTO"/>
    <m/>
    <d v="2023-02-06T00:00:00"/>
    <s v="SEGUNDO SEGUIMIENTO 2022:_x000a_Se elaboró el borrador del procedimiento &quot;Adquisición, Manejo y Administración de bienes inmuebles &quot;, dicho documento se encuentra sujeto a revisión por parte de las áreas que comparten responsabilidades en el flujograma del desarrollo del procedimiento: Oficina Asesora Jurídica, Área Financiera para de esta manera presentar el caso de creación del procedimiento mediante la mesa de ayuda a la Oficina Asesora de Planeación._x000a_Resultado y análisis del indicador: El procedimiento se encuentra en construcción, se medirá el indicador una vez quedé el procedimiento en su versión final. _x000a_Estado: La actividad se encuentra en ejecución_x000a__x000a_TERCER SEGUIMIENTO 2022:_x000a_El 30 de noviembre se radica mediante correo electrónico al correo willinton.granados@idipron.gov.co el caso de creación de procedimiento &quot;ADQUISICION Y MANEJO DE BIENES INMUEBLES&quot;. Lo anterior de acuerdo a lo indicado en la &quot;MESA DE TRABAJO ESTADO DE HERRAMIENTAS DE GESTION&quot; del 29 de noviembre de 2022 teniendo en cuenta que no se cuenta con usuario activo para la creación del caso en la mesa de ayuda ARANDA. _x000a_La fecha dela radicación del documento ante planeación obedece a que teniendo en cuenta la reestructuración en la que se trabajaba desde inicio de la vigencia 2022, no se tenía claro el organigrama y funciones de la &quot;Gerencia de Recursos Físicos&quot; creada. _x000a__x000a_Con corte al 17 de enero de 2023, el documento continúa en revisión y análisis por parte de la oficina de Planeación. _x000a__x000a_Resultado y análisis del indicador: La medición del indicador se realizará una vez se apruebe el procedimiento Adquidición, Manejo y Administración de Bienes Inmuebles. _x000a_Estado: La actividad se encuentra en ejecución"/>
    <s v="SEGUNDO SEGUIMIENTO 2022:_x000a_Borrador del procedimiento &quot;Adquisición, Manejo y Administración de bienes inmuebles &quot;_x000a__x000a_TERCER SEGUIMIENTO 2022:_x000a_1. PDF correo electrónico  _x000a_2. Plantilla de procedimiento &quot;ADQUISICION Y MANEJO DE BIENES INMUEBLES&quot;"/>
    <s v="Procedimiento &quot;Adquisición, Manejo y Administración de Bienes Inmuebles&quot;"/>
    <n v="0"/>
    <s v="SIN AVANCE"/>
    <n v="184"/>
    <s v="POR VENCER"/>
    <x v="8"/>
    <s v="La evidencia aportada por el proceso muestra avances en la creación de borrador del procedimiento de adquisición manejo y administración de bienes. quedando pendiente la formalización del documento. Se recomienda incluir, en dicho documento, un punto que defina la normalización de los bienes que se encuentren  en uso, por parte del Instituto y que no han sido reconocidos formalmente"/>
    <s v="Franklin Augusto Serrano Rojas"/>
    <n v="0.5"/>
    <x v="0"/>
    <m/>
  </r>
  <r>
    <n v="548"/>
    <s v="Gestión Financiera"/>
    <s v="Subdirección Técnica Administrariva y Financiera"/>
    <s v="STAF"/>
    <m/>
    <s v="Mantenimiento de bienes"/>
    <s v="Subdirección técnica administrativa y financiera"/>
    <s v="STAF"/>
    <s v="Mantenimiento de bienes"/>
    <x v="8"/>
    <s v="Secretaria General"/>
    <s v="SG"/>
    <s v="Gerencia Recursos Fisicos"/>
    <s v="GRF"/>
    <s v="Gestion financiera"/>
    <s v="Reconocimiento de activos"/>
    <s v="Ingrid Carolina Ardila Muñoz"/>
    <x v="0"/>
    <s v="PMAI-2022-047"/>
    <n v="3"/>
    <x v="71"/>
    <n v="2022"/>
    <s v="2022H51"/>
    <s v="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
    <s v="No se cuenta con un procedimiento que defina la documentación requerida para efectuar la recepción y entrega de bienes inmuebles"/>
    <s v="Solicitar a las entidades competentes, la definición del estado catastral de los bienes (Sede Calle 61, Álamos, El Castillo, La Victoria, Baños Calle 12), con objeto de incorporarlos dentro de los estados financieros de la entidad (si es el caso)"/>
    <n v="2"/>
    <s v="Solicitar la definición del estado de los bienes (Sede Calle 61, Álamos, El Castillo, La Victoria, Baños Calle 12), para incorporarlos dentro de los estados financieros de la entidad (si es el caso)"/>
    <s v="Número de bienes de los cuales se solicitó definición de su estado / Número de bienes de los cuales debe presentarse solicitud para definición de su estado  ((5)*100%)"/>
    <n v="1"/>
    <s v="Solicitudes realizadas a entidades competentes para la definición del estado de los bienes (Sede Calle 61, Álamos, El Castillo, La Victoria, Baños Calle 12)"/>
    <d v="2022-07-01T00:00:00"/>
    <d v="2022-11-30T00:00:00"/>
    <d v="2022-12-05T00:00:00"/>
    <s v="SI"/>
    <s v="SI"/>
    <n v="184"/>
    <m/>
    <m/>
    <m/>
    <m/>
    <m/>
    <m/>
    <m/>
    <m/>
    <m/>
    <m/>
    <m/>
    <m/>
    <m/>
    <m/>
    <m/>
    <m/>
    <m/>
    <m/>
    <m/>
    <m/>
    <m/>
    <m/>
    <m/>
    <m/>
    <m/>
    <m/>
    <m/>
    <m/>
    <m/>
    <m/>
    <m/>
    <m/>
    <m/>
    <m/>
    <m/>
    <m/>
    <m/>
    <m/>
    <m/>
    <m/>
    <m/>
    <m/>
    <s v="ABIERTO"/>
    <m/>
    <s v="ABIERTO"/>
    <d v="2022-09-19T00:00:00"/>
    <s v="SEGUNDO SEGUIMIENTO 2022:_x000a_Se realizó consulta el 12/04/2022 en la página de la Ventanilla Única de Construcción (VUC) la consulta catastral, entidad competente, el cual se registra la información física, jurídica y económica de los inmuebles de acuerdo con la información almacenada en la base de datos de Catastro Bogotá UAECD de los predios El Castillo, Álamos, La Victoria, Calle 61 y Baños calle 12._x000a__x000a_Resultado del indicador: ((5/5)*100%)=100%_x000a_Análisis del indicador: Se solicitaron 5 bienes para definir su estado, de 5 bienes que estaban programados, reportando un cumplimiento del 100% del indicador. _x000a_Estado: La actividad se encuentra finalizada"/>
    <s v="SEGUNDO SEGUIMIENTO 2022:_x000a_1. Certificaciones catastrales de los inmuebles:_x000a_El Castillo, Álamos, La Victoria, Calle 61 y Baños calle 12"/>
    <s v="De acuerdo con la actividad formulada y las evidencias adjuntadas por el proceso la accion se encuentra finalizada"/>
    <n v="1"/>
    <s v="CUMPLIMIENTO TOTAL"/>
    <n v="184"/>
    <s v="CON TIEMPO"/>
    <d v="2022-11-18T00:00:00"/>
    <s v="Se evidenció la inscripción para los 5 inmuebles:El Castillo, Álamos, La Victoria, Calle 61 y Baños calle 12, a través del Certificado Catastral, el cual  registra la información física y económica de los mismos._x000a_"/>
    <s v="Paula Rocío Luengas León"/>
    <n v="1"/>
    <s v="CERRADO"/>
    <m/>
    <s v="No aplica"/>
    <s v="Cerrada en seguimientos anteriores"/>
    <s v="OCI"/>
    <n v="1"/>
    <n v="1"/>
    <s v="CUMPLIMIENTO TOTAL"/>
    <s v="NO APLICA ACCION CERRADA"/>
    <s v="NO APLICA ACCION CERRADA"/>
    <x v="1"/>
    <s v="Cerrada en seguimientos anteriores"/>
    <s v="OCI"/>
    <n v="1"/>
    <x v="1"/>
    <m/>
  </r>
  <r>
    <n v="549"/>
    <s v="Gestión Financiera"/>
    <s v="Subdirección Técnica Administrariva y Financiera"/>
    <s v="STAF"/>
    <m/>
    <s v="Gestión Logística"/>
    <s v="Subdirección técnica administrativa y financiera"/>
    <s v="STAF"/>
    <s v="Gestión Logística"/>
    <x v="12"/>
    <s v="Secretaria General"/>
    <s v="SG"/>
    <s v="Gerencia Recursos Fisicos"/>
    <s v="GRF"/>
    <s v="Inventarios"/>
    <s v="reconocimiento de deterioros o valorizaciones"/>
    <s v="Ingrid Carolina Ardila Muñoz"/>
    <x v="0"/>
    <s v="PMAI-2022-048"/>
    <n v="4"/>
    <x v="71"/>
    <n v="2022"/>
    <s v="2022H52"/>
    <s v="En entrevista con la líder del Área Contable se indagó sobre el reconocimiento de deterioros o valorizaciones generados por las mediciones posteriores y se manifestó que este procedimiento no se lleva a cabo desde la implementación del proceso de convergencia; al respecto, se precisa que el Manual de Política Contable del IDIPRON establece en el numeral “2.10.1. Deterioro del valor de los activos no generadores de Efectivo: Los activos no eneradores de efectivo son aquellos que la entidad mantiene con el propósito fundamental de suministrar bienes o prestar servicios en forma gratuita o a precios de no mercado, es decir, la entidad no pretende, a través del uso del activo, generar rendimientos en condiciones de mercado. Cuando la entidad use un activo para suministrar bienes o prestar servicios en forma gratuita o a precios de no mercado, y para suministrar bienes o prestar servicios en condiciones de mercado, considerará el activo como no generador de efectivo salvo que el uso del activo, en el suministro de bienes o en la prestación de servicios en forma gratuita o a precios de no mercado, sea poco significativo.”, Esta falencia genera riesgos que amenazan la representación fiel de la situación financiera del Instituto."/>
    <s v="No se evidenciaron indicios de deterioro en los bienes evaluados y por ello no se realizó reporte"/>
    <s v="Realizar la evaluación de indicios de deterioro de los bienes muebles susceptibles del IDIPRON, mínimo 1 vez al año."/>
    <n v="1"/>
    <s v="Consolidado de notas explicativas de la vigencia con la información correspondiente a la evaluación de indicios de deterioro"/>
    <s v="Consolidado de notas explicativas de la vigencia con la información correspondiente a la evaluación de indicios de deterioro entregada (1)"/>
    <n v="1"/>
    <s v="Consolidado de notas explicativas de la vigencia con la información correspondiente a la evaluación de indicios de deterioro entregada"/>
    <d v="2022-07-01T00:00:00"/>
    <d v="2023-01-30T00:00:00"/>
    <m/>
    <s v="SI"/>
    <s v="SI"/>
    <n v="245"/>
    <m/>
    <m/>
    <m/>
    <m/>
    <m/>
    <m/>
    <m/>
    <m/>
    <m/>
    <m/>
    <m/>
    <m/>
    <m/>
    <m/>
    <m/>
    <m/>
    <m/>
    <m/>
    <m/>
    <m/>
    <m/>
    <m/>
    <m/>
    <m/>
    <m/>
    <m/>
    <m/>
    <m/>
    <m/>
    <m/>
    <m/>
    <m/>
    <m/>
    <m/>
    <m/>
    <m/>
    <m/>
    <m/>
    <m/>
    <m/>
    <m/>
    <m/>
    <s v="ABIERTO"/>
    <m/>
    <s v="ABIERTO"/>
    <d v="2022-09-14T00:00:00"/>
    <s v="SEGUNDO SEGUIMIENTO 2022: El consolidado de notas explicativas de la vigencia con la información correspondiente a la evaluación de indicios de deterioro se reportará al finalizar la vigencia 2022._x000a__x000a_Resultado indicador: ((0/1)*100= 0%)_x000a_Análisis indicador: Se reporta un avance del indicador del 0% toda vez que el respectivo reporte se realiza al finalizar la vigencia 2022. 1 reporte programado. _x000a_Estado: La actividad continua en ejecución."/>
    <s v="SEGUNDO SEGUIMIENTO 2022: No se adjuntan evidencias debido a que el consolidado de notas explicativas de la vigencia con la información correspondiente a la evaluación de indicios de deterioro se reportará al finalizar la vigencia 2022."/>
    <s v="Consolidado de notas explicativas de la vigencia con la información correspondiente a la evaluación de indicios de deterioro entregada"/>
    <n v="0"/>
    <s v="SIN AVANCE"/>
    <n v="245"/>
    <s v="CON TIEMPO"/>
    <d v="2022-11-15T00:00:00"/>
    <s v=" No se encontraron las evidencias del Consolidado de notas explicativas de la vigencia con la información correspondiente a la evaluación de indicios de deterioro entregada"/>
    <s v="Ingrid Acosta"/>
    <n v="0"/>
    <s v="ABIERTO"/>
    <m/>
    <d v="2023-02-06T00:00:00"/>
    <s v="SEGUNDO SEGUIMIENTO 2022: El consolidado de notas explicativas de la vigencia con la información correspondiente a la evaluación de indicios de deterioro se reportará al finalizar la vigencia 2022._x000a__x000a_Resultado indicador: ((0/1)*100= 0%)_x000a_Análisis indicador: Se reporta un avance del indicador del 0% toda vez que el respectivo reporte se realiza al finalizar la vigencia 2022. 1 reporte programado. _x000a_Estado: La actividad continua en ejecución._x000a__x000a_TERCER SEGUIMIENTO 2022:  El día 30 de enero de 2023 se remitio al área de Contabilidad el Consolidado de notas explicativas de la vigencia 2022 con la información correspondiente a la evaluación de indicios de deterioro con el radicado No.2023IE510_x000a__x000a_Resultado indicador: ((1/1)*100= 100%)_x000a_Análisis indicador: Se reporta avance del indicador del 100%, toda vez que el día 30 de enero de 2023 se remitió al área Contable el Consolidado de notas explicativas de la vigencia._x000a_Estado: La actividad se encuentra finalizada"/>
    <s v="SEGUNDO SEGUIMIENTO 2022:  El consolidado de notas explicativas de la vigencia con la información correspondiente a la evaluación de indicios de deterioro se reportará al finalizar la vigencia 2022._x000a__x000a__x000a_TERCER SEGUIMIENTO 2022: _x000a_1. Consolidado notas explicativas 2022"/>
    <s v="No tiene tareas pendientes"/>
    <n v="1"/>
    <s v="CUMPLIMIENTO TOTAL"/>
    <n v="245"/>
    <s v="POR VENCER"/>
    <x v="8"/>
    <s v="La evidencia aportada por el proceso satisface el cumplimiento de la acción propuesta en el plan de mejoramiento."/>
    <s v="Franklin Augusto Serrano Rojas"/>
    <n v="1"/>
    <x v="1"/>
    <m/>
  </r>
  <r>
    <n v="550"/>
    <s v="Gestión Financiera"/>
    <s v="Subdirección Técnica Administrariva y Financiera"/>
    <s v="STAF"/>
    <m/>
    <s v="Gestión Logística"/>
    <s v="Subdirección técnica administrativa y financiera"/>
    <s v="STAF"/>
    <s v="Gestión Logística"/>
    <x v="12"/>
    <s v="Secretaria General"/>
    <s v="SG"/>
    <s v="Gerencia Recursos Fisicos"/>
    <s v="GRF"/>
    <s v="Inventarios"/>
    <s v="reconocimiento de deterioros o valorizaciones"/>
    <s v="Ingrid Carolina Ardila Muñoz"/>
    <x v="0"/>
    <s v="PMAI-2022-049"/>
    <n v="4"/>
    <x v="71"/>
    <n v="2022"/>
    <s v="2022H52"/>
    <s v="En entrevista con la líder del Área Contable se indagó sobre el reconocimiento de deterioros o valorizaciones generados por las mediciones posteriores y se manifestó que este procedimiento no se lleva a cabo desde la implementación del proceso de convergencia; al respecto, se precisa que el Manual de Política Contable del IDIPRON establece en el numeral “2.10.1. Deterioro del valor de los activos no generadores de Efectivo: Los activos no eneradores de efectivo son aquellos que la entidad mantiene con el propósito fundamental de suministrar bienes o prestar servicios en forma gratuita o a precios de no mercado, es decir, la entidad no pretende, a través del uso del activo, generar rendimientos en condiciones de mercado. Cuando la entidad use un activo para suministrar bienes o prestar servicios en forma gratuita o a precios de no mercado, y para suministrar bienes o prestar servicios en condiciones de mercado, considerará el activo como no generador de efectivo salvo que el uso del activo, en el suministro de bienes o en la prestación de servicios en forma gratuita o a precios de no mercado, sea poco significativo.”, Esta falencia genera riesgos que amenazan la representación fiel de la situación financiera del Instituto."/>
    <s v="No se evidenciaron indicios de deterioro en los bienes evaluados y por ello no se realizó reporte"/>
    <s v="Reportar al área de Contabilidad en el consolidado de las notas explicativas de la vigencia se presenten o no  indicios de deterioro de los bienes muebles susceptibles de evaluación del instituto"/>
    <n v="2"/>
    <s v="Reporte de indicios de deterioro de los bienes muebles susceptibles de evaluación del instituto"/>
    <s v="Reporte de indicios de deterioro de los bienes muebles susceptibles de evaluación del instituto enviado al área contable a través de memorando (1)"/>
    <n v="1"/>
    <s v="Memorando de reporte de indicios de deterioro de los bienes muebles susceptibles de evaluación del instituto "/>
    <d v="2022-07-01T00:00:00"/>
    <d v="2023-01-30T00:00:00"/>
    <m/>
    <s v="SI"/>
    <s v="SI"/>
    <n v="245"/>
    <m/>
    <m/>
    <m/>
    <m/>
    <m/>
    <m/>
    <m/>
    <m/>
    <m/>
    <m/>
    <m/>
    <m/>
    <m/>
    <m/>
    <m/>
    <m/>
    <m/>
    <m/>
    <m/>
    <m/>
    <m/>
    <m/>
    <m/>
    <m/>
    <m/>
    <m/>
    <m/>
    <m/>
    <m/>
    <m/>
    <m/>
    <m/>
    <m/>
    <m/>
    <m/>
    <m/>
    <m/>
    <m/>
    <m/>
    <m/>
    <m/>
    <m/>
    <s v="ABIERTO"/>
    <m/>
    <s v="ABIERTO"/>
    <d v="2022-09-14T00:00:00"/>
    <s v="SEGUNDO SEGUIMIENTO 2022: El memorando de reporte de indicios de deterioro de los bienes muebles susceptibles de evaluación del instituto se remitirá a los encargados en el transcurso del mes de septiembre de 2022._x000a__x000a_Resultado indicador: ((0/1)*100= 0%)_x000a_Análisis indicador: Se reporta un avance del indicador del 0% El memorando se remitirá a los encargados en el transcurso del mes de septiembre de 2022. _x000a_Estado: La actividad continua en ejecución."/>
    <s v="SEGUNDO SEGUIMIENTO 2022: No se adjunta evidencia debido a que el memorando de reporte de indicios de deterioro de los bienes muebles susceptibles de evaluación del instituto se remitirá a los encargados en el transcurso del mes de septiembre de 2022."/>
    <s v="Memorando de reporte de indicios de deterioro de los bienes muebles susceptibles de evaluación del instituto "/>
    <n v="0"/>
    <s v="SIN AVANCE"/>
    <n v="245"/>
    <s v="CON TIEMPO"/>
    <d v="2022-11-15T00:00:00"/>
    <s v="No se adjunta evidencia del reporte  al área de Contabilidad en el consolidado de las notas explicativas de la vigencia se presenten o no  indicios de deterioro de los bienes muebles susceptibles de evaluación del instituto"/>
    <s v="Ingrid Acosta"/>
    <n v="0"/>
    <s v="ABIERTO"/>
    <m/>
    <d v="2023-02-06T00:00:00"/>
    <s v="SEGUNDO SEGUIMIENTO 2022: El memorando de reporte de indicios de deterioro de los bienes muebles susceptibles de evaluación del instituto se remitirá a los encargados en el transcurso del mes de septiembre de 2022._x000a__x000a_Resultado indicador: ((0/1)*100= 0%)_x000a_Análisis indicador: Se reporta un avance del indicador del 0% El memorando se remitirá a los encargados en el transcurso del mes de septiembre de 2022. _x000a_Estado: La actividad continua en ejecución._x000a__x000a_TERCER SEGUIMIENTO 2022: El día 30 de enero de 2023 se remitió al área de Contabilidad memorando de reporte de indicios de deterioro de los bienes muebles suceptibles de evaluacion del instituto con el radicado No.2023IE510_x000a__x000a_Resultado indicador: ((1/1)*100= 100%)_x000a_Análisis indicador:Se reporta avance del indicador del 100%, toda vez que el día 30 de enero de 2023 se remitió al área Contable el Consolidado de notas explicativas de la vigencia._x000a_Estado: La actividad  se encuentra finalizada"/>
    <s v="SEGUNDO SEGUIMIENTO 2022: No se adjunta evidencia debido a que el memorando de reporte de indicios de deterioro de los bienes muebles susceptibles de evaluación del instituto se remitirá a los encargados en el transcurso del mes de septiembre de 2022._x000a__x000a_TERCER SEGUIMIENTO 2022:_x000a_1. Consolidado notas explicativas 2022"/>
    <s v="No tiene tareas pendientes"/>
    <n v="1"/>
    <s v="CUMPLIMIENTO TOTAL"/>
    <n v="245"/>
    <s v="POR VENCER"/>
    <x v="8"/>
    <s v="La evidencia aportada por el proceso satisface el cumplimiento de la acción propuesta en el plan de mejoramiento."/>
    <s v="Franklin Augusto Serrano Rojas"/>
    <n v="1"/>
    <x v="1"/>
    <m/>
  </r>
  <r>
    <n v="551"/>
    <s v="Gestion Contractual"/>
    <s v="Oficina asesora juridica"/>
    <s v="OAJ"/>
    <m/>
    <s v="Gestion Contractual"/>
    <s v="Oficina Asesora Jurídica"/>
    <s v="OAJ"/>
    <s v="área adquisiciones"/>
    <x v="9"/>
    <s v="Secretaria General"/>
    <s v="SG"/>
    <s v="Gerencia contratacion"/>
    <s v="GCO"/>
    <s v="Contratacion"/>
    <s v="Inadecuado manejo de expedientes e inconsistencia de la información"/>
    <s v="Catalina Cárdenas Martínez "/>
    <x v="0"/>
    <s v="PMAI-2022-050"/>
    <s v="11.1"/>
    <x v="72"/>
    <n v="2022"/>
    <s v="2022H53"/>
    <s v=" Revisada la muestra de contratos solicitada, se pudo observar una debilidad reiterada en cuanto a la conformación del expediente contractual, por cuanto al revisar los expedientes (1818 de 2021, 2247 de 2021, 1712 de 2021, 1945 de 2021), no se  incluye el memorando de solicitud de contratación dirigido a Oficina Asesora Jurídica o correo electrónico institucional, desatendiéndose los lineamientos internos – formato AGDO-FT-013 de conformidad con los procedimientos: Mínima Cuantía- CÓDIGO A-GCO-PR-007 VERSIÓN 06 de 27 de febrero de 2018 y Subasta Inversa- CÓDIGO A-GCO-PR-002 VERSIÓN 06 "/>
    <s v="No se tienen listas de verificación documental por modalidad de contratación de bienes y servicios"/>
    <s v="Creación Listas de verificación documental del expediente contractual por modalidad de bienes y servicios"/>
    <n v="1"/>
    <s v="Creación de listas de verificación documental del expediente contractual por modalidad de bienes y servicios"/>
    <s v="Listas de verificación documental del expediente contractual por modalidad de bienes y servicios/Modalidades de contratación de bienes y servicios"/>
    <n v="1"/>
    <s v="Listas de verificacion documental y correos de oficialización de MIPG"/>
    <d v="2022-06-15T00:00:00"/>
    <d v="2022-12-31T00:00:00"/>
    <d v="2022-12-05T00:00:00"/>
    <s v="SI"/>
    <s v="SI"/>
    <n v="215"/>
    <m/>
    <m/>
    <m/>
    <m/>
    <m/>
    <m/>
    <m/>
    <m/>
    <m/>
    <m/>
    <m/>
    <m/>
    <m/>
    <m/>
    <m/>
    <m/>
    <m/>
    <m/>
    <m/>
    <m/>
    <m/>
    <m/>
    <m/>
    <m/>
    <m/>
    <m/>
    <m/>
    <m/>
    <m/>
    <m/>
    <m/>
    <m/>
    <m/>
    <m/>
    <m/>
    <m/>
    <m/>
    <m/>
    <m/>
    <m/>
    <m/>
    <m/>
    <s v="ABIERTO"/>
    <m/>
    <s v="ABIERTO"/>
    <d v="2022-09-23T00:00:00"/>
    <s v="Se crearon las listas de verificación documental de las modalidades de contratación de bienes y servicios cumpliendo con el 100% de lo planeado"/>
    <s v="Se aporta listas de verifiación documental por modalidad de contratación de bienes y servicios y Manual de contratación donde se encuentran asociadas en el numeral 6.3.1 Formatos del proceso de contratación, Correo de oficialización MIPG y acta de socializacion"/>
    <s v="No aplica"/>
    <n v="1"/>
    <s v="CUMPLIMIENTO TOTAL"/>
    <n v="215"/>
    <s v="CON TIEMPO"/>
    <d v="2022-11-13T00:00:00"/>
    <s v="Se revisó las evidencias allegadas por el proceso y se observa que se establecieron listas de verificación documental de las modalidades de contratación de bienes y servicios cumpliendo con el 100% de lo planeado cumpliendo la accion de mejora."/>
    <s v="Navis Alberto Florez Leon"/>
    <n v="1"/>
    <s v="CERRADO"/>
    <m/>
    <s v="No aplica"/>
    <s v="Cerrada en seguimientos anteriores"/>
    <s v="OCI"/>
    <n v="1"/>
    <n v="1"/>
    <s v="CUMPLIMIENTO TOTAL"/>
    <s v="NO APLICA ACCION CERRADA"/>
    <s v="NO APLICA ACCION CERRADA"/>
    <x v="1"/>
    <s v="Cerrada en seguimientos anteriores"/>
    <s v="OCI"/>
    <n v="1"/>
    <x v="1"/>
    <m/>
  </r>
  <r>
    <n v="552"/>
    <s v="Gestion Contractual"/>
    <s v="Oficina asesora juridica"/>
    <s v="OAJ"/>
    <m/>
    <s v="Gestion Contractual"/>
    <s v="Oficina Asesora Jurídica"/>
    <s v="OAJ"/>
    <s v="área adquisiciones"/>
    <x v="9"/>
    <s v="Secretaria General"/>
    <s v="SG"/>
    <s v="Gerencia contratacion"/>
    <s v="GCO"/>
    <s v="Contratacion"/>
    <s v="Inadecuado manejo de expedientes e inconsistencia de la información"/>
    <s v="Catalina Cárdenas Martínez "/>
    <x v="0"/>
    <s v="PMAI-2022-051"/>
    <s v="11.2"/>
    <x v="72"/>
    <n v="2022"/>
    <s v="2022H54"/>
    <s v="En el marco de la muestra de expedientes de contratación auditada, se observa debilidad reiterada en cuanto al formato de “verificación documental de contratación” por cuanto al revisar los expedientes (1945 de 2021- 17162021, 1712 de 2021, 2242 de 2021, 1655 de 2021, 2021 de 2021), se incluye el formato código A-GCO-FT-011 versión 08 de fecha 20 de marzo de 2018, desatendiéndose lo establecido en los procedimientos: formato AGCO-FT014  de conformidad con los procedimientos: Licitación Pública CÓDIGO A-GCO-PR-001 VERSIÓN 06 de 28 de octubre de 2021, Contratación Directa procedimiento CÓDIGO A-GCO-PR-005 VERSIÓN 06 de fecha 27 de febrero de 2018, Selección Abreviada de Menor Cuantía CÓDIGO A-GCO-PR-006 VERSIÓN 07 de 23 de agosto de 2021, situación que puede estar causada por debilidad en los controles o  desactualización los procedimientos"/>
    <s v="No se incluye en el procedimiento de las modalidad es contratación de bienes y servicios una lista de verificación documental acorde a cada modalidad"/>
    <s v="Actualizar los procedimientos de las modalidades de contratatación incluyendo las listas de verificación que aplican."/>
    <n v="1"/>
    <s v="Procedimientos actualizados"/>
    <s v="No de procedimientos de contratación actualizados/No de procedimientos de contratación por actualizar"/>
    <n v="1"/>
    <s v="Procedimientos actualizados y correos de oficialización de Mipg"/>
    <d v="2022-06-15T00:00:00"/>
    <d v="2022-11-30T00:00:00"/>
    <m/>
    <s v="SI"/>
    <s v="SI"/>
    <n v="184"/>
    <m/>
    <m/>
    <m/>
    <m/>
    <m/>
    <m/>
    <m/>
    <m/>
    <m/>
    <m/>
    <m/>
    <m/>
    <m/>
    <m/>
    <m/>
    <m/>
    <m/>
    <m/>
    <m/>
    <m/>
    <m/>
    <m/>
    <m/>
    <m/>
    <m/>
    <m/>
    <m/>
    <m/>
    <m/>
    <m/>
    <m/>
    <m/>
    <m/>
    <m/>
    <m/>
    <m/>
    <m/>
    <m/>
    <m/>
    <m/>
    <m/>
    <m/>
    <s v="ABIERTO"/>
    <m/>
    <s v="ABIERTO"/>
    <d v="2022-09-23T00:00:00"/>
    <s v="El proceso no reporta avance "/>
    <s v="El proceso no reporta avance "/>
    <s v="El proceso no reporta avance "/>
    <n v="0"/>
    <s v="SIN AVANCE"/>
    <n v="184"/>
    <s v="CON TIEMPO"/>
    <d v="2022-11-13T00:00:00"/>
    <s v="NO se reporta avance en la acción por parte del proceso."/>
    <s v="Navis Alberto Florez Leon"/>
    <m/>
    <s v="ABIERTO"/>
    <m/>
    <d v="2023-02-06T00:00:00"/>
    <s v="TERCER SEGUIMIENTO 2022:_x000a_Se procedió a actualizar el formato de acta de inicio de manera tal que se formuló el archivo para evitar errores en la fecha de inicio del contrato, se formulo de manera tal que al diligenciar la fecha de suscripción esta misma fecha se registra para el inicio del contrato._x000a_Resultado del indicador: ((1/1)*100%) =100%_x000a_Análisis del indicador: Se realizó la actualización del acta de inicio, cumpliendo con el 100% de acuerdo con la meta propuesta. _x000a_Estado: La actividad se encuentra finalizada"/>
    <s v="TERCER SEGUIMIENTO 2022:_x000a_1. Formato acta de inició actualizado_x000a_2. Correo oficialización"/>
    <m/>
    <n v="1"/>
    <s v="CUMPLIMIENTO TOTAL"/>
    <n v="184"/>
    <s v="POR VENCER"/>
    <x v="7"/>
    <s v="De la información allegada en la evidencias se puede observar el cumplimiento de la acción durante la vigencia 2022."/>
    <s v="Navis Alberto Florez León "/>
    <n v="1"/>
    <x v="1"/>
    <m/>
  </r>
  <r>
    <n v="553"/>
    <s v="Gestion Contractual"/>
    <s v="Oficina asesora juridica"/>
    <s v="OAJ"/>
    <m/>
    <s v="Gestion Contractual"/>
    <s v="Oficina Asesora Jurídica"/>
    <s v="OAJ"/>
    <s v="área adquisiciones"/>
    <x v="9"/>
    <s v="Secretaria General"/>
    <s v="SG"/>
    <s v="Gerencia contratacion"/>
    <s v="GCO"/>
    <s v="Contratacion"/>
    <s v="Inadecuado manejo de expedientes e inconsistencia de la información"/>
    <s v="Catalina Cárdenas Martínez "/>
    <x v="0"/>
    <s v="PMAI-2022-052"/>
    <s v="11.3"/>
    <x v="72"/>
    <n v="2022"/>
    <s v="2022H55"/>
    <s v=" Se detecto en los expedientes números (1818 DE 2021, 2116 DE 2021, 1945 DE 2021, 2242 de 2021, CD 1655 de 2021, 2059 de 2021, 1543 de 2021, 2245 de 2021, 2244 de 2021, 1734 de 2021, 2232 de 2021, 1865 de 2021, 2095 de 2021, 1915 de 2021 y 1712 de 2021), debilidad en el cumplimiento del artículo 1º de la Resolución número 177 de 24 de marzo de 2020, que adicionó el parágrafo 2º al artículo 2º de la Resolución 096 del 13 de febrero de 2020, que indica que “el estudio de mercado y análisis de sector en su estructura y procesamiento de datos financieros que están encaminados a servir de insumos y soporte para el proceso precontractual, estará a cargo del funcionario o contratista delegado de la Subdirección Administrativa y Financiera” subrayas fuera del texto. El acto de delegación no reposa en los expedientes revisados generándose así riesgos en el procedimiento administrativo de  contratación adelantado y de posible observación por parte de entes de control. "/>
    <s v="En la resolución  artículo 1º de la Resolución número 177 de 24 de marzo de 2020, falta mayor claridad frente a la delegación o designación del estructurador financiero"/>
    <s v="Expedir un nuevo acto administrativo que de claridad frente a la designación y/o delegación del estructurador financiero de los procesos de contratación"/>
    <n v="1"/>
    <s v="Acto administrativo comités de contratación"/>
    <s v="1 acto administrativo de comités de contratación expedido/ 1 acto administrativo de comités de contratación por expedir"/>
    <n v="1"/>
    <s v="Acto administrativo expedido"/>
    <d v="2022-06-15T00:00:00"/>
    <d v="2022-12-31T00:00:00"/>
    <m/>
    <s v="SI"/>
    <s v="SI"/>
    <n v="215"/>
    <m/>
    <m/>
    <m/>
    <m/>
    <m/>
    <m/>
    <m/>
    <m/>
    <m/>
    <m/>
    <m/>
    <m/>
    <m/>
    <m/>
    <m/>
    <m/>
    <m/>
    <m/>
    <m/>
    <m/>
    <m/>
    <m/>
    <m/>
    <m/>
    <m/>
    <m/>
    <m/>
    <m/>
    <m/>
    <m/>
    <m/>
    <m/>
    <m/>
    <m/>
    <m/>
    <m/>
    <m/>
    <m/>
    <m/>
    <m/>
    <m/>
    <m/>
    <s v="ABIERTO"/>
    <m/>
    <s v="ABIERTO"/>
    <d v="2022-09-23T00:00:00"/>
    <s v="El proceso no reporta avance "/>
    <s v="El proceso no reporta avance "/>
    <s v="El proceso no reporta avance "/>
    <n v="0"/>
    <s v="SIN AVANCE"/>
    <n v="215"/>
    <s v="CON TIEMPO"/>
    <d v="2022-11-13T00:00:00"/>
    <s v="NO se reporta avance en la acción por parte del proceso."/>
    <s v="Navis Alberto Florez Leon"/>
    <m/>
    <s v="ABIERTO"/>
    <m/>
    <d v="2023-02-06T00:00:00"/>
    <s v="TERCER SEGUIMIENTO 2022:_x000a_El reporte se realizará una vez la actividad sea desarrollada"/>
    <m/>
    <m/>
    <n v="0"/>
    <s v="SIN AVANCE"/>
    <n v="215"/>
    <s v="POR VENCER"/>
    <x v="7"/>
    <s v="Revisada la evidencia allegada, se tiene que por medio de la resolución número  491 de 12 de octubre de 2022, se dio cumplimiento a la expedición de un acto administrativo con el fin de precisar la designación del evaluador- estructurador financiero de procesos de contratación."/>
    <s v="Navis Alberto Florez León "/>
    <n v="1"/>
    <x v="1"/>
    <m/>
  </r>
  <r>
    <n v="554"/>
    <s v="Gestion Contractual"/>
    <s v="Oficina asesora juridica"/>
    <s v="OAJ"/>
    <m/>
    <s v="Gestion Contractual"/>
    <s v="Oficina Asesora Jurídica"/>
    <s v="OAJ"/>
    <s v="área adquisiciones"/>
    <x v="9"/>
    <s v="Secretaria General"/>
    <s v="SG"/>
    <s v="Gerencia contratacion"/>
    <s v="GCO"/>
    <s v="Contratacion"/>
    <s v="Supervisión e interventoría"/>
    <s v="Catalina Cárdenas Martínez "/>
    <x v="0"/>
    <s v="PMAI-2022-053"/>
    <s v="11.4"/>
    <x v="72"/>
    <n v="2022"/>
    <s v="2022H56"/>
    <s v="Evaluado el contenido de los expedientes de contratación números (1576 de 2021, 1545 de 2021, 2242 de 2021, 1655 de 2021, 1716-2021, 1543 de 2021, 1734 de 2021, 1865 de 2021, 1492 de 2021 , 1915 de 2021 y 1712 de 2021), se observa que la supervisión esta asociada a una persona en particular y no a un cargo, evidenciándose   debilidad en el cumplimiento al Manual de Supervisión e Interventoría de la entidad CÓDIGO A-GCO-MA-001 VERSIÓN 08 de 30 de diciembre de 2020 numeral 4.6, lo cual puede estar relacionado con fallas en los controles en la fase precontractual de los procesos en cita, debido a la desatención de la normatividad interna, ocasionando riesgos en la ejecución contractual, dado que ello posibilita un riesgo cuando se presenten situaciones administrativas que incidan en la continuidad de la persona que esta designado como supervisor y por lo tanto se puede afectar la labor de supervisión"/>
    <s v="El manual de supervisión indica que la supervisión esta dirigida al cargo pero pueden existir varios funcionarios con el mismo código de cargo."/>
    <s v="Actualizar el manual de supervisión indicando que el desde el estudio previo se debe indicar el codigo y el nombre del supervisor del futuro contrato y dar claridad como se da el cambio de supervisión"/>
    <n v="1"/>
    <s v="Manual de Supervisión e Interventoría Actualizado"/>
    <s v="Manual de Supervisión e Interventoría Actualizado/ 1 Manual de Supervisión e Interventoría por actualizar"/>
    <n v="1"/>
    <s v="Manual de Supervisión e Interventoría Actualizado y correo de oficialización de MIPG"/>
    <d v="2022-06-15T00:00:00"/>
    <d v="2022-12-31T00:00:00"/>
    <m/>
    <s v="SI"/>
    <s v="SI"/>
    <n v="215"/>
    <m/>
    <m/>
    <m/>
    <m/>
    <m/>
    <m/>
    <m/>
    <m/>
    <m/>
    <m/>
    <m/>
    <m/>
    <m/>
    <m/>
    <m/>
    <m/>
    <m/>
    <m/>
    <m/>
    <m/>
    <m/>
    <m/>
    <m/>
    <m/>
    <m/>
    <m/>
    <m/>
    <m/>
    <m/>
    <m/>
    <m/>
    <m/>
    <m/>
    <m/>
    <m/>
    <m/>
    <m/>
    <m/>
    <m/>
    <m/>
    <m/>
    <m/>
    <s v="ABIERTO"/>
    <m/>
    <s v="ABIERTO"/>
    <d v="2022-09-23T00:00:00"/>
    <s v="El proceso no reporta avance "/>
    <s v="El proceso no reporta avance "/>
    <s v="El proceso no reporta avance "/>
    <n v="0"/>
    <s v="SIN AVANCE"/>
    <n v="215"/>
    <s v="CON TIEMPO"/>
    <d v="2022-11-13T00:00:00"/>
    <s v="NO se reporta avance en la acción por parte del proceso."/>
    <s v="Navis Alberto Florez Leon"/>
    <m/>
    <s v="ABIERTO"/>
    <m/>
    <d v="2023-02-06T00:00:00"/>
    <s v="TERCER SEGUIMIENTO 2022:_x000a_El reporte se realizará una vez la actividad sea desarrollada"/>
    <m/>
    <m/>
    <n v="0"/>
    <s v="SIN AVANCE"/>
    <n v="215"/>
    <s v="POR VENCER"/>
    <x v="7"/>
    <s v="Revisada la evidencia y el Manual de Supervisión e Interventoría adjunto, se puede evidenciar el cumplimiento de la acción durante la vigencia 2022."/>
    <s v="Navis Alberto Florez León "/>
    <n v="1"/>
    <x v="1"/>
    <m/>
  </r>
  <r>
    <n v="555"/>
    <s v="Gestion Contractual"/>
    <s v="Oficina asesora juridica"/>
    <s v="OAJ"/>
    <m/>
    <s v="Gestion Contractual"/>
    <s v="Oficina Asesora Jurídica"/>
    <s v="OAJ"/>
    <s v="área adquisiciones"/>
    <x v="9"/>
    <s v="Secretaria General"/>
    <s v="SG"/>
    <s v="Gerencia contratacion"/>
    <s v="GCO"/>
    <s v="Contratacion"/>
    <s v="Avisos de convocatoria"/>
    <s v="Catalina Cárdenas Martínez "/>
    <x v="0"/>
    <s v="PMAI-2022-054"/>
    <s v="11.5"/>
    <x v="72"/>
    <n v="2022"/>
    <s v="2022H57"/>
    <s v="Revisados los contratos (1576 de 2021, 1945 de 2021, 2242 de 2021, 2059 de 2021, 1734 de 2021, 2095 de 2021, 1915 de 2021 y 1712 de 2021), se observó que los avisos de convocatoria contienen nombres y firmas, lo cual denota  debilidad en la atención al Principio de Transparencia que rige la Contratación Pública, en consideración a que los artículos 2.2.1.1.2.1.2 del Decreto 1082 de 2015 y numeral 9º del artículo 24 de la ley 80 de 1993, en específico este último “Los avisos de cualquier clase a través de los cuales se informe o anuncie la celebración o ejecución de contratos por parte de las entidades estatales, no podrán incluir referencia alguna al nombre o cargo de ningún servidor público.” generándose así riesgos de incumplimiento normativo y posibilidades de observación por parte de entes de control"/>
    <s v="No se tiene establecido en los procedimientos de las modalidades de contratación de bienes y servicios en los que aplica el aviso de convocatoria que este no debe llevar firmas"/>
    <s v="Actualizar los procedimientos de las modalidades de contratatación frente a que los avisos de convocatoria no deben llevar firmas"/>
    <n v="1"/>
    <s v="Procedimientos acualizados"/>
    <s v="No de procedimientos de contratación actualizados/4 procedimientos de contratación por actualizar"/>
    <n v="1"/>
    <s v="Procedimientos actualizados y corro de oficialización de MIPG"/>
    <d v="2022-06-15T00:00:00"/>
    <d v="2022-11-30T00:00:00"/>
    <m/>
    <s v="SI"/>
    <s v="SI"/>
    <n v="184"/>
    <m/>
    <m/>
    <m/>
    <m/>
    <m/>
    <m/>
    <m/>
    <m/>
    <m/>
    <m/>
    <m/>
    <m/>
    <m/>
    <m/>
    <m/>
    <m/>
    <m/>
    <m/>
    <m/>
    <m/>
    <m/>
    <m/>
    <m/>
    <m/>
    <m/>
    <m/>
    <m/>
    <m/>
    <m/>
    <m/>
    <m/>
    <m/>
    <m/>
    <m/>
    <m/>
    <m/>
    <m/>
    <m/>
    <m/>
    <m/>
    <m/>
    <m/>
    <s v="ABIERTO"/>
    <m/>
    <s v="ABIERTO"/>
    <d v="2022-09-23T00:00:00"/>
    <s v="El proceso no reporta avance "/>
    <s v="El proceso no reporta avance "/>
    <s v="El proceso no reporta avance "/>
    <n v="0"/>
    <s v="SIN AVANCE"/>
    <n v="184"/>
    <s v="CON TIEMPO"/>
    <d v="2022-11-13T00:00:00"/>
    <s v="NO se reporta avance en la acción por parte del proceso."/>
    <s v="Navis Alberto Florez Leon"/>
    <m/>
    <s v="ABIERTO"/>
    <m/>
    <d v="2023-02-06T00:00:00"/>
    <s v="TERCER SEGUIMIENTO 2022:_x000a_El reporte se realizará una vez la actividad sea desarrollada"/>
    <m/>
    <m/>
    <n v="0"/>
    <s v="SIN AVANCE"/>
    <n v="184"/>
    <s v="POR VENCER"/>
    <x v="7"/>
    <s v="Verificadas las evidencias allegadas en su componente de procedimientos de modalidades de contratación, se tiene que se procedió a realizar ajustes en lo correspondiente identificándose así la instrucción en el procedimiento(flujograma) con el fin de advertir la necesidad de no suscribir los avisos de convocatoria."/>
    <s v="Navis Alberto Florez León "/>
    <n v="1"/>
    <x v="1"/>
    <m/>
  </r>
  <r>
    <n v="556"/>
    <s v="Gestion Contractual"/>
    <s v="Oficina asesora juridica"/>
    <s v="OAJ"/>
    <m/>
    <s v="Gestion Contractual"/>
    <s v="Oficina Asesora Jurídica"/>
    <s v="OAJ"/>
    <s v="área adquisiciones"/>
    <x v="9"/>
    <s v="Secretaria General"/>
    <s v="SG"/>
    <s v="Gerencia contratacion"/>
    <s v="GCO"/>
    <s v="Contratacion"/>
    <s v="Garantías"/>
    <s v="Catalina Cárdenas Martínez "/>
    <x v="0"/>
    <s v="PMAI-2022-055"/>
    <s v="11.6"/>
    <x v="72"/>
    <n v="2022"/>
    <s v="2022H58"/>
    <s v="Se evidencio en los expedientes contentivos de los contratos números (145 de 2021, 1818 de 2021, 2247 de 2021, 2126 de 2021, 2242 de 2021, 1655 de 2021, 2059 de 2021), falencias en el cumplimiento al deber que tiene el supervisor respecto a la actualización de la garantía única de cumplimiento de conformidad con la fecha de orden de inicio, en el entendido que al realizar una revisión de las correspondientes pólizas de garantía de cumplimiento, las actas de aprobación de pólizas que en su observación indican un deber a cargo del supervisor y contratista, y las actas de inicio, no se anexa al expediente físico ni virtual, la modificación de pólizas de conformidad con la fecha del acta de inicio, esta observación de conformidad con lo ordenado en el Manual de Supervisión e Interventoría CÓDIGO AGCO-MA-001 VERSIÓN 08 de fecha 30 de diciembre de 2021 en particular lo concerniente al numeral “5. ACTIVIDADES GENERALES DE LA SUPERVISIÓN E INTERVENTORÍA -Numeral 8, generándose así riesgos asociados al cubrimiento de lo asegurado a favor del Instituto, así como señalamientos y observación por parte de entes de control."/>
    <s v="No se tiene establecido el control previo a la liquidación que haga que se aporte la garantia actualizada a la fecha  del inicio del contrato"/>
    <s v="Incluir en el manual de supervisión e interventoría como requisito para el primer pago que se aporte la garantia contractual actualizada a la fecha de inicio del contrato conforme al acta de inicio"/>
    <n v="1"/>
    <s v="Manual de supervisión actualizado"/>
    <s v="Manual de supervisión actualizado con requisito para el primer pago/ 1 Manual de supervisión por actualizar"/>
    <n v="1"/>
    <s v="Manual de supervisión actualizado y correo de oficialización de MIPG"/>
    <d v="2022-06-15T00:00:00"/>
    <d v="2022-12-30T00:00:00"/>
    <m/>
    <s v="SI"/>
    <s v="SI"/>
    <n v="214"/>
    <m/>
    <m/>
    <m/>
    <m/>
    <m/>
    <m/>
    <m/>
    <m/>
    <m/>
    <m/>
    <m/>
    <m/>
    <m/>
    <m/>
    <m/>
    <m/>
    <m/>
    <m/>
    <m/>
    <m/>
    <m/>
    <m/>
    <m/>
    <m/>
    <m/>
    <m/>
    <m/>
    <m/>
    <m/>
    <m/>
    <m/>
    <m/>
    <m/>
    <m/>
    <m/>
    <m/>
    <m/>
    <m/>
    <m/>
    <m/>
    <m/>
    <m/>
    <s v="ABIERTO"/>
    <m/>
    <s v="ABIERTO"/>
    <d v="2022-09-23T00:00:00"/>
    <s v="El proceso no reporta avance "/>
    <s v="El proceso no reporta avance "/>
    <s v="El proceso no reporta avance "/>
    <n v="0"/>
    <s v="SIN AVANCE"/>
    <n v="214"/>
    <s v="CON TIEMPO"/>
    <d v="2022-11-13T00:00:00"/>
    <s v="NO se reporta avance en la acción por parte del proceso."/>
    <s v="Navis Alberto Florez Leon"/>
    <m/>
    <s v="ABIERTO"/>
    <m/>
    <d v="2023-02-06T00:00:00"/>
    <s v="TERCER SEGUIMIENTO 2022:_x000a_El reporte se realizará una vez la actividad sea desarrollada"/>
    <m/>
    <m/>
    <n v="0"/>
    <s v="SIN AVANCE"/>
    <n v="214"/>
    <s v="POR VENCER"/>
    <x v="7"/>
    <s v="Verificado el numeral 5.1.1.1. literal N del Manual de Supervisión e Interventoría incluido en las evidencias allegadas por el proceso se puede observar que se dio cumplimiento a la acción dispuesta en el plan de mejoramiento. "/>
    <s v="Navis Alberto Florez León "/>
    <n v="1"/>
    <x v="1"/>
    <m/>
  </r>
  <r>
    <n v="557"/>
    <s v="Gestion Contractual"/>
    <s v="Oficina asesora juridica"/>
    <s v="OAJ"/>
    <m/>
    <s v="Gestion Contractual"/>
    <s v="Oficina Asesora Jurídica"/>
    <s v="OAJ"/>
    <s v="área adquisiciones"/>
    <x v="9"/>
    <s v="Secretaria General"/>
    <s v="SG"/>
    <s v="Gerencia contratacion"/>
    <s v="GCO"/>
    <s v="Contratacion"/>
    <s v="Supervisión e interventoría"/>
    <s v="Catalina Cárdenas Martínez "/>
    <x v="0"/>
    <s v="PMAI-2022-056"/>
    <s v="11.7"/>
    <x v="72"/>
    <n v="2022"/>
    <s v="2022H59"/>
    <s v="Evaluados los expedientes (1945 de 2021, 2126 de 2021, 2247 de 2021, 2242 de 2021, 2245 de 2021, 2244 de 2021, 2232 de 2021, 1865 de 2021, 1492 de 2021, 2095 de 2021 y 1915 de 2021), se identificaron fallas en el deber que tienen los supervisores y apoyos a la supervisión de mantener actualizado el expediente (Virtual y físico), se tiene que se presenta debilidad en el cumplimiento de Manual de Supervisión e interventoría CÓDIGO A-GCO-MA-001 VERSIÓN 08 de fecha 30 de diciembre de 2021 en particular lo concerniente al numeral “5. ACTIVIDADES GENERALES DE LA SUPERVISIÓN E INTERVENTORÍA -Numeral 24, generándose así riesgos asociados al control de la ejecución contractual, así como de incumplimiento de los lineamientos de transparencia; posibilidad de observaciones por parte de entes de control."/>
    <s v="No se tienen listas de verificación documental por modalidad de contratación de bienes y servicios con relacion al expediente hibrido"/>
    <s v="Creación Listas de verificación documental del expediente contractual por modalidad de bienes y servicios"/>
    <n v="1"/>
    <s v="Creación de listas de verificación documental del expediente contractual por modalidad de bienes y servicios"/>
    <s v="Listas de verificación documental del expediente contractual por modalidad de bienes y servicios/Modalidades de contratación de bienes y servicios"/>
    <n v="1"/>
    <s v="Procedimientos actualizados y correos de oficialización de Mipg"/>
    <d v="2022-06-15T00:00:00"/>
    <d v="2022-12-30T00:00:00"/>
    <m/>
    <s v="SI"/>
    <s v="SI"/>
    <n v="214"/>
    <m/>
    <m/>
    <m/>
    <m/>
    <m/>
    <m/>
    <m/>
    <m/>
    <m/>
    <m/>
    <m/>
    <m/>
    <m/>
    <m/>
    <m/>
    <m/>
    <m/>
    <m/>
    <m/>
    <m/>
    <m/>
    <m/>
    <m/>
    <m/>
    <m/>
    <m/>
    <m/>
    <m/>
    <m/>
    <m/>
    <m/>
    <m/>
    <m/>
    <m/>
    <m/>
    <m/>
    <m/>
    <m/>
    <m/>
    <m/>
    <m/>
    <m/>
    <s v="ABIERTO"/>
    <m/>
    <s v="ABIERTO"/>
    <d v="2022-09-23T00:00:00"/>
    <s v="El proceso no reporta avance "/>
    <s v="El proceso no reporta avance "/>
    <s v="El proceso no reporta avance "/>
    <n v="0"/>
    <s v="SIN AVANCE"/>
    <n v="214"/>
    <s v="CON TIEMPO"/>
    <d v="2022-11-13T00:00:00"/>
    <s v="NO se reporta avance en la acción por parte del proceso."/>
    <s v="Navis Alberto Florez Leon"/>
    <m/>
    <s v="ABIERTO"/>
    <m/>
    <d v="2023-02-06T00:00:00"/>
    <s v="TERCER SEGUIMIENTO 2022:_x000a_El reporte se realizará una vez la actividad sea desarrollada"/>
    <m/>
    <m/>
    <n v="0"/>
    <s v="SIN AVANCE"/>
    <n v="214"/>
    <s v="POR VENCER"/>
    <x v="7"/>
    <s v="Del contenido de los documentos que se allegan como evidencias se puede observar que se crearon en la vigencia 2022 listas de verificación documental por modalidad de selección de contratación.  "/>
    <s v="Navis Alberto Florez León "/>
    <n v="1"/>
    <x v="1"/>
    <m/>
  </r>
  <r>
    <n v="558"/>
    <s v="Gestion Contractual"/>
    <s v="Oficina asesora juridica"/>
    <s v="OAJ"/>
    <m/>
    <s v="Gestion Contractual"/>
    <s v="Oficina Asesora Jurídica"/>
    <s v="OAJ"/>
    <s v="área adquisiciones"/>
    <x v="9"/>
    <s v="Secretaria General"/>
    <s v="SG"/>
    <s v="Gerencia contratacion"/>
    <s v="GCO"/>
    <s v="Contratacion"/>
    <s v="Comité de contratación"/>
    <s v="Catalina Cárdenas Martínez "/>
    <x v="0"/>
    <s v="PMAI-2022-057"/>
    <s v="11.8"/>
    <x v="72"/>
    <n v="2022"/>
    <s v="2022H60"/>
    <s v=" De acuerdo con la información recibida de parte del proceso, durante el segundo semestre de 2021,  se realizaron en total cuarenta y dos (42) comités de contratación, analizadas las actas del comité frente al cumplimiento de lo establecido según resoluciones 096 y 177 de 2020, evidenciándose que se están presentando ante el comité de contratación, modificaciones contractuales (adición y/o prórroga) para su análisis y recomendaciones, según actas identificadas con números 038,040,048, 074 y 075 de 2021,  lo cual denota falencias en el cumplimiento de lo establecido en el manual de contratación numeral 6.2.3 Adición y Prórroga “(…)Tanto la adición como la prórroga contarán con la aprobación del Gerente de Proyecto Respectivo (…)”, lo cual puede estar causado por desconocimiento o falta de apropiación del alcance y objetivos del comité, el cual está contemplado  como instancia de consulta, definición, orientación y decisión de los lineamientos que rigen la actividad precontractual, contractual y post contractual de la entidad, lo anterior,  puede estar generando demoras en la gestión y desgaste administrativo por duplicidad de actividades entre los Gerentes de Proyecto, el comité de Supervisión e interventoría y el comité de contratación del Instituto. "/>
    <s v="No se indica en el Manual de Contratación que las adiciones  deben pasar por el Comité Asesor de Contratación"/>
    <s v="Actualización del Manual de Contratación indicando que Para el caso de las adiciones a los contratos de Bienes y Servicios, se requiere que estas sean presentadas  previamente ante el Comité Asesor de Contratación para su aprobación antes de ser tramitadas ante la Oficina _x000a_Asesora Jurídica"/>
    <n v="1"/>
    <s v="Manual de Contratación Actualizado"/>
    <s v="Manual de contratación actualizado / 1 Manual de contratación por actualizar"/>
    <n v="1"/>
    <s v="Manual de contratación actualizado y correo e oficialización"/>
    <d v="2022-06-15T00:00:00"/>
    <d v="2022-12-30T00:00:00"/>
    <d v="2022-12-05T00:00:00"/>
    <s v="SI"/>
    <s v="SI"/>
    <n v="214"/>
    <m/>
    <m/>
    <m/>
    <m/>
    <m/>
    <m/>
    <m/>
    <m/>
    <m/>
    <m/>
    <m/>
    <m/>
    <m/>
    <m/>
    <m/>
    <m/>
    <m/>
    <m/>
    <m/>
    <m/>
    <m/>
    <m/>
    <m/>
    <m/>
    <m/>
    <m/>
    <m/>
    <m/>
    <m/>
    <m/>
    <m/>
    <m/>
    <m/>
    <m/>
    <m/>
    <m/>
    <m/>
    <m/>
    <m/>
    <m/>
    <m/>
    <m/>
    <s v="ABIERTO"/>
    <m/>
    <s v="ABIERTO"/>
    <d v="2022-09-23T00:00:00"/>
    <s v="Se actualiza el manual de contratación Version 10 vigente a partir de 08/07/2022en relación al numeral 7.2.3 Adición y Prórroga donde se indica que &quot;Para el caso de las adiciones a los contratos de Bienes y Servicios, se requiere que estas sean presentadas _x000a_previamente ante el Comité Asesor de Contratación para su aprobación antes de ser tramitadas ante la Oficina _x000a_Asesora Jurídica&quot; cumpliendo asi con el 100% de lo planeado"/>
    <s v="Manual de contratación Version 10 vigente a partir de 08/07/2022"/>
    <s v="No aplica"/>
    <n v="1"/>
    <s v="CUMPLIMIENTO TOTAL"/>
    <n v="214"/>
    <s v="CON TIEMPO"/>
    <d v="2022-11-13T00:00:00"/>
    <s v="Se revisa la actualización del manual de contratación Version 10 vigente a partir de 08/07/2022en relación al numeral 7.2.3 Adición y Prórroga donde se indica que &quot;Para el caso de las adiciones a los contratos de Bienes y Servicios, se requiere que estas sean presentadas _x000a_previamente ante el Comité Asesor de Contratación para su aprobación antes de ser tramitadas ante la Oficina _x000a_Asesora Jurídica&quot; cumpliendo asi con el 100% de lo planeado, se cumple la acción propuesta."/>
    <s v="Navis Alberto Florez Leon"/>
    <n v="1"/>
    <s v="CERRADO"/>
    <m/>
    <s v="No aplica"/>
    <s v="Cerrada en seguimientos anteriores"/>
    <s v="OCI"/>
    <n v="1"/>
    <n v="1"/>
    <s v="CUMPLIMIENTO TOTAL"/>
    <s v="NO APLICA ACCION CERRADA"/>
    <s v="NO APLICA ACCION CERRADA"/>
    <x v="1"/>
    <s v="Cerrada en seguimientos anteriores"/>
    <s v="OCI"/>
    <n v="1"/>
    <x v="1"/>
    <m/>
  </r>
  <r>
    <n v="559"/>
    <s v="Gestion Contractual"/>
    <s v="Oficina asesora juridica"/>
    <s v="OAJ"/>
    <m/>
    <s v="Gestion Contractual"/>
    <s v="Oficina Asesora Jurídica"/>
    <s v="OAJ"/>
    <s v="área adquisiciones"/>
    <x v="9"/>
    <s v="Secretaria General"/>
    <s v="SG"/>
    <s v="Gerencia contratacion"/>
    <s v="GCO"/>
    <s v="Contratacion"/>
    <s v="Pagos"/>
    <s v="Catalina Cárdenas Martínez "/>
    <x v="0"/>
    <s v="PMAI-2022-058"/>
    <s v="11.9"/>
    <x v="72"/>
    <n v="2022"/>
    <s v="2022H61"/>
    <s v="Verificados los contratos 2245 de 2021, 2244 de 2021, 2232 de 2021, 1865 de 2021, 1492 de 2021, 2095 de 2021 y 1915 de 2021, se observa que no se ejecuta la forma de pago según lo estipulado en el clausulado. En tales condiciones, se observa debilidad en el cumplimiento del Manual de supervisión e interventoría, código A-GCO-MA001, versión 8, numeral 6.1.3, generándose así riesgos por inadecuado control en la ejecución financiera, además que se podría autorizar pagos contractuales, sin que previamente se verifiquen de los requisitos para ello, lo que puede resultar en un incumplimiento normativo y aumenta las posibilidades de afectación patrimonial."/>
    <s v="No se incluye dentro del certificado de supervisión e interventoría la Forma de Pago del contrato"/>
    <s v="Actualizar el formato de Certificado de supervisión e Interventoría incluyendo la forma de pago del contrato"/>
    <n v="1"/>
    <s v="Formato de supervisión e interventoria actualizado incluyendo la forma de pago"/>
    <s v="Formato de Certificación de Supervisión e Interventoría actualizado/1 Formato de Certificación de Supervisión e Interventoría por actualizar"/>
    <n v="1"/>
    <s v="Formato de Certificación de Supervisión e interventoria publicado en la web de la entidad y correo de oficialización"/>
    <d v="2022-06-16T00:00:00"/>
    <d v="2022-12-31T00:00:00"/>
    <d v="2022-12-05T00:00:00"/>
    <s v="SI"/>
    <s v="SI"/>
    <n v="215"/>
    <m/>
    <m/>
    <m/>
    <m/>
    <m/>
    <m/>
    <m/>
    <m/>
    <m/>
    <m/>
    <m/>
    <m/>
    <m/>
    <m/>
    <m/>
    <m/>
    <m/>
    <m/>
    <m/>
    <m/>
    <m/>
    <m/>
    <m/>
    <m/>
    <m/>
    <m/>
    <m/>
    <m/>
    <m/>
    <m/>
    <m/>
    <m/>
    <m/>
    <m/>
    <m/>
    <m/>
    <m/>
    <m/>
    <m/>
    <m/>
    <m/>
    <m/>
    <s v="ABIERTO"/>
    <m/>
    <s v="ABIERTO"/>
    <d v="2022-09-23T00:00:00"/>
    <s v="Se procedio a hacer la actualización del certificado de supervisión e interventoría incluyendo la forma de pago, se aporta versión 14 vigente a parter del 13 de junio de 2022 cumpliendo con 100% de la actividad programada"/>
    <s v="CERTIFICADO DE SUPERVISIÓN E INTERVENTORÍA COD A-GCO-FT-006 VIGENTE A PARTIR DEL 13/06/2022"/>
    <s v="No aplica"/>
    <n v="1"/>
    <s v="CUMPLIMIENTO TOTAL"/>
    <n v="215"/>
    <s v="CON TIEMPO"/>
    <d v="2022-11-13T00:00:00"/>
    <s v="Se verificó cumplimiento de acción por parte del proceso, se revisó el formato A-GCO-FT-006 V 14 hay cumplimiento "/>
    <s v="Navis Alberto Florez Leon"/>
    <n v="1"/>
    <s v="CERRADO"/>
    <m/>
    <s v="No aplica"/>
    <s v="Cerrada en seguimientos anteriores"/>
    <s v="OCI"/>
    <n v="1"/>
    <n v="1"/>
    <s v="CUMPLIMIENTO TOTAL"/>
    <s v="NO APLICA ACCION CERRADA"/>
    <s v="NO APLICA ACCION CERRADA"/>
    <x v="1"/>
    <s v="Cerrada en seguimientos anteriores"/>
    <s v="OCI"/>
    <n v="1"/>
    <x v="1"/>
    <m/>
  </r>
  <r>
    <n v="560"/>
    <s v="Gestion Contractual"/>
    <s v="Oficina asesora juridica"/>
    <s v="OAJ"/>
    <m/>
    <s v="Gestion Contractual"/>
    <s v="Oficina Asesora Jurídica"/>
    <s v="OAJ"/>
    <s v="área adquisiciones"/>
    <x v="9"/>
    <s v="Secretaria General"/>
    <s v="SG"/>
    <s v="Gerencia contratacion"/>
    <s v="GCO"/>
    <s v="Contratacion"/>
    <s v="Supervisión e interventoría"/>
    <s v="Catalina Cárdenas Martínez "/>
    <x v="0"/>
    <s v="PMAI-2022-059"/>
    <s v="11.10"/>
    <x v="72"/>
    <n v="2022"/>
    <s v="2022H62"/>
    <s v="Revisado el expediente de contratación número 1698-2021, fase contractual, se observó debilidad en el seguimiento y control del referido contrato, por parte del supervisor designado, dado que en el expediente contractual  se autorizó la terminación anticipada del contrato por mutuo acuerdo, sin que en la labor del supervisor se pueda verificar el cumplimiento de su deber en el lapso parcial de ejecución del contrato, lo cual denota fallas en el cumplimiento del Manual de Supervisión e Interventoría CÓDIGO A-GCO-MA-001 VERSIÓN 08,  Literal f numeral 6.1.1, es deber de este servidor “realizar el seguimiento y control a los procesos correspondientes a la ejecución del contrato, para vigilar el cumplimiento de las obligaciones dentro del plazo estipulado y según las condiciones de calidad exigidas”,  situación que puede estar generando riesgos por falta atención a la normatividad interna que rige la materia, así como observaciones por parte de entes de control."/>
    <s v="Falta de comunicación constante con el contratista por parte del supervisor minimizando el riesgo de incumplimiento"/>
    <s v="Envio por correo electrónico en de tips de supervisión recomendando al supervisor la constante comunicación con el contratista para evitar el riesgo de  incumplimiento que implique actuaciones retroactivas. De lo anterior se hará 4 envíos del tip al año. "/>
    <n v="1"/>
    <s v="Tips de supervisión comunicación entre supervisor y contratista"/>
    <s v="# de tips enviados en el años/4 envios programados en año"/>
    <n v="1"/>
    <s v="Tips enviador por correo electronico a todo el IDIPRON"/>
    <d v="2022-08-15T00:00:00"/>
    <d v="2023-08-10T00:00:00"/>
    <m/>
    <s v="SI"/>
    <s v="SI"/>
    <n v="437"/>
    <m/>
    <m/>
    <m/>
    <m/>
    <m/>
    <m/>
    <m/>
    <m/>
    <m/>
    <m/>
    <m/>
    <m/>
    <m/>
    <m/>
    <m/>
    <m/>
    <m/>
    <m/>
    <m/>
    <m/>
    <m/>
    <m/>
    <m/>
    <m/>
    <m/>
    <m/>
    <m/>
    <m/>
    <m/>
    <m/>
    <m/>
    <m/>
    <m/>
    <m/>
    <m/>
    <m/>
    <m/>
    <m/>
    <m/>
    <m/>
    <m/>
    <m/>
    <s v="ABIERTO"/>
    <m/>
    <s v="ABIERTO"/>
    <d v="2022-09-23T00:00:00"/>
    <s v="Se hizo el envio del primer medio visual programado en el 08 de septiembre de 2022 cumpliendo asi con el 25% de lo planeado."/>
    <s v="Medio visual tip enviado el 8 de septiembre"/>
    <s v="No aplica"/>
    <n v="1"/>
    <s v="CUMPLIMIENTO TOTAL"/>
    <n v="437"/>
    <s v="CON TIEMPO"/>
    <d v="2022-11-13T00:00:00"/>
    <s v="Se verifica envio de Tips de supervisión de conformidad con la acción que se propuso. No hay a la fecha cumplimiento del 100% esta abierto aun la acción para que al vencimiento se cumplan con un total de (4) comunicaciones a los supervisores."/>
    <s v="Navis Alberto Florez Leon"/>
    <m/>
    <s v="ABIERTO"/>
    <m/>
    <d v="2023-02-06T00:00:00"/>
    <s v="Se hizo el envió del primer medio visual programado en el 08 de septiembre de 2022 cumpliendo así con el 25% de lo planeado._x000a__x000a_TERCER SEGUIMIENTO 2022_x000a_Se envió a todas las personas de la entidad mediante correo electrónico el segundo tip de supervisión con fecha del 28/12/2022 _x000a__x000a_Resultado del indicador: ((2/4)*100%) = 50% _x000a_Análisis del indicador: Se han enviado 2 tips de 4 que se encuentran programados para un 50% de la meta hasta el tercer seguimiento 2022. _x000a_Estado: La actividad continúa en ejecución"/>
    <s v="Medio visual tip enviado el 8 de septiembre_x000a__x000a_TERCER SEGUIMIENTO 2022_x000a_Tip enviado el 28/12/2022"/>
    <m/>
    <n v="0.5"/>
    <s v="AVANCE PARCIAL"/>
    <n v="437"/>
    <s v="POR VENCER"/>
    <x v="7"/>
    <s v="De conformidad con las evidencias, se tiene que el cumplimiento de la acción comunicativa es parcial estando a hoy en 2 de 4=50%"/>
    <s v="Navis Alberto Florez León "/>
    <n v="0.5"/>
    <x v="2"/>
    <m/>
  </r>
  <r>
    <n v="561"/>
    <s v="Gestión Logística"/>
    <s v="Subdirección Técnica Administrariva y Financiera"/>
    <s v="STAF"/>
    <m/>
    <s v="Gestion Documental"/>
    <s v="Subdirección técnica administrativa y financiera"/>
    <s v="STAF"/>
    <s v="Gestión Documental"/>
    <x v="14"/>
    <s v="Secretaria General"/>
    <s v="SG"/>
    <s v="Gerencia administrativa"/>
    <s v="GA"/>
    <s v="gestion documental"/>
    <s v="Organización de archivos"/>
    <s v="Ingrid Carolina Ardila Muñoz"/>
    <x v="0"/>
    <s v="PMAI-2022-060"/>
    <s v="11.1"/>
    <x v="73"/>
    <n v="2022"/>
    <s v="2022H63"/>
    <s v="En la visita a la bodega la favorita se observa que persiste almacenamiento de cajas de archivo desde el año 2009, siendo este un sitio que no brinda las condiciones para la adecuada custodia y conservación, lo cual denota en falencias en el cumplimiento de la LEY 594 DE 2000, ARTÍCULO 13. “Instalaciones para los archivos. La administración pública deberá garantizar los espacios y las instalaciones necesarias para el correcto funcionamiento de sus archivos. En los casos de construcción de edificios públicos, adecuación de espacios, adquisición o arriendo, deberán tenerse en cuenta las especificaciones técnicas existentes sobre áreas de archivos.”, así como de las especificaciones establecidas en el Acuerdo 008 de 2014 y del DECRETO 1080 DE 2015 DISPOSICIÓN DE DOCUMENTOS, ARTÍCULO 2.8.2.5.9. Numeral “F) Disposición de documentos. Selección de los documentos en cualquier etapa del archivo, con miras a su conservación temporal, permanente o a su eliminación, de acuerdo con lo establecido en las tablas de retención documental o en las tablas de valoración documental”. Lo anterior puede ser causado por insuficiente capacidad para el depósito y custodia del archivo, lo que impide una adecuada custodia y conservación de documentos de archivo, generando riesgos de daño o deterioro del archivo, así como de observaciones y/o sanciones de parte entes de control externo."/>
    <s v="No se había realizado la eliminación del archivo de la bodega dado que no se había ejecutado el plan de trabajo de eliminación documental"/>
    <s v="Realizar la eliminación del archivo (incluyendo el archivo que se encuentra en la bodega La favorita en la favorita) de acuerdo a las necesidades del área de almacén y según el cronograma del Plan de Eliminación Documental"/>
    <n v="1"/>
    <s v="Archivos que se encuentran en las bodegas eliminado"/>
    <s v="(Solicitudes de eliminación de archivo atendidas / Solicitudes de eliminación de archivo recibidas)*100%"/>
    <n v="1"/>
    <s v="Actas en la que se registre la eliminación de los archivos de las bodegas"/>
    <d v="2022-08-01T00:00:00"/>
    <d v="2022-12-30T00:00:00"/>
    <m/>
    <s v="SI"/>
    <s v="SI"/>
    <n v="214"/>
    <m/>
    <m/>
    <m/>
    <m/>
    <m/>
    <m/>
    <m/>
    <m/>
    <m/>
    <m/>
    <m/>
    <m/>
    <m/>
    <m/>
    <m/>
    <m/>
    <m/>
    <m/>
    <m/>
    <m/>
    <m/>
    <m/>
    <m/>
    <m/>
    <m/>
    <m/>
    <m/>
    <m/>
    <m/>
    <m/>
    <m/>
    <m/>
    <m/>
    <m/>
    <m/>
    <m/>
    <m/>
    <m/>
    <m/>
    <m/>
    <m/>
    <m/>
    <s v="ABIERTO"/>
    <m/>
    <s v="ABIERTO"/>
    <d v="2022-09-15T00:00:00"/>
    <s v="SEGUNDO SEGUIMIENTO 2022:_x000a_Profesionales del área de Gestión Documental realizaron un plan de trabajo de acuerdo con la normatividad vigente para poder implementar el procedimiento de eliminación en la entidad. En el mes de mayo mediante un memorando y apoyado con una pieza comunicacional se realiza la difusión masiva por correo electrónico informando acerca del inicio de este proceso. Se reciben y consolidan los inventarios documentales recibidos hasta el 27 de mayo (incluyendo el Inventario de la documentación de almacen que reposa en la bodega la favorita) con el fin de presentarlos ante el Comité Institucional de Gestión y Desempeño, esta presentación se realiza el día 30 de julio recibiendo satisfactoriamente visto bueno por parte del Comité, una vez recibido el visto bueno se realiza la solicitud al área de comunicaciones de publicar estos inventarios con el fin de seguir el proceso establecido._x000a__x000a_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_x000a__x000a_Resultado indicador: 0,52* 100% = 52%_x000a_Análisis Indicador: Para culminar con el Plan de Trabajo establecido por el área de administración documental únicamente hace falta la recolección de la documentación y su eliminación formal soportada mediante acta, razón por la cual se reporta avance del 80% en esta actividad._x000a_Estado: La actividad continúa en ejecución."/>
    <s v="SEGUNDO SEGUIMIENTO 2022:_x000a_1. Plan de trabajo y conograma establecido por los profesionales de administración documental_x000a_2. Memorando mediante el cual se informa del proceso de eliminación_x000a_3. Correo mediante el cual se informa del proceso de eliminación_x000a_4. Consolidado de inventarios enviados por las diferentes dependencias y UPIs de la entidad_x000a_5. Acta de comité en la cual se aprueba la eliminación de documentos_x000a_6. Solicitud y respuesta del área de comunicaciones para la publicación del inventario consolidado_x000a_7. Correo masivo mediante el cual se informa de la publicación de los inventarios_x000a_8. Acta de reunión con gestión ambiental."/>
    <s v="Falta realizar la recolección de la documentación y su eliminación"/>
    <n v="0.52"/>
    <s v="AVANCE PARCIAL"/>
    <n v="214"/>
    <s v="CON TIEMPO"/>
    <d v="2022-11-18T00:00:00"/>
    <s v="Se observa los siguientes documentos:_x000a__x000a_1. PLAN DE TRABAJO DE ELIMINACIÓN DOCUMENTAL 2022_x000a_2. 2022IE2830 - MEMORANDO INFORMATIVO SOBRE ELIMINACIÓN DOCUMENTAL_x000a_3. CORREO MASIVO INFORMATIVO SOBRE ELIMINACIÓN DOCUMENTAL_x000a_4. CONSOLIDADO FUID ELIMINACION DOCUMENTAL - 2022_x000a_5. ACTA COMITÉ INSTITUCIONAL DE GESTIÓN Y DESEMPEÑO - APROBACIÓN ELIMINACIÓN DOCUMENTAL_x000a_6. E-COM-FT-001 - SOLICITUD PUBLICACIÓN INVENTARIO DE ELIMINACIÓN Y OTROS_x000a_7. CORREO INFORMATIVO SOBRE PUBLICACIÓN DE INVENTARIOS A ELIMINAR_x000a_8. ACTA REUNIÓN CON GESTIÓN AMBIENTAL PARA ELIMINACIÓN DE DOCUMENTOS_x000a__x000a_Falta realizar la recolección y eliminación del archivo (incluyendo el archivo que se encuentra en la bodega La favorita en la favorita) de acuerdo a las necesidades del área de almacén y según el cronograma del Plan de Eliminación Documental"/>
    <s v="SERGIO CASTRO"/>
    <s v="52%%"/>
    <s v="ABIERTO"/>
    <m/>
    <d v="2023-02-06T00:00:00"/>
    <s v="SEGUNDO SEGUIMIENTO 2022:_x000a_Profesionales del área de Gestión Documental realizaron un plan de trabajo de acuerdo con la normatividad vigente para poder implementar el procedimiento de eliminación en la entidad. En el mes de mayo mediante un memorando y apoyado con una pieza comunicacional se realiza la difusión masiva por correo electrónico informando acerca del inicio de este proceso. Se reciben y consolidan los inventarios documentales recibidos hasta el 27 de mayo (incluyendo el Inventario de la documentación de almacen que reposa en la bodega la favorita) con el fin de presentarlos ante el Comité Institucional de Gestión y Desempeño, esta presentación se realiza el día 30 de julio recibiendo satisfactoriamente visto bueno por parte del Comité, una vez recibido el visto bueno se realiza la solicitud al área de comunicaciones de publicar estos inventarios con el fin de seguir el proceso establecido._x000a__x000a_Una vez publicado el inventario consolidado de la documnetación a eliminar se realiza difusión mediante pieza comunicacional y correo masivo informando la publicación de los mismos en el link de transparencia de la página de la entidad,  esto con el fin de dar cumplimiento a la fase 7 del proceso, el cual indica la recolección y consolidación de las comunicaciones y/o solicitudes que se presenten frente a la documentación que se va a eliminar en los siguientes 30 días de la publicación de este. En vista de que no se recibe ninguna comunicación en los 30 días mencionados se puede proceder con la eliminación de la documentación, razón por la cual el día 30 de agosto de la presente vigencia se realiza mesa de trabajo con el área de Gestión Ambiental para establecer el método con el cual se realizará la recolección de la documentación y su eliminación._x000a__x000a_TERCER SEGUIMIENTO:_x000a_Se realizó recolección de material aprovechable con la empresa gestora ACRECIFRONT el dia 16 de noviembre, se reunieron los representantes de las dependencias involucradas para formalizar la eliminacion documental de expedientes de archivos que cumplieron su tiempo de retención y cuya disposición final asignada por Tablas de Retención Documental del IDIPRON corresponde a eliminación de las series y subseries documentales regsitradas en el formato A-GDO-FT 018 inventario único documental._x000a_Resultado indicador: ((17/17)* 100%) = 100%_x000a_Análisis Indicador: Se recibieron 17 solicitudes de eliminación de archivo, las cuales fueron atendidas en su totalidad, ya que se realizó la recolección y eliminación documental de todos los inventarios allegados, cumpliendo así con el 100% de la meta propuesta._x000a_Estado: La actividad se encuentra finalizada"/>
    <s v="SEGUNDO SEGUIMIENTO 2022:_x000a_1. Plan de trabajo y conograma establecido por los profesionales de administración documental_x000a_2. Memorando mediante el cual se informa del proceso de eliminación_x000a_3. Correo mediante el cual se informa del proceso de eliminación_x000a_4. Consolidado de inventarios enviados por las diferentes dependencias y UPIs de la entidad_x000a_5. Acta de comité en la cual se aprueba la eliminación de documentos_x000a_6. Solicitud y respuesta del área de comunicaciones para la publicación del inventario consolidado_x000a_7. Correo masivo mediante el cual se informa de la publicación de los inventarios_x000a_8. Acta de reunión con gestión ambiental._x000a__x000a_TERCER SEGUIMIENTO 2022:_x000a_Acta de eliminación documental con registro fotografico."/>
    <s v="No tiene actividades pendientes"/>
    <n v="1"/>
    <s v="CUMPLIMIENTO TOTAL"/>
    <n v="214"/>
    <s v="POR VENCER"/>
    <x v="0"/>
    <s v="Se observa acta con la custodia de destrucción y aprovechamiento de material de archivo de la entidad, con el registro  fotográfico de eliminación de los archivos "/>
    <s v="Sergio Castro "/>
    <n v="100"/>
    <x v="1"/>
    <m/>
  </r>
  <r>
    <n v="562"/>
    <s v="Gestión Logística"/>
    <s v="Subdirección Técnica Administrariva y Financiera"/>
    <s v="STAF"/>
    <m/>
    <s v="Gestión Logística"/>
    <s v="Subdirección técnica administrativa y financiera"/>
    <s v="STAF"/>
    <s v="Gestión Logística"/>
    <x v="12"/>
    <s v="Secretaria General"/>
    <s v="SG"/>
    <s v="Gerencia Recursos Fisicos"/>
    <s v="GRF"/>
    <s v="gestion documental"/>
    <s v="Foliación de documentos"/>
    <s v="Ingrid Carolina Ardila Muñoz"/>
    <x v="0"/>
    <s v="PMAI-2022-061"/>
    <s v="11.2"/>
    <x v="73"/>
    <n v="2022"/>
    <s v="2022H64"/>
    <s v="Una vez verificados los elementos almacenados en la Sub-bodega de la unidad de la 32, se encuentra, que la generalidad del almacenamiento de bienes no se realiza identificando el número de contrato, se efectúa el registro de existencias con la descripción del contenido y la cantidad en una hoja que se ubica sobre cada caja. Lo observado indica fallas en el cumplimiento de lo establecido en el instructivo Almacenamiento y disposición de bienes y elementos en bodega, código A-GLO-IN-003. “Disponer de los sitios, entrepaños y estanterías destinados para el almacenamiento de bienes, los cuales deben estar previamente identificados teniendo en cuenta las instrucciones de la paleta de colores del documento interno “Programa SOL (Seguridad, Orden y Limpieza) A-GDH-DI-002”, numeral 6.2.2 Etapa de Ordenar (SEITON) – Nivel 2, igualmente realizar la marcación e identificación de los bienes recibos una vez almacenados, identificando el número de contrato y el proyecto”. Lo anterior puede ser causado por no tener claridad en los procedimientos internos, lo que genera riesgos relacionados con el inadecuado orden y control de los bienes."/>
    <s v="Los elementos no se identifican en físico, de acuerdo con el numero de contrato"/>
    <s v="Modificación del Instructivo de Almacenamiento y Disposición de Bienes y Elementos en Bodega A-GLO-IN-003, con el fin de definir la marcación e identificación de los bienes recibidos"/>
    <n v="1"/>
    <s v="Modificación Instructivo de Almacenamiento y Disposición de Bienes y Elementos en Bodega A-GLO-IN-003"/>
    <s v="Instructivo &quot;Almacenamiento y disposición de bienes y elementos en bodega&quot; A-GLO-IN-003 modificado / Instructivo de Almacenamiento y disposición de bienes y elementos en bodega A-GLO-IN-003 versión 03 * 100%"/>
    <n v="1"/>
    <s v="Instructivo A-GLO-IN-003 &quot;Almacenamiento y Disposición de Bienes y Elementos en Bodega&quot; oficializado_x000a__x000a_Correo de MIPG de oficicializacion_x000a_"/>
    <s v="01/082022"/>
    <d v="2023-01-30T00:00:00"/>
    <m/>
    <s v="SI"/>
    <s v="SI"/>
    <n v="245"/>
    <m/>
    <m/>
    <m/>
    <m/>
    <m/>
    <m/>
    <m/>
    <m/>
    <m/>
    <m/>
    <m/>
    <m/>
    <m/>
    <m/>
    <m/>
    <m/>
    <m/>
    <m/>
    <m/>
    <m/>
    <m/>
    <m/>
    <m/>
    <m/>
    <m/>
    <m/>
    <m/>
    <m/>
    <m/>
    <m/>
    <m/>
    <m/>
    <m/>
    <m/>
    <m/>
    <m/>
    <m/>
    <m/>
    <m/>
    <m/>
    <m/>
    <m/>
    <s v="ABIERTO"/>
    <m/>
    <s v="ABIERTO"/>
    <d v="2022-09-14T00:00:00"/>
    <s v="SEGUNDO SEGUIMIENTO 2022: De acuerdo al rediseño institucional la oficina Asesora de Planeación se encuentra en proceso de establecer cronogramas para modificacion de documentacion de cada uno de los procesos, por lo anterior esta acción se encuentra pendiente de realizar. _x000a__x000a_Resultado indicador: ((0/1)*100= 0%)_x000a_Análisis indicador: Se reporta un avance del indicador del 0% El instructivo se actualizará cuando la Oficina Asesora de Planeación establezca cronograma. 1 actualización programada._x000a_Estado: La actividad continua en ejecución. "/>
    <s v="SEGUNDO SEGUIMIENTO 2022: No se adjunta evidencia debido a que de acuerdo al rediseño institucional la oficina Asesora de Planeación se encuentra en proceso de establecer cronogramas para modificacion de documentacion de cada uno de los procesos, por lo anterior este hallazgo se encuentra pendiente "/>
    <s v="Instructivo A-GLO-IN-003 &quot;Almacenamiento y Disposición de Bienes y Elementos en Bodega&quot; oficializado_x000a__x000a_Correo de MIPG de oficicializacion_x000a__x000a_Actas y listado de asistencia de socializacion_x000a_"/>
    <n v="0"/>
    <s v="SIN AVANCE"/>
    <n v="245"/>
    <s v="CON TIEMPO"/>
    <d v="2022-11-15T00:00:00"/>
    <s v="No se adjunto evidencia de la Modificación del Instructivo de Almacenamiento y Disposición de Bienes y Elementos en Bodega A-GLO-IN-003, con el fin de definir la marcación e identificación de los bienes recibidos"/>
    <s v="Ingrid Acosta"/>
    <n v="0"/>
    <s v="ABIERTO"/>
    <m/>
    <d v="2023-02-06T00:00:00"/>
    <s v="SEGUNDO SEGUIMIENTO 2022: De acuerdo al rediseño institucional la oficina Asesora de Planeación se encuentra en proceso de establecer cronogramas para modificación de documentación de cada uno de los procesos, por lo anterior esta acción se encuentra pendiente de realizar. _x000a__x000a_Resultado indicador: ((0/1)*100= 0%)_x000a_Análisis indicador: Se reporta un avance del indicador del 0% El instructivo se actualizará cuando la Oficina Asesora de Planeación establezca cronograma. 1 actualización programada._x000a_Estado: La actividad continua en ejecución. _x000a__x000a_TERCER SEGUIMIENTO 2022: Se modificó el Instructivo de Almacenamiento y Disposición de Bienes y Elementos en Bodega A-GLO-IN-003, con el fin de definir la marcación e identificación de los bienes recibidos, el mismo fue aprobado, oficializado y socializado el dia 30 de enero de 2023 por parte de la Oficina Asesora de Planeación._x000a__x000a_Resultado indicador: ((1/1)*100= 100%)_x000a_Análisis indicador: Se reporta avance del indicador del 100% que corresponde a la modificación del Instructivo de Almacenamiento y Disposición de Bienes y Elementos en Bodega A-GLO-IN-003_x000a_Estado: La actividad se encuentra finalizada. "/>
    <s v="SEGUNDO SEGUIMIENTO 2022: No se adjunta evidencia debido a que de acuerdo al rediseño institucional la oficina Asesora de Planeación se encuentra en proceso de establecer cronogramas para modificación de documentación de cada uno de los procesos, por lo anterior este hallazgo se encuentra pendiente _x000a__x000a__x000a_TERCER SEGUIMIENTO 2022: _x000a_1. Correo electrónico donde se oficializa el instructivo A-GIAE-IN-003 por parte de la Oficina Asesora de Planeación - MIPG_x000a_2. Instructivo A-GIAE-IN-003 versión 3 vigente desde el 30 de enero de 2023"/>
    <s v="No tiene tareas pendientes"/>
    <n v="1"/>
    <s v="CUMPLIMIENTO TOTAL"/>
    <n v="245"/>
    <s v="POR VENCER"/>
    <x v="8"/>
    <s v="La evidencia aportada por el proceso satisface el cumplimiento de la acción propuesta en el plan de mejoramiento."/>
    <s v="Franklin Augusto Serrano Rojas"/>
    <n v="1"/>
    <x v="1"/>
    <m/>
  </r>
  <r>
    <n v="563"/>
    <s v="Gestión Logística"/>
    <s v="Subdirección Técnica Administrariva y Financiera"/>
    <s v="STAF"/>
    <m/>
    <s v="Gestión Logística"/>
    <s v="Subdirección técnica administrativa y financiera"/>
    <s v="STAF"/>
    <s v="Gestión Logística"/>
    <x v="12"/>
    <s v="Secretaria General"/>
    <s v="SG"/>
    <s v="Gerencia Recursos Fisicos"/>
    <s v="GRF"/>
    <s v="Inventarios"/>
    <s v="Organización de bodegas"/>
    <s v="Ingrid Carolina Ardila Muñoz"/>
    <x v="0"/>
    <s v="PMAI-2022-062"/>
    <s v="11.3"/>
    <x v="73"/>
    <n v="2022"/>
    <s v="2022H65"/>
    <s v="Se observa que en la Sub-bodega el Perdomo se tienen bienes que no corresponden al tipo de elementos que se deben almacenar en esta, tales como: colchonetas, almohadas, lencería en general, además que la infraestructura locativa (estantes, estibas, armarios u otras estructuras) de la sub-bodega no está diseñada para almacenar adecuadamente dicho elementos, dadas las condiciones de altura, ubicación y espacio de estanterías, lo anterior impide el fácil manejo, el conteo de (elementos ocultos) y la agilidad en la entrega de los elementos almacenados. Lo que denota posible incumplimiento de lo descrito en el Manual de procedimientos administrativos y operativos para el manejo y control de los bienes muebles y elementos del IDIPRON, CÓDIGO A-GLO-MA-001, que establece “IDIPRON cuenta con espacios estructuralmente adecuados a las características de los elementos y bienes que se requiere recibir y almacenar, permitiendo que su organización se ajuste a la normatividad vigente en cuanto a seguridad física e industrial, salubridad, prevención de riesgos, salud ocupacional, control para su manejo, etc., utilizando equipos de refrigeración, estibas, estantes, señalización, equipos de emergencia, etc. Una vez desarrollados los numerales 1 a 3 del procedimiento “Recepción e ingreso de bienes devolutivos, de consumo controlado o de consumo” A- GLO-PR-003, el/la funcionario/a del Área de Almacén e Inventarios designado puede determinar el tipo de bienes que se espera recibir, por lo que podrá programar con la respectiva Sub-Bodega el alistamiento del espacio, horarios, personal y demás necesidades internas para llevar a cabo la actividad”. Lo anterior causado por la contingencia de llegada de la comunidad Embero a la Sub-bodega la favorita, lo que conllevo a trasladar elementos de una Sub-bodega a otra, sin embargo, generando así riesgos por inadecuadas condiciones de almacenamiento de los bienes."/>
    <s v="El almacenamiento de Los elementos recibidos en la sub-bodega El Perdomo, debió ser adaptado a las condiciones existentes allí"/>
    <s v="Realizar la reorganización de los elementos y bienes que se encuentran almacenados en la sub-bodega El Perdomo"/>
    <n v="1"/>
    <s v="Reorganización de los elementos y bienes que se encuentran almacenados en la sub-bodega El Perdomo"/>
    <s v="(Reorganización de los elementos que se encuentran almacenados en la sub-bodega El Perdomo realizada / Reorganización de los elementos que se encuentran almacenados en la sub-bodega El Perdomo programada)*100%"/>
    <n v="1"/>
    <s v="Acta en la que se registra la reorganización de los elementos y bienes que se encuentran almacenados en la sub-bodega El Perdomo"/>
    <s v="01/082022"/>
    <d v="2022-11-30T00:00:00"/>
    <m/>
    <s v="SI"/>
    <s v="SI"/>
    <n v="184"/>
    <m/>
    <m/>
    <m/>
    <m/>
    <m/>
    <m/>
    <m/>
    <m/>
    <m/>
    <m/>
    <m/>
    <m/>
    <m/>
    <m/>
    <m/>
    <m/>
    <m/>
    <m/>
    <m/>
    <m/>
    <m/>
    <m/>
    <m/>
    <m/>
    <m/>
    <m/>
    <m/>
    <m/>
    <m/>
    <m/>
    <m/>
    <m/>
    <m/>
    <m/>
    <m/>
    <m/>
    <m/>
    <m/>
    <m/>
    <m/>
    <m/>
    <m/>
    <s v="ABIERTO"/>
    <m/>
    <s v="ABIERTO"/>
    <d v="2022-09-14T00:00:00"/>
    <s v="SEGUNDO SEGUIMIENTO 2022: En el mes de septiembre se programara la visita a la Sub-bodega el Perdomo para la verificación de la reorganizacion de los elementos y bienes que se encuentran almacenados en dicha sub-bodega._x000a__x000a_Resultado indicador: ((0/1)*100= 0%)_x000a_Análisis indicador: Se reporta un avance del indicador del 0% En el mes de septiembre se programara la visita a la Sub-bodega El Perdomo. _x000a_Estado: La actividad continua en ejecución. "/>
    <s v="SEGUNDO SEGUIMIENTO 2022: No se adjunta evidencia debido a que en el mes de septiembre se programara la visita a la Sub-bodega El Perdomo para la verificacion de la reorganizacion de los elementos y bienes que se encuentran almacenados en dicha sub-bodega. "/>
    <s v="Acta en la que se registra la reorganización de los elementos y bienes que se encuentran almacenados en la sub-bodega El Perdomo"/>
    <n v="0"/>
    <s v="SIN AVANCE"/>
    <n v="184"/>
    <s v="CON TIEMPO"/>
    <d v="2022-11-15T00:00:00"/>
    <s v="No se adjunto evidencia de la reorganizacion de los elementos y bienes que se encuentran almacenados en la sub-bodega EL PERDOMO "/>
    <s v="Ingrid Acosta"/>
    <n v="0"/>
    <s v="ABIERTO"/>
    <m/>
    <d v="2023-02-06T00:00:00"/>
    <s v="SEGUNDO SEGUIMIENTO 2022: En el mes de septiembre se programara la visita a la Sub-bodega el Perdomo para la verificación de la reorganización de los elementos y bienes que se encuentran almacenados en dicha sub-bodega._x000a__x000a_Resultado indicador: ((0/1)*100= 0%)_x000a_Análisis indicador: Se reporta un avance del indicador del 0% En el mes de septiembre se programara la visita a la Sub-bodega El Perdomo. _x000a_Estado: La actividad continua en ejecución. _x000a__x000a_TERCER SEGUIMIENTO 2022: El día 28 de noviembre de 2022 se realizó visita a la sub- bodega El Perdomo, con el fin de verificar el cumplimiento del presente hallazgo. En esta visita se concluyó lo siguiente:  _x000a__x000a_Las zonas para el almacenamiento fueron demarcadas_x000a_Los bienes y elementos almacenados fueron organizados y señalizados incluyendo los elementos de lencería (colchonetas, almohadas y demás), facilitando su manejo y conteo._x000a_Las zonas de tráfico y circulación fueron despejadas y demarcadas para facilitar el control para su manejo, garantizando la seguridad física e industrial del personal que allí labora y la prevención general de riesgos._x000a_Esta visita se realiza con acompañamiento de la Gerencia de Talento Humano - Seguridad y Salud en el Trabajo en la Sub- bodega el Perdomo y se estableció que cumple con los protocolos de seguridad para la operación de equipos, máquinas, herramientas por los funcionarios y contratistas._x000a__x000a_Resultado indicador: ((1/1)*100= 100%)_x000a_Análisis indicador: Se reporta avance del indicador del 100%, teniendo en cuenta que el día 28 de noviembre se llevó a cabo la visita a la Sub-bodega el Perdomo, con acompañamiento de la Gerencia de Talento Humano - Seguridad y Salud en el Trabajo _x000a_Estado: La actividad se encuentra finalizada. "/>
    <s v="SEGUNDO SEGUIMIENTO 2022: No se adjunta evidencia debido a que en el mes de septiembre se programara la visita a la Sub-bodega El Perdomo para la verificación de la reorganización de los elementos y bienes que se encuentran almacenados en dicha sub-bodega. _x000a__x000a_TERCER SEGUIMIENTO 2022_x000a_1. Acta de visita realizada a la sub-bodega El Perdomo el día 28 de noviembre de 2022._x000a_2. Inspección realizada por Seguridad y Salud en el Trabajo con el respectivo registro fotográfico."/>
    <s v="No tiene tareas pendientes"/>
    <n v="1"/>
    <s v="CUMPLIMIENTO TOTAL"/>
    <n v="184"/>
    <s v="POR VENCER"/>
    <x v="8"/>
    <s v="La evidencia aportada por el proceso satisface el cumplimiento de la acción propuesta en el plan de mejoramiento."/>
    <s v="Franklin Augusto Serrano Rojas"/>
    <n v="1"/>
    <x v="1"/>
    <m/>
  </r>
  <r>
    <n v="564"/>
    <s v="Gestión Logística"/>
    <s v="Subdirección Técnica Administrariva y Financiera"/>
    <s v="STAF"/>
    <m/>
    <s v="Gestión Tecnológica"/>
    <s v="Subdirección técnica administrativa y financiera"/>
    <s v="STAF"/>
    <s v="Gestión Tecnológica"/>
    <x v="6"/>
    <s v="Oficinas de tecnologias de la información y las comunicaciones"/>
    <s v="OTIC"/>
    <s v="No aplica"/>
    <s v="No aplica"/>
    <s v="SICAPITAL"/>
    <s v="Reportes en formato abierto"/>
    <s v="Ingrid Carolina Ardila Muñoz"/>
    <x v="0"/>
    <s v="PMAI-2022-063"/>
    <s v="11.4"/>
    <x v="73"/>
    <n v="2022"/>
    <s v="2022H66"/>
    <s v="Durante el proceso auditor, se observaron debilidades del sistema de información SICAPITAL, este aplicativo no es funcional para envío de reportes solicitados, en esta auditoria no se pudo solicitar algunos reportes en formato abierto, porque según indico el proceso el aplicativo no permite generar un reporte de entradas, salidas, existencias de bienes en bodega discriminando su ubicación por sub-bodega, este hallazgo se deriva en falta de oportunidad y posible falta de confiabilidad de la información que se reporta, lo que contraviene con lo indicado en el Manual de Procedimientos Administrativos y Contables para el Manejo y Control de Bienes en los Entes Públicos del Distrito Capital numeral 2.2 “Control para el manejo de los Bienes, de acuerdo con la estructura organizacional y cometido estatal de los Entes y Entidades, el área que por competencia o delegación administrativa ejerce el control de los bienes, registra en bases de datos o en los sistemas de gestión, la Información relacionada con las novedades, movimientos, traslados, estado y saldos de los bienes que se encuentren en almacén, en servicio o en poder de terceros, debidamente clasificados, se sugiere por cuenta, área y responsables, así como los aspectos inherentes de los mismos, de tal forma que permita determinar en cualquier momento, la relación de bienes a cargo de todas y cada una de las áreas y a cargo de todos y cada uno de los responsables que los usen o custodien”. Lo anterior permite observar que no se cuenta con un sistema de registro más robusto que permita elaborar cualquier tipo informe, conformar y rendir cuentas con la periodicidad que ordenen los procedimientos internos, los organismos de control fiscal y administrativo, sustentados con los soportes de los movimientos realizados durante el periodo, Conllevando a generar reprocesos internos en generación de informes de manera manual que implican demoras en la oportunidad y entrega de la información requerida para la verificación y análisis de la información, así como riesgos por inadecuada calidad de los datos y debilidades de la integridad de la información."/>
    <s v="El sistema, no cuenta con la opción de generar reportes personalizados y por ello se hace necesario contactar al área de sistemas para la generación de reportes en formato excel, ya que que el sistema SICAPITAL no puede generarlos de manera automática y/o autónoma"/>
    <s v="Generar los reportes de información requeridos en excel por las diferentes áreas de la entidad, referentes al sistema SICAPITAL"/>
    <n v="1"/>
    <s v="Reportes de información del sistema SICAPITAL en formato excel"/>
    <s v="(Número de solicitudes de reporte de información en excel atendidas / Número de solicitudes de reporte de información en excel recibidas)*100%"/>
    <n v="1"/>
    <s v="Correos electrónicos de reportes de información en excel, referentes al SICAPITAL atendidos"/>
    <d v="2022-08-01T00:00:00"/>
    <d v="2022-12-15T00:00:00"/>
    <d v="2022-12-05T00:00:00"/>
    <s v="SI"/>
    <s v="SI"/>
    <n v="199"/>
    <m/>
    <m/>
    <m/>
    <m/>
    <m/>
    <m/>
    <m/>
    <m/>
    <m/>
    <m/>
    <m/>
    <m/>
    <m/>
    <m/>
    <m/>
    <m/>
    <m/>
    <m/>
    <m/>
    <m/>
    <m/>
    <m/>
    <m/>
    <m/>
    <m/>
    <m/>
    <m/>
    <m/>
    <m/>
    <m/>
    <m/>
    <m/>
    <m/>
    <m/>
    <m/>
    <m/>
    <m/>
    <m/>
    <m/>
    <m/>
    <m/>
    <m/>
    <s v="ABIERTO"/>
    <m/>
    <s v="ABIERTO"/>
    <d v="2022-09-19T00:00:00"/>
    <s v="SEGUNDO SEGUIMIENTO 2022:_x000a_El área de sistemas ha atendido durante este periodo, siete (7) solicitudes de reportes en formato abierto excel requeridos por parte del área de almacén, de 7 solicitudes recibidas, los cuales son generados desde el aplicativo SICAPITAL  y remitidos al personal del área de almacén por correo electrónico._x000a_Resultado del indicador: Se realizará la medición del indicador una vez culmine la acción. _x000a_Estado: La actividad continúa en ejecución"/>
    <s v="SEGUNDO SEGUIMIENTO 2022:_x000a_1. Solicitudes recibidas_x000a_2.Archivos en excel con los reportes solicitados."/>
    <s v="La acción se encuentra en ejecución hasta el 15 de diciembre de 2022.  Continuar. Con la ejecución y reporte. "/>
    <n v="1"/>
    <s v="CUMPLIMIENTO TOTAL"/>
    <n v="199"/>
    <s v="CON TIEMPO"/>
    <d v="2022-11-18T00:00:00"/>
    <s v="Se observa 7 solicitudes y la generación de 7  reportes de información requeridos en excel por las diferentes áreas de la entidad, referentes al sistema SICAPITAL."/>
    <s v="SERGIO CASTRO"/>
    <n v="1"/>
    <s v="CERRADO"/>
    <m/>
    <s v="No aplica"/>
    <s v="Cerrada en seguimientos anteriores"/>
    <s v="OCI"/>
    <n v="1"/>
    <n v="1"/>
    <s v="CUMPLIMIENTO TOTAL"/>
    <s v="NO APLICA ACCION CERRADA"/>
    <s v="NO APLICA ACCION CERRADA"/>
    <x v="1"/>
    <s v="Cerrada en seguimientos anteriores"/>
    <s v="OCI"/>
    <n v="1"/>
    <x v="1"/>
    <m/>
  </r>
  <r>
    <n v="565"/>
    <s v="Gestión Logística"/>
    <s v="Subdirección Técnica Administrariva y Financiera"/>
    <s v="STAF"/>
    <m/>
    <s v="Gestión Tecnológica"/>
    <s v="Subdirección técnica administrativa y financiera"/>
    <s v="STAF"/>
    <s v="Gestión Tecnológica"/>
    <x v="6"/>
    <s v="Oficinas de tecnologias de la información y las comunicaciones"/>
    <s v="OTIC"/>
    <s v="No aplica"/>
    <s v="No aplica"/>
    <s v="SICAPITAL"/>
    <s v="Reportes en formato abierto"/>
    <s v="Ingrid Carolina Ardila Muñoz"/>
    <x v="0"/>
    <s v="PMAI-2022-064"/>
    <s v="11.4"/>
    <x v="73"/>
    <n v="2022"/>
    <s v="2022H66"/>
    <s v="Durante el proceso auditor, se observaron debilidades del sistema de información SICAPITAL, este aplicativo no es funcional para envío de reportes solicitados, en esta auditoria no se pudo solicitar algunos reportes en formato abierto, porque según indico el proceso el aplicativo no permite generar un reporte de entradas, salidas, existencias de bienes en bodega discriminando su ubicación por sub-bodega, este hallazgo se deriva en falta de oportunidad y posible falta de confiabilidad de la información que se reporta, lo que contraviene con lo indicado en el Manual de Procedimientos Administrativos y Contables para el Manejo y Control de Bienes en los Entes Públicos del Distrito Capital numeral 2.2 “Control para el manejo de los Bienes, de acuerdo con la estructura organizacional y cometido estatal de los Entes y Entidades, el área que por competencia o delegación administrativa ejerce el control de los bienes, registra en bases de datos o en los sistemas de gestión, la Información relacionada con las novedades, movimientos, traslados, estado y saldos de los bienes que se encuentren en almacén, en servicio o en poder de terceros, debidamente clasificados, se sugiere por cuenta, área y responsables, así como los aspectos inherentes de los mismos, de tal forma que permita determinar en cualquier momento, la relación de bienes a cargo de todas y cada una de las áreas y a cargo de todos y cada uno de los responsables que los usen o custodien”. Lo anterior permite observar que no se cuenta con un sistema de registro más robusto que permita elaborar cualquier tipo informe, conformar y rendir cuentas con la periodicidad que ordenen los procedimientos internos, los organismos de control fiscal y administrativo, sustentados con los soportes de los movimientos realizados durante el periodo, Conllevando a generar reprocesos internos en generación de informes de manera manual que implican demoras en la oportunidad y entrega de la información requerida para la verificación y análisis de la información, así como riesgos por inadecuada calidad de los datos y debilidades de la integridad de la información."/>
    <s v="El sistema, no cuenta con la opción de generar reportes personalizados y por ello se hace necesario contactar al área de sistemas para la generación de reportes en formato excel, ya que que el sistema SICAPITAL no puede generarlos de manera automática y/o autónoma"/>
    <s v="Solicitar al proveedor que el aplicativo SYSMAN, arroje los resultados de los reportes en formato abierto (excel)"/>
    <n v="1"/>
    <s v="Solicitud resultados de reportes en formato abierto"/>
    <s v="Solicitud resultados de reportes en formato abierto realizada / Solicitud resultados de reportes en formato abierto programada ((1)*100%)"/>
    <n v="1"/>
    <s v="Correo electrónico  solicitando al proveedor que el aplicativo arroje los resultados de reportes en formato abierto"/>
    <d v="2022-08-01T00:00:00"/>
    <d v="2022-09-30T00:00:00"/>
    <d v="2022-12-05T00:00:00"/>
    <s v="SI"/>
    <s v="SI"/>
    <n v="123"/>
    <m/>
    <m/>
    <m/>
    <m/>
    <m/>
    <m/>
    <m/>
    <m/>
    <m/>
    <m/>
    <m/>
    <m/>
    <m/>
    <m/>
    <m/>
    <m/>
    <m/>
    <m/>
    <m/>
    <m/>
    <m/>
    <m/>
    <m/>
    <m/>
    <m/>
    <m/>
    <m/>
    <m/>
    <m/>
    <m/>
    <m/>
    <m/>
    <m/>
    <m/>
    <m/>
    <m/>
    <m/>
    <m/>
    <m/>
    <m/>
    <m/>
    <m/>
    <s v="ABIERTO"/>
    <m/>
    <s v="ABIERTO"/>
    <d v="2022-09-19T00:00:00"/>
    <s v="SEGUNDO SEGUIMIENTO 2022:_x000a_Con el fin de dar cumplimiento a esta actividad, se solicitó el 07/09/2022 al proveedor del aplicativo SYSMAN a través de un ticket generado en su plataforma de soporte, para que desde el módulo de almacén se puedan generar reportes en formato abierto excel._x000a__x000a_Resultado indicador: ((1/1)*100= 100%)_x000a__x000a_Análisis indicador: Se atendió la solicitud de reportes en formato abierto que se encontraba programada_x000a__x000a_Estado: La actividad se encuentra finalizada."/>
    <s v="SEGUNDO SEGUIMIENTO 2022:_x000a_1. PDF con la solicitud a través de ticket generado en la plataforma de Soporte del proveedor Stefanini Sysman, solicitando los reportes en formato excel."/>
    <s v="No aplica"/>
    <n v="1"/>
    <s v="CUMPLIMIENTO TOTAL"/>
    <n v="123"/>
    <s v="CON TIEMPO"/>
    <d v="2022-11-18T00:00:00"/>
    <s v="Se observa PDF con la solicitud a través de ticket generado en la plataforma de Soporte del proveedor Stefanini Sysman, solicitando los reportes en formato exce._x000a__x000a_Se observa OTRS-Solicitud de generación de reportes en formato abierto (Excel)impreso por HECTOR LEANDRO TRIANA CORDOBA (hectorl.triana@idipron.gov.co), 07/09/2022 - 11:41:28(America/Bogota)"/>
    <s v="SERGIO CASTRO"/>
    <n v="1"/>
    <s v="CERRADO"/>
    <m/>
    <s v="No aplica"/>
    <s v="Cerrada en seguimientos anteriores"/>
    <s v="OCI"/>
    <n v="1"/>
    <n v="1"/>
    <s v="CUMPLIMIENTO TOTAL"/>
    <s v="NO APLICA ACCION CERRADA"/>
    <s v="NO APLICA ACCION CERRADA"/>
    <x v="1"/>
    <s v="Cerrada en seguimientos anteriores"/>
    <s v="OCI"/>
    <n v="1"/>
    <x v="1"/>
    <m/>
  </r>
  <r>
    <n v="566"/>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Residuos o desechos peligrosos"/>
    <s v="Willington Granados Herrera"/>
    <x v="7"/>
    <s v="PMSDA-2022-001"/>
    <n v="1"/>
    <x v="74"/>
    <s v="2021-2022"/>
    <s v="2022H67"/>
    <s v="La Sede administrativa Calle 61 y la UPI Perdomo, no cuantifican sus residuos o desechos peligrosos para la vigencia evaluada (2022), se desconoce la generación potencial de acuerdo con la misionalidad, ya que la bitácora de generación se presentó parcialmente diligenciada, sin inclusión de la corriente por tipo de residuo._x000a__x000a_No se efectuó el diligenciamiento de la información correspondiente al reporte de la generación de residuos o desechos peligrosos del periodo de balanœ 2017 en la sede administrativa Calle 61, a pesar de ser un requerimiento reiterativo rnediante los oficios 2020EE50495 del 04/03/2020 y 2021EE84284 del 12/05/2021._x000a_"/>
    <s v="No se efectuó seguimiento adecuado al correcto y completo diligenciamiento del formato"/>
    <s v="Realizar revisión bimestral de las bitácoras integrales de generación de residuos en la Sede administrativa calle 61 y la UPI Perdomo con el fin de verificar su correcto y completo diligenciamiento"/>
    <n v="1"/>
    <s v="Revisiones bimestrales de las bitácoras integrales de generación de residuos"/>
    <s v="Revisiones bimestrales de las bitácoras integrales de generación de residuos realizadas / Revisiones bimestrales de las bitácoras integrales de generación de residuos programadas (12)"/>
    <n v="12"/>
    <s v="12 bitácoras integrales de generación de residuos"/>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Durante el periodo comprendido del 1 de septiembre al 30 de diciembre, se generó reporte de las bitácoras integrales de residuos de las UPI Perdomo y Sede Administrativa Calle 61, cuya información es reportada  por los responsables de implementación del PIGA en cada una de las sedes antes mencionadas, mediante el aplicativo Forms y cuyo link es https://forms.office.com/Pages/ResponsePage.aspx?id=XC_YSJTMCUqDg8qzYN-hLli-MbfzDNtPnMJ5fLmxBlBUM0JKMlhGM1RQMElUOEtZM1dGNUFEQ082TC4u_x000a__x000a_Resultado del Indicador: ((2/12))*100= 16,66% _x000a_Análisis del indicador: Se realizaron dos revisiones de 12 revisiones programadas, reportando un avance del 16,66% en el indicador formulado. _x000a_Estado: La actividad continúa en ejecución "/>
    <s v="TERCER SEGUIMIENTO 2022_x000a_1. A-GAM-FT-001 BITÁCORA INTEGRAL DE GENERACION DE RESIDUOS"/>
    <s v="10 bitácoras integrales de generación de residuos"/>
    <n v="0.17"/>
    <s v="AVANCE MINIMO"/>
    <n v="457"/>
    <s v="POR VENCER"/>
    <x v="2"/>
    <s v="Se evidencia que se reporta como la acción planteada las bitácoras en el formato A-GAM-FT-001 BITÁCORA INTEGRAL DE GENERACION DE RESIDUOS SA correspondientes a la UPI Perdomo y la Sede Calle Administrativa Calle 61, lo anterior para un cumplimiento de la acción en el periodo reportado del 16,66%. "/>
    <s v="Liz Alexandra Gómez Pulido "/>
    <n v="0.1666"/>
    <x v="2"/>
    <m/>
  </r>
  <r>
    <n v="567"/>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Residuos o desechos peligrosos"/>
    <s v="Willington Granados Herrera"/>
    <x v="7"/>
    <s v="PMSDA-2022-002"/>
    <n v="2"/>
    <x v="74"/>
    <s v="2021-2022"/>
    <s v="2022H68"/>
    <s v="La entidad no elaboró adecuadamente su Plan de Gestión Integral de Residuos Peligrosos, en consideración a que el documento se encontraba desactualizado, con última modificación de acuerdo con el control de cambios el día 03/04/2021; no induia la información de la cuantificación de residuos o desechos peligrosos del año inmediatamente anterior (2021), en su lugar se describió la generación de RESPEL de la vigencia 2019: es decir dos vigencias con cambios en Ia generación sin la actualización respectiva._x000a__x000a_"/>
    <s v="Al momento de la auditoría no se contaba con todas las cifras de RESPEL y por tanto no se había realizado la actualización del documento."/>
    <s v="Actualizar el Manual de Gestión Integral de residuos en el cual se incluye el Plan de Gestión Integral de Residuos Peligrosos y las cifras de generación de RESPEL"/>
    <n v="1"/>
    <s v="Actualización del Manual de Gestión Integral de residuos en el cual se incluye el Plan de Gestión Integral de Residuos Peligrosos y las cifras de generación de RESPEL"/>
    <s v="Actualización del Manual de Gestión Integral de residuos en el cual se incluye el Plan de Gestión Integral de Residuos Peligrosos realizada y las cifras de generación de RESPEL"/>
    <n v="1"/>
    <s v="Manual de Gestión Integral de residuos oficializado en el cual se incluye el Plan de Gestión Integral de Residuos Peligrosos y las cifras de generación de RESPEL_x000a__x000a_Correo de oficializacion del manual "/>
    <d v="2022-09-01T00:00:00"/>
    <d v="2022-10-30T00:00:00"/>
    <m/>
    <s v="SI"/>
    <s v="SI"/>
    <n v="153"/>
    <m/>
    <m/>
    <m/>
    <m/>
    <m/>
    <m/>
    <m/>
    <m/>
    <m/>
    <m/>
    <m/>
    <m/>
    <m/>
    <m/>
    <m/>
    <m/>
    <m/>
    <m/>
    <m/>
    <m/>
    <m/>
    <m/>
    <m/>
    <m/>
    <m/>
    <m/>
    <m/>
    <m/>
    <m/>
    <m/>
    <m/>
    <m/>
    <m/>
    <m/>
    <m/>
    <m/>
    <m/>
    <m/>
    <m/>
    <m/>
    <m/>
    <m/>
    <s v="ABIERTO"/>
    <m/>
    <s v="ABIERTO"/>
    <d v="2022-09-19T00:00:00"/>
    <s v="Accion incluida posterior al monitoreo"/>
    <s v="No aplica"/>
    <s v="No aplica"/>
    <n v="0"/>
    <s v="SIN AVANCE"/>
    <n v="153"/>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ualizar el Manual de Gestión Integral de residuos en el cual se incluye el Plan de Gestión Integral de Residuos Peligrosos y las cifras de generación de RESPEL"/>
    <n v="0"/>
    <s v="SIN AVANCE"/>
    <n v="153"/>
    <s v="POR VENCER"/>
    <x v="2"/>
    <s v="Para esta actividad no se presenta evidencia de avances de ejecución de las acciones planteadas.  "/>
    <s v="Liz Alexandra Gómez Pulido "/>
    <n v="0"/>
    <x v="0"/>
    <m/>
  </r>
  <r>
    <n v="568"/>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Residuos o desechos peligrosos"/>
    <s v="Willington Granados Herrera"/>
    <x v="7"/>
    <s v="PMSDA-2022-003"/>
    <n v="3"/>
    <x v="74"/>
    <s v="2021-2022"/>
    <s v="2022H69"/>
    <s v="Se evidenciaron condiciones inadecuadas de embalado y etiquetado de residuos o desechos peligrosos en la sede administrativa Calle 61 y UPI Perdomo, teniendo en cuenta las siguientes situaciones: _x000a_Sede administrativa Calle 61: Luminaria sin embalaje, ni etiquetado en el espacio de almacenamiento de residuos ordinarios. Residuos biosanitarios (tapabocas, guantes otros), sin etiquetado asociado; adicionalmente otros contaban con etiquetado erróneo, ya que el mismo no identificaba la corriente por tipo de residuo. Área. centro de acopio de RESPEL._x000a_UPI Perdomo: -Área de electrónica- Bloque A segundo piso: Residuos de aparatos eléctricos y electrónicos (periféricos) y pilas sin empacado, ni etiquetado correspondiente._x000a_-Bodega electrónica- Bloque A segundo piso: Residuos de aparatos eléctricos y electrónicos (balastros eléctricos, LED) y alta cantidad de luminarias sin empacado, embalado ni etiquetado correspondiente, algunas luminarias se encontraban rotas, sin gestión adecuada._x000a_"/>
    <s v="No se efectuó seguimiento adecuado al embalaje y etiquetado de los RESPEL"/>
    <s v="Realizar revisión bimestral en los depósitos de residuos de desechos peligrosos para verificar las condiciones de embalado y etiquetado de los residuos peligrosos, de acuerdo al marco normativo ambiental (Decreto 1076 de 2015, numeral 2.2.6.1.3.1, literal d) y la Ley 1252 de 2008, artículo 12, numeral 4 y al Manual de Gestión Integral de Residuos)_x000a__x000a_"/>
    <n v="1"/>
    <s v="Revisión bimestral para verificar las condiciones de embalado y etiquetado de los residuos peligrosos"/>
    <s v="Revisiones bimestrales para verificar las condiciones de embalado y etiquetado de los residuos peligrosos realizadas / Revisiones bimestrales para verificar las condiciones de embalado y etiquetado de los residuos peligrosos programadas (12)"/>
    <n v="12"/>
    <s v="Actas de revisiones bimestrales para verificar las condiciones de embalado y etiquetado de los residuos peligrosos"/>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visiones bimestrales para verificar las condiciones de embalado y etiquetado de los residuos peligrosos"/>
    <n v="0"/>
    <s v="SIN AVANCE"/>
    <n v="457"/>
    <s v="POR VENCER"/>
    <x v="2"/>
    <s v="Para esta actividad no se presenta evidencia de avances de ejecución de las acciones planteadas.  "/>
    <s v="Liz Alexandra Gómez Pulido "/>
    <n v="0"/>
    <x v="2"/>
    <m/>
  </r>
  <r>
    <n v="569"/>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Certificaciones"/>
    <s v="Willington Granados Herrera"/>
    <x v="7"/>
    <s v="PMSDA-2022-004"/>
    <n v="4"/>
    <x v="74"/>
    <s v="2021-2022"/>
    <s v="2022H70"/>
    <s v="La entidad no cuenta con las certificaciones de los últimos 5 años, considerando la ausencia de las certificaciones de los años 2017 y 2019"/>
    <s v="Las certificaciones no fueron solicitadas y/o enviadas por los anteriores proveedores"/>
    <s v="Solicitar a los proveedores de recolección de residuos peligrosos los certificados de disposición final de las vigencias 2017 y 2019 de la Sede Calle 61 y la UPI Perdomo"/>
    <n v="1"/>
    <s v="Solicitudes de certificados de disposición final de las vigencias 2017 y 2019 de la Sede Calle 61 y la UPI Perdomo"/>
    <s v="Solicitudes de certificados de disposición final de las vigencias 2017 y 2019 de la Sede Calle 61 y la UPI Perdomo realizadas / Solicitudes de certificados de disposición final de las vigencias 2017 y 2019 de la Sede Calle 61 y la UPI Perdomo programadas ((2)*100%)"/>
    <n v="1"/>
    <s v="Solicitudes de certificados de disposición final de las vigencias 2017 y 2019 de la Sede Calle 61 y la UPI Perdomo presentadas a través de oficios"/>
    <d v="2022-09-01T00:00:00"/>
    <d v="2023-06-30T00:00:00"/>
    <m/>
    <s v="SI"/>
    <s v="SI"/>
    <n v="396"/>
    <m/>
    <m/>
    <m/>
    <m/>
    <m/>
    <m/>
    <m/>
    <m/>
    <m/>
    <m/>
    <m/>
    <m/>
    <m/>
    <m/>
    <m/>
    <m/>
    <m/>
    <m/>
    <m/>
    <m/>
    <m/>
    <m/>
    <m/>
    <m/>
    <m/>
    <m/>
    <m/>
    <m/>
    <m/>
    <m/>
    <m/>
    <m/>
    <m/>
    <m/>
    <m/>
    <m/>
    <m/>
    <m/>
    <m/>
    <m/>
    <m/>
    <m/>
    <s v="ABIERTO"/>
    <m/>
    <s v="ABIERTO"/>
    <d v="2022-09-19T00:00:00"/>
    <s v="Accion incluida posterior al monitoreo"/>
    <s v="No aplica"/>
    <s v="No aplica"/>
    <n v="0"/>
    <s v="SIN AVANCE"/>
    <n v="396"/>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Solicitudes de certificados de disposición final de las vigencias 2017 y 2019 de la Sede Calle 61 y la UPI Perdomo presentadas a través de oficios"/>
    <n v="0"/>
    <s v="SIN AVANCE"/>
    <n v="396"/>
    <s v="POR VENCER"/>
    <x v="2"/>
    <s v="Para esta actividad no se presenta evidencia de avances de ejecución de las acciones planteadas.  "/>
    <s v="Liz Alexandra Gómez Pulido "/>
    <n v="0"/>
    <x v="2"/>
    <m/>
  </r>
  <r>
    <n v="570"/>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Certificaciones"/>
    <s v="Willington Granados Herrera"/>
    <x v="7"/>
    <s v="PMSDA-2022-005"/>
    <n v="5"/>
    <x v="74"/>
    <s v="2021-2022"/>
    <s v="2022H70"/>
    <s v="La entidad no cuenta con las certificaciones de los últimos 5 años, considerando la ausencia de las certificaciones de los años 2017 y 2019"/>
    <s v="Las certificaciones no fueron solicitadas y/o enviadas por los anteriores proveedores"/>
    <s v="Elaborar un Manual de Operaciones de Gestión Ambiental donde se establezca que se deben solicitar y conservar las certificaciones de disposición final de RESPEL de cada vigencia"/>
    <n v="1"/>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se deben solicitar y conservar las certificaciones de disposición final de RESPEL de cada vigencia_x000a__x000a_Correo de oficializacion del manual "/>
    <d v="2022-09-01T00:00:00"/>
    <d v="2022-10-30T00:00:00"/>
    <m/>
    <s v="SI"/>
    <s v="SI"/>
    <n v="153"/>
    <m/>
    <m/>
    <m/>
    <m/>
    <m/>
    <m/>
    <m/>
    <m/>
    <m/>
    <m/>
    <m/>
    <m/>
    <m/>
    <m/>
    <m/>
    <m/>
    <m/>
    <m/>
    <m/>
    <m/>
    <m/>
    <m/>
    <m/>
    <m/>
    <m/>
    <m/>
    <m/>
    <m/>
    <m/>
    <m/>
    <m/>
    <m/>
    <m/>
    <m/>
    <m/>
    <m/>
    <m/>
    <m/>
    <m/>
    <m/>
    <m/>
    <m/>
    <s v="ABIERTO"/>
    <m/>
    <s v="ABIERTO"/>
    <d v="2022-09-19T00:00:00"/>
    <s v="Accion incluida posterior al monitoreo"/>
    <s v="No aplica"/>
    <s v="No aplica"/>
    <n v="0"/>
    <s v="SIN AVANCE"/>
    <n v="153"/>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se deben solicitar y conservar las certificaciones de disposición final de RESPEL de cada vigencia"/>
    <n v="0"/>
    <s v="SIN AVANCE"/>
    <n v="153"/>
    <s v="POR VENCER"/>
    <x v="2"/>
    <s v="Para esta actividad no se presenta evidencia de avances de ejecución de las acciones planteadas.  "/>
    <s v="Liz Alexandra Gómez Pulido "/>
    <n v="0"/>
    <x v="0"/>
    <m/>
  </r>
  <r>
    <n v="571"/>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Residuos o desechos peligrosos"/>
    <s v="Willington Granados Herrera"/>
    <x v="7"/>
    <s v="PMSDA-2022-006"/>
    <n v="6"/>
    <x v="74"/>
    <s v="2021-2022"/>
    <s v="2022H71"/>
    <s v="La Entidad (Sede administrativa Calle 61 y UPI Perdomo), no cumplieron con las obligaciones del remitente y/o propietario de mercancías peligrosas, teniendo en cuenta que no efectuó seguimiento a la as obligaciones del transportador RH S.A.S. durante la vigencia evaluada  y se identificó formato para el seguimiento sin diligenciamiento asociado. A-GAM-FT-013 &quot;Lista Chequeo Control a Vehículos Trasportadores de Residuos Peligrosos&quot; y A-GAM-FT-022 &quot;registro de recepción y Despacho de residuos Peligrosos&quot;."/>
    <s v="No se efectuó seguimiento adecuado al correcto y completo diligenciamiento del formato"/>
    <s v="Realizar revisiones bimestrales en la sede administrativa calle 61 y la UPI Perdomo, para verificar el correcto y completo diligenciamiento de los formatos &quot;Lista Chequeo Control a Vehículos Trasportadores de Residuos Peligrosos&quot; y &quot;registro de recepción y Despacho de Residuos Peligrosos&quot;._x000a_"/>
    <n v="1"/>
    <s v="Revisiones bimestrales para verificar el correcto y completo diligenciamiento de los formatos &quot;Lista Chequeo Control a Vehículos Trasportadores de Residuos Peligrosos&quot; y &quot;registro de recepción y Despacho de Residuos Peligrosos&quot;."/>
    <s v="Número de revisiones bimestrales para verificar el correcto y completo diligenciamiento de los formatos  realizadas / Número de revisiones bimestrales para verificar el correcto y completo diligenciamiento de los formatos programadas (12)"/>
    <n v="12"/>
    <s v="Actas de revisiones Bimestrales para verificar el correcto y completo diligenciamiento de los formatos &quot;Lista Chequeo Control a Vehículos Trasportadores de Residuos Peligrosos&quot; y &quot;registro de recepción y Despacho de Residuos Peligrosos&quot;."/>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visiones Bimestrales para verificar el correcto y completo diligenciamiento de los formatos &quot;Lista Chequeo Control a Vehículos Trasportadores de Residuos Peligrosos&quot; y &quot;registro de recepción y Despacho de Residuos Peligrosos&quot;."/>
    <n v="0"/>
    <s v="SIN AVANCE"/>
    <n v="457"/>
    <s v="POR VENCER"/>
    <x v="2"/>
    <s v="Para esta actividad no se presenta evidencia de avances de ejecución de las acciones planteadas.  "/>
    <s v="Liz Alexandra Gómez Pulido "/>
    <n v="0"/>
    <x v="2"/>
    <m/>
  </r>
  <r>
    <n v="572"/>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Residuos aprovechables"/>
    <s v="Willington Granados Herrera"/>
    <x v="7"/>
    <s v="PMSDA-2022-007"/>
    <n v="7"/>
    <x v="74"/>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los trámites necesarios para obtener el registro de acopiador primario de aceites usados para la UPI Perdomo"/>
    <n v="1"/>
    <s v="Registro de acopiador primario de aceites usados para la UPI Perdomo obtenido"/>
    <s v="Obtención del registro de acopiador primario de aceites usados para la UPI Perdomo"/>
    <n v="1"/>
    <s v="Registro de acopiador primario de aceites usados para la UPI Perdomo emitido por la SDA"/>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Registro de acopiador primario de aceites usados para la UPI Perdomo emitido por la SDA"/>
    <n v="0"/>
    <s v="SIN AVANCE"/>
    <n v="184"/>
    <s v="POR VENCER"/>
    <x v="2"/>
    <s v="Para esta actividad no se presenta evidencia de avances de ejecución de las acciones planteadas.  "/>
    <s v="Liz Alexandra Gómez Pulido "/>
    <n v="0"/>
    <x v="0"/>
    <m/>
  </r>
  <r>
    <n v="573"/>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Residuos aprovechables"/>
    <s v="Willington Granados Herrera"/>
    <x v="7"/>
    <s v="PMSDA-2022-008"/>
    <n v="8"/>
    <x v="74"/>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capacitaciones relacionadas con el Plan de Emergencia y Contingencia para Derrames de Aceites usados en la UPI Perdomo"/>
    <n v="2"/>
    <s v="Capacitaciones relacionadas con el Plan de Emergencia y Contingencia para Derrames de Aceites usados en la UPI Perdomo"/>
    <s v="Capacitaciones relacionadas con el Plan de Emergencia y Contingencia para Derrames de Aceites usados en la UPI Perdomo realizadas / Capacitaciones relacionadas con el Plan de Emergencia y Contingencia para Derrames de Aceites usados en la UPI Perdomo programadas (2)"/>
    <n v="2"/>
    <s v="Actas de reunión y listados de asistencia de las capacitaciones relacionadas con el Plan de Emergencia y Contingencia para Derrames de Aceites usados en la UPI Perdomo"/>
    <d v="2022-09-01T00:00:00"/>
    <d v="2023-03-30T00:00:00"/>
    <m/>
    <s v="SI"/>
    <s v="SI"/>
    <n v="304"/>
    <m/>
    <m/>
    <m/>
    <m/>
    <m/>
    <m/>
    <m/>
    <m/>
    <m/>
    <m/>
    <m/>
    <m/>
    <m/>
    <m/>
    <m/>
    <m/>
    <m/>
    <m/>
    <m/>
    <m/>
    <m/>
    <m/>
    <m/>
    <m/>
    <m/>
    <m/>
    <m/>
    <m/>
    <m/>
    <m/>
    <m/>
    <m/>
    <m/>
    <m/>
    <m/>
    <m/>
    <m/>
    <m/>
    <m/>
    <m/>
    <m/>
    <m/>
    <s v="ABIERTO"/>
    <m/>
    <s v="ABIERTO"/>
    <d v="2022-09-19T00:00:00"/>
    <s v="Accion incluida posterior al monitoreo"/>
    <s v="No aplica"/>
    <s v="No aplica"/>
    <n v="0"/>
    <s v="SIN AVANCE"/>
    <n v="30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unión y listados de asistencia de las capacitaciones relacionadas con el Plan de Emergencia y Contingencia para Derrames de Aceites usados en la UPI Perdomo"/>
    <n v="0"/>
    <s v="SIN AVANCE"/>
    <n v="304"/>
    <s v="POR VENCER"/>
    <x v="2"/>
    <s v="Para esta actividad no se presenta evidencia de avances de ejecución de las acciones planteadas.  "/>
    <s v="Liz Alexandra Gómez Pulido "/>
    <n v="0"/>
    <x v="2"/>
    <m/>
  </r>
  <r>
    <n v="574"/>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Residuos aprovechables"/>
    <s v="Willington Granados Herrera"/>
    <x v="7"/>
    <s v="PMSDA-2022-009"/>
    <n v="9"/>
    <x v="74"/>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la recolección de Aceites usados, generados en los talleres de la UPI Perdomo, suministrando el contenedor adecuado para su almacenamiento"/>
    <n v="3"/>
    <s v="Recolección de Aceites usados, generados en los talleres de la UPI Perdomo, suministrando el contenedor adecuado para su almacenamiento"/>
    <s v="Recolecciones de Aceites usados, generados en los talleres de la UPI Perdomo realizadas / Recolecciones de Aceites usados, generados en los talleres de la UPI Perdomo solicitadas"/>
    <n v="3"/>
    <s v="Manifiestos de recolección de Aceites usados, generados en los talleres de la UPI Perdomo"/>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ifiestos de recolección de Aceites usados, generados en los talleres de la UPI Perdomo"/>
    <n v="0"/>
    <s v="SIN AVANCE"/>
    <n v="457"/>
    <s v="POR VENCER"/>
    <x v="2"/>
    <s v="Para esta actividad no se presenta evidencia de avances de ejecución de las acciones planteadas.  "/>
    <s v="Liz Alexandra Gómez Pulido "/>
    <n v="0"/>
    <x v="2"/>
    <m/>
  </r>
  <r>
    <n v="575"/>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Residuos aprovechables"/>
    <s v="Willington Granados Herrera"/>
    <x v="7"/>
    <s v="PMSDA-2022-010"/>
    <n v="10"/>
    <x v="74"/>
    <s v="2021-2022"/>
    <s v="2022H72"/>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revisión bimestral para verificar el adecuado manejo (acopio y etiquetado), de los aceites usados en los diferentes talleres de la UPI Perdomo."/>
    <n v="4"/>
    <s v="Revisiones Bimestrales para verificar el adecuado manejo (acopio y etiquetado), de los aceites usados en los diferentes talleres de la UPI Perdomo."/>
    <s v="Revisiones Bimestrales para verificar el adecuado manejo (acopio y etiquetado), de los aceites usados en los diferentes talleres de la UPI Perdomo realizadas / Revisiones Bimestrales para verificar el adecuado manejo (acopio y etiquetado), de los aceites usados en los diferentes talleres de la UPI Perdomo programadas (6)"/>
    <n v="6"/>
    <s v="6 Actas de revisión para verificar el adecuado manejo (acopio y etiquetado), de los aceites usados en los diferentes talleres de la UPI Perdomo."/>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6 Actas de revisión para verificar el adecuado manejo (acopio y etiquetado), de los aceites usados en los diferentes talleres de la UPI Perdomo."/>
    <n v="0"/>
    <s v="SIN AVANCE"/>
    <n v="457"/>
    <s v="POR VENCER"/>
    <x v="2"/>
    <s v="Para esta actividad no se presenta evidencia de avances de ejecución de las acciones planteadas.  "/>
    <s v="Liz Alexandra Gómez Pulido "/>
    <n v="0"/>
    <x v="2"/>
    <m/>
  </r>
  <r>
    <n v="576"/>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Aviso de publicidad exterior visual"/>
    <s v="Willington Granados Herrera"/>
    <x v="7"/>
    <s v="PMSDA-2022-011"/>
    <n v="11"/>
    <x v="74"/>
    <s v="2021-2022"/>
    <s v="2022H73"/>
    <s v="El aviso de publicidad exterior visual con descripción &quot;Alcaldía Mayor de Bogotá D.C. IDIPRON - Unidad Educativa El Perdomo&quot; carece de registro correspondiente._x000a_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
    <s v="No se ha solicitado el desmonte de dicho aviso al área correspondiente"/>
    <s v="Realizar la legalización del aviso ubicado en la fachada del bloque A de la UPI Perdomo"/>
    <n v="1"/>
    <s v="Legalización de aviso exterior de la UPI Perdomo"/>
    <s v="(Legalización de aviso exterior de la UPI Perdomo realizada / Legalización del aviso exterior de la UPI Perdomo programada)*100%"/>
    <n v="1"/>
    <s v="Legalización de aviso exterior de la UPI Perdomo realizada"/>
    <d v="2022-09-01T00:00:00"/>
    <d v="2022-10-30T00:00:00"/>
    <m/>
    <s v="SI"/>
    <s v="SI"/>
    <n v="153"/>
    <m/>
    <m/>
    <m/>
    <m/>
    <m/>
    <m/>
    <m/>
    <m/>
    <m/>
    <m/>
    <m/>
    <m/>
    <m/>
    <m/>
    <m/>
    <m/>
    <m/>
    <m/>
    <m/>
    <m/>
    <m/>
    <m/>
    <m/>
    <m/>
    <m/>
    <m/>
    <m/>
    <m/>
    <m/>
    <m/>
    <m/>
    <m/>
    <m/>
    <m/>
    <m/>
    <m/>
    <m/>
    <m/>
    <m/>
    <m/>
    <m/>
    <m/>
    <s v="ABIERTO"/>
    <m/>
    <s v="ABIERTO"/>
    <d v="2022-09-19T00:00:00"/>
    <s v="Accion incluida posterior al monitoreo"/>
    <s v="No aplica"/>
    <s v="No aplica"/>
    <n v="0"/>
    <s v="SIN AVANCE"/>
    <n v="153"/>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Legalización de aviso exterior de la UPI Perdomo realizada"/>
    <n v="0"/>
    <s v="SIN AVANCE"/>
    <n v="153"/>
    <s v="POR VENCER"/>
    <x v="2"/>
    <s v="Para esta actividad no se presenta evidencia de avances de ejecución de las acciones planteadas.  "/>
    <s v="Liz Alexandra Gómez Pulido "/>
    <n v="0"/>
    <x v="0"/>
    <m/>
  </r>
  <r>
    <n v="577"/>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Aviso de publicidad exterior visual"/>
    <s v="Willington Granados Herrera"/>
    <x v="7"/>
    <s v="PMSDA-2022-012"/>
    <n v="12"/>
    <x v="74"/>
    <s v="2021-2022"/>
    <s v="2022H73"/>
    <s v="El aviso de publicidad exterior visual con descripción &quot;Alcaldía Mayor de Bogotá D.C. IDIPRON - Unidad Educativa El Perdomo&quot; carece de registro correspondiente._x000a_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
    <s v="No se ha solicitado el desmonte de dicho aviso al área correspondiente"/>
    <s v="Crear y socializar el Manual de Publicidad Exterior Visual del IDIPRON"/>
    <n v="2"/>
    <s v="Creación y socialización del Manual de Publicidad Exterior Visual del IDIPRON"/>
    <s v="(Creación y socialización del Manual de Publicidad Exterior Visual realizada / Creación y socialización del Manual de Publicidad Exterior Visual programada)*100%"/>
    <n v="1"/>
    <s v="Manual de Publicidad Exterior Visual oficializado y socializado_x000a__x000a__x000a_Correo de oficializacion del manual "/>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Publicidad Exterior Visual oficializado y socializado_x000a__x000a__x000a_Correo de oficialización del manual "/>
    <n v="0"/>
    <s v="SIN AVANCE"/>
    <n v="184"/>
    <s v="POR VENCER"/>
    <x v="2"/>
    <s v="Para esta actividad no se presenta evidencia de avances de ejecución de las acciones planteadas.  "/>
    <s v="Liz Alexandra Gómez Pulido "/>
    <n v="0"/>
    <x v="0"/>
    <m/>
  </r>
  <r>
    <n v="578"/>
    <s v="Gestion ambiental"/>
    <s v="Subdirección Técnica Administrariva y Financiera"/>
    <s v="STAF"/>
    <s v="Mantenimiento de bienes"/>
    <s v="Gestion ambiental"/>
    <s v="Subdirección técnica administrativa y financiera"/>
    <s v="STAF"/>
    <s v="Gestión Ambiental"/>
    <x v="2"/>
    <s v="Secretaria General"/>
    <s v="SG"/>
    <s v="Gerencia administrativa"/>
    <s v="GA"/>
    <s v="Gestion ambiental"/>
    <s v="Vertimientos"/>
    <s v="Willington Granados Herrera"/>
    <x v="7"/>
    <s v="PMSDA-2022-013"/>
    <n v="13"/>
    <x v="74"/>
    <s v="2021-2022"/>
    <s v="2022H74"/>
    <s v="Descarga de vertimientos no permitidos relacionados con líquidos químicos provenientes del área de serigrafía, se identificaron áreas de interés con posible aporte de contaminantes provenientes del área de odontología, taller automotriz, otros. La entidad remitió caracterización de vertimientos en el marco del PIGA donde se evidenció incumplimiento de los límites máximos permitidos relacionados con: Aceite y grasas, cadmio total, DQO, DBO, sulfuros y sólidos. La entidad no remitió la caracterización de vertimientos de aguas residuales no domésticas de acuerdo con lo requerido mediante oficios SDA 2018EE188333 del 14/08/2018 y 2020EE50495 del 04/03/2020"/>
    <s v="No se efectuó seguimiento adecuado a los residuos generados por el taller académico de serigrafía"/>
    <s v="Solicitar y realizar la instalación de un sistema de desagüe en la poceta del cuarto oscuro del taller de serigrafía de la UPI Perdomo, con el fin de extraer el agua contaminada"/>
    <n v="1"/>
    <s v="Adecuación del sistema de desagüe de la poceta de la UPI Perdomo"/>
    <s v="(Solicitud e instalación del sistema de desagüe de la poceta de la UPI Perdomo realizada / Solicitud e instalación del sistema de desagüe de la poceta de la UPI Perdomo programada)*100%"/>
    <n v="1"/>
    <s v="Pantallazo de solicitud de instalación del sistema de desagüe de la poceta de la UPI Perdomo realizada y Formato de Control de Inspección y Ejecución de Mantenimiento de Bienes e Infraestructura  A-MBI-FT-007 "/>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Pantallazo de solicitud de instalación del sistema de desagüe de la poceta de la UPI Perdomo realizada y Formato de Control de Inspección y Ejecución de Mantenimiento de Bienes e Infraestructura  A-MBI-FT-007 "/>
    <n v="0"/>
    <s v="SIN AVANCE"/>
    <n v="457"/>
    <s v="POR VENCER"/>
    <x v="2"/>
    <s v="Para esta actividad no se presenta evidencia de avances de ejecución de las acciones planteadas.  "/>
    <s v="Liz Alexandra Gómez Pulido "/>
    <n v="0"/>
    <x v="2"/>
    <m/>
  </r>
  <r>
    <n v="579"/>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Vertimientos"/>
    <s v="Willington Granados Herrera"/>
    <x v="7"/>
    <s v="PMSDA-2022-014"/>
    <n v="14"/>
    <x v="74"/>
    <s v="2021-2022"/>
    <s v="2022H74"/>
    <s v="Descarga de vertimientos no permitidos relacionados con líquidos químicos provenientes del área de serigrafía, se identificaron áreas de interés con posible aporte de contaminantes provenientes del área de odontología, taller automotriz, otros. La entidad remitió caracterización de vertimientos en el marco del PIGA donde se evidenció incumplimiento de los límites máximos permitidos relacionados con: Aceite y grasas, cadmio total, DQO, DBO, sulfuros y sólidos. La entidad no remitió la caracterización de vertimientos de aguas residuales no domésticas de acuerdo con lo requerido mediante oficios SDA 2018EE188333 del 14/08/2018 y 2020EE50495 del 04/03/2020"/>
    <s v="No se efectuó seguimiento adecuado a los residuos generados por el taller académico de serigrafía"/>
    <s v="Realizar la toma y análisis de muestras de aguas residuales con posterioridad a la adecuación del sistema de desagüe y reportar los resultados de la caracterización de vertimientos de aguas residuales no domésticas a la EAAB"/>
    <n v="2"/>
    <s v="Toma y reporte de resultados del análisis de muestras de aguas residuales"/>
    <s v="(Toma y reporte de resultados del análisis de muestras de aguas residuales realizada / Toma y reporte de resultados del análisis de muestras de aguas residuales programada)*100%"/>
    <n v="1"/>
    <s v="Informes de resultados de la toma y reporte de resultados del análisis de muestras de aguas residuales y constancias de reporte de resultados a la EAAB"/>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Durante el periodo comprendido del 1 de septiembre al 30 de Diciembre, se realizaron las tomas de muestra para la caracterización de agua residual de las sedes que tienen talleres de formación de tipo industrial como los son UPI Perdomo (Tres puntos), Bosa, Santa Lucia, La 27, La32, Luna Park, La Rioja, La 32, Molinos, Oasis, Servitá y en el centro de acopio San Blas - Economato, se generaron los informes de resultados mes vencido como se tiene estipulado en el contrato 1750-2022  suscrito con la empresa ANASCOL SAS. Se tienen programado generar el reporte ante la EAAB en el mes de Enero teniendo en cuenta que aún no se tiene el informe de caracterización de agua de la UPI Servitá._x000a__x000a_Resultado del indicador: ((12/13)*100)= 82% _x000a_Análisis del indicador: Se realizaron 12 tomas de muestra para la caracterización de agua residual de las sedes de 13 programadas, reportando un avance del indicador del 82%_x000a_Estado: La actividad continúa en ejecución_x000a_  "/>
    <s v="TERCER SEGUIMIENTO 2022_x000a_1. Informes de caracterización de Agua residual"/>
    <s v="un (1) Informe de resultados de la toma y reporte de resultados del análisis de muestras de aguas residuales y constancias de reporte de resultados a la EAAB, según lo programado"/>
    <n v="0.82"/>
    <s v="AVANCE SIGNIFICATIVO"/>
    <n v="184"/>
    <s v="POR VENCER"/>
    <x v="2"/>
    <s v="Se evidencia que se reporta como producto de la acción planteada los informes de la toma y reporte de resultados del análisis de muestras de aguas residuales de las sedes que tienen talleres de formación de tipo industrial como los son UPI Perdomo (Tres puntos), Bosa, Santa Lucia, La 27, La32, Luna Park, La Rioja, La 32, Molinos, Oasis y en el centro de acopio San Blas - Economato, dicho informes fueron generados por la empresa ANASCOL SAS. Se tiene pendiente un reporte correspondiente a la UPI de Servitá. En este sentido, el cumplimiento de la acción en el periodo reportado es del 92%._x000a__x000a__x000a_"/>
    <s v="Liz Alexandra Gómez Pulido "/>
    <n v="0.92"/>
    <x v="0"/>
    <m/>
  </r>
  <r>
    <n v="580"/>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Informes"/>
    <s v="Willington Granados Herrera"/>
    <x v="7"/>
    <s v="PMSDA-2022-015"/>
    <n v="15"/>
    <x v="74"/>
    <s v="2021-2022"/>
    <s v="2022H75"/>
    <s v="La entidad no proporcionó, ni entregó oportunamente a la SDA, los reportes e informes relacionados con: _x000a_Procedimiento de identificación de requisitos legales, _x000a_Informe de información institucional (corte31/07/2021)_x000a_Cargue del acuerdo de corresponsabilidad en el informe de información institucional (corte 31/07/2021)_x000a_Verificación (31/07/2021)_x000a_Huella de carbono para la vigencia 2021 (corte31/01/2022), conforme a la guía establecida y expedida por esta autoridad ambiental. _x000a_Reportes de las emisiones generadas en la vigencia 2021, conforme a las actividades misionales y transversales desarrolladas. _x000a_ Cargue y reporte del formulario y documento electrónico de la huella de carbono de la vigencia 2020 y 2021, de acuerdo con la normatividad ambiental vigente y aplicable._x000a_Adicionalmente, entregó extemporáneamente la respuesta a la solicitud de información, de acuerdo con los lineamientos establecidos."/>
    <s v="Se desconocía la periodicidad y la forma en que debía realizarse el cargue de algunos reportes e informes."/>
    <s v="Realizar oportunamente el cargue y la entrega de los reportes e informes requeridos por la Secretaría Distrital de Ambiente, de acuerdo a la resolución 242 de 2014, artículo 20"/>
    <n v="1"/>
    <s v="Cargue y entrega oportuna de los reportes e informes requeridos por la Secretaría Distrital de Ambiente"/>
    <s v="Número de reportes e informes cargados y entregados oportunamente a la SDA / Número de reportes e informes que deben ser cargados y entregados oportunamente a la SDA (12)"/>
    <n v="12"/>
    <s v="Captura y/o impresión de pantalla de la constancia del cargue y entrega oportuna de los reportes e informes requeridos por la Secretaría Distrital de Ambiente_x000a__x000a_"/>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Durante el periodo comprendido del 23 al 30 de diciembre se realizó el reporte de información a la Secretaría Distrital de Ambiente del Plan de Acción de Gestión Ambiental 2023, el formulario PIGA - PL-F02 NORMATIVA, PIGA 200-MATRIZ DE ASPECTOS AMBIENTALES, PLAN DE GESTION INTEGRAL DE RESIDUOS PELIGROSOS, PROCEDIMIENTO DE ASPECTOS E IMPACTOS AMBIENTALES Y PROCEDEMIENTO DE NORMATIVIDAD _x000a__x000a_Resultado del indicador: ((5/12)*100)= 41,6% _x000a_Análisis del indicador: Se han reportado a la Secretaría de Ambiente 5 informes y/o reportes de 12 informes y/o reportes que se encuentran programados, reportando un avance del indicador del 41,6%_x000a_Estado: La actividad continúa en ejecución_x000a_  "/>
    <s v="TERCER SEGUIMIENTO 2022_x000a_1.Constancia de Reporte STORM-WEB_03_PLANIFICACIÓN._x000a_2.Constancia de Reporte STORM-WEB_016_FORMULACIÓN_PLAN DE ACCIÓN"/>
    <s v="Captura y/o impresión de pantalla de la constancia del cargue y entrega oportuna de los reportes e informes requeridos por la Secretaría Distrital de Ambiente"/>
    <n v="0.42"/>
    <s v="AVANCE PARCIAL"/>
    <n v="457"/>
    <s v="POR VENCER"/>
    <x v="2"/>
    <s v="Se evidencia que se reporta como producto de la acción planteada la constancia del cargue y entrega oportuna de los reportes e informes requeridos por la Secretaría Distrital de Ambiente, en el cual se relacionan los siguientes reportes; PIGA-PL-F02-NORMATIVA 2022-12-30, PIGA 200/MATRIZ DE ASPECTOS AMBIENTALES 2022-12-30, PLAN DE GESTIÓN INTEGRAL DE RESIDUOS PELIGROSOS 2022-12-23, PROCEDIMIENTO DE ASPECTOS E IMPACTOS AMBIENTALES 2022-12-23 y PROCEDIMIENTO DE NORMATIVIDAD 2022-12-23, lo anterior india que se cuenta con un cumplimento del 41,6% de la acción planteada. "/>
    <s v="Liz Alexandra Gómez Pulido "/>
    <n v="0.41599999999999998"/>
    <x v="2"/>
    <m/>
  </r>
  <r>
    <n v="581"/>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Informes"/>
    <s v="Willington Granados Herrera"/>
    <x v="7"/>
    <s v="PMSDA-2022-016"/>
    <n v="16"/>
    <x v="74"/>
    <s v="2021-2022"/>
    <s v="2022H75"/>
    <s v="La entidad no proporcionó, ni entregó oportunamente a la SDA, los reportes e informes relacionados con: _x000a_Procedimiento de identificación de requisitos legales, _x000a_Informe de información institucional (corte31/07/2021)_x000a_Cargue del acuerdo de corresponsabilidad en el informe de información institucional (corte 31/07/2021)_x000a_Verificación (31/07/2021)_x000a_Huella de carbono para la vigencia 2021 (corte31/01/2022), conforme a la guía establecida y expedida por esta autoridad ambiental. _x000a_Reportes de las emisiones generadas en la vigencia 2021, conforme a las actividades misionales y transversales desarrolladas. _x000a_ Cargue y reporte del formulario y documento electrónico de la huella de carbono de la vigencia 2020 y 2021, de acuerdo con la normatividad ambiental vigente y aplicable._x000a_Adicionalmente, entregó extemporáneamente la respuesta a la solicitud de información, de acuerdo con los lineamientos establecidos."/>
    <s v="Se desconocía la periodicidad y la forma en que debía realizarse el cargue de algunos reportes e informes."/>
    <s v="Elaborar un Manual de Operaciones de Gestión Ambiental donde se establezca el lineamiento para la presentación de información y la verificación de la publicación efectiva de la misma"/>
    <n v="2"/>
    <s v="Creación y socialización del Manual de Operaciones de Gestión Ambiental "/>
    <s v="(Creación y socialización del Manual de Operaciones de Gestión Ambiental realizadas / Creación y socialización del Manual de Operaciones de Gestión Ambiental programadas)*100%"/>
    <n v="1"/>
    <s v="Manual de Operaciones de Gestión Ambiental oficializado y socializado_x000a__x000a_Correo de oficializacion del manual"/>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_x000a__x000a_Correo de oficialización del manual"/>
    <n v="0"/>
    <s v="SIN AVANCE"/>
    <n v="184"/>
    <s v="POR VENCER"/>
    <x v="2"/>
    <s v="Para esta actividad no se presenta evidencia de avances de ejecución de las acciones planteadas.  "/>
    <s v="Liz Alexandra Gómez Pulido "/>
    <n v="0"/>
    <x v="0"/>
    <m/>
  </r>
  <r>
    <n v="582"/>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PIGA"/>
    <s v="Willington Granados Herrera"/>
    <x v="7"/>
    <s v="PMSDA-2022-017"/>
    <n v="17"/>
    <x v="74"/>
    <s v="2021-2022"/>
    <s v="2022H76"/>
    <s v="El gestor ambiental de IDIPRON, esta incumpliendo con sus obligaciones, específicamente en la  aprobación del PIGA por parte del Comité de Gestión Ambiental o el que haga sus veces  y realizado seguimiento y evaluación a las actividades propuestas en el Plan de Acción anual PIGA, sin la participación del Gestor Ambiental."/>
    <s v="El Gestor Ambiental de la entidad, sólo presenta el informe de seguimiento y evaluación a las actividades del PIGA, a la Oficina Asesora de Planeación y no ante el Comité de Gestión y Desempeño"/>
    <s v="Solicitar y presentar ante  al Comité de Gestión y Desempeño el seguimiento y evaluación a las actividades establecidas en el Plan Institucional de Gestión Ambiental PIGA."/>
    <n v="1"/>
    <s v="Seguimiento y evaluación a las actividades propuestas en el Plan de Acción anual PIGA con la participación del Gestor Ambiental"/>
    <s v="(Número de solicitudes y presentaciones del informe de seguimiento y evaluación a las actividades del PIGA con la participación del Gestor Ambiental realizadas / Número de solicitudes y presentaciones del informe de seguimiento y evaluación a las actividades del PIGA con la participación del Gestor Ambiental programadas (2))*100%"/>
    <n v="1"/>
    <s v="pantallazos de solicitudes enviadas a través de correo electrónico y actas de reunión del Comité de Gestión y Desempeño en las cuales se presente el informe de seguimiento y evaluación a las actividades del PIGA con la participación del Gestor Ambiental"/>
    <d v="2022-09-01T00:00:00"/>
    <d v="2023-01-31T00:00:00"/>
    <m/>
    <s v="SI"/>
    <s v="SI"/>
    <n v="246"/>
    <m/>
    <m/>
    <m/>
    <m/>
    <m/>
    <m/>
    <m/>
    <m/>
    <m/>
    <m/>
    <m/>
    <m/>
    <m/>
    <m/>
    <m/>
    <m/>
    <m/>
    <m/>
    <m/>
    <m/>
    <m/>
    <m/>
    <m/>
    <m/>
    <m/>
    <m/>
    <m/>
    <m/>
    <m/>
    <m/>
    <m/>
    <m/>
    <m/>
    <m/>
    <m/>
    <m/>
    <m/>
    <m/>
    <m/>
    <m/>
    <m/>
    <m/>
    <s v="ABIERTO"/>
    <m/>
    <s v="ABIERTO"/>
    <d v="2022-09-19T00:00:00"/>
    <s v="Accion incluida posterior al monitoreo"/>
    <s v="No aplica"/>
    <s v="No aplica"/>
    <n v="0"/>
    <s v="SIN AVANCE"/>
    <n v="246"/>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pantallazos de solicitudes enviadas a través de correo electrónico y actas de reunión del Comité de Gestión y Desempeño en las cuales se presente el informe de seguimiento y evaluación a las actividades del PIGA con la participación del Gestor Ambiental"/>
    <n v="0"/>
    <s v="SIN AVANCE"/>
    <n v="246"/>
    <s v="POR VENCER"/>
    <x v="2"/>
    <s v="Para esta actividad no se presenta evidencia de avances de ejecución de las acciones planteadas.  "/>
    <s v="Liz Alexandra Gómez Pulido "/>
    <n v="0"/>
    <x v="2"/>
    <m/>
  </r>
  <r>
    <n v="583"/>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Revisión documental y presencial "/>
    <s v="Willington Granados Herrera"/>
    <x v="7"/>
    <s v="PMSDA-2022-018"/>
    <n v="18"/>
    <x v="74"/>
    <s v="2021-2022"/>
    <s v="2022H77"/>
    <s v="Se evidenciaron incumplimientos normativos conforme a la revisión documental y presencial adelantada, relacionados con la gestión de residuos ordinarios, peligrosos, especiales, publicidad exterior visual y vertimientos, por lo que se evidenció que la entidad no ha tomado medidas correctivas eficaces que garanticen el cumplimiento de la normatividad ambiental vigente, esto a pesar de ser requerido previamente por esta Autoridad Ambiental."/>
    <s v="No se efectuó un adecuado seguimiento a las observaciones correspondientes a los requerimientos normativos relacionados con la gestión de residuos ordinarios, peligrosos, especiales, publicidad exterior visual y vertimientos"/>
    <s v="Realizar revisiones Bimestrales en la Sede Administrativa calle 61 y la UPI Perdomo, para verificar que se cumpla con los requerimientos normativos relacionados con la gestión de residuos ordinarios, peligrosos, especiales, publicidad exterior visual y vertimientos"/>
    <n v="1"/>
    <s v="Revisiones Bimestrales para verificar que se cumpla con los requerimientos normativos relacionados con la gestión de residuos ordinarios, peligrosos, especiales, publicidad exterior visual y vertimientos"/>
    <s v="Revisiones Bimestrales para verificar que se cumpla con los requerimientos normativos relacionados con la gestión de residuos ordinarios, peligrosos, especiales, publicidad exterior visual y vertimientos realizadas / revisiones Bimestrales para verificar que se cumpla con los requerimientos normativos relacionados con la gestión de residuos ordinarios, peligrosos, especiales, publicidad exterior visual y vertimientos programadas ((12)*100%)"/>
    <n v="1"/>
    <s v="Actas de revisiones Bimestrales para verificar que se cumpla con los requerimientos normativos relacionados con la gestión de residuos ordinarios, peligrosos, especiales, publicidad exterior visual y vertimientos"/>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visiones Bimestrales para verificar que se cumpla con los requerimientos normativos relacionados con la gestión de residuos ordinarios, peligrosos, especiales, publicidad exterior visual y vertimientos"/>
    <n v="0"/>
    <s v="SIN AVANCE"/>
    <n v="457"/>
    <s v="POR VENCER"/>
    <x v="2"/>
    <s v="Para esta actividad no se presenta evidencia de avances de ejecución de las acciones planteadas.  "/>
    <s v="Liz Alexandra Gómez Pulido "/>
    <n v="0"/>
    <x v="2"/>
    <m/>
  </r>
  <r>
    <n v="584"/>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Gestión Integral Residuos"/>
    <s v="Willington Granados Herrera"/>
    <x v="7"/>
    <s v="PMSDA-2022-019"/>
    <n v="19"/>
    <x v="74"/>
    <s v="2021-2022"/>
    <s v="2022H78"/>
    <s v="La entidad identificó parcialmente los impactos significativos de acuerdo con las actividades misionales y transversales desarrolladas: Sin embargo no  se incluyeron los aspectos relacionados con el agotamiento de los recursos naturales por consumo de energía, la generación de residuos peligrosos y aprovechables, vertimientos no domésticos y el uso de publicidad exterior visual._x000a_La entidad no ejecutó dos de los diez (10) controles operacionales proyectados en la matriz MIAVIA"/>
    <s v="No se cumplió con el lineamiento en el Manual Integral de Gestión de Residuos, de realizar el diagnóstico una vez al año"/>
    <s v="Realizar el diagnóstico de acuerdo a la matriz de aspectos e impactos ambientales y matriz legal ambiental en la Sede administrativa calle 61 y la UPI Perdomo en los que se incluyan los aspectos relacionados con el agotamiento de los recursos naturales por consumo de energía, la generación de residuos peligrosos y aprovechables, vertimientos no domésticos y el uso de publicidad exterior visual. "/>
    <n v="1"/>
    <s v="Diagnósticos de acuerdo a la matriz de aspectos e impactos ambientales y matriz legal ambiental"/>
    <s v="Número de diagnósticos realizados / Número diagnósticos programados ((2)*100%)"/>
    <n v="2"/>
    <s v=" 2 formatos MATRIZ DE IDENTIFICACIÓN, EVALUACION Y CONTROL DE ASPECTOS E IMPACTOS AMBIENTALES A-GAM-FT-025 diligenciados"/>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Se realizaron los diagnósticos en la UPI Perdomo y Sede Administrativa Calle 61, de acuerdo a la matriz de aspectos e impactos ambientales y matriz legal ambiental, en los que se incluyó los aspectos relacionados con el agotamiento de los recursos naturales por consumo de energía, la generación de residuos peligrosos y aprovechables, vertimientos no domésticos y el uso de publicidad exterior visual. _x000a_Resultado indicador:(2/2) 100%._x000a_Análisis del indicador: Se realizaron dos diagnósticos de dos diagnósticos que se tenían programados, cumpliendo con la meta del 100% programada. _x000a_Estado: La actividad se encuentra finalizada_x000a_"/>
    <s v="TERCER SEGUIMIENTO 2022_x000a_MATRICES DE IDENTIFICACIÓN, EVALUACIÓN Y CONTROL DE ASPECTOS E IMPACTOS AMBIENTALES  SA CALLE 61 Y UPI PERDOMO"/>
    <m/>
    <n v="1"/>
    <s v="CUMPLIMIENTO TOTAL"/>
    <n v="184"/>
    <s v="POR VENCER"/>
    <x v="2"/>
    <s v="Se realizaron los diagnósticos en la UPI Perdomo y Sede Administrativa Calle 61,  mediante el formato MATRIZ DE IDENTIFICACIÓN, EVALUACION Y CONTROL DE ASPECTOS E IMPACTOS AMBIENTALES A-GAM-FT-025, en los que se incluyó los aspectos relacionados con el agotamiento de los recursos naturales por consumo de energía, la generación de residuos peligrosos y aprovechables, vertimientos no domésticos y el uso de publicidad exterior visual. En este sentido se reporta un 100% de la acción planteada.  _x000a__x000a_"/>
    <s v="Liz Alexandra Gómez Pulido "/>
    <n v="1"/>
    <x v="1"/>
    <m/>
  </r>
  <r>
    <n v="585"/>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Identificación de requisitos legales"/>
    <s v="Willington Granados Herrera"/>
    <x v="7"/>
    <s v="PMSDA-2022-020"/>
    <n v="20"/>
    <x v="74"/>
    <s v="2021-2022"/>
    <s v="2022H79"/>
    <s v="La entidad no efectuó cargue del procedimiento de identificación de requisitos legales, de acuerdo con lo establecido en la normatividad ambiental vigente y aplicable. La matriz de requisitos legales se encuentra desactualizada de acuerdo con las actividades misionales y transversales desarrolladas. Acuerdo 333 de 2008, Decreto 165 de 2015 (designación y obligaciones del Gestor Ambiental), Acuerdo 114 de 2003 (gestión de residuos ordinarios), Acuerdo 746 de 2019 (prohibición de asbesto), Acuerdo 655 de 2016 (fuentes no convencionales de energía), Acuerdo 808 de 2021 (prohibición progresiva de plásticos de un solo uso), Ley 1252 de 2008 (prohibiciones de residuos o desechos peligrosos), Resolución 1023 de 2005 (guías ambientales), Decreto 1079 de 2015 (transporte de residuos o desechos peligrosos), Decreto 265 de 2016 (gestión de residuos especiales, llantas) y Resolución 0316 de 2018 (aceite vegetal usado)."/>
    <s v="No se cuenta con el  &quot;Procedimiento de identificación de requisitos legales&quot; ni con la matriz asociada"/>
    <s v="Crear y efectuar el cargue del &quot;Procedimiento de identificación de requisitos legales&quot; de acuerdo con lo establecido en la normatividad ambiental vigente y aplicable"/>
    <n v="1"/>
    <s v="Creación y cargue del &quot;Procedimiento de identificación de requisitos legales&quot;"/>
    <s v="(Oficialización y reporte del Procedimiento de identificación de requisitos legales realizada / Oficialización y reporte del Procedimiento de identificación de requisitos legales programada)*100%"/>
    <n v="1"/>
    <s v="Procedimiento de identificación de requisitos legales oficializado y constancia de reporte del mismo en la plataforma de la SDA_x000a__x000a_Correo de ofi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Procedimiento de identificación de requisitos legales oficializado y constancia de reporte del mismo en la plataforma de la SDA_x000a__x000a_Correo de oficialización"/>
    <n v="0"/>
    <s v="SIN AVANCE"/>
    <n v="184"/>
    <s v="POR VENCER"/>
    <x v="2"/>
    <s v="Para esta actividad no se presenta evidencia de avances de ejecución de las acciones planteadas.  "/>
    <s v="Liz Alexandra Gómez Pulido "/>
    <n v="0"/>
    <x v="0"/>
    <m/>
  </r>
  <r>
    <n v="586"/>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Identificación de requisitos legales"/>
    <s v="Willington Granados Herrera"/>
    <x v="7"/>
    <s v="PMSDA-2022-021"/>
    <n v="21"/>
    <x v="74"/>
    <s v="2021-2022"/>
    <s v="2022H79"/>
    <s v="La entidad no efectuó cargue del procedimiento de identificación de requisitos legales, de acuerdo con lo establecido en la normatividad ambiental vigente y aplicable. La matriz de requisitos legales se encuentra desactualizada de acuerdo con las actividades misionales y transversales desarrolladas. Acuerdo 333 de 2008, Decreto 165 de 2015 (designación y obligaciones del Gestor Ambiental), Acuerdo 114 de 2003 (gestión de residuos ordinarios), Acuerdo 746 de 2019 (prohibición de asbesto), Acuerdo 655 de 2016 (fuentes no convencionales de energía), Acuerdo 808 de 2021 (prohibición progresiva de plásticos de un solo uso), Ley 1252 de 2008 (prohibiciones de residuos o desechos peligrosos), Resolución 1023 de 2005 (guías ambientales), Decreto 1079 de 2015 (transporte de residuos o desechos peligrosos), Decreto 265 de 2016 (gestión de residuos especiales, llantas) y Resolución 0316 de 2018 (aceite vegetal usado)."/>
    <s v="No se cuenta con el  &quot;Procedimiento de identificación de requisitos legales&quot; ni con la matriz asociada"/>
    <s v="Crear y efectuar el cargue de la &quot;Matriz de requisitos legales&quot; de acuerdo con lo establecido en la normatividad ambiental vigente y aplicable"/>
    <n v="2"/>
    <s v="Creación y cargue de la &quot;Matriz de requisitos legales&quot;"/>
    <s v="(Oficialización y reporte de la Matriz de requisitos legales realizada / Oficialización y reporte de la Matriz de requisitos legales programada)*100%"/>
    <n v="1"/>
    <s v="Matriz de requisitos legales oficializada y constancia de reporte de la misma en la plataforma de la SDA_x000a__x000a_Correo de ofi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l día 8 de septiembre se adopta y oficializa el formato A-GAM-FT-026 Matriz Legal Ambiental dentro de la documentación del procesos de gestión ambiental del IDIPRON. El reporte a la Secretaría Distrital de Ambiente de Bogotá de esta matriz se realizó el día 30 de diciembre del 2022 en el aplicativo STORM._x000a__x000a_Resultado del Indicador: ((1/1)*100)=100%_x000a_Análisis del indicador: Se oficializó y reportó la Matriz de Requisitos Legales, cumpliendo con el 100% de la meta propuesta_x000a__x000a_Estado: La actividad se encuentra finalizada   "/>
    <s v="TERCER SEGUIMIENTO 2022_x000a_1. Correo de Oficialización - Adoptación y Oficialización - Formato A-GAM-FT-026 Matriz Legal Ambiental - MIPG _x000a__x000a_2. Formato Actualizado  A-GAM-FT-026 Matriz Legal Ambiental._x000a__x000a_3. Constancia de Reporte SDA _x000a_"/>
    <m/>
    <n v="1"/>
    <s v="CUMPLIMIENTO TOTAL"/>
    <n v="184"/>
    <s v="POR VENCER"/>
    <x v="2"/>
    <s v="Se evidencia que se ejecuta la acción planteada mediante creación y oficialización  del formato A-GAM-FT-026, MATRIZ LEGAL AMBIENTAL y se realiza reporte de la misma en la plataforma de la SDA el 30 de diciembre de 2022. Según lo anterior se da cumplimiento al 100% de la acción establecida. "/>
    <s v="Liz Alexandra Gómez Pulido "/>
    <n v="1"/>
    <x v="1"/>
    <m/>
  </r>
  <r>
    <n v="587"/>
    <s v="Gestion ambiental"/>
    <s v="Subdirección Técnica Administrariva y Financiera"/>
    <s v="STAF"/>
    <m/>
    <s v="Gestion ambiental"/>
    <s v="Subdirección técnica administrativa y financiera"/>
    <s v="STAF"/>
    <s v="Gestión Ambiental"/>
    <x v="2"/>
    <s v="Secretaria General"/>
    <s v="SG"/>
    <s v="Gerencia administrativa"/>
    <s v="GA"/>
    <s v="Planeacion"/>
    <s v="Herramientas de gestión (riesgos, indicadores, balance social, planes y proyectos de inversión)"/>
    <s v="Willington Granados Herrera"/>
    <x v="7"/>
    <s v="PMSDA-2022-022"/>
    <n v="22"/>
    <x v="74"/>
    <s v="2021-2022"/>
    <s v="2022H80"/>
    <s v="La entidad no incluyó en el análisis e identificación riesgos relacionados con la gestión de residuos con características de peligrosidad."/>
    <s v="Si bien la matriz de riesgos fue actualizada, es necesario efectuar el seguimiento correspondiente"/>
    <s v="Realizar seguimiento cuatrimestral al riesgo: &quot;Incumplimiento de los lineamientos legales y operacionales para realizar la gestión integral de todas las corrientes de residuos generadas en las sedes del IDIPRON&quot;."/>
    <n v="1"/>
    <s v="Seguimiento cuatrimestral al riesgo &quot;Incumplimiento de los lineamientos legales y operacionales para realizar la gestión integral de todas las corrientes de residuos generadas en las sedes del IDIPRON&quot;. "/>
    <s v="Seguimientos cuatrimestrales al riesgo &quot;Incumplimiento de los lineamientos legales y operacionales para realizar la gestión integral de todas las corrientes de residuos generadas en las sedes del IDIPRON&quot; realizados / Seguimientos cuatrimestrales al riesgo &quot;Incumplimiento de los lineamientos legales y operacionales para realizar la gestión integral de todas las corrientes de residuos generadas en las sedes del IDIPRON&quot; programados((3)*100%)"/>
    <n v="1"/>
    <s v="Reportes de monitoreo de riesgos del área realizados"/>
    <d v="2022-09-01T00:00:00"/>
    <d v="2023-01-31T00:00:00"/>
    <m/>
    <s v="SI"/>
    <s v="SI"/>
    <n v="246"/>
    <m/>
    <m/>
    <m/>
    <m/>
    <m/>
    <m/>
    <m/>
    <m/>
    <m/>
    <m/>
    <m/>
    <m/>
    <m/>
    <m/>
    <m/>
    <m/>
    <m/>
    <m/>
    <m/>
    <m/>
    <m/>
    <m/>
    <m/>
    <m/>
    <m/>
    <m/>
    <m/>
    <m/>
    <m/>
    <m/>
    <m/>
    <m/>
    <m/>
    <m/>
    <m/>
    <m/>
    <m/>
    <m/>
    <m/>
    <m/>
    <m/>
    <m/>
    <s v="ABIERTO"/>
    <m/>
    <s v="ABIERTO"/>
    <d v="2022-09-19T00:00:00"/>
    <s v="Accion incluida posterior al monitoreo"/>
    <s v="No aplica"/>
    <s v="No aplica"/>
    <n v="0"/>
    <s v="SIN AVANCE"/>
    <n v="246"/>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Durante el tercer cuatrimestre de la vigencia 2022, se realizó el seguimiento cuatrimestral al riesgo: &quot;Incumplimiento de los lineamientos legales y operacionales para realizar la gestión integral de todas las corrientes de residuos generadas en las sedes del IDIPRON&quot;, donde se ejecutaron los controles operacionales que previenen y mitigan los tres riesgos de gestión que tienen establecido el proceso de gestiona ambiental. El proceso puede concluir que durante el periodo evaluado no se materializó el riesgo de mala gestión de residuos solidos._x000a__x000a_Resultado y análisis del indicador: ((1 /3)*100)= 33%  _x000a_Análisis del indicador: Se realizó un seguimiento cuatrimestral al riesgo &quot;Incumplimiento de los lineamientos legales y operacionales para realizar la gestión integral de todas las corrientes de residuos generadas en las sedes del IDIPRON&quot; de tres seguimientos que se encuentran programados, reportando un cumplimiento del indicador del 33%. _x000a_Estado: La actividad continúa en ejecución"/>
    <s v="TERCER SEGUIMIENTO 2022_x000a_1. Correo electrónico de reporte - III Seguimiento al Mapa de Riesgos de Gestión - Proceso de Gestión Ambiental_x000a_2. III Seguimiento al Mapa de Riesgos de Gestión - Proceso de Gestión Ambiental"/>
    <s v="dos (2) Reportes de monitoreo de riesgos del área realizados"/>
    <n v="0.33"/>
    <s v="AVANCE PARCIAL"/>
    <n v="246"/>
    <s v="POR VENCER"/>
    <x v="2"/>
    <s v="Se evidencia que se realiza reportes de monitoreo de riesgos del área, en el que se reporta el seguimiento del riesgo: &quot;Incumplimiento de los lineamientos legales y operacionales para realizar la gestión integral de todas las corrientes de residuos generadas en las sedes del IDIPRON&quot; durante el tercer cuatrimestre del 2022. En este sentido se reporta un avance del 33,33% de la acción planteada. Se evidencia que la fecha final para el cumplimiento de la acción está con fecha de 31 de enero de 2023, lo que impediría en tiempo realizar dos seguimientos cuatrimestrales más, se recomienda revisar la formulación "/>
    <s v="Liz Alexandra Gómez Pulido "/>
    <n v="0.33329999999999999"/>
    <x v="2"/>
    <m/>
  </r>
  <r>
    <n v="588"/>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PIGA"/>
    <s v="Willington Granados Herrera"/>
    <x v="7"/>
    <s v="PMSDA-2022-023"/>
    <n v="23"/>
    <x v="74"/>
    <s v="2021-2022"/>
    <s v="2022H81"/>
    <s v="La entidad no cumplió con la meta planteada en el PIGA con respecto al Programa de uso eficiente del agua, específicamente en las siguientes actividades: _x000a_-No se incluyeron las sedes Centro de Acopio San Blas y Arborizadora Alta para Desarrollar sensibilizaciones para disminución de consumos_x000a_-Instalar sistemas de captación y reutilización de agua lluvia (sedes Perdomo y la 32)."/>
    <s v="Si bien se realizaron los ajustes correspondientes a la eliminación de dichas sedes, no se comunicó la actualización para el reporte del cumplimiento de las metas"/>
    <s v="Realizar la retransmisión del Plan de Acción Ambiental a la Secretaría de Ambiente en el cual se incluyan las modificaciones al Programa de uso eficiente del agua"/>
    <n v="2"/>
    <s v="Retransmisión del Plan de Acción Ambiental a la Secretaría de Ambiente"/>
    <s v="Retransmisión del Plan de Acción Ambiental a la Secretaría de Ambiente realizada (1)"/>
    <n v="1"/>
    <s v="Captura y/o impresión de pantalla de la constancia del cargue y entrega oportuna del reporte del Plan de acción Ambiental en la Secretaria Distrital de Ambiente."/>
    <d v="2022-08-15T00:00:00"/>
    <d v="2022-10-30T00:00:00"/>
    <m/>
    <s v="SI"/>
    <s v="SI"/>
    <n v="153"/>
    <m/>
    <m/>
    <m/>
    <m/>
    <m/>
    <m/>
    <m/>
    <m/>
    <m/>
    <m/>
    <m/>
    <m/>
    <m/>
    <m/>
    <m/>
    <m/>
    <m/>
    <m/>
    <m/>
    <m/>
    <m/>
    <m/>
    <m/>
    <m/>
    <m/>
    <m/>
    <m/>
    <m/>
    <m/>
    <m/>
    <m/>
    <m/>
    <m/>
    <m/>
    <m/>
    <m/>
    <m/>
    <m/>
    <m/>
    <m/>
    <m/>
    <m/>
    <s v="ABIERTO"/>
    <m/>
    <s v="ABIERTO"/>
    <d v="2022-09-19T00:00:00"/>
    <s v="Accion incluida posterior al monitoreo"/>
    <s v="No aplica"/>
    <s v="No aplica"/>
    <n v="0"/>
    <s v="SIN AVANCE"/>
    <n v="153"/>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l 30  de agosto de 2022 se realizó la retrasmisión de información a la Secretaria Distrital de Ambiente del Plan de Acción de Gestión Ambiental, con la finalidad de informar a la autoridad ambiental del plan de acción aprobado y  en el cual se incluyeron las modificaciones al Programa de uso eficiente del agua._x000a__x000a_Resultado del indicador: ((1 /1)*100)= 100%  _x000a_Análisis del indicador: Se realizó la retransmisión del Plan de Acción Ambiental a la Secretaría de Ambiente, cumpliendo con el 100% de la meta propuesta_x000a_Estado: La actividad se encuentra finalizada_x000a_  "/>
    <s v="TERCER SEGUIMIENTO 2022_x000a_1,Constancia de Reporte - Retransmisión del Plan de Acción 2022 - SDA "/>
    <m/>
    <n v="1"/>
    <s v="CUMPLIMIENTO TOTAL"/>
    <n v="153"/>
    <s v="POR VENCER"/>
    <x v="2"/>
    <s v="Se evidencia que se realiza la retransmisión del Plan de Acción Ambiental a la Secretaría de Ambiente incluyendo las modificaciones al Programa de uso eficiente del agua el 30 de agosto de 2023 En este sentido se reporta un avance del 100% de la acción planteada._x000a__x000a_"/>
    <s v="Liz Alexandra Gómez Pulido "/>
    <n v="1"/>
    <x v="1"/>
    <m/>
  </r>
  <r>
    <n v="589"/>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Sistemas ahorradores de agua en grifos y sanitarios "/>
    <s v="Willington Granados Herrera"/>
    <x v="7"/>
    <s v="PMSDA-2022-024"/>
    <n v="24"/>
    <x v="74"/>
    <s v="2021-2022"/>
    <s v="2022H82"/>
    <s v="La entidad no presentó, ni remitió soportes que permitieran verificar la instalación de sistemas ahorradores de agua en grifos y sanitarios durante la vigencia."/>
    <s v="El proceso de gestión ambiental no realiza la intervención, sólo realiza la solicitud y verificación final"/>
    <s v="Elaborar un Manual de Operaciones de Gestión Ambiental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
    <n v="1"/>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con los lineamientos para la elaboración de las actas de identificación y verificación de adecuaciones locativas que mejoren el desempeño ambiental de la entidad_x000a__x000a_Correo de ofi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con los lineamientos para la elaboración de las actas de identificación y verificación de adecuaciones locativas que mejoren el desempeño ambiental de la entidad_x000a__x000a_Correo de oficialización"/>
    <n v="0"/>
    <s v="SIN AVANCE"/>
    <n v="184"/>
    <s v="POR VENCER"/>
    <x v="2"/>
    <s v="Para esta actividad no se presenta evidencia de avances de ejecución de las acciones planteadas.  "/>
    <s v="Liz Alexandra Gómez Pulido "/>
    <n v="0"/>
    <x v="0"/>
    <m/>
  </r>
  <r>
    <n v="590"/>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Informes"/>
    <s v="Willington Granados Herrera"/>
    <x v="7"/>
    <s v="PMSDA-2022-025"/>
    <n v="25"/>
    <x v="74"/>
    <s v="2021-2022"/>
    <s v="2022H83"/>
    <s v="Dentro de los informes de seguimiento trimestrales a los consumos de agua y energía, no se incluyó la sede Centro de Acopio San Blas"/>
    <s v="La sede Centro de Acopio San Blas, no se encontraba habilitada y en operación con población de NNAJ"/>
    <s v="Elaborar un Manual de Operaciones de Gestión Ambiental donde se establezca que en los informes de seguimiento trimestrales a los consumos de agua y energía, sólo se tendrán en cuenta las sedes y UPIs de la entidad habilitadas y en operación con población de NNAJ"/>
    <n v="1"/>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en los informes de seguimiento trimestrales a los consumos de agua y energía, sólo se tendrán en cuenta las sedes y UPIs de la entidad habilitadas y en operación con población de NNAJ_x000a__x000a_Correo de ofi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en los informes de seguimiento trimestrales a los consumos de agua y energía, sólo se tendrán en cuenta las sedes y Upis de la entidad habilitadas y en operación con población de NNAJ_x000a__x000a_Correo de oficialización"/>
    <n v="0"/>
    <s v="SIN AVANCE"/>
    <n v="184"/>
    <s v="POR VENCER"/>
    <x v="2"/>
    <s v="Para esta actividad no se presenta evidencia de avances de ejecución de las acciones planteadas.  "/>
    <s v="Liz Alexandra Gómez Pulido "/>
    <n v="0"/>
    <x v="0"/>
    <m/>
  </r>
  <r>
    <n v="591"/>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Mediciones ambientales"/>
    <s v="Willington Granados Herrera"/>
    <x v="7"/>
    <s v="PMSDA-2022-026"/>
    <n v="26"/>
    <x v="74"/>
    <s v="2021-2022"/>
    <s v="2022H84"/>
    <s v="Se desarrollaron sensibilizaciones para la disminución de consumos de energía eléctrica, en dieciséis (16) de las veintiún (21) sedes concertadas para la vigencia 2021. No se incluyeron las sedes Centro de Acopio San Blas, UPI Bosa, Perdomo, Casa Belén y Arborizadora Alta."/>
    <s v="Algunas sedes no se encontraban habilitadas y en operación con población de NNAJ"/>
    <s v="Realizar capacitaciones para la disminución de consumos de energía eléctrica en las sedes administrativas y UPIs habilitadas y en operación con población de NNAJ"/>
    <n v="1"/>
    <s v="Capacitaciones para la disminución de consumos de energía eléctrica"/>
    <s v="(Número de capacitaciones para la disminución de consumos de energía eléctrica realizadas / Número de capacitaciones para la disminución de consumos de energía eléctrica programadas (16))*100%"/>
    <n v="1"/>
    <s v="Actas de capacitaciones para la disminución de consumos de energía eléctrica"/>
    <d v="2022-09-01T00:00:00"/>
    <d v="2022-12-31T00:00:00"/>
    <m/>
    <s v="SI"/>
    <s v="SI"/>
    <n v="215"/>
    <m/>
    <m/>
    <m/>
    <m/>
    <m/>
    <m/>
    <m/>
    <m/>
    <m/>
    <m/>
    <m/>
    <m/>
    <m/>
    <m/>
    <m/>
    <m/>
    <m/>
    <m/>
    <m/>
    <m/>
    <m/>
    <m/>
    <m/>
    <m/>
    <m/>
    <m/>
    <m/>
    <m/>
    <m/>
    <m/>
    <m/>
    <m/>
    <m/>
    <m/>
    <m/>
    <m/>
    <m/>
    <m/>
    <m/>
    <m/>
    <m/>
    <m/>
    <s v="ABIERTO"/>
    <m/>
    <s v="ABIERTO"/>
    <d v="2022-09-19T00:00:00"/>
    <s v="Accion incluida posterior al monitoreo"/>
    <s v="No aplica"/>
    <s v="No aplica"/>
    <n v="0"/>
    <s v="SIN AVANCE"/>
    <n v="215"/>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_x000a_Se adelantaron 12 jornadas de capacitación  en las UPI que se encontraban activas y con población de NNAJ  frente al uso racional y/o eficiente de la energía, con el objetivo de sensibilizar y concientizar a los funcionarios y contratistas frente al ahorro de este recurso._x000a__x000a_Resultado del indicador: ((12 /16)*100)= 75% _x000a_Análisis del indicador: Se realizaron 12 capacitaciones para la disminución de consumos de energía eléctrica en las UPI, de 16 capacitaciones programadas, reportando un avance del indicador del 75% _x000a__x000a_Estado: La actividad continúa en ejecución_x000a__x000a__x000a__x000a__x000a_"/>
    <s v="TERCER SEGUIMIENTO 2022_x000a_1. Actas de Capacitación - Uso eficiente de la Energía Eléctrica "/>
    <s v="Cuatro (4) Actas de capacitaciones para la disminución de consumos de energía eléctrica"/>
    <n v="0.75"/>
    <s v="AVANCE SIGNIFICATIVO"/>
    <n v="215"/>
    <s v="POR VENCER"/>
    <x v="2"/>
    <s v="Se presenta como evidencia 12 actas de capacitación cuyo objetivo fue Capacitar a funcionarios y NNAJ de la las unidades sobre el ahorro y uso eficiente de energía, dichas capacitaciones se desarrollaron en Economato, UPI Casa Belén, Castillo de las Artes, Conservatorio, La 27, La Victoria, Liberia, Oasis, Perdomo, San Francisco, Santa Lucia y Servita de las 16 que tenían programadas a 31/12/2022. En este sentido se reporta un cumplimiento del 75% de la acción planteada, estando pendiente 4 capacitaciones  "/>
    <s v="Liz Alexandra Gómez Pulido "/>
    <n v="0.75"/>
    <x v="0"/>
    <m/>
  </r>
  <r>
    <n v="592"/>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Mediciones ambientales"/>
    <s v="Willington Granados Herrera"/>
    <x v="7"/>
    <s v="PMSDA-2022-027"/>
    <n v="27"/>
    <x v="74"/>
    <s v="2021-2022"/>
    <s v="2022H84"/>
    <s v="Se desarrollaron sensibilizaciones para la disminución de consumos de energía eléctrica, en dieciséis (16) de las veintiún (21) sedes concertadas para la vigencia 2021. No se incluyeron las sedes Centro de Acopio San Blas, UPI Bosa, Perdomo, Casa Belén y Arborizadora Alta."/>
    <s v="Algunas sedes no se encontraban habilitadas y en operación con población de NNAJ"/>
    <s v="Elaborar un Manual de Operaciones de Gestión Ambiental donde se establezca que para las capacitaciones y sensibilizaciones, sólo se tendrán en cuenta las sedes y UPIs de la entidad habilitadas y en operación con población de NNAJ"/>
    <n v="2"/>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para las capacitaciones y sensibilizaciones, sólo se tendrán en cuenta las sedes y UPIs de la entidad habilitadas y en operación con población de NNAJ_x000a__x000a_Correo de ofi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para las capacitaciones y sensibilizaciones, sólo se tendrán en cuenta las sedes y Upis de la entidad habilitadas y en operación con población de NNAJ_x000a__x000a_Correo de oficialización"/>
    <n v="0"/>
    <s v="SIN AVANCE"/>
    <n v="184"/>
    <s v="POR VENCER"/>
    <x v="2"/>
    <s v="Para esta actividad no se presenta evidencia de avances de ejecución de las acciones planteadas.  "/>
    <s v="Liz Alexandra Gómez Pulido "/>
    <n v="0"/>
    <x v="0"/>
    <m/>
  </r>
  <r>
    <n v="593"/>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Instalaciones lumínicas "/>
    <s v="Willington Granados Herrera"/>
    <x v="7"/>
    <s v="PMSDA-2022-028"/>
    <n v="28"/>
    <x v="74"/>
    <s v="2021-2022"/>
    <s v="2022H85"/>
    <s v="La entidad remitió inventario de las instalaciones lumínicas de dieciocho (18) de las veintiún (21) sedes concertadas. En el análisis no incluyó las sedes: Bodega la Favorita, Centro de Acopio San Blas y Arborizadora Alta. De igual forma, dentro del inventario de las instalaciones hidrosanitarias, no se incluyeron las sedes Bodega la Favorita, Centro de Acopio San Blas y Arborizadora Alta"/>
    <s v="Algunas sedes no se encontraban habilitadas y en operación con población de NNAJ"/>
    <s v="Realizar inventario de las instalaciones lumínicas de las sedes administrativas y UPIs habilitadas y en operación con población de NNAJ"/>
    <n v="1"/>
    <s v=" Remisión de inventario de las instalaciones lumínicas de las sedes administrativas y UPIs habilitadas y en operación con población de NNAJ"/>
    <s v="(Número de sedes y UPIs incluidas dentro de los inventarios de instalaciones lumínicas realizados / Número de sedes y UPIs incluidas dentro de los inventarios de instalaciones lumínicas programados (16))*100%"/>
    <n v="1"/>
    <s v="Inventarios de instalaciones lumínicas realizados"/>
    <d v="2022-09-01T00:00:00"/>
    <d v="2023-01-31T00:00:00"/>
    <m/>
    <s v="SI"/>
    <s v="SI"/>
    <n v="246"/>
    <m/>
    <m/>
    <m/>
    <m/>
    <m/>
    <m/>
    <m/>
    <m/>
    <m/>
    <m/>
    <m/>
    <m/>
    <m/>
    <m/>
    <m/>
    <m/>
    <m/>
    <m/>
    <m/>
    <m/>
    <m/>
    <m/>
    <m/>
    <m/>
    <m/>
    <m/>
    <m/>
    <m/>
    <m/>
    <m/>
    <m/>
    <m/>
    <m/>
    <m/>
    <m/>
    <m/>
    <m/>
    <m/>
    <m/>
    <m/>
    <m/>
    <m/>
    <s v="ABIERTO"/>
    <m/>
    <s v="ABIERTO"/>
    <d v="2022-09-19T00:00:00"/>
    <s v="Accion incluida posterior al monitoreo"/>
    <s v="No aplica"/>
    <s v="No aplica"/>
    <n v="0"/>
    <s v="SIN AVANCE"/>
    <n v="246"/>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Inventarios de instalaciones lumínicas realizados"/>
    <n v="0"/>
    <s v="SIN AVANCE"/>
    <n v="246"/>
    <s v="POR VENCER"/>
    <x v="2"/>
    <s v="Para esta actividad no se presenta evidencia de avances de ejecución de las acciones planteadas.  "/>
    <s v="Liz Alexandra Gómez Pulido "/>
    <n v="0"/>
    <x v="2"/>
    <m/>
  </r>
  <r>
    <n v="594"/>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Instalaciones lumínicas "/>
    <s v="Willington Granados Herrera"/>
    <x v="7"/>
    <s v="PMSDA-2022-029"/>
    <n v="29"/>
    <x v="74"/>
    <s v="2021-2022"/>
    <s v="2022H85"/>
    <s v="La entidad remitió inventario de las instalaciones lumínicas de dieciocho (18) de las veintiún (21) sedes concertadas. En el análisis no incluyó las sedes: Bodega la Favorita, Centro de Acopio San Blas y Arborizadora Alta. De igual forma, dentro del inventario de las instalaciones hidrosanitarias, no se incluyeron las sedes Bodega la Favorita, Centro de Acopio San Blas y Arborizadora Alta"/>
    <s v="Algunas sedes no se encontraban habilitadas y en operación con población de NNAJ"/>
    <s v="Elaborar un Manual de Operaciones de Gestión Ambiental donde se establezca que para realizar los inventario de las instalaciones lumínicas e hidro sanitarias, sólo se tendrán en cuenta las sedes y UPIs de la entidad habilitadas y en operación con población de NNAJ"/>
    <n v="2"/>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para realizar los inventario de las instalaciones lumínicas e hidro sanitarias, sólo se tendrán en cuenta las sedes y UPIs de la entidad habilitadas y en operación con población de NNAJ_x000a__x000a_Correo de ofi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para realizar los inventario de las instalaciones lumínicas e hidro sanitarias, sólo se tendrán en cuenta las sedes y Upis de la entidad habilitadas y en operación con población de NNAJ_x000a__x000a_Correo de oficialización"/>
    <n v="0"/>
    <s v="SIN AVANCE"/>
    <n v="184"/>
    <s v="POR VENCER"/>
    <x v="2"/>
    <s v="Para esta actividad no se presenta evidencia de avances de ejecución de las acciones planteadas.  "/>
    <s v="Liz Alexandra Gómez Pulido "/>
    <n v="0"/>
    <x v="0"/>
    <m/>
  </r>
  <r>
    <n v="595"/>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Mediciones ambientales"/>
    <s v="Willington Granados Herrera"/>
    <x v="7"/>
    <s v="PMSDA-2022-030"/>
    <n v="30"/>
    <x v="74"/>
    <s v="2021-2022"/>
    <s v="2022H86"/>
    <s v="Se desarrollaron sensibilizaciones para el manejo integral de los residuos, en dieciséis (17) de las veintiún (21) sedes concertadas para la vigencia 2021. No se incluyeron las sedes Centro de Acopio San Blas, UPI La 27, Liberia  y Arborizadora Alta."/>
    <s v="Algunas sedes no se encontraban habilitadas y en operación con población de NNAJ"/>
    <s v="Realizar capacitaciones para el manejo integral de los residuos en las sedes administrativas y UPIs habilitadas y en operación con población de NNAJ"/>
    <n v="1"/>
    <s v="Capacitaciones para el manejo integral de los residuos"/>
    <s v="(Número de capacitaciones para el manejo integral de los residuos realizadas / Número de capacitaciones para el manejo integral de los residuos programadas (16))*100%"/>
    <n v="1"/>
    <s v="Actas de capacitaciones para la disminución de consumos de energía eléctrica"/>
    <d v="2022-09-01T00:00:00"/>
    <d v="2022-12-31T00:00:00"/>
    <m/>
    <s v="SI"/>
    <s v="SI"/>
    <n v="215"/>
    <m/>
    <m/>
    <m/>
    <m/>
    <m/>
    <m/>
    <m/>
    <m/>
    <m/>
    <m/>
    <m/>
    <m/>
    <m/>
    <m/>
    <m/>
    <m/>
    <m/>
    <m/>
    <m/>
    <m/>
    <m/>
    <m/>
    <m/>
    <m/>
    <m/>
    <m/>
    <m/>
    <m/>
    <m/>
    <m/>
    <m/>
    <m/>
    <m/>
    <m/>
    <m/>
    <m/>
    <m/>
    <m/>
    <m/>
    <m/>
    <m/>
    <m/>
    <s v="ABIERTO"/>
    <m/>
    <s v="ABIERTO"/>
    <d v="2022-09-19T00:00:00"/>
    <s v="Accion incluida posterior al monitoreo"/>
    <s v="No aplica"/>
    <s v="No aplica"/>
    <n v="0"/>
    <s v="SIN AVANCE"/>
    <n v="215"/>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Durante el mes septiembre del 2022, se adelantaron 4 jornadas de capacitación  en las  sedes administrativas y  UPI que se encontraban activas y con población de NNAJ frente al manejo integral de residuos con el objetivo de instruir en el adecuado manejo, clasificación y segregación de los residuos que se generan en las SEDES del IDIPRON_x000a__x000a__x000a_Resultado del indicador: ((4 /16)*100)= 25%_x000a_Análisis del indicador: Se realizaron 4 capacitaciones para el manejo integral de los residuos en las sedes administrativas y Upis habilitadas, reportando un avance del 25% en el indicador. _x000a__x000a_Estado: La actividad continúa en ejecución"/>
    <s v="TERCER SEGUIMIENTO 2022_x000a_1.Actas de Capacitación - Manejo Integral de Residuos - septiembre"/>
    <s v="Actas de capacitaciones para  el manejo integral de los residuos"/>
    <n v="0.25"/>
    <s v="AVANCE MINIMO"/>
    <n v="215"/>
    <s v="POR VENCER"/>
    <x v="2"/>
    <s v="Se presenta como evidencia 4 actas de capacitación cuyo objetivo fue Capacitar a los funcionarios del IDIPRON sobre el manejo de residuos y puntos ecológicos, dichas capacitaciones se desarrollaron en Castillo de las Artes, San Francisco y Calle 15 x 2 de las 16 que tenían programadas a 31/12/2022. En este sentido se reporta un cumplimiento del 25% de la acción planteada. En este sentido se reporta un cumplimiento del 25% de la acción planteada, estado vencida. están pendientes 12 capacitaciones de las 16"/>
    <s v="Liz Alexandra Gómez Pulido "/>
    <n v="0.25"/>
    <x v="0"/>
    <m/>
  </r>
  <r>
    <n v="596"/>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Gestión Integral Residuos"/>
    <s v="Willington Granados Herrera"/>
    <x v="7"/>
    <s v="PMSDA-2022-031"/>
    <n v="31"/>
    <x v="74"/>
    <s v="2021-2022"/>
    <s v="2022H86"/>
    <s v="Se desarrollaron sensibilizaciones para el manejo integral de los residuos, en dieciséis (17) de las veintiún (21) sedes concertadas para la vigencia 2021. No se incluyeron las sedes Centro de Acopio San Blas, UPI La 27, Liberia  y Arborizadora Alta."/>
    <s v="Algunas sedes no se encontraban habilitadas y en operación con población de NNAJ"/>
    <s v="Elaborar un Manual de Operaciones de Gestión Ambiental donde se establezca que para las capacitaciones y sensibilizaciones, sólo se tendrán en cuenta las sedes y UPIs de la entidad habilitadas y en operación con población de NNAJ"/>
    <n v="2"/>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 que para las capacitaciones y sensibilizaciones, sólo se tendrán en cuenta las sedes y UPIs de la entidad habilitadas y en operación con población de NNAJ_x000a__x000a_Correo de ofi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 que para las capacitaciones y sensibilizaciones, sólo se tendrán en cuenta las sedes y Upis de la entidad habilitadas y en operación con población de NNAJ_x000a__x000a_Correo de oficialización"/>
    <n v="0"/>
    <s v="SIN AVANCE"/>
    <n v="184"/>
    <s v="POR VENCER"/>
    <x v="2"/>
    <s v="Para esta actividad no se presenta evidencia de avances de ejecución de las acciones planteadas.  "/>
    <s v="Liz Alexandra Gómez Pulido "/>
    <n v="0"/>
    <x v="0"/>
    <m/>
  </r>
  <r>
    <n v="597"/>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Informes"/>
    <s v="Willington Granados Herrera"/>
    <x v="7"/>
    <s v="PMSDA-2022-032"/>
    <n v="32"/>
    <x v="74"/>
    <s v="2021-2022"/>
    <s v="2022H87"/>
    <s v="La entidad realizó informes de seguimiento semestrales de acuerdo con la recolección y gestión adecuada de residuos aprovechables, los mismos incluyeron indicadores del programa y valores de generación y gestión, adicionalmente, fueron desarrollados en los meses de junio y diciembre 2021 y presentados ante la Unidad Administrativa Especial de Servicios Públicos. Sin embargo, los informes no incluyeron los consumos per cápita, numero de usuarios, otros que permitieran cumplir completamente con la actividad y meta proyectada."/>
    <s v="Al no contar con lineamientos para la formulación de indicadores, no fue posible incluir los volúmenes de generación per cápita dentro de los informes presentados"/>
    <s v="Realizar dos informes de seguimiento semestrales a la generación de residuos relacionando valores per cápita por sede"/>
    <n v="1"/>
    <s v="Informes de seguimiento semestrales a la generación de residuos "/>
    <s v="Informes de seguimiento semestrales a la generación de residuos relacionando valores per cápita por sede realizados / Informes de seguimiento semestrales a la generación de residuos relacionando valores per cápita por sede programados (4)"/>
    <n v="4"/>
    <s v="Informes de seguimiento semestrales a la generación de residuos relacionando valores per cápita por sede realizados"/>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Durante el segundo semestre de la vigencia 2022, se consolidaron las cifras de generación de residuos de los diferentes tipos de residuos que la entidad genera, mediante el formato A-GAM-FT-005 CONSOLIDADO INTEGRAL DE GENERACION DE RESIDUOS I SEMESTRE Y II SEMESTRE, la información registrada en este formato tiene como fuente los manifiestos y certificaciones de manejo y disposición final remitidos por los proveedores de recolección y manejo de residuos que la entidad tuvo o tiene contratado durante la vigencia 2022.._x000a__x000a_Resultado del indicador: ((2/4)*100)=50% _x000a_Análisis del indicador:  Se realizaron dos informes de seguimiento semestrales a la generación de residuos, de 4 que se encuentran programados, reportando un avance del indicador del 50%_x000a_Estado: la actividad continúa en ejecución"/>
    <s v="TERCER SEGUIMIENTO 2022_x000a_1,A-GAM-FT-005 CONSOLIDADO INTEGRAL DE GENERACION DE RESIDUOS"/>
    <s v="Informes de seguimiento semestrales a la generación de residuos relacionando valores per cápita por sede realizados"/>
    <n v="0"/>
    <s v="SIN AVANCE"/>
    <n v="457"/>
    <s v="POR VENCER"/>
    <x v="2"/>
    <s v="Para esta actividad no se presenta evidencia de avances de ejecución de las acciones planteadas.  "/>
    <s v="Liz Alexandra Gómez Pulido "/>
    <n v="0"/>
    <x v="2"/>
    <m/>
  </r>
  <r>
    <n v="598"/>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Gestión Integral Residuos"/>
    <s v="Willington Granados Herrera"/>
    <x v="7"/>
    <s v="PMSDA-2022-033"/>
    <n v="33"/>
    <x v="74"/>
    <s v="2021-2022"/>
    <s v="2022H88"/>
    <s v="La entidad realizó tres (3) de las cuatro (4) adecuaciones proyectadas, relacionadas con espacios de almacenamiento de residuos de las sedes UPI La Rioja, Calle 61 y Calle 63, si embargo no realizo la adecuación de la UPI Oasis."/>
    <s v="No se realizó la retransmisión del Plan de Acción Ambiental a la Secretaría de Ambiente "/>
    <s v="Realizar la retransmisión del Plan de Acción Ambiental a la Secretaría de Ambiente en la cual se incluyan las modificaciones realizadas a las adecuaciones relacionadas con espacios de almacenamiento de residuos"/>
    <n v="1"/>
    <s v="Retransmisión del Plan de Acción Ambiental a la Secretaría de Ambiente"/>
    <s v="Retransmisión del Plan de Acción Ambiental a la Secretaría de Ambiente realizada (1)"/>
    <n v="1"/>
    <s v="Registro de retransmisión del Plan de acción Ambiental (Correo electrónico)"/>
    <d v="2022-09-01T00:00:00"/>
    <d v="2022-10-30T00:00:00"/>
    <m/>
    <s v="SI"/>
    <s v="SI"/>
    <n v="153"/>
    <m/>
    <m/>
    <m/>
    <m/>
    <m/>
    <m/>
    <m/>
    <m/>
    <m/>
    <m/>
    <m/>
    <m/>
    <m/>
    <m/>
    <m/>
    <m/>
    <m/>
    <m/>
    <m/>
    <m/>
    <m/>
    <m/>
    <m/>
    <m/>
    <m/>
    <m/>
    <m/>
    <m/>
    <m/>
    <m/>
    <m/>
    <m/>
    <m/>
    <m/>
    <m/>
    <m/>
    <m/>
    <m/>
    <m/>
    <m/>
    <m/>
    <m/>
    <s v="ABIERTO"/>
    <m/>
    <s v="ABIERTO"/>
    <d v="2022-09-19T00:00:00"/>
    <s v="Accion incluida posterior al monitoreo"/>
    <s v="No aplica"/>
    <s v="No aplica"/>
    <n v="0"/>
    <s v="SIN AVANCE"/>
    <n v="153"/>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_x000a_El 30  de agosto del 2022 se realizó la retrasmisión de información a la Secretaria Distrital de Ambiente del Plan de Acción de Gestión Ambiental 2022, con la finalidad de informar a la autoridad ambiental del plan de acción aprobado y en ejecución de gestión ambiental. teniendo en cuenta que el transmitido en el mes de diciembre de la vigencia 2021 se encontraba en revisión y formulación._x000a__x000a_Resultado del indicador: ((1 /1)*100)= 100% _x000a_Análisis del indicador: Se realizó la retransmisión del Plan de Acción Ambiental a la Secretaría de Ambiente, cumpliendo con el 100% de la meta propuesta_x000a_Estado: La actividad se encuentra finalizada_x000a__x000a__x000a_  "/>
    <s v="TERCER SEGUIMIENTO 2022_x000a_1.Constancia de Reporte - Retransmisión del Plan de Acción 2022 - SDA "/>
    <m/>
    <n v="1"/>
    <s v="CUMPLIMIENTO TOTAL"/>
    <n v="153"/>
    <s v="POR VENCER"/>
    <x v="2"/>
    <s v="Se evidencia que se realizó la retransmisión del Plan de Acción Ambiental a la Secretaría de Ambiente el 30 de agosto de 2022. En este sentido se cumplió al 100% la acción contemplada. "/>
    <s v="Liz Alexandra Gómez Pulido "/>
    <n v="1"/>
    <x v="1"/>
    <m/>
  </r>
  <r>
    <n v="599"/>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Gestión Integral Residuos"/>
    <s v="Willington Granados Herrera"/>
    <x v="7"/>
    <s v="PMSDA-2022-034"/>
    <n v="34"/>
    <x v="74"/>
    <s v="2021-2022"/>
    <s v="2022H88"/>
    <s v="La entidad realizó tres (3) de las cuatro (4) adecuaciones proyectadas, relacionadas con espacios de almacenamiento de residuos de las sedes UPI La Rioja, Calle 61 y Calle 63, si embargo no realizo la adecuación de la UPI Oasis."/>
    <s v="No se realizó la retransmisión del Plan de Acción Ambiental a la Secretaría de Ambiente "/>
    <s v="Elaborar un Manual de Operaciones de Gestión Ambiental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
    <n v="2"/>
    <s v="Oficialización y socialización del Manual de Operaciones de Gestión Ambiental "/>
    <s v="(Oficialización y socialización del Manual de Operaciones de Gestión Ambiental realizada / Oficialización y socialización del  Manual de Operaciones de Gestión Ambiental  programada)*100%"/>
    <n v="1"/>
    <s v="Manual de Operaciones de Gestión Ambiental oficializado y socializado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_x000a__x000a_Correo de ofi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 y socializado donde se establezcan los lineamientos para la elaboración de las actas de identificación y verificación de adecuaciones locativas que mejoren el desempeño ambiental de la entidad y donde se establezca que sólo se tendrán en cuenta las sedes y Upis de la entidad habilitadas y en operación con población de NNAJ_x000a__x000a_Correo de oficialización"/>
    <n v="0"/>
    <s v="SIN AVANCE"/>
    <n v="184"/>
    <s v="POR VENCER"/>
    <x v="2"/>
    <s v="Para esta actividad no se presenta evidencia de avances de ejecución de las acciones planteadas.  "/>
    <s v="Liz Alexandra Gómez Pulido "/>
    <n v="0"/>
    <x v="0"/>
    <m/>
  </r>
  <r>
    <n v="600"/>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Gestión Integral Residuos"/>
    <s v="Willington Granados Herrera"/>
    <x v="7"/>
    <s v="PMSDA-2022-035"/>
    <n v="35"/>
    <x v="74"/>
    <s v="2021-2022"/>
    <s v="2022H89"/>
    <s v="La entidad no garantiza la segregación en la fuente en las sedes Calle 61 y UPI Perdomo, debido a que se evidencia mezcla de residuos aprovechables y no aprovechables en las canecas, puntos ecológicos y deposito de residuos. "/>
    <s v="El alcance de los procesos de capacitación en manejo integral de residuos, no cubre a la ciudadanía"/>
    <s v="Realizar capacitaciones para el manejo integral de los residuos en las sedes administrativas y UPIs habilitadas y en operación con población de NNAJ"/>
    <n v="1"/>
    <s v="Capacitaciones para el manejo integral de los residuos"/>
    <s v="(Número de capacitaciones para el manejo integral de los residuos realizadas / Número de capacitaciones para el manejo integral de los residuos programadas ((16)*100%)"/>
    <n v="1"/>
    <s v="Actas y listados de asistencia de capacitaciones para el manejo integral de los residuos y actas de asistencia"/>
    <d v="2022-09-01T00:00:00"/>
    <d v="2022-12-31T00:00:00"/>
    <m/>
    <s v="SI"/>
    <s v="SI"/>
    <n v="215"/>
    <m/>
    <m/>
    <m/>
    <m/>
    <m/>
    <m/>
    <m/>
    <m/>
    <m/>
    <m/>
    <m/>
    <m/>
    <m/>
    <m/>
    <m/>
    <m/>
    <m/>
    <m/>
    <m/>
    <m/>
    <m/>
    <m/>
    <m/>
    <m/>
    <m/>
    <m/>
    <m/>
    <m/>
    <m/>
    <m/>
    <m/>
    <m/>
    <m/>
    <m/>
    <m/>
    <m/>
    <m/>
    <m/>
    <m/>
    <m/>
    <m/>
    <m/>
    <s v="ABIERTO"/>
    <m/>
    <s v="ABIERTO"/>
    <d v="2022-09-19T00:00:00"/>
    <s v="Accion incluida posterior al monitoreo"/>
    <s v="No aplica"/>
    <s v="No aplica"/>
    <n v="0"/>
    <s v="SIN AVANCE"/>
    <n v="215"/>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Durante los meses de agosto y septiembre del 2022, se adelantaron 14 jornadas de capacitación  en las  sedes administrativas y  UPI que se encontraban activas y con población de NNAJ  frente al manejo integral de residuos con el objetivo de instruir en el adecuado manejo, clasificación y segregación de los residuos que se generan en las SEDES del IDIPRON_x000a__x000a_Resultado y análisis del indicador: ((14 /16)*100)= 87,5%  _x000a_Análisis del indicador: Se realizaron 14 capacitaciones de 16 programadas, reportando un 87,5% en avance del indicador._x000a_Estado: la actividad continúa en ejecución_x000a__x000a__x000a__x000a__x000a_"/>
    <s v="TERCER SEGUIMIENTO 2022_x000a_1. Actas de Capacitación - Manejo Integral de Residuos _x000a__x000a_"/>
    <s v="Actas y listados de asistencia de capacitaciones para el manejo integral de los residuos y actas de asistencia"/>
    <s v="87.5%"/>
    <s v="ERROR"/>
    <n v="215"/>
    <s v="POR VENCER"/>
    <x v="2"/>
    <s v="Se presenta como evidencia 14 actas de capacitación cuyo objetivo fue capacitar a los funcionarios del IDIPRON sobre el manejo de residuos y puntos ecológicos, dichas capacitaciones se desarrollaron en la  Sede Calle 63, Distrito Joven, Economato, UPI Bosa, (x3), UPI Castillo de las Artes, UPI Conservatorio, UPI La 32, UPI La Florida, UPI Liberia, UPI La Victoria, UPI Perdomo y UPI Servita de las 16 que tenían programadas a 31/12/2022. En este sentido se reporta un cumplimiento del 87,5% de la acción planteada, estado vencida."/>
    <s v="Liz Alexandra Gómez Pulido "/>
    <n v="0.875"/>
    <x v="0"/>
    <m/>
  </r>
  <r>
    <n v="601"/>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Gestión Integral Residuos"/>
    <s v="Willington Granados Herrera"/>
    <x v="7"/>
    <s v="PMSDA-2022-036"/>
    <n v="36"/>
    <x v="74"/>
    <s v="2021-2022"/>
    <s v="2022H90"/>
    <s v="La entidad cuenta con sitios físicos para el almacenamiento temporal de residuos en las sedes UPI Perdomo y Sede Administrativa Calle 61. No cumple con la separación de áreas por tipo de residuos (aprovechables y no aprovechables), Señalización, recipientes de almacenamiento._x000a_Sede administrativa Calle 61: El cuarto de almacenamiento de residuos o desechos peligrosos en la sede administrativa Calle 61, se encuentra ubicado en el sótano junto a ciclo parqueaderos internos, el mismo cumple parcialmente con las condiciones Locativas y operativas requeridas, considerando piso en material poroso. ausencia de señalización de áreas de acuerdo con la generación de residuos, y estibas (almacenamiento de bolsas de residuos biosanitarios directamente sobre el suelo). No se identificaron las hojas de seguridad para la totalidad de residuos (biosanitarios), ni registros de recepción y despacho que permitieran verificar la trazabilidad de la información. &quot;Las hojas de seguridad solo daban cobertura a luminarias y tóneres&quot;._x000a_UPI Perdomo: La UPI Perdomo cuenta con dos espacios de almacenamiento de residuos o desechos peligrosos (administrativos y hospitalarios), ubicados en el área de salida de vehículos, los mismos cumplen parcialmente con las condiciones operativas y locativas requeridas, considerando:_x000a_ADMINISTRATIVOS: No se identificó señalización de áreas de acuerdo con la generación de residuos, ausencia de kit de derrame y balanza. No se consideró la evaluación de las estibas, dado el acopio en contenedores plásticos. La entidad no ha realizado modificación de matriz de compatibilidad, la misma sigue en escala de grises de acuerdo con lo requerido mediante oficio SDA 2020EE50495 del 04/03/2020._x000a_HOSPITALARIOS: Ausencia de kit de derrame, balanza y estibas, se identificaron bolsas con residuos biosanitarios directamente sobre el suelo, no se identificó matriz de compatibilidad, hojas de seguridad ni registros de recepción y despacho."/>
    <s v="No se ha realizado el proceso de contratación para llevar a cabo la señalización de los espacios de almacenamiento temporal de residuos en la Sede Administrativa Calle 61 y la UPI Perdomo"/>
    <s v="Realizar la adecuación de los depósitos de residuos aprovechables, no aprovechables y residuos peligrosos de la sede administrativa Calle 61 y la UPI Perdomo; de acuerdo con los estándares establecidos en el marco normativo ambiental (Decreto 1076 de 2015 numeral 2.2.6.1.3.1, parágrafo 1 y la resolución 1023 de 2005, artículo 3, numeral 6)."/>
    <n v="1"/>
    <s v="Adecuación de los depósitos de residuos"/>
    <s v="Número de depósitos de residuos adecuados con los estándares establecidos en el marco normativo ambiental / Número de depósitos de residuos programados para adecuar, con los estándares establecidos en el marco normativo ambiental ((2)*100%)"/>
    <n v="1"/>
    <s v="Actas de  reunión donde se registre la adecuación de los depósitos de residuos con los estándares establecidos en el marco normativo ambiental"/>
    <d v="2022-09-01T00:00:00"/>
    <d v="2023-08-30T00:00:00"/>
    <m/>
    <s v="SI"/>
    <s v="SI"/>
    <n v="457"/>
    <m/>
    <m/>
    <m/>
    <m/>
    <m/>
    <m/>
    <m/>
    <m/>
    <m/>
    <m/>
    <m/>
    <m/>
    <m/>
    <m/>
    <m/>
    <m/>
    <m/>
    <m/>
    <m/>
    <m/>
    <m/>
    <m/>
    <m/>
    <m/>
    <m/>
    <m/>
    <m/>
    <m/>
    <m/>
    <m/>
    <m/>
    <m/>
    <m/>
    <m/>
    <m/>
    <m/>
    <m/>
    <m/>
    <m/>
    <m/>
    <m/>
    <m/>
    <s v="ABIERTO"/>
    <m/>
    <s v="ABIERTO"/>
    <d v="2022-09-19T00:00:00"/>
    <s v="Accion incluida posterior al monitoreo"/>
    <s v="No aplica"/>
    <s v="No aplica"/>
    <n v="0"/>
    <s v="SIN AVANCE"/>
    <n v="457"/>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Actas de  reunión donde se registre la adecuación de los depósitos de residuos con los estándares establecidos en el marco normativo ambiental"/>
    <n v="0"/>
    <s v="SIN AVANCE"/>
    <n v="457"/>
    <s v="POR VENCER"/>
    <x v="2"/>
    <s v="Para esta actividad no se presenta evidencia de avances de ejecución de las acciones planteadas.  "/>
    <s v="Liz Alexandra Gómez Pulido "/>
    <n v="0"/>
    <x v="2"/>
    <m/>
  </r>
  <r>
    <n v="602"/>
    <s v="Gestion ambiental"/>
    <s v="Subdirección Técnica Administrariva y Financiera"/>
    <s v="STAF"/>
    <m/>
    <s v="Mantenimiento de bienes"/>
    <s v="Subdirección técnica administrativa y financiera"/>
    <s v="STAF"/>
    <s v="Mantenimiento de bienes"/>
    <x v="8"/>
    <s v="Secretaria General"/>
    <s v="SG"/>
    <s v="Gerencia Recursos Fisicos"/>
    <s v="GRF"/>
    <s v="Gestion ambiental"/>
    <s v="Fibra de asbesto"/>
    <s v="Ingrid Carolina Ardila Muñoz"/>
    <x v="7"/>
    <s v="PMSDA-2022-037"/>
    <n v="37"/>
    <x v="74"/>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os procesos contractuales de bienes y servicios del área mantenimiento de bienes, cláusulas normativas relacionadas con la prohibición del uso de elementos y productos que contengan la fibra de asbesto y/o sus derivados"/>
    <n v="1"/>
    <s v="Inclusión de cláusulas normativas relacionadas con la prohibición del uso de elementos y productos que contengan la fibra de asbesto y/o sus derivados en los procesos contractuales de bienes y servicios del área mantenimiento de bienes"/>
    <s v="(Número de procesos contractuales de bienes y servicios de mantenimiento de bienes a los que se incluyó cláusula sobre prohibición de asbesto / Número de procesos contractuales de bienes y servicios de mantenimiento de bienes)*100%"/>
    <n v="1"/>
    <s v="Contratos (Minutas de Contrato y Aceptaciones  de Ofertas) de bienes y servicios del área mantenimiento de bienes que incluyen  clausulas normativas relacionadas con la prohibición del uso de elementos y productos que contengan la fibra de asbesto y/o sus derivados"/>
    <d v="2022-09-01T00:00:00"/>
    <d v="2023-08-30T00:00:00"/>
    <m/>
    <s v="SI"/>
    <s v="SI"/>
    <n v="457"/>
    <m/>
    <m/>
    <m/>
    <m/>
    <m/>
    <m/>
    <m/>
    <m/>
    <m/>
    <m/>
    <m/>
    <m/>
    <m/>
    <m/>
    <m/>
    <m/>
    <m/>
    <m/>
    <m/>
    <m/>
    <m/>
    <m/>
    <m/>
    <m/>
    <m/>
    <m/>
    <m/>
    <m/>
    <m/>
    <m/>
    <m/>
    <m/>
    <m/>
    <m/>
    <m/>
    <m/>
    <m/>
    <m/>
    <m/>
    <m/>
    <m/>
    <m/>
    <s v="ABIERTO"/>
    <m/>
    <s v="ABIERTO"/>
    <d v="2022-09-19T00:00:00"/>
    <s v="Accion incluida posterior al monitoreo"/>
    <s v="Accion incluida posterior al monitoreo"/>
    <s v="Accion incluida posterior al monitoreo"/>
    <n v="0"/>
    <s v="SIN AVANCE"/>
    <n v="457"/>
    <s v="CON TIEMPO"/>
    <d v="2022-11-18T00:00:00"/>
    <s v="La acción cuenta con tiempo de ejecución hasta el 30/08/2023."/>
    <s v="Paula Rocío Luengas León"/>
    <m/>
    <s v="ABIERTO"/>
    <m/>
    <d v="2023-02-06T00:00:00"/>
    <s v="TERCER SEGUIMIENTO 2022_x000a_Actividad programada para el primer trimestre de la vigencia 2023"/>
    <m/>
    <s v="Contratos (Minutas de Contrato y Aceptaciones  de Ofertas) de bienes y servicios del área mantenimiento de bienes que incluyen  clausulas normativas relacionadas con la prohibición del uso de elementos y productos que contengan la fibra de asbesto y/o sus derivados"/>
    <n v="0"/>
    <s v="SIN AVANCE"/>
    <n v="457"/>
    <s v="POR VENCER"/>
    <x v="8"/>
    <s v="El proceso no aporta evidencias de avance para el cumplimiento de la acción."/>
    <s v="Franklin Augusto Serrano Rojas"/>
    <n v="0"/>
    <x v="2"/>
    <m/>
  </r>
  <r>
    <n v="603"/>
    <s v="Gestion ambiental"/>
    <s v="Subdirección Técnica Administrariva y Financiera"/>
    <s v="STAF"/>
    <m/>
    <s v="Mantenimiento de bienes"/>
    <s v="Subdirección técnica administrativa y financiera"/>
    <s v="STAF"/>
    <s v="Mantenimiento de bienes"/>
    <x v="8"/>
    <s v="Secretaria General"/>
    <s v="SG"/>
    <s v="Gerencia Recursos Fisicos"/>
    <s v="GRF"/>
    <s v="Gestion ambiental"/>
    <s v="Fibra de asbesto"/>
    <s v="Ingrid Carolina Ardila Muñoz"/>
    <x v="7"/>
    <s v="PMSDA-2022-038"/>
    <n v="38"/>
    <x v="74"/>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
    <n v="2"/>
    <s v="Actualización de la Política de Compras Verdes"/>
    <s v="(Actualización de la Política de Compras Verdes realizada / Actualización de la Política de Compras Verdes programada)*100%"/>
    <n v="1"/>
    <s v="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_x000a__x000a_Correo de oficializacion de politica de compras verdes_x000a__x000a_Listas de asistencia y Actas  de la socializacion"/>
    <d v="2022-09-01T00:00:00"/>
    <d v="2022-11-30T00:00:00"/>
    <m/>
    <s v="SI"/>
    <s v="SI"/>
    <n v="184"/>
    <m/>
    <m/>
    <m/>
    <m/>
    <m/>
    <m/>
    <m/>
    <m/>
    <m/>
    <m/>
    <m/>
    <m/>
    <m/>
    <m/>
    <m/>
    <m/>
    <m/>
    <m/>
    <m/>
    <m/>
    <m/>
    <m/>
    <m/>
    <m/>
    <m/>
    <m/>
    <m/>
    <m/>
    <m/>
    <m/>
    <m/>
    <m/>
    <m/>
    <m/>
    <m/>
    <m/>
    <m/>
    <m/>
    <m/>
    <m/>
    <m/>
    <m/>
    <s v="ABIERTO"/>
    <m/>
    <s v="ABIERTO"/>
    <d v="2022-09-19T00:00:00"/>
    <s v="Accion incluida posterior al monitoreo"/>
    <s v="Accion incluida posterior al monitoreo"/>
    <s v="Accion incluida posterior al monitoreo"/>
    <n v="0"/>
    <s v="SIN AVANCE"/>
    <n v="184"/>
    <s v="CON TIEMPO"/>
    <d v="2022-11-18T00:00:00"/>
    <s v="La acción cuenta con tiempo de ejecución hasta el 30/11/2022."/>
    <s v="Paula Rocío Luengas León"/>
    <m/>
    <s v="ABIERTO"/>
    <m/>
    <d v="2023-02-06T00:00:00"/>
    <s v="TERCER SEGUIMIENTO 2022_x000a_La actualización del documento se realizará en el primer cuatrimestre de la vigencia 2023. "/>
    <m/>
    <s v="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_x000a__x000a_Correo de oficializacion de politica de compras verdes_x000a__x000a_Listas de asistencia y Actas  de la socializacion"/>
    <n v="0"/>
    <s v="SIN AVANCE"/>
    <n v="184"/>
    <s v="POR VENCER"/>
    <x v="8"/>
    <s v="El proceso no aportó evidencias. "/>
    <s v="Franklin Augusto Serrano Rojas"/>
    <n v="0"/>
    <x v="0"/>
    <m/>
  </r>
  <r>
    <n v="604"/>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 Gestión Integral Residuos"/>
    <s v="Willington Granados Herrera"/>
    <x v="7"/>
    <s v="PMSDA-2022-039"/>
    <n v="39"/>
    <x v="74"/>
    <s v="2021-2022"/>
    <s v="2022H92"/>
    <s v="La entidad presentó soportes (procedimiento actualizado en vigencia 2021 y sistema con cargue en fecha de evaluación) que permitieron verificar de manera proyectada la inclusión de cláusulas ambientales en la totalidad de contratos suscritos, relacionada con “El contratista deberá hacer uso eficiente de los insumos puestos a su disposición, así como dar un adecuado uso de los recursos agua y energía y buen manejo de los residuos sólidos que genere, durante el desempeño del objeto contractual, en cumplimiento a la normatividad ambiental vigente y lo establecido en el Plan Institucional de Gestión Ambiental de la Entidad.' '  sin embargo, no fue posible determinar el cumplimiento total para la vigencia 2022, considerando que el año está en curso, de igual forma, no fue posible determinar el cumplimiento total para la vigencia 2023 considerando que el año no ha iniciado."/>
    <s v="El lineamiento de incluír las cláusulas ambientales no estaba formalizado en un documento que permitiera proyectarlo a las siguientes vigencias"/>
    <s v="Realizar seguimiento a las solicitudes de conceptos ambientales  radicadas a través de la mesa de ayuda de gestion ambiental de los procesos de contratacion de bienes y servicios que deben contener este tipo de obligaciones."/>
    <n v="1"/>
    <s v="Actualización de la Política de Compras Verdes"/>
    <s v=" (N°  de solicitudes de clausulas ambientales atendidas / N°  de solicitudes de clausulas ambientales recibidas) *100%"/>
    <n v="1"/>
    <s v="Reporte de la Mesa de Ayuda de Gestion Ambiental frente al servicios de clausulas ambientales."/>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Durante el periodo comprendido del 01 de septiembre al 30 de Noviembre se recibieron y atendieron oportunamente 37 solicitudes de cláusulas ambientales para los procesos de contratación de bienes y servicios  del IDIPRON  _x000a__x000a_Resultado del indicador: ((37 /37)*100)= 100% _x000a_Análisis del indicador:  Se recibieron y atendieron oportunamente 37 solicitudes de cláusulas ambientales, cumpliendo con el 100% de la meta propuesta_x000a_Estado: La actividad se encuentra finalizada"/>
    <s v="TERCER SEGUIMIENTO 2022_x000a_1. Reporte mesa de ayuda - Clausulas Ambientales _x000a_"/>
    <m/>
    <n v="1"/>
    <s v="CUMPLIMIENTO TOTAL"/>
    <n v="184"/>
    <s v="POR VENCER"/>
    <x v="2"/>
    <s v="Se observa reporte de 37 solicitudes de conceptos ambientales radicados y atendidos por mesa de ayuda de gestión ambiental  sobre clausulas ambiéntateles para los procesos de contratación. En este sentido se reporta un cumplimiento del 100% de la acción planteada. "/>
    <s v="Liz Alexandra Gómez Pulido "/>
    <n v="1"/>
    <x v="1"/>
    <m/>
  </r>
  <r>
    <n v="605"/>
    <s v="Gestion ambiental"/>
    <s v="Subdirección Técnica Administrariva y Financiera"/>
    <s v="STAF"/>
    <m/>
    <s v="Gestion ambiental"/>
    <s v="Subdirección técnica administrativa y financiera"/>
    <s v="STAF"/>
    <s v="Gestión Ambiental"/>
    <x v="2"/>
    <s v="Secretaria General"/>
    <s v="SG"/>
    <s v="Gerencia administrativa"/>
    <s v="GA"/>
    <s v="Gestion ambiental"/>
    <s v="RESPEL"/>
    <s v="Willington Granados Herrera"/>
    <x v="7"/>
    <s v="PMSDA-2022-040"/>
    <n v="40"/>
    <x v="74"/>
    <s v="2021-2022"/>
    <s v="2022H93"/>
    <s v="La entidad no ha efectuado el reporte de generación de RESPEL para el periodo de balance 2017, esto a pesar de ser un requerimiento reiterativo mediante los oficios 2020EE50495 del 04/03//2020 2021EE84284 del 12/05/2021. El reporte del periodo de balance 2021 se debe realizar antes del 31/03/2022, en consideración que está dentro de los plazos, no se evalúa, sin embargo, luego de finalizado el plazo se verificará y puntuará conforme a lo establecido en la normatividad ambiental vigente y aplicable."/>
    <s v="No se tiene establecido ningun lineamiento  para la presentación de información y la verificación de la publicación efectiva de la misma"/>
    <s v="Elaborar un Manual de Operaciones de Gestión Ambiental donde se establezca el lineamiento para la presentación de información y la verificación de la publicación efectiva de la misma"/>
    <n v="1"/>
    <s v="Creación y socialización del Manual de Operaciones de Gestión Ambiental "/>
    <s v="(Creación y socialización del Manual de Operaciones de Gestión Ambiental realizadas / Creación y socialización del Manual de Operaciones de Gestión Ambiental programadas)*100%"/>
    <n v="1"/>
    <s v="Manual de Operaciones de Gestión Ambiental oficializado_x000a__x000a__x000a_Correo de oficializacion de politica de compras verdes_x000a__x000a_Listas de asistencia y Actas de la socializacion"/>
    <d v="2022-09-01T00:00:00"/>
    <d v="2022-11-30T00:00:00"/>
    <m/>
    <s v="SI"/>
    <s v="SI"/>
    <n v="184"/>
    <m/>
    <m/>
    <m/>
    <m/>
    <m/>
    <m/>
    <m/>
    <m/>
    <m/>
    <m/>
    <m/>
    <m/>
    <m/>
    <m/>
    <m/>
    <m/>
    <m/>
    <m/>
    <m/>
    <m/>
    <m/>
    <m/>
    <m/>
    <m/>
    <m/>
    <m/>
    <m/>
    <m/>
    <m/>
    <m/>
    <m/>
    <m/>
    <m/>
    <m/>
    <m/>
    <m/>
    <m/>
    <m/>
    <m/>
    <m/>
    <m/>
    <m/>
    <s v="ABIERTO"/>
    <m/>
    <s v="ABIERTO"/>
    <d v="2022-09-19T00:00:00"/>
    <s v="Accion incluida posterior al monitoreo"/>
    <s v="No aplica"/>
    <s v="No aplica"/>
    <n v="0"/>
    <s v="SIN AVANCE"/>
    <n v="184"/>
    <s v="CON TIEMPO"/>
    <d v="2022-11-16T00:00:00"/>
    <s v="El seguimiento efectuado por el área de Planeación se realizó en el mes de la formulación de las acciones de mejora, por lo tanto no existen evidencias de avance de las mismas para su evaluación y monitoreo por parte de la Oficina de Control Interno "/>
    <s v="Yaklin Chaparro Salinas"/>
    <n v="0"/>
    <s v="ABIERTO"/>
    <m/>
    <d v="2023-02-06T00:00:00"/>
    <s v="TERCER SEGUIMIENTO 2022_x000a_Esta actividad no presenta avance de ejecución en el tercer seguimiento de la vigencia 2022, se presentará avance para el primer seguimiento 2023._x000a__x000a_Resultado indicador: El resultado y análisis del indicador se reportará una vez se concluya la ejecución de la acción._x000a__x000a_Estado: la actividad continúa en ejecución"/>
    <m/>
    <s v="Manual de Operaciones de Gestión Ambiental oficializado_x000a__x000a__x000a_Correo de oficialización de política de compras verdes_x000a__x000a_Listas de asistencia y Actas de la socialización"/>
    <n v="0"/>
    <s v="SIN AVANCE"/>
    <n v="184"/>
    <s v="POR VENCER"/>
    <x v="2"/>
    <s v="Para esta actividad no se presenta evidencia de avances de ejecución de las acciones planteadas.  "/>
    <s v="Liz Alexandra Gómez Pulido "/>
    <n v="0"/>
    <x v="0"/>
    <m/>
  </r>
  <r>
    <n v="606"/>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Seguimiento y evaluación a la Gestión"/>
    <s v="Oficina de Control Interno "/>
    <s v="SEG"/>
    <s v="Oficina de Control Interno "/>
    <x v="18"/>
    <s v="Oficina de Control Interno "/>
    <s v="OCI"/>
    <s v="No aplica"/>
    <s v="No aplica"/>
    <s v="Control interno"/>
    <s v="Comité institucional de control interno"/>
    <m/>
    <x v="6"/>
    <s v="PMCB-2022-057"/>
    <s v="3.1.1.1 "/>
    <x v="70"/>
    <n v="2022"/>
    <s v="2022H94"/>
    <s v="_x000a_Hallazgo Administrativo por insuficiencias en la convocatoria, desarrollo y ejecución de las funciones del CICCI."/>
    <s v="No se habia identificado debilidades en la documentacion de las desiciones del comité asi como tampoco de reglamentar el soporte de las actividades virtuales"/>
    <s v="Actualizar el reglamento del CICCI, estableciendo los lineamientos para la documentacion de las decisiones y la celebracion de sesiones virtuales "/>
    <n v="1"/>
    <s v="Reglamento del CICCI actualizado "/>
    <s v="Reglamento CICCI actualizado/1 de actualización del reglamentos CICCI programado"/>
    <s v="1 actualización del reglamento del CICCI "/>
    <s v="Acto administrativo del CICCI actualizado "/>
    <d v="2022-10-01T00:00:00"/>
    <d v="2023-01-31T00:00:00"/>
    <m/>
    <s v="SI"/>
    <s v="SI"/>
    <n v="246"/>
    <m/>
    <m/>
    <m/>
    <m/>
    <m/>
    <m/>
    <m/>
    <m/>
    <m/>
    <m/>
    <m/>
    <m/>
    <m/>
    <m/>
    <m/>
    <m/>
    <m/>
    <m/>
    <m/>
    <m/>
    <m/>
    <m/>
    <m/>
    <m/>
    <m/>
    <m/>
    <m/>
    <m/>
    <m/>
    <m/>
    <m/>
    <m/>
    <m/>
    <m/>
    <m/>
    <m/>
    <m/>
    <m/>
    <m/>
    <m/>
    <m/>
    <m/>
    <m/>
    <m/>
    <s v="ABIERTO"/>
    <d v="2022-09-19T00:00:00"/>
    <s v="Accion incluida posterior al monitoreo"/>
    <s v="No aplica"/>
    <s v="No aplica"/>
    <n v="0"/>
    <s v="SIN AVANCE"/>
    <n v="246"/>
    <s v="CON TIEMPO"/>
    <m/>
    <m/>
    <m/>
    <n v="0"/>
    <s v="ABIERTO"/>
    <m/>
    <d v="2023-02-06T00:00:00"/>
    <s v="Se realizó la actualización del reglamento del Comité Institucional de Coordinación de Control Interno a través de la Resolución 503 de 2022, estableciendo los lineamientos para la documentación de la toma de decisiones parágrafo del artículo séptimo y la celebración de sesiones virtuales parágrafo 2 del articulo 4, cumpliendo al 100% con la meta propuesta"/>
    <s v="Resolución 503 de 2022"/>
    <m/>
    <n v="1"/>
    <s v="CUMPLIMIENTO TOTAL"/>
    <n v="246"/>
    <s v="POR VENCER"/>
    <x v="9"/>
    <s v="Como evidencia se presenta Resolución 503 de 2022 “por la cual se reglamenta la conformación y funcionamiento del Comité Institucional de Coordinación de Control Interno del Instituto Distrital para la Protección de la Niñez y la Juventud – IDIPRON, y se dictan otras disposiciones”,  en esta se establece los lineamientos para la documentación de la toma de decisiones parágrafo del artículo séptimo y la celebración de sesiones virtuales parágrafo 2 del artículo 4, cumpliendo con la meta propuesta. "/>
    <s v="Liz Alexandra Gómez Pulido "/>
    <n v="1"/>
    <x v="1"/>
    <m/>
  </r>
  <r>
    <n v="607"/>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Seguimiento y evaluación a la Gestión"/>
    <s v="Oficina de Control Interno "/>
    <s v="SEG"/>
    <s v="Oficina de Control Interno "/>
    <x v="18"/>
    <s v="Oficina de Control Interno "/>
    <s v="OCI"/>
    <s v="No aplica"/>
    <s v="No aplica"/>
    <s v="Control interno"/>
    <s v="Auditorías internas"/>
    <m/>
    <x v="6"/>
    <s v="PMCB-2022-058"/>
    <s v="3.1.1.2 "/>
    <x v="70"/>
    <n v="2022"/>
    <s v="2022H95"/>
    <s v="Hallazgo administrativo por fallas el procedimiento de auditorías internas, en la planeación, ejecución, remisión informe preliminar, reunión cierre, emisión informe definitivo y diligenciamiento plan de mejoramiento"/>
    <s v="La discontinuidad del equipo de la OCI y otras situaciones externas al proceso o imprevistas, afectan el los tiempos proceso auditor "/>
    <s v="Actualizar el procedimiento de auditorias internas, contemplando las situaciones que puedan afectar los tiempos y estableciendo actividades y puntos de control de los mismos"/>
    <n v="1"/>
    <s v="Procedimiento de auditorias internas actualizado "/>
    <s v="# de actualizaciones del procedimiento de auditorias internas realizadas/1 actualizacion del procedimiento de auditorias internas programada "/>
    <s v="1 actualización del procedimiento auditorias internas"/>
    <s v="Procedimiento de auditorias internas actualizado y corrreo de oficializacion de MIPG "/>
    <d v="2022-10-01T00:00:00"/>
    <d v="2023-02-28T00:00:00"/>
    <m/>
    <s v="SI"/>
    <s v="SI"/>
    <n v="274"/>
    <m/>
    <m/>
    <m/>
    <m/>
    <m/>
    <m/>
    <m/>
    <m/>
    <m/>
    <m/>
    <m/>
    <m/>
    <m/>
    <m/>
    <m/>
    <m/>
    <m/>
    <m/>
    <m/>
    <m/>
    <m/>
    <m/>
    <m/>
    <m/>
    <m/>
    <m/>
    <m/>
    <m/>
    <m/>
    <m/>
    <m/>
    <m/>
    <m/>
    <m/>
    <m/>
    <m/>
    <m/>
    <m/>
    <m/>
    <m/>
    <m/>
    <m/>
    <m/>
    <m/>
    <s v="ABIERTO"/>
    <d v="2022-09-19T00:00:00"/>
    <s v="Accion incluida posterior al monitoreo"/>
    <s v="No aplica"/>
    <s v="No aplica"/>
    <n v="0"/>
    <s v="SIN AVANCE"/>
    <n v="274"/>
    <s v="CON TIEMPO"/>
    <m/>
    <m/>
    <m/>
    <n v="0"/>
    <s v="ABIERTO"/>
    <m/>
    <d v="2023-02-06T00:00:00"/>
    <s v="Se ha avanzado en el ajuste del procedimiento de Auditorías internas, estando pendiente los últimos ajustes y presentación para revisión y formalización por parte del equipo de MIPG"/>
    <s v="Borrador procedimiento Auditorías Internas "/>
    <s v="Procedimiento oficializado, corrreo de oficializacion de MIPG"/>
    <n v="0.5"/>
    <s v="AVANCE PARCIAL"/>
    <n v="274"/>
    <s v="POR VENCER"/>
    <x v="9"/>
    <s v="_x000a_Como evidencia se presenta borrador del procedimiento de Auditorías internas.  Se encuentra pendiente la revisión, formalización y oficialización de éste. . _x000a_"/>
    <s v="Liz Alexandra Gómez Pulido "/>
    <n v="0.5"/>
    <x v="2"/>
    <m/>
  </r>
  <r>
    <n v="608"/>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s v="Seguimiento y evaluación a la Gestión"/>
    <s v="Oficina de Control Interno "/>
    <s v="SEG"/>
    <s v="Oficina de Control Interno "/>
    <x v="18"/>
    <s v="Oficina de Control Interno "/>
    <s v="OCI"/>
    <s v="No aplica"/>
    <s v="No aplica"/>
    <s v="planes de mejoramiento"/>
    <s v="Formulación y seguimiento"/>
    <m/>
    <x v="6"/>
    <s v="PMCB-2022-059"/>
    <s v="3.1.1.3 "/>
    <x v="70"/>
    <n v="2022"/>
    <s v="2022H96"/>
    <s v="Hallazgo administrativo con presunta incidencia disciplinaría, por omisión, validación de las recomendaciones de la Oficina Asesora de Control Interno por parte de la Alta Dirección y demoras en la formulación del plan de mejoramiento y autoevaluación de las acciones de mejora."/>
    <s v="En el procedimiento de informes de obligatorio cumplimiento, no esta definida la documentacion de hallazgos, que conlleve a formular planes de mejoramiento "/>
    <s v="Actualizar el procedimiento de informes de obligatorio cumplimiento, contemplando lla documentación de hallazgo cuando aplique, estableciendo la necesidad de formulación de planes de mejoramiento"/>
    <n v="1"/>
    <s v="Procedimiento de informes de obligatorio cumplimiento"/>
    <s v="# de actualizaciones del procedimiento de informes de obligatorio cumplimiento realizadas/1 actualizacion del procedimiento de informes de obligatorio cumplimiento programada "/>
    <s v="1 actualización del procedimiento informes de obligatorio cumplimiento"/>
    <s v="Procedimiento de ainformes de obligatorio cumplimiento actualizado y corrreo de oficializacion de MIPG "/>
    <d v="2022-10-01T00:00:00"/>
    <d v="2023-04-30T00:00:00"/>
    <m/>
    <s v="SI"/>
    <s v="SI"/>
    <n v="335"/>
    <m/>
    <m/>
    <m/>
    <m/>
    <m/>
    <m/>
    <m/>
    <m/>
    <m/>
    <m/>
    <m/>
    <m/>
    <m/>
    <m/>
    <m/>
    <m/>
    <m/>
    <m/>
    <m/>
    <m/>
    <m/>
    <m/>
    <m/>
    <m/>
    <m/>
    <m/>
    <m/>
    <m/>
    <m/>
    <m/>
    <m/>
    <m/>
    <m/>
    <m/>
    <m/>
    <m/>
    <m/>
    <m/>
    <m/>
    <m/>
    <m/>
    <m/>
    <m/>
    <m/>
    <s v="ABIERTO"/>
    <d v="2022-09-19T00:00:00"/>
    <s v="Accion incluida posterior al monitoreo"/>
    <s v="No aplica"/>
    <s v="No aplica"/>
    <n v="0"/>
    <s v="SIN AVANCE"/>
    <n v="335"/>
    <s v="CON TIEMPO"/>
    <m/>
    <m/>
    <m/>
    <n v="0"/>
    <s v="ABIERTO"/>
    <m/>
    <d v="2023-02-06T00:00:00"/>
    <s v="Se ha avanzado en el ajuste del procedimiento de informes de obligatorio cumplimiento, estando pendiente los últimos ajustes y presentación para revisión y formalización por parte del equipo de MIPG"/>
    <s v="Borrador procedimiento Informes de Obligatorio Cumplimiento "/>
    <s v="Procedimiento actualización, corrreo de oficializacion de MIPG"/>
    <n v="0"/>
    <s v="SIN AVANCE"/>
    <n v="335"/>
    <s v="POR VENCER"/>
    <x v="9"/>
    <s v="Como evidencia se presenta borrador de informes de obligatorio cumplimiento. Se encuentra pendiente la revisión, formalización y oficialización de éste. _x000a__x000a_"/>
    <s v="Liz Alexandra Gómez Pulido "/>
    <n v="0.5"/>
    <x v="2"/>
    <m/>
  </r>
  <r>
    <n v="609"/>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s v="Planeacion"/>
    <s v="Seguimiento y evaluación a la Gestión"/>
    <s v="Oficina de Control Interno "/>
    <s v="SEG"/>
    <s v="Oficina de Control Interno "/>
    <x v="18"/>
    <s v="Oficina de Control Interno "/>
    <s v="OCI"/>
    <s v="No aplica"/>
    <s v="No aplica"/>
    <s v="planes de mejoramiento"/>
    <s v="Formulación y seguimiento"/>
    <m/>
    <x v="6"/>
    <s v="PMCB-2022-060"/>
    <s v="3.1.1.4 "/>
    <x v="70"/>
    <n v="2022"/>
    <s v="2022H97"/>
    <s v="Hallazgo administrativo por las fallas presentadas en los mecanismos de seguimiento establecidos por IDIPRON para garantizar el cumplimiento de las acciones de mejora definidas en el Plan de Mejoramiento suscrito por el IDIPRON con la Contraloría de Bogotá"/>
    <s v="Reportes de información fuera de los tiempos establecidos, no se evidencia gestión de los alertamientos enviados por parte de la OAP y la OCI"/>
    <s v="Realizar bimestralmente mesas de seguimiento al estado y avance de las acciones del plan de mejoramiento proximas a vencer"/>
    <n v="1"/>
    <s v="mesas bimestrales de seguimiento a planes de mejoramiento "/>
    <s v="# de mesas bimestrales de seguimiento a planes de mejoramiento realizadas/# de mesas bimestrales de seguimiento a planes de mejoramiento programadas (6)"/>
    <s v="6 mesas de seguimiento a planes de me"/>
    <s v="Actas de las mesas de seguimiento realizadas "/>
    <d v="2022-10-01T00:00:00"/>
    <d v="2023-10-31T00:00:00"/>
    <m/>
    <s v="SI"/>
    <s v="SI"/>
    <n v="519"/>
    <m/>
    <m/>
    <m/>
    <m/>
    <m/>
    <m/>
    <m/>
    <m/>
    <m/>
    <m/>
    <m/>
    <m/>
    <m/>
    <m/>
    <m/>
    <m/>
    <m/>
    <m/>
    <m/>
    <m/>
    <m/>
    <m/>
    <m/>
    <m/>
    <m/>
    <m/>
    <m/>
    <m/>
    <m/>
    <m/>
    <m/>
    <m/>
    <m/>
    <m/>
    <m/>
    <m/>
    <m/>
    <m/>
    <m/>
    <m/>
    <m/>
    <m/>
    <m/>
    <m/>
    <s v="ABIERTO"/>
    <d v="2022-09-19T00:00:00"/>
    <s v="Accion incluida posterior al monitoreo"/>
    <s v="No aplica"/>
    <s v="No aplica"/>
    <n v="0"/>
    <s v="SIN AVANCE"/>
    <n v="519"/>
    <s v="CON TIEMPO"/>
    <m/>
    <m/>
    <m/>
    <n v="0"/>
    <s v="ABIERTO"/>
    <m/>
    <d v="2023-02-06T00:00:00"/>
    <s v="Se realizó mesa de trabajo de seguimiento a planes de mejoramiento de las acciones por vencer, en conjunto con la Oficina Asesora de planeación el día 27 de diciembre de 2022"/>
    <s v="Evidencia de la mesa de seguimiento a planes de mejoramiento realizada "/>
    <s v="Cinco (5) Actas de seguimiento"/>
    <n v="0.16"/>
    <s v="AVANCE MINIMO"/>
    <n v="519"/>
    <s v="POR VENCER"/>
    <x v="10"/>
    <s v="Se observa acta  del estado y avance de las acciones del plan de mejoramiento de la contraloría vencidas. _x000a_De acuerdo con lo anterior, y teniendo en cuenta lo establecido  en la meta de la acción, solo se ha realizado 1 de 6 mesas de trabajo, lo que corresponde al 16,66% de avance._x000a__x000a_También se observa correos con la solicitud de programación de mesa de trabajo, a fin de revisar avances de las acciones de plan de mejoramiento suscritos con la Contraloría de Bogotá.  _x000a_En consecuencia de lo anterior, se revisó el estado de avance de acciones vencidas y por vencer"/>
    <s v="Sergio Castro "/>
    <n v="0.16"/>
    <x v="2"/>
    <m/>
  </r>
  <r>
    <n v="610"/>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s v="Planeacion"/>
    <s v="Seguimiento y evaluación a la Gestión"/>
    <s v="Oficina de Control Interno "/>
    <s v="SEG"/>
    <s v="Oficina de Control Interno "/>
    <x v="18"/>
    <s v="Oficina de Control Interno "/>
    <s v="OCI"/>
    <s v="No aplica"/>
    <s v="No aplica"/>
    <s v="planes de mejoramiento"/>
    <s v="Formulación y seguimiento"/>
    <m/>
    <x v="6"/>
    <s v="PMCB-2022-061"/>
    <s v="3.1.1.6 "/>
    <x v="70"/>
    <n v="2022"/>
    <s v="2022H98"/>
    <s v="Hallazgo administrativo, por la falta del cumplimiento en los términos de ejecución de las acciones correctivas del plan de mejoramiento del IDIPRON "/>
    <s v="Reportes de información fuera de los tiempos establecidos, no se evidencia gestión de los alertamientos enviados por parte de la OAP y la OCI"/>
    <s v="Realizar bimestralmente  mesas de seguimiento al estado y avance de las acciones del plan de mejoramiento proximas a vencer"/>
    <n v="1"/>
    <s v="mesas bimestrales de seguimiento a planes de mejoramiento "/>
    <s v="# de mesas bimestrales de seguimiento a planes de mejoramiento realizadas/# de mesas bimestrales de seguimiento a planes de mejoramiento programadas (6)"/>
    <s v="6 mesas de seguimiento a planes de me"/>
    <s v="Actas de las mesas de seguimiento realizadas "/>
    <d v="2022-10-01T00:00:00"/>
    <d v="2023-10-31T00:00:00"/>
    <m/>
    <s v="SI"/>
    <s v="SI"/>
    <n v="519"/>
    <m/>
    <m/>
    <m/>
    <m/>
    <m/>
    <m/>
    <m/>
    <m/>
    <m/>
    <m/>
    <m/>
    <m/>
    <m/>
    <m/>
    <m/>
    <m/>
    <m/>
    <m/>
    <m/>
    <m/>
    <m/>
    <m/>
    <m/>
    <m/>
    <m/>
    <m/>
    <m/>
    <m/>
    <m/>
    <m/>
    <m/>
    <m/>
    <m/>
    <m/>
    <m/>
    <m/>
    <m/>
    <m/>
    <m/>
    <m/>
    <m/>
    <m/>
    <m/>
    <m/>
    <s v="ABIERTO"/>
    <d v="2022-09-19T00:00:00"/>
    <s v="Accion incluida posterior al monitoreo"/>
    <s v="No aplica"/>
    <s v="No aplica"/>
    <n v="0"/>
    <s v="SIN AVANCE"/>
    <n v="519"/>
    <s v="CON TIEMPO"/>
    <m/>
    <m/>
    <m/>
    <n v="0"/>
    <s v="ABIERTO"/>
    <m/>
    <d v="2023-02-06T00:00:00"/>
    <s v="Se realizó mesa de trabajo de seguimiento a planes de mejoramiento de las acciones por vencer, en conjunto con la Oficina Asesora de planeación el día 27 de diciembre de 2022"/>
    <s v="Evidencia de la mesa de seguimiento a planes de mejoramiento realizada "/>
    <s v="Cinco (5) Actas de seguimiento"/>
    <n v="0.16"/>
    <s v="AVANCE MINIMO"/>
    <n v="519"/>
    <s v="POR VENCER"/>
    <x v="10"/>
    <s v="Se observa acta  del estado y avance de las acciones del plan de mejoramiento de la contraloría vencías. _x000a_De acuerdo con lo anterior, y teniendo en cuenta lo establecido  en la meta de la acción, solo se ha realizado 1 de 6 mesas de trabajo, lo que corresponde al 16,66% de avance._x000a__x000a_También se observa correos con la solicitud de programación de mesa de trabajo, a fin de revisar avances de las acciones de plan de mejoramiento suscritos con la Contraloría de Bogotá.  _x000a_En consecuencia de lo anterior, se revisó el estado de avance de acciones vencidas y por vencer"/>
    <s v="Sergio Castro "/>
    <n v="0.16"/>
    <x v="2"/>
    <m/>
  </r>
  <r>
    <n v="611"/>
    <s v="Gestión Documental"/>
    <s v="Secretaría General"/>
    <s v="SG"/>
    <s v="No aplica"/>
    <m/>
    <m/>
    <m/>
    <m/>
    <x v="14"/>
    <s v="Secretaría General"/>
    <s v="SG"/>
    <s v="Gerencia administrativa"/>
    <s v="GA"/>
    <m/>
    <m/>
    <m/>
    <x v="0"/>
    <s v="PMAI-2022-065"/>
    <s v="11.1"/>
    <x v="75"/>
    <s v="II semestre 2021 y primer semestre 2022"/>
    <s v="2022H99"/>
    <s v="En la evaluación realizada en el CORDIS, se detectaron comunicaciones radicadas sin el registro completo de los datos básicos, asimismo se identificaron casos en los que no se carga la comunicación como anexo al_x000a_radicado, lo cual denota falencias en el cumplimiento de lo establecido en el procedimiento 002 ADMINISTRACIÓN DE LAS COMUNICACIONES OFICIALES A-GDO-PR-002 actividades No. 5 y 6, lo cual puede estar causado por debilidades en los controles del sistema o fallas y desconocimiento de la operación del mismo, dicha situación puede generar asociados a la oportunidad y calidad de las respuestas o tramite de las comunicaciones."/>
    <s v="El procedimiento se encuentra desactualizado"/>
    <s v="Actualizar el procedimiento &quot;ADMINISTRACIÓN DE LAS COMUNICACIONES OFICIALES A-GDO-PR-002&quot; incluyendo puntos de control para evitar comunicaciones radicadas sin el registro completo de los datos básicos y radicados sin imagen de la comunicación"/>
    <n v="1"/>
    <s v=" Actualización del procedimiento &quot;ADMINISTRACIÓN DE LAS COMUNICACIONES OFICIALES A-GDO-PR-002&quot;"/>
    <s v="Procedimiento actualizado / Procedimiento por actualizar ((1)*100%)"/>
    <n v="1"/>
    <s v="Procedimiento actualizado y correo oficialización"/>
    <d v="2023-01-03T00:00:00"/>
    <d v="2023-05-31T00:00:00"/>
    <m/>
    <s v="SI"/>
    <s v="SI"/>
    <n v="366"/>
    <m/>
    <m/>
    <m/>
    <m/>
    <m/>
    <m/>
    <m/>
    <m/>
    <m/>
    <m/>
    <m/>
    <m/>
    <m/>
    <m/>
    <m/>
    <m/>
    <m/>
    <m/>
    <m/>
    <m/>
    <m/>
    <m/>
    <m/>
    <m/>
    <m/>
    <m/>
    <m/>
    <m/>
    <m/>
    <m/>
    <m/>
    <m/>
    <m/>
    <m/>
    <m/>
    <m/>
    <m/>
    <m/>
    <m/>
    <m/>
    <m/>
    <m/>
    <m/>
    <m/>
    <m/>
    <m/>
    <m/>
    <m/>
    <m/>
    <m/>
    <m/>
    <m/>
    <m/>
    <m/>
    <m/>
    <m/>
    <m/>
    <m/>
    <m/>
    <d v="2023-02-06T00:00:00"/>
    <s v="No presenta avance "/>
    <m/>
    <m/>
    <n v="0"/>
    <s v="SIN AVANCE"/>
    <n v="366"/>
    <s v="POR VENCER"/>
    <x v="2"/>
    <s v="No presenta avance "/>
    <s v="Ingrid Acosta"/>
    <n v="0"/>
    <x v="2"/>
    <m/>
  </r>
  <r>
    <n v="612"/>
    <s v="Gestión Documental"/>
    <s v="Secretaría General"/>
    <s v="SG"/>
    <s v="No aplica"/>
    <m/>
    <m/>
    <m/>
    <m/>
    <x v="14"/>
    <s v="Secretaría General"/>
    <s v="SG"/>
    <s v="Gerencia administrativa"/>
    <s v="GA"/>
    <m/>
    <m/>
    <m/>
    <x v="0"/>
    <s v="PMAI-2022-066"/>
    <s v="11.2"/>
    <x v="75"/>
    <s v="II semestre 2021 y primer semestre 2022"/>
    <s v="2022H100"/>
    <s v="Como resultado de la prueba de recorrido de operatividad de controles del procedimiento 002 ADMINISTRACIÓN DE LAS COMUNICACIONES OFICIALES A-GDO-PR-002, se detectaron casos de incumplimiento de los tiempos definidos por el proceso, registro de datos errados y también se observan campos sin diligenciar que hacen parte integral del seguimiento y control de los formatos asociados A-GDO-FT-003, A_x0002_GDO-FT-015, lo cual denota falencias en el cumplimiento de lo establecido en las actividades números 10, 11, 12,13 y 14 del procedimiento citado, lo cual puede generar riesgos asociados a fallas en el control de entrega de las comunicaciones y posibilidad de incumplimiento de los términos de ley."/>
    <s v="El procedimiento y los formatos se encuentran desactualizados"/>
    <s v="Actualizar el procedimiento &quot;ADMINISTRACIÓN DE LAS COMUNICACIONES OFICIALES A-GDO-PR-002&quot; y  formatos &quot;Control de correspondencia A-GDO-FT-003&quot; y &quot;Planilla de recorrido en la ciudad A-GDO-FT-015&quot; incluyendo puntos de control para evitar incumplimiento de tiempos y campos sin diligenciar"/>
    <n v="1"/>
    <s v=" Actualización del procedimiento &quot;ADMINISTRACIÓN DE LAS COMUNICACIONES OFICIALES A-GDO-PR-002&quot;_x000a__x000a_Actualización formatos &quot;Control de correspondencia A-GDO-FT-003&quot; y &quot;Planilla de recorrido en la ciudad A-GDO-FT-015&quot;"/>
    <s v="Procedimiento y formatos actualizados / Procedimiento y formatos por actualizar ((3)*100%)"/>
    <n v="1"/>
    <s v="Procedimiento, formatos actualizados y correos de oficialización"/>
    <d v="2023-01-03T00:00:00"/>
    <d v="2023-05-31T00:00:00"/>
    <m/>
    <s v="SI"/>
    <s v="SI"/>
    <n v="366"/>
    <m/>
    <m/>
    <m/>
    <m/>
    <m/>
    <m/>
    <m/>
    <m/>
    <m/>
    <m/>
    <m/>
    <m/>
    <m/>
    <m/>
    <m/>
    <m/>
    <m/>
    <m/>
    <m/>
    <m/>
    <m/>
    <m/>
    <m/>
    <m/>
    <m/>
    <m/>
    <m/>
    <m/>
    <m/>
    <m/>
    <m/>
    <m/>
    <m/>
    <m/>
    <m/>
    <m/>
    <m/>
    <m/>
    <m/>
    <m/>
    <m/>
    <m/>
    <m/>
    <m/>
    <m/>
    <m/>
    <m/>
    <m/>
    <m/>
    <m/>
    <m/>
    <m/>
    <m/>
    <m/>
    <m/>
    <m/>
    <m/>
    <m/>
    <m/>
    <d v="2023-02-06T00:00:00"/>
    <s v="No presenta avance "/>
    <m/>
    <m/>
    <n v="0"/>
    <s v="SIN AVANCE"/>
    <n v="366"/>
    <s v="POR VENCER"/>
    <x v="2"/>
    <s v="No presenta avance "/>
    <s v="Ingrid Acosta"/>
    <n v="0"/>
    <x v="2"/>
    <m/>
  </r>
  <r>
    <n v="613"/>
    <s v="Gestión Documental"/>
    <s v="Secretaría General"/>
    <s v="SG"/>
    <s v="No aplica"/>
    <m/>
    <m/>
    <m/>
    <m/>
    <x v="14"/>
    <s v="Secretaría General"/>
    <s v="SG"/>
    <s v="Gerencia administrativa"/>
    <s v="GA"/>
    <m/>
    <m/>
    <m/>
    <x v="0"/>
    <s v="PMAI-2022-067"/>
    <s v="11.3"/>
    <x v="75"/>
    <s v="II semestre 2021 y primer semestre 2022"/>
    <s v="2022H101"/>
    <s v="En el marco del proceso auditor, se realizó revisión del cumplimiento de los procedimientos del área de Gestión Documental; en el Procedimiento Digitalización A-GDO-PR-004, el cual indica: se realizará un Plan de _x000a_Digitalización de acuerdo con la condición general 2. Al verificar no se evidenció el documento Plan de Digitalización, lo cual denota fallas en el cumplimiento de lo establecido en el PROCEDIMIENTO DIGITALIZACIÓN A-GDO-PR-004, situación que puede presentarse por insuficiencia de recursos para esta actividad o desconocimiento del tema; esta situación puede generar posibilidades de observación por parte de entidades externas o entes de control."/>
    <s v="No se cuenta con los recursos para la implementación del procedimiento de digitalización"/>
    <s v="Realizar ajuste al PROCEDIMIENTO DIGITALIZACIÓN A-GDO-PR-004_x000a_conforme a la realidad del proceso"/>
    <n v="1"/>
    <s v="Procedimiento actualizado"/>
    <s v="Procedimiento actualizado / Procedimiento por actualizar ((1)*100%)"/>
    <n v="1"/>
    <s v="Procedimiento actualizado y correo oficialización"/>
    <d v="2023-01-03T00:00:00"/>
    <d v="2023-05-31T00:00:00"/>
    <m/>
    <s v="SI"/>
    <s v="SI"/>
    <n v="366"/>
    <m/>
    <m/>
    <m/>
    <m/>
    <m/>
    <m/>
    <m/>
    <m/>
    <m/>
    <m/>
    <m/>
    <m/>
    <m/>
    <m/>
    <m/>
    <m/>
    <m/>
    <m/>
    <m/>
    <m/>
    <m/>
    <m/>
    <m/>
    <m/>
    <m/>
    <m/>
    <m/>
    <m/>
    <m/>
    <m/>
    <m/>
    <m/>
    <m/>
    <m/>
    <m/>
    <m/>
    <m/>
    <m/>
    <m/>
    <m/>
    <m/>
    <m/>
    <m/>
    <m/>
    <m/>
    <m/>
    <m/>
    <m/>
    <m/>
    <m/>
    <m/>
    <m/>
    <m/>
    <m/>
    <m/>
    <m/>
    <m/>
    <m/>
    <m/>
    <d v="2023-02-06T00:00:00"/>
    <s v="No presenta avance "/>
    <m/>
    <m/>
    <n v="0"/>
    <s v="SIN AVANCE"/>
    <n v="366"/>
    <s v="POR VENCER"/>
    <x v="2"/>
    <s v="No presenta avance "/>
    <s v="Ingrid Acosta"/>
    <n v="0"/>
    <x v="2"/>
    <m/>
  </r>
  <r>
    <n v="614"/>
    <s v="Gestión Documental"/>
    <s v="Secretaría General"/>
    <s v="SG"/>
    <s v="No aplica"/>
    <m/>
    <m/>
    <m/>
    <m/>
    <x v="14"/>
    <s v="Secretaría General"/>
    <s v="SG"/>
    <s v="Gerencia administrativa"/>
    <s v="GA"/>
    <m/>
    <m/>
    <m/>
    <x v="0"/>
    <s v="PMAI-2022-068"/>
    <s v="11.3"/>
    <x v="75"/>
    <s v="II semestre 2021 y primer semestre 2022"/>
    <s v="2022H101"/>
    <s v="En el marco del proceso auditor, se realizó revisión del cumplimiento de los procedimientos del área de Gestión Documental; en el Procedimiento Digitalización A-GDO-PR-004, el cual indica: se realizará un Plan de _x000a_Digitalización de acuerdo con la condición general 2. Al verificar no se evidenció el documento Plan de Digitalización, lo cual denota fallas en el cumplimiento de lo establecido en el PROCEDIMIENTO DIGITALIZACIÓN A-GDO-PR-004, situación que puede presentarse por insuficiencia de recursos para esta actividad o desconocimiento del tema; esta situación puede generar posibilidades de observación por parte de entidades externas o entes de control."/>
    <s v="No se cuenta con los recursos para la implementación del procedimiento de digitalización"/>
    <s v="Actualizar  el Plan de Digitalización conforme a la realidad del proceso"/>
    <n v="2"/>
    <s v="_x000a_Plan de Digitalización actualizado"/>
    <s v="Plan de Digitalización actualizado/ (1) Plan programado*100%)"/>
    <n v="1"/>
    <s v="Acta de mesa de trabajo_x000a__x000a_Plan de Digitalización "/>
    <d v="2023-01-03T00:00:00"/>
    <d v="2023-03-31T00:00:00"/>
    <m/>
    <s v="SI"/>
    <s v="SI"/>
    <n v="305"/>
    <m/>
    <m/>
    <m/>
    <m/>
    <m/>
    <m/>
    <m/>
    <m/>
    <m/>
    <m/>
    <m/>
    <m/>
    <m/>
    <m/>
    <m/>
    <m/>
    <m/>
    <m/>
    <m/>
    <m/>
    <m/>
    <m/>
    <m/>
    <m/>
    <m/>
    <m/>
    <m/>
    <m/>
    <m/>
    <m/>
    <m/>
    <m/>
    <m/>
    <m/>
    <m/>
    <m/>
    <m/>
    <m/>
    <m/>
    <m/>
    <m/>
    <m/>
    <m/>
    <m/>
    <m/>
    <m/>
    <m/>
    <m/>
    <m/>
    <m/>
    <m/>
    <m/>
    <m/>
    <m/>
    <m/>
    <m/>
    <m/>
    <m/>
    <m/>
    <d v="2023-02-06T00:00:00"/>
    <s v="No presenta avance "/>
    <m/>
    <m/>
    <n v="0"/>
    <s v="SIN AVANCE"/>
    <n v="305"/>
    <s v="POR VENCER"/>
    <x v="2"/>
    <s v="No presenta avance "/>
    <s v="Ingrid Acosta"/>
    <n v="0"/>
    <x v="2"/>
    <m/>
  </r>
  <r>
    <n v="615"/>
    <s v="Gestión Documental"/>
    <s v="Secretaría General"/>
    <s v="SG"/>
    <s v="No aplica"/>
    <m/>
    <m/>
    <m/>
    <m/>
    <x v="14"/>
    <s v="Secretaría General"/>
    <s v="SG"/>
    <s v="Gerencia administrativa"/>
    <s v="GA"/>
    <m/>
    <m/>
    <m/>
    <x v="0"/>
    <s v="PMAI-2022-069"/>
    <s v="11.4"/>
    <x v="75"/>
    <s v="II semestre 2021 y primer semestre 2022"/>
    <s v="2022H102"/>
    <s v="El proceso presenta desactualización del documento “PROGRAMA DE GESTION DOCUMENTAL A_x0002_GDO-DI-001”, el cual tenía como Fecha Vigencia 2018-2020. (Subrayado fuera del texto), lo que denota debilidades en el cumplimiento del Decreto 1080 de 2015, Artículo 2.8.2.5.10, “Obligatoriedad del programa de gestión documental. Todas las entidades del Estado deben formular un Programa de Gestión Documental (PGD), a corto, mediano y largo plazo, como parte del Plan Estratégico Institucional y del Plan de Acción Anual.”, (Subrayado fuera del texto) y el Manual Implementación de un Programa de Gestión Documental –PGD, 1.3. Política de gestión documental, “Las entidades públicas deberán formular una política de gestión documental constituida por los componentes descritos en el Artículo No. 6 del Decreto 2609 de 2012, ajustada a la normativa que regula la entidad, alineada con el Plan Estratégico, el Plan de Acción y el Plan Institucional de Archivos – PINAR, deberá estar documentada e informada a todo nivel. Situación que puede presentarse por debilidades o insuficiencia de recursos para la actualización de los instrumentos archivísticos, lo que puede generar posibilidades de observación por parte de entidades externas o entes de control."/>
    <s v="Se presentó obsolescencia en el documento y por tanto, en la planeación estratégica de la gestión documental de la entidad"/>
    <s v="Actualizar y oficializar el Programa de Gestión Documental - PGD, conforme a los procesos archivísticos contemplados"/>
    <n v="1"/>
    <s v="Actualización Programa de Gestión Documental PGD"/>
    <s v="Programa de gestión documental actualizado / Programa de Gestión Documental por actualizar ((1)*100%)"/>
    <n v="1"/>
    <s v="Programa de Gestión Documental actualizado y correo de oficialización"/>
    <d v="2023-01-03T00:00:00"/>
    <d v="2023-05-31T00:00:00"/>
    <m/>
    <s v="SI"/>
    <s v="SI"/>
    <n v="366"/>
    <m/>
    <m/>
    <m/>
    <m/>
    <m/>
    <m/>
    <m/>
    <m/>
    <m/>
    <m/>
    <m/>
    <m/>
    <m/>
    <m/>
    <m/>
    <m/>
    <m/>
    <m/>
    <m/>
    <m/>
    <m/>
    <m/>
    <m/>
    <m/>
    <m/>
    <m/>
    <m/>
    <m/>
    <m/>
    <m/>
    <m/>
    <m/>
    <m/>
    <m/>
    <m/>
    <m/>
    <m/>
    <m/>
    <m/>
    <m/>
    <m/>
    <m/>
    <m/>
    <m/>
    <m/>
    <m/>
    <m/>
    <m/>
    <m/>
    <m/>
    <m/>
    <m/>
    <m/>
    <m/>
    <m/>
    <m/>
    <m/>
    <m/>
    <m/>
    <d v="2023-02-06T00:00:00"/>
    <s v="No presenta avance "/>
    <m/>
    <m/>
    <n v="0"/>
    <s v="SIN AVANCE"/>
    <n v="366"/>
    <s v="POR VENCER"/>
    <x v="2"/>
    <s v="No presenta avance "/>
    <s v="Ingrid Acosta"/>
    <n v="0"/>
    <x v="2"/>
    <m/>
  </r>
  <r>
    <n v="616"/>
    <s v="Gestión Documental"/>
    <s v="Secretaría General"/>
    <s v="SG"/>
    <s v="No aplica"/>
    <m/>
    <m/>
    <m/>
    <m/>
    <x v="14"/>
    <s v="Secretaría General"/>
    <s v="SG"/>
    <s v="Gerencia administrativa"/>
    <s v="GA"/>
    <m/>
    <m/>
    <m/>
    <x v="0"/>
    <s v="PMAI-2022-070"/>
    <s v="11.5"/>
    <x v="75"/>
    <s v="II semestre 2021 y primer semestre 2022"/>
    <s v="2022H103"/>
    <s v="Evaluado el cumplimiento de actividades del Plan de Conservación Documental, para la vigencia de 2021 y primer semestre de 2022, se identificaron actividades sin evidencia de ejecución, por lo que se estima una ejecución del 52,56% y 67,44%, respectivamente, evidenciándose una baja ejecución; advirtiéndose una debilidad en el cumplimento del plan de conservación documental y lo establecido en el documento interno SISTEMA INTEGRADO DE CONSERVACIÓN A-GDO-DI-007; ahora bien, considerando que las actividades programadas, de manera secuencial, buscan mantener la sostenibilidad del Plan, su baja ejecución permite suponer un posible riesgo para el logro de las metas y resultados esperados frente a la conservación y preservación documental del IDIPRÓN."/>
    <s v="No se realizó seguimiento a la implementación del Sistema Integrado de Conservación"/>
    <s v="Actualizar los cronogramas de ejecución de las actividades establecidos en el SISTEMA INTEGRADO DE CONSERVACIÓN A-GDO-DI-007"/>
    <n v="1"/>
    <s v=" Actualización cronogramas de ejecución de las actividades del SISTEMA INTEGRADO DE CONSERVACIÓN A-GDO-DI-007"/>
    <s v="Documento interno actualizado / Documento interno por actualizar ((1)*100%)"/>
    <n v="1"/>
    <s v="Documento interno actualizado y correo oficialización"/>
    <d v="2023-01-03T00:00:00"/>
    <d v="2023-05-31T00:00:00"/>
    <m/>
    <s v="SI"/>
    <s v="SI"/>
    <n v="366"/>
    <m/>
    <m/>
    <m/>
    <m/>
    <m/>
    <m/>
    <m/>
    <m/>
    <m/>
    <m/>
    <m/>
    <m/>
    <m/>
    <m/>
    <m/>
    <m/>
    <m/>
    <m/>
    <m/>
    <m/>
    <m/>
    <m/>
    <m/>
    <m/>
    <m/>
    <m/>
    <m/>
    <m/>
    <m/>
    <m/>
    <m/>
    <m/>
    <m/>
    <m/>
    <m/>
    <m/>
    <m/>
    <m/>
    <m/>
    <m/>
    <m/>
    <m/>
    <m/>
    <m/>
    <m/>
    <m/>
    <m/>
    <m/>
    <m/>
    <m/>
    <m/>
    <m/>
    <m/>
    <m/>
    <m/>
    <m/>
    <m/>
    <m/>
    <m/>
    <d v="2023-02-06T00:00:00"/>
    <s v="No presenta avance "/>
    <m/>
    <m/>
    <n v="0"/>
    <s v="SIN AVANCE"/>
    <n v="366"/>
    <s v="POR VENCER"/>
    <x v="2"/>
    <s v="No presenta avance "/>
    <s v="Ingrid Acosta"/>
    <n v="0"/>
    <x v="2"/>
    <m/>
  </r>
  <r>
    <n v="617"/>
    <s v="Gestión Documental"/>
    <s v="Secretaría General"/>
    <s v="SG"/>
    <s v="No aplica"/>
    <m/>
    <m/>
    <m/>
    <m/>
    <x v="14"/>
    <s v="Secretaría General"/>
    <s v="SG"/>
    <s v="Gerencia administrativa"/>
    <s v="GA"/>
    <m/>
    <m/>
    <m/>
    <x v="0"/>
    <s v="PMAI-2022-071"/>
    <s v="11.5"/>
    <x v="75"/>
    <s v="II semestre 2021 y primer semestre 2022"/>
    <s v="2022H103"/>
    <s v="Evaluado el cumplimiento de actividades del Plan de Conservación Documental, para la vigencia de 2021 y primer semestre de 2022, se identificaron actividades sin evidencia de ejecución, por lo que se estima una ejecución del 52,56% y 67,44%, respectivamente, evidenciándose una baja ejecución; advirtiéndose una debilidad en el cumplimento del plan de conservación documental y lo establecido en el documento interno SISTEMA INTEGRADO DE CONSERVACIÓN A-GDO-DI-007; ahora bien, considerando que las actividades programadas, de manera secuencial, buscan mantener la sostenibilidad del Plan, su baja ejecución permite suponer un posible riesgo para el logro de las metas y resultados esperados frente a la conservación y preservación documental del IDIPRÓN."/>
    <s v="No se realizó seguimiento a la implementación del Sistema Integrado de Conservación"/>
    <s v="Actualizar cronograma del Plan de Conservación Documental a los ajustes identificados"/>
    <n v="2"/>
    <s v="Acta de Mesa de trabajo _x000a__x000a_ Cronograma del Plan de Conservación Documental actualizado"/>
    <s v="Cronograma  actualizado/ (1) Cronograma  programado*100%)"/>
    <n v="1"/>
    <s v="Acta de reunión revisión del cronograma Plan de Conservación Documental_x000a__x000a__x000a_ Cronograma del Plan de Conservación Documental actualizado"/>
    <d v="2023-01-03T00:00:00"/>
    <d v="2023-03-31T00:00:00"/>
    <m/>
    <s v="SI"/>
    <s v="SI"/>
    <n v="305"/>
    <m/>
    <m/>
    <m/>
    <m/>
    <m/>
    <m/>
    <m/>
    <m/>
    <m/>
    <m/>
    <m/>
    <m/>
    <m/>
    <m/>
    <m/>
    <m/>
    <m/>
    <m/>
    <m/>
    <m/>
    <m/>
    <m/>
    <m/>
    <m/>
    <m/>
    <m/>
    <m/>
    <m/>
    <m/>
    <m/>
    <m/>
    <m/>
    <m/>
    <m/>
    <m/>
    <m/>
    <m/>
    <m/>
    <m/>
    <m/>
    <m/>
    <m/>
    <m/>
    <m/>
    <m/>
    <m/>
    <m/>
    <m/>
    <m/>
    <m/>
    <m/>
    <m/>
    <m/>
    <m/>
    <m/>
    <m/>
    <m/>
    <m/>
    <m/>
    <d v="2023-02-06T00:00:00"/>
    <s v="No presenta avance "/>
    <m/>
    <m/>
    <n v="0"/>
    <s v="SIN AVANCE"/>
    <n v="305"/>
    <s v="POR VENCER"/>
    <x v="2"/>
    <s v="No presenta avance "/>
    <s v="Ingrid Acosta"/>
    <n v="0"/>
    <x v="2"/>
    <m/>
  </r>
  <r>
    <n v="618"/>
    <s v="Gestión Documental"/>
    <s v="Secretaría General"/>
    <s v="SG"/>
    <s v="No aplica"/>
    <m/>
    <m/>
    <m/>
    <m/>
    <x v="14"/>
    <s v="Secretaría General"/>
    <s v="SG"/>
    <s v="Gerencia administrativa"/>
    <s v="GA"/>
    <m/>
    <m/>
    <m/>
    <x v="0"/>
    <s v="PMAI-2022-072"/>
    <s v="11.6"/>
    <x v="75"/>
    <s v="II semestre 2021 y primer semestre 2022"/>
    <s v="2022H104"/>
    <s v="Sobre el registro y control del préstamo de documentos, se observaron falencias frente a los tiempos de atención de solicitud de préstamo y devolución de los documentos, ya que verificada la información registrada en el formato A-GDO-FT-014 se identificaron casos en los que no se diligencia la fecha de devolución del formato, asimismo se evidencio que para algunos casos no se cumple con el término de préstamo de documentos, lo que denota inobservancia de lo definido en el Manual Operativo Gestión Documental, CÓDIGO A-GDO-MA-001 en el numeral 4.4.5. es de “máximo (5) cinco días”, lo cual puede estar causado por desconocimiento del termino y/o necesidades de mayor cantidad de tiempo del préstamo. Ahora bien, el manual operativo también indica en el numeral 4.4.5. Para el préstamo de documentos ubicados en el archivo central y archivo misional se aplicarán los lineamientos de tiempo y entrega plasmados en el Instructivo Interno Reglamento para Consulta y Préstamo de Expedientes en IDIPRON A-GD-IN-004. No obstante, al ingresar a la intranet, dicho documento no está disponible. Generándose así riesgos asociados a la pérdida total, parcial o extravío de la documentación que hace parte de la memoria institucional y reposa en los archivos de gestión, central e histórico."/>
    <s v="No existe el procedimiento de préstamo y devolución de documentos y el formato se encuentra desactualizado"/>
    <s v="Actualizar el &quot;Manual Operativo Gestión Documental A-GDO-MA-001&quot;; el Formato para seguimiento a préstamos y consultas A-GDO-FT-014&quot; y crear el Instructivo Interno Reglamento para Consulta y Préstamo de Expedientes&quot;, en el cual se incluyan puntos de control enfocados a definir los tiempos de atención de solicitud de préstamo y devolución de los documentos y el diligenciamiento completo del formato."/>
    <n v="1"/>
    <s v="Actualizar el &quot;Manual Operativo Gestión Documental, Formato para seguimiento a préstamos y consultas y crear el Instructivo Interno Reglamento para Consulta y Préstamo de Expedientes"/>
    <s v="Manual y formato actualizados e instructivo creado / Manual y formato por actualizar e instructivo por crear ((3)*100%)"/>
    <n v="1"/>
    <s v="Manual y formato actualizados e instructivo creado; correos de oficialización"/>
    <d v="2023-01-03T00:00:00"/>
    <d v="2023-10-31T00:00:00"/>
    <m/>
    <s v="SI"/>
    <s v="SI"/>
    <n v="519"/>
    <m/>
    <m/>
    <m/>
    <m/>
    <m/>
    <m/>
    <m/>
    <m/>
    <m/>
    <m/>
    <m/>
    <m/>
    <m/>
    <m/>
    <m/>
    <m/>
    <m/>
    <m/>
    <m/>
    <m/>
    <m/>
    <m/>
    <m/>
    <m/>
    <m/>
    <m/>
    <m/>
    <m/>
    <m/>
    <m/>
    <m/>
    <m/>
    <m/>
    <m/>
    <m/>
    <m/>
    <m/>
    <m/>
    <m/>
    <m/>
    <m/>
    <m/>
    <m/>
    <m/>
    <m/>
    <m/>
    <m/>
    <m/>
    <m/>
    <m/>
    <m/>
    <m/>
    <m/>
    <m/>
    <m/>
    <m/>
    <m/>
    <m/>
    <m/>
    <d v="2023-02-06T00:00:00"/>
    <s v="No presenta avance "/>
    <m/>
    <m/>
    <n v="0"/>
    <s v="SIN AVANCE"/>
    <n v="519"/>
    <s v="POR VENCER"/>
    <x v="2"/>
    <s v="No presenta avance "/>
    <s v="Ingrid Acosta"/>
    <n v="0"/>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Dinámica4"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341:B372" firstHeaderRow="1" firstDataRow="1" firstDataCol="1"/>
  <pivotFields count="31">
    <pivotField showAll="0"/>
    <pivotField showAll="0"/>
    <pivotField showAll="0"/>
    <pivotField axis="axisRow" showAll="0">
      <items count="34">
        <item x="3"/>
        <item x="7"/>
        <item x="14"/>
        <item x="16"/>
        <item x="23"/>
        <item x="10"/>
        <item x="27"/>
        <item x="11"/>
        <item x="24"/>
        <item m="1" x="32"/>
        <item x="28"/>
        <item x="5"/>
        <item x="29"/>
        <item x="8"/>
        <item x="18"/>
        <item x="22"/>
        <item x="4"/>
        <item x="21"/>
        <item x="0"/>
        <item x="6"/>
        <item x="9"/>
        <item x="1"/>
        <item x="2"/>
        <item x="17"/>
        <item m="1" x="31"/>
        <item x="12"/>
        <item x="13"/>
        <item x="25"/>
        <item x="20"/>
        <item x="15"/>
        <item x="19"/>
        <item m="1" x="30"/>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1">
    <i>
      <x/>
    </i>
    <i>
      <x v="1"/>
    </i>
    <i>
      <x v="2"/>
    </i>
    <i>
      <x v="3"/>
    </i>
    <i>
      <x v="4"/>
    </i>
    <i>
      <x v="5"/>
    </i>
    <i>
      <x v="6"/>
    </i>
    <i>
      <x v="7"/>
    </i>
    <i>
      <x v="8"/>
    </i>
    <i>
      <x v="10"/>
    </i>
    <i>
      <x v="11"/>
    </i>
    <i>
      <x v="12"/>
    </i>
    <i>
      <x v="13"/>
    </i>
    <i>
      <x v="14"/>
    </i>
    <i>
      <x v="15"/>
    </i>
    <i>
      <x v="16"/>
    </i>
    <i>
      <x v="17"/>
    </i>
    <i>
      <x v="18"/>
    </i>
    <i>
      <x v="19"/>
    </i>
    <i>
      <x v="20"/>
    </i>
    <i>
      <x v="21"/>
    </i>
    <i>
      <x v="22"/>
    </i>
    <i>
      <x v="23"/>
    </i>
    <i>
      <x v="25"/>
    </i>
    <i>
      <x v="26"/>
    </i>
    <i>
      <x v="27"/>
    </i>
    <i>
      <x v="28"/>
    </i>
    <i>
      <x v="29"/>
    </i>
    <i>
      <x v="30"/>
    </i>
    <i>
      <x v="32"/>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TablaDinámica11"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7">
  <location ref="D324:E329" firstHeaderRow="1" firstDataRow="1" firstDataCol="1" rowPageCount="2"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axis="axisPage" dataField="1" showAll="0">
      <items count="3">
        <item x="1"/>
        <item x="0"/>
        <item t="default"/>
      </items>
    </pivotField>
    <pivotField showAll="0"/>
    <pivotField showAll="0"/>
    <pivotField showAll="0"/>
    <pivotField showAll="0"/>
    <pivotField showAll="0"/>
    <pivotField showAll="0"/>
    <pivotField showAll="0"/>
    <pivotField showAll="0"/>
    <pivotField showAll="0"/>
  </pivotFields>
  <rowFields count="1">
    <field x="6"/>
  </rowFields>
  <rowItems count="5">
    <i>
      <x v="2"/>
    </i>
    <i>
      <x v="3"/>
    </i>
    <i>
      <x v="5"/>
    </i>
    <i>
      <x v="6"/>
    </i>
    <i t="grand">
      <x/>
    </i>
  </rowItems>
  <colItems count="1">
    <i/>
  </colItems>
  <pageFields count="2">
    <pageField fld="20" item="1" hier="-1"/>
    <pageField fld="21" item="0" hier="-1"/>
  </pageFields>
  <dataFields count="1">
    <dataField name="Cuenta de INFORMACIÓN COMPLETA DEL PLAN DE MEJORAMIENTO/ ACCIONES" fld="21"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100-000009000000}" name="TablaDinámica2"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7">
  <location ref="D101:E109" firstHeaderRow="1" firstDataRow="1" firstDataCol="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i>
    <i>
      <x v="1"/>
    </i>
    <i>
      <x v="2"/>
    </i>
    <i>
      <x v="3"/>
    </i>
    <i>
      <x v="4"/>
    </i>
    <i>
      <x v="5"/>
    </i>
    <i>
      <x v="6"/>
    </i>
    <i t="grand">
      <x/>
    </i>
  </rowItems>
  <colItems count="1">
    <i/>
  </colItems>
  <dataFields count="1">
    <dataField name="Cuenta de HALLAZGO / BRECHA IDENTIFICADA / SITUACION IDENTIFICADA" fld="13" subtotal="count" baseField="4" baseItem="5"/>
  </dataFields>
  <formats count="6">
    <format dxfId="738">
      <pivotArea type="all" dataOnly="0" outline="0" fieldPosition="0"/>
    </format>
    <format dxfId="737">
      <pivotArea outline="0" collapsedLevelsAreSubtotals="1" fieldPosition="0"/>
    </format>
    <format dxfId="736">
      <pivotArea field="6" type="button" dataOnly="0" labelOnly="1" outline="0" axis="axisRow" fieldPosition="0"/>
    </format>
    <format dxfId="735">
      <pivotArea dataOnly="0" labelOnly="1" fieldPosition="0">
        <references count="1">
          <reference field="6" count="0"/>
        </references>
      </pivotArea>
    </format>
    <format dxfId="734">
      <pivotArea dataOnly="0" labelOnly="1" grandRow="1" outline="0" fieldPosition="0"/>
    </format>
    <format dxfId="733">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100-00000E000000}" name="TablaDinámica7"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169:E172" firstHeaderRow="1" firstDataRow="1" firstDataCol="1" rowPageCount="2"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x="56"/>
        <item x="42"/>
        <item x="33"/>
        <item x="24"/>
        <item x="29"/>
        <item x="39"/>
        <item x="27"/>
        <item x="36"/>
        <item x="41"/>
        <item x="38"/>
        <item x="44"/>
        <item x="40"/>
        <item x="43"/>
        <item h="1" m="1" x="60"/>
        <item h="1" x="45"/>
        <item h="1" x="46"/>
        <item h="1" x="47"/>
        <item h="1" x="48"/>
        <item t="default"/>
      </items>
    </pivotField>
    <pivotField showAll="0"/>
    <pivotField showAll="0"/>
    <pivotField axis="axisPage" dataField="1" multipleItemSelectionAllowed="1" showAll="0">
      <items count="422">
        <item h="1" x="176"/>
        <item h="1" x="285"/>
        <item h="1" x="153"/>
        <item h="1" x="61"/>
        <item h="1" x="306"/>
        <item h="1" m="1" x="366"/>
        <item h="1" m="1" x="419"/>
        <item h="1" m="1" x="386"/>
        <item h="1" x="246"/>
        <item h="1" x="351"/>
        <item h="1" x="350"/>
        <item h="1" x="10"/>
        <item h="1" m="1" x="362"/>
        <item h="1" m="1" x="398"/>
        <item h="1" x="268"/>
        <item h="1" x="28"/>
        <item h="1" m="1" x="399"/>
        <item h="1" x="21"/>
        <item h="1" m="1" x="367"/>
        <item h="1" m="1" x="381"/>
        <item h="1" m="1" x="408"/>
        <item h="1" m="1" x="394"/>
        <item h="1" x="16"/>
        <item h="1" m="1" x="369"/>
        <item h="1" m="1" x="417"/>
        <item h="1" m="1" x="410"/>
        <item h="1" x="69"/>
        <item h="1" x="269"/>
        <item h="1" x="270"/>
        <item h="1" m="1" x="359"/>
        <item h="1" m="1" x="355"/>
        <item h="1" m="1" x="376"/>
        <item h="1" x="305"/>
        <item h="1" x="342"/>
        <item h="1" x="304"/>
        <item h="1" x="1"/>
        <item h="1" x="341"/>
        <item h="1" x="286"/>
        <item h="1" x="264"/>
        <item h="1" x="262"/>
        <item h="1" m="1" x="413"/>
        <item h="1" x="340"/>
        <item h="1" x="2"/>
        <item h="1" x="294"/>
        <item h="1" x="179"/>
        <item h="1" x="272"/>
        <item h="1" m="1" x="385"/>
        <item h="1" m="1" x="396"/>
        <item h="1" m="1" x="400"/>
        <item h="1" m="1" x="420"/>
        <item h="1" x="299"/>
        <item h="1" x="66"/>
        <item h="1" x="337"/>
        <item h="1" x="273"/>
        <item h="1" x="180"/>
        <item h="1" x="287"/>
        <item h="1" m="1" x="384"/>
        <item h="1" m="1" x="382"/>
        <item h="1" x="343"/>
        <item h="1" m="1" x="365"/>
        <item h="1" x="121"/>
        <item h="1" x="3"/>
        <item h="1" x="6"/>
        <item h="1" x="59"/>
        <item h="1" x="56"/>
        <item h="1" x="178"/>
        <item h="1" x="226"/>
        <item h="1" x="278"/>
        <item h="1" x="279"/>
        <item h="1" m="1" x="415"/>
        <item h="1" x="40"/>
        <item h="1" x="39"/>
        <item h="1" x="36"/>
        <item h="1" x="38"/>
        <item h="1" x="37"/>
        <item h="1" x="43"/>
        <item h="1" x="44"/>
        <item h="1" x="220"/>
        <item h="1" x="218"/>
        <item h="1" x="335"/>
        <item h="1" x="313"/>
        <item h="1" x="314"/>
        <item h="1" x="316"/>
        <item h="1" x="312"/>
        <item h="1" x="309"/>
        <item h="1" x="311"/>
        <item h="1" x="310"/>
        <item h="1" x="315"/>
        <item h="1" x="317"/>
        <item h="1" x="303"/>
        <item h="1" m="1" x="406"/>
        <item h="1" x="4"/>
        <item h="1" x="29"/>
        <item h="1" x="233"/>
        <item h="1" m="1" x="416"/>
        <item h="1" m="1" x="373"/>
        <item h="1" x="276"/>
        <item h="1" x="275"/>
        <item h="1" x="257"/>
        <item h="1" x="302"/>
        <item h="1" x="183"/>
        <item h="1" x="159"/>
        <item h="1" x="144"/>
        <item h="1" x="308"/>
        <item h="1" x="281"/>
        <item h="1" x="8"/>
        <item h="1" m="1" x="395"/>
        <item h="1" x="301"/>
        <item h="1" m="1" x="393"/>
        <item h="1" x="47"/>
        <item x="219"/>
        <item h="1" x="67"/>
        <item h="1" x="291"/>
        <item h="1" x="295"/>
        <item h="1" x="177"/>
        <item h="1" x="338"/>
        <item h="1" x="332"/>
        <item m="1" x="357"/>
        <item h="1" x="150"/>
        <item h="1" x="230"/>
        <item h="1" x="265"/>
        <item h="1" x="334"/>
        <item h="1" x="148"/>
        <item h="1" x="113"/>
        <item h="1" x="115"/>
        <item h="1" x="123"/>
        <item h="1" x="114"/>
        <item h="1" x="289"/>
        <item h="1" x="111"/>
        <item h="1" x="284"/>
        <item h="1" x="348"/>
        <item h="1" x="346"/>
        <item h="1" x="352"/>
        <item h="1" x="353"/>
        <item h="1" x="347"/>
        <item h="1" x="339"/>
        <item h="1" m="1" x="368"/>
        <item h="1" x="227"/>
        <item h="1" m="1" x="404"/>
        <item h="1" x="234"/>
        <item h="1" x="232"/>
        <item h="1" x="236"/>
        <item h="1" m="1" x="370"/>
        <item h="1" x="49"/>
        <item h="1" m="1" x="388"/>
        <item h="1" x="321"/>
        <item h="1" m="1" x="387"/>
        <item h="1" m="1" x="401"/>
        <item h="1" x="15"/>
        <item h="1" x="14"/>
        <item h="1" x="53"/>
        <item h="1" x="55"/>
        <item h="1" x="54"/>
        <item h="1" x="223"/>
        <item h="1" m="1" x="412"/>
        <item h="1" m="1" x="390"/>
        <item h="1" m="1" x="375"/>
        <item h="1" m="1" x="374"/>
        <item h="1" m="1" x="411"/>
        <item h="1" x="283"/>
        <item h="1" x="221"/>
        <item h="1" x="7"/>
        <item h="1" x="158"/>
        <item h="1" x="323"/>
        <item h="1" x="58"/>
        <item h="1" x="228"/>
        <item h="1" x="166"/>
        <item h="1" m="1" x="397"/>
        <item h="1" x="288"/>
        <item h="1" x="9"/>
        <item h="1" x="277"/>
        <item h="1" m="1" x="358"/>
        <item h="1" m="1" x="407"/>
        <item h="1" x="307"/>
        <item h="1" m="1" x="363"/>
        <item h="1" m="1" x="403"/>
        <item h="1" x="239"/>
        <item h="1" x="142"/>
        <item h="1" m="1" x="380"/>
        <item h="1" x="173"/>
        <item h="1" x="63"/>
        <item h="1" m="1" x="414"/>
        <item h="1" x="172"/>
        <item h="1" x="171"/>
        <item h="1" x="169"/>
        <item h="1" x="145"/>
        <item h="1" x="64"/>
        <item h="1" x="175"/>
        <item h="1" x="51"/>
        <item h="1" x="170"/>
        <item h="1" x="174"/>
        <item h="1" x="13"/>
        <item h="1" x="256"/>
        <item h="1" m="1" x="383"/>
        <item h="1" x="0"/>
        <item h="1" m="1" x="392"/>
        <item h="1" x="292"/>
        <item h="1" x="290"/>
        <item h="1" m="1" x="402"/>
        <item h="1" x="330"/>
        <item h="1" x="322"/>
        <item h="1" m="1" x="389"/>
        <item h="1" x="68"/>
        <item h="1" x="41"/>
        <item h="1" x="42"/>
        <item h="1" x="238"/>
        <item h="1" x="65"/>
        <item h="1" x="12"/>
        <item h="1" x="298"/>
        <item h="1" x="325"/>
        <item h="1" x="319"/>
        <item h="1" m="1" x="378"/>
        <item h="1" x="318"/>
        <item h="1" x="320"/>
        <item h="1" x="345"/>
        <item h="1" x="245"/>
        <item h="1" x="296"/>
        <item h="1" x="243"/>
        <item h="1" m="1" x="418"/>
        <item h="1" x="242"/>
        <item h="1" x="244"/>
        <item h="1" x="249"/>
        <item h="1" x="324"/>
        <item h="1" x="327"/>
        <item h="1" x="329"/>
        <item h="1" x="34"/>
        <item h="1" x="251"/>
        <item h="1" x="328"/>
        <item h="1" x="297"/>
        <item h="1" m="1" x="379"/>
        <item h="1" m="1" x="372"/>
        <item h="1" x="326"/>
        <item h="1" x="300"/>
        <item h="1" x="271"/>
        <item h="1" m="1" x="361"/>
        <item h="1" x="282"/>
        <item h="1" x="336"/>
        <item h="1" x="222"/>
        <item h="1" x="225"/>
        <item h="1" x="224"/>
        <item h="1" m="1" x="356"/>
        <item h="1" x="333"/>
        <item h="1" x="267"/>
        <item h="1" x="266"/>
        <item h="1" x="331"/>
        <item h="1" x="235"/>
        <item h="1" x="5"/>
        <item h="1" x="274"/>
        <item h="1" x="237"/>
        <item h="1" x="229"/>
        <item h="1" x="280"/>
        <item h="1" x="33"/>
        <item h="1" x="255"/>
        <item h="1" x="293"/>
        <item h="1" x="62"/>
        <item h="1" x="146"/>
        <item h="1" x="168"/>
        <item h="1" m="1" x="409"/>
        <item h="1" m="1" x="377"/>
        <item h="1" m="1" x="360"/>
        <item h="1" m="1" x="371"/>
        <item h="1" m="1" x="405"/>
        <item h="1" x="349"/>
        <item h="1" x="354"/>
        <item h="1" x="241"/>
        <item h="1" x="147"/>
        <item h="1" x="143"/>
        <item h="1" x="48"/>
        <item h="1" x="52"/>
        <item x="35"/>
        <item h="1" m="1" x="391"/>
        <item x="112"/>
        <item h="1" x="344"/>
        <item h="1" x="250"/>
        <item h="1" x="240"/>
        <item h="1" m="1" x="364"/>
        <item x="122"/>
        <item h="1" x="231"/>
        <item h="1" x="247"/>
        <item h="1" x="248"/>
        <item h="1" x="252"/>
        <item h="1" x="253"/>
        <item h="1" x="254"/>
        <item h="1" x="258"/>
        <item h="1" x="259"/>
        <item h="1" x="260"/>
        <item h="1" x="261"/>
        <item h="1" x="263"/>
        <item h="1" x="11"/>
        <item h="1" x="17"/>
        <item h="1" x="18"/>
        <item h="1" x="19"/>
        <item h="1" x="20"/>
        <item h="1" x="22"/>
        <item h="1" x="23"/>
        <item h="1" x="24"/>
        <item h="1" x="25"/>
        <item h="1" x="26"/>
        <item h="1" x="27"/>
        <item h="1" x="30"/>
        <item h="1" x="31"/>
        <item h="1" x="32"/>
        <item h="1" x="45"/>
        <item h="1" x="46"/>
        <item h="1" x="50"/>
        <item h="1" x="57"/>
        <item h="1" x="60"/>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6"/>
        <item h="1" x="117"/>
        <item h="1" x="118"/>
        <item h="1" x="119"/>
        <item h="1" x="120"/>
        <item h="1" x="124"/>
        <item h="1" x="125"/>
        <item h="1" x="126"/>
        <item h="1" x="127"/>
        <item h="1" x="128"/>
        <item h="1" x="129"/>
        <item h="1" x="130"/>
        <item h="1" x="131"/>
        <item h="1" x="132"/>
        <item h="1" x="133"/>
        <item h="1" x="134"/>
        <item h="1" x="135"/>
        <item h="1" x="136"/>
        <item h="1" x="137"/>
        <item h="1" x="138"/>
        <item h="1" x="139"/>
        <item h="1" x="140"/>
        <item h="1" x="141"/>
        <item h="1" x="149"/>
        <item h="1" x="151"/>
        <item h="1" x="152"/>
        <item h="1" x="154"/>
        <item h="1" x="155"/>
        <item h="1" x="156"/>
        <item h="1" x="157"/>
        <item h="1" x="160"/>
        <item h="1" x="161"/>
        <item h="1" x="162"/>
        <item h="1" x="163"/>
        <item h="1" x="164"/>
        <item h="1" x="165"/>
        <item h="1" x="167"/>
        <item h="1" x="181"/>
        <item h="1" x="182"/>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h="1" x="209"/>
        <item h="1" x="210"/>
        <item h="1" x="211"/>
        <item h="1" x="212"/>
        <item h="1" x="213"/>
        <item h="1" x="214"/>
        <item h="1" x="215"/>
        <item h="1" x="216"/>
        <item h="1" x="217"/>
        <item t="default"/>
      </items>
    </pivotField>
    <pivotField showAll="0"/>
    <pivotField showAll="0"/>
    <pivotField showAll="0"/>
    <pivotField showAll="0"/>
    <pivotField showAll="0"/>
    <pivotField showAll="0"/>
    <pivotField showAll="0"/>
    <pivotField showAll="0"/>
  </pivotFields>
  <rowFields count="1">
    <field x="6"/>
  </rowFields>
  <rowItems count="3">
    <i>
      <x v="1"/>
    </i>
    <i>
      <x v="5"/>
    </i>
    <i t="grand">
      <x/>
    </i>
  </rowItems>
  <colItems count="1">
    <i/>
  </colItems>
  <pageFields count="2">
    <pageField fld="19" hier="-1"/>
    <pageField fld="22" hier="-1"/>
  </pageFields>
  <dataFields count="1">
    <dataField name="Cuenta de SEGUIMIENTO" fld="22" subtotal="count" baseField="0" baseItem="0"/>
  </dataFields>
  <formats count="6">
    <format dxfId="744">
      <pivotArea type="all" dataOnly="0" outline="0" fieldPosition="0"/>
    </format>
    <format dxfId="743">
      <pivotArea outline="0" collapsedLevelsAreSubtotals="1" fieldPosition="0"/>
    </format>
    <format dxfId="742">
      <pivotArea field="6" type="button" dataOnly="0" labelOnly="1" outline="0" axis="axisRow" fieldPosition="0"/>
    </format>
    <format dxfId="741">
      <pivotArea dataOnly="0" labelOnly="1" fieldPosition="0">
        <references count="1">
          <reference field="6" count="4">
            <x v="1"/>
            <x v="3"/>
            <x v="4"/>
            <x v="5"/>
          </reference>
        </references>
      </pivotArea>
    </format>
    <format dxfId="740">
      <pivotArea dataOnly="0" labelOnly="1" grandRow="1" outline="0" fieldPosition="0"/>
    </format>
    <format dxfId="73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TablaDinámica12"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8">
  <location ref="D335:E342" firstHeaderRow="1" firstDataRow="1" firstDataCol="1" rowPageCount="2" colPageCount="1"/>
  <pivotFields count="31">
    <pivotField showAll="0"/>
    <pivotField axis="axisRow" showAll="0">
      <items count="191">
        <item x="2"/>
        <item x="63"/>
        <item x="165"/>
        <item x="19"/>
        <item x="122"/>
        <item x="114"/>
        <item x="113"/>
        <item x="111"/>
        <item x="66"/>
        <item x="67"/>
        <item x="68"/>
        <item x="115"/>
        <item x="50"/>
        <item x="145"/>
        <item x="72"/>
        <item x="23"/>
        <item x="14"/>
        <item x="13"/>
        <item x="44"/>
        <item x="75"/>
        <item x="37"/>
        <item x="36"/>
        <item x="60"/>
        <item x="59"/>
        <item x="116"/>
        <item x="58"/>
        <item x="112"/>
        <item x="120"/>
        <item x="121"/>
        <item x="77"/>
        <item x="78"/>
        <item x="7"/>
        <item x="15"/>
        <item x="118"/>
        <item x="117"/>
        <item x="149"/>
        <item x="150"/>
        <item x="178"/>
        <item x="172"/>
        <item x="176"/>
        <item x="3"/>
        <item x="139"/>
        <item x="163"/>
        <item x="1"/>
        <item x="46"/>
        <item x="16"/>
        <item x="29"/>
        <item x="9"/>
        <item x="8"/>
        <item x="127"/>
        <item x="126"/>
        <item x="48"/>
        <item x="65"/>
        <item x="64"/>
        <item x="76"/>
        <item x="131"/>
        <item x="101"/>
        <item x="100"/>
        <item x="99"/>
        <item x="96"/>
        <item x="97"/>
        <item x="102"/>
        <item x="91"/>
        <item x="92"/>
        <item x="93"/>
        <item x="95"/>
        <item x="30"/>
        <item x="73"/>
        <item x="123"/>
        <item x="129"/>
        <item x="125"/>
        <item x="130"/>
        <item x="124"/>
        <item x="187"/>
        <item x="143"/>
        <item x="106"/>
        <item x="6"/>
        <item x="0"/>
        <item x="161"/>
        <item x="141"/>
        <item x="164"/>
        <item x="51"/>
        <item x="87"/>
        <item x="140"/>
        <item x="162"/>
        <item x="142"/>
        <item x="147"/>
        <item x="146"/>
        <item x="144"/>
        <item x="40"/>
        <item x="12"/>
        <item x="57"/>
        <item x="108"/>
        <item x="86"/>
        <item x="38"/>
        <item x="104"/>
        <item x="94"/>
        <item x="81"/>
        <item x="107"/>
        <item x="134"/>
        <item x="133"/>
        <item x="52"/>
        <item x="157"/>
        <item x="184"/>
        <item x="183"/>
        <item x="177"/>
        <item x="182"/>
        <item x="186"/>
        <item x="181"/>
        <item x="173"/>
        <item x="180"/>
        <item x="185"/>
        <item x="179"/>
        <item x="174"/>
        <item x="171"/>
        <item x="175"/>
        <item x="154"/>
        <item x="158"/>
        <item x="155"/>
        <item x="156"/>
        <item x="159"/>
        <item x="166"/>
        <item x="169"/>
        <item x="168"/>
        <item x="167"/>
        <item x="170"/>
        <item x="82"/>
        <item x="84"/>
        <item x="83"/>
        <item x="80"/>
        <item x="79"/>
        <item x="69"/>
        <item x="25"/>
        <item x="24"/>
        <item x="22"/>
        <item x="56"/>
        <item x="70"/>
        <item x="21"/>
        <item x="71"/>
        <item x="20"/>
        <item x="55"/>
        <item x="103"/>
        <item x="88"/>
        <item x="90"/>
        <item x="89"/>
        <item x="53"/>
        <item x="32"/>
        <item x="128"/>
        <item x="85"/>
        <item x="41"/>
        <item x="18"/>
        <item x="17"/>
        <item x="26"/>
        <item x="43"/>
        <item x="42"/>
        <item x="45"/>
        <item x="34"/>
        <item x="54"/>
        <item x="31"/>
        <item x="61"/>
        <item x="62"/>
        <item x="110"/>
        <item x="109"/>
        <item x="5"/>
        <item x="98"/>
        <item x="148"/>
        <item x="35"/>
        <item x="132"/>
        <item x="153"/>
        <item x="138"/>
        <item x="135"/>
        <item x="49"/>
        <item x="136"/>
        <item x="137"/>
        <item x="10"/>
        <item x="152"/>
        <item x="151"/>
        <item x="189"/>
        <item x="188"/>
        <item x="119"/>
        <item x="4"/>
        <item x="74"/>
        <item x="160"/>
        <item x="27"/>
        <item x="33"/>
        <item x="28"/>
        <item x="105"/>
        <item x="11"/>
        <item x="39"/>
        <item x="4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axis="axisPage" dataField="1" showAll="0">
      <items count="3">
        <item x="1"/>
        <item x="0"/>
        <item t="default"/>
      </items>
    </pivotField>
    <pivotField showAll="0"/>
    <pivotField showAll="0"/>
    <pivotField showAll="0"/>
    <pivotField showAll="0"/>
    <pivotField showAll="0"/>
    <pivotField showAll="0"/>
    <pivotField showAll="0"/>
    <pivotField showAll="0"/>
    <pivotField showAll="0"/>
  </pivotFields>
  <rowFields count="1">
    <field x="1"/>
  </rowFields>
  <rowItems count="7">
    <i>
      <x/>
    </i>
    <i>
      <x v="40"/>
    </i>
    <i>
      <x v="43"/>
    </i>
    <i>
      <x v="90"/>
    </i>
    <i>
      <x v="163"/>
    </i>
    <i>
      <x v="180"/>
    </i>
    <i t="grand">
      <x/>
    </i>
  </rowItems>
  <colItems count="1">
    <i/>
  </colItems>
  <pageFields count="2">
    <pageField fld="20" item="1" hier="-1"/>
    <pageField fld="21" item="0" hier="-1"/>
  </pageFields>
  <dataFields count="1">
    <dataField name="Cuenta de INFORMACIÓN COMPLETA DEL PLAN DE MEJORAMIENTO/ ACCIONES" fld="21" subtotal="count" baseField="0" baseItem="0"/>
  </dataFields>
  <chartFormats count="2">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100-000007000000}" name="TablaDinámica16"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418:D425"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48"/>
        <item h="1" x="29"/>
        <item h="1" x="39"/>
        <item h="1" x="27"/>
        <item h="1" x="47"/>
        <item h="1" x="36"/>
        <item h="1" x="46"/>
        <item h="1" x="41"/>
        <item h="1" x="38"/>
        <item h="1" x="44"/>
        <item h="1" x="40"/>
        <item h="1" x="43"/>
        <item h="1"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Items count="1">
    <i/>
  </colItems>
  <pageFields count="1">
    <pageField fld="19"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100-000004000000}" name="TablaDinámica13"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348:D380" firstHeaderRow="1" firstDataRow="1" firstDataCol="1" rowPageCount="1" colPageCount="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48"/>
        <item h="1" x="29"/>
        <item h="1" x="39"/>
        <item h="1" x="27"/>
        <item h="1" x="47"/>
        <item h="1" x="36"/>
        <item h="1" x="46"/>
        <item h="1" x="41"/>
        <item h="1" x="38"/>
        <item h="1" x="44"/>
        <item h="1" x="40"/>
        <item h="1" x="43"/>
        <item h="1"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2">
    <i>
      <x/>
    </i>
    <i>
      <x v="1"/>
    </i>
    <i>
      <x v="2"/>
    </i>
    <i>
      <x v="3"/>
    </i>
    <i>
      <x v="4"/>
    </i>
    <i>
      <x v="5"/>
    </i>
    <i>
      <x v="6"/>
    </i>
    <i>
      <x v="7"/>
    </i>
    <i>
      <x v="8"/>
    </i>
    <i>
      <x v="9"/>
    </i>
    <i>
      <x v="10"/>
    </i>
    <i>
      <x v="11"/>
    </i>
    <i>
      <x v="12"/>
    </i>
    <i>
      <x v="13"/>
    </i>
    <i>
      <x v="14"/>
    </i>
    <i>
      <x v="15"/>
    </i>
    <i>
      <x v="16"/>
    </i>
    <i>
      <x v="19"/>
    </i>
    <i>
      <x v="20"/>
    </i>
    <i>
      <x v="21"/>
    </i>
    <i>
      <x v="23"/>
    </i>
    <i>
      <x v="24"/>
    </i>
    <i>
      <x v="25"/>
    </i>
    <i>
      <x v="26"/>
    </i>
    <i>
      <x v="27"/>
    </i>
    <i>
      <x v="29"/>
    </i>
    <i>
      <x v="30"/>
    </i>
    <i>
      <x v="31"/>
    </i>
    <i>
      <x v="32"/>
    </i>
    <i>
      <x v="33"/>
    </i>
    <i>
      <x v="34"/>
    </i>
    <i t="grand">
      <x/>
    </i>
  </rowItems>
  <colItems count="1">
    <i/>
  </colItems>
  <pageFields count="1">
    <pageField fld="19"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100-00000D000000}" name="TablaDinámica6"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8">
  <location ref="D137:E141"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dataField="1" multipleItemSelectionAllowed="1" showAll="0"/>
    <pivotField showAll="0"/>
    <pivotField showAll="0"/>
    <pivotField showAll="0"/>
    <pivotField axis="axisPage" multipleItemSelectionAllowed="1" showAll="0">
      <items count="63">
        <item x="1"/>
        <item h="1" x="5"/>
        <item h="1" x="19"/>
        <item h="1" x="20"/>
        <item h="1" x="25"/>
        <item h="1" x="2"/>
        <item h="1" x="18"/>
        <item h="1" x="21"/>
        <item h="1" x="22"/>
        <item h="1" x="0"/>
        <item h="1" x="4"/>
        <item h="1" x="9"/>
        <item h="1" x="7"/>
        <item h="1" x="3"/>
        <item m="1" x="61"/>
        <item h="1" x="8"/>
        <item h="1" x="55"/>
        <item h="1" x="57"/>
        <item h="1" x="58"/>
        <item h="1" x="6"/>
        <item h="1" x="11"/>
        <item h="1" x="49"/>
        <item h="1" x="16"/>
        <item h="1" x="10"/>
        <item h="1" x="51"/>
        <item h="1" x="23"/>
        <item h="1" x="52"/>
        <item h="1" x="28"/>
        <item h="1" x="12"/>
        <item h="1" x="30"/>
        <item h="1" x="54"/>
        <item h="1" x="34"/>
        <item h="1" x="53"/>
        <item h="1" x="13"/>
        <item h="1" x="32"/>
        <item h="1" x="15"/>
        <item h="1" x="31"/>
        <item h="1" x="17"/>
        <item h="1" x="35"/>
        <item h="1" x="14"/>
        <item h="1" x="37"/>
        <item h="1" x="59"/>
        <item h="1" x="26"/>
        <item h="1" x="50"/>
        <item h="1" x="56"/>
        <item h="1" x="42"/>
        <item h="1" x="33"/>
        <item h="1" x="24"/>
        <item h="1" x="29"/>
        <item h="1" x="39"/>
        <item h="1" x="27"/>
        <item h="1" x="36"/>
        <item h="1" x="41"/>
        <item h="1" x="38"/>
        <item h="1" x="44"/>
        <item h="1" x="40"/>
        <item h="1" x="43"/>
        <item m="1" x="60"/>
        <item h="1" x="45"/>
        <item h="1" x="46"/>
        <item h="1" x="47"/>
        <item h="1" x="4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4">
    <i>
      <x v="3"/>
    </i>
    <i>
      <x v="5"/>
    </i>
    <i>
      <x v="6"/>
    </i>
    <i t="grand">
      <x/>
    </i>
  </rowItems>
  <colItems count="1">
    <i/>
  </colItems>
  <pageFields count="1">
    <pageField fld="19" hier="-1"/>
  </pageFields>
  <dataFields count="1">
    <dataField name="Cuenta de ACTIVIDAD" fld="15" subtotal="count" baseField="0" baseItem="0"/>
  </dataFields>
  <formats count="6">
    <format dxfId="750">
      <pivotArea type="all" dataOnly="0" outline="0" fieldPosition="0"/>
    </format>
    <format dxfId="749">
      <pivotArea outline="0" collapsedLevelsAreSubtotals="1" fieldPosition="0"/>
    </format>
    <format dxfId="748">
      <pivotArea field="6" type="button" dataOnly="0" labelOnly="1" outline="0" axis="axisRow" fieldPosition="0"/>
    </format>
    <format dxfId="747">
      <pivotArea dataOnly="0" labelOnly="1" fieldPosition="0">
        <references count="1">
          <reference field="6" count="3">
            <x v="3"/>
            <x v="5"/>
            <x v="6"/>
          </reference>
        </references>
      </pivotArea>
    </format>
    <format dxfId="746">
      <pivotArea dataOnly="0" labelOnly="1" grandRow="1" outline="0" fieldPosition="0"/>
    </format>
    <format dxfId="745">
      <pivotArea dataOnly="0" labelOnly="1" outline="0" axis="axisValues" fieldPosition="0"/>
    </format>
  </formats>
  <chartFormats count="1">
    <chartFormat chart="2"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100-000010000000}" name="TablaDinámica9"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9">
  <location ref="D300:E311" firstHeaderRow="1" firstDataRow="1" firstDataCol="1" rowPageCount="1" colPageCount="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s>
  <rowFields count="1">
    <field x="2"/>
  </rowFields>
  <rowItems count="11">
    <i>
      <x/>
    </i>
    <i>
      <x v="10"/>
    </i>
    <i>
      <x v="14"/>
    </i>
    <i>
      <x v="15"/>
    </i>
    <i>
      <x v="18"/>
    </i>
    <i>
      <x v="19"/>
    </i>
    <i>
      <x v="22"/>
    </i>
    <i>
      <x v="24"/>
    </i>
    <i>
      <x v="29"/>
    </i>
    <i>
      <x v="37"/>
    </i>
    <i t="grand">
      <x/>
    </i>
  </rowItems>
  <colItems count="1">
    <i/>
  </colItems>
  <pageFields count="1">
    <pageField fld="20" item="0" hier="-1"/>
  </pageFields>
  <dataFields count="1">
    <dataField name="Cuenta de FORMULACIÓN PLAN DE MEJORAMIENTO/ ACCIONES " fld="20" subtotal="count" baseField="0" baseItem="0"/>
  </dataFields>
  <chartFormats count="1">
    <chartFormat chart="3"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100-000006000000}" name="TablaDinámica15"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433:D437"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h="1" x="5"/>
        <item h="1" x="19"/>
        <item h="1" x="20"/>
        <item h="1" x="25"/>
        <item h="1" x="2"/>
        <item h="1" x="18"/>
        <item h="1" x="21"/>
        <item h="1" x="22"/>
        <item h="1" x="0"/>
        <item h="1" x="4"/>
        <item h="1" x="9"/>
        <item h="1" x="7"/>
        <item h="1" x="3"/>
        <item m="1" x="61"/>
        <item h="1" x="8"/>
        <item h="1" x="55"/>
        <item h="1" x="57"/>
        <item h="1" x="58"/>
        <item h="1" x="6"/>
        <item h="1" x="11"/>
        <item h="1" x="49"/>
        <item h="1" x="16"/>
        <item h="1" x="10"/>
        <item h="1" x="51"/>
        <item h="1" x="23"/>
        <item h="1" x="52"/>
        <item h="1" x="28"/>
        <item h="1" x="12"/>
        <item h="1" x="30"/>
        <item h="1" x="54"/>
        <item h="1" x="34"/>
        <item h="1" x="53"/>
        <item h="1" x="13"/>
        <item h="1" x="32"/>
        <item h="1" x="15"/>
        <item h="1" x="31"/>
        <item h="1" x="17"/>
        <item h="1" x="35"/>
        <item h="1" x="14"/>
        <item h="1" x="37"/>
        <item h="1" x="59"/>
        <item h="1" x="26"/>
        <item h="1" x="50"/>
        <item x="56"/>
        <item x="42"/>
        <item x="33"/>
        <item x="24"/>
        <item x="48"/>
        <item x="29"/>
        <item x="39"/>
        <item x="27"/>
        <item x="47"/>
        <item x="36"/>
        <item x="46"/>
        <item x="41"/>
        <item x="38"/>
        <item x="44"/>
        <item x="40"/>
        <item x="43"/>
        <item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4">
    <i>
      <x/>
    </i>
    <i>
      <x v="3"/>
    </i>
    <i>
      <x v="4"/>
    </i>
    <i t="grand">
      <x/>
    </i>
  </rowItems>
  <colItems count="1">
    <i/>
  </colItems>
  <pageFields count="1">
    <pageField fld="19"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100-00000F000000}" name="TablaDinámica8"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55:D93" firstHeaderRow="1" firstDataRow="1" firstDataCol="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6"/>
    </i>
    <i>
      <x v="37"/>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Dinámica3"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302:G334" firstHeaderRow="1" firstDataRow="2" firstDataCol="1"/>
  <pivotFields count="31">
    <pivotField showAll="0"/>
    <pivotField showAll="0"/>
    <pivotField showAll="0"/>
    <pivotField axis="axisRow" showAll="0">
      <items count="34">
        <item x="3"/>
        <item x="7"/>
        <item x="14"/>
        <item x="16"/>
        <item x="23"/>
        <item x="10"/>
        <item x="27"/>
        <item x="11"/>
        <item x="24"/>
        <item m="1" x="32"/>
        <item x="28"/>
        <item x="5"/>
        <item x="29"/>
        <item x="8"/>
        <item x="18"/>
        <item x="22"/>
        <item x="4"/>
        <item x="21"/>
        <item x="0"/>
        <item x="6"/>
        <item x="9"/>
        <item x="1"/>
        <item x="2"/>
        <item x="17"/>
        <item m="1" x="31"/>
        <item x="12"/>
        <item x="13"/>
        <item x="25"/>
        <item x="20"/>
        <item x="15"/>
        <item x="19"/>
        <item m="1" x="30"/>
        <item x="26"/>
        <item t="default"/>
      </items>
    </pivotField>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1">
    <i>
      <x/>
    </i>
    <i>
      <x v="1"/>
    </i>
    <i>
      <x v="2"/>
    </i>
    <i>
      <x v="3"/>
    </i>
    <i>
      <x v="4"/>
    </i>
    <i>
      <x v="5"/>
    </i>
    <i>
      <x v="6"/>
    </i>
    <i>
      <x v="7"/>
    </i>
    <i>
      <x v="8"/>
    </i>
    <i>
      <x v="10"/>
    </i>
    <i>
      <x v="11"/>
    </i>
    <i>
      <x v="12"/>
    </i>
    <i>
      <x v="13"/>
    </i>
    <i>
      <x v="14"/>
    </i>
    <i>
      <x v="15"/>
    </i>
    <i>
      <x v="16"/>
    </i>
    <i>
      <x v="17"/>
    </i>
    <i>
      <x v="18"/>
    </i>
    <i>
      <x v="19"/>
    </i>
    <i>
      <x v="20"/>
    </i>
    <i>
      <x v="21"/>
    </i>
    <i>
      <x v="22"/>
    </i>
    <i>
      <x v="23"/>
    </i>
    <i>
      <x v="25"/>
    </i>
    <i>
      <x v="26"/>
    </i>
    <i>
      <x v="27"/>
    </i>
    <i>
      <x v="28"/>
    </i>
    <i>
      <x v="29"/>
    </i>
    <i>
      <x v="30"/>
    </i>
    <i>
      <x v="32"/>
    </i>
    <i t="grand">
      <x/>
    </i>
  </rowItems>
  <colFields count="1">
    <field x="12"/>
  </colFields>
  <colItems count="5">
    <i>
      <x/>
    </i>
    <i>
      <x v="1"/>
    </i>
    <i>
      <x v="2"/>
    </i>
    <i>
      <x v="3"/>
    </i>
    <i t="grand">
      <x/>
    </i>
  </colItems>
  <dataFields count="1">
    <dataField name="Cuenta de AÑO VIGENCIA DEL PLAN" fld="12" subtotal="count"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10:L49" firstHeaderRow="1" firstDataRow="2" firstDataCol="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axis="axisCol"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6"/>
    </i>
    <i>
      <x v="37"/>
    </i>
    <i t="grand">
      <x/>
    </i>
  </rowItems>
  <colFields count="1">
    <field x="6"/>
  </colFields>
  <colItems count="8">
    <i>
      <x/>
    </i>
    <i>
      <x v="1"/>
    </i>
    <i>
      <x v="2"/>
    </i>
    <i>
      <x v="3"/>
    </i>
    <i>
      <x v="4"/>
    </i>
    <i>
      <x v="5"/>
    </i>
    <i>
      <x v="6"/>
    </i>
    <i t="grand">
      <x/>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0100-00000C000000}" name="TablaDinámica5"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205:D212"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29"/>
        <item h="1" x="39"/>
        <item h="1" x="27"/>
        <item h="1" x="36"/>
        <item h="1" x="41"/>
        <item h="1" x="38"/>
        <item h="1" x="44"/>
        <item h="1" x="40"/>
        <item h="1" x="43"/>
        <item h="1" m="1" x="60"/>
        <item h="1" x="45"/>
        <item h="1" x="46"/>
        <item h="1" x="47"/>
        <item h="1" x="4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Items count="1">
    <i/>
  </colItems>
  <pageFields count="1">
    <pageField fld="19" hier="-1"/>
  </pageFields>
  <formats count="8">
    <format dxfId="758">
      <pivotArea type="all" dataOnly="0" outline="0" fieldPosition="0"/>
    </format>
    <format dxfId="757">
      <pivotArea outline="0" collapsedLevelsAreSubtotals="1" fieldPosition="0"/>
    </format>
    <format dxfId="756">
      <pivotArea type="origin" dataOnly="0" labelOnly="1" outline="0" fieldPosition="0"/>
    </format>
    <format dxfId="755">
      <pivotArea type="topRight" dataOnly="0" labelOnly="1" outline="0" fieldPosition="0"/>
    </format>
    <format dxfId="754">
      <pivotArea field="6" type="button" dataOnly="0" labelOnly="1" outline="0" axis="axisRow" fieldPosition="0"/>
    </format>
    <format dxfId="753">
      <pivotArea dataOnly="0" labelOnly="1" fieldPosition="0">
        <references count="1">
          <reference field="6" count="6">
            <x v="0"/>
            <x v="1"/>
            <x v="2"/>
            <x v="3"/>
            <x v="4"/>
            <x v="5"/>
          </reference>
        </references>
      </pivotArea>
    </format>
    <format dxfId="752">
      <pivotArea dataOnly="0" labelOnly="1" grandRow="1" outline="0" fieldPosition="0"/>
    </format>
    <format dxfId="751">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2" cacheId="3" applyNumberFormats="0" applyBorderFormats="0" applyFontFormats="0" applyPatternFormats="0" applyAlignmentFormats="0" applyWidthHeightFormats="1" dataCaption="Valores" updatedVersion="5" minRefreshableVersion="3" useAutoFormatting="1" itemPrintTitles="1" createdVersion="8" indent="0" outline="1" outlineData="1" multipleFieldFilters="0" chartFormat="39">
  <location ref="A5:D19" firstHeaderRow="1" firstDataRow="2" firstDataCol="1" rowPageCount="3" colPageCount="1"/>
  <pivotFields count="110">
    <pivotField dataField="1" showAll="0"/>
    <pivotField showAll="0"/>
    <pivotField showAll="0"/>
    <pivotField showAll="0"/>
    <pivotField showAll="0"/>
    <pivotField showAll="0"/>
    <pivotField showAll="0"/>
    <pivotField showAll="0"/>
    <pivotField showAll="0"/>
    <pivotField axis="axisRow" showAll="0">
      <items count="20">
        <item x="11"/>
        <item x="5"/>
        <item x="3"/>
        <item x="18"/>
        <item x="2"/>
        <item x="9"/>
        <item x="8"/>
        <item x="12"/>
        <item x="7"/>
        <item x="6"/>
        <item x="0"/>
        <item x="16"/>
        <item x="14"/>
        <item x="13"/>
        <item x="10"/>
        <item x="17"/>
        <item x="4"/>
        <item x="15"/>
        <item x="1"/>
        <item t="default"/>
      </items>
    </pivotField>
    <pivotField showAll="0"/>
    <pivotField showAll="0"/>
    <pivotField showAll="0"/>
    <pivotField showAll="0"/>
    <pivotField showAll="0"/>
    <pivotField showAll="0"/>
    <pivotField showAll="0"/>
    <pivotField axis="axisPage" multipleItemSelectionAllowed="1" showAll="0">
      <items count="9">
        <item h="1" x="1"/>
        <item h="1" x="5"/>
        <item h="1" x="0"/>
        <item x="2"/>
        <item x="6"/>
        <item h="1" x="3"/>
        <item h="1" x="7"/>
        <item h="1" x="4"/>
        <item t="default"/>
      </items>
    </pivotField>
    <pivotField showAll="0"/>
    <pivotField showAll="0"/>
    <pivotField axis="axisPage" multipleItemSelectionAllowed="1" showAll="0">
      <items count="77">
        <item x="15"/>
        <item x="16"/>
        <item x="36"/>
        <item x="37"/>
        <item x="47"/>
        <item x="70"/>
        <item x="48"/>
        <item x="34"/>
        <item x="35"/>
        <item x="38"/>
        <item x="39"/>
        <item x="40"/>
        <item x="12"/>
        <item h="1" x="22"/>
        <item h="1" x="46"/>
        <item h="1" x="27"/>
        <item h="1" x="63"/>
        <item h="1" x="11"/>
        <item h="1" x="19"/>
        <item h="1" x="29"/>
        <item h="1" x="1"/>
        <item h="1" x="8"/>
        <item h="1" x="2"/>
        <item h="1" x="9"/>
        <item h="1" x="28"/>
        <item h="1" x="53"/>
        <item h="1" x="7"/>
        <item h="1" x="13"/>
        <item h="1" x="32"/>
        <item h="1" x="73"/>
        <item h="1" x="54"/>
        <item h="1" x="14"/>
        <item h="1" x="21"/>
        <item h="1" x="57"/>
        <item h="1" x="42"/>
        <item h="1" x="33"/>
        <item h="1" x="51"/>
        <item h="1" x="74"/>
        <item h="1" x="25"/>
        <item h="1" x="30"/>
        <item h="1" x="24"/>
        <item h="1" x="31"/>
        <item h="1" x="67"/>
        <item h="1" x="65"/>
        <item h="1" x="72"/>
        <item h="1" x="43"/>
        <item h="1" x="6"/>
        <item h="1" x="44"/>
        <item h="1" x="59"/>
        <item h="1" x="61"/>
        <item h="1" x="62"/>
        <item h="1" x="26"/>
        <item h="1" x="18"/>
        <item h="1" x="52"/>
        <item h="1" x="60"/>
        <item h="1" x="75"/>
        <item h="1" x="3"/>
        <item h="1" x="64"/>
        <item h="1" x="4"/>
        <item h="1" x="5"/>
        <item h="1" x="56"/>
        <item h="1" x="23"/>
        <item h="1" x="41"/>
        <item h="1" x="17"/>
        <item h="1" x="58"/>
        <item h="1" x="71"/>
        <item h="1" x="66"/>
        <item h="1" x="69"/>
        <item h="1" x="20"/>
        <item h="1" x="45"/>
        <item h="1" x="10"/>
        <item h="1" x="49"/>
        <item h="1" x="50"/>
        <item h="1" x="0"/>
        <item h="1" x="55"/>
        <item h="1" x="6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14">
        <item h="1" x="1"/>
        <item x="6"/>
        <item x="12"/>
        <item x="9"/>
        <item x="11"/>
        <item x="7"/>
        <item x="10"/>
        <item x="2"/>
        <item x="8"/>
        <item x="4"/>
        <item x="3"/>
        <item x="0"/>
        <item h="1" x="5"/>
        <item t="default"/>
      </items>
    </pivotField>
    <pivotField showAll="0"/>
    <pivotField showAll="0"/>
    <pivotField showAll="0"/>
    <pivotField axis="axisCol" showAll="0">
      <items count="5">
        <item x="2"/>
        <item x="1"/>
        <item x="0"/>
        <item x="3"/>
        <item t="default"/>
      </items>
    </pivotField>
    <pivotField showAll="0"/>
  </pivotFields>
  <rowFields count="1">
    <field x="9"/>
  </rowFields>
  <rowItems count="13">
    <i>
      <x v="1"/>
    </i>
    <i>
      <x v="3"/>
    </i>
    <i>
      <x v="4"/>
    </i>
    <i>
      <x v="5"/>
    </i>
    <i>
      <x v="6"/>
    </i>
    <i>
      <x v="8"/>
    </i>
    <i>
      <x v="9"/>
    </i>
    <i>
      <x v="10"/>
    </i>
    <i>
      <x v="12"/>
    </i>
    <i>
      <x v="13"/>
    </i>
    <i>
      <x v="16"/>
    </i>
    <i>
      <x v="17"/>
    </i>
    <i t="grand">
      <x/>
    </i>
  </rowItems>
  <colFields count="1">
    <field x="108"/>
  </colFields>
  <colItems count="3">
    <i>
      <x/>
    </i>
    <i>
      <x v="1"/>
    </i>
    <i t="grand">
      <x/>
    </i>
  </colItems>
  <pageFields count="3">
    <pageField fld="17" hier="-1"/>
    <pageField fld="104" hier="-1"/>
    <pageField fld="20" hier="-1"/>
  </pageFields>
  <dataFields count="1">
    <dataField name="Cuenta de N°" fld="0" subtotal="count" baseField="0" baseItem="0"/>
  </dataFields>
  <chartFormats count="87">
    <chartFormat chart="0" format="16" series="1">
      <pivotArea type="data" outline="0" fieldPosition="0">
        <references count="2">
          <reference field="4294967294" count="1" selected="0">
            <x v="0"/>
          </reference>
          <reference field="108" count="1" selected="0">
            <x v="0"/>
          </reference>
        </references>
      </pivotArea>
    </chartFormat>
    <chartFormat chart="0" format="17" series="1">
      <pivotArea type="data" outline="0" fieldPosition="0">
        <references count="2">
          <reference field="4294967294" count="1" selected="0">
            <x v="0"/>
          </reference>
          <reference field="108" count="1" selected="0">
            <x v="1"/>
          </reference>
        </references>
      </pivotArea>
    </chartFormat>
    <chartFormat chart="0" format="18" series="1">
      <pivotArea type="data" outline="0" fieldPosition="0">
        <references count="2">
          <reference field="4294967294" count="1" selected="0">
            <x v="0"/>
          </reference>
          <reference field="108" count="1" selected="0">
            <x v="2"/>
          </reference>
        </references>
      </pivotArea>
    </chartFormat>
    <chartFormat chart="1" format="16" series="1">
      <pivotArea type="data" outline="0" fieldPosition="0">
        <references count="2">
          <reference field="4294967294" count="1" selected="0">
            <x v="0"/>
          </reference>
          <reference field="108" count="1" selected="0">
            <x v="0"/>
          </reference>
        </references>
      </pivotArea>
    </chartFormat>
    <chartFormat chart="1" format="17" series="1">
      <pivotArea type="data" outline="0" fieldPosition="0">
        <references count="2">
          <reference field="4294967294" count="1" selected="0">
            <x v="0"/>
          </reference>
          <reference field="108" count="1" selected="0">
            <x v="1"/>
          </reference>
        </references>
      </pivotArea>
    </chartFormat>
    <chartFormat chart="1" format="18" series="1">
      <pivotArea type="data" outline="0" fieldPosition="0">
        <references count="2">
          <reference field="4294967294" count="1" selected="0">
            <x v="0"/>
          </reference>
          <reference field="108" count="1" selected="0">
            <x v="2"/>
          </reference>
        </references>
      </pivotArea>
    </chartFormat>
    <chartFormat chart="2" format="16" series="1">
      <pivotArea type="data" outline="0" fieldPosition="0">
        <references count="2">
          <reference field="4294967294" count="1" selected="0">
            <x v="0"/>
          </reference>
          <reference field="108" count="1" selected="0">
            <x v="0"/>
          </reference>
        </references>
      </pivotArea>
    </chartFormat>
    <chartFormat chart="2" format="17" series="1">
      <pivotArea type="data" outline="0" fieldPosition="0">
        <references count="2">
          <reference field="4294967294" count="1" selected="0">
            <x v="0"/>
          </reference>
          <reference field="108" count="1" selected="0">
            <x v="1"/>
          </reference>
        </references>
      </pivotArea>
    </chartFormat>
    <chartFormat chart="2" format="18" series="1">
      <pivotArea type="data" outline="0" fieldPosition="0">
        <references count="2">
          <reference field="4294967294" count="1" selected="0">
            <x v="0"/>
          </reference>
          <reference field="108" count="1" selected="0">
            <x v="2"/>
          </reference>
        </references>
      </pivotArea>
    </chartFormat>
    <chartFormat chart="3" format="16" series="1">
      <pivotArea type="data" outline="0" fieldPosition="0">
        <references count="2">
          <reference field="4294967294" count="1" selected="0">
            <x v="0"/>
          </reference>
          <reference field="108" count="1" selected="0">
            <x v="0"/>
          </reference>
        </references>
      </pivotArea>
    </chartFormat>
    <chartFormat chart="3" format="17" series="1">
      <pivotArea type="data" outline="0" fieldPosition="0">
        <references count="2">
          <reference field="4294967294" count="1" selected="0">
            <x v="0"/>
          </reference>
          <reference field="108" count="1" selected="0">
            <x v="1"/>
          </reference>
        </references>
      </pivotArea>
    </chartFormat>
    <chartFormat chart="3" format="18" series="1">
      <pivotArea type="data" outline="0" fieldPosition="0">
        <references count="2">
          <reference field="4294967294" count="1" selected="0">
            <x v="0"/>
          </reference>
          <reference field="108" count="1" selected="0">
            <x v="2"/>
          </reference>
        </references>
      </pivotArea>
    </chartFormat>
    <chartFormat chart="4" format="16" series="1">
      <pivotArea type="data" outline="0" fieldPosition="0">
        <references count="2">
          <reference field="4294967294" count="1" selected="0">
            <x v="0"/>
          </reference>
          <reference field="108" count="1" selected="0">
            <x v="0"/>
          </reference>
        </references>
      </pivotArea>
    </chartFormat>
    <chartFormat chart="4" format="17" series="1">
      <pivotArea type="data" outline="0" fieldPosition="0">
        <references count="2">
          <reference field="4294967294" count="1" selected="0">
            <x v="0"/>
          </reference>
          <reference field="108" count="1" selected="0">
            <x v="1"/>
          </reference>
        </references>
      </pivotArea>
    </chartFormat>
    <chartFormat chart="4" format="18" series="1">
      <pivotArea type="data" outline="0" fieldPosition="0">
        <references count="2">
          <reference field="4294967294" count="1" selected="0">
            <x v="0"/>
          </reference>
          <reference field="108" count="1" selected="0">
            <x v="2"/>
          </reference>
        </references>
      </pivotArea>
    </chartFormat>
    <chartFormat chart="5" format="16" series="1">
      <pivotArea type="data" outline="0" fieldPosition="0">
        <references count="2">
          <reference field="4294967294" count="1" selected="0">
            <x v="0"/>
          </reference>
          <reference field="108" count="1" selected="0">
            <x v="0"/>
          </reference>
        </references>
      </pivotArea>
    </chartFormat>
    <chartFormat chart="5" format="17" series="1">
      <pivotArea type="data" outline="0" fieldPosition="0">
        <references count="2">
          <reference field="4294967294" count="1" selected="0">
            <x v="0"/>
          </reference>
          <reference field="108" count="1" selected="0">
            <x v="1"/>
          </reference>
        </references>
      </pivotArea>
    </chartFormat>
    <chartFormat chart="5" format="18" series="1">
      <pivotArea type="data" outline="0" fieldPosition="0">
        <references count="2">
          <reference field="4294967294" count="1" selected="0">
            <x v="0"/>
          </reference>
          <reference field="108" count="1" selected="0">
            <x v="2"/>
          </reference>
        </references>
      </pivotArea>
    </chartFormat>
    <chartFormat chart="6" format="16" series="1">
      <pivotArea type="data" outline="0" fieldPosition="0">
        <references count="2">
          <reference field="4294967294" count="1" selected="0">
            <x v="0"/>
          </reference>
          <reference field="108" count="1" selected="0">
            <x v="0"/>
          </reference>
        </references>
      </pivotArea>
    </chartFormat>
    <chartFormat chart="6" format="17" series="1">
      <pivotArea type="data" outline="0" fieldPosition="0">
        <references count="2">
          <reference field="4294967294" count="1" selected="0">
            <x v="0"/>
          </reference>
          <reference field="108" count="1" selected="0">
            <x v="1"/>
          </reference>
        </references>
      </pivotArea>
    </chartFormat>
    <chartFormat chart="6" format="18" series="1">
      <pivotArea type="data" outline="0" fieldPosition="0">
        <references count="2">
          <reference field="4294967294" count="1" selected="0">
            <x v="0"/>
          </reference>
          <reference field="108" count="1" selected="0">
            <x v="2"/>
          </reference>
        </references>
      </pivotArea>
    </chartFormat>
    <chartFormat chart="7" format="16" series="1">
      <pivotArea type="data" outline="0" fieldPosition="0">
        <references count="2">
          <reference field="4294967294" count="1" selected="0">
            <x v="0"/>
          </reference>
          <reference field="108" count="1" selected="0">
            <x v="0"/>
          </reference>
        </references>
      </pivotArea>
    </chartFormat>
    <chartFormat chart="7" format="17" series="1">
      <pivotArea type="data" outline="0" fieldPosition="0">
        <references count="2">
          <reference field="4294967294" count="1" selected="0">
            <x v="0"/>
          </reference>
          <reference field="108" count="1" selected="0">
            <x v="1"/>
          </reference>
        </references>
      </pivotArea>
    </chartFormat>
    <chartFormat chart="7" format="18" series="1">
      <pivotArea type="data" outline="0" fieldPosition="0">
        <references count="2">
          <reference field="4294967294" count="1" selected="0">
            <x v="0"/>
          </reference>
          <reference field="108" count="1" selected="0">
            <x v="2"/>
          </reference>
        </references>
      </pivotArea>
    </chartFormat>
    <chartFormat chart="8" format="16" series="1">
      <pivotArea type="data" outline="0" fieldPosition="0">
        <references count="2">
          <reference field="4294967294" count="1" selected="0">
            <x v="0"/>
          </reference>
          <reference field="108" count="1" selected="0">
            <x v="0"/>
          </reference>
        </references>
      </pivotArea>
    </chartFormat>
    <chartFormat chart="8" format="17" series="1">
      <pivotArea type="data" outline="0" fieldPosition="0">
        <references count="2">
          <reference field="4294967294" count="1" selected="0">
            <x v="0"/>
          </reference>
          <reference field="108" count="1" selected="0">
            <x v="1"/>
          </reference>
        </references>
      </pivotArea>
    </chartFormat>
    <chartFormat chart="8" format="18" series="1">
      <pivotArea type="data" outline="0" fieldPosition="0">
        <references count="2">
          <reference field="4294967294" count="1" selected="0">
            <x v="0"/>
          </reference>
          <reference field="108" count="1" selected="0">
            <x v="2"/>
          </reference>
        </references>
      </pivotArea>
    </chartFormat>
    <chartFormat chart="9" format="16" series="1">
      <pivotArea type="data" outline="0" fieldPosition="0">
        <references count="2">
          <reference field="4294967294" count="1" selected="0">
            <x v="0"/>
          </reference>
          <reference field="108" count="1" selected="0">
            <x v="0"/>
          </reference>
        </references>
      </pivotArea>
    </chartFormat>
    <chartFormat chart="9" format="17" series="1">
      <pivotArea type="data" outline="0" fieldPosition="0">
        <references count="2">
          <reference field="4294967294" count="1" selected="0">
            <x v="0"/>
          </reference>
          <reference field="108" count="1" selected="0">
            <x v="1"/>
          </reference>
        </references>
      </pivotArea>
    </chartFormat>
    <chartFormat chart="9" format="18" series="1">
      <pivotArea type="data" outline="0" fieldPosition="0">
        <references count="2">
          <reference field="4294967294" count="1" selected="0">
            <x v="0"/>
          </reference>
          <reference field="108" count="1" selected="0">
            <x v="2"/>
          </reference>
        </references>
      </pivotArea>
    </chartFormat>
    <chartFormat chart="10" format="16" series="1">
      <pivotArea type="data" outline="0" fieldPosition="0">
        <references count="2">
          <reference field="4294967294" count="1" selected="0">
            <x v="0"/>
          </reference>
          <reference field="108" count="1" selected="0">
            <x v="0"/>
          </reference>
        </references>
      </pivotArea>
    </chartFormat>
    <chartFormat chart="10" format="17" series="1">
      <pivotArea type="data" outline="0" fieldPosition="0">
        <references count="2">
          <reference field="4294967294" count="1" selected="0">
            <x v="0"/>
          </reference>
          <reference field="108" count="1" selected="0">
            <x v="1"/>
          </reference>
        </references>
      </pivotArea>
    </chartFormat>
    <chartFormat chart="10" format="18" series="1">
      <pivotArea type="data" outline="0" fieldPosition="0">
        <references count="2">
          <reference field="4294967294" count="1" selected="0">
            <x v="0"/>
          </reference>
          <reference field="108" count="1" selected="0">
            <x v="2"/>
          </reference>
        </references>
      </pivotArea>
    </chartFormat>
    <chartFormat chart="11" format="16" series="1">
      <pivotArea type="data" outline="0" fieldPosition="0">
        <references count="2">
          <reference field="4294967294" count="1" selected="0">
            <x v="0"/>
          </reference>
          <reference field="108" count="1" selected="0">
            <x v="0"/>
          </reference>
        </references>
      </pivotArea>
    </chartFormat>
    <chartFormat chart="11" format="17" series="1">
      <pivotArea type="data" outline="0" fieldPosition="0">
        <references count="2">
          <reference field="4294967294" count="1" selected="0">
            <x v="0"/>
          </reference>
          <reference field="108" count="1" selected="0">
            <x v="1"/>
          </reference>
        </references>
      </pivotArea>
    </chartFormat>
    <chartFormat chart="11" format="18" series="1">
      <pivotArea type="data" outline="0" fieldPosition="0">
        <references count="2">
          <reference field="4294967294" count="1" selected="0">
            <x v="0"/>
          </reference>
          <reference field="108" count="1" selected="0">
            <x v="2"/>
          </reference>
        </references>
      </pivotArea>
    </chartFormat>
    <chartFormat chart="12" format="16" series="1">
      <pivotArea type="data" outline="0" fieldPosition="0">
        <references count="2">
          <reference field="4294967294" count="1" selected="0">
            <x v="0"/>
          </reference>
          <reference field="108" count="1" selected="0">
            <x v="0"/>
          </reference>
        </references>
      </pivotArea>
    </chartFormat>
    <chartFormat chart="12" format="17" series="1">
      <pivotArea type="data" outline="0" fieldPosition="0">
        <references count="2">
          <reference field="4294967294" count="1" selected="0">
            <x v="0"/>
          </reference>
          <reference field="108" count="1" selected="0">
            <x v="1"/>
          </reference>
        </references>
      </pivotArea>
    </chartFormat>
    <chartFormat chart="12" format="18" series="1">
      <pivotArea type="data" outline="0" fieldPosition="0">
        <references count="2">
          <reference field="4294967294" count="1" selected="0">
            <x v="0"/>
          </reference>
          <reference field="108" count="1" selected="0">
            <x v="2"/>
          </reference>
        </references>
      </pivotArea>
    </chartFormat>
    <chartFormat chart="13" format="16" series="1">
      <pivotArea type="data" outline="0" fieldPosition="0">
        <references count="2">
          <reference field="4294967294" count="1" selected="0">
            <x v="0"/>
          </reference>
          <reference field="108" count="1" selected="0">
            <x v="0"/>
          </reference>
        </references>
      </pivotArea>
    </chartFormat>
    <chartFormat chart="13" format="17" series="1">
      <pivotArea type="data" outline="0" fieldPosition="0">
        <references count="2">
          <reference field="4294967294" count="1" selected="0">
            <x v="0"/>
          </reference>
          <reference field="108" count="1" selected="0">
            <x v="1"/>
          </reference>
        </references>
      </pivotArea>
    </chartFormat>
    <chartFormat chart="13" format="18" series="1">
      <pivotArea type="data" outline="0" fieldPosition="0">
        <references count="2">
          <reference field="4294967294" count="1" selected="0">
            <x v="0"/>
          </reference>
          <reference field="108" count="1" selected="0">
            <x v="2"/>
          </reference>
        </references>
      </pivotArea>
    </chartFormat>
    <chartFormat chart="14" format="16" series="1">
      <pivotArea type="data" outline="0" fieldPosition="0">
        <references count="2">
          <reference field="4294967294" count="1" selected="0">
            <x v="0"/>
          </reference>
          <reference field="108" count="1" selected="0">
            <x v="0"/>
          </reference>
        </references>
      </pivotArea>
    </chartFormat>
    <chartFormat chart="14" format="17" series="1">
      <pivotArea type="data" outline="0" fieldPosition="0">
        <references count="2">
          <reference field="4294967294" count="1" selected="0">
            <x v="0"/>
          </reference>
          <reference field="108" count="1" selected="0">
            <x v="1"/>
          </reference>
        </references>
      </pivotArea>
    </chartFormat>
    <chartFormat chart="14" format="18" series="1">
      <pivotArea type="data" outline="0" fieldPosition="0">
        <references count="2">
          <reference field="4294967294" count="1" selected="0">
            <x v="0"/>
          </reference>
          <reference field="108" count="1" selected="0">
            <x v="2"/>
          </reference>
        </references>
      </pivotArea>
    </chartFormat>
    <chartFormat chart="15" format="16" series="1">
      <pivotArea type="data" outline="0" fieldPosition="0">
        <references count="2">
          <reference field="4294967294" count="1" selected="0">
            <x v="0"/>
          </reference>
          <reference field="108" count="1" selected="0">
            <x v="0"/>
          </reference>
        </references>
      </pivotArea>
    </chartFormat>
    <chartFormat chart="15" format="17" series="1">
      <pivotArea type="data" outline="0" fieldPosition="0">
        <references count="2">
          <reference field="4294967294" count="1" selected="0">
            <x v="0"/>
          </reference>
          <reference field="108" count="1" selected="0">
            <x v="1"/>
          </reference>
        </references>
      </pivotArea>
    </chartFormat>
    <chartFormat chart="15" format="18" series="1">
      <pivotArea type="data" outline="0" fieldPosition="0">
        <references count="2">
          <reference field="4294967294" count="1" selected="0">
            <x v="0"/>
          </reference>
          <reference field="108" count="1" selected="0">
            <x v="2"/>
          </reference>
        </references>
      </pivotArea>
    </chartFormat>
    <chartFormat chart="16" format="16" series="1">
      <pivotArea type="data" outline="0" fieldPosition="0">
        <references count="2">
          <reference field="4294967294" count="1" selected="0">
            <x v="0"/>
          </reference>
          <reference field="108" count="1" selected="0">
            <x v="0"/>
          </reference>
        </references>
      </pivotArea>
    </chartFormat>
    <chartFormat chart="16" format="17" series="1">
      <pivotArea type="data" outline="0" fieldPosition="0">
        <references count="2">
          <reference field="4294967294" count="1" selected="0">
            <x v="0"/>
          </reference>
          <reference field="108" count="1" selected="0">
            <x v="1"/>
          </reference>
        </references>
      </pivotArea>
    </chartFormat>
    <chartFormat chart="16" format="18" series="1">
      <pivotArea type="data" outline="0" fieldPosition="0">
        <references count="2">
          <reference field="4294967294" count="1" selected="0">
            <x v="0"/>
          </reference>
          <reference field="108" count="1" selected="0">
            <x v="2"/>
          </reference>
        </references>
      </pivotArea>
    </chartFormat>
    <chartFormat chart="17" format="16" series="1">
      <pivotArea type="data" outline="0" fieldPosition="0">
        <references count="2">
          <reference field="4294967294" count="1" selected="0">
            <x v="0"/>
          </reference>
          <reference field="108" count="1" selected="0">
            <x v="0"/>
          </reference>
        </references>
      </pivotArea>
    </chartFormat>
    <chartFormat chart="17" format="17" series="1">
      <pivotArea type="data" outline="0" fieldPosition="0">
        <references count="2">
          <reference field="4294967294" count="1" selected="0">
            <x v="0"/>
          </reference>
          <reference field="108" count="1" selected="0">
            <x v="1"/>
          </reference>
        </references>
      </pivotArea>
    </chartFormat>
    <chartFormat chart="17" format="18" series="1">
      <pivotArea type="data" outline="0" fieldPosition="0">
        <references count="2">
          <reference field="4294967294" count="1" selected="0">
            <x v="0"/>
          </reference>
          <reference field="108" count="1" selected="0">
            <x v="2"/>
          </reference>
        </references>
      </pivotArea>
    </chartFormat>
    <chartFormat chart="18" format="16" series="1">
      <pivotArea type="data" outline="0" fieldPosition="0">
        <references count="2">
          <reference field="4294967294" count="1" selected="0">
            <x v="0"/>
          </reference>
          <reference field="108" count="1" selected="0">
            <x v="0"/>
          </reference>
        </references>
      </pivotArea>
    </chartFormat>
    <chartFormat chart="18" format="17" series="1">
      <pivotArea type="data" outline="0" fieldPosition="0">
        <references count="2">
          <reference field="4294967294" count="1" selected="0">
            <x v="0"/>
          </reference>
          <reference field="108" count="1" selected="0">
            <x v="1"/>
          </reference>
        </references>
      </pivotArea>
    </chartFormat>
    <chartFormat chart="18" format="18" series="1">
      <pivotArea type="data" outline="0" fieldPosition="0">
        <references count="2">
          <reference field="4294967294" count="1" selected="0">
            <x v="0"/>
          </reference>
          <reference field="108" count="1" selected="0">
            <x v="2"/>
          </reference>
        </references>
      </pivotArea>
    </chartFormat>
    <chartFormat chart="19" format="16" series="1">
      <pivotArea type="data" outline="0" fieldPosition="0">
        <references count="2">
          <reference field="4294967294" count="1" selected="0">
            <x v="0"/>
          </reference>
          <reference field="108" count="1" selected="0">
            <x v="0"/>
          </reference>
        </references>
      </pivotArea>
    </chartFormat>
    <chartFormat chart="19" format="17" series="1">
      <pivotArea type="data" outline="0" fieldPosition="0">
        <references count="2">
          <reference field="4294967294" count="1" selected="0">
            <x v="0"/>
          </reference>
          <reference field="108" count="1" selected="0">
            <x v="1"/>
          </reference>
        </references>
      </pivotArea>
    </chartFormat>
    <chartFormat chart="19" format="18" series="1">
      <pivotArea type="data" outline="0" fieldPosition="0">
        <references count="2">
          <reference field="4294967294" count="1" selected="0">
            <x v="0"/>
          </reference>
          <reference field="108" count="1" selected="0">
            <x v="2"/>
          </reference>
        </references>
      </pivotArea>
    </chartFormat>
    <chartFormat chart="20" format="16" series="1">
      <pivotArea type="data" outline="0" fieldPosition="0">
        <references count="2">
          <reference field="4294967294" count="1" selected="0">
            <x v="0"/>
          </reference>
          <reference field="108" count="1" selected="0">
            <x v="0"/>
          </reference>
        </references>
      </pivotArea>
    </chartFormat>
    <chartFormat chart="20" format="17" series="1">
      <pivotArea type="data" outline="0" fieldPosition="0">
        <references count="2">
          <reference field="4294967294" count="1" selected="0">
            <x v="0"/>
          </reference>
          <reference field="108" count="1" selected="0">
            <x v="1"/>
          </reference>
        </references>
      </pivotArea>
    </chartFormat>
    <chartFormat chart="20" format="18" series="1">
      <pivotArea type="data" outline="0" fieldPosition="0">
        <references count="2">
          <reference field="4294967294" count="1" selected="0">
            <x v="0"/>
          </reference>
          <reference field="108" count="1" selected="0">
            <x v="2"/>
          </reference>
        </references>
      </pivotArea>
    </chartFormat>
    <chartFormat chart="21" format="16" series="1">
      <pivotArea type="data" outline="0" fieldPosition="0">
        <references count="2">
          <reference field="4294967294" count="1" selected="0">
            <x v="0"/>
          </reference>
          <reference field="108" count="1" selected="0">
            <x v="0"/>
          </reference>
        </references>
      </pivotArea>
    </chartFormat>
    <chartFormat chart="21" format="17" series="1">
      <pivotArea type="data" outline="0" fieldPosition="0">
        <references count="2">
          <reference field="4294967294" count="1" selected="0">
            <x v="0"/>
          </reference>
          <reference field="108" count="1" selected="0">
            <x v="1"/>
          </reference>
        </references>
      </pivotArea>
    </chartFormat>
    <chartFormat chart="21" format="18" series="1">
      <pivotArea type="data" outline="0" fieldPosition="0">
        <references count="2">
          <reference field="4294967294" count="1" selected="0">
            <x v="0"/>
          </reference>
          <reference field="108" count="1" selected="0">
            <x v="2"/>
          </reference>
        </references>
      </pivotArea>
    </chartFormat>
    <chartFormat chart="22" format="16" series="1">
      <pivotArea type="data" outline="0" fieldPosition="0">
        <references count="2">
          <reference field="4294967294" count="1" selected="0">
            <x v="0"/>
          </reference>
          <reference field="108" count="1" selected="0">
            <x v="0"/>
          </reference>
        </references>
      </pivotArea>
    </chartFormat>
    <chartFormat chart="22" format="17" series="1">
      <pivotArea type="data" outline="0" fieldPosition="0">
        <references count="2">
          <reference field="4294967294" count="1" selected="0">
            <x v="0"/>
          </reference>
          <reference field="108" count="1" selected="0">
            <x v="1"/>
          </reference>
        </references>
      </pivotArea>
    </chartFormat>
    <chartFormat chart="22" format="18" series="1">
      <pivotArea type="data" outline="0" fieldPosition="0">
        <references count="2">
          <reference field="4294967294" count="1" selected="0">
            <x v="0"/>
          </reference>
          <reference field="108" count="1" selected="0">
            <x v="2"/>
          </reference>
        </references>
      </pivotArea>
    </chartFormat>
    <chartFormat chart="23" format="16" series="1">
      <pivotArea type="data" outline="0" fieldPosition="0">
        <references count="2">
          <reference field="4294967294" count="1" selected="0">
            <x v="0"/>
          </reference>
          <reference field="108" count="1" selected="0">
            <x v="0"/>
          </reference>
        </references>
      </pivotArea>
    </chartFormat>
    <chartFormat chart="23" format="17" series="1">
      <pivotArea type="data" outline="0" fieldPosition="0">
        <references count="2">
          <reference field="4294967294" count="1" selected="0">
            <x v="0"/>
          </reference>
          <reference field="108" count="1" selected="0">
            <x v="1"/>
          </reference>
        </references>
      </pivotArea>
    </chartFormat>
    <chartFormat chart="23" format="18" series="1">
      <pivotArea type="data" outline="0" fieldPosition="0">
        <references count="2">
          <reference field="4294967294" count="1" selected="0">
            <x v="0"/>
          </reference>
          <reference field="108" count="1" selected="0">
            <x v="2"/>
          </reference>
        </references>
      </pivotArea>
    </chartFormat>
    <chartFormat chart="24" format="16" series="1">
      <pivotArea type="data" outline="0" fieldPosition="0">
        <references count="2">
          <reference field="4294967294" count="1" selected="0">
            <x v="0"/>
          </reference>
          <reference field="108" count="1" selected="0">
            <x v="0"/>
          </reference>
        </references>
      </pivotArea>
    </chartFormat>
    <chartFormat chart="24" format="17" series="1">
      <pivotArea type="data" outline="0" fieldPosition="0">
        <references count="2">
          <reference field="4294967294" count="1" selected="0">
            <x v="0"/>
          </reference>
          <reference field="108" count="1" selected="0">
            <x v="1"/>
          </reference>
        </references>
      </pivotArea>
    </chartFormat>
    <chartFormat chart="24" format="18" series="1">
      <pivotArea type="data" outline="0" fieldPosition="0">
        <references count="2">
          <reference field="4294967294" count="1" selected="0">
            <x v="0"/>
          </reference>
          <reference field="108" count="1" selected="0">
            <x v="2"/>
          </reference>
        </references>
      </pivotArea>
    </chartFormat>
    <chartFormat chart="25" format="16" series="1">
      <pivotArea type="data" outline="0" fieldPosition="0">
        <references count="2">
          <reference field="4294967294" count="1" selected="0">
            <x v="0"/>
          </reference>
          <reference field="108" count="1" selected="0">
            <x v="0"/>
          </reference>
        </references>
      </pivotArea>
    </chartFormat>
    <chartFormat chart="25" format="17" series="1">
      <pivotArea type="data" outline="0" fieldPosition="0">
        <references count="2">
          <reference field="4294967294" count="1" selected="0">
            <x v="0"/>
          </reference>
          <reference field="108" count="1" selected="0">
            <x v="1"/>
          </reference>
        </references>
      </pivotArea>
    </chartFormat>
    <chartFormat chart="25" format="18" series="1">
      <pivotArea type="data" outline="0" fieldPosition="0">
        <references count="2">
          <reference field="4294967294" count="1" selected="0">
            <x v="0"/>
          </reference>
          <reference field="108" count="1" selected="0">
            <x v="2"/>
          </reference>
        </references>
      </pivotArea>
    </chartFormat>
    <chartFormat chart="26" format="16" series="1">
      <pivotArea type="data" outline="0" fieldPosition="0">
        <references count="2">
          <reference field="4294967294" count="1" selected="0">
            <x v="0"/>
          </reference>
          <reference field="108" count="1" selected="0">
            <x v="0"/>
          </reference>
        </references>
      </pivotArea>
    </chartFormat>
    <chartFormat chart="26" format="17" series="1">
      <pivotArea type="data" outline="0" fieldPosition="0">
        <references count="2">
          <reference field="4294967294" count="1" selected="0">
            <x v="0"/>
          </reference>
          <reference field="108" count="1" selected="0">
            <x v="1"/>
          </reference>
        </references>
      </pivotArea>
    </chartFormat>
    <chartFormat chart="26" format="18" series="1">
      <pivotArea type="data" outline="0" fieldPosition="0">
        <references count="2">
          <reference field="4294967294" count="1" selected="0">
            <x v="0"/>
          </reference>
          <reference field="108" count="1" selected="0">
            <x v="2"/>
          </reference>
        </references>
      </pivotArea>
    </chartFormat>
    <chartFormat chart="27" format="16" series="1">
      <pivotArea type="data" outline="0" fieldPosition="0">
        <references count="2">
          <reference field="4294967294" count="1" selected="0">
            <x v="0"/>
          </reference>
          <reference field="108" count="1" selected="0">
            <x v="0"/>
          </reference>
        </references>
      </pivotArea>
    </chartFormat>
    <chartFormat chart="27" format="17" series="1">
      <pivotArea type="data" outline="0" fieldPosition="0">
        <references count="2">
          <reference field="4294967294" count="1" selected="0">
            <x v="0"/>
          </reference>
          <reference field="108" count="1" selected="0">
            <x v="1"/>
          </reference>
        </references>
      </pivotArea>
    </chartFormat>
    <chartFormat chart="27" format="18" series="1">
      <pivotArea type="data" outline="0" fieldPosition="0">
        <references count="2">
          <reference field="4294967294" count="1" selected="0">
            <x v="0"/>
          </reference>
          <reference field="108" count="1" selected="0">
            <x v="2"/>
          </reference>
        </references>
      </pivotArea>
    </chartFormat>
    <chartFormat chart="28" format="16" series="1">
      <pivotArea type="data" outline="0" fieldPosition="0">
        <references count="2">
          <reference field="4294967294" count="1" selected="0">
            <x v="0"/>
          </reference>
          <reference field="108" count="1" selected="0">
            <x v="0"/>
          </reference>
        </references>
      </pivotArea>
    </chartFormat>
    <chartFormat chart="28" format="17" series="1">
      <pivotArea type="data" outline="0" fieldPosition="0">
        <references count="2">
          <reference field="4294967294" count="1" selected="0">
            <x v="0"/>
          </reference>
          <reference field="108" count="1" selected="0">
            <x v="1"/>
          </reference>
        </references>
      </pivotArea>
    </chartFormat>
    <chartFormat chart="28" format="18" series="1">
      <pivotArea type="data" outline="0" fieldPosition="0">
        <references count="2">
          <reference field="4294967294" count="1" selected="0">
            <x v="0"/>
          </reference>
          <reference field="10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2" cacheId="3" applyNumberFormats="0" applyBorderFormats="0" applyFontFormats="0" applyPatternFormats="0" applyAlignmentFormats="0" applyWidthHeightFormats="1" dataCaption="Valores" updatedVersion="5" minRefreshableVersion="3" useAutoFormatting="1" itemPrintTitles="1" createdVersion="8" indent="0" outline="1" outlineData="1" multipleFieldFilters="0" chartFormat="8">
  <location ref="A5:D7" firstHeaderRow="1" firstDataRow="2" firstDataCol="1" rowPageCount="3" colPageCount="1"/>
  <pivotFields count="11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9">
        <item h="1" x="1"/>
        <item h="1" x="5"/>
        <item h="1" x="0"/>
        <item x="2"/>
        <item x="6"/>
        <item h="1" x="3"/>
        <item h="1" x="7"/>
        <item h="1" x="4"/>
        <item t="default"/>
      </items>
    </pivotField>
    <pivotField showAll="0"/>
    <pivotField showAll="0"/>
    <pivotField axis="axisPage" multipleItemSelectionAllowed="1" showAll="0">
      <items count="77">
        <item x="15"/>
        <item x="16"/>
        <item x="36"/>
        <item x="37"/>
        <item x="47"/>
        <item x="70"/>
        <item x="48"/>
        <item x="34"/>
        <item x="35"/>
        <item x="38"/>
        <item x="39"/>
        <item x="40"/>
        <item x="12"/>
        <item h="1" x="22"/>
        <item h="1" x="46"/>
        <item h="1" x="27"/>
        <item h="1" x="63"/>
        <item h="1" x="11"/>
        <item h="1" x="19"/>
        <item h="1" x="29"/>
        <item h="1" x="1"/>
        <item h="1" x="8"/>
        <item h="1" x="2"/>
        <item h="1" x="9"/>
        <item h="1" x="28"/>
        <item h="1" x="53"/>
        <item h="1" x="7"/>
        <item h="1" x="13"/>
        <item h="1" x="32"/>
        <item h="1" x="73"/>
        <item h="1" x="54"/>
        <item h="1" x="14"/>
        <item h="1" x="21"/>
        <item h="1" x="57"/>
        <item h="1" x="42"/>
        <item h="1" x="33"/>
        <item h="1" x="51"/>
        <item h="1" x="74"/>
        <item h="1" x="25"/>
        <item h="1" x="30"/>
        <item h="1" x="24"/>
        <item h="1" x="31"/>
        <item h="1" x="67"/>
        <item h="1" x="65"/>
        <item h="1" x="72"/>
        <item h="1" x="43"/>
        <item h="1" x="6"/>
        <item h="1" x="44"/>
        <item h="1" x="59"/>
        <item h="1" x="61"/>
        <item h="1" x="62"/>
        <item h="1" x="26"/>
        <item h="1" x="18"/>
        <item h="1" x="52"/>
        <item h="1" x="60"/>
        <item h="1" x="75"/>
        <item h="1" x="3"/>
        <item h="1" x="64"/>
        <item h="1" x="4"/>
        <item h="1" x="5"/>
        <item h="1" x="56"/>
        <item h="1" x="23"/>
        <item h="1" x="41"/>
        <item h="1" x="17"/>
        <item h="1" x="58"/>
        <item h="1" x="71"/>
        <item h="1" x="66"/>
        <item h="1" x="69"/>
        <item h="1" x="20"/>
        <item h="1" x="45"/>
        <item h="1" x="10"/>
        <item h="1" x="49"/>
        <item h="1" x="50"/>
        <item h="1" x="0"/>
        <item h="1" x="55"/>
        <item h="1" x="6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14">
        <item h="1" x="1"/>
        <item x="6"/>
        <item x="12"/>
        <item x="9"/>
        <item x="11"/>
        <item x="7"/>
        <item x="10"/>
        <item x="2"/>
        <item x="8"/>
        <item x="4"/>
        <item x="3"/>
        <item x="0"/>
        <item h="1" x="5"/>
        <item t="default"/>
      </items>
    </pivotField>
    <pivotField showAll="0"/>
    <pivotField showAll="0"/>
    <pivotField showAll="0"/>
    <pivotField axis="axisCol" showAll="0">
      <items count="5">
        <item x="2"/>
        <item x="1"/>
        <item x="0"/>
        <item x="3"/>
        <item t="default"/>
      </items>
    </pivotField>
    <pivotField showAll="0"/>
  </pivotFields>
  <rowItems count="1">
    <i/>
  </rowItems>
  <colFields count="1">
    <field x="108"/>
  </colFields>
  <colItems count="3">
    <i>
      <x/>
    </i>
    <i>
      <x v="1"/>
    </i>
    <i t="grand">
      <x/>
    </i>
  </colItems>
  <pageFields count="3">
    <pageField fld="17" hier="-1"/>
    <pageField fld="104" hier="-1"/>
    <pageField fld="20" hier="-1"/>
  </pageFields>
  <dataFields count="1">
    <dataField name="Cuenta de N°" fld="0" subtotal="count" baseField="0" baseItem="0"/>
  </dataFields>
  <chartFormats count="3">
    <chartFormat chart="0" format="42" series="1">
      <pivotArea type="data" outline="0" fieldPosition="0">
        <references count="2">
          <reference field="4294967294" count="1" selected="0">
            <x v="0"/>
          </reference>
          <reference field="108" count="1" selected="0">
            <x v="0"/>
          </reference>
        </references>
      </pivotArea>
    </chartFormat>
    <chartFormat chart="0" format="43" series="1">
      <pivotArea type="data" outline="0" fieldPosition="0">
        <references count="2">
          <reference field="4294967294" count="1" selected="0">
            <x v="0"/>
          </reference>
          <reference field="108" count="1" selected="0">
            <x v="1"/>
          </reference>
        </references>
      </pivotArea>
    </chartFormat>
    <chartFormat chart="0" format="44" series="1">
      <pivotArea type="data" outline="0" fieldPosition="0">
        <references count="2">
          <reference field="4294967294" count="1" selected="0">
            <x v="0"/>
          </reference>
          <reference field="10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Dinámica2"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267:J299" firstHeaderRow="1" firstDataRow="2" firstDataCol="1"/>
  <pivotFields count="31">
    <pivotField showAll="0"/>
    <pivotField showAll="0"/>
    <pivotField showAll="0"/>
    <pivotField axis="axisRow" showAll="0">
      <items count="34">
        <item x="3"/>
        <item x="7"/>
        <item x="14"/>
        <item x="16"/>
        <item x="23"/>
        <item x="10"/>
        <item x="27"/>
        <item x="11"/>
        <item x="24"/>
        <item m="1" x="32"/>
        <item x="28"/>
        <item x="5"/>
        <item x="29"/>
        <item x="8"/>
        <item x="18"/>
        <item x="22"/>
        <item x="4"/>
        <item x="21"/>
        <item x="0"/>
        <item x="6"/>
        <item x="9"/>
        <item x="1"/>
        <item x="2"/>
        <item x="17"/>
        <item m="1" x="31"/>
        <item x="12"/>
        <item x="13"/>
        <item x="25"/>
        <item x="20"/>
        <item x="15"/>
        <item x="19"/>
        <item m="1" x="30"/>
        <item x="26"/>
        <item t="default"/>
      </items>
    </pivotField>
    <pivotField showAll="0"/>
    <pivotField showAll="0"/>
    <pivotField axis="axisCol" dataField="1"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1">
    <i>
      <x/>
    </i>
    <i>
      <x v="1"/>
    </i>
    <i>
      <x v="2"/>
    </i>
    <i>
      <x v="3"/>
    </i>
    <i>
      <x v="4"/>
    </i>
    <i>
      <x v="5"/>
    </i>
    <i>
      <x v="6"/>
    </i>
    <i>
      <x v="7"/>
    </i>
    <i>
      <x v="8"/>
    </i>
    <i>
      <x v="10"/>
    </i>
    <i>
      <x v="11"/>
    </i>
    <i>
      <x v="12"/>
    </i>
    <i>
      <x v="13"/>
    </i>
    <i>
      <x v="14"/>
    </i>
    <i>
      <x v="15"/>
    </i>
    <i>
      <x v="16"/>
    </i>
    <i>
      <x v="17"/>
    </i>
    <i>
      <x v="18"/>
    </i>
    <i>
      <x v="19"/>
    </i>
    <i>
      <x v="20"/>
    </i>
    <i>
      <x v="21"/>
    </i>
    <i>
      <x v="22"/>
    </i>
    <i>
      <x v="23"/>
    </i>
    <i>
      <x v="25"/>
    </i>
    <i>
      <x v="26"/>
    </i>
    <i>
      <x v="27"/>
    </i>
    <i>
      <x v="28"/>
    </i>
    <i>
      <x v="29"/>
    </i>
    <i>
      <x v="30"/>
    </i>
    <i>
      <x v="32"/>
    </i>
    <i t="grand">
      <x/>
    </i>
  </rowItems>
  <colFields count="1">
    <field x="6"/>
  </colFields>
  <colItems count="8">
    <i>
      <x/>
    </i>
    <i>
      <x v="1"/>
    </i>
    <i>
      <x v="2"/>
    </i>
    <i>
      <x v="3"/>
    </i>
    <i>
      <x v="4"/>
    </i>
    <i>
      <x v="5"/>
    </i>
    <i>
      <x v="6"/>
    </i>
    <i t="grand">
      <x/>
    </i>
  </colItems>
  <dataFields count="1">
    <dataField name="Cuenta de FUENT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8:B256" firstHeaderRow="1" firstDataRow="1" firstDataCol="1"/>
  <pivotFields count="31">
    <pivotField showAll="0"/>
    <pivotField showAll="0"/>
    <pivotField showAll="0"/>
    <pivotField axis="axisRow" showAll="0">
      <items count="34">
        <item x="3"/>
        <item x="7"/>
        <item x="14"/>
        <item x="16"/>
        <item x="23"/>
        <item x="10"/>
        <item x="27"/>
        <item x="11"/>
        <item x="24"/>
        <item m="1" x="32"/>
        <item x="28"/>
        <item x="5"/>
        <item x="29"/>
        <item x="8"/>
        <item x="18"/>
        <item x="22"/>
        <item x="4"/>
        <item x="21"/>
        <item x="0"/>
        <item x="6"/>
        <item x="9"/>
        <item x="1"/>
        <item x="2"/>
        <item x="17"/>
        <item m="1" x="31"/>
        <item x="12"/>
        <item x="13"/>
        <item x="25"/>
        <item x="20"/>
        <item x="15"/>
        <item x="19"/>
        <item m="1" x="30"/>
        <item x="26"/>
        <item t="default"/>
      </items>
    </pivotField>
    <pivotField axis="axisRow" showAll="0">
      <items count="224">
        <item x="157"/>
        <item x="191"/>
        <item x="73"/>
        <item x="212"/>
        <item x="166"/>
        <item x="154"/>
        <item x="151"/>
        <item x="138"/>
        <item x="91"/>
        <item x="90"/>
        <item x="61"/>
        <item x="51"/>
        <item x="204"/>
        <item x="72"/>
        <item x="31"/>
        <item x="169"/>
        <item x="30"/>
        <item x="108"/>
        <item x="176"/>
        <item x="180"/>
        <item x="124"/>
        <item x="49"/>
        <item x="46"/>
        <item x="120"/>
        <item x="125"/>
        <item x="119"/>
        <item x="77"/>
        <item x="117"/>
        <item x="183"/>
        <item x="40"/>
        <item x="43"/>
        <item x="189"/>
        <item x="96"/>
        <item x="213"/>
        <item x="184"/>
        <item x="34"/>
        <item x="123"/>
        <item x="19"/>
        <item x="156"/>
        <item x="81"/>
        <item x="48"/>
        <item x="214"/>
        <item x="8"/>
        <item x="50"/>
        <item x="87"/>
        <item x="104"/>
        <item x="11"/>
        <item x="35"/>
        <item x="84"/>
        <item x="126"/>
        <item x="28"/>
        <item x="142"/>
        <item x="78"/>
        <item x="186"/>
        <item x="215"/>
        <item x="141"/>
        <item x="207"/>
        <item x="42"/>
        <item x="118"/>
        <item x="152"/>
        <item x="38"/>
        <item x="83"/>
        <item x="167"/>
        <item x="26"/>
        <item x="139"/>
        <item x="10"/>
        <item x="70"/>
        <item x="12"/>
        <item x="136"/>
        <item x="36"/>
        <item x="71"/>
        <item x="41"/>
        <item x="65"/>
        <item x="106"/>
        <item x="131"/>
        <item x="143"/>
        <item x="114"/>
        <item x="168"/>
        <item x="45"/>
        <item x="16"/>
        <item x="97"/>
        <item x="14"/>
        <item x="193"/>
        <item m="1" x="220"/>
        <item x="57"/>
        <item x="62"/>
        <item x="199"/>
        <item x="105"/>
        <item x="25"/>
        <item x="79"/>
        <item x="66"/>
        <item x="150"/>
        <item x="177"/>
        <item x="100"/>
        <item x="132"/>
        <item x="44"/>
        <item x="206"/>
        <item x="9"/>
        <item x="98"/>
        <item x="148"/>
        <item x="3"/>
        <item x="196"/>
        <item x="197"/>
        <item x="149"/>
        <item x="195"/>
        <item x="153"/>
        <item x="37"/>
        <item x="113"/>
        <item x="58"/>
        <item m="1" x="221"/>
        <item x="52"/>
        <item x="147"/>
        <item x="29"/>
        <item x="4"/>
        <item x="135"/>
        <item x="192"/>
        <item x="76"/>
        <item x="101"/>
        <item x="202"/>
        <item x="190"/>
        <item x="103"/>
        <item x="88"/>
        <item x="211"/>
        <item x="82"/>
        <item x="1"/>
        <item x="74"/>
        <item x="129"/>
        <item x="173"/>
        <item x="80"/>
        <item x="165"/>
        <item x="155"/>
        <item x="111"/>
        <item x="146"/>
        <item x="145"/>
        <item x="170"/>
        <item x="85"/>
        <item x="5"/>
        <item x="208"/>
        <item x="92"/>
        <item x="59"/>
        <item x="102"/>
        <item x="179"/>
        <item x="174"/>
        <item x="140"/>
        <item x="110"/>
        <item x="107"/>
        <item x="94"/>
        <item m="1" x="222"/>
        <item x="56"/>
        <item x="69"/>
        <item x="188"/>
        <item x="181"/>
        <item x="27"/>
        <item x="130"/>
        <item x="6"/>
        <item x="164"/>
        <item x="201"/>
        <item x="137"/>
        <item x="13"/>
        <item x="93"/>
        <item x="210"/>
        <item x="194"/>
        <item x="182"/>
        <item x="134"/>
        <item m="1" x="219"/>
        <item x="158"/>
        <item x="47"/>
        <item x="54"/>
        <item x="128"/>
        <item x="39"/>
        <item x="53"/>
        <item x="22"/>
        <item x="185"/>
        <item x="198"/>
        <item x="178"/>
        <item x="209"/>
        <item x="205"/>
        <item x="187"/>
        <item x="64"/>
        <item x="89"/>
        <item x="172"/>
        <item x="133"/>
        <item x="122"/>
        <item x="115"/>
        <item x="144"/>
        <item x="55"/>
        <item x="33"/>
        <item x="24"/>
        <item x="203"/>
        <item x="2"/>
        <item x="32"/>
        <item x="86"/>
        <item x="75"/>
        <item x="200"/>
        <item x="121"/>
        <item x="15"/>
        <item x="175"/>
        <item x="0"/>
        <item x="99"/>
        <item x="21"/>
        <item x="171"/>
        <item m="1" x="218"/>
        <item x="63"/>
        <item x="68"/>
        <item x="112"/>
        <item x="116"/>
        <item x="18"/>
        <item x="109"/>
        <item x="20"/>
        <item x="127"/>
        <item x="23"/>
        <item x="60"/>
        <item x="7"/>
        <item m="1" x="217"/>
        <item x="95"/>
        <item x="67"/>
        <item x="17"/>
        <item m="1" x="216"/>
        <item x="159"/>
        <item x="160"/>
        <item x="161"/>
        <item x="162"/>
        <item x="16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4"/>
  </rowFields>
  <rowItems count="248">
    <i>
      <x/>
    </i>
    <i r="1">
      <x v="3"/>
    </i>
    <i r="1">
      <x v="19"/>
    </i>
    <i r="1">
      <x v="56"/>
    </i>
    <i r="1">
      <x v="74"/>
    </i>
    <i r="1">
      <x v="92"/>
    </i>
    <i r="1">
      <x v="94"/>
    </i>
    <i r="1">
      <x v="114"/>
    </i>
    <i r="1">
      <x v="137"/>
    </i>
    <i r="1">
      <x v="160"/>
    </i>
    <i r="1">
      <x v="163"/>
    </i>
    <i r="1">
      <x v="174"/>
    </i>
    <i r="1">
      <x v="175"/>
    </i>
    <i r="1">
      <x v="181"/>
    </i>
    <i r="1">
      <x v="196"/>
    </i>
    <i r="1">
      <x v="212"/>
    </i>
    <i>
      <x v="1"/>
    </i>
    <i r="1">
      <x v="13"/>
    </i>
    <i r="1">
      <x v="14"/>
    </i>
    <i r="1">
      <x v="60"/>
    </i>
    <i r="1">
      <x v="67"/>
    </i>
    <i>
      <x v="2"/>
    </i>
    <i r="1">
      <x v="4"/>
    </i>
    <i r="1">
      <x v="18"/>
    </i>
    <i r="1">
      <x v="44"/>
    </i>
    <i r="1">
      <x v="112"/>
    </i>
    <i r="1">
      <x v="120"/>
    </i>
    <i r="1">
      <x v="122"/>
    </i>
    <i r="1">
      <x v="126"/>
    </i>
    <i r="1">
      <x v="150"/>
    </i>
    <i r="1">
      <x v="200"/>
    </i>
    <i r="1">
      <x v="214"/>
    </i>
    <i>
      <x v="3"/>
    </i>
    <i r="1">
      <x v="30"/>
    </i>
    <i>
      <x v="4"/>
    </i>
    <i r="1">
      <x v="146"/>
    </i>
    <i r="1">
      <x v="159"/>
    </i>
    <i>
      <x v="5"/>
    </i>
    <i r="1">
      <x v="10"/>
    </i>
    <i r="1">
      <x v="11"/>
    </i>
    <i r="1">
      <x v="66"/>
    </i>
    <i r="1">
      <x v="70"/>
    </i>
    <i r="1">
      <x v="84"/>
    </i>
    <i r="1">
      <x v="85"/>
    </i>
    <i r="1">
      <x v="90"/>
    </i>
    <i r="1">
      <x v="107"/>
    </i>
    <i r="1">
      <x v="110"/>
    </i>
    <i r="1">
      <x v="111"/>
    </i>
    <i r="1">
      <x v="116"/>
    </i>
    <i r="1">
      <x v="121"/>
    </i>
    <i r="1">
      <x v="125"/>
    </i>
    <i r="1">
      <x v="132"/>
    </i>
    <i r="1">
      <x v="143"/>
    </i>
    <i r="1">
      <x v="148"/>
    </i>
    <i r="1">
      <x v="167"/>
    </i>
    <i r="1">
      <x v="170"/>
    </i>
    <i r="1">
      <x v="172"/>
    </i>
    <i r="1">
      <x v="178"/>
    </i>
    <i r="1">
      <x v="185"/>
    </i>
    <i r="1">
      <x v="191"/>
    </i>
    <i r="1">
      <x v="202"/>
    </i>
    <i r="1">
      <x v="203"/>
    </i>
    <i r="1">
      <x v="208"/>
    </i>
    <i r="1">
      <x v="215"/>
    </i>
    <i>
      <x v="6"/>
    </i>
    <i r="1">
      <x v="15"/>
    </i>
    <i r="1">
      <x v="77"/>
    </i>
    <i r="1">
      <x v="221"/>
    </i>
    <i>
      <x v="7"/>
    </i>
    <i r="1">
      <x v="210"/>
    </i>
    <i>
      <x v="8"/>
    </i>
    <i r="1">
      <x v="127"/>
    </i>
    <i r="1">
      <x v="131"/>
    </i>
    <i>
      <x v="10"/>
    </i>
    <i r="1">
      <x v="134"/>
    </i>
    <i r="1">
      <x v="180"/>
    </i>
    <i>
      <x v="11"/>
    </i>
    <i r="1">
      <x v="65"/>
    </i>
    <i r="1">
      <x v="153"/>
    </i>
    <i r="1">
      <x v="168"/>
    </i>
    <i r="1">
      <x v="182"/>
    </i>
    <i r="1">
      <x v="222"/>
    </i>
    <i>
      <x v="12"/>
    </i>
    <i r="1">
      <x v="1"/>
    </i>
    <i r="1">
      <x v="31"/>
    </i>
    <i r="1">
      <x v="101"/>
    </i>
    <i r="1">
      <x v="104"/>
    </i>
    <i r="1">
      <x v="119"/>
    </i>
    <i r="1">
      <x v="161"/>
    </i>
    <i>
      <x v="13"/>
    </i>
    <i r="1">
      <x v="12"/>
    </i>
    <i r="1">
      <x v="29"/>
    </i>
    <i r="1">
      <x v="49"/>
    </i>
    <i r="1">
      <x v="68"/>
    </i>
    <i r="1">
      <x v="93"/>
    </i>
    <i r="1">
      <x v="102"/>
    </i>
    <i r="1">
      <x v="144"/>
    </i>
    <i r="1">
      <x v="157"/>
    </i>
    <i r="1">
      <x v="158"/>
    </i>
    <i r="1">
      <x v="169"/>
    </i>
    <i r="1">
      <x v="173"/>
    </i>
    <i r="1">
      <x v="207"/>
    </i>
    <i r="1">
      <x v="209"/>
    </i>
    <i>
      <x v="14"/>
    </i>
    <i r="1">
      <x v="21"/>
    </i>
    <i r="1">
      <x v="22"/>
    </i>
    <i r="1">
      <x v="27"/>
    </i>
    <i r="1">
      <x v="40"/>
    </i>
    <i r="1">
      <x v="51"/>
    </i>
    <i r="1">
      <x v="55"/>
    </i>
    <i r="1">
      <x v="75"/>
    </i>
    <i r="1">
      <x v="78"/>
    </i>
    <i r="1">
      <x v="98"/>
    </i>
    <i r="1">
      <x v="103"/>
    </i>
    <i r="1">
      <x v="139"/>
    </i>
    <i r="1">
      <x v="166"/>
    </i>
    <i r="1">
      <x v="183"/>
    </i>
    <i r="1">
      <x v="184"/>
    </i>
    <i r="1">
      <x v="211"/>
    </i>
    <i r="1">
      <x v="220"/>
    </i>
    <i>
      <x v="15"/>
    </i>
    <i r="1">
      <x v="28"/>
    </i>
    <i r="1">
      <x v="34"/>
    </i>
    <i r="1">
      <x v="138"/>
    </i>
    <i r="1">
      <x v="151"/>
    </i>
    <i r="1">
      <x v="162"/>
    </i>
    <i>
      <x v="16"/>
    </i>
    <i r="1">
      <x v="42"/>
    </i>
    <i>
      <x v="17"/>
    </i>
    <i r="1">
      <x v="8"/>
    </i>
    <i r="1">
      <x v="9"/>
    </i>
    <i r="1">
      <x v="17"/>
    </i>
    <i r="1">
      <x v="39"/>
    </i>
    <i r="1">
      <x v="89"/>
    </i>
    <i r="1">
      <x v="123"/>
    </i>
    <i r="1">
      <x v="128"/>
    </i>
    <i r="1">
      <x v="179"/>
    </i>
    <i>
      <x v="18"/>
    </i>
    <i r="1">
      <x v="136"/>
    </i>
    <i r="1">
      <x v="189"/>
    </i>
    <i r="1">
      <x v="197"/>
    </i>
    <i>
      <x v="19"/>
    </i>
    <i r="1">
      <x v="5"/>
    </i>
    <i r="1">
      <x v="20"/>
    </i>
    <i r="1">
      <x v="23"/>
    </i>
    <i r="1">
      <x v="24"/>
    </i>
    <i r="1">
      <x v="25"/>
    </i>
    <i r="1">
      <x v="36"/>
    </i>
    <i r="1">
      <x v="45"/>
    </i>
    <i r="1">
      <x v="46"/>
    </i>
    <i r="1">
      <x v="58"/>
    </i>
    <i r="1">
      <x v="59"/>
    </i>
    <i r="1">
      <x v="64"/>
    </i>
    <i r="1">
      <x v="73"/>
    </i>
    <i r="1">
      <x v="87"/>
    </i>
    <i r="1">
      <x v="105"/>
    </i>
    <i r="1">
      <x v="130"/>
    </i>
    <i r="1">
      <x v="145"/>
    </i>
    <i r="1">
      <x v="194"/>
    </i>
    <i r="1">
      <x v="205"/>
    </i>
    <i>
      <x v="20"/>
    </i>
    <i r="1">
      <x/>
    </i>
    <i r="1">
      <x v="2"/>
    </i>
    <i r="1">
      <x v="26"/>
    </i>
    <i r="1">
      <x v="37"/>
    </i>
    <i r="1">
      <x v="38"/>
    </i>
    <i r="1">
      <x v="47"/>
    </i>
    <i r="1">
      <x v="48"/>
    </i>
    <i r="1">
      <x v="52"/>
    </i>
    <i r="1">
      <x v="57"/>
    </i>
    <i r="1">
      <x v="61"/>
    </i>
    <i r="1">
      <x v="63"/>
    </i>
    <i r="1">
      <x v="69"/>
    </i>
    <i r="1">
      <x v="72"/>
    </i>
    <i r="1">
      <x v="79"/>
    </i>
    <i r="1">
      <x v="80"/>
    </i>
    <i r="1">
      <x v="81"/>
    </i>
    <i r="1">
      <x v="99"/>
    </i>
    <i r="1">
      <x v="106"/>
    </i>
    <i r="1">
      <x v="117"/>
    </i>
    <i r="1">
      <x v="135"/>
    </i>
    <i r="1">
      <x v="140"/>
    </i>
    <i r="1">
      <x v="141"/>
    </i>
    <i r="1">
      <x v="149"/>
    </i>
    <i r="1">
      <x v="152"/>
    </i>
    <i r="1">
      <x v="171"/>
    </i>
    <i r="1">
      <x v="195"/>
    </i>
    <i r="1">
      <x v="198"/>
    </i>
    <i r="1">
      <x v="199"/>
    </i>
    <i r="1">
      <x v="216"/>
    </i>
    <i>
      <x v="21"/>
    </i>
    <i r="1">
      <x v="76"/>
    </i>
    <i r="1">
      <x v="96"/>
    </i>
    <i r="1">
      <x v="113"/>
    </i>
    <i r="1">
      <x v="124"/>
    </i>
    <i r="1">
      <x v="154"/>
    </i>
    <i r="1">
      <x v="177"/>
    </i>
    <i r="1">
      <x v="186"/>
    </i>
    <i>
      <x v="22"/>
    </i>
    <i r="1">
      <x v="82"/>
    </i>
    <i r="1">
      <x v="97"/>
    </i>
    <i r="1">
      <x v="100"/>
    </i>
    <i r="1">
      <x v="115"/>
    </i>
    <i r="1">
      <x v="165"/>
    </i>
    <i r="1">
      <x v="206"/>
    </i>
    <i r="1">
      <x v="214"/>
    </i>
    <i>
      <x v="23"/>
    </i>
    <i r="1">
      <x v="7"/>
    </i>
    <i r="1">
      <x v="95"/>
    </i>
    <i r="1">
      <x v="176"/>
    </i>
    <i>
      <x v="25"/>
    </i>
    <i r="1">
      <x v="32"/>
    </i>
    <i r="1">
      <x v="187"/>
    </i>
    <i>
      <x v="26"/>
    </i>
    <i r="1">
      <x v="16"/>
    </i>
    <i r="1">
      <x v="50"/>
    </i>
    <i r="1">
      <x v="71"/>
    </i>
    <i r="1">
      <x v="88"/>
    </i>
    <i r="1">
      <x v="190"/>
    </i>
    <i r="1">
      <x v="192"/>
    </i>
    <i r="1">
      <x v="204"/>
    </i>
    <i>
      <x v="27"/>
    </i>
    <i r="1">
      <x v="53"/>
    </i>
    <i r="1">
      <x v="62"/>
    </i>
    <i r="1">
      <x v="91"/>
    </i>
    <i r="1">
      <x v="129"/>
    </i>
    <i r="1">
      <x v="155"/>
    </i>
    <i>
      <x v="28"/>
    </i>
    <i r="1">
      <x v="108"/>
    </i>
    <i>
      <x v="29"/>
    </i>
    <i r="1">
      <x v="33"/>
    </i>
    <i r="1">
      <x v="35"/>
    </i>
    <i r="1">
      <x v="41"/>
    </i>
    <i r="1">
      <x v="54"/>
    </i>
    <i r="1">
      <x v="86"/>
    </i>
    <i r="1">
      <x v="118"/>
    </i>
    <i r="1">
      <x v="156"/>
    </i>
    <i r="1">
      <x v="188"/>
    </i>
    <i r="1">
      <x v="193"/>
    </i>
    <i>
      <x v="30"/>
    </i>
    <i r="1">
      <x v="6"/>
    </i>
    <i r="1">
      <x v="43"/>
    </i>
    <i r="1">
      <x v="133"/>
    </i>
    <i r="1">
      <x v="142"/>
    </i>
    <i r="1">
      <x v="219"/>
    </i>
    <i>
      <x v="32"/>
    </i>
    <i r="1">
      <x v="218"/>
    </i>
    <i t="grand">
      <x/>
    </i>
  </rowItems>
  <colItems count="1">
    <i/>
  </colItems>
  <formats count="35">
    <format dxfId="793">
      <pivotArea type="all" dataOnly="0" outline="0" fieldPosition="0"/>
    </format>
    <format dxfId="792">
      <pivotArea field="3" type="button" dataOnly="0" labelOnly="1" outline="0" axis="axisRow" fieldPosition="0"/>
    </format>
    <format dxfId="791">
      <pivotArea dataOnly="0" labelOnly="1" fieldPosition="0">
        <references count="1">
          <reference field="3" count="0"/>
        </references>
      </pivotArea>
    </format>
    <format dxfId="790">
      <pivotArea dataOnly="0" labelOnly="1" grandRow="1" outline="0" fieldPosition="0"/>
    </format>
    <format dxfId="789">
      <pivotArea dataOnly="0" labelOnly="1" fieldPosition="0">
        <references count="2">
          <reference field="3" count="1" selected="0">
            <x v="0"/>
          </reference>
          <reference field="4" count="16">
            <x v="3"/>
            <x v="19"/>
            <x v="56"/>
            <x v="74"/>
            <x v="92"/>
            <x v="94"/>
            <x v="114"/>
            <x v="137"/>
            <x v="160"/>
            <x v="163"/>
            <x v="164"/>
            <x v="174"/>
            <x v="175"/>
            <x v="181"/>
            <x v="196"/>
            <x v="212"/>
          </reference>
        </references>
      </pivotArea>
    </format>
    <format dxfId="788">
      <pivotArea dataOnly="0" labelOnly="1" fieldPosition="0">
        <references count="2">
          <reference field="3" count="1" selected="0">
            <x v="1"/>
          </reference>
          <reference field="4" count="4">
            <x v="13"/>
            <x v="14"/>
            <x v="60"/>
            <x v="67"/>
          </reference>
        </references>
      </pivotArea>
    </format>
    <format dxfId="787">
      <pivotArea dataOnly="0" labelOnly="1" fieldPosition="0">
        <references count="2">
          <reference field="3" count="1" selected="0">
            <x v="2"/>
          </reference>
          <reference field="4" count="10">
            <x v="4"/>
            <x v="18"/>
            <x v="44"/>
            <x v="112"/>
            <x v="120"/>
            <x v="122"/>
            <x v="126"/>
            <x v="150"/>
            <x v="200"/>
            <x v="214"/>
          </reference>
        </references>
      </pivotArea>
    </format>
    <format dxfId="786">
      <pivotArea dataOnly="0" labelOnly="1" fieldPosition="0">
        <references count="2">
          <reference field="3" count="1" selected="0">
            <x v="3"/>
          </reference>
          <reference field="4" count="1">
            <x v="30"/>
          </reference>
        </references>
      </pivotArea>
    </format>
    <format dxfId="785">
      <pivotArea dataOnly="0" labelOnly="1" fieldPosition="0">
        <references count="2">
          <reference field="3" count="1" selected="0">
            <x v="4"/>
          </reference>
          <reference field="4" count="2">
            <x v="146"/>
            <x v="159"/>
          </reference>
        </references>
      </pivotArea>
    </format>
    <format dxfId="784">
      <pivotArea dataOnly="0" labelOnly="1" fieldPosition="0">
        <references count="2">
          <reference field="3" count="1" selected="0">
            <x v="5"/>
          </reference>
          <reference field="4" count="30">
            <x v="10"/>
            <x v="11"/>
            <x v="66"/>
            <x v="70"/>
            <x v="83"/>
            <x v="84"/>
            <x v="85"/>
            <x v="90"/>
            <x v="107"/>
            <x v="109"/>
            <x v="110"/>
            <x v="111"/>
            <x v="116"/>
            <x v="121"/>
            <x v="125"/>
            <x v="132"/>
            <x v="143"/>
            <x v="147"/>
            <x v="148"/>
            <x v="167"/>
            <x v="170"/>
            <x v="172"/>
            <x v="178"/>
            <x v="185"/>
            <x v="191"/>
            <x v="201"/>
            <x v="202"/>
            <x v="203"/>
            <x v="208"/>
            <x v="215"/>
          </reference>
        </references>
      </pivotArea>
    </format>
    <format dxfId="783">
      <pivotArea dataOnly="0" labelOnly="1" fieldPosition="0">
        <references count="2">
          <reference field="3" count="1" selected="0">
            <x v="6"/>
          </reference>
          <reference field="4" count="2">
            <x v="15"/>
            <x v="77"/>
          </reference>
        </references>
      </pivotArea>
    </format>
    <format dxfId="782">
      <pivotArea dataOnly="0" labelOnly="1" fieldPosition="0">
        <references count="2">
          <reference field="3" count="1" selected="0">
            <x v="7"/>
          </reference>
          <reference field="4" count="1">
            <x v="210"/>
          </reference>
        </references>
      </pivotArea>
    </format>
    <format dxfId="781">
      <pivotArea dataOnly="0" labelOnly="1" fieldPosition="0">
        <references count="2">
          <reference field="3" count="1" selected="0">
            <x v="8"/>
          </reference>
          <reference field="4" count="2">
            <x v="127"/>
            <x v="131"/>
          </reference>
        </references>
      </pivotArea>
    </format>
    <format dxfId="780">
      <pivotArea dataOnly="0" labelOnly="1" fieldPosition="0">
        <references count="2">
          <reference field="3" count="1" selected="0">
            <x v="9"/>
          </reference>
          <reference field="4" count="1">
            <x v="124"/>
          </reference>
        </references>
      </pivotArea>
    </format>
    <format dxfId="779">
      <pivotArea dataOnly="0" labelOnly="1" fieldPosition="0">
        <references count="2">
          <reference field="3" count="1" selected="0">
            <x v="10"/>
          </reference>
          <reference field="4" count="2">
            <x v="134"/>
            <x v="180"/>
          </reference>
        </references>
      </pivotArea>
    </format>
    <format dxfId="778">
      <pivotArea dataOnly="0" labelOnly="1" fieldPosition="0">
        <references count="2">
          <reference field="3" count="1" selected="0">
            <x v="11"/>
          </reference>
          <reference field="4" count="5">
            <x v="65"/>
            <x v="68"/>
            <x v="153"/>
            <x v="168"/>
            <x v="182"/>
          </reference>
        </references>
      </pivotArea>
    </format>
    <format dxfId="777">
      <pivotArea dataOnly="0" labelOnly="1" fieldPosition="0">
        <references count="2">
          <reference field="3" count="1" selected="0">
            <x v="12"/>
          </reference>
          <reference field="4" count="6">
            <x v="1"/>
            <x v="31"/>
            <x v="101"/>
            <x v="104"/>
            <x v="119"/>
            <x v="161"/>
          </reference>
        </references>
      </pivotArea>
    </format>
    <format dxfId="776">
      <pivotArea dataOnly="0" labelOnly="1" fieldPosition="0">
        <references count="2">
          <reference field="3" count="1" selected="0">
            <x v="13"/>
          </reference>
          <reference field="4" count="14">
            <x v="12"/>
            <x v="29"/>
            <x v="49"/>
            <x v="68"/>
            <x v="93"/>
            <x v="102"/>
            <x v="144"/>
            <x v="157"/>
            <x v="158"/>
            <x v="169"/>
            <x v="173"/>
            <x v="207"/>
            <x v="209"/>
            <x v="213"/>
          </reference>
        </references>
      </pivotArea>
    </format>
    <format dxfId="775">
      <pivotArea dataOnly="0" labelOnly="1" fieldPosition="0">
        <references count="2">
          <reference field="3" count="1" selected="0">
            <x v="14"/>
          </reference>
          <reference field="4" count="15">
            <x v="21"/>
            <x v="22"/>
            <x v="27"/>
            <x v="40"/>
            <x v="51"/>
            <x v="55"/>
            <x v="75"/>
            <x v="78"/>
            <x v="98"/>
            <x v="103"/>
            <x v="139"/>
            <x v="166"/>
            <x v="183"/>
            <x v="184"/>
            <x v="211"/>
          </reference>
        </references>
      </pivotArea>
    </format>
    <format dxfId="774">
      <pivotArea dataOnly="0" labelOnly="1" fieldPosition="0">
        <references count="2">
          <reference field="3" count="1" selected="0">
            <x v="15"/>
          </reference>
          <reference field="4" count="5">
            <x v="28"/>
            <x v="34"/>
            <x v="138"/>
            <x v="151"/>
            <x v="162"/>
          </reference>
        </references>
      </pivotArea>
    </format>
    <format dxfId="773">
      <pivotArea dataOnly="0" labelOnly="1" fieldPosition="0">
        <references count="2">
          <reference field="3" count="1" selected="0">
            <x v="16"/>
          </reference>
          <reference field="4" count="1">
            <x v="42"/>
          </reference>
        </references>
      </pivotArea>
    </format>
    <format dxfId="772">
      <pivotArea dataOnly="0" labelOnly="1" fieldPosition="0">
        <references count="2">
          <reference field="3" count="1" selected="0">
            <x v="17"/>
          </reference>
          <reference field="4" count="8">
            <x v="8"/>
            <x v="9"/>
            <x v="17"/>
            <x v="39"/>
            <x v="89"/>
            <x v="123"/>
            <x v="128"/>
            <x v="179"/>
          </reference>
        </references>
      </pivotArea>
    </format>
    <format dxfId="771">
      <pivotArea dataOnly="0" labelOnly="1" fieldPosition="0">
        <references count="2">
          <reference field="3" count="1" selected="0">
            <x v="18"/>
          </reference>
          <reference field="4" count="3">
            <x v="136"/>
            <x v="189"/>
            <x v="197"/>
          </reference>
        </references>
      </pivotArea>
    </format>
    <format dxfId="770">
      <pivotArea dataOnly="0" labelOnly="1" fieldPosition="0">
        <references count="2">
          <reference field="3" count="1" selected="0">
            <x v="19"/>
          </reference>
          <reference field="4" count="18">
            <x v="5"/>
            <x v="20"/>
            <x v="23"/>
            <x v="24"/>
            <x v="25"/>
            <x v="36"/>
            <x v="45"/>
            <x v="46"/>
            <x v="58"/>
            <x v="59"/>
            <x v="64"/>
            <x v="73"/>
            <x v="87"/>
            <x v="105"/>
            <x v="130"/>
            <x v="145"/>
            <x v="194"/>
            <x v="205"/>
          </reference>
        </references>
      </pivotArea>
    </format>
    <format dxfId="769">
      <pivotArea dataOnly="0" labelOnly="1" fieldPosition="0">
        <references count="2">
          <reference field="3" count="1" selected="0">
            <x v="20"/>
          </reference>
          <reference field="4" count="29">
            <x v="0"/>
            <x v="2"/>
            <x v="26"/>
            <x v="37"/>
            <x v="38"/>
            <x v="47"/>
            <x v="48"/>
            <x v="52"/>
            <x v="57"/>
            <x v="61"/>
            <x v="63"/>
            <x v="69"/>
            <x v="72"/>
            <x v="79"/>
            <x v="80"/>
            <x v="81"/>
            <x v="99"/>
            <x v="106"/>
            <x v="117"/>
            <x v="135"/>
            <x v="140"/>
            <x v="141"/>
            <x v="149"/>
            <x v="152"/>
            <x v="171"/>
            <x v="195"/>
            <x v="198"/>
            <x v="199"/>
            <x v="216"/>
          </reference>
        </references>
      </pivotArea>
    </format>
    <format dxfId="768">
      <pivotArea dataOnly="0" labelOnly="1" fieldPosition="0">
        <references count="2">
          <reference field="3" count="1" selected="0">
            <x v="21"/>
          </reference>
          <reference field="4" count="6">
            <x v="76"/>
            <x v="96"/>
            <x v="113"/>
            <x v="154"/>
            <x v="177"/>
            <x v="186"/>
          </reference>
        </references>
      </pivotArea>
    </format>
    <format dxfId="767">
      <pivotArea dataOnly="0" labelOnly="1" fieldPosition="0">
        <references count="2">
          <reference field="3" count="1" selected="0">
            <x v="22"/>
          </reference>
          <reference field="4" count="7">
            <x v="82"/>
            <x v="97"/>
            <x v="100"/>
            <x v="115"/>
            <x v="165"/>
            <x v="206"/>
            <x v="214"/>
          </reference>
        </references>
      </pivotArea>
    </format>
    <format dxfId="766">
      <pivotArea dataOnly="0" labelOnly="1" fieldPosition="0">
        <references count="2">
          <reference field="3" count="1" selected="0">
            <x v="23"/>
          </reference>
          <reference field="4" count="3">
            <x v="7"/>
            <x v="95"/>
            <x v="176"/>
          </reference>
        </references>
      </pivotArea>
    </format>
    <format dxfId="765">
      <pivotArea dataOnly="0" labelOnly="1" fieldPosition="0">
        <references count="2">
          <reference field="3" count="1" selected="0">
            <x v="24"/>
          </reference>
          <reference field="4" count="1">
            <x v="96"/>
          </reference>
        </references>
      </pivotArea>
    </format>
    <format dxfId="764">
      <pivotArea dataOnly="0" labelOnly="1" fieldPosition="0">
        <references count="2">
          <reference field="3" count="1" selected="0">
            <x v="25"/>
          </reference>
          <reference field="4" count="2">
            <x v="32"/>
            <x v="187"/>
          </reference>
        </references>
      </pivotArea>
    </format>
    <format dxfId="763">
      <pivotArea dataOnly="0" labelOnly="1" fieldPosition="0">
        <references count="2">
          <reference field="3" count="1" selected="0">
            <x v="26"/>
          </reference>
          <reference field="4" count="7">
            <x v="16"/>
            <x v="50"/>
            <x v="71"/>
            <x v="88"/>
            <x v="190"/>
            <x v="192"/>
            <x v="204"/>
          </reference>
        </references>
      </pivotArea>
    </format>
    <format dxfId="762">
      <pivotArea dataOnly="0" labelOnly="1" fieldPosition="0">
        <references count="2">
          <reference field="3" count="1" selected="0">
            <x v="27"/>
          </reference>
          <reference field="4" count="5">
            <x v="53"/>
            <x v="62"/>
            <x v="91"/>
            <x v="129"/>
            <x v="155"/>
          </reference>
        </references>
      </pivotArea>
    </format>
    <format dxfId="761">
      <pivotArea dataOnly="0" labelOnly="1" fieldPosition="0">
        <references count="2">
          <reference field="3" count="1" selected="0">
            <x v="28"/>
          </reference>
          <reference field="4" count="1">
            <x v="108"/>
          </reference>
        </references>
      </pivotArea>
    </format>
    <format dxfId="760">
      <pivotArea dataOnly="0" labelOnly="1" fieldPosition="0">
        <references count="2">
          <reference field="3" count="1" selected="0">
            <x v="29"/>
          </reference>
          <reference field="4" count="9">
            <x v="33"/>
            <x v="35"/>
            <x v="41"/>
            <x v="54"/>
            <x v="86"/>
            <x v="118"/>
            <x v="156"/>
            <x v="188"/>
            <x v="193"/>
          </reference>
        </references>
      </pivotArea>
    </format>
    <format dxfId="759">
      <pivotArea dataOnly="0" labelOnly="1" fieldPosition="0">
        <references count="2">
          <reference field="3" count="1" selected="0">
            <x v="30"/>
          </reference>
          <reference field="4" count="4">
            <x v="6"/>
            <x v="43"/>
            <x v="133"/>
            <x v="14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laDinámica10"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4">
  <location ref="D314:E317"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s>
  <rowFields count="1">
    <field x="6"/>
  </rowFields>
  <rowItems count="3">
    <i>
      <x v="3"/>
    </i>
    <i>
      <x v="6"/>
    </i>
    <i t="grand">
      <x/>
    </i>
  </rowItems>
  <colItems count="1">
    <i/>
  </colItems>
  <pageFields count="1">
    <pageField fld="20" item="0" hier="-1"/>
  </pageFields>
  <dataFields count="1">
    <dataField name="Cuenta de FORMULACIÓN PLAN DE MEJORAMIENTO/ ACCIONES " fld="20" subtotal="count" baseField="0" baseItem="0"/>
  </dataFields>
  <chartFormats count="3">
    <chartFormat chart="2" format="1"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100-000008000000}" name="TablaDinámica17"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444:D461" firstHeaderRow="1" firstDataRow="1" firstDataCol="1"/>
  <pivotFields count="31">
    <pivotField showAll="0"/>
    <pivotField showAll="0"/>
    <pivotField showAll="0"/>
    <pivotField showAll="0"/>
    <pivotField showAll="0"/>
    <pivotField showAll="0"/>
    <pivotField showAll="0">
      <items count="9">
        <item x="6"/>
        <item x="5"/>
        <item x="4"/>
        <item x="0"/>
        <item x="1"/>
        <item x="2"/>
        <item x="3"/>
        <item m="1" x="7"/>
        <item t="default"/>
      </items>
    </pivotField>
    <pivotField showAll="0"/>
    <pivotField showAll="0"/>
    <pivotField showAll="0"/>
    <pivotField axis="axisRow" showAll="0">
      <items count="17">
        <item x="4"/>
        <item x="3"/>
        <item x="7"/>
        <item x="9"/>
        <item x="6"/>
        <item x="11"/>
        <item x="14"/>
        <item x="1"/>
        <item x="15"/>
        <item x="0"/>
        <item x="10"/>
        <item x="12"/>
        <item x="13"/>
        <item x="8"/>
        <item x="2"/>
        <item x="5"/>
        <item t="default"/>
      </items>
    </pivotField>
    <pivotField showAll="0"/>
    <pivotField showAll="0"/>
    <pivotField showAll="0"/>
    <pivotField showAll="0"/>
    <pivotField showAll="0"/>
    <pivotField showAll="0"/>
    <pivotField showAll="0"/>
    <pivotField showAll="0"/>
    <pivotField multipleItemSelectionAllowed="1" showAll="0">
      <items count="63">
        <item h="1" x="1"/>
        <item h="1" x="5"/>
        <item h="1" x="19"/>
        <item h="1" x="20"/>
        <item h="1" x="25"/>
        <item h="1" x="2"/>
        <item h="1" x="18"/>
        <item h="1" x="21"/>
        <item h="1" x="22"/>
        <item h="1" x="0"/>
        <item h="1" x="4"/>
        <item h="1" x="9"/>
        <item h="1" x="7"/>
        <item h="1" x="3"/>
        <item m="1" x="61"/>
        <item h="1" x="8"/>
        <item h="1" x="55"/>
        <item h="1" x="57"/>
        <item h="1" x="58"/>
        <item h="1" x="6"/>
        <item h="1" x="11"/>
        <item h="1" x="49"/>
        <item h="1" x="16"/>
        <item h="1" x="10"/>
        <item h="1" x="51"/>
        <item h="1" x="23"/>
        <item h="1" x="52"/>
        <item h="1" x="28"/>
        <item h="1" x="12"/>
        <item h="1" x="30"/>
        <item h="1" x="54"/>
        <item h="1" x="34"/>
        <item h="1" x="53"/>
        <item h="1" x="13"/>
        <item h="1" x="32"/>
        <item h="1" x="15"/>
        <item h="1" x="31"/>
        <item h="1" x="17"/>
        <item h="1" x="35"/>
        <item h="1" x="14"/>
        <item h="1" x="37"/>
        <item h="1" x="59"/>
        <item h="1" x="26"/>
        <item h="1" x="50"/>
        <item x="56"/>
        <item x="42"/>
        <item x="33"/>
        <item x="24"/>
        <item x="48"/>
        <item x="29"/>
        <item x="39"/>
        <item x="27"/>
        <item x="47"/>
        <item x="36"/>
        <item x="46"/>
        <item x="41"/>
        <item x="38"/>
        <item x="44"/>
        <item x="40"/>
        <item x="43"/>
        <item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17">
    <i>
      <x/>
    </i>
    <i>
      <x v="1"/>
    </i>
    <i>
      <x v="2"/>
    </i>
    <i>
      <x v="3"/>
    </i>
    <i>
      <x v="4"/>
    </i>
    <i>
      <x v="5"/>
    </i>
    <i>
      <x v="6"/>
    </i>
    <i>
      <x v="7"/>
    </i>
    <i>
      <x v="8"/>
    </i>
    <i>
      <x v="9"/>
    </i>
    <i>
      <x v="10"/>
    </i>
    <i>
      <x v="11"/>
    </i>
    <i>
      <x v="12"/>
    </i>
    <i>
      <x v="13"/>
    </i>
    <i>
      <x v="14"/>
    </i>
    <i>
      <x v="1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100-00000B000000}" name="TablaDinámica4"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4">
  <location ref="D249:E256"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dataField="1"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29"/>
        <item h="1" x="39"/>
        <item h="1" x="27"/>
        <item h="1" x="36"/>
        <item h="1" x="41"/>
        <item h="1" x="38"/>
        <item h="1" x="44"/>
        <item h="1" x="40"/>
        <item h="1" x="43"/>
        <item h="1" m="1" x="60"/>
        <item h="1" x="45"/>
        <item h="1" x="46"/>
        <item h="1" x="47"/>
        <item h="1" x="4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Items count="1">
    <i/>
  </colItems>
  <pageFields count="1">
    <pageField fld="19" hier="-1"/>
  </pageFields>
  <dataFields count="1">
    <dataField name="Cuenta de HALLAZGO / BRECHA IDENTIFICADA / SITUACION IDENTIFICADA" fld="13" subtotal="count" baseField="4" baseItem="5"/>
  </dataFields>
  <formats count="6">
    <format dxfId="724">
      <pivotArea type="all" dataOnly="0" outline="0" fieldPosition="0"/>
    </format>
    <format dxfId="723">
      <pivotArea outline="0" collapsedLevelsAreSubtotals="1" fieldPosition="0"/>
    </format>
    <format dxfId="722">
      <pivotArea field="6" type="button" dataOnly="0" labelOnly="1" outline="0" axis="axisRow" fieldPosition="0"/>
    </format>
    <format dxfId="721">
      <pivotArea dataOnly="0" labelOnly="1" fieldPosition="0">
        <references count="1">
          <reference field="6" count="6">
            <x v="0"/>
            <x v="1"/>
            <x v="2"/>
            <x v="3"/>
            <x v="4"/>
            <x v="5"/>
          </reference>
        </references>
      </pivotArea>
    </format>
    <format dxfId="720">
      <pivotArea dataOnly="0" labelOnly="1" grandRow="1" outline="0" fieldPosition="0"/>
    </format>
    <format dxfId="719">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100-00000A000000}" name="TablaDinámica3"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3">
  <location ref="D237:D244"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29"/>
        <item h="1" x="39"/>
        <item h="1" x="27"/>
        <item h="1" x="36"/>
        <item h="1" x="41"/>
        <item h="1" x="38"/>
        <item h="1" x="44"/>
        <item h="1" x="40"/>
        <item h="1" x="43"/>
        <item h="1" m="1" x="60"/>
        <item m="1" x="61"/>
        <item h="1" x="45"/>
        <item h="1" x="46"/>
        <item h="1" x="47"/>
        <item h="1" x="4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Items count="1">
    <i/>
  </colItems>
  <pageFields count="1">
    <pageField fld="19" hier="-1"/>
  </pageFields>
  <formats count="8">
    <format dxfId="732">
      <pivotArea type="all" dataOnly="0" outline="0" fieldPosition="0"/>
    </format>
    <format dxfId="731">
      <pivotArea outline="0" collapsedLevelsAreSubtotals="1" fieldPosition="0"/>
    </format>
    <format dxfId="730">
      <pivotArea type="origin" dataOnly="0" labelOnly="1" outline="0" fieldPosition="0"/>
    </format>
    <format dxfId="729">
      <pivotArea field="-2" type="button" dataOnly="0" labelOnly="1" outline="0" axis="axisValues" fieldPosition="0"/>
    </format>
    <format dxfId="728">
      <pivotArea type="topRight" dataOnly="0" labelOnly="1" outline="0" fieldPosition="0"/>
    </format>
    <format dxfId="727">
      <pivotArea field="6" type="button" dataOnly="0" labelOnly="1" outline="0" axis="axisRow" fieldPosition="0"/>
    </format>
    <format dxfId="726">
      <pivotArea dataOnly="0" labelOnly="1" fieldPosition="0">
        <references count="1">
          <reference field="6" count="6">
            <x v="0"/>
            <x v="1"/>
            <x v="2"/>
            <x v="3"/>
            <x v="4"/>
            <x v="5"/>
          </reference>
        </references>
      </pivotArea>
    </format>
    <format dxfId="72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100-000005000000}" name="TablaDinámica14"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386:D407" firstHeaderRow="1" firstDataRow="1" firstDataCol="1" rowPageCount="1" colPageCount="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h="1" x="5"/>
        <item h="1" x="19"/>
        <item h="1" x="20"/>
        <item h="1" x="25"/>
        <item h="1" x="2"/>
        <item h="1" x="18"/>
        <item h="1" x="21"/>
        <item h="1" x="22"/>
        <item h="1" x="0"/>
        <item h="1" x="4"/>
        <item h="1" x="9"/>
        <item h="1" x="7"/>
        <item h="1" x="3"/>
        <item m="1" x="61"/>
        <item h="1" x="8"/>
        <item h="1" x="55"/>
        <item h="1" x="57"/>
        <item h="1" x="58"/>
        <item h="1" x="6"/>
        <item h="1" x="11"/>
        <item h="1" x="49"/>
        <item h="1" x="16"/>
        <item h="1" x="10"/>
        <item h="1" x="51"/>
        <item h="1" x="23"/>
        <item h="1" x="52"/>
        <item h="1" x="28"/>
        <item h="1" x="12"/>
        <item h="1" x="30"/>
        <item h="1" x="54"/>
        <item h="1" x="34"/>
        <item h="1" x="53"/>
        <item h="1" x="13"/>
        <item h="1" x="32"/>
        <item h="1" x="15"/>
        <item h="1" x="31"/>
        <item h="1" x="17"/>
        <item h="1" x="35"/>
        <item h="1" x="14"/>
        <item h="1" x="37"/>
        <item h="1" x="59"/>
        <item h="1" x="26"/>
        <item h="1" x="50"/>
        <item x="56"/>
        <item x="42"/>
        <item x="33"/>
        <item x="24"/>
        <item x="48"/>
        <item x="29"/>
        <item x="39"/>
        <item x="27"/>
        <item x="47"/>
        <item x="36"/>
        <item x="46"/>
        <item x="41"/>
        <item x="38"/>
        <item x="44"/>
        <item x="40"/>
        <item x="43"/>
        <item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21">
    <i>
      <x v="1"/>
    </i>
    <i>
      <x v="2"/>
    </i>
    <i>
      <x v="4"/>
    </i>
    <i>
      <x v="6"/>
    </i>
    <i>
      <x v="9"/>
    </i>
    <i>
      <x v="10"/>
    </i>
    <i>
      <x v="11"/>
    </i>
    <i>
      <x v="13"/>
    </i>
    <i>
      <x v="14"/>
    </i>
    <i>
      <x v="15"/>
    </i>
    <i>
      <x v="16"/>
    </i>
    <i>
      <x v="19"/>
    </i>
    <i>
      <x v="20"/>
    </i>
    <i>
      <x v="22"/>
    </i>
    <i>
      <x v="23"/>
    </i>
    <i>
      <x v="25"/>
    </i>
    <i>
      <x v="28"/>
    </i>
    <i>
      <x v="29"/>
    </i>
    <i>
      <x v="33"/>
    </i>
    <i>
      <x v="36"/>
    </i>
    <i t="grand">
      <x/>
    </i>
  </rowItems>
  <colItems count="1">
    <i/>
  </colItems>
  <pageFields count="1">
    <pageField fld="19"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U115" dT="2021-11-17T17:06:22.15" personId="{3787390E-53D3-4B9D-9BC5-7E7E3639D821}" id="{473A6C0E-FA96-479C-AEF6-F74CEC530580}">
    <text>Se encuentra vencida la acción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12.xml"/><Relationship Id="rId13" Type="http://schemas.openxmlformats.org/officeDocument/2006/relationships/pivotTable" Target="../pivotTables/pivotTable17.xml"/><Relationship Id="rId18" Type="http://schemas.openxmlformats.org/officeDocument/2006/relationships/printerSettings" Target="../printerSettings/printerSettings1.bin"/><Relationship Id="rId3" Type="http://schemas.openxmlformats.org/officeDocument/2006/relationships/pivotTable" Target="../pivotTables/pivotTable7.xml"/><Relationship Id="rId7" Type="http://schemas.openxmlformats.org/officeDocument/2006/relationships/pivotTable" Target="../pivotTables/pivotTable11.xml"/><Relationship Id="rId12" Type="http://schemas.openxmlformats.org/officeDocument/2006/relationships/pivotTable" Target="../pivotTables/pivotTable16.xml"/><Relationship Id="rId17" Type="http://schemas.openxmlformats.org/officeDocument/2006/relationships/pivotTable" Target="../pivotTables/pivotTable21.xml"/><Relationship Id="rId2" Type="http://schemas.openxmlformats.org/officeDocument/2006/relationships/pivotTable" Target="../pivotTables/pivotTable6.xml"/><Relationship Id="rId16" Type="http://schemas.openxmlformats.org/officeDocument/2006/relationships/pivotTable" Target="../pivotTables/pivotTable20.xml"/><Relationship Id="rId1" Type="http://schemas.openxmlformats.org/officeDocument/2006/relationships/pivotTable" Target="../pivotTables/pivotTable5.xml"/><Relationship Id="rId6" Type="http://schemas.openxmlformats.org/officeDocument/2006/relationships/pivotTable" Target="../pivotTables/pivotTable10.xml"/><Relationship Id="rId11" Type="http://schemas.openxmlformats.org/officeDocument/2006/relationships/pivotTable" Target="../pivotTables/pivotTable15.xml"/><Relationship Id="rId5" Type="http://schemas.openxmlformats.org/officeDocument/2006/relationships/pivotTable" Target="../pivotTables/pivotTable9.xml"/><Relationship Id="rId15" Type="http://schemas.openxmlformats.org/officeDocument/2006/relationships/pivotTable" Target="../pivotTables/pivotTable19.xml"/><Relationship Id="rId10" Type="http://schemas.openxmlformats.org/officeDocument/2006/relationships/pivotTable" Target="../pivotTables/pivotTable14.xml"/><Relationship Id="rId19" Type="http://schemas.openxmlformats.org/officeDocument/2006/relationships/drawing" Target="../drawings/drawing1.xml"/><Relationship Id="rId4" Type="http://schemas.openxmlformats.org/officeDocument/2006/relationships/pivotTable" Target="../pivotTables/pivotTable8.xml"/><Relationship Id="rId9" Type="http://schemas.openxmlformats.org/officeDocument/2006/relationships/pivotTable" Target="../pivotTables/pivotTable13.xml"/><Relationship Id="rId14" Type="http://schemas.openxmlformats.org/officeDocument/2006/relationships/pivotTable" Target="../pivotTables/pivotTable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namedSheetView" Target="../namedSheetViews/namedSheetView1.xm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J374"/>
  <sheetViews>
    <sheetView topLeftCell="A57" zoomScale="80" zoomScaleNormal="80" workbookViewId="0">
      <selection activeCell="B72" sqref="B72"/>
    </sheetView>
  </sheetViews>
  <sheetFormatPr baseColWidth="10" defaultColWidth="9.1796875" defaultRowHeight="14.5"/>
  <cols>
    <col min="2" max="2" width="45.7265625" style="2" bestFit="1" customWidth="1"/>
    <col min="3" max="3" width="23.1796875" bestFit="1" customWidth="1"/>
    <col min="4" max="6" width="5.54296875" bestFit="1" customWidth="1"/>
    <col min="7" max="7" width="12.81640625" bestFit="1" customWidth="1"/>
    <col min="8" max="8" width="41.453125" bestFit="1" customWidth="1"/>
    <col min="9" max="9" width="39.26953125" bestFit="1" customWidth="1"/>
    <col min="10" max="10" width="12.81640625" bestFit="1" customWidth="1"/>
    <col min="11" max="11" width="33.26953125" bestFit="1" customWidth="1"/>
    <col min="12" max="12" width="10.54296875" bestFit="1" customWidth="1"/>
    <col min="13" max="13" width="17.81640625" bestFit="1" customWidth="1"/>
    <col min="14" max="14" width="41.26953125" bestFit="1" customWidth="1"/>
    <col min="15" max="15" width="19.453125" bestFit="1" customWidth="1"/>
    <col min="16" max="16" width="17.7265625" bestFit="1" customWidth="1"/>
    <col min="17" max="17" width="15.26953125" bestFit="1" customWidth="1"/>
    <col min="18" max="18" width="15.7265625" bestFit="1" customWidth="1"/>
    <col min="19" max="19" width="14.453125" bestFit="1" customWidth="1"/>
    <col min="20" max="20" width="24.81640625" bestFit="1" customWidth="1"/>
    <col min="21" max="21" width="11.1796875" bestFit="1" customWidth="1"/>
    <col min="22" max="22" width="19" bestFit="1" customWidth="1"/>
    <col min="23" max="23" width="22.453125" bestFit="1" customWidth="1"/>
    <col min="24" max="24" width="10.81640625" bestFit="1" customWidth="1"/>
    <col min="25" max="25" width="23.26953125" bestFit="1" customWidth="1"/>
    <col min="26" max="26" width="43" bestFit="1" customWidth="1"/>
    <col min="27" max="27" width="12.26953125" bestFit="1" customWidth="1"/>
    <col min="28" max="28" width="28.7265625" bestFit="1" customWidth="1"/>
    <col min="29" max="29" width="9" bestFit="1" customWidth="1"/>
    <col min="30" max="30" width="8.1796875" bestFit="1" customWidth="1"/>
    <col min="31" max="31" width="15.453125" bestFit="1" customWidth="1"/>
    <col min="32" max="32" width="9.81640625" bestFit="1" customWidth="1"/>
    <col min="33" max="33" width="12.7265625" bestFit="1" customWidth="1"/>
    <col min="34" max="34" width="59.81640625" bestFit="1" customWidth="1"/>
    <col min="35" max="35" width="83.7265625" bestFit="1" customWidth="1"/>
    <col min="36" max="36" width="22.1796875" bestFit="1" customWidth="1"/>
    <col min="37" max="37" width="69.1796875" bestFit="1" customWidth="1"/>
    <col min="38" max="38" width="12.7265625" bestFit="1" customWidth="1"/>
  </cols>
  <sheetData>
    <row r="8" spans="2:2">
      <c r="B8" s="14" t="s">
        <v>0</v>
      </c>
    </row>
    <row r="9" spans="2:2">
      <c r="B9" s="12" t="s">
        <v>1</v>
      </c>
    </row>
    <row r="10" spans="2:2">
      <c r="B10" s="12" t="s">
        <v>2</v>
      </c>
    </row>
    <row r="11" spans="2:2">
      <c r="B11" s="12" t="s">
        <v>3</v>
      </c>
    </row>
    <row r="12" spans="2:2">
      <c r="B12" s="12" t="s">
        <v>4</v>
      </c>
    </row>
    <row r="13" spans="2:2">
      <c r="B13" s="12" t="s">
        <v>5</v>
      </c>
    </row>
    <row r="14" spans="2:2">
      <c r="B14" s="12" t="s">
        <v>6</v>
      </c>
    </row>
    <row r="15" spans="2:2">
      <c r="B15" s="12" t="s">
        <v>7</v>
      </c>
    </row>
    <row r="16" spans="2:2">
      <c r="B16" s="12" t="s">
        <v>8</v>
      </c>
    </row>
    <row r="17" spans="2:2">
      <c r="B17" s="12" t="s">
        <v>9</v>
      </c>
    </row>
    <row r="18" spans="2:2">
      <c r="B18" s="12" t="s">
        <v>10</v>
      </c>
    </row>
    <row r="19" spans="2:2">
      <c r="B19" s="12" t="s">
        <v>11</v>
      </c>
    </row>
    <row r="20" spans="2:2">
      <c r="B20" s="12" t="s">
        <v>12</v>
      </c>
    </row>
    <row r="21" spans="2:2">
      <c r="B21" s="12" t="s">
        <v>13</v>
      </c>
    </row>
    <row r="22" spans="2:2">
      <c r="B22" s="12" t="s">
        <v>14</v>
      </c>
    </row>
    <row r="23" spans="2:2">
      <c r="B23" s="12" t="s">
        <v>15</v>
      </c>
    </row>
    <row r="24" spans="2:2">
      <c r="B24" s="12" t="s">
        <v>16</v>
      </c>
    </row>
    <row r="25" spans="2:2">
      <c r="B25" s="12" t="s">
        <v>17</v>
      </c>
    </row>
    <row r="26" spans="2:2">
      <c r="B26" s="12" t="s">
        <v>18</v>
      </c>
    </row>
    <row r="27" spans="2:2" ht="29">
      <c r="B27" s="12" t="s">
        <v>19</v>
      </c>
    </row>
    <row r="28" spans="2:2" ht="29">
      <c r="B28" s="12" t="s">
        <v>20</v>
      </c>
    </row>
    <row r="29" spans="2:2">
      <c r="B29" s="12" t="s">
        <v>21</v>
      </c>
    </row>
    <row r="30" spans="2:2">
      <c r="B30" s="12" t="s">
        <v>22</v>
      </c>
    </row>
    <row r="31" spans="2:2">
      <c r="B31" s="12" t="s">
        <v>23</v>
      </c>
    </row>
    <row r="32" spans="2:2">
      <c r="B32" s="12" t="s">
        <v>1</v>
      </c>
    </row>
    <row r="33" spans="2:2">
      <c r="B33" s="12" t="s">
        <v>24</v>
      </c>
    </row>
    <row r="34" spans="2:2">
      <c r="B34" s="12" t="s">
        <v>25</v>
      </c>
    </row>
    <row r="35" spans="2:2">
      <c r="B35" s="12" t="s">
        <v>26</v>
      </c>
    </row>
    <row r="36" spans="2:2">
      <c r="B36" s="12" t="s">
        <v>27</v>
      </c>
    </row>
    <row r="37" spans="2:2">
      <c r="B37" s="12" t="s">
        <v>28</v>
      </c>
    </row>
    <row r="38" spans="2:2">
      <c r="B38" s="12" t="s">
        <v>29</v>
      </c>
    </row>
    <row r="39" spans="2:2">
      <c r="B39" s="12" t="s">
        <v>30</v>
      </c>
    </row>
    <row r="40" spans="2:2">
      <c r="B40" s="12" t="s">
        <v>31</v>
      </c>
    </row>
    <row r="41" spans="2:2">
      <c r="B41" s="12" t="s">
        <v>32</v>
      </c>
    </row>
    <row r="42" spans="2:2" ht="29">
      <c r="B42" s="12" t="s">
        <v>33</v>
      </c>
    </row>
    <row r="43" spans="2:2">
      <c r="B43" s="12" t="s">
        <v>34</v>
      </c>
    </row>
    <row r="44" spans="2:2">
      <c r="B44" s="12" t="s">
        <v>35</v>
      </c>
    </row>
    <row r="45" spans="2:2">
      <c r="B45" s="12" t="s">
        <v>36</v>
      </c>
    </row>
    <row r="46" spans="2:2">
      <c r="B46" s="12" t="s">
        <v>24</v>
      </c>
    </row>
    <row r="47" spans="2:2">
      <c r="B47" s="12" t="s">
        <v>37</v>
      </c>
    </row>
    <row r="48" spans="2:2">
      <c r="B48" s="12" t="s">
        <v>38</v>
      </c>
    </row>
    <row r="49" spans="2:2">
      <c r="B49" s="12" t="s">
        <v>39</v>
      </c>
    </row>
    <row r="50" spans="2:2">
      <c r="B50" s="12" t="s">
        <v>40</v>
      </c>
    </row>
    <row r="51" spans="2:2">
      <c r="B51" s="12" t="s">
        <v>41</v>
      </c>
    </row>
    <row r="52" spans="2:2" ht="29">
      <c r="B52" s="12" t="s">
        <v>42</v>
      </c>
    </row>
    <row r="53" spans="2:2" ht="29">
      <c r="B53" s="12" t="s">
        <v>43</v>
      </c>
    </row>
    <row r="54" spans="2:2" ht="29">
      <c r="B54" s="12" t="s">
        <v>44</v>
      </c>
    </row>
    <row r="55" spans="2:2">
      <c r="B55" s="12" t="s">
        <v>45</v>
      </c>
    </row>
    <row r="56" spans="2:2">
      <c r="B56" s="12" t="s">
        <v>46</v>
      </c>
    </row>
    <row r="57" spans="2:2">
      <c r="B57" s="12" t="s">
        <v>47</v>
      </c>
    </row>
    <row r="58" spans="2:2">
      <c r="B58" s="12" t="s">
        <v>48</v>
      </c>
    </row>
    <row r="59" spans="2:2">
      <c r="B59" s="12" t="s">
        <v>49</v>
      </c>
    </row>
    <row r="60" spans="2:2">
      <c r="B60" s="12" t="s">
        <v>50</v>
      </c>
    </row>
    <row r="61" spans="2:2">
      <c r="B61" s="12" t="s">
        <v>51</v>
      </c>
    </row>
    <row r="62" spans="2:2">
      <c r="B62" s="12" t="s">
        <v>52</v>
      </c>
    </row>
    <row r="63" spans="2:2">
      <c r="B63" s="12" t="s">
        <v>53</v>
      </c>
    </row>
    <row r="64" spans="2:2">
      <c r="B64" s="12" t="s">
        <v>54</v>
      </c>
    </row>
    <row r="65" spans="2:2" ht="29">
      <c r="B65" s="12" t="s">
        <v>55</v>
      </c>
    </row>
    <row r="66" spans="2:2">
      <c r="B66" s="12" t="s">
        <v>56</v>
      </c>
    </row>
    <row r="67" spans="2:2">
      <c r="B67" s="12" t="s">
        <v>57</v>
      </c>
    </row>
    <row r="68" spans="2:2">
      <c r="B68" s="12" t="s">
        <v>58</v>
      </c>
    </row>
    <row r="69" spans="2:2">
      <c r="B69" s="12" t="s">
        <v>59</v>
      </c>
    </row>
    <row r="70" spans="2:2">
      <c r="B70" s="12" t="s">
        <v>60</v>
      </c>
    </row>
    <row r="71" spans="2:2">
      <c r="B71" s="12" t="s">
        <v>61</v>
      </c>
    </row>
    <row r="72" spans="2:2">
      <c r="B72" s="12" t="s">
        <v>62</v>
      </c>
    </row>
    <row r="73" spans="2:2">
      <c r="B73" s="12" t="s">
        <v>63</v>
      </c>
    </row>
    <row r="74" spans="2:2">
      <c r="B74" s="12" t="s">
        <v>64</v>
      </c>
    </row>
    <row r="75" spans="2:2">
      <c r="B75" s="12" t="s">
        <v>65</v>
      </c>
    </row>
    <row r="76" spans="2:2" ht="29">
      <c r="B76" s="12" t="s">
        <v>66</v>
      </c>
    </row>
    <row r="77" spans="2:2">
      <c r="B77" s="12" t="s">
        <v>67</v>
      </c>
    </row>
    <row r="78" spans="2:2">
      <c r="B78" s="12" t="s">
        <v>68</v>
      </c>
    </row>
    <row r="79" spans="2:2">
      <c r="B79" s="12" t="s">
        <v>69</v>
      </c>
    </row>
    <row r="80" spans="2:2">
      <c r="B80" s="12" t="s">
        <v>70</v>
      </c>
    </row>
    <row r="81" spans="2:2">
      <c r="B81" s="12" t="s">
        <v>71</v>
      </c>
    </row>
    <row r="82" spans="2:2">
      <c r="B82" s="12" t="s">
        <v>72</v>
      </c>
    </row>
    <row r="83" spans="2:2">
      <c r="B83" s="12" t="s">
        <v>73</v>
      </c>
    </row>
    <row r="84" spans="2:2">
      <c r="B84" s="12" t="s">
        <v>74</v>
      </c>
    </row>
    <row r="85" spans="2:2">
      <c r="B85" s="12" t="s">
        <v>75</v>
      </c>
    </row>
    <row r="86" spans="2:2" ht="87">
      <c r="B86" s="12" t="s">
        <v>76</v>
      </c>
    </row>
    <row r="87" spans="2:2">
      <c r="B87" s="12" t="s">
        <v>77</v>
      </c>
    </row>
    <row r="88" spans="2:2" ht="29">
      <c r="B88" s="12" t="s">
        <v>78</v>
      </c>
    </row>
    <row r="89" spans="2:2">
      <c r="B89" s="12" t="s">
        <v>79</v>
      </c>
    </row>
    <row r="90" spans="2:2">
      <c r="B90" s="12" t="s">
        <v>80</v>
      </c>
    </row>
    <row r="91" spans="2:2">
      <c r="B91" s="12" t="s">
        <v>81</v>
      </c>
    </row>
    <row r="92" spans="2:2" ht="29">
      <c r="B92" s="12" t="s">
        <v>82</v>
      </c>
    </row>
    <row r="93" spans="2:2">
      <c r="B93" s="12" t="s">
        <v>83</v>
      </c>
    </row>
    <row r="94" spans="2:2" ht="29">
      <c r="B94" s="12" t="s">
        <v>84</v>
      </c>
    </row>
    <row r="95" spans="2:2">
      <c r="B95" s="12" t="s">
        <v>85</v>
      </c>
    </row>
    <row r="96" spans="2:2">
      <c r="B96" s="12" t="s">
        <v>86</v>
      </c>
    </row>
    <row r="97" spans="2:2">
      <c r="B97" s="12" t="s">
        <v>87</v>
      </c>
    </row>
    <row r="98" spans="2:2">
      <c r="B98" s="12" t="s">
        <v>88</v>
      </c>
    </row>
    <row r="99" spans="2:2">
      <c r="B99" s="12" t="s">
        <v>89</v>
      </c>
    </row>
    <row r="100" spans="2:2">
      <c r="B100" s="12" t="s">
        <v>90</v>
      </c>
    </row>
    <row r="101" spans="2:2">
      <c r="B101" s="12" t="s">
        <v>91</v>
      </c>
    </row>
    <row r="102" spans="2:2" ht="43.5">
      <c r="B102" s="12" t="s">
        <v>92</v>
      </c>
    </row>
    <row r="103" spans="2:2" ht="29">
      <c r="B103" s="12" t="s">
        <v>93</v>
      </c>
    </row>
    <row r="104" spans="2:2">
      <c r="B104" s="12" t="s">
        <v>94</v>
      </c>
    </row>
    <row r="105" spans="2:2">
      <c r="B105" s="12" t="s">
        <v>95</v>
      </c>
    </row>
    <row r="106" spans="2:2">
      <c r="B106" s="12" t="s">
        <v>96</v>
      </c>
    </row>
    <row r="107" spans="2:2">
      <c r="B107" s="12" t="s">
        <v>97</v>
      </c>
    </row>
    <row r="108" spans="2:2" ht="29">
      <c r="B108" s="12" t="s">
        <v>98</v>
      </c>
    </row>
    <row r="109" spans="2:2">
      <c r="B109" s="12" t="s">
        <v>99</v>
      </c>
    </row>
    <row r="110" spans="2:2" ht="29">
      <c r="B110" s="12" t="s">
        <v>100</v>
      </c>
    </row>
    <row r="111" spans="2:2" ht="43.5">
      <c r="B111" s="12" t="s">
        <v>101</v>
      </c>
    </row>
    <row r="112" spans="2:2">
      <c r="B112" s="12" t="s">
        <v>102</v>
      </c>
    </row>
    <row r="113" spans="2:2">
      <c r="B113" s="12" t="s">
        <v>103</v>
      </c>
    </row>
    <row r="114" spans="2:2">
      <c r="B114" s="12" t="s">
        <v>104</v>
      </c>
    </row>
    <row r="115" spans="2:2">
      <c r="B115" s="12" t="s">
        <v>105</v>
      </c>
    </row>
    <row r="116" spans="2:2">
      <c r="B116" s="12" t="s">
        <v>106</v>
      </c>
    </row>
    <row r="117" spans="2:2">
      <c r="B117" s="12" t="s">
        <v>107</v>
      </c>
    </row>
    <row r="118" spans="2:2">
      <c r="B118" s="12" t="s">
        <v>108</v>
      </c>
    </row>
    <row r="119" spans="2:2" ht="43.5">
      <c r="B119" s="12" t="s">
        <v>109</v>
      </c>
    </row>
    <row r="120" spans="2:2">
      <c r="B120" s="12" t="s">
        <v>110</v>
      </c>
    </row>
    <row r="121" spans="2:2">
      <c r="B121" s="12" t="s">
        <v>111</v>
      </c>
    </row>
    <row r="122" spans="2:2" ht="43.5">
      <c r="B122" s="12" t="s">
        <v>112</v>
      </c>
    </row>
    <row r="123" spans="2:2">
      <c r="B123" s="12" t="s">
        <v>113</v>
      </c>
    </row>
    <row r="124" spans="2:2">
      <c r="B124" s="12" t="s">
        <v>114</v>
      </c>
    </row>
    <row r="125" spans="2:2">
      <c r="B125" s="12" t="s">
        <v>115</v>
      </c>
    </row>
    <row r="126" spans="2:2">
      <c r="B126" s="12" t="s">
        <v>116</v>
      </c>
    </row>
    <row r="127" spans="2:2" ht="29">
      <c r="B127" s="12" t="s">
        <v>117</v>
      </c>
    </row>
    <row r="128" spans="2:2" ht="29">
      <c r="B128" s="12" t="s">
        <v>118</v>
      </c>
    </row>
    <row r="129" spans="2:2">
      <c r="B129" s="12" t="s">
        <v>119</v>
      </c>
    </row>
    <row r="130" spans="2:2" ht="29">
      <c r="B130" s="12" t="s">
        <v>120</v>
      </c>
    </row>
    <row r="131" spans="2:2">
      <c r="B131" s="12" t="s">
        <v>121</v>
      </c>
    </row>
    <row r="132" spans="2:2" ht="29">
      <c r="B132" s="12" t="s">
        <v>122</v>
      </c>
    </row>
    <row r="133" spans="2:2">
      <c r="B133" s="12" t="s">
        <v>123</v>
      </c>
    </row>
    <row r="134" spans="2:2">
      <c r="B134" s="12" t="s">
        <v>124</v>
      </c>
    </row>
    <row r="135" spans="2:2">
      <c r="B135" s="12" t="s">
        <v>125</v>
      </c>
    </row>
    <row r="136" spans="2:2">
      <c r="B136" s="12" t="s">
        <v>126</v>
      </c>
    </row>
    <row r="137" spans="2:2">
      <c r="B137" s="12" t="s">
        <v>127</v>
      </c>
    </row>
    <row r="138" spans="2:2" ht="29">
      <c r="B138" s="12" t="s">
        <v>128</v>
      </c>
    </row>
    <row r="139" spans="2:2" ht="29">
      <c r="B139" s="12" t="s">
        <v>129</v>
      </c>
    </row>
    <row r="140" spans="2:2" ht="29">
      <c r="B140" s="12" t="s">
        <v>130</v>
      </c>
    </row>
    <row r="141" spans="2:2">
      <c r="B141" s="12" t="s">
        <v>131</v>
      </c>
    </row>
    <row r="142" spans="2:2">
      <c r="B142" s="12" t="s">
        <v>132</v>
      </c>
    </row>
    <row r="143" spans="2:2">
      <c r="B143" s="12" t="s">
        <v>133</v>
      </c>
    </row>
    <row r="144" spans="2:2">
      <c r="B144" s="12" t="s">
        <v>134</v>
      </c>
    </row>
    <row r="145" spans="2:2">
      <c r="B145" s="12" t="s">
        <v>135</v>
      </c>
    </row>
    <row r="146" spans="2:2">
      <c r="B146" s="12" t="s">
        <v>136</v>
      </c>
    </row>
    <row r="147" spans="2:2">
      <c r="B147" s="12" t="s">
        <v>137</v>
      </c>
    </row>
    <row r="148" spans="2:2">
      <c r="B148" s="12" t="s">
        <v>138</v>
      </c>
    </row>
    <row r="149" spans="2:2">
      <c r="B149" s="12" t="s">
        <v>139</v>
      </c>
    </row>
    <row r="150" spans="2:2">
      <c r="B150" s="12" t="s">
        <v>26</v>
      </c>
    </row>
    <row r="151" spans="2:2">
      <c r="B151" s="12" t="s">
        <v>140</v>
      </c>
    </row>
    <row r="152" spans="2:2">
      <c r="B152" s="12" t="s">
        <v>141</v>
      </c>
    </row>
    <row r="153" spans="2:2">
      <c r="B153" s="12" t="s">
        <v>142</v>
      </c>
    </row>
    <row r="154" spans="2:2">
      <c r="B154" s="12" t="s">
        <v>143</v>
      </c>
    </row>
    <row r="155" spans="2:2">
      <c r="B155" s="12" t="s">
        <v>144</v>
      </c>
    </row>
    <row r="156" spans="2:2">
      <c r="B156" s="12" t="s">
        <v>145</v>
      </c>
    </row>
    <row r="157" spans="2:2">
      <c r="B157" s="12" t="s">
        <v>146</v>
      </c>
    </row>
    <row r="158" spans="2:2">
      <c r="B158" s="12" t="s">
        <v>147</v>
      </c>
    </row>
    <row r="159" spans="2:2">
      <c r="B159" s="12" t="s">
        <v>148</v>
      </c>
    </row>
    <row r="160" spans="2:2">
      <c r="B160" s="12" t="s">
        <v>149</v>
      </c>
    </row>
    <row r="161" spans="2:2" ht="29">
      <c r="B161" s="12" t="s">
        <v>150</v>
      </c>
    </row>
    <row r="162" spans="2:2">
      <c r="B162" s="12" t="s">
        <v>151</v>
      </c>
    </row>
    <row r="163" spans="2:2">
      <c r="B163" s="12" t="s">
        <v>152</v>
      </c>
    </row>
    <row r="164" spans="2:2" ht="29">
      <c r="B164" s="12" t="s">
        <v>153</v>
      </c>
    </row>
    <row r="165" spans="2:2">
      <c r="B165" s="12" t="s">
        <v>154</v>
      </c>
    </row>
    <row r="166" spans="2:2">
      <c r="B166" s="12" t="s">
        <v>155</v>
      </c>
    </row>
    <row r="167" spans="2:2">
      <c r="B167" s="12" t="s">
        <v>156</v>
      </c>
    </row>
    <row r="168" spans="2:2">
      <c r="B168" s="12" t="s">
        <v>157</v>
      </c>
    </row>
    <row r="169" spans="2:2">
      <c r="B169" s="12" t="s">
        <v>158</v>
      </c>
    </row>
    <row r="170" spans="2:2" ht="29">
      <c r="B170" s="12" t="s">
        <v>159</v>
      </c>
    </row>
    <row r="171" spans="2:2" ht="29">
      <c r="B171" s="12" t="s">
        <v>160</v>
      </c>
    </row>
    <row r="172" spans="2:2">
      <c r="B172" s="12" t="s">
        <v>161</v>
      </c>
    </row>
    <row r="173" spans="2:2">
      <c r="B173" s="12" t="s">
        <v>162</v>
      </c>
    </row>
    <row r="174" spans="2:2" ht="29">
      <c r="B174" s="12" t="s">
        <v>163</v>
      </c>
    </row>
    <row r="175" spans="2:2">
      <c r="B175" s="12" t="s">
        <v>164</v>
      </c>
    </row>
    <row r="176" spans="2:2">
      <c r="B176" s="12" t="s">
        <v>165</v>
      </c>
    </row>
    <row r="177" spans="2:2">
      <c r="B177" s="12" t="s">
        <v>166</v>
      </c>
    </row>
    <row r="178" spans="2:2">
      <c r="B178" s="12" t="s">
        <v>167</v>
      </c>
    </row>
    <row r="179" spans="2:2" ht="29">
      <c r="B179" s="12" t="s">
        <v>168</v>
      </c>
    </row>
    <row r="180" spans="2:2">
      <c r="B180" s="12" t="s">
        <v>169</v>
      </c>
    </row>
    <row r="181" spans="2:2" ht="29">
      <c r="B181" s="12" t="s">
        <v>170</v>
      </c>
    </row>
    <row r="182" spans="2:2">
      <c r="B182" s="12" t="s">
        <v>171</v>
      </c>
    </row>
    <row r="183" spans="2:2">
      <c r="B183" s="12" t="s">
        <v>172</v>
      </c>
    </row>
    <row r="184" spans="2:2">
      <c r="B184" s="12" t="s">
        <v>173</v>
      </c>
    </row>
    <row r="185" spans="2:2">
      <c r="B185" s="12" t="s">
        <v>174</v>
      </c>
    </row>
    <row r="186" spans="2:2">
      <c r="B186" s="12" t="s">
        <v>175</v>
      </c>
    </row>
    <row r="187" spans="2:2">
      <c r="B187" s="12" t="s">
        <v>176</v>
      </c>
    </row>
    <row r="188" spans="2:2">
      <c r="B188" s="12" t="s">
        <v>177</v>
      </c>
    </row>
    <row r="189" spans="2:2">
      <c r="B189" s="12" t="s">
        <v>178</v>
      </c>
    </row>
    <row r="190" spans="2:2">
      <c r="B190" s="12" t="s">
        <v>179</v>
      </c>
    </row>
    <row r="191" spans="2:2">
      <c r="B191" s="12" t="s">
        <v>180</v>
      </c>
    </row>
    <row r="192" spans="2:2">
      <c r="B192" s="12" t="s">
        <v>181</v>
      </c>
    </row>
    <row r="193" spans="2:2">
      <c r="B193" s="12" t="s">
        <v>182</v>
      </c>
    </row>
    <row r="194" spans="2:2" ht="29">
      <c r="B194" s="12" t="s">
        <v>183</v>
      </c>
    </row>
    <row r="195" spans="2:2" ht="29">
      <c r="B195" s="12" t="s">
        <v>184</v>
      </c>
    </row>
    <row r="196" spans="2:2">
      <c r="B196" s="12" t="s">
        <v>185</v>
      </c>
    </row>
    <row r="197" spans="2:2" ht="29">
      <c r="B197" s="12" t="s">
        <v>186</v>
      </c>
    </row>
    <row r="198" spans="2:2">
      <c r="B198" s="12" t="s">
        <v>187</v>
      </c>
    </row>
    <row r="199" spans="2:2">
      <c r="B199" s="12" t="s">
        <v>188</v>
      </c>
    </row>
    <row r="200" spans="2:2">
      <c r="B200" s="12" t="s">
        <v>189</v>
      </c>
    </row>
    <row r="201" spans="2:2">
      <c r="B201" s="12" t="s">
        <v>190</v>
      </c>
    </row>
    <row r="202" spans="2:2">
      <c r="B202" s="12" t="s">
        <v>191</v>
      </c>
    </row>
    <row r="203" spans="2:2">
      <c r="B203" s="12" t="s">
        <v>192</v>
      </c>
    </row>
    <row r="204" spans="2:2">
      <c r="B204" s="12" t="s">
        <v>193</v>
      </c>
    </row>
    <row r="205" spans="2:2">
      <c r="B205" s="12" t="s">
        <v>194</v>
      </c>
    </row>
    <row r="206" spans="2:2">
      <c r="B206" s="12" t="s">
        <v>195</v>
      </c>
    </row>
    <row r="207" spans="2:2">
      <c r="B207" s="12" t="s">
        <v>196</v>
      </c>
    </row>
    <row r="208" spans="2:2">
      <c r="B208" s="12" t="s">
        <v>197</v>
      </c>
    </row>
    <row r="209" spans="2:2" ht="29">
      <c r="B209" s="12" t="s">
        <v>198</v>
      </c>
    </row>
    <row r="210" spans="2:2" ht="29">
      <c r="B210" s="12" t="s">
        <v>199</v>
      </c>
    </row>
    <row r="211" spans="2:2">
      <c r="B211" s="12" t="s">
        <v>200</v>
      </c>
    </row>
    <row r="212" spans="2:2" ht="72.5">
      <c r="B212" s="12" t="s">
        <v>201</v>
      </c>
    </row>
    <row r="213" spans="2:2">
      <c r="B213" s="12" t="s">
        <v>202</v>
      </c>
    </row>
    <row r="214" spans="2:2">
      <c r="B214" s="12" t="s">
        <v>31</v>
      </c>
    </row>
    <row r="215" spans="2:2">
      <c r="B215" s="12" t="s">
        <v>203</v>
      </c>
    </row>
    <row r="216" spans="2:2">
      <c r="B216" s="12" t="s">
        <v>204</v>
      </c>
    </row>
    <row r="217" spans="2:2">
      <c r="B217" s="12" t="s">
        <v>205</v>
      </c>
    </row>
    <row r="218" spans="2:2">
      <c r="B218" s="12" t="s">
        <v>206</v>
      </c>
    </row>
    <row r="219" spans="2:2">
      <c r="B219" s="12" t="s">
        <v>207</v>
      </c>
    </row>
    <row r="220" spans="2:2">
      <c r="B220" s="12" t="s">
        <v>208</v>
      </c>
    </row>
    <row r="221" spans="2:2">
      <c r="B221" s="12" t="s">
        <v>209</v>
      </c>
    </row>
    <row r="222" spans="2:2">
      <c r="B222" s="12" t="s">
        <v>210</v>
      </c>
    </row>
    <row r="223" spans="2:2" ht="29">
      <c r="B223" s="12" t="s">
        <v>211</v>
      </c>
    </row>
    <row r="224" spans="2:2">
      <c r="B224" s="12" t="s">
        <v>212</v>
      </c>
    </row>
    <row r="225" spans="2:2">
      <c r="B225" s="12" t="s">
        <v>213</v>
      </c>
    </row>
    <row r="226" spans="2:2">
      <c r="B226" s="12" t="s">
        <v>214</v>
      </c>
    </row>
    <row r="227" spans="2:2">
      <c r="B227" s="12" t="s">
        <v>215</v>
      </c>
    </row>
    <row r="228" spans="2:2">
      <c r="B228" s="12" t="s">
        <v>216</v>
      </c>
    </row>
    <row r="229" spans="2:2">
      <c r="B229" s="12" t="s">
        <v>217</v>
      </c>
    </row>
    <row r="230" spans="2:2">
      <c r="B230" s="12" t="s">
        <v>218</v>
      </c>
    </row>
    <row r="231" spans="2:2">
      <c r="B231" s="12" t="s">
        <v>219</v>
      </c>
    </row>
    <row r="232" spans="2:2">
      <c r="B232" s="12" t="s">
        <v>220</v>
      </c>
    </row>
    <row r="233" spans="2:2">
      <c r="B233" s="12" t="s">
        <v>221</v>
      </c>
    </row>
    <row r="234" spans="2:2">
      <c r="B234" s="12" t="s">
        <v>222</v>
      </c>
    </row>
    <row r="235" spans="2:2" ht="29">
      <c r="B235" s="12" t="s">
        <v>223</v>
      </c>
    </row>
    <row r="236" spans="2:2">
      <c r="B236" s="12" t="s">
        <v>224</v>
      </c>
    </row>
    <row r="237" spans="2:2">
      <c r="B237" s="12" t="s">
        <v>225</v>
      </c>
    </row>
    <row r="238" spans="2:2">
      <c r="B238" s="12" t="s">
        <v>226</v>
      </c>
    </row>
    <row r="239" spans="2:2">
      <c r="B239" s="12" t="s">
        <v>227</v>
      </c>
    </row>
    <row r="240" spans="2:2">
      <c r="B240" s="12" t="s">
        <v>228</v>
      </c>
    </row>
    <row r="241" spans="2:2">
      <c r="B241" s="12" t="s">
        <v>229</v>
      </c>
    </row>
    <row r="242" spans="2:2">
      <c r="B242" s="12" t="s">
        <v>230</v>
      </c>
    </row>
    <row r="243" spans="2:2">
      <c r="B243" s="12" t="s">
        <v>231</v>
      </c>
    </row>
    <row r="244" spans="2:2">
      <c r="B244" s="12" t="s">
        <v>232</v>
      </c>
    </row>
    <row r="245" spans="2:2">
      <c r="B245" s="12" t="s">
        <v>233</v>
      </c>
    </row>
    <row r="246" spans="2:2">
      <c r="B246" s="12" t="s">
        <v>234</v>
      </c>
    </row>
    <row r="247" spans="2:2">
      <c r="B247" s="12" t="s">
        <v>235</v>
      </c>
    </row>
    <row r="248" spans="2:2">
      <c r="B248" s="12" t="s">
        <v>236</v>
      </c>
    </row>
    <row r="249" spans="2:2">
      <c r="B249" s="12" t="s">
        <v>237</v>
      </c>
    </row>
    <row r="250" spans="2:2">
      <c r="B250" s="12" t="s">
        <v>238</v>
      </c>
    </row>
    <row r="251" spans="2:2" ht="29">
      <c r="B251" s="12" t="s">
        <v>239</v>
      </c>
    </row>
    <row r="252" spans="2:2">
      <c r="B252" s="12" t="s">
        <v>240</v>
      </c>
    </row>
    <row r="253" spans="2:2">
      <c r="B253" s="12" t="s">
        <v>241</v>
      </c>
    </row>
    <row r="254" spans="2:2">
      <c r="B254" s="12" t="s">
        <v>242</v>
      </c>
    </row>
    <row r="255" spans="2:2">
      <c r="B255" s="12" t="s">
        <v>243</v>
      </c>
    </row>
    <row r="256" spans="2:2">
      <c r="B256" s="12" t="s">
        <v>244</v>
      </c>
    </row>
    <row r="257" spans="2:10">
      <c r="B257"/>
    </row>
    <row r="258" spans="2:10">
      <c r="B258"/>
    </row>
    <row r="259" spans="2:10">
      <c r="B259"/>
    </row>
    <row r="260" spans="2:10">
      <c r="B260"/>
    </row>
    <row r="267" spans="2:10">
      <c r="B267" s="3" t="s">
        <v>245</v>
      </c>
      <c r="C267" s="3" t="s">
        <v>246</v>
      </c>
    </row>
    <row r="268" spans="2:10">
      <c r="B268" s="3" t="s">
        <v>0</v>
      </c>
      <c r="C268" t="s">
        <v>247</v>
      </c>
      <c r="D268" t="s">
        <v>248</v>
      </c>
      <c r="E268" t="s">
        <v>249</v>
      </c>
      <c r="F268" t="s">
        <v>250</v>
      </c>
      <c r="G268" t="s">
        <v>251</v>
      </c>
      <c r="H268" t="s">
        <v>252</v>
      </c>
      <c r="I268" t="s">
        <v>253</v>
      </c>
      <c r="J268" t="s">
        <v>244</v>
      </c>
    </row>
    <row r="269" spans="2:10">
      <c r="B269" s="4" t="s">
        <v>1</v>
      </c>
      <c r="C269">
        <v>15</v>
      </c>
      <c r="D269">
        <v>13</v>
      </c>
      <c r="F269">
        <v>13</v>
      </c>
      <c r="J269">
        <v>41</v>
      </c>
    </row>
    <row r="270" spans="2:10">
      <c r="B270" s="4" t="s">
        <v>17</v>
      </c>
      <c r="D270">
        <v>7</v>
      </c>
      <c r="F270">
        <v>38</v>
      </c>
      <c r="G270">
        <v>6</v>
      </c>
      <c r="J270">
        <v>51</v>
      </c>
    </row>
    <row r="271" spans="2:10">
      <c r="B271" s="4" t="s">
        <v>22</v>
      </c>
      <c r="C271">
        <v>6</v>
      </c>
      <c r="D271">
        <v>9</v>
      </c>
      <c r="F271">
        <v>4</v>
      </c>
      <c r="I271">
        <v>1</v>
      </c>
      <c r="J271">
        <v>20</v>
      </c>
    </row>
    <row r="272" spans="2:10">
      <c r="B272" s="4" t="s">
        <v>32</v>
      </c>
      <c r="F272">
        <v>1</v>
      </c>
      <c r="J272">
        <v>1</v>
      </c>
    </row>
    <row r="273" spans="2:10">
      <c r="B273" s="4" t="s">
        <v>34</v>
      </c>
      <c r="F273">
        <v>3</v>
      </c>
      <c r="J273">
        <v>3</v>
      </c>
    </row>
    <row r="274" spans="2:10">
      <c r="B274" s="4" t="s">
        <v>24</v>
      </c>
      <c r="D274">
        <v>2</v>
      </c>
      <c r="F274">
        <v>10</v>
      </c>
      <c r="G274">
        <v>109</v>
      </c>
      <c r="I274">
        <v>7</v>
      </c>
      <c r="J274">
        <v>128</v>
      </c>
    </row>
    <row r="275" spans="2:10">
      <c r="B275" s="4" t="s">
        <v>63</v>
      </c>
      <c r="D275">
        <v>2</v>
      </c>
      <c r="F275">
        <v>1</v>
      </c>
      <c r="J275">
        <v>3</v>
      </c>
    </row>
    <row r="276" spans="2:10">
      <c r="B276" s="4" t="s">
        <v>67</v>
      </c>
      <c r="F276">
        <v>2</v>
      </c>
      <c r="J276">
        <v>2</v>
      </c>
    </row>
    <row r="277" spans="2:10">
      <c r="B277" s="4" t="s">
        <v>69</v>
      </c>
      <c r="D277">
        <v>1</v>
      </c>
      <c r="F277">
        <v>1</v>
      </c>
      <c r="J277">
        <v>2</v>
      </c>
    </row>
    <row r="278" spans="2:10">
      <c r="B278" s="4" t="s">
        <v>72</v>
      </c>
      <c r="D278">
        <v>2</v>
      </c>
      <c r="J278">
        <v>2</v>
      </c>
    </row>
    <row r="279" spans="2:10">
      <c r="B279" s="4" t="s">
        <v>75</v>
      </c>
      <c r="D279">
        <v>3</v>
      </c>
      <c r="F279">
        <v>11</v>
      </c>
      <c r="J279">
        <v>14</v>
      </c>
    </row>
    <row r="280" spans="2:10">
      <c r="B280" s="4" t="s">
        <v>81</v>
      </c>
      <c r="D280">
        <v>7</v>
      </c>
      <c r="J280">
        <v>7</v>
      </c>
    </row>
    <row r="281" spans="2:10">
      <c r="B281" s="4" t="s">
        <v>88</v>
      </c>
      <c r="D281">
        <v>13</v>
      </c>
      <c r="E281">
        <v>14</v>
      </c>
      <c r="F281">
        <v>13</v>
      </c>
      <c r="G281">
        <v>1</v>
      </c>
      <c r="J281">
        <v>41</v>
      </c>
    </row>
    <row r="282" spans="2:10">
      <c r="B282" s="4" t="s">
        <v>102</v>
      </c>
      <c r="C282">
        <v>1</v>
      </c>
      <c r="F282">
        <v>16</v>
      </c>
      <c r="G282">
        <v>29</v>
      </c>
      <c r="J282">
        <v>46</v>
      </c>
    </row>
    <row r="283" spans="2:10">
      <c r="B283" s="4" t="s">
        <v>119</v>
      </c>
      <c r="D283">
        <v>5</v>
      </c>
      <c r="F283">
        <v>1</v>
      </c>
      <c r="J283">
        <v>6</v>
      </c>
    </row>
    <row r="284" spans="2:10">
      <c r="B284" s="4" t="s">
        <v>125</v>
      </c>
      <c r="F284">
        <v>1</v>
      </c>
      <c r="J284">
        <v>1</v>
      </c>
    </row>
    <row r="285" spans="2:10">
      <c r="B285" s="4" t="s">
        <v>127</v>
      </c>
      <c r="C285">
        <v>2</v>
      </c>
      <c r="D285">
        <v>6</v>
      </c>
      <c r="F285">
        <v>8</v>
      </c>
      <c r="G285">
        <v>1</v>
      </c>
      <c r="H285">
        <v>10</v>
      </c>
      <c r="I285">
        <v>9</v>
      </c>
      <c r="J285">
        <v>36</v>
      </c>
    </row>
    <row r="286" spans="2:10">
      <c r="B286" s="4" t="s">
        <v>136</v>
      </c>
      <c r="F286">
        <v>3</v>
      </c>
      <c r="J286">
        <v>3</v>
      </c>
    </row>
    <row r="287" spans="2:10">
      <c r="B287" s="4" t="s">
        <v>26</v>
      </c>
      <c r="F287">
        <v>16</v>
      </c>
      <c r="G287">
        <v>21</v>
      </c>
      <c r="J287">
        <v>37</v>
      </c>
    </row>
    <row r="288" spans="2:10">
      <c r="B288" s="4" t="s">
        <v>158</v>
      </c>
      <c r="D288">
        <v>1</v>
      </c>
      <c r="F288">
        <v>42</v>
      </c>
      <c r="G288">
        <v>11</v>
      </c>
      <c r="H288">
        <v>27</v>
      </c>
      <c r="J288">
        <v>81</v>
      </c>
    </row>
    <row r="289" spans="2:10">
      <c r="B289" s="4" t="s">
        <v>188</v>
      </c>
      <c r="C289">
        <v>11</v>
      </c>
      <c r="D289">
        <v>6</v>
      </c>
      <c r="F289">
        <v>5</v>
      </c>
      <c r="J289">
        <v>22</v>
      </c>
    </row>
    <row r="290" spans="2:10">
      <c r="B290" s="4" t="s">
        <v>196</v>
      </c>
      <c r="C290">
        <v>21</v>
      </c>
      <c r="D290">
        <v>21</v>
      </c>
      <c r="F290">
        <v>38</v>
      </c>
      <c r="G290">
        <v>7</v>
      </c>
      <c r="H290">
        <v>1</v>
      </c>
      <c r="J290">
        <v>88</v>
      </c>
    </row>
    <row r="291" spans="2:10">
      <c r="B291" s="4" t="s">
        <v>203</v>
      </c>
      <c r="C291">
        <v>1</v>
      </c>
      <c r="F291">
        <v>3</v>
      </c>
      <c r="G291">
        <v>8</v>
      </c>
      <c r="J291">
        <v>12</v>
      </c>
    </row>
    <row r="292" spans="2:10">
      <c r="B292" s="4" t="s">
        <v>207</v>
      </c>
      <c r="F292">
        <v>1</v>
      </c>
      <c r="G292">
        <v>3</v>
      </c>
      <c r="J292">
        <v>4</v>
      </c>
    </row>
    <row r="293" spans="2:10">
      <c r="B293" s="4" t="s">
        <v>210</v>
      </c>
      <c r="D293">
        <v>1</v>
      </c>
      <c r="F293">
        <v>11</v>
      </c>
      <c r="G293">
        <v>4</v>
      </c>
      <c r="J293">
        <v>16</v>
      </c>
    </row>
    <row r="294" spans="2:10">
      <c r="B294" s="4" t="s">
        <v>218</v>
      </c>
      <c r="D294">
        <v>22</v>
      </c>
      <c r="G294">
        <v>2</v>
      </c>
      <c r="J294">
        <v>24</v>
      </c>
    </row>
    <row r="295" spans="2:10">
      <c r="B295" s="4" t="s">
        <v>224</v>
      </c>
      <c r="G295">
        <v>4</v>
      </c>
      <c r="J295">
        <v>4</v>
      </c>
    </row>
    <row r="296" spans="2:10">
      <c r="B296" s="4" t="s">
        <v>226</v>
      </c>
      <c r="C296">
        <v>10</v>
      </c>
      <c r="D296">
        <v>6</v>
      </c>
      <c r="F296">
        <v>2</v>
      </c>
      <c r="J296">
        <v>18</v>
      </c>
    </row>
    <row r="297" spans="2:10">
      <c r="B297" s="4" t="s">
        <v>236</v>
      </c>
      <c r="D297">
        <v>1</v>
      </c>
      <c r="F297">
        <v>1</v>
      </c>
      <c r="G297">
        <v>7</v>
      </c>
      <c r="J297">
        <v>9</v>
      </c>
    </row>
    <row r="298" spans="2:10">
      <c r="B298" s="4" t="s">
        <v>242</v>
      </c>
      <c r="F298">
        <v>1</v>
      </c>
      <c r="J298">
        <v>1</v>
      </c>
    </row>
    <row r="299" spans="2:10">
      <c r="B299" s="4" t="s">
        <v>244</v>
      </c>
      <c r="C299">
        <v>67</v>
      </c>
      <c r="D299">
        <v>128</v>
      </c>
      <c r="E299">
        <v>14</v>
      </c>
      <c r="F299">
        <v>246</v>
      </c>
      <c r="G299">
        <v>213</v>
      </c>
      <c r="H299">
        <v>38</v>
      </c>
      <c r="I299">
        <v>17</v>
      </c>
      <c r="J299">
        <v>723</v>
      </c>
    </row>
    <row r="300" spans="2:10">
      <c r="B300"/>
    </row>
    <row r="302" spans="2:10">
      <c r="B302" s="3" t="s">
        <v>254</v>
      </c>
      <c r="C302" s="3" t="s">
        <v>246</v>
      </c>
    </row>
    <row r="303" spans="2:10">
      <c r="B303" s="3" t="s">
        <v>0</v>
      </c>
      <c r="C303">
        <v>2017</v>
      </c>
      <c r="D303">
        <v>2018</v>
      </c>
      <c r="E303">
        <v>2019</v>
      </c>
      <c r="F303">
        <v>2020</v>
      </c>
      <c r="G303" t="s">
        <v>244</v>
      </c>
    </row>
    <row r="304" spans="2:10">
      <c r="B304" s="4" t="s">
        <v>1</v>
      </c>
      <c r="C304">
        <v>1</v>
      </c>
      <c r="E304">
        <v>8</v>
      </c>
      <c r="F304">
        <v>32</v>
      </c>
      <c r="G304">
        <v>41</v>
      </c>
    </row>
    <row r="305" spans="2:7">
      <c r="B305" s="4" t="s">
        <v>17</v>
      </c>
      <c r="C305">
        <v>1</v>
      </c>
      <c r="D305">
        <v>5</v>
      </c>
      <c r="E305">
        <v>19</v>
      </c>
      <c r="F305">
        <v>26</v>
      </c>
      <c r="G305">
        <v>51</v>
      </c>
    </row>
    <row r="306" spans="2:7">
      <c r="B306" s="4" t="s">
        <v>22</v>
      </c>
      <c r="D306">
        <v>2</v>
      </c>
      <c r="E306">
        <v>3</v>
      </c>
      <c r="F306">
        <v>15</v>
      </c>
      <c r="G306">
        <v>20</v>
      </c>
    </row>
    <row r="307" spans="2:7">
      <c r="B307" s="4" t="s">
        <v>32</v>
      </c>
      <c r="D307">
        <v>1</v>
      </c>
      <c r="G307">
        <v>1</v>
      </c>
    </row>
    <row r="308" spans="2:7">
      <c r="B308" s="4" t="s">
        <v>34</v>
      </c>
      <c r="E308">
        <v>3</v>
      </c>
      <c r="G308">
        <v>3</v>
      </c>
    </row>
    <row r="309" spans="2:7">
      <c r="B309" s="4" t="s">
        <v>24</v>
      </c>
      <c r="C309">
        <v>1</v>
      </c>
      <c r="D309">
        <v>1</v>
      </c>
      <c r="E309">
        <v>56</v>
      </c>
      <c r="F309">
        <v>70</v>
      </c>
      <c r="G309">
        <v>128</v>
      </c>
    </row>
    <row r="310" spans="2:7">
      <c r="B310" s="4" t="s">
        <v>63</v>
      </c>
      <c r="F310">
        <v>3</v>
      </c>
      <c r="G310">
        <v>3</v>
      </c>
    </row>
    <row r="311" spans="2:7">
      <c r="B311" s="4" t="s">
        <v>67</v>
      </c>
      <c r="C311">
        <v>2</v>
      </c>
      <c r="G311">
        <v>2</v>
      </c>
    </row>
    <row r="312" spans="2:7">
      <c r="B312" s="4" t="s">
        <v>69</v>
      </c>
      <c r="E312">
        <v>1</v>
      </c>
      <c r="F312">
        <v>1</v>
      </c>
      <c r="G312">
        <v>2</v>
      </c>
    </row>
    <row r="313" spans="2:7">
      <c r="B313" s="4" t="s">
        <v>72</v>
      </c>
      <c r="F313">
        <v>2</v>
      </c>
      <c r="G313">
        <v>2</v>
      </c>
    </row>
    <row r="314" spans="2:7">
      <c r="B314" s="4" t="s">
        <v>75</v>
      </c>
      <c r="C314">
        <v>4</v>
      </c>
      <c r="E314">
        <v>5</v>
      </c>
      <c r="F314">
        <v>5</v>
      </c>
      <c r="G314">
        <v>14</v>
      </c>
    </row>
    <row r="315" spans="2:7">
      <c r="B315" s="4" t="s">
        <v>81</v>
      </c>
      <c r="F315">
        <v>7</v>
      </c>
      <c r="G315">
        <v>7</v>
      </c>
    </row>
    <row r="316" spans="2:7">
      <c r="B316" s="4" t="s">
        <v>88</v>
      </c>
      <c r="C316">
        <v>1</v>
      </c>
      <c r="D316">
        <v>2</v>
      </c>
      <c r="E316">
        <v>25</v>
      </c>
      <c r="F316">
        <v>13</v>
      </c>
      <c r="G316">
        <v>41</v>
      </c>
    </row>
    <row r="317" spans="2:7">
      <c r="B317" s="4" t="s">
        <v>102</v>
      </c>
      <c r="D317">
        <v>5</v>
      </c>
      <c r="E317">
        <v>15</v>
      </c>
      <c r="F317">
        <v>26</v>
      </c>
      <c r="G317">
        <v>46</v>
      </c>
    </row>
    <row r="318" spans="2:7">
      <c r="B318" s="4" t="s">
        <v>119</v>
      </c>
      <c r="E318">
        <v>1</v>
      </c>
      <c r="F318">
        <v>5</v>
      </c>
      <c r="G318">
        <v>6</v>
      </c>
    </row>
    <row r="319" spans="2:7">
      <c r="B319" s="4" t="s">
        <v>125</v>
      </c>
      <c r="C319">
        <v>1</v>
      </c>
      <c r="G319">
        <v>1</v>
      </c>
    </row>
    <row r="320" spans="2:7">
      <c r="B320" s="4" t="s">
        <v>127</v>
      </c>
      <c r="E320">
        <v>26</v>
      </c>
      <c r="F320">
        <v>10</v>
      </c>
      <c r="G320">
        <v>36</v>
      </c>
    </row>
    <row r="321" spans="2:7">
      <c r="B321" s="4" t="s">
        <v>136</v>
      </c>
      <c r="C321">
        <v>3</v>
      </c>
      <c r="G321">
        <v>3</v>
      </c>
    </row>
    <row r="322" spans="2:7">
      <c r="B322" s="4" t="s">
        <v>26</v>
      </c>
      <c r="C322">
        <v>1</v>
      </c>
      <c r="E322">
        <v>18</v>
      </c>
      <c r="F322">
        <v>18</v>
      </c>
      <c r="G322">
        <v>37</v>
      </c>
    </row>
    <row r="323" spans="2:7">
      <c r="B323" s="4" t="s">
        <v>158</v>
      </c>
      <c r="C323">
        <v>8</v>
      </c>
      <c r="D323">
        <v>15</v>
      </c>
      <c r="E323">
        <v>46</v>
      </c>
      <c r="F323">
        <v>12</v>
      </c>
      <c r="G323">
        <v>81</v>
      </c>
    </row>
    <row r="324" spans="2:7">
      <c r="B324" s="4" t="s">
        <v>188</v>
      </c>
      <c r="C324">
        <v>3</v>
      </c>
      <c r="D324">
        <v>1</v>
      </c>
      <c r="E324">
        <v>1</v>
      </c>
      <c r="F324">
        <v>17</v>
      </c>
      <c r="G324">
        <v>22</v>
      </c>
    </row>
    <row r="325" spans="2:7">
      <c r="B325" s="4" t="s">
        <v>196</v>
      </c>
      <c r="C325">
        <v>6</v>
      </c>
      <c r="D325">
        <v>8</v>
      </c>
      <c r="E325">
        <v>20</v>
      </c>
      <c r="F325">
        <v>54</v>
      </c>
      <c r="G325">
        <v>88</v>
      </c>
    </row>
    <row r="326" spans="2:7">
      <c r="B326" s="4" t="s">
        <v>203</v>
      </c>
      <c r="D326">
        <v>1</v>
      </c>
      <c r="F326">
        <v>11</v>
      </c>
      <c r="G326">
        <v>12</v>
      </c>
    </row>
    <row r="327" spans="2:7">
      <c r="B327" s="4" t="s">
        <v>207</v>
      </c>
      <c r="D327">
        <v>1</v>
      </c>
      <c r="E327">
        <v>1</v>
      </c>
      <c r="F327">
        <v>2</v>
      </c>
      <c r="G327">
        <v>4</v>
      </c>
    </row>
    <row r="328" spans="2:7">
      <c r="B328" s="4" t="s">
        <v>210</v>
      </c>
      <c r="D328">
        <v>7</v>
      </c>
      <c r="E328">
        <v>7</v>
      </c>
      <c r="F328">
        <v>2</v>
      </c>
      <c r="G328">
        <v>16</v>
      </c>
    </row>
    <row r="329" spans="2:7">
      <c r="B329" s="4" t="s">
        <v>218</v>
      </c>
      <c r="F329">
        <v>24</v>
      </c>
      <c r="G329">
        <v>24</v>
      </c>
    </row>
    <row r="330" spans="2:7">
      <c r="B330" s="4" t="s">
        <v>224</v>
      </c>
      <c r="E330">
        <v>2</v>
      </c>
      <c r="F330">
        <v>2</v>
      </c>
      <c r="G330">
        <v>4</v>
      </c>
    </row>
    <row r="331" spans="2:7">
      <c r="B331" s="4" t="s">
        <v>226</v>
      </c>
      <c r="D331">
        <v>2</v>
      </c>
      <c r="F331">
        <v>16</v>
      </c>
      <c r="G331">
        <v>18</v>
      </c>
    </row>
    <row r="332" spans="2:7">
      <c r="B332" s="4" t="s">
        <v>236</v>
      </c>
      <c r="E332">
        <v>2</v>
      </c>
      <c r="F332">
        <v>7</v>
      </c>
      <c r="G332">
        <v>9</v>
      </c>
    </row>
    <row r="333" spans="2:7">
      <c r="B333" s="4" t="s">
        <v>242</v>
      </c>
      <c r="F333">
        <v>1</v>
      </c>
      <c r="G333">
        <v>1</v>
      </c>
    </row>
    <row r="334" spans="2:7">
      <c r="B334" s="4" t="s">
        <v>244</v>
      </c>
      <c r="C334">
        <v>32</v>
      </c>
      <c r="D334">
        <v>51</v>
      </c>
      <c r="E334">
        <v>259</v>
      </c>
      <c r="F334">
        <v>381</v>
      </c>
      <c r="G334">
        <v>723</v>
      </c>
    </row>
    <row r="335" spans="2:7">
      <c r="B335"/>
    </row>
    <row r="341" spans="2:2">
      <c r="B341" s="3" t="s">
        <v>0</v>
      </c>
    </row>
    <row r="342" spans="2:2">
      <c r="B342" s="4" t="s">
        <v>1</v>
      </c>
    </row>
    <row r="343" spans="2:2">
      <c r="B343" s="4" t="s">
        <v>17</v>
      </c>
    </row>
    <row r="344" spans="2:2">
      <c r="B344" s="4" t="s">
        <v>22</v>
      </c>
    </row>
    <row r="345" spans="2:2">
      <c r="B345" s="4" t="s">
        <v>32</v>
      </c>
    </row>
    <row r="346" spans="2:2">
      <c r="B346" s="4" t="s">
        <v>34</v>
      </c>
    </row>
    <row r="347" spans="2:2">
      <c r="B347" s="4" t="s">
        <v>24</v>
      </c>
    </row>
    <row r="348" spans="2:2">
      <c r="B348" s="4" t="s">
        <v>63</v>
      </c>
    </row>
    <row r="349" spans="2:2">
      <c r="B349" s="4" t="s">
        <v>67</v>
      </c>
    </row>
    <row r="350" spans="2:2">
      <c r="B350" s="4" t="s">
        <v>69</v>
      </c>
    </row>
    <row r="351" spans="2:2">
      <c r="B351" s="4" t="s">
        <v>72</v>
      </c>
    </row>
    <row r="352" spans="2:2">
      <c r="B352" s="4" t="s">
        <v>75</v>
      </c>
    </row>
    <row r="353" spans="2:2">
      <c r="B353" s="4" t="s">
        <v>81</v>
      </c>
    </row>
    <row r="354" spans="2:2">
      <c r="B354" s="4" t="s">
        <v>88</v>
      </c>
    </row>
    <row r="355" spans="2:2">
      <c r="B355" s="4" t="s">
        <v>102</v>
      </c>
    </row>
    <row r="356" spans="2:2">
      <c r="B356" s="4" t="s">
        <v>119</v>
      </c>
    </row>
    <row r="357" spans="2:2">
      <c r="B357" s="4" t="s">
        <v>125</v>
      </c>
    </row>
    <row r="358" spans="2:2">
      <c r="B358" s="4" t="s">
        <v>127</v>
      </c>
    </row>
    <row r="359" spans="2:2">
      <c r="B359" s="4" t="s">
        <v>136</v>
      </c>
    </row>
    <row r="360" spans="2:2">
      <c r="B360" s="4" t="s">
        <v>26</v>
      </c>
    </row>
    <row r="361" spans="2:2">
      <c r="B361" s="4" t="s">
        <v>158</v>
      </c>
    </row>
    <row r="362" spans="2:2">
      <c r="B362" s="4" t="s">
        <v>188</v>
      </c>
    </row>
    <row r="363" spans="2:2">
      <c r="B363" s="4" t="s">
        <v>196</v>
      </c>
    </row>
    <row r="364" spans="2:2">
      <c r="B364" s="4" t="s">
        <v>203</v>
      </c>
    </row>
    <row r="365" spans="2:2">
      <c r="B365" s="4" t="s">
        <v>207</v>
      </c>
    </row>
    <row r="366" spans="2:2">
      <c r="B366" s="4" t="s">
        <v>210</v>
      </c>
    </row>
    <row r="367" spans="2:2">
      <c r="B367" s="4" t="s">
        <v>218</v>
      </c>
    </row>
    <row r="368" spans="2:2">
      <c r="B368" s="4" t="s">
        <v>224</v>
      </c>
    </row>
    <row r="369" spans="2:2">
      <c r="B369" s="4" t="s">
        <v>226</v>
      </c>
    </row>
    <row r="370" spans="2:2">
      <c r="B370" s="4" t="s">
        <v>236</v>
      </c>
    </row>
    <row r="371" spans="2:2">
      <c r="B371" s="4" t="s">
        <v>242</v>
      </c>
    </row>
    <row r="372" spans="2:2">
      <c r="B372" s="4" t="s">
        <v>244</v>
      </c>
    </row>
    <row r="373" spans="2:2">
      <c r="B373"/>
    </row>
    <row r="374" spans="2:2">
      <c r="B37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AJ461"/>
  <sheetViews>
    <sheetView topLeftCell="A168" zoomScale="70" zoomScaleNormal="70" workbookViewId="0">
      <selection activeCell="E170" sqref="E170"/>
    </sheetView>
  </sheetViews>
  <sheetFormatPr baseColWidth="10" defaultColWidth="11.453125" defaultRowHeight="14.5"/>
  <cols>
    <col min="1" max="3" width="11.453125" style="1"/>
    <col min="4" max="4" width="40.26953125" style="1" bestFit="1" customWidth="1"/>
    <col min="5" max="5" width="22" style="1" bestFit="1" customWidth="1"/>
    <col min="6" max="6" width="43.453125" style="1" bestFit="1" customWidth="1"/>
    <col min="7" max="7" width="40.54296875" style="1" bestFit="1" customWidth="1"/>
    <col min="8" max="8" width="48.7265625" style="1" bestFit="1" customWidth="1"/>
    <col min="9" max="9" width="52.54296875" style="1" bestFit="1" customWidth="1"/>
    <col min="10" max="10" width="52.81640625" style="1" bestFit="1" customWidth="1"/>
    <col min="11" max="11" width="50.1796875" style="1" bestFit="1" customWidth="1"/>
    <col min="12" max="12" width="16.7265625" style="1" bestFit="1" customWidth="1"/>
    <col min="13" max="13" width="47.1796875" style="1" bestFit="1" customWidth="1"/>
    <col min="14" max="14" width="50.1796875" style="1" bestFit="1" customWidth="1"/>
    <col min="15" max="15" width="13.1796875" style="1" bestFit="1" customWidth="1"/>
    <col min="16" max="16" width="55.26953125" style="1" bestFit="1" customWidth="1"/>
    <col min="17" max="17" width="54" style="1" bestFit="1" customWidth="1"/>
    <col min="18" max="18" width="13.1796875" style="1" bestFit="1" customWidth="1"/>
    <col min="19" max="19" width="59.1796875" style="1" bestFit="1" customWidth="1"/>
    <col min="20" max="20" width="54.26953125" style="1" bestFit="1" customWidth="1"/>
    <col min="21" max="21" width="59.26953125" style="1" bestFit="1" customWidth="1"/>
    <col min="22" max="22" width="51.54296875" style="1" bestFit="1" customWidth="1"/>
    <col min="23" max="23" width="56.7265625" style="1" bestFit="1" customWidth="1"/>
    <col min="24" max="24" width="16.7265625" style="1" bestFit="1" customWidth="1"/>
    <col min="25" max="25" width="70" style="1" bestFit="1" customWidth="1"/>
    <col min="26" max="26" width="70.26953125" style="1" bestFit="1" customWidth="1"/>
    <col min="27" max="27" width="73.1796875" style="1" bestFit="1" customWidth="1"/>
    <col min="28" max="28" width="52" style="1" bestFit="1" customWidth="1"/>
    <col min="29" max="29" width="117.7265625" style="1" bestFit="1" customWidth="1"/>
    <col min="30" max="30" width="68.54296875" style="1" bestFit="1" customWidth="1"/>
    <col min="31" max="31" width="100.7265625" style="1" bestFit="1" customWidth="1"/>
    <col min="32" max="32" width="77.453125" style="1" bestFit="1" customWidth="1"/>
    <col min="33" max="33" width="108.7265625" style="1" bestFit="1" customWidth="1"/>
    <col min="34" max="34" width="28.54296875" style="1" bestFit="1" customWidth="1"/>
    <col min="35" max="35" width="89.26953125" style="1" bestFit="1" customWidth="1"/>
    <col min="36" max="36" width="16.7265625" style="1" bestFit="1" customWidth="1"/>
    <col min="37" max="37" width="113" style="1" bestFit="1" customWidth="1"/>
    <col min="38" max="38" width="255.7265625" style="1" bestFit="1" customWidth="1"/>
    <col min="39" max="39" width="150.54296875" style="1" bestFit="1" customWidth="1"/>
    <col min="40" max="40" width="196.453125" style="1" bestFit="1" customWidth="1"/>
    <col min="41" max="42" width="255.7265625" style="1" bestFit="1" customWidth="1"/>
    <col min="43" max="43" width="251.453125" style="1" bestFit="1" customWidth="1"/>
    <col min="44" max="44" width="255.7265625" style="1" bestFit="1" customWidth="1"/>
    <col min="45" max="45" width="105.7265625" style="1" bestFit="1" customWidth="1"/>
    <col min="46" max="46" width="223.81640625" style="1" bestFit="1" customWidth="1"/>
    <col min="47" max="47" width="255.7265625" style="1" bestFit="1" customWidth="1"/>
    <col min="48" max="48" width="209.1796875" style="1" bestFit="1" customWidth="1"/>
    <col min="49" max="49" width="255.7265625" style="1" bestFit="1" customWidth="1"/>
    <col min="50" max="50" width="204.26953125" style="1" bestFit="1" customWidth="1"/>
    <col min="51" max="51" width="230.7265625" style="1" bestFit="1" customWidth="1"/>
    <col min="52" max="52" width="101.7265625" style="1" bestFit="1" customWidth="1"/>
    <col min="53" max="53" width="136.26953125" style="1" bestFit="1" customWidth="1"/>
    <col min="54" max="54" width="67.26953125" style="1" bestFit="1" customWidth="1"/>
    <col min="55" max="55" width="49.81640625" style="1" bestFit="1" customWidth="1"/>
    <col min="56" max="56" width="255.7265625" style="1" bestFit="1" customWidth="1"/>
    <col min="57" max="57" width="244.54296875" style="1" bestFit="1" customWidth="1"/>
    <col min="58" max="58" width="245.1796875" style="1" bestFit="1" customWidth="1"/>
    <col min="59" max="59" width="82.453125" style="1" bestFit="1" customWidth="1"/>
    <col min="60" max="60" width="216.26953125" style="1" bestFit="1" customWidth="1"/>
    <col min="61" max="61" width="234.81640625" style="1" bestFit="1" customWidth="1"/>
    <col min="62" max="62" width="108.54296875" style="1" bestFit="1" customWidth="1"/>
    <col min="63" max="63" width="123.26953125" style="1" bestFit="1" customWidth="1"/>
    <col min="64" max="64" width="138.1796875" style="1" bestFit="1" customWidth="1"/>
    <col min="65" max="65" width="122.1796875" style="1" bestFit="1" customWidth="1"/>
    <col min="66" max="66" width="114.81640625" style="1" bestFit="1" customWidth="1"/>
    <col min="67" max="67" width="106.1796875" style="1" bestFit="1" customWidth="1"/>
    <col min="68" max="68" width="204.81640625" style="1" bestFit="1" customWidth="1"/>
    <col min="69" max="69" width="128.1796875" style="1" bestFit="1" customWidth="1"/>
    <col min="70" max="70" width="255.7265625" style="1" bestFit="1" customWidth="1"/>
    <col min="71" max="71" width="82.453125" style="1" bestFit="1" customWidth="1"/>
    <col min="72" max="72" width="194.81640625" style="1" bestFit="1" customWidth="1"/>
    <col min="73" max="74" width="255.7265625" style="1" bestFit="1" customWidth="1"/>
    <col min="75" max="75" width="202.1796875" style="1" bestFit="1" customWidth="1"/>
    <col min="76" max="76" width="159.453125" style="1" bestFit="1" customWidth="1"/>
    <col min="77" max="77" width="228.54296875" style="1" bestFit="1" customWidth="1"/>
    <col min="78" max="78" width="200.81640625" style="1" bestFit="1" customWidth="1"/>
    <col min="79" max="79" width="127.453125" style="1" bestFit="1" customWidth="1"/>
    <col min="80" max="80" width="197.81640625" style="1" bestFit="1" customWidth="1"/>
    <col min="81" max="81" width="149.1796875" style="1" bestFit="1" customWidth="1"/>
    <col min="82" max="82" width="61.26953125" style="1" bestFit="1" customWidth="1"/>
    <col min="83" max="83" width="206.453125" style="1" bestFit="1" customWidth="1"/>
    <col min="84" max="84" width="224.26953125" style="1" bestFit="1" customWidth="1"/>
    <col min="85" max="85" width="137.1796875" style="1" bestFit="1" customWidth="1"/>
    <col min="86" max="86" width="219.1796875" style="1" bestFit="1" customWidth="1"/>
    <col min="87" max="87" width="219.54296875" style="1" bestFit="1" customWidth="1"/>
    <col min="88" max="88" width="87.453125" style="1" bestFit="1" customWidth="1"/>
    <col min="89" max="89" width="183.54296875" style="1" bestFit="1" customWidth="1"/>
    <col min="90" max="90" width="48" style="1" bestFit="1" customWidth="1"/>
    <col min="91" max="91" width="37.26953125" style="1" bestFit="1" customWidth="1"/>
    <col min="92" max="92" width="201" style="1" bestFit="1" customWidth="1"/>
    <col min="93" max="93" width="209.453125" style="1" bestFit="1" customWidth="1"/>
    <col min="94" max="94" width="196.26953125" style="1" bestFit="1" customWidth="1"/>
    <col min="95" max="95" width="97.81640625" style="1" bestFit="1" customWidth="1"/>
    <col min="96" max="96" width="199.1796875" style="1" bestFit="1" customWidth="1"/>
    <col min="97" max="97" width="139.54296875" style="1" bestFit="1" customWidth="1"/>
    <col min="98" max="98" width="61.26953125" style="1" bestFit="1" customWidth="1"/>
    <col min="99" max="99" width="245.1796875" style="1" bestFit="1" customWidth="1"/>
    <col min="100" max="100" width="54.1796875" style="1" bestFit="1" customWidth="1"/>
    <col min="101" max="101" width="105.1796875" style="1" bestFit="1" customWidth="1"/>
    <col min="102" max="102" width="216.7265625" style="1" bestFit="1" customWidth="1"/>
    <col min="103" max="103" width="80.7265625" style="1" bestFit="1" customWidth="1"/>
    <col min="104" max="104" width="139.54296875" style="1" bestFit="1" customWidth="1"/>
    <col min="105" max="105" width="91.7265625" style="1" bestFit="1" customWidth="1"/>
    <col min="106" max="106" width="178.54296875" style="1" bestFit="1" customWidth="1"/>
    <col min="107" max="107" width="201.453125" style="1" bestFit="1" customWidth="1"/>
    <col min="108" max="108" width="90.81640625" style="1" bestFit="1" customWidth="1"/>
    <col min="109" max="109" width="165.26953125" style="1" bestFit="1" customWidth="1"/>
    <col min="110" max="110" width="135.26953125" style="1" bestFit="1" customWidth="1"/>
    <col min="111" max="111" width="142.7265625" style="1" bestFit="1" customWidth="1"/>
    <col min="112" max="112" width="136.26953125" style="1" bestFit="1" customWidth="1"/>
    <col min="113" max="113" width="175.1796875" style="1" bestFit="1" customWidth="1"/>
    <col min="114" max="114" width="173.1796875" style="1" bestFit="1" customWidth="1"/>
    <col min="115" max="115" width="215" style="1" bestFit="1" customWidth="1"/>
    <col min="116" max="116" width="107.7265625" style="1" bestFit="1" customWidth="1"/>
    <col min="117" max="117" width="187.453125" style="1" bestFit="1" customWidth="1"/>
    <col min="118" max="118" width="211.453125" style="1" bestFit="1" customWidth="1"/>
    <col min="119" max="119" width="219.1796875" style="1" bestFit="1" customWidth="1"/>
    <col min="120" max="120" width="255.7265625" style="1" bestFit="1" customWidth="1"/>
    <col min="121" max="122" width="213.54296875" style="1" bestFit="1" customWidth="1"/>
    <col min="123" max="123" width="215.81640625" style="1" bestFit="1" customWidth="1"/>
    <col min="124" max="124" width="130.81640625" style="1" bestFit="1" customWidth="1"/>
    <col min="125" max="125" width="103.81640625" style="1" bestFit="1" customWidth="1"/>
    <col min="126" max="126" width="155.54296875" style="1" bestFit="1" customWidth="1"/>
    <col min="127" max="127" width="65.26953125" style="1" bestFit="1" customWidth="1"/>
    <col min="128" max="128" width="255.7265625" style="1" bestFit="1" customWidth="1"/>
    <col min="129" max="129" width="235.54296875" style="1" bestFit="1" customWidth="1"/>
    <col min="130" max="130" width="235" style="1" bestFit="1" customWidth="1"/>
    <col min="131" max="131" width="241.26953125" style="1" bestFit="1" customWidth="1"/>
    <col min="132" max="132" width="189.453125" style="1" bestFit="1" customWidth="1"/>
    <col min="133" max="133" width="60" style="1" bestFit="1" customWidth="1"/>
    <col min="134" max="134" width="104.81640625" style="1" bestFit="1" customWidth="1"/>
    <col min="135" max="135" width="255.7265625" style="1" bestFit="1" customWidth="1"/>
    <col min="136" max="136" width="209.54296875" style="1" bestFit="1" customWidth="1"/>
    <col min="137" max="137" width="255.7265625" style="1" bestFit="1" customWidth="1"/>
    <col min="138" max="138" width="57.81640625" style="1" bestFit="1" customWidth="1"/>
    <col min="139" max="139" width="255.7265625" style="1" bestFit="1" customWidth="1"/>
    <col min="140" max="140" width="97.26953125" style="1" bestFit="1" customWidth="1"/>
    <col min="141" max="141" width="195.1796875" style="1" bestFit="1" customWidth="1"/>
    <col min="142" max="142" width="219.453125" style="1" bestFit="1" customWidth="1"/>
    <col min="143" max="143" width="80.7265625" style="1" bestFit="1" customWidth="1"/>
    <col min="144" max="144" width="255.7265625" style="1" bestFit="1" customWidth="1"/>
    <col min="145" max="145" width="47.1796875" style="1" bestFit="1" customWidth="1"/>
    <col min="146" max="146" width="74.453125" style="1" bestFit="1" customWidth="1"/>
    <col min="147" max="147" width="125.54296875" style="1" bestFit="1" customWidth="1"/>
    <col min="148" max="148" width="120.26953125" style="1" bestFit="1" customWidth="1"/>
    <col min="149" max="149" width="173.453125" style="1" bestFit="1" customWidth="1"/>
    <col min="150" max="150" width="136" style="1" bestFit="1" customWidth="1"/>
    <col min="151" max="151" width="142.81640625" style="1" bestFit="1" customWidth="1"/>
    <col min="152" max="152" width="97" style="1" bestFit="1" customWidth="1"/>
    <col min="153" max="153" width="255.7265625" style="1" bestFit="1" customWidth="1"/>
    <col min="154" max="154" width="222.7265625" style="1" bestFit="1" customWidth="1"/>
    <col min="155" max="155" width="185.54296875" style="1" bestFit="1" customWidth="1"/>
    <col min="156" max="156" width="145.26953125" style="1" bestFit="1" customWidth="1"/>
    <col min="157" max="157" width="88.81640625" style="1" bestFit="1" customWidth="1"/>
    <col min="158" max="158" width="174.453125" style="1" bestFit="1" customWidth="1"/>
    <col min="159" max="159" width="131.54296875" style="1" bestFit="1" customWidth="1"/>
    <col min="160" max="160" width="142" style="1" bestFit="1" customWidth="1"/>
    <col min="161" max="161" width="235" style="1" bestFit="1" customWidth="1"/>
    <col min="162" max="162" width="255.7265625" style="1" bestFit="1" customWidth="1"/>
    <col min="163" max="163" width="212.7265625" style="1" bestFit="1" customWidth="1"/>
    <col min="164" max="164" width="215" style="1" bestFit="1" customWidth="1"/>
    <col min="165" max="165" width="177.26953125" style="1" bestFit="1" customWidth="1"/>
    <col min="166" max="166" width="210.1796875" style="1" bestFit="1" customWidth="1"/>
    <col min="167" max="167" width="135.54296875" style="1" bestFit="1" customWidth="1"/>
    <col min="168" max="168" width="156.7265625" style="1" bestFit="1" customWidth="1"/>
    <col min="169" max="169" width="85.54296875" style="1" bestFit="1" customWidth="1"/>
    <col min="170" max="170" width="67.26953125" style="1" bestFit="1" customWidth="1"/>
    <col min="171" max="171" width="123" style="1" bestFit="1" customWidth="1"/>
    <col min="172" max="172" width="138" style="1" bestFit="1" customWidth="1"/>
    <col min="173" max="173" width="127.26953125" style="1" bestFit="1" customWidth="1"/>
    <col min="174" max="174" width="221.26953125" style="1" bestFit="1" customWidth="1"/>
    <col min="175" max="175" width="136.81640625" style="1" bestFit="1" customWidth="1"/>
    <col min="176" max="176" width="107.7265625" style="1" bestFit="1" customWidth="1"/>
    <col min="177" max="177" width="82" style="1" bestFit="1" customWidth="1"/>
    <col min="178" max="178" width="133.7265625" style="1" bestFit="1" customWidth="1"/>
    <col min="179" max="179" width="177.1796875" style="1" bestFit="1" customWidth="1"/>
    <col min="180" max="180" width="255.7265625" style="1" bestFit="1" customWidth="1"/>
    <col min="181" max="181" width="108.1796875" style="1" bestFit="1" customWidth="1"/>
    <col min="182" max="182" width="4.81640625" style="1" bestFit="1" customWidth="1"/>
    <col min="183" max="183" width="61.453125" style="1" bestFit="1" customWidth="1"/>
    <col min="184" max="184" width="184.453125" style="1" bestFit="1" customWidth="1"/>
    <col min="185" max="185" width="69.81640625" style="1" bestFit="1" customWidth="1"/>
    <col min="186" max="187" width="255.7265625" style="1" bestFit="1" customWidth="1"/>
    <col min="188" max="188" width="246.26953125" style="1" bestFit="1" customWidth="1"/>
    <col min="189" max="189" width="245" style="1" bestFit="1" customWidth="1"/>
    <col min="190" max="190" width="121.54296875" style="1" bestFit="1" customWidth="1"/>
    <col min="191" max="191" width="255.7265625" style="1" bestFit="1" customWidth="1"/>
    <col min="192" max="192" width="177.7265625" style="1" bestFit="1" customWidth="1"/>
    <col min="193" max="193" width="255.7265625" style="1" bestFit="1" customWidth="1"/>
    <col min="194" max="194" width="190.7265625" style="1" bestFit="1" customWidth="1"/>
    <col min="195" max="195" width="250" style="1" bestFit="1" customWidth="1"/>
    <col min="196" max="196" width="137.1796875" style="1" bestFit="1" customWidth="1"/>
    <col min="197" max="197" width="158.1796875" style="1" bestFit="1" customWidth="1"/>
    <col min="198" max="198" width="160.81640625" style="1" bestFit="1" customWidth="1"/>
    <col min="199" max="199" width="110.54296875" style="1" bestFit="1" customWidth="1"/>
    <col min="200" max="200" width="172.453125" style="1" bestFit="1" customWidth="1"/>
    <col min="201" max="201" width="141.54296875" style="1" bestFit="1" customWidth="1"/>
    <col min="202" max="202" width="80" style="1" bestFit="1" customWidth="1"/>
    <col min="203" max="203" width="255.7265625" style="1" bestFit="1" customWidth="1"/>
    <col min="204" max="204" width="232.26953125" style="1" bestFit="1" customWidth="1"/>
    <col min="205" max="205" width="219.81640625" style="1" bestFit="1" customWidth="1"/>
    <col min="206" max="206" width="220.26953125" style="1" bestFit="1" customWidth="1"/>
    <col min="207" max="207" width="138.1796875" style="1" bestFit="1" customWidth="1"/>
    <col min="208" max="208" width="255.7265625" style="1" bestFit="1" customWidth="1"/>
    <col min="209" max="209" width="187.453125" style="1" bestFit="1" customWidth="1"/>
    <col min="210" max="210" width="255.7265625" style="1" bestFit="1" customWidth="1"/>
    <col min="211" max="211" width="177.26953125" style="1" bestFit="1" customWidth="1"/>
    <col min="212" max="212" width="59.26953125" style="1" bestFit="1" customWidth="1"/>
    <col min="213" max="213" width="123.81640625" style="1" bestFit="1" customWidth="1"/>
    <col min="214" max="214" width="99.54296875" style="1" bestFit="1" customWidth="1"/>
    <col min="215" max="215" width="210.7265625" style="1" bestFit="1" customWidth="1"/>
    <col min="216" max="216" width="77.1796875" style="1" bestFit="1" customWidth="1"/>
    <col min="217" max="217" width="78.81640625" style="1" bestFit="1" customWidth="1"/>
    <col min="218" max="218" width="177.26953125" style="1" bestFit="1" customWidth="1"/>
    <col min="219" max="219" width="255.7265625" style="1" bestFit="1" customWidth="1"/>
    <col min="220" max="220" width="62" style="1" bestFit="1" customWidth="1"/>
    <col min="221" max="221" width="173" style="1" bestFit="1" customWidth="1"/>
    <col min="222" max="222" width="170.54296875" style="1" bestFit="1" customWidth="1"/>
    <col min="223" max="223" width="105.54296875" style="1" bestFit="1" customWidth="1"/>
    <col min="224" max="224" width="73.81640625" style="1" bestFit="1" customWidth="1"/>
    <col min="225" max="225" width="199.453125" style="1" bestFit="1" customWidth="1"/>
    <col min="226" max="226" width="128.54296875" style="1" bestFit="1" customWidth="1"/>
    <col min="227" max="227" width="45.81640625" style="1" bestFit="1" customWidth="1"/>
    <col min="228" max="228" width="139.81640625" style="1" bestFit="1" customWidth="1"/>
    <col min="229" max="229" width="115.54296875" style="1" bestFit="1" customWidth="1"/>
    <col min="230" max="230" width="194.1796875" style="1" bestFit="1" customWidth="1"/>
    <col min="231" max="231" width="189.1796875" style="1" bestFit="1" customWidth="1"/>
    <col min="232" max="232" width="144.26953125" style="1" bestFit="1" customWidth="1"/>
    <col min="233" max="233" width="255.7265625" style="1" bestFit="1" customWidth="1"/>
    <col min="234" max="234" width="128.54296875" style="1" bestFit="1" customWidth="1"/>
    <col min="235" max="235" width="215.26953125" style="1" bestFit="1" customWidth="1"/>
    <col min="236" max="236" width="143.7265625" style="1" bestFit="1" customWidth="1"/>
    <col min="237" max="237" width="130.1796875" style="1" bestFit="1" customWidth="1"/>
    <col min="238" max="238" width="159.54296875" style="1" bestFit="1" customWidth="1"/>
    <col min="239" max="239" width="107.7265625" style="1" bestFit="1" customWidth="1"/>
    <col min="240" max="240" width="137.7265625" style="1" bestFit="1" customWidth="1"/>
    <col min="241" max="241" width="137.26953125" style="1" bestFit="1" customWidth="1"/>
    <col min="242" max="242" width="114.81640625" style="1" bestFit="1" customWidth="1"/>
    <col min="243" max="243" width="114.453125" style="1" bestFit="1" customWidth="1"/>
    <col min="244" max="244" width="255.7265625" style="1" bestFit="1" customWidth="1"/>
    <col min="245" max="245" width="129.1796875" style="1" bestFit="1" customWidth="1"/>
    <col min="246" max="246" width="129.81640625" style="1" bestFit="1" customWidth="1"/>
    <col min="247" max="247" width="164.453125" style="1" bestFit="1" customWidth="1"/>
    <col min="248" max="248" width="185.26953125" style="1" bestFit="1" customWidth="1"/>
    <col min="249" max="249" width="215.81640625" style="1" bestFit="1" customWidth="1"/>
    <col min="250" max="250" width="255.7265625" style="1" bestFit="1" customWidth="1"/>
    <col min="251" max="251" width="172" style="1" bestFit="1" customWidth="1"/>
    <col min="252" max="252" width="139.81640625" style="1" bestFit="1" customWidth="1"/>
    <col min="253" max="253" width="114.54296875" style="1" bestFit="1" customWidth="1"/>
    <col min="254" max="254" width="168.81640625" style="1" bestFit="1" customWidth="1"/>
    <col min="255" max="255" width="144.81640625" style="1" bestFit="1" customWidth="1"/>
    <col min="256" max="256" width="109.453125" style="1" bestFit="1" customWidth="1"/>
    <col min="257" max="257" width="121.26953125" style="1" bestFit="1" customWidth="1"/>
    <col min="258" max="258" width="137" style="1" bestFit="1" customWidth="1"/>
    <col min="259" max="259" width="175.54296875" style="1" bestFit="1" customWidth="1"/>
    <col min="260" max="260" width="160.1796875" style="1" bestFit="1" customWidth="1"/>
    <col min="261" max="261" width="92.81640625" style="1" bestFit="1" customWidth="1"/>
    <col min="262" max="264" width="255.7265625" style="1" bestFit="1" customWidth="1"/>
    <col min="265" max="265" width="164.26953125" style="1" bestFit="1" customWidth="1"/>
    <col min="266" max="266" width="202.26953125" style="1" bestFit="1" customWidth="1"/>
    <col min="267" max="267" width="110.7265625" style="1" bestFit="1" customWidth="1"/>
    <col min="268" max="268" width="100.54296875" style="1" bestFit="1" customWidth="1"/>
    <col min="269" max="269" width="161.54296875" style="1" bestFit="1" customWidth="1"/>
    <col min="270" max="270" width="210.81640625" style="1" bestFit="1" customWidth="1"/>
    <col min="271" max="271" width="136" style="1" bestFit="1" customWidth="1"/>
    <col min="272" max="272" width="175.54296875" style="1" bestFit="1" customWidth="1"/>
    <col min="273" max="273" width="197.7265625" style="1" bestFit="1" customWidth="1"/>
    <col min="274" max="274" width="197" style="1" bestFit="1" customWidth="1"/>
    <col min="275" max="275" width="187.453125" style="1" bestFit="1" customWidth="1"/>
    <col min="276" max="276" width="254.81640625" style="1" bestFit="1" customWidth="1"/>
    <col min="277" max="277" width="158.453125" style="1" bestFit="1" customWidth="1"/>
    <col min="278" max="278" width="251.7265625" style="1" bestFit="1" customWidth="1"/>
    <col min="279" max="279" width="193.7265625" style="1" bestFit="1" customWidth="1"/>
    <col min="280" max="280" width="176.54296875" style="1" bestFit="1" customWidth="1"/>
    <col min="281" max="281" width="68.81640625" style="1" bestFit="1" customWidth="1"/>
    <col min="282" max="282" width="97.453125" style="1" bestFit="1" customWidth="1"/>
    <col min="283" max="283" width="236.26953125" style="1" bestFit="1" customWidth="1"/>
    <col min="284" max="284" width="137" style="1" bestFit="1" customWidth="1"/>
    <col min="285" max="285" width="94.453125" style="1" bestFit="1" customWidth="1"/>
    <col min="286" max="286" width="252.1796875" style="1" bestFit="1" customWidth="1"/>
    <col min="287" max="287" width="223.81640625" style="1" bestFit="1" customWidth="1"/>
    <col min="288" max="288" width="155.1796875" style="1" bestFit="1" customWidth="1"/>
    <col min="289" max="289" width="197.26953125" style="1" bestFit="1" customWidth="1"/>
    <col min="290" max="290" width="78.7265625" style="1" bestFit="1" customWidth="1"/>
    <col min="291" max="292" width="255.7265625" style="1" bestFit="1" customWidth="1"/>
    <col min="293" max="293" width="237.1796875" style="1" bestFit="1" customWidth="1"/>
    <col min="294" max="294" width="188.453125" style="1" bestFit="1" customWidth="1"/>
    <col min="295" max="295" width="189.1796875" style="1" bestFit="1" customWidth="1"/>
    <col min="296" max="296" width="217.453125" style="1" bestFit="1" customWidth="1"/>
    <col min="297" max="297" width="144.1796875" style="1" bestFit="1" customWidth="1"/>
    <col min="298" max="298" width="72.26953125" style="1" bestFit="1" customWidth="1"/>
    <col min="299" max="299" width="114.26953125" style="1" bestFit="1" customWidth="1"/>
    <col min="300" max="300" width="255.7265625" style="1" bestFit="1" customWidth="1"/>
    <col min="301" max="301" width="121.54296875" style="1" bestFit="1" customWidth="1"/>
    <col min="302" max="302" width="184.1796875" style="1" bestFit="1" customWidth="1"/>
    <col min="303" max="303" width="180.26953125" style="1" bestFit="1" customWidth="1"/>
    <col min="304" max="304" width="73.54296875" style="1" bestFit="1" customWidth="1"/>
    <col min="305" max="305" width="255.7265625" style="1" bestFit="1" customWidth="1"/>
    <col min="306" max="306" width="202.7265625" style="1" bestFit="1" customWidth="1"/>
    <col min="307" max="307" width="188.7265625" style="1" bestFit="1" customWidth="1"/>
    <col min="308" max="308" width="156.54296875" style="1" bestFit="1" customWidth="1"/>
    <col min="309" max="309" width="255.7265625" style="1" bestFit="1" customWidth="1"/>
    <col min="310" max="310" width="175.54296875" style="1" bestFit="1" customWidth="1"/>
    <col min="311" max="311" width="171.7265625" style="1" bestFit="1" customWidth="1"/>
    <col min="312" max="312" width="76.26953125" style="1" bestFit="1" customWidth="1"/>
    <col min="313" max="313" width="15" style="1" bestFit="1" customWidth="1"/>
    <col min="314" max="314" width="218.81640625" style="1" bestFit="1" customWidth="1"/>
    <col min="315" max="315" width="146.7265625" style="1" bestFit="1" customWidth="1"/>
    <col min="316" max="316" width="176.26953125" style="1" bestFit="1" customWidth="1"/>
    <col min="317" max="317" width="202.7265625" style="1" bestFit="1" customWidth="1"/>
    <col min="318" max="318" width="96.7265625" style="1" bestFit="1" customWidth="1"/>
    <col min="319" max="319" width="158.81640625" style="1" bestFit="1" customWidth="1"/>
    <col min="320" max="320" width="159.26953125" style="1" bestFit="1" customWidth="1"/>
    <col min="321" max="321" width="121" style="1" bestFit="1" customWidth="1"/>
    <col min="322" max="322" width="201.453125" style="1" bestFit="1" customWidth="1"/>
    <col min="323" max="323" width="135.7265625" style="1" bestFit="1" customWidth="1"/>
    <col min="324" max="324" width="173.7265625" style="1" bestFit="1" customWidth="1"/>
    <col min="325" max="325" width="255.7265625" style="1" bestFit="1" customWidth="1"/>
    <col min="326" max="326" width="199.1796875" style="1" bestFit="1" customWidth="1"/>
    <col min="327" max="327" width="11" style="1" bestFit="1" customWidth="1"/>
    <col min="328" max="328" width="14.1796875" style="1" bestFit="1" customWidth="1"/>
    <col min="329" max="329" width="98" style="1" bestFit="1" customWidth="1"/>
    <col min="330" max="330" width="171" style="1" bestFit="1" customWidth="1"/>
    <col min="331" max="331" width="129.1796875" style="1" bestFit="1" customWidth="1"/>
    <col min="332" max="332" width="94.453125" style="1" bestFit="1" customWidth="1"/>
    <col min="333" max="333" width="88.54296875" style="1" bestFit="1" customWidth="1"/>
    <col min="334" max="334" width="77.26953125" style="1" bestFit="1" customWidth="1"/>
    <col min="335" max="335" width="255.7265625" style="1" bestFit="1" customWidth="1"/>
    <col min="336" max="336" width="118.453125" style="1" bestFit="1" customWidth="1"/>
    <col min="337" max="337" width="196.26953125" style="1" bestFit="1" customWidth="1"/>
    <col min="338" max="338" width="131.453125" style="1" bestFit="1" customWidth="1"/>
    <col min="339" max="339" width="195.81640625" style="1" bestFit="1" customWidth="1"/>
    <col min="340" max="341" width="255.7265625" style="1" bestFit="1" customWidth="1"/>
    <col min="342" max="342" width="86.54296875" style="1" bestFit="1" customWidth="1"/>
    <col min="343" max="343" width="48.54296875" style="1" bestFit="1" customWidth="1"/>
    <col min="344" max="344" width="150.54296875" style="1" bestFit="1" customWidth="1"/>
    <col min="345" max="345" width="97.26953125" style="1" bestFit="1" customWidth="1"/>
    <col min="346" max="346" width="150" style="1" bestFit="1" customWidth="1"/>
    <col min="347" max="347" width="125.1796875" style="1" bestFit="1" customWidth="1"/>
    <col min="348" max="348" width="109.453125" style="1" bestFit="1" customWidth="1"/>
    <col min="349" max="349" width="208.453125" style="1" bestFit="1" customWidth="1"/>
    <col min="350" max="350" width="210.7265625" style="1" bestFit="1" customWidth="1"/>
    <col min="351" max="351" width="219.81640625" style="1" bestFit="1" customWidth="1"/>
    <col min="352" max="352" width="255.7265625" style="1" bestFit="1" customWidth="1"/>
    <col min="353" max="353" width="93.81640625" style="1" bestFit="1" customWidth="1"/>
    <col min="354" max="354" width="255.7265625" style="1" bestFit="1" customWidth="1"/>
    <col min="355" max="355" width="164.1796875" style="1" bestFit="1" customWidth="1"/>
    <col min="356" max="356" width="255.7265625" style="1" bestFit="1" customWidth="1"/>
    <col min="357" max="357" width="74.1796875" style="1" bestFit="1" customWidth="1"/>
    <col min="358" max="358" width="103.453125" style="1" bestFit="1" customWidth="1"/>
    <col min="359" max="359" width="56.7265625" style="1" bestFit="1" customWidth="1"/>
    <col min="360" max="360" width="37.7265625" style="1" bestFit="1" customWidth="1"/>
    <col min="361" max="361" width="176.7265625" style="1" bestFit="1" customWidth="1"/>
    <col min="362" max="362" width="136.54296875" style="1" bestFit="1" customWidth="1"/>
    <col min="363" max="363" width="102.1796875" style="1" bestFit="1" customWidth="1"/>
    <col min="364" max="364" width="68.81640625" style="1" bestFit="1" customWidth="1"/>
    <col min="365" max="365" width="255.7265625" style="1" bestFit="1" customWidth="1"/>
    <col min="366" max="366" width="169.81640625" style="1" bestFit="1" customWidth="1"/>
    <col min="367" max="367" width="109.453125" style="1" bestFit="1" customWidth="1"/>
    <col min="368" max="368" width="177.7265625" style="1" bestFit="1" customWidth="1"/>
    <col min="369" max="369" width="124.81640625" style="1" bestFit="1" customWidth="1"/>
    <col min="370" max="370" width="71" style="1" bestFit="1" customWidth="1"/>
    <col min="371" max="371" width="75.26953125" style="1" bestFit="1" customWidth="1"/>
    <col min="372" max="372" width="169.54296875" style="1" bestFit="1" customWidth="1"/>
    <col min="373" max="373" width="92.26953125" style="1" bestFit="1" customWidth="1"/>
    <col min="374" max="374" width="112.453125" style="1" bestFit="1" customWidth="1"/>
    <col min="375" max="375" width="153.7265625" style="1" bestFit="1" customWidth="1"/>
    <col min="376" max="376" width="56.453125" style="1" bestFit="1" customWidth="1"/>
    <col min="377" max="377" width="255.7265625" style="1" bestFit="1" customWidth="1"/>
    <col min="378" max="378" width="113.7265625" style="1" bestFit="1" customWidth="1"/>
    <col min="379" max="379" width="184.26953125" style="1" bestFit="1" customWidth="1"/>
    <col min="380" max="380" width="72.453125" style="1" bestFit="1" customWidth="1"/>
    <col min="381" max="381" width="111.7265625" style="1" bestFit="1" customWidth="1"/>
    <col min="382" max="382" width="65.26953125" style="1" bestFit="1" customWidth="1"/>
    <col min="383" max="383" width="75.81640625" style="1" bestFit="1" customWidth="1"/>
    <col min="384" max="384" width="117.1796875" style="1" bestFit="1" customWidth="1"/>
    <col min="385" max="385" width="248.7265625" style="1" bestFit="1" customWidth="1"/>
    <col min="386" max="386" width="224.26953125" style="1" bestFit="1" customWidth="1"/>
    <col min="387" max="387" width="236.54296875" style="1" bestFit="1" customWidth="1"/>
    <col min="388" max="388" width="130.1796875" style="1" bestFit="1" customWidth="1"/>
    <col min="389" max="389" width="226" style="1" bestFit="1" customWidth="1"/>
    <col min="390" max="390" width="66" style="1" bestFit="1" customWidth="1"/>
    <col min="391" max="391" width="48.7265625" style="1" bestFit="1" customWidth="1"/>
    <col min="392" max="392" width="112.1796875" style="1" bestFit="1" customWidth="1"/>
    <col min="393" max="393" width="255.7265625" style="1" bestFit="1" customWidth="1"/>
    <col min="394" max="394" width="112" style="1" bestFit="1" customWidth="1"/>
    <col min="395" max="396" width="255.7265625" style="1" bestFit="1" customWidth="1"/>
    <col min="397" max="397" width="65.7265625" style="1" bestFit="1" customWidth="1"/>
    <col min="398" max="398" width="120" style="1" bestFit="1" customWidth="1"/>
    <col min="399" max="399" width="154.1796875" style="1" bestFit="1" customWidth="1"/>
    <col min="400" max="400" width="98.1796875" style="1" bestFit="1" customWidth="1"/>
    <col min="401" max="401" width="88.54296875" style="1" bestFit="1" customWidth="1"/>
    <col min="402" max="402" width="161.7265625" style="1" bestFit="1" customWidth="1"/>
    <col min="403" max="404" width="255.7265625" style="1" bestFit="1" customWidth="1"/>
    <col min="405" max="405" width="68.1796875" style="1" bestFit="1" customWidth="1"/>
    <col min="406" max="406" width="189.1796875" style="1" bestFit="1" customWidth="1"/>
    <col min="407" max="407" width="165.7265625" style="1" bestFit="1" customWidth="1"/>
    <col min="408" max="408" width="150.54296875" style="1" bestFit="1" customWidth="1"/>
    <col min="409" max="409" width="124.26953125" style="1" bestFit="1" customWidth="1"/>
    <col min="410" max="410" width="136.453125" style="1" bestFit="1" customWidth="1"/>
    <col min="411" max="411" width="104.26953125" style="1" bestFit="1" customWidth="1"/>
    <col min="412" max="412" width="193.1796875" style="1" bestFit="1" customWidth="1"/>
    <col min="413" max="413" width="123.81640625" style="1" bestFit="1" customWidth="1"/>
    <col min="414" max="414" width="255.7265625" style="1" bestFit="1" customWidth="1"/>
    <col min="415" max="415" width="124.54296875" style="1" bestFit="1" customWidth="1"/>
    <col min="416" max="416" width="102.7265625" style="1" bestFit="1" customWidth="1"/>
    <col min="417" max="417" width="97.453125" style="1" bestFit="1" customWidth="1"/>
    <col min="418" max="418" width="78.81640625" style="1" bestFit="1" customWidth="1"/>
    <col min="419" max="419" width="243.81640625" style="1" bestFit="1" customWidth="1"/>
    <col min="420" max="420" width="155" style="1" bestFit="1" customWidth="1"/>
    <col min="421" max="421" width="126.453125" style="1" bestFit="1" customWidth="1"/>
    <col min="422" max="422" width="70.1796875" style="1" bestFit="1" customWidth="1"/>
    <col min="423" max="423" width="159.453125" style="1" bestFit="1" customWidth="1"/>
    <col min="424" max="424" width="73.7265625" style="1" bestFit="1" customWidth="1"/>
    <col min="425" max="425" width="199.453125" style="1" bestFit="1" customWidth="1"/>
    <col min="426" max="426" width="82.26953125" style="1" bestFit="1" customWidth="1"/>
    <col min="427" max="427" width="133.7265625" style="1" bestFit="1" customWidth="1"/>
    <col min="428" max="428" width="62.7265625" style="1" bestFit="1" customWidth="1"/>
    <col min="429" max="429" width="91.7265625" style="1" bestFit="1" customWidth="1"/>
    <col min="430" max="430" width="157.453125" style="1" bestFit="1" customWidth="1"/>
    <col min="431" max="431" width="102" style="1" bestFit="1" customWidth="1"/>
    <col min="432" max="432" width="96.7265625" style="1" bestFit="1" customWidth="1"/>
    <col min="433" max="433" width="66.7265625" style="1" bestFit="1" customWidth="1"/>
    <col min="434" max="434" width="143.54296875" style="1" bestFit="1" customWidth="1"/>
    <col min="435" max="435" width="133.453125" style="1" bestFit="1" customWidth="1"/>
    <col min="436" max="436" width="70.81640625" style="1" bestFit="1" customWidth="1"/>
    <col min="437" max="437" width="170.1796875" style="1" bestFit="1" customWidth="1"/>
    <col min="438" max="438" width="4.81640625" style="1" bestFit="1" customWidth="1"/>
    <col min="439" max="439" width="164.54296875" style="1" bestFit="1" customWidth="1"/>
    <col min="440" max="440" width="129.81640625" style="1" bestFit="1" customWidth="1"/>
    <col min="441" max="441" width="208.453125" style="1" bestFit="1" customWidth="1"/>
    <col min="442" max="442" width="45.81640625" style="1" bestFit="1" customWidth="1"/>
    <col min="443" max="443" width="102.81640625" style="1" bestFit="1" customWidth="1"/>
    <col min="444" max="444" width="122" style="1" bestFit="1" customWidth="1"/>
    <col min="445" max="445" width="105.81640625" style="1" bestFit="1" customWidth="1"/>
    <col min="446" max="446" width="70.54296875" style="1" bestFit="1" customWidth="1"/>
    <col min="447" max="447" width="32" style="1" bestFit="1" customWidth="1"/>
    <col min="448" max="448" width="71" style="1" bestFit="1" customWidth="1"/>
    <col min="449" max="449" width="52.7265625" style="1" bestFit="1" customWidth="1"/>
    <col min="450" max="450" width="101.453125" style="1" bestFit="1" customWidth="1"/>
    <col min="451" max="451" width="66.453125" style="1" bestFit="1" customWidth="1"/>
    <col min="452" max="452" width="255.7265625" style="1" bestFit="1" customWidth="1"/>
    <col min="453" max="453" width="84.54296875" style="1" bestFit="1" customWidth="1"/>
    <col min="454" max="454" width="68.81640625" style="1" bestFit="1" customWidth="1"/>
    <col min="455" max="455" width="120" style="1" bestFit="1" customWidth="1"/>
    <col min="456" max="456" width="125.7265625" style="1" bestFit="1" customWidth="1"/>
    <col min="457" max="457" width="132.81640625" style="1" bestFit="1" customWidth="1"/>
    <col min="458" max="458" width="161.453125" style="1" bestFit="1" customWidth="1"/>
    <col min="459" max="459" width="104.453125" style="1" bestFit="1" customWidth="1"/>
    <col min="460" max="460" width="71" style="1" bestFit="1" customWidth="1"/>
    <col min="461" max="461" width="85.7265625" style="1" bestFit="1" customWidth="1"/>
    <col min="462" max="462" width="157.7265625" style="1" bestFit="1" customWidth="1"/>
    <col min="463" max="463" width="255.7265625" style="1" bestFit="1" customWidth="1"/>
    <col min="464" max="464" width="207.453125" style="1" bestFit="1" customWidth="1"/>
    <col min="465" max="465" width="103.1796875" style="1" bestFit="1" customWidth="1"/>
    <col min="466" max="466" width="128.1796875" style="1" bestFit="1" customWidth="1"/>
    <col min="467" max="467" width="104.453125" style="1" bestFit="1" customWidth="1"/>
    <col min="468" max="468" width="113.54296875" style="1" bestFit="1" customWidth="1"/>
    <col min="469" max="469" width="75.54296875" style="1" bestFit="1" customWidth="1"/>
    <col min="470" max="470" width="147.26953125" style="1" bestFit="1" customWidth="1"/>
    <col min="471" max="471" width="92" style="1" bestFit="1" customWidth="1"/>
    <col min="472" max="472" width="166.54296875" style="1" bestFit="1" customWidth="1"/>
    <col min="473" max="473" width="110.26953125" style="1" bestFit="1" customWidth="1"/>
    <col min="474" max="474" width="43.7265625" style="1" bestFit="1" customWidth="1"/>
    <col min="475" max="475" width="150.26953125" style="1" bestFit="1" customWidth="1"/>
    <col min="476" max="476" width="157.26953125" style="1" bestFit="1" customWidth="1"/>
    <col min="477" max="477" width="104.453125" style="1" bestFit="1" customWidth="1"/>
    <col min="478" max="478" width="70.54296875" style="1" bestFit="1" customWidth="1"/>
    <col min="479" max="479" width="137.453125" style="1" bestFit="1" customWidth="1"/>
    <col min="480" max="480" width="255.7265625" style="1" bestFit="1" customWidth="1"/>
    <col min="481" max="481" width="225.54296875" style="1" bestFit="1" customWidth="1"/>
    <col min="482" max="482" width="255.7265625" style="1" bestFit="1" customWidth="1"/>
    <col min="483" max="483" width="168.81640625" style="1" bestFit="1" customWidth="1"/>
    <col min="484" max="484" width="88.54296875" style="1" bestFit="1" customWidth="1"/>
    <col min="485" max="485" width="151.26953125" style="1" bestFit="1" customWidth="1"/>
    <col min="486" max="486" width="173.1796875" style="1" bestFit="1" customWidth="1"/>
    <col min="487" max="487" width="119.81640625" style="1" bestFit="1" customWidth="1"/>
    <col min="488" max="488" width="129.453125" style="1" bestFit="1" customWidth="1"/>
    <col min="489" max="489" width="63.1796875" style="1" bestFit="1" customWidth="1"/>
    <col min="490" max="490" width="255.7265625" style="1" bestFit="1" customWidth="1"/>
    <col min="491" max="491" width="48.1796875" style="1" bestFit="1" customWidth="1"/>
    <col min="492" max="492" width="147.26953125" style="1" bestFit="1" customWidth="1"/>
    <col min="493" max="493" width="170.81640625" style="1" bestFit="1" customWidth="1"/>
    <col min="494" max="494" width="71" style="1" bestFit="1" customWidth="1"/>
    <col min="495" max="495" width="146.54296875" style="1" bestFit="1" customWidth="1"/>
    <col min="496" max="496" width="97.1796875" style="1" bestFit="1" customWidth="1"/>
    <col min="497" max="497" width="214.453125" style="1" bestFit="1" customWidth="1"/>
    <col min="498" max="498" width="112.81640625" style="1" bestFit="1" customWidth="1"/>
    <col min="499" max="499" width="75.81640625" style="1" bestFit="1" customWidth="1"/>
    <col min="500" max="500" width="184.81640625" style="1" bestFit="1" customWidth="1"/>
    <col min="501" max="501" width="72.81640625" style="1" bestFit="1" customWidth="1"/>
    <col min="502" max="502" width="113" style="1" bestFit="1" customWidth="1"/>
    <col min="503" max="503" width="120" style="1" bestFit="1" customWidth="1"/>
    <col min="504" max="504" width="176.7265625" style="1" bestFit="1" customWidth="1"/>
    <col min="505" max="505" width="148.453125" style="1" bestFit="1" customWidth="1"/>
    <col min="506" max="506" width="202.7265625" style="1" bestFit="1" customWidth="1"/>
    <col min="507" max="507" width="162.81640625" style="1" bestFit="1" customWidth="1"/>
    <col min="508" max="508" width="15" style="1" bestFit="1" customWidth="1"/>
    <col min="509" max="509" width="82.7265625" style="1" bestFit="1" customWidth="1"/>
    <col min="510" max="510" width="115.81640625" style="1" bestFit="1" customWidth="1"/>
    <col min="511" max="511" width="98.81640625" style="1" bestFit="1" customWidth="1"/>
    <col min="512" max="512" width="138.1796875" style="1" bestFit="1" customWidth="1"/>
    <col min="513" max="513" width="15" style="1" bestFit="1" customWidth="1"/>
    <col min="514" max="514" width="12.81640625" style="1" bestFit="1" customWidth="1"/>
    <col min="515" max="16384" width="11.453125" style="1"/>
  </cols>
  <sheetData>
    <row r="2" spans="4:25" ht="15" thickBot="1"/>
    <row r="3" spans="4:25" ht="26.5" thickBot="1">
      <c r="D3" s="943" t="s">
        <v>255</v>
      </c>
      <c r="E3" s="944"/>
      <c r="F3" s="944"/>
      <c r="G3" s="944"/>
      <c r="H3" s="944"/>
      <c r="I3" s="944"/>
      <c r="J3" s="945"/>
    </row>
    <row r="10" spans="4:25">
      <c r="D10"/>
      <c r="E10" s="3" t="s">
        <v>246</v>
      </c>
      <c r="F10"/>
      <c r="G10"/>
      <c r="H10"/>
      <c r="I10"/>
      <c r="J10"/>
      <c r="K10"/>
      <c r="L10"/>
      <c r="M10"/>
      <c r="N10"/>
      <c r="O10"/>
      <c r="P10"/>
      <c r="Q10"/>
      <c r="R10"/>
      <c r="S10"/>
      <c r="T10"/>
      <c r="U10"/>
      <c r="V10"/>
      <c r="W10"/>
      <c r="X10"/>
      <c r="Y10"/>
    </row>
    <row r="11" spans="4:25">
      <c r="D11" s="3" t="s">
        <v>0</v>
      </c>
      <c r="E11" t="s">
        <v>247</v>
      </c>
      <c r="F11" t="s">
        <v>248</v>
      </c>
      <c r="G11" t="s">
        <v>249</v>
      </c>
      <c r="H11" t="s">
        <v>250</v>
      </c>
      <c r="I11" t="s">
        <v>251</v>
      </c>
      <c r="J11" t="s">
        <v>252</v>
      </c>
      <c r="K11" t="s">
        <v>253</v>
      </c>
      <c r="L11" t="s">
        <v>244</v>
      </c>
      <c r="M11"/>
      <c r="N11"/>
      <c r="O11"/>
      <c r="P11"/>
      <c r="Q11"/>
      <c r="R11"/>
      <c r="S11"/>
      <c r="T11"/>
      <c r="U11"/>
      <c r="V11"/>
      <c r="W11"/>
      <c r="X11"/>
      <c r="Y11"/>
    </row>
    <row r="12" spans="4:25">
      <c r="D12" s="4" t="s">
        <v>256</v>
      </c>
      <c r="E12"/>
      <c r="F12"/>
      <c r="G12"/>
      <c r="H12"/>
      <c r="I12"/>
      <c r="J12"/>
      <c r="K12"/>
      <c r="L12"/>
      <c r="M12"/>
      <c r="N12"/>
      <c r="O12"/>
      <c r="P12"/>
      <c r="Q12"/>
      <c r="R12"/>
      <c r="S12"/>
      <c r="T12"/>
      <c r="U12"/>
      <c r="V12"/>
      <c r="W12"/>
      <c r="X12"/>
      <c r="Y12"/>
    </row>
    <row r="13" spans="4:25">
      <c r="D13" s="4" t="s">
        <v>257</v>
      </c>
      <c r="E13"/>
      <c r="F13"/>
      <c r="G13"/>
      <c r="H13"/>
      <c r="I13"/>
      <c r="J13"/>
      <c r="K13"/>
      <c r="L13"/>
      <c r="M13"/>
      <c r="N13"/>
      <c r="O13"/>
      <c r="P13"/>
      <c r="Q13"/>
      <c r="R13"/>
      <c r="S13"/>
      <c r="T13"/>
      <c r="U13"/>
      <c r="V13"/>
      <c r="W13"/>
      <c r="X13"/>
      <c r="Y13"/>
    </row>
    <row r="14" spans="4:25">
      <c r="D14" s="4" t="s">
        <v>258</v>
      </c>
      <c r="E14"/>
      <c r="F14"/>
      <c r="G14"/>
      <c r="H14"/>
      <c r="I14"/>
      <c r="J14"/>
      <c r="K14"/>
      <c r="L14"/>
      <c r="M14"/>
      <c r="N14"/>
      <c r="O14"/>
      <c r="P14"/>
      <c r="Q14"/>
      <c r="R14"/>
      <c r="S14"/>
      <c r="T14"/>
      <c r="U14"/>
      <c r="V14"/>
      <c r="W14"/>
      <c r="X14"/>
      <c r="Y14"/>
    </row>
    <row r="15" spans="4:25">
      <c r="D15" s="4" t="s">
        <v>259</v>
      </c>
      <c r="E15"/>
      <c r="F15"/>
      <c r="G15"/>
      <c r="H15"/>
      <c r="I15"/>
      <c r="J15"/>
      <c r="K15"/>
      <c r="L15"/>
      <c r="M15"/>
      <c r="N15"/>
      <c r="O15"/>
      <c r="P15"/>
      <c r="Q15"/>
      <c r="R15"/>
      <c r="S15"/>
      <c r="T15"/>
      <c r="U15"/>
      <c r="V15"/>
      <c r="W15"/>
      <c r="X15"/>
      <c r="Y15"/>
    </row>
    <row r="16" spans="4:25">
      <c r="D16" s="4" t="s">
        <v>260</v>
      </c>
      <c r="E16"/>
      <c r="F16"/>
      <c r="G16"/>
      <c r="H16"/>
      <c r="I16"/>
      <c r="J16"/>
      <c r="K16"/>
      <c r="L16"/>
      <c r="M16"/>
      <c r="N16"/>
      <c r="O16"/>
      <c r="P16"/>
      <c r="Q16"/>
      <c r="R16"/>
      <c r="S16"/>
      <c r="T16"/>
      <c r="U16"/>
      <c r="V16"/>
      <c r="W16"/>
      <c r="X16"/>
      <c r="Y16"/>
    </row>
    <row r="17" spans="4:25">
      <c r="D17" s="4" t="s">
        <v>261</v>
      </c>
      <c r="E17"/>
      <c r="F17"/>
      <c r="G17"/>
      <c r="H17"/>
      <c r="I17"/>
      <c r="J17"/>
      <c r="K17"/>
      <c r="L17"/>
      <c r="M17"/>
      <c r="N17"/>
      <c r="O17"/>
      <c r="P17"/>
      <c r="Q17"/>
      <c r="R17"/>
      <c r="S17"/>
      <c r="T17"/>
      <c r="U17"/>
      <c r="V17"/>
      <c r="W17"/>
      <c r="X17"/>
      <c r="Y17"/>
    </row>
    <row r="18" spans="4:25">
      <c r="D18" s="4" t="s">
        <v>262</v>
      </c>
      <c r="E18"/>
      <c r="F18"/>
      <c r="G18"/>
      <c r="H18"/>
      <c r="I18"/>
      <c r="J18"/>
      <c r="K18"/>
      <c r="L18"/>
      <c r="M18"/>
      <c r="N18"/>
      <c r="O18"/>
      <c r="P18"/>
      <c r="Q18"/>
      <c r="R18"/>
      <c r="S18"/>
      <c r="T18"/>
      <c r="U18"/>
      <c r="V18"/>
      <c r="W18"/>
      <c r="X18"/>
      <c r="Y18"/>
    </row>
    <row r="19" spans="4:25">
      <c r="D19" s="4" t="s">
        <v>263</v>
      </c>
      <c r="E19"/>
      <c r="F19"/>
      <c r="G19"/>
      <c r="H19"/>
      <c r="I19"/>
      <c r="J19"/>
      <c r="K19"/>
      <c r="L19"/>
      <c r="M19"/>
      <c r="N19"/>
      <c r="O19"/>
      <c r="P19"/>
      <c r="Q19"/>
      <c r="R19"/>
      <c r="S19"/>
      <c r="T19"/>
      <c r="U19"/>
      <c r="V19"/>
      <c r="W19"/>
      <c r="X19"/>
      <c r="Y19"/>
    </row>
    <row r="20" spans="4:25">
      <c r="D20" s="4" t="s">
        <v>264</v>
      </c>
      <c r="E20"/>
      <c r="F20"/>
      <c r="G20"/>
      <c r="H20"/>
      <c r="I20"/>
      <c r="J20"/>
      <c r="K20"/>
      <c r="L20"/>
      <c r="M20"/>
      <c r="N20"/>
      <c r="O20"/>
      <c r="P20"/>
      <c r="Q20"/>
      <c r="R20"/>
      <c r="S20"/>
      <c r="T20"/>
      <c r="U20"/>
      <c r="V20"/>
      <c r="W20"/>
      <c r="X20"/>
      <c r="Y20"/>
    </row>
    <row r="21" spans="4:25">
      <c r="D21" s="4" t="s">
        <v>265</v>
      </c>
      <c r="E21"/>
      <c r="F21"/>
      <c r="G21"/>
      <c r="H21"/>
      <c r="I21"/>
      <c r="J21"/>
      <c r="K21"/>
      <c r="L21"/>
      <c r="M21"/>
      <c r="N21"/>
      <c r="O21"/>
      <c r="P21"/>
      <c r="Q21"/>
      <c r="R21"/>
      <c r="S21"/>
      <c r="T21"/>
      <c r="U21"/>
      <c r="V21"/>
      <c r="W21"/>
      <c r="X21"/>
      <c r="Y21"/>
    </row>
    <row r="22" spans="4:25">
      <c r="D22" s="4" t="s">
        <v>266</v>
      </c>
      <c r="E22"/>
      <c r="F22"/>
      <c r="G22"/>
      <c r="H22"/>
      <c r="I22"/>
      <c r="J22"/>
      <c r="K22"/>
      <c r="L22"/>
      <c r="M22"/>
      <c r="N22"/>
      <c r="O22"/>
      <c r="P22"/>
      <c r="Q22"/>
      <c r="R22"/>
      <c r="S22"/>
      <c r="T22"/>
      <c r="U22"/>
      <c r="V22"/>
      <c r="W22"/>
      <c r="X22"/>
      <c r="Y22"/>
    </row>
    <row r="23" spans="4:25">
      <c r="D23" s="4" t="s">
        <v>267</v>
      </c>
      <c r="E23"/>
      <c r="F23"/>
      <c r="G23"/>
      <c r="H23"/>
      <c r="I23"/>
      <c r="J23"/>
      <c r="K23"/>
      <c r="L23"/>
      <c r="M23"/>
      <c r="N23"/>
      <c r="O23"/>
      <c r="P23"/>
      <c r="Q23"/>
      <c r="R23"/>
      <c r="S23"/>
      <c r="T23"/>
      <c r="U23"/>
      <c r="V23"/>
      <c r="W23"/>
      <c r="X23"/>
      <c r="Y23"/>
    </row>
    <row r="24" spans="4:25">
      <c r="D24" s="4" t="s">
        <v>268</v>
      </c>
      <c r="E24"/>
      <c r="F24"/>
      <c r="G24"/>
      <c r="H24"/>
      <c r="I24"/>
      <c r="J24"/>
      <c r="K24"/>
      <c r="L24"/>
      <c r="M24"/>
      <c r="N24"/>
      <c r="O24"/>
      <c r="P24"/>
      <c r="Q24"/>
      <c r="R24"/>
      <c r="S24"/>
      <c r="T24"/>
      <c r="U24"/>
      <c r="V24"/>
      <c r="W24"/>
      <c r="X24"/>
      <c r="Y24"/>
    </row>
    <row r="25" spans="4:25">
      <c r="D25" s="4" t="s">
        <v>269</v>
      </c>
      <c r="E25"/>
      <c r="F25"/>
      <c r="G25"/>
      <c r="H25"/>
      <c r="I25"/>
      <c r="J25"/>
      <c r="K25"/>
      <c r="L25"/>
      <c r="M25"/>
      <c r="N25"/>
      <c r="O25"/>
      <c r="P25"/>
      <c r="Q25"/>
      <c r="R25"/>
      <c r="S25"/>
      <c r="T25"/>
      <c r="U25"/>
      <c r="V25"/>
      <c r="W25"/>
      <c r="X25"/>
      <c r="Y25"/>
    </row>
    <row r="26" spans="4:25">
      <c r="D26" s="4" t="s">
        <v>270</v>
      </c>
      <c r="E26"/>
      <c r="F26"/>
      <c r="G26"/>
      <c r="H26"/>
      <c r="I26"/>
      <c r="J26"/>
      <c r="K26"/>
      <c r="L26"/>
      <c r="M26"/>
      <c r="N26"/>
      <c r="O26"/>
      <c r="P26"/>
      <c r="Q26"/>
      <c r="R26"/>
      <c r="S26"/>
      <c r="T26"/>
      <c r="U26"/>
      <c r="V26"/>
      <c r="W26"/>
      <c r="X26"/>
      <c r="Y26"/>
    </row>
    <row r="27" spans="4:25">
      <c r="D27" s="4" t="s">
        <v>271</v>
      </c>
      <c r="E27"/>
      <c r="F27"/>
      <c r="G27"/>
      <c r="H27"/>
      <c r="I27"/>
      <c r="J27"/>
      <c r="K27"/>
      <c r="L27"/>
      <c r="M27"/>
      <c r="N27"/>
      <c r="O27"/>
      <c r="P27"/>
      <c r="Q27"/>
      <c r="R27"/>
      <c r="S27"/>
      <c r="T27"/>
      <c r="U27"/>
      <c r="V27"/>
      <c r="W27"/>
      <c r="X27"/>
      <c r="Y27"/>
    </row>
    <row r="28" spans="4:25">
      <c r="D28" s="4" t="s">
        <v>272</v>
      </c>
      <c r="E28"/>
      <c r="F28"/>
      <c r="G28"/>
      <c r="H28"/>
      <c r="I28"/>
      <c r="J28"/>
      <c r="K28"/>
      <c r="L28"/>
      <c r="M28"/>
      <c r="N28"/>
      <c r="O28"/>
      <c r="P28"/>
      <c r="Q28"/>
      <c r="R28"/>
      <c r="S28"/>
      <c r="T28"/>
      <c r="U28"/>
      <c r="V28"/>
      <c r="W28"/>
      <c r="X28"/>
      <c r="Y28"/>
    </row>
    <row r="29" spans="4:25">
      <c r="D29" s="4" t="s">
        <v>273</v>
      </c>
      <c r="E29"/>
      <c r="F29"/>
      <c r="G29"/>
      <c r="H29"/>
      <c r="I29"/>
      <c r="J29"/>
      <c r="K29"/>
      <c r="L29"/>
      <c r="M29"/>
      <c r="N29"/>
      <c r="O29"/>
      <c r="P29"/>
      <c r="Q29"/>
      <c r="R29"/>
      <c r="S29"/>
      <c r="T29"/>
      <c r="U29"/>
      <c r="V29"/>
      <c r="W29"/>
      <c r="X29"/>
      <c r="Y29"/>
    </row>
    <row r="30" spans="4:25">
      <c r="D30" s="4" t="s">
        <v>274</v>
      </c>
      <c r="E30"/>
      <c r="F30"/>
      <c r="G30"/>
      <c r="H30"/>
      <c r="I30"/>
      <c r="J30"/>
      <c r="K30"/>
      <c r="L30"/>
      <c r="M30"/>
      <c r="N30"/>
      <c r="O30"/>
      <c r="P30"/>
      <c r="Q30"/>
      <c r="R30"/>
      <c r="S30"/>
      <c r="T30"/>
      <c r="U30"/>
      <c r="V30"/>
      <c r="W30"/>
      <c r="X30"/>
      <c r="Y30"/>
    </row>
    <row r="31" spans="4:25">
      <c r="D31" s="4" t="s">
        <v>275</v>
      </c>
      <c r="E31"/>
      <c r="F31"/>
      <c r="G31"/>
      <c r="H31"/>
      <c r="I31"/>
      <c r="J31"/>
      <c r="K31"/>
      <c r="L31"/>
      <c r="M31"/>
      <c r="N31"/>
      <c r="O31"/>
      <c r="P31"/>
      <c r="Q31"/>
      <c r="R31"/>
      <c r="S31"/>
      <c r="T31"/>
      <c r="U31"/>
      <c r="V31"/>
      <c r="W31"/>
      <c r="X31"/>
      <c r="Y31"/>
    </row>
    <row r="32" spans="4:25">
      <c r="D32" s="4" t="s">
        <v>276</v>
      </c>
      <c r="E32"/>
      <c r="F32"/>
      <c r="G32"/>
      <c r="H32"/>
      <c r="I32"/>
      <c r="J32"/>
      <c r="K32"/>
      <c r="L32"/>
      <c r="M32"/>
      <c r="N32"/>
      <c r="O32"/>
      <c r="P32"/>
      <c r="Q32"/>
      <c r="R32"/>
      <c r="S32"/>
      <c r="T32"/>
      <c r="U32"/>
      <c r="V32"/>
      <c r="W32"/>
      <c r="X32"/>
      <c r="Y32"/>
    </row>
    <row r="33" spans="4:25">
      <c r="D33" s="4" t="s">
        <v>277</v>
      </c>
      <c r="E33"/>
      <c r="F33"/>
      <c r="G33"/>
      <c r="H33"/>
      <c r="I33"/>
      <c r="J33"/>
      <c r="K33"/>
      <c r="L33"/>
      <c r="M33"/>
      <c r="N33"/>
      <c r="O33"/>
      <c r="P33"/>
      <c r="Q33"/>
      <c r="R33"/>
      <c r="S33"/>
      <c r="T33"/>
      <c r="U33"/>
      <c r="V33"/>
      <c r="W33"/>
      <c r="X33"/>
      <c r="Y33"/>
    </row>
    <row r="34" spans="4:25">
      <c r="D34" s="4" t="s">
        <v>278</v>
      </c>
      <c r="E34"/>
      <c r="F34"/>
      <c r="G34"/>
      <c r="H34"/>
      <c r="I34"/>
      <c r="J34"/>
      <c r="K34"/>
      <c r="L34"/>
      <c r="M34"/>
      <c r="N34"/>
      <c r="O34"/>
      <c r="P34"/>
      <c r="Q34"/>
      <c r="R34"/>
      <c r="S34"/>
      <c r="T34"/>
      <c r="U34"/>
      <c r="V34"/>
      <c r="W34"/>
      <c r="X34"/>
      <c r="Y34"/>
    </row>
    <row r="35" spans="4:25">
      <c r="D35" s="4" t="s">
        <v>279</v>
      </c>
      <c r="E35"/>
      <c r="F35"/>
      <c r="G35"/>
      <c r="H35"/>
      <c r="I35"/>
      <c r="J35"/>
      <c r="K35"/>
      <c r="L35"/>
      <c r="M35"/>
      <c r="N35"/>
      <c r="O35"/>
      <c r="P35"/>
      <c r="Q35"/>
      <c r="R35"/>
      <c r="S35"/>
      <c r="T35"/>
      <c r="U35"/>
      <c r="V35"/>
      <c r="W35"/>
      <c r="X35"/>
      <c r="Y35"/>
    </row>
    <row r="36" spans="4:25">
      <c r="D36" s="4" t="s">
        <v>280</v>
      </c>
      <c r="E36"/>
      <c r="F36"/>
      <c r="G36"/>
      <c r="H36"/>
      <c r="I36"/>
      <c r="J36"/>
      <c r="K36"/>
      <c r="L36"/>
      <c r="M36"/>
      <c r="N36"/>
      <c r="O36"/>
      <c r="P36"/>
      <c r="Q36"/>
      <c r="R36"/>
      <c r="S36"/>
      <c r="T36"/>
      <c r="U36"/>
      <c r="V36"/>
      <c r="W36"/>
      <c r="X36"/>
      <c r="Y36"/>
    </row>
    <row r="37" spans="4:25">
      <c r="D37" s="4" t="s">
        <v>281</v>
      </c>
      <c r="E37"/>
      <c r="F37"/>
      <c r="G37"/>
      <c r="H37"/>
      <c r="I37"/>
      <c r="J37"/>
      <c r="K37"/>
      <c r="L37"/>
      <c r="M37"/>
      <c r="N37"/>
      <c r="O37"/>
      <c r="P37"/>
      <c r="Q37"/>
      <c r="R37"/>
      <c r="S37"/>
      <c r="T37"/>
      <c r="U37"/>
      <c r="V37"/>
      <c r="W37"/>
      <c r="X37"/>
      <c r="Y37"/>
    </row>
    <row r="38" spans="4:25">
      <c r="D38" s="4" t="s">
        <v>282</v>
      </c>
      <c r="E38"/>
      <c r="F38"/>
      <c r="G38"/>
      <c r="H38"/>
      <c r="I38"/>
      <c r="J38"/>
      <c r="K38"/>
      <c r="L38"/>
      <c r="M38"/>
      <c r="N38"/>
      <c r="O38"/>
      <c r="P38"/>
      <c r="Q38"/>
      <c r="R38"/>
      <c r="S38"/>
      <c r="T38"/>
      <c r="U38"/>
      <c r="V38"/>
      <c r="W38"/>
      <c r="X38"/>
      <c r="Y38"/>
    </row>
    <row r="39" spans="4:25">
      <c r="D39" s="4" t="s">
        <v>283</v>
      </c>
      <c r="E39"/>
      <c r="F39"/>
      <c r="G39"/>
      <c r="H39"/>
      <c r="I39"/>
      <c r="J39"/>
      <c r="K39"/>
      <c r="L39"/>
      <c r="M39"/>
      <c r="N39"/>
      <c r="O39"/>
      <c r="P39"/>
      <c r="Q39"/>
      <c r="R39"/>
      <c r="S39"/>
      <c r="T39"/>
      <c r="U39"/>
      <c r="V39"/>
      <c r="W39"/>
      <c r="X39"/>
      <c r="Y39"/>
    </row>
    <row r="40" spans="4:25">
      <c r="D40" s="4" t="s">
        <v>284</v>
      </c>
      <c r="E40"/>
      <c r="F40"/>
      <c r="G40"/>
      <c r="H40"/>
      <c r="I40"/>
      <c r="J40"/>
      <c r="K40"/>
      <c r="L40"/>
      <c r="M40"/>
      <c r="N40"/>
      <c r="O40"/>
      <c r="P40"/>
      <c r="Q40"/>
      <c r="R40"/>
      <c r="S40"/>
      <c r="T40"/>
      <c r="U40"/>
      <c r="V40"/>
      <c r="W40"/>
      <c r="X40"/>
      <c r="Y40"/>
    </row>
    <row r="41" spans="4:25">
      <c r="D41" s="4" t="s">
        <v>285</v>
      </c>
      <c r="E41"/>
      <c r="F41"/>
      <c r="G41"/>
      <c r="H41"/>
      <c r="I41"/>
      <c r="J41"/>
      <c r="K41"/>
      <c r="L41"/>
      <c r="M41"/>
      <c r="N41"/>
      <c r="O41"/>
      <c r="P41"/>
      <c r="Q41"/>
      <c r="R41"/>
      <c r="S41"/>
      <c r="T41"/>
      <c r="U41"/>
      <c r="V41"/>
      <c r="W41"/>
      <c r="X41"/>
      <c r="Y41"/>
    </row>
    <row r="42" spans="4:25">
      <c r="D42" s="4" t="s">
        <v>286</v>
      </c>
      <c r="E42"/>
      <c r="F42"/>
      <c r="G42"/>
      <c r="H42"/>
      <c r="I42"/>
      <c r="J42"/>
      <c r="K42"/>
      <c r="L42"/>
      <c r="M42"/>
      <c r="N42"/>
      <c r="O42"/>
      <c r="P42"/>
      <c r="Q42"/>
      <c r="R42"/>
      <c r="S42"/>
      <c r="T42"/>
      <c r="U42"/>
      <c r="V42"/>
      <c r="W42"/>
      <c r="X42"/>
      <c r="Y42"/>
    </row>
    <row r="43" spans="4:25">
      <c r="D43" s="4" t="s">
        <v>287</v>
      </c>
      <c r="E43"/>
      <c r="F43"/>
      <c r="G43"/>
      <c r="H43"/>
      <c r="I43"/>
      <c r="J43"/>
      <c r="K43"/>
      <c r="L43"/>
      <c r="M43"/>
      <c r="N43"/>
      <c r="O43"/>
      <c r="P43"/>
      <c r="Q43"/>
      <c r="R43"/>
      <c r="S43"/>
      <c r="T43"/>
      <c r="U43"/>
      <c r="V43"/>
      <c r="W43"/>
      <c r="X43"/>
      <c r="Y43"/>
    </row>
    <row r="44" spans="4:25">
      <c r="D44" s="4" t="s">
        <v>288</v>
      </c>
      <c r="E44"/>
      <c r="F44"/>
      <c r="G44"/>
      <c r="H44"/>
      <c r="I44"/>
      <c r="J44"/>
      <c r="K44"/>
      <c r="L44"/>
      <c r="M44"/>
      <c r="N44"/>
      <c r="O44"/>
      <c r="P44"/>
      <c r="Q44"/>
      <c r="R44"/>
      <c r="S44"/>
      <c r="T44"/>
      <c r="U44"/>
      <c r="V44"/>
      <c r="W44"/>
      <c r="X44"/>
      <c r="Y44"/>
    </row>
    <row r="45" spans="4:25">
      <c r="D45" s="4" t="s">
        <v>289</v>
      </c>
      <c r="E45"/>
      <c r="F45"/>
      <c r="G45"/>
      <c r="H45"/>
      <c r="I45"/>
      <c r="J45"/>
      <c r="K45"/>
      <c r="L45"/>
      <c r="M45"/>
      <c r="N45"/>
      <c r="O45"/>
      <c r="P45"/>
      <c r="Q45"/>
      <c r="R45"/>
      <c r="S45"/>
      <c r="T45"/>
      <c r="U45"/>
      <c r="V45"/>
      <c r="W45"/>
      <c r="X45"/>
      <c r="Y45"/>
    </row>
    <row r="46" spans="4:25">
      <c r="D46" s="4" t="s">
        <v>290</v>
      </c>
      <c r="E46"/>
      <c r="F46"/>
      <c r="G46"/>
      <c r="H46"/>
      <c r="I46"/>
      <c r="J46"/>
      <c r="K46"/>
      <c r="L46"/>
      <c r="M46"/>
      <c r="N46"/>
      <c r="O46"/>
      <c r="P46"/>
      <c r="Q46"/>
      <c r="R46"/>
      <c r="S46"/>
      <c r="T46"/>
      <c r="U46"/>
      <c r="V46"/>
      <c r="W46"/>
      <c r="X46"/>
      <c r="Y46"/>
    </row>
    <row r="47" spans="4:25">
      <c r="D47" s="4" t="s">
        <v>291</v>
      </c>
      <c r="E47"/>
      <c r="F47"/>
      <c r="G47"/>
      <c r="H47"/>
      <c r="I47"/>
      <c r="J47"/>
      <c r="K47"/>
      <c r="L47"/>
      <c r="M47"/>
      <c r="N47"/>
      <c r="O47"/>
      <c r="P47"/>
      <c r="Q47"/>
      <c r="R47"/>
      <c r="S47"/>
      <c r="T47"/>
      <c r="U47"/>
      <c r="V47"/>
      <c r="W47"/>
      <c r="X47"/>
      <c r="Y47"/>
    </row>
    <row r="48" spans="4:25">
      <c r="D48" s="4" t="s">
        <v>292</v>
      </c>
      <c r="E48"/>
      <c r="F48"/>
      <c r="G48"/>
      <c r="H48"/>
      <c r="I48"/>
      <c r="J48"/>
      <c r="K48"/>
      <c r="L48"/>
      <c r="M48"/>
      <c r="N48"/>
      <c r="O48"/>
      <c r="P48"/>
      <c r="Q48"/>
      <c r="R48"/>
      <c r="S48"/>
      <c r="T48"/>
      <c r="U48"/>
      <c r="V48"/>
      <c r="W48"/>
      <c r="X48"/>
      <c r="Y48"/>
    </row>
    <row r="49" spans="4:25">
      <c r="D49" s="4" t="s">
        <v>244</v>
      </c>
      <c r="E49"/>
      <c r="F49"/>
      <c r="G49"/>
      <c r="H49"/>
      <c r="I49"/>
      <c r="J49"/>
      <c r="K49"/>
      <c r="L49"/>
      <c r="M49"/>
      <c r="N49"/>
      <c r="O49"/>
      <c r="P49"/>
      <c r="Q49"/>
      <c r="R49"/>
      <c r="S49"/>
      <c r="T49"/>
      <c r="U49"/>
      <c r="V49"/>
      <c r="W49"/>
      <c r="X49"/>
      <c r="Y49"/>
    </row>
    <row r="55" spans="4:25">
      <c r="D55" s="3" t="s">
        <v>0</v>
      </c>
      <c r="E55"/>
      <c r="F55"/>
      <c r="G55"/>
      <c r="H55"/>
      <c r="I55"/>
      <c r="J55"/>
      <c r="K55"/>
      <c r="L55"/>
      <c r="M55"/>
      <c r="N55"/>
      <c r="O55"/>
      <c r="P55"/>
      <c r="Q55"/>
      <c r="R55"/>
      <c r="S55"/>
      <c r="T55"/>
      <c r="U55"/>
      <c r="V55"/>
      <c r="W55"/>
      <c r="X55"/>
    </row>
    <row r="56" spans="4:25">
      <c r="D56" s="4" t="s">
        <v>256</v>
      </c>
      <c r="E56"/>
      <c r="F56"/>
      <c r="G56"/>
      <c r="H56"/>
      <c r="I56"/>
      <c r="J56"/>
      <c r="K56"/>
      <c r="L56"/>
      <c r="M56"/>
      <c r="N56"/>
      <c r="O56"/>
      <c r="P56"/>
      <c r="Q56"/>
      <c r="R56"/>
      <c r="S56"/>
      <c r="T56"/>
      <c r="U56"/>
      <c r="V56"/>
      <c r="W56"/>
      <c r="X56"/>
    </row>
    <row r="57" spans="4:25">
      <c r="D57" s="4" t="s">
        <v>257</v>
      </c>
      <c r="E57"/>
      <c r="F57"/>
      <c r="G57"/>
      <c r="H57"/>
      <c r="I57"/>
      <c r="J57"/>
      <c r="K57"/>
      <c r="L57"/>
      <c r="M57"/>
      <c r="N57"/>
      <c r="O57"/>
      <c r="P57"/>
      <c r="Q57"/>
      <c r="R57"/>
      <c r="S57"/>
      <c r="T57"/>
      <c r="U57"/>
      <c r="V57"/>
      <c r="W57"/>
      <c r="X57"/>
      <c r="Y57" s="6"/>
    </row>
    <row r="58" spans="4:25">
      <c r="D58" s="4" t="s">
        <v>258</v>
      </c>
      <c r="E58"/>
      <c r="F58"/>
      <c r="G58"/>
      <c r="H58"/>
      <c r="I58"/>
      <c r="J58"/>
      <c r="K58"/>
      <c r="L58"/>
      <c r="M58"/>
      <c r="N58"/>
      <c r="O58"/>
      <c r="P58"/>
      <c r="Q58"/>
      <c r="R58"/>
      <c r="S58"/>
      <c r="T58"/>
      <c r="U58"/>
      <c r="V58"/>
      <c r="W58"/>
      <c r="X58"/>
    </row>
    <row r="59" spans="4:25">
      <c r="D59" s="4" t="s">
        <v>259</v>
      </c>
      <c r="E59"/>
      <c r="F59"/>
      <c r="G59"/>
      <c r="H59"/>
      <c r="I59"/>
      <c r="J59"/>
      <c r="K59"/>
      <c r="L59"/>
      <c r="M59"/>
      <c r="N59"/>
      <c r="O59"/>
      <c r="P59"/>
      <c r="Q59"/>
      <c r="R59"/>
      <c r="S59"/>
      <c r="T59"/>
      <c r="U59"/>
      <c r="V59"/>
      <c r="W59"/>
      <c r="X59"/>
    </row>
    <row r="60" spans="4:25">
      <c r="D60" s="4" t="s">
        <v>260</v>
      </c>
      <c r="E60"/>
      <c r="F60"/>
      <c r="G60"/>
      <c r="H60"/>
      <c r="I60"/>
      <c r="J60"/>
      <c r="K60"/>
      <c r="L60"/>
      <c r="M60"/>
      <c r="N60"/>
      <c r="O60"/>
      <c r="P60"/>
      <c r="Q60"/>
      <c r="R60"/>
      <c r="S60"/>
      <c r="T60"/>
      <c r="U60"/>
      <c r="V60"/>
      <c r="W60"/>
      <c r="X60"/>
    </row>
    <row r="61" spans="4:25">
      <c r="D61" s="4" t="s">
        <v>261</v>
      </c>
      <c r="E61"/>
      <c r="F61"/>
      <c r="G61"/>
      <c r="H61"/>
      <c r="I61"/>
      <c r="J61"/>
      <c r="K61"/>
      <c r="L61"/>
      <c r="M61"/>
      <c r="N61"/>
      <c r="O61"/>
      <c r="P61"/>
      <c r="Q61"/>
      <c r="R61"/>
      <c r="S61"/>
      <c r="T61"/>
      <c r="U61"/>
      <c r="V61"/>
      <c r="W61"/>
      <c r="X61"/>
    </row>
    <row r="62" spans="4:25">
      <c r="D62" s="4" t="s">
        <v>262</v>
      </c>
      <c r="E62"/>
      <c r="F62"/>
      <c r="G62"/>
      <c r="H62"/>
      <c r="I62"/>
      <c r="J62"/>
      <c r="K62"/>
      <c r="L62"/>
      <c r="M62"/>
      <c r="N62"/>
      <c r="O62"/>
      <c r="P62"/>
      <c r="Q62"/>
      <c r="R62"/>
      <c r="S62"/>
      <c r="T62"/>
      <c r="U62"/>
      <c r="V62"/>
      <c r="W62"/>
      <c r="X62"/>
    </row>
    <row r="63" spans="4:25">
      <c r="D63" s="4" t="s">
        <v>263</v>
      </c>
      <c r="E63"/>
      <c r="F63"/>
      <c r="G63"/>
      <c r="H63"/>
      <c r="I63"/>
      <c r="J63"/>
      <c r="K63"/>
      <c r="L63"/>
      <c r="M63"/>
      <c r="N63"/>
      <c r="O63"/>
      <c r="P63"/>
      <c r="Q63"/>
      <c r="R63"/>
      <c r="S63"/>
      <c r="T63"/>
      <c r="U63"/>
      <c r="V63"/>
      <c r="W63"/>
      <c r="X63"/>
    </row>
    <row r="64" spans="4:25">
      <c r="D64" s="4" t="s">
        <v>264</v>
      </c>
      <c r="E64"/>
      <c r="F64"/>
      <c r="G64"/>
      <c r="H64"/>
      <c r="I64"/>
      <c r="J64"/>
      <c r="K64"/>
      <c r="L64"/>
      <c r="M64"/>
      <c r="N64"/>
      <c r="O64"/>
      <c r="P64"/>
      <c r="Q64"/>
      <c r="R64"/>
      <c r="S64"/>
      <c r="T64"/>
      <c r="U64"/>
      <c r="V64"/>
      <c r="W64"/>
      <c r="X64"/>
    </row>
    <row r="65" spans="4:24">
      <c r="D65" s="4" t="s">
        <v>265</v>
      </c>
      <c r="E65"/>
      <c r="F65"/>
      <c r="G65"/>
      <c r="H65"/>
      <c r="I65"/>
      <c r="J65"/>
      <c r="K65"/>
      <c r="L65"/>
      <c r="M65"/>
      <c r="N65"/>
      <c r="O65"/>
      <c r="P65"/>
      <c r="Q65"/>
      <c r="R65"/>
      <c r="S65"/>
      <c r="T65"/>
      <c r="U65"/>
      <c r="V65"/>
      <c r="W65"/>
      <c r="X65"/>
    </row>
    <row r="66" spans="4:24">
      <c r="D66" s="4" t="s">
        <v>266</v>
      </c>
      <c r="E66"/>
      <c r="F66"/>
      <c r="G66"/>
      <c r="H66"/>
      <c r="I66"/>
      <c r="J66"/>
      <c r="K66"/>
      <c r="L66"/>
      <c r="M66"/>
      <c r="N66"/>
      <c r="O66"/>
      <c r="P66"/>
      <c r="Q66"/>
      <c r="R66"/>
      <c r="S66"/>
      <c r="T66"/>
      <c r="U66"/>
      <c r="V66"/>
      <c r="W66"/>
      <c r="X66"/>
    </row>
    <row r="67" spans="4:24">
      <c r="D67" s="4" t="s">
        <v>267</v>
      </c>
      <c r="E67"/>
      <c r="F67"/>
      <c r="G67"/>
      <c r="H67"/>
      <c r="I67" t="s">
        <v>293</v>
      </c>
      <c r="J67">
        <v>471</v>
      </c>
      <c r="K67" s="13">
        <f>J67/J69</f>
        <v>0.69571639586410639</v>
      </c>
      <c r="L67"/>
      <c r="M67"/>
      <c r="N67"/>
      <c r="O67"/>
      <c r="P67"/>
      <c r="Q67"/>
      <c r="R67"/>
      <c r="S67"/>
      <c r="T67"/>
      <c r="U67"/>
      <c r="V67"/>
      <c r="W67"/>
      <c r="X67"/>
    </row>
    <row r="68" spans="4:24">
      <c r="D68" s="4" t="s">
        <v>268</v>
      </c>
      <c r="E68"/>
      <c r="F68"/>
      <c r="G68"/>
      <c r="H68"/>
      <c r="I68" t="s">
        <v>294</v>
      </c>
      <c r="J68">
        <v>206</v>
      </c>
      <c r="K68" s="13">
        <f>J68/J69</f>
        <v>0.30428360413589367</v>
      </c>
      <c r="L68"/>
      <c r="M68"/>
      <c r="N68"/>
      <c r="O68"/>
      <c r="P68"/>
      <c r="Q68"/>
      <c r="R68"/>
      <c r="S68"/>
      <c r="T68"/>
      <c r="U68"/>
      <c r="V68"/>
      <c r="W68"/>
      <c r="X68"/>
    </row>
    <row r="69" spans="4:24">
      <c r="D69" s="4" t="s">
        <v>269</v>
      </c>
      <c r="E69"/>
      <c r="F69"/>
      <c r="G69"/>
      <c r="H69"/>
      <c r="I69"/>
      <c r="J69">
        <v>677</v>
      </c>
      <c r="K69"/>
      <c r="L69"/>
      <c r="M69"/>
      <c r="N69"/>
      <c r="O69"/>
      <c r="P69"/>
      <c r="Q69"/>
      <c r="R69"/>
      <c r="S69"/>
      <c r="T69"/>
      <c r="U69"/>
      <c r="V69"/>
      <c r="W69"/>
      <c r="X69"/>
    </row>
    <row r="70" spans="4:24">
      <c r="D70" s="4" t="s">
        <v>270</v>
      </c>
      <c r="E70"/>
      <c r="F70"/>
      <c r="G70"/>
      <c r="H70"/>
      <c r="I70"/>
      <c r="J70"/>
      <c r="K70"/>
      <c r="L70"/>
      <c r="M70"/>
      <c r="N70"/>
      <c r="O70"/>
      <c r="P70"/>
      <c r="Q70"/>
      <c r="R70"/>
      <c r="S70"/>
      <c r="T70"/>
      <c r="U70"/>
      <c r="V70"/>
      <c r="W70"/>
      <c r="X70"/>
    </row>
    <row r="71" spans="4:24">
      <c r="D71" s="4" t="s">
        <v>271</v>
      </c>
      <c r="E71"/>
      <c r="F71"/>
      <c r="G71"/>
      <c r="H71"/>
      <c r="I71"/>
      <c r="J71"/>
      <c r="K71"/>
      <c r="L71"/>
      <c r="M71"/>
      <c r="N71"/>
      <c r="O71"/>
      <c r="P71"/>
      <c r="Q71"/>
      <c r="R71"/>
      <c r="S71"/>
      <c r="T71"/>
      <c r="U71"/>
      <c r="V71"/>
      <c r="W71"/>
      <c r="X71"/>
    </row>
    <row r="72" spans="4:24">
      <c r="D72" s="4" t="s">
        <v>272</v>
      </c>
      <c r="E72"/>
      <c r="F72"/>
      <c r="G72"/>
      <c r="H72"/>
      <c r="I72"/>
      <c r="J72"/>
      <c r="K72"/>
      <c r="L72"/>
      <c r="M72"/>
      <c r="N72"/>
      <c r="O72"/>
      <c r="P72"/>
      <c r="Q72"/>
      <c r="R72"/>
      <c r="S72"/>
      <c r="T72"/>
      <c r="U72"/>
      <c r="V72"/>
      <c r="W72"/>
      <c r="X72"/>
    </row>
    <row r="73" spans="4:24">
      <c r="D73" s="4" t="s">
        <v>273</v>
      </c>
      <c r="E73"/>
      <c r="F73"/>
      <c r="G73"/>
      <c r="H73"/>
      <c r="I73"/>
      <c r="J73"/>
      <c r="K73"/>
      <c r="L73"/>
      <c r="M73"/>
      <c r="N73"/>
      <c r="O73"/>
      <c r="P73"/>
      <c r="Q73"/>
      <c r="R73"/>
      <c r="S73"/>
      <c r="T73"/>
      <c r="U73"/>
      <c r="V73"/>
      <c r="W73"/>
      <c r="X73"/>
    </row>
    <row r="74" spans="4:24">
      <c r="D74" s="4" t="s">
        <v>274</v>
      </c>
      <c r="E74"/>
      <c r="F74"/>
      <c r="G74"/>
      <c r="H74"/>
      <c r="I74"/>
      <c r="J74"/>
      <c r="K74"/>
      <c r="L74"/>
      <c r="M74"/>
      <c r="N74"/>
      <c r="O74"/>
      <c r="P74"/>
      <c r="Q74"/>
      <c r="R74"/>
      <c r="S74"/>
      <c r="T74"/>
      <c r="U74"/>
      <c r="V74"/>
      <c r="W74"/>
      <c r="X74"/>
    </row>
    <row r="75" spans="4:24">
      <c r="D75" s="4" t="s">
        <v>275</v>
      </c>
      <c r="E75"/>
      <c r="F75"/>
      <c r="G75"/>
      <c r="H75"/>
      <c r="I75"/>
      <c r="J75"/>
      <c r="K75"/>
      <c r="L75"/>
      <c r="M75"/>
      <c r="N75"/>
      <c r="O75"/>
      <c r="P75"/>
      <c r="Q75"/>
      <c r="R75"/>
      <c r="S75"/>
      <c r="T75"/>
      <c r="U75"/>
      <c r="V75"/>
      <c r="W75"/>
      <c r="X75"/>
    </row>
    <row r="76" spans="4:24">
      <c r="D76" s="4" t="s">
        <v>276</v>
      </c>
      <c r="E76"/>
      <c r="F76"/>
      <c r="G76"/>
      <c r="H76"/>
      <c r="I76"/>
      <c r="J76"/>
      <c r="K76"/>
      <c r="L76"/>
      <c r="M76"/>
      <c r="N76"/>
      <c r="O76"/>
      <c r="P76"/>
      <c r="Q76"/>
      <c r="R76"/>
      <c r="S76"/>
      <c r="T76"/>
      <c r="U76"/>
      <c r="V76"/>
      <c r="W76"/>
      <c r="X76"/>
    </row>
    <row r="77" spans="4:24">
      <c r="D77" s="4" t="s">
        <v>277</v>
      </c>
      <c r="E77"/>
      <c r="F77"/>
      <c r="G77"/>
      <c r="H77"/>
      <c r="I77"/>
      <c r="J77"/>
      <c r="K77"/>
      <c r="L77"/>
      <c r="M77"/>
      <c r="N77"/>
      <c r="O77"/>
      <c r="P77"/>
      <c r="Q77"/>
      <c r="R77"/>
      <c r="S77"/>
      <c r="T77"/>
      <c r="U77"/>
      <c r="V77"/>
      <c r="W77"/>
      <c r="X77"/>
    </row>
    <row r="78" spans="4:24">
      <c r="D78" s="4" t="s">
        <v>278</v>
      </c>
      <c r="E78"/>
      <c r="F78"/>
      <c r="G78"/>
      <c r="H78"/>
      <c r="I78"/>
      <c r="J78"/>
      <c r="K78"/>
      <c r="L78"/>
      <c r="M78"/>
      <c r="N78"/>
      <c r="O78"/>
      <c r="P78"/>
      <c r="Q78"/>
      <c r="R78"/>
      <c r="S78"/>
      <c r="T78"/>
      <c r="U78"/>
      <c r="V78"/>
      <c r="W78"/>
      <c r="X78"/>
    </row>
    <row r="79" spans="4:24">
      <c r="D79" s="4" t="s">
        <v>279</v>
      </c>
      <c r="E79"/>
      <c r="F79"/>
      <c r="G79"/>
      <c r="H79"/>
      <c r="I79"/>
      <c r="J79"/>
      <c r="K79"/>
      <c r="L79"/>
      <c r="M79"/>
      <c r="N79"/>
      <c r="O79"/>
      <c r="P79"/>
      <c r="Q79"/>
      <c r="R79"/>
      <c r="S79"/>
      <c r="T79"/>
      <c r="U79"/>
      <c r="V79"/>
      <c r="W79"/>
      <c r="X79"/>
    </row>
    <row r="80" spans="4:24">
      <c r="D80" s="4" t="s">
        <v>280</v>
      </c>
      <c r="E80"/>
      <c r="F80"/>
      <c r="G80"/>
      <c r="H80"/>
      <c r="I80"/>
      <c r="J80"/>
      <c r="K80"/>
      <c r="L80"/>
      <c r="M80"/>
      <c r="N80"/>
      <c r="O80"/>
      <c r="P80"/>
      <c r="Q80"/>
      <c r="R80"/>
      <c r="S80"/>
      <c r="T80"/>
      <c r="U80"/>
      <c r="V80"/>
      <c r="W80"/>
      <c r="X80"/>
    </row>
    <row r="81" spans="4:24">
      <c r="D81" s="4" t="s">
        <v>281</v>
      </c>
      <c r="E81"/>
      <c r="F81"/>
      <c r="G81"/>
      <c r="H81"/>
      <c r="I81"/>
      <c r="J81"/>
      <c r="K81"/>
      <c r="L81"/>
      <c r="M81"/>
      <c r="N81"/>
      <c r="O81"/>
      <c r="P81"/>
      <c r="Q81"/>
      <c r="R81"/>
      <c r="S81"/>
      <c r="T81"/>
      <c r="U81"/>
      <c r="V81"/>
      <c r="W81"/>
      <c r="X81"/>
    </row>
    <row r="82" spans="4:24">
      <c r="D82" s="4" t="s">
        <v>282</v>
      </c>
      <c r="E82"/>
      <c r="F82"/>
      <c r="G82"/>
      <c r="H82"/>
      <c r="I82"/>
      <c r="J82"/>
      <c r="K82"/>
      <c r="L82"/>
      <c r="M82"/>
      <c r="N82"/>
      <c r="O82"/>
      <c r="P82"/>
      <c r="Q82"/>
      <c r="R82"/>
      <c r="S82"/>
      <c r="T82"/>
      <c r="U82"/>
      <c r="V82"/>
      <c r="W82"/>
      <c r="X82"/>
    </row>
    <row r="83" spans="4:24">
      <c r="D83" s="4" t="s">
        <v>283</v>
      </c>
      <c r="E83"/>
      <c r="F83"/>
      <c r="G83"/>
      <c r="H83"/>
      <c r="I83"/>
      <c r="J83"/>
      <c r="K83"/>
      <c r="L83"/>
      <c r="M83"/>
      <c r="N83"/>
      <c r="O83"/>
      <c r="P83"/>
      <c r="Q83"/>
      <c r="R83"/>
      <c r="S83"/>
      <c r="T83"/>
      <c r="U83"/>
      <c r="V83"/>
      <c r="W83"/>
      <c r="X83"/>
    </row>
    <row r="84" spans="4:24">
      <c r="D84" s="4" t="s">
        <v>284</v>
      </c>
      <c r="E84"/>
      <c r="F84"/>
      <c r="G84"/>
      <c r="H84"/>
      <c r="I84"/>
      <c r="J84"/>
      <c r="K84"/>
      <c r="L84"/>
      <c r="M84"/>
      <c r="N84"/>
      <c r="O84"/>
      <c r="P84"/>
      <c r="Q84"/>
      <c r="R84"/>
      <c r="S84"/>
      <c r="T84"/>
      <c r="U84"/>
      <c r="V84"/>
      <c r="W84"/>
      <c r="X84"/>
    </row>
    <row r="85" spans="4:24">
      <c r="D85" s="4" t="s">
        <v>285</v>
      </c>
      <c r="E85"/>
      <c r="F85"/>
      <c r="G85"/>
      <c r="H85"/>
      <c r="I85"/>
      <c r="J85"/>
      <c r="K85"/>
      <c r="L85"/>
      <c r="M85"/>
      <c r="N85"/>
      <c r="O85"/>
      <c r="P85"/>
      <c r="Q85"/>
      <c r="R85"/>
      <c r="S85"/>
      <c r="T85"/>
      <c r="U85"/>
      <c r="V85"/>
      <c r="W85"/>
      <c r="X85"/>
    </row>
    <row r="86" spans="4:24">
      <c r="D86" s="4" t="s">
        <v>286</v>
      </c>
      <c r="E86"/>
      <c r="F86"/>
      <c r="G86"/>
      <c r="H86"/>
      <c r="I86"/>
      <c r="J86"/>
      <c r="K86"/>
      <c r="L86"/>
      <c r="M86"/>
      <c r="N86"/>
      <c r="O86"/>
      <c r="P86"/>
      <c r="Q86"/>
      <c r="R86"/>
      <c r="S86"/>
      <c r="T86"/>
      <c r="U86"/>
      <c r="V86"/>
      <c r="W86"/>
      <c r="X86"/>
    </row>
    <row r="87" spans="4:24">
      <c r="D87" s="4" t="s">
        <v>287</v>
      </c>
      <c r="E87"/>
      <c r="F87"/>
      <c r="G87"/>
      <c r="H87"/>
      <c r="I87"/>
      <c r="J87"/>
      <c r="K87"/>
      <c r="L87"/>
      <c r="M87"/>
      <c r="N87"/>
      <c r="O87"/>
      <c r="P87"/>
      <c r="Q87"/>
      <c r="R87"/>
      <c r="S87"/>
      <c r="T87"/>
      <c r="U87"/>
      <c r="V87"/>
      <c r="W87"/>
      <c r="X87"/>
    </row>
    <row r="88" spans="4:24">
      <c r="D88" s="4" t="s">
        <v>288</v>
      </c>
      <c r="E88"/>
      <c r="F88"/>
      <c r="G88"/>
      <c r="H88"/>
      <c r="I88"/>
      <c r="J88"/>
      <c r="K88"/>
      <c r="L88"/>
      <c r="M88"/>
      <c r="N88"/>
      <c r="O88"/>
      <c r="P88"/>
      <c r="Q88"/>
      <c r="R88"/>
      <c r="S88"/>
      <c r="T88"/>
      <c r="U88"/>
      <c r="V88"/>
      <c r="W88"/>
      <c r="X88"/>
    </row>
    <row r="89" spans="4:24">
      <c r="D89" s="4" t="s">
        <v>289</v>
      </c>
      <c r="E89"/>
      <c r="F89"/>
      <c r="G89"/>
      <c r="H89"/>
      <c r="I89"/>
      <c r="J89"/>
      <c r="K89"/>
      <c r="L89"/>
      <c r="M89"/>
      <c r="N89"/>
      <c r="O89"/>
      <c r="P89"/>
      <c r="Q89"/>
      <c r="R89"/>
      <c r="S89"/>
      <c r="T89"/>
      <c r="U89"/>
      <c r="V89"/>
      <c r="W89"/>
      <c r="X89"/>
    </row>
    <row r="90" spans="4:24">
      <c r="D90" s="4" t="s">
        <v>290</v>
      </c>
      <c r="E90"/>
      <c r="F90"/>
      <c r="G90"/>
      <c r="H90"/>
      <c r="I90"/>
      <c r="J90"/>
      <c r="K90"/>
      <c r="L90"/>
      <c r="M90"/>
      <c r="N90"/>
      <c r="O90"/>
      <c r="P90"/>
      <c r="Q90"/>
      <c r="R90"/>
      <c r="S90"/>
      <c r="T90"/>
      <c r="U90"/>
      <c r="V90"/>
      <c r="W90"/>
      <c r="X90"/>
    </row>
    <row r="91" spans="4:24">
      <c r="D91" s="4" t="s">
        <v>291</v>
      </c>
      <c r="E91"/>
      <c r="F91"/>
      <c r="G91"/>
      <c r="H91"/>
      <c r="I91"/>
      <c r="J91"/>
      <c r="K91"/>
      <c r="L91"/>
      <c r="M91"/>
      <c r="N91"/>
      <c r="O91"/>
      <c r="P91"/>
      <c r="Q91"/>
      <c r="R91"/>
      <c r="S91"/>
      <c r="T91"/>
      <c r="U91"/>
      <c r="V91"/>
      <c r="W91"/>
      <c r="X91"/>
    </row>
    <row r="92" spans="4:24">
      <c r="D92" s="4" t="s">
        <v>292</v>
      </c>
      <c r="E92"/>
      <c r="F92"/>
      <c r="G92"/>
      <c r="H92"/>
      <c r="I92"/>
      <c r="J92"/>
      <c r="K92"/>
      <c r="L92"/>
      <c r="M92"/>
      <c r="N92"/>
      <c r="O92"/>
      <c r="P92"/>
      <c r="Q92"/>
      <c r="R92"/>
      <c r="S92"/>
      <c r="T92"/>
      <c r="U92"/>
      <c r="V92"/>
      <c r="W92"/>
      <c r="X92"/>
    </row>
    <row r="93" spans="4:24">
      <c r="D93" s="4" t="s">
        <v>244</v>
      </c>
      <c r="E93"/>
      <c r="F93"/>
      <c r="G93"/>
      <c r="H93"/>
      <c r="I93"/>
      <c r="J93"/>
      <c r="K93"/>
      <c r="L93"/>
      <c r="M93"/>
      <c r="N93"/>
      <c r="O93"/>
      <c r="P93"/>
      <c r="Q93"/>
      <c r="R93"/>
      <c r="S93"/>
      <c r="T93"/>
      <c r="U93"/>
      <c r="V93"/>
      <c r="W93"/>
      <c r="X93"/>
    </row>
    <row r="94" spans="4:24">
      <c r="D94"/>
      <c r="E94"/>
      <c r="F94"/>
      <c r="G94"/>
      <c r="H94"/>
      <c r="I94"/>
      <c r="J94"/>
      <c r="K94"/>
      <c r="L94"/>
      <c r="M94"/>
      <c r="N94"/>
      <c r="O94"/>
      <c r="P94"/>
      <c r="Q94"/>
      <c r="R94"/>
      <c r="S94"/>
      <c r="T94"/>
      <c r="U94"/>
      <c r="V94"/>
      <c r="W94"/>
      <c r="X94"/>
    </row>
    <row r="95" spans="4:24">
      <c r="D95"/>
      <c r="E95"/>
      <c r="F95"/>
      <c r="G95"/>
      <c r="H95"/>
      <c r="I95"/>
      <c r="J95"/>
      <c r="K95"/>
      <c r="L95"/>
      <c r="M95"/>
      <c r="N95"/>
      <c r="O95"/>
      <c r="P95"/>
      <c r="Q95"/>
      <c r="R95"/>
      <c r="S95"/>
      <c r="T95"/>
      <c r="U95"/>
      <c r="V95"/>
      <c r="W95"/>
      <c r="X95"/>
    </row>
    <row r="99" spans="4:10">
      <c r="D99" s="946" t="s">
        <v>295</v>
      </c>
      <c r="E99" s="946"/>
      <c r="F99" s="946"/>
      <c r="G99" s="946"/>
      <c r="H99" s="946"/>
      <c r="I99" s="946"/>
      <c r="J99" s="946"/>
    </row>
    <row r="101" spans="4:10">
      <c r="D101" s="1" t="s">
        <v>0</v>
      </c>
      <c r="E101" s="1" t="s">
        <v>296</v>
      </c>
    </row>
    <row r="102" spans="4:10">
      <c r="D102" s="5" t="s">
        <v>247</v>
      </c>
      <c r="E102" s="1">
        <v>67</v>
      </c>
    </row>
    <row r="103" spans="4:10">
      <c r="D103" s="5" t="s">
        <v>248</v>
      </c>
      <c r="E103" s="1">
        <v>128</v>
      </c>
    </row>
    <row r="104" spans="4:10">
      <c r="D104" s="5" t="s">
        <v>249</v>
      </c>
      <c r="E104" s="1">
        <v>14</v>
      </c>
    </row>
    <row r="105" spans="4:10">
      <c r="D105" s="5" t="s">
        <v>250</v>
      </c>
      <c r="E105" s="1">
        <v>246</v>
      </c>
    </row>
    <row r="106" spans="4:10">
      <c r="D106" s="5" t="s">
        <v>251</v>
      </c>
      <c r="E106" s="1">
        <v>213</v>
      </c>
    </row>
    <row r="107" spans="4:10">
      <c r="D107" s="5" t="s">
        <v>252</v>
      </c>
      <c r="E107" s="1">
        <v>38</v>
      </c>
    </row>
    <row r="108" spans="4:10">
      <c r="D108" s="5" t="s">
        <v>253</v>
      </c>
      <c r="E108" s="1">
        <v>17</v>
      </c>
    </row>
    <row r="109" spans="4:10">
      <c r="D109" s="5" t="s">
        <v>244</v>
      </c>
      <c r="E109" s="1">
        <v>723</v>
      </c>
    </row>
    <row r="133" spans="4:10">
      <c r="D133" s="947" t="s">
        <v>297</v>
      </c>
      <c r="E133" s="947"/>
      <c r="F133" s="947"/>
      <c r="G133" s="947"/>
      <c r="H133" s="947"/>
      <c r="I133" s="947"/>
      <c r="J133" s="947"/>
    </row>
    <row r="135" spans="4:10">
      <c r="D135" s="1" t="s">
        <v>298</v>
      </c>
      <c r="E135" s="1" t="s">
        <v>299</v>
      </c>
    </row>
    <row r="137" spans="4:10">
      <c r="D137" s="1" t="s">
        <v>0</v>
      </c>
      <c r="E137" s="1" t="s">
        <v>300</v>
      </c>
    </row>
    <row r="138" spans="4:10">
      <c r="D138" s="5" t="s">
        <v>250</v>
      </c>
      <c r="E138" s="1">
        <v>185</v>
      </c>
    </row>
    <row r="139" spans="4:10">
      <c r="D139" s="5" t="s">
        <v>252</v>
      </c>
      <c r="E139" s="1">
        <v>9</v>
      </c>
    </row>
    <row r="140" spans="4:10">
      <c r="D140" s="5" t="s">
        <v>253</v>
      </c>
      <c r="E140" s="1">
        <v>17</v>
      </c>
    </row>
    <row r="141" spans="4:10">
      <c r="D141" s="5" t="s">
        <v>244</v>
      </c>
      <c r="E141" s="1">
        <v>211</v>
      </c>
    </row>
    <row r="143" spans="4:10">
      <c r="E143" s="5"/>
    </row>
    <row r="144" spans="4:10">
      <c r="E144" s="5"/>
    </row>
    <row r="145" spans="5:5">
      <c r="E145" s="5"/>
    </row>
    <row r="146" spans="5:5">
      <c r="E146" s="5"/>
    </row>
    <row r="147" spans="5:5">
      <c r="E147" s="5"/>
    </row>
    <row r="148" spans="5:5">
      <c r="E148" s="5"/>
    </row>
    <row r="149" spans="5:5">
      <c r="E149" s="5"/>
    </row>
    <row r="150" spans="5:5">
      <c r="E150" s="5"/>
    </row>
    <row r="151" spans="5:5">
      <c r="E151" s="5"/>
    </row>
    <row r="152" spans="5:5">
      <c r="E152" s="5"/>
    </row>
    <row r="153" spans="5:5">
      <c r="E153" s="5"/>
    </row>
    <row r="154" spans="5:5">
      <c r="E154" s="5"/>
    </row>
    <row r="155" spans="5:5">
      <c r="E155" s="5"/>
    </row>
    <row r="156" spans="5:5">
      <c r="E156" s="5"/>
    </row>
    <row r="157" spans="5:5">
      <c r="E157" s="5"/>
    </row>
    <row r="158" spans="5:5">
      <c r="E158" s="5"/>
    </row>
    <row r="159" spans="5:5">
      <c r="E159" s="5"/>
    </row>
    <row r="160" spans="5:5">
      <c r="E160" s="5"/>
    </row>
    <row r="161" spans="4:10">
      <c r="E161" s="5"/>
    </row>
    <row r="162" spans="4:10">
      <c r="E162" s="5"/>
    </row>
    <row r="163" spans="4:10">
      <c r="E163" s="5"/>
    </row>
    <row r="164" spans="4:10">
      <c r="D164" s="947" t="s">
        <v>301</v>
      </c>
      <c r="E164" s="947"/>
      <c r="F164" s="947"/>
      <c r="G164" s="947"/>
      <c r="H164" s="947"/>
      <c r="I164" s="947"/>
      <c r="J164" s="947"/>
    </row>
    <row r="166" spans="4:10">
      <c r="D166" s="1" t="s">
        <v>298</v>
      </c>
      <c r="E166" s="1" t="s">
        <v>302</v>
      </c>
    </row>
    <row r="167" spans="4:10">
      <c r="D167" s="1" t="s">
        <v>303</v>
      </c>
      <c r="E167" s="1" t="s">
        <v>302</v>
      </c>
    </row>
    <row r="169" spans="4:10">
      <c r="D169" s="1" t="s">
        <v>0</v>
      </c>
      <c r="E169" s="1" t="s">
        <v>304</v>
      </c>
    </row>
    <row r="170" spans="4:10">
      <c r="D170" s="5" t="s">
        <v>248</v>
      </c>
      <c r="E170" s="1">
        <v>51</v>
      </c>
    </row>
    <row r="171" spans="4:10">
      <c r="D171" s="5" t="s">
        <v>252</v>
      </c>
      <c r="E171" s="1">
        <v>28</v>
      </c>
    </row>
    <row r="172" spans="4:10">
      <c r="D172" s="5" t="s">
        <v>244</v>
      </c>
      <c r="E172" s="1">
        <v>79</v>
      </c>
    </row>
    <row r="173" spans="4:10">
      <c r="D173"/>
      <c r="E173"/>
    </row>
    <row r="174" spans="4:10">
      <c r="D174"/>
      <c r="E174"/>
    </row>
    <row r="200" spans="4:10">
      <c r="D200" s="941"/>
      <c r="E200" s="941"/>
      <c r="F200" s="941"/>
      <c r="G200" s="941"/>
      <c r="H200" s="941"/>
      <c r="I200" s="941"/>
      <c r="J200" s="941"/>
    </row>
    <row r="203" spans="4:10">
      <c r="D203" s="1" t="s">
        <v>298</v>
      </c>
      <c r="E203" s="1" t="s">
        <v>302</v>
      </c>
    </row>
    <row r="205" spans="4:10">
      <c r="D205" s="1" t="s">
        <v>0</v>
      </c>
      <c r="E205"/>
      <c r="F205"/>
      <c r="G205"/>
    </row>
    <row r="206" spans="4:10">
      <c r="D206" s="5" t="s">
        <v>247</v>
      </c>
      <c r="E206"/>
      <c r="F206"/>
      <c r="G206"/>
    </row>
    <row r="207" spans="4:10">
      <c r="D207" s="5" t="s">
        <v>248</v>
      </c>
      <c r="E207"/>
      <c r="F207"/>
      <c r="G207"/>
    </row>
    <row r="208" spans="4:10">
      <c r="D208" s="5" t="s">
        <v>249</v>
      </c>
      <c r="E208"/>
      <c r="F208"/>
      <c r="G208"/>
    </row>
    <row r="209" spans="4:7">
      <c r="D209" s="5" t="s">
        <v>250</v>
      </c>
      <c r="E209"/>
      <c r="F209"/>
      <c r="G209"/>
    </row>
    <row r="210" spans="4:7">
      <c r="D210" s="5" t="s">
        <v>251</v>
      </c>
      <c r="E210"/>
      <c r="F210"/>
      <c r="G210"/>
    </row>
    <row r="211" spans="4:7">
      <c r="D211" s="5" t="s">
        <v>252</v>
      </c>
      <c r="E211"/>
      <c r="F211"/>
      <c r="G211"/>
    </row>
    <row r="212" spans="4:7">
      <c r="D212" s="5" t="s">
        <v>244</v>
      </c>
      <c r="E212"/>
      <c r="F212"/>
      <c r="G212"/>
    </row>
    <row r="213" spans="4:7">
      <c r="D213"/>
      <c r="E213"/>
      <c r="F213"/>
      <c r="G213"/>
    </row>
    <row r="231" spans="4:10" ht="18.5">
      <c r="D231" s="942" t="s">
        <v>305</v>
      </c>
      <c r="E231" s="942"/>
      <c r="F231" s="942"/>
      <c r="G231" s="942"/>
      <c r="H231" s="942"/>
      <c r="I231" s="942"/>
      <c r="J231" s="942"/>
    </row>
    <row r="235" spans="4:10">
      <c r="D235" s="1" t="s">
        <v>298</v>
      </c>
      <c r="E235" s="1" t="s">
        <v>302</v>
      </c>
    </row>
    <row r="237" spans="4:10">
      <c r="D237" s="1" t="s">
        <v>0</v>
      </c>
      <c r="E237"/>
      <c r="F237"/>
      <c r="G237"/>
    </row>
    <row r="238" spans="4:10">
      <c r="D238" s="5" t="s">
        <v>247</v>
      </c>
      <c r="E238"/>
      <c r="F238"/>
      <c r="G238"/>
    </row>
    <row r="239" spans="4:10">
      <c r="D239" s="5" t="s">
        <v>248</v>
      </c>
      <c r="E239"/>
      <c r="F239"/>
      <c r="G239"/>
    </row>
    <row r="240" spans="4:10">
      <c r="D240" s="5" t="s">
        <v>249</v>
      </c>
      <c r="E240"/>
      <c r="F240"/>
      <c r="G240"/>
    </row>
    <row r="241" spans="4:7">
      <c r="D241" s="5" t="s">
        <v>250</v>
      </c>
      <c r="E241"/>
      <c r="F241"/>
      <c r="G241"/>
    </row>
    <row r="242" spans="4:7">
      <c r="D242" s="5" t="s">
        <v>251</v>
      </c>
      <c r="E242"/>
      <c r="F242"/>
      <c r="G242"/>
    </row>
    <row r="243" spans="4:7">
      <c r="D243" s="5" t="s">
        <v>252</v>
      </c>
      <c r="E243"/>
      <c r="F243"/>
      <c r="G243"/>
    </row>
    <row r="244" spans="4:7">
      <c r="D244" s="5" t="s">
        <v>244</v>
      </c>
      <c r="E244"/>
      <c r="F244"/>
      <c r="G244"/>
    </row>
    <row r="245" spans="4:7">
      <c r="D245"/>
      <c r="E245"/>
      <c r="F245"/>
      <c r="G245"/>
    </row>
    <row r="246" spans="4:7">
      <c r="D246"/>
      <c r="E246"/>
      <c r="F246"/>
      <c r="G246"/>
    </row>
    <row r="247" spans="4:7">
      <c r="D247" s="1" t="s">
        <v>298</v>
      </c>
      <c r="E247" s="1" t="s">
        <v>302</v>
      </c>
    </row>
    <row r="249" spans="4:7">
      <c r="D249" s="1" t="s">
        <v>0</v>
      </c>
      <c r="E249" s="1" t="s">
        <v>296</v>
      </c>
    </row>
    <row r="250" spans="4:7">
      <c r="D250" s="5" t="s">
        <v>247</v>
      </c>
      <c r="E250" s="1">
        <v>65</v>
      </c>
    </row>
    <row r="251" spans="4:7">
      <c r="D251" s="5" t="s">
        <v>248</v>
      </c>
      <c r="E251" s="1">
        <v>128</v>
      </c>
    </row>
    <row r="252" spans="4:7">
      <c r="D252" s="5" t="s">
        <v>249</v>
      </c>
      <c r="E252" s="1">
        <v>14</v>
      </c>
    </row>
    <row r="253" spans="4:7">
      <c r="D253" s="5" t="s">
        <v>250</v>
      </c>
      <c r="E253" s="1">
        <v>55</v>
      </c>
    </row>
    <row r="254" spans="4:7">
      <c r="D254" s="5" t="s">
        <v>251</v>
      </c>
      <c r="E254" s="1">
        <v>142</v>
      </c>
    </row>
    <row r="255" spans="4:7">
      <c r="D255" s="5" t="s">
        <v>252</v>
      </c>
      <c r="E255" s="1">
        <v>29</v>
      </c>
    </row>
    <row r="256" spans="4:7">
      <c r="D256" s="5" t="s">
        <v>244</v>
      </c>
      <c r="E256" s="1">
        <v>433</v>
      </c>
    </row>
    <row r="257" spans="4:4">
      <c r="D257" s="5"/>
    </row>
    <row r="258" spans="4:4">
      <c r="D258" s="5"/>
    </row>
    <row r="259" spans="4:4">
      <c r="D259" s="5"/>
    </row>
    <row r="260" spans="4:4">
      <c r="D260" s="5"/>
    </row>
    <row r="261" spans="4:4">
      <c r="D261" s="5"/>
    </row>
    <row r="262" spans="4:4">
      <c r="D262" s="5"/>
    </row>
    <row r="263" spans="4:4">
      <c r="D263" s="5"/>
    </row>
    <row r="264" spans="4:4">
      <c r="D264" s="5"/>
    </row>
    <row r="265" spans="4:4">
      <c r="D265" s="5"/>
    </row>
    <row r="266" spans="4:4">
      <c r="D266" s="5"/>
    </row>
    <row r="267" spans="4:4">
      <c r="D267" s="5"/>
    </row>
    <row r="268" spans="4:4">
      <c r="D268" s="5"/>
    </row>
    <row r="269" spans="4:4">
      <c r="D269" s="5"/>
    </row>
    <row r="270" spans="4:4">
      <c r="D270" s="5"/>
    </row>
    <row r="271" spans="4:4">
      <c r="D271" s="5"/>
    </row>
    <row r="272" spans="4:4">
      <c r="D272" s="5"/>
    </row>
    <row r="273" spans="4:4">
      <c r="D273" s="5"/>
    </row>
    <row r="274" spans="4:4">
      <c r="D274" s="5"/>
    </row>
    <row r="298" spans="4:24">
      <c r="D298" s="3" t="s">
        <v>306</v>
      </c>
      <c r="E298" t="s">
        <v>307</v>
      </c>
    </row>
    <row r="299" spans="4:24">
      <c r="D299"/>
      <c r="E299"/>
    </row>
    <row r="300" spans="4:24">
      <c r="D300" s="3" t="s">
        <v>0</v>
      </c>
      <c r="E300" t="s">
        <v>308</v>
      </c>
      <c r="F300"/>
      <c r="G300"/>
      <c r="H300"/>
      <c r="I300"/>
      <c r="J300"/>
      <c r="K300"/>
      <c r="L300"/>
      <c r="M300"/>
      <c r="N300"/>
      <c r="O300"/>
      <c r="P300"/>
      <c r="Q300"/>
      <c r="R300"/>
      <c r="S300"/>
      <c r="T300"/>
      <c r="U300"/>
      <c r="V300"/>
      <c r="W300"/>
      <c r="X300"/>
    </row>
    <row r="301" spans="4:24">
      <c r="D301" s="4" t="s">
        <v>256</v>
      </c>
      <c r="E301">
        <v>5</v>
      </c>
      <c r="F301"/>
      <c r="G301"/>
      <c r="H301"/>
      <c r="I301"/>
      <c r="J301"/>
      <c r="K301"/>
      <c r="L301"/>
      <c r="M301"/>
      <c r="N301"/>
      <c r="O301"/>
      <c r="P301"/>
      <c r="Q301"/>
      <c r="R301"/>
      <c r="S301"/>
      <c r="T301"/>
      <c r="U301"/>
      <c r="V301"/>
      <c r="W301"/>
      <c r="X301"/>
    </row>
    <row r="302" spans="4:24">
      <c r="D302" s="4" t="s">
        <v>266</v>
      </c>
      <c r="E302">
        <v>6</v>
      </c>
      <c r="F302"/>
      <c r="G302"/>
      <c r="H302"/>
      <c r="I302"/>
      <c r="J302"/>
      <c r="K302"/>
      <c r="L302"/>
      <c r="M302"/>
      <c r="N302"/>
      <c r="O302"/>
      <c r="P302"/>
      <c r="Q302"/>
      <c r="R302"/>
      <c r="S302"/>
      <c r="T302"/>
      <c r="U302"/>
      <c r="V302"/>
      <c r="W302"/>
      <c r="X302"/>
    </row>
    <row r="303" spans="4:24">
      <c r="D303" s="4" t="s">
        <v>270</v>
      </c>
      <c r="E303">
        <v>13</v>
      </c>
      <c r="F303"/>
      <c r="G303"/>
      <c r="H303"/>
      <c r="I303"/>
      <c r="J303"/>
      <c r="K303"/>
      <c r="L303"/>
      <c r="M303"/>
      <c r="N303"/>
      <c r="O303"/>
      <c r="P303"/>
      <c r="Q303"/>
      <c r="R303"/>
      <c r="S303"/>
      <c r="T303"/>
      <c r="U303"/>
      <c r="V303"/>
      <c r="W303"/>
      <c r="X303"/>
    </row>
    <row r="304" spans="4:24">
      <c r="D304" s="4" t="s">
        <v>271</v>
      </c>
      <c r="E304">
        <v>12</v>
      </c>
      <c r="F304"/>
      <c r="G304"/>
      <c r="H304"/>
      <c r="I304"/>
      <c r="J304"/>
      <c r="K304"/>
      <c r="L304"/>
      <c r="M304"/>
      <c r="N304"/>
      <c r="O304"/>
      <c r="P304"/>
      <c r="Q304"/>
      <c r="R304"/>
      <c r="S304"/>
      <c r="T304"/>
      <c r="U304"/>
      <c r="V304"/>
      <c r="W304"/>
      <c r="X304"/>
    </row>
    <row r="305" spans="4:24">
      <c r="D305" s="4" t="s">
        <v>274</v>
      </c>
      <c r="E305">
        <v>10</v>
      </c>
      <c r="F305"/>
      <c r="G305"/>
      <c r="H305"/>
      <c r="I305"/>
      <c r="J305"/>
      <c r="K305"/>
      <c r="L305"/>
      <c r="M305"/>
      <c r="N305"/>
      <c r="O305"/>
      <c r="P305"/>
      <c r="Q305"/>
      <c r="R305"/>
      <c r="S305"/>
      <c r="T305"/>
      <c r="U305"/>
      <c r="V305"/>
      <c r="W305"/>
      <c r="X305"/>
    </row>
    <row r="306" spans="4:24">
      <c r="D306" s="4" t="s">
        <v>275</v>
      </c>
      <c r="E306">
        <v>9</v>
      </c>
      <c r="F306"/>
      <c r="G306"/>
      <c r="H306"/>
      <c r="I306"/>
      <c r="J306"/>
      <c r="K306"/>
      <c r="L306"/>
      <c r="M306"/>
      <c r="N306"/>
      <c r="O306"/>
      <c r="P306"/>
      <c r="Q306"/>
      <c r="R306"/>
      <c r="S306"/>
      <c r="T306"/>
      <c r="U306"/>
      <c r="V306"/>
      <c r="W306"/>
      <c r="X306"/>
    </row>
    <row r="307" spans="4:24">
      <c r="D307" s="4" t="s">
        <v>278</v>
      </c>
      <c r="E307">
        <v>9</v>
      </c>
      <c r="F307"/>
      <c r="G307"/>
      <c r="H307"/>
      <c r="I307"/>
      <c r="J307"/>
      <c r="K307"/>
      <c r="L307"/>
      <c r="M307"/>
      <c r="N307"/>
      <c r="O307"/>
      <c r="P307"/>
      <c r="Q307"/>
      <c r="R307"/>
      <c r="S307"/>
      <c r="T307"/>
      <c r="U307"/>
      <c r="V307"/>
      <c r="W307"/>
      <c r="X307"/>
    </row>
    <row r="308" spans="4:24">
      <c r="D308" s="4" t="s">
        <v>280</v>
      </c>
      <c r="E308">
        <v>11</v>
      </c>
      <c r="F308"/>
      <c r="G308"/>
      <c r="H308"/>
      <c r="I308"/>
      <c r="J308"/>
      <c r="K308"/>
      <c r="L308"/>
      <c r="M308"/>
      <c r="N308"/>
      <c r="O308"/>
      <c r="P308"/>
      <c r="Q308"/>
      <c r="R308"/>
      <c r="S308"/>
      <c r="T308"/>
      <c r="U308"/>
      <c r="V308"/>
      <c r="W308"/>
      <c r="X308"/>
    </row>
    <row r="309" spans="4:24">
      <c r="D309" s="4" t="s">
        <v>285</v>
      </c>
      <c r="E309">
        <v>70</v>
      </c>
      <c r="F309"/>
      <c r="G309"/>
      <c r="H309"/>
      <c r="I309"/>
      <c r="J309"/>
      <c r="K309"/>
      <c r="L309"/>
      <c r="M309"/>
      <c r="N309"/>
      <c r="O309"/>
      <c r="P309"/>
      <c r="Q309"/>
      <c r="R309"/>
      <c r="S309"/>
      <c r="T309"/>
      <c r="U309"/>
      <c r="V309"/>
      <c r="W309"/>
      <c r="X309"/>
    </row>
    <row r="310" spans="4:24">
      <c r="D310" s="4" t="s">
        <v>292</v>
      </c>
      <c r="E310">
        <v>3</v>
      </c>
      <c r="F310"/>
      <c r="G310"/>
      <c r="H310"/>
      <c r="I310"/>
      <c r="J310"/>
      <c r="K310"/>
      <c r="L310"/>
      <c r="M310"/>
      <c r="N310"/>
      <c r="O310"/>
      <c r="P310"/>
      <c r="Q310"/>
      <c r="R310"/>
      <c r="S310"/>
      <c r="T310"/>
      <c r="U310"/>
      <c r="V310"/>
      <c r="W310"/>
      <c r="X310"/>
    </row>
    <row r="311" spans="4:24">
      <c r="D311" s="4" t="s">
        <v>244</v>
      </c>
      <c r="E311">
        <v>148</v>
      </c>
      <c r="F311"/>
      <c r="G311"/>
      <c r="H311"/>
      <c r="I311"/>
      <c r="J311"/>
      <c r="K311"/>
      <c r="L311"/>
      <c r="M311"/>
      <c r="N311"/>
      <c r="O311"/>
      <c r="P311"/>
      <c r="Q311"/>
      <c r="R311"/>
      <c r="S311"/>
      <c r="T311"/>
      <c r="U311"/>
      <c r="V311"/>
      <c r="W311"/>
      <c r="X311"/>
    </row>
    <row r="312" spans="4:24">
      <c r="D312" s="3" t="s">
        <v>306</v>
      </c>
      <c r="E312" t="s">
        <v>307</v>
      </c>
      <c r="F312"/>
      <c r="G312"/>
      <c r="H312"/>
      <c r="I312"/>
      <c r="J312"/>
      <c r="K312"/>
      <c r="L312"/>
      <c r="M312"/>
      <c r="N312"/>
      <c r="O312"/>
      <c r="P312"/>
      <c r="Q312"/>
      <c r="R312"/>
      <c r="S312"/>
      <c r="T312"/>
      <c r="U312"/>
      <c r="V312"/>
      <c r="W312"/>
      <c r="X312"/>
    </row>
    <row r="313" spans="4:24">
      <c r="D313"/>
      <c r="E313"/>
      <c r="F313"/>
      <c r="G313"/>
      <c r="H313"/>
      <c r="I313"/>
      <c r="J313"/>
      <c r="K313"/>
      <c r="L313"/>
      <c r="M313"/>
      <c r="N313"/>
      <c r="O313"/>
      <c r="P313"/>
      <c r="Q313"/>
      <c r="R313"/>
      <c r="S313"/>
      <c r="T313"/>
      <c r="U313"/>
      <c r="V313"/>
      <c r="W313"/>
      <c r="X313"/>
    </row>
    <row r="314" spans="4:24">
      <c r="D314" s="3" t="s">
        <v>0</v>
      </c>
      <c r="E314" t="s">
        <v>308</v>
      </c>
      <c r="F314" s="3"/>
      <c r="G314" s="3"/>
      <c r="H314" s="3"/>
      <c r="I314" s="3"/>
      <c r="J314" s="3"/>
      <c r="K314" s="3"/>
      <c r="L314" s="3"/>
      <c r="M314" s="3"/>
      <c r="N314" s="3"/>
      <c r="O314" s="3"/>
      <c r="P314" s="3"/>
      <c r="Q314" s="3"/>
      <c r="R314" s="3"/>
      <c r="S314" s="3"/>
      <c r="T314" s="3"/>
      <c r="U314" s="3"/>
      <c r="V314" s="3"/>
      <c r="W314" s="3"/>
      <c r="X314" s="3"/>
    </row>
    <row r="315" spans="4:24">
      <c r="D315" s="4" t="s">
        <v>250</v>
      </c>
      <c r="E315">
        <v>135</v>
      </c>
      <c r="F315"/>
      <c r="G315"/>
      <c r="H315"/>
      <c r="I315"/>
      <c r="J315"/>
      <c r="K315"/>
      <c r="L315"/>
      <c r="M315"/>
      <c r="N315"/>
      <c r="O315"/>
      <c r="P315"/>
      <c r="Q315"/>
      <c r="R315"/>
      <c r="S315"/>
      <c r="T315"/>
      <c r="U315"/>
      <c r="V315"/>
      <c r="W315"/>
      <c r="X315"/>
    </row>
    <row r="316" spans="4:24">
      <c r="D316" s="4" t="s">
        <v>253</v>
      </c>
      <c r="E316">
        <v>13</v>
      </c>
      <c r="F316"/>
      <c r="G316"/>
      <c r="H316"/>
      <c r="I316"/>
      <c r="J316"/>
      <c r="K316"/>
      <c r="L316"/>
      <c r="M316"/>
      <c r="N316"/>
      <c r="O316"/>
      <c r="P316"/>
      <c r="Q316"/>
      <c r="R316"/>
      <c r="S316"/>
      <c r="T316"/>
      <c r="U316"/>
      <c r="V316"/>
      <c r="W316"/>
      <c r="X316"/>
    </row>
    <row r="317" spans="4:24">
      <c r="D317" s="4" t="s">
        <v>244</v>
      </c>
      <c r="E317">
        <v>148</v>
      </c>
      <c r="F317"/>
      <c r="G317"/>
      <c r="H317"/>
      <c r="I317"/>
      <c r="J317"/>
      <c r="K317"/>
      <c r="L317"/>
      <c r="M317"/>
      <c r="N317"/>
      <c r="O317"/>
      <c r="P317"/>
      <c r="Q317"/>
      <c r="R317"/>
      <c r="S317"/>
      <c r="T317"/>
      <c r="U317"/>
      <c r="V317"/>
      <c r="W317"/>
      <c r="X317"/>
    </row>
    <row r="318" spans="4:24">
      <c r="D318"/>
      <c r="E318"/>
      <c r="F318"/>
      <c r="G318"/>
      <c r="H318"/>
      <c r="I318"/>
      <c r="J318"/>
      <c r="K318"/>
      <c r="L318"/>
      <c r="M318"/>
      <c r="N318"/>
      <c r="O318"/>
      <c r="P318"/>
      <c r="Q318"/>
      <c r="R318"/>
      <c r="S318"/>
      <c r="T318"/>
      <c r="U318"/>
      <c r="V318"/>
      <c r="W318"/>
      <c r="X318"/>
    </row>
    <row r="319" spans="4:24">
      <c r="D319"/>
      <c r="E319"/>
      <c r="F319"/>
      <c r="G319"/>
      <c r="H319"/>
      <c r="I319"/>
      <c r="J319"/>
      <c r="K319"/>
      <c r="L319"/>
      <c r="M319"/>
      <c r="N319"/>
      <c r="O319"/>
      <c r="P319"/>
      <c r="Q319"/>
      <c r="R319"/>
      <c r="S319"/>
      <c r="T319"/>
      <c r="U319"/>
      <c r="V319"/>
      <c r="W319"/>
      <c r="X319"/>
    </row>
    <row r="320" spans="4:24">
      <c r="D320"/>
      <c r="E320"/>
      <c r="F320"/>
      <c r="G320"/>
      <c r="H320"/>
      <c r="I320"/>
      <c r="J320"/>
      <c r="K320"/>
      <c r="L320"/>
      <c r="M320"/>
      <c r="N320"/>
      <c r="O320"/>
      <c r="P320"/>
      <c r="Q320"/>
      <c r="R320"/>
      <c r="S320"/>
      <c r="T320"/>
      <c r="U320"/>
      <c r="V320"/>
      <c r="W320"/>
      <c r="X320"/>
    </row>
    <row r="321" spans="4:24">
      <c r="D321" s="3" t="s">
        <v>306</v>
      </c>
      <c r="E321" t="s">
        <v>309</v>
      </c>
      <c r="F321"/>
      <c r="G321"/>
      <c r="H321"/>
      <c r="I321"/>
      <c r="J321"/>
      <c r="K321"/>
      <c r="L321"/>
      <c r="M321"/>
      <c r="N321"/>
      <c r="O321"/>
      <c r="P321"/>
      <c r="Q321"/>
      <c r="R321"/>
      <c r="S321"/>
      <c r="T321"/>
      <c r="U321"/>
      <c r="V321"/>
      <c r="W321"/>
      <c r="X321"/>
    </row>
    <row r="322" spans="4:24">
      <c r="D322" s="3" t="s">
        <v>310</v>
      </c>
      <c r="E322" t="s">
        <v>307</v>
      </c>
      <c r="F322"/>
      <c r="G322"/>
      <c r="H322"/>
      <c r="I322"/>
      <c r="J322"/>
      <c r="K322"/>
      <c r="L322"/>
      <c r="M322"/>
      <c r="N322"/>
      <c r="O322"/>
      <c r="P322"/>
      <c r="Q322"/>
      <c r="R322"/>
      <c r="S322"/>
      <c r="T322"/>
      <c r="U322"/>
      <c r="V322"/>
      <c r="W322"/>
      <c r="X322"/>
    </row>
    <row r="323" spans="4:24">
      <c r="D323"/>
      <c r="E323"/>
      <c r="F323"/>
      <c r="G323"/>
      <c r="H323"/>
      <c r="I323"/>
      <c r="J323"/>
      <c r="K323"/>
      <c r="L323"/>
      <c r="M323"/>
      <c r="N323"/>
      <c r="O323"/>
      <c r="P323"/>
      <c r="Q323"/>
      <c r="R323"/>
      <c r="S323"/>
      <c r="T323"/>
      <c r="U323"/>
      <c r="V323"/>
      <c r="W323"/>
      <c r="X323"/>
    </row>
    <row r="324" spans="4:24">
      <c r="D324" s="3" t="s">
        <v>0</v>
      </c>
      <c r="E324" t="s">
        <v>311</v>
      </c>
      <c r="F324"/>
      <c r="G324" s="3"/>
      <c r="H324" s="3"/>
      <c r="I324" s="3"/>
      <c r="J324" s="3"/>
      <c r="K324" s="3"/>
      <c r="L324" s="3"/>
      <c r="M324" s="3"/>
      <c r="N324" s="3"/>
      <c r="O324" s="3"/>
      <c r="P324" s="3"/>
      <c r="Q324" s="3"/>
      <c r="R324" s="3"/>
      <c r="S324" s="3"/>
      <c r="T324" s="3"/>
      <c r="U324" s="3"/>
      <c r="V324" s="3"/>
      <c r="W324" s="3"/>
      <c r="X324" s="3"/>
    </row>
    <row r="325" spans="4:24">
      <c r="D325" s="4" t="s">
        <v>249</v>
      </c>
      <c r="E325">
        <v>1</v>
      </c>
      <c r="F325"/>
      <c r="G325"/>
      <c r="H325"/>
      <c r="I325"/>
      <c r="J325"/>
      <c r="K325"/>
      <c r="L325"/>
      <c r="M325"/>
      <c r="N325"/>
      <c r="O325"/>
      <c r="P325"/>
      <c r="Q325"/>
      <c r="R325"/>
      <c r="S325"/>
      <c r="T325"/>
      <c r="U325"/>
      <c r="V325"/>
      <c r="W325"/>
      <c r="X325"/>
    </row>
    <row r="326" spans="4:24">
      <c r="D326" s="4" t="s">
        <v>250</v>
      </c>
      <c r="E326">
        <v>53</v>
      </c>
      <c r="F326"/>
      <c r="G326"/>
      <c r="H326"/>
      <c r="I326"/>
      <c r="J326"/>
      <c r="K326"/>
      <c r="L326"/>
      <c r="M326"/>
      <c r="N326"/>
      <c r="O326"/>
      <c r="P326"/>
      <c r="Q326"/>
      <c r="R326"/>
      <c r="S326"/>
      <c r="T326"/>
      <c r="U326"/>
      <c r="V326"/>
      <c r="W326"/>
      <c r="X326"/>
    </row>
    <row r="327" spans="4:24">
      <c r="D327" s="4" t="s">
        <v>252</v>
      </c>
      <c r="E327">
        <v>9</v>
      </c>
      <c r="F327"/>
      <c r="G327"/>
      <c r="H327"/>
      <c r="I327"/>
      <c r="J327"/>
      <c r="K327"/>
      <c r="L327"/>
      <c r="M327"/>
      <c r="N327"/>
      <c r="O327"/>
      <c r="P327"/>
      <c r="Q327"/>
      <c r="R327"/>
      <c r="S327"/>
      <c r="T327"/>
      <c r="U327"/>
      <c r="V327"/>
      <c r="W327"/>
      <c r="X327"/>
    </row>
    <row r="328" spans="4:24">
      <c r="D328" s="4" t="s">
        <v>253</v>
      </c>
      <c r="E328">
        <v>4</v>
      </c>
      <c r="F328"/>
      <c r="G328"/>
      <c r="H328"/>
      <c r="I328"/>
      <c r="J328"/>
      <c r="K328"/>
      <c r="L328"/>
      <c r="M328"/>
      <c r="N328"/>
      <c r="O328"/>
      <c r="P328"/>
      <c r="Q328"/>
      <c r="R328"/>
      <c r="S328"/>
      <c r="T328"/>
      <c r="U328"/>
      <c r="V328"/>
      <c r="W328"/>
      <c r="X328"/>
    </row>
    <row r="329" spans="4:24">
      <c r="D329" s="4" t="s">
        <v>244</v>
      </c>
      <c r="E329">
        <v>67</v>
      </c>
      <c r="F329"/>
      <c r="G329"/>
      <c r="H329"/>
      <c r="I329"/>
      <c r="J329"/>
      <c r="K329"/>
      <c r="L329"/>
      <c r="M329"/>
      <c r="N329"/>
      <c r="O329"/>
      <c r="P329"/>
      <c r="Q329"/>
      <c r="R329"/>
      <c r="S329"/>
      <c r="T329"/>
      <c r="U329"/>
      <c r="V329"/>
      <c r="W329"/>
      <c r="X329"/>
    </row>
    <row r="330" spans="4:24">
      <c r="D330"/>
      <c r="E330"/>
      <c r="F330"/>
      <c r="G330"/>
      <c r="H330"/>
      <c r="I330"/>
      <c r="J330"/>
      <c r="K330"/>
      <c r="L330"/>
      <c r="M330"/>
      <c r="N330"/>
      <c r="O330"/>
      <c r="P330"/>
      <c r="Q330"/>
      <c r="R330"/>
      <c r="S330"/>
      <c r="T330"/>
      <c r="U330"/>
      <c r="V330"/>
      <c r="W330"/>
      <c r="X330"/>
    </row>
    <row r="331" spans="4:24">
      <c r="D331"/>
      <c r="E331"/>
      <c r="F331"/>
      <c r="G331"/>
      <c r="H331"/>
      <c r="I331"/>
      <c r="J331"/>
      <c r="K331"/>
      <c r="L331"/>
      <c r="M331"/>
      <c r="N331"/>
      <c r="O331"/>
      <c r="P331"/>
      <c r="Q331"/>
      <c r="R331"/>
      <c r="S331"/>
      <c r="T331"/>
      <c r="U331"/>
      <c r="V331"/>
      <c r="W331"/>
      <c r="X331"/>
    </row>
    <row r="332" spans="4:24">
      <c r="D332" s="3" t="s">
        <v>306</v>
      </c>
      <c r="E332" t="s">
        <v>309</v>
      </c>
      <c r="F332"/>
      <c r="G332"/>
      <c r="H332"/>
      <c r="I332"/>
      <c r="J332"/>
      <c r="K332"/>
      <c r="L332"/>
      <c r="M332"/>
      <c r="N332"/>
      <c r="O332"/>
      <c r="P332"/>
      <c r="Q332"/>
      <c r="R332"/>
      <c r="S332"/>
      <c r="T332"/>
      <c r="U332"/>
      <c r="V332"/>
      <c r="W332"/>
      <c r="X332"/>
    </row>
    <row r="333" spans="4:24">
      <c r="D333" s="3" t="s">
        <v>310</v>
      </c>
      <c r="E333" t="s">
        <v>307</v>
      </c>
      <c r="F333"/>
      <c r="G333"/>
      <c r="H333"/>
      <c r="I333"/>
      <c r="J333"/>
      <c r="K333"/>
      <c r="L333"/>
      <c r="M333"/>
      <c r="N333"/>
      <c r="O333"/>
      <c r="P333"/>
      <c r="Q333"/>
      <c r="R333"/>
      <c r="S333"/>
      <c r="T333"/>
      <c r="U333"/>
      <c r="V333"/>
      <c r="W333"/>
      <c r="X333"/>
    </row>
    <row r="334" spans="4:24">
      <c r="D334"/>
      <c r="E334"/>
      <c r="F334"/>
      <c r="G334"/>
      <c r="H334"/>
      <c r="I334"/>
      <c r="J334"/>
      <c r="K334"/>
      <c r="L334"/>
      <c r="M334"/>
      <c r="N334"/>
      <c r="O334"/>
      <c r="P334"/>
      <c r="Q334"/>
      <c r="R334"/>
      <c r="S334"/>
      <c r="T334"/>
      <c r="U334"/>
      <c r="V334"/>
      <c r="W334"/>
      <c r="X334"/>
    </row>
    <row r="335" spans="4:24">
      <c r="D335" s="3" t="s">
        <v>0</v>
      </c>
      <c r="E335" t="s">
        <v>311</v>
      </c>
      <c r="F335" s="3"/>
      <c r="G335" s="3"/>
      <c r="H335" s="3"/>
      <c r="I335" s="3"/>
      <c r="J335" s="3"/>
      <c r="K335" s="3"/>
      <c r="L335" s="3"/>
      <c r="M335" s="3"/>
      <c r="N335" s="3"/>
      <c r="O335" s="3"/>
      <c r="P335" s="3"/>
      <c r="Q335" s="3"/>
      <c r="R335" s="3"/>
      <c r="S335" s="3"/>
      <c r="T335" s="3"/>
      <c r="U335" s="3"/>
      <c r="V335" s="3"/>
      <c r="W335" s="3"/>
      <c r="X335" s="3"/>
    </row>
    <row r="336" spans="4:24">
      <c r="D336" s="4" t="s">
        <v>312</v>
      </c>
      <c r="E336">
        <v>1</v>
      </c>
      <c r="F336"/>
      <c r="G336"/>
      <c r="H336"/>
      <c r="I336"/>
      <c r="J336"/>
      <c r="K336"/>
      <c r="L336"/>
      <c r="M336"/>
      <c r="N336"/>
      <c r="O336"/>
      <c r="P336"/>
      <c r="Q336"/>
      <c r="R336"/>
      <c r="S336"/>
      <c r="T336"/>
      <c r="U336"/>
      <c r="V336"/>
      <c r="W336"/>
      <c r="X336"/>
    </row>
    <row r="337" spans="4:24">
      <c r="D337" s="4" t="s">
        <v>313</v>
      </c>
      <c r="E337">
        <v>1</v>
      </c>
      <c r="F337"/>
      <c r="G337"/>
      <c r="H337"/>
      <c r="I337"/>
      <c r="J337"/>
      <c r="K337"/>
      <c r="L337"/>
      <c r="M337"/>
      <c r="N337"/>
      <c r="O337"/>
      <c r="P337"/>
      <c r="Q337"/>
      <c r="R337"/>
      <c r="S337"/>
      <c r="T337"/>
      <c r="U337"/>
      <c r="V337"/>
      <c r="W337"/>
      <c r="X337"/>
    </row>
    <row r="338" spans="4:24">
      <c r="D338" s="4" t="s">
        <v>314</v>
      </c>
      <c r="E338">
        <v>1</v>
      </c>
      <c r="F338"/>
      <c r="G338"/>
      <c r="H338"/>
      <c r="I338"/>
      <c r="J338"/>
      <c r="K338"/>
      <c r="L338"/>
      <c r="M338"/>
      <c r="N338"/>
      <c r="O338"/>
      <c r="P338"/>
      <c r="Q338"/>
      <c r="R338"/>
      <c r="S338"/>
      <c r="T338"/>
      <c r="U338"/>
      <c r="V338"/>
      <c r="W338"/>
      <c r="X338"/>
    </row>
    <row r="339" spans="4:24">
      <c r="D339" s="4" t="s">
        <v>315</v>
      </c>
      <c r="E339">
        <v>6</v>
      </c>
      <c r="F339"/>
      <c r="G339"/>
      <c r="H339"/>
      <c r="I339"/>
      <c r="J339"/>
      <c r="K339"/>
      <c r="L339"/>
      <c r="M339"/>
      <c r="N339"/>
      <c r="O339"/>
      <c r="P339"/>
      <c r="Q339"/>
      <c r="R339"/>
      <c r="S339"/>
      <c r="T339"/>
      <c r="U339"/>
      <c r="V339"/>
      <c r="W339"/>
      <c r="X339"/>
    </row>
    <row r="340" spans="4:24">
      <c r="D340" s="4" t="s">
        <v>269</v>
      </c>
      <c r="E340">
        <v>27</v>
      </c>
    </row>
    <row r="341" spans="4:24">
      <c r="D341" s="4" t="s">
        <v>285</v>
      </c>
      <c r="E341">
        <v>31</v>
      </c>
    </row>
    <row r="342" spans="4:24">
      <c r="D342" s="4" t="s">
        <v>244</v>
      </c>
      <c r="E342">
        <v>67</v>
      </c>
    </row>
    <row r="345" spans="4:24">
      <c r="D345"/>
      <c r="E345"/>
    </row>
    <row r="346" spans="4:24">
      <c r="D346" s="3" t="s">
        <v>298</v>
      </c>
      <c r="E346" t="s">
        <v>302</v>
      </c>
      <c r="F346" s="941" t="s">
        <v>316</v>
      </c>
      <c r="G346" s="941"/>
    </row>
    <row r="348" spans="4:24">
      <c r="D348" s="3" t="s">
        <v>0</v>
      </c>
      <c r="E348"/>
      <c r="F348"/>
      <c r="G348"/>
    </row>
    <row r="349" spans="4:24">
      <c r="D349" s="4" t="s">
        <v>256</v>
      </c>
      <c r="E349"/>
      <c r="F349"/>
      <c r="G349"/>
      <c r="H349" s="6"/>
      <c r="I349" s="6"/>
      <c r="J349" s="6"/>
      <c r="K349" s="6"/>
      <c r="L349" s="6"/>
      <c r="M349" s="6"/>
      <c r="N349" s="6"/>
      <c r="O349" s="6"/>
      <c r="P349" s="6"/>
      <c r="Q349" s="6"/>
      <c r="R349" s="6"/>
      <c r="S349" s="6"/>
      <c r="T349" s="6"/>
      <c r="U349" s="6"/>
      <c r="V349" s="6"/>
      <c r="W349" s="6"/>
      <c r="X349" s="6"/>
    </row>
    <row r="350" spans="4:24">
      <c r="D350" s="4" t="s">
        <v>257</v>
      </c>
      <c r="E350"/>
      <c r="F350"/>
      <c r="G350"/>
    </row>
    <row r="351" spans="4:24">
      <c r="D351" s="4" t="s">
        <v>258</v>
      </c>
      <c r="E351"/>
      <c r="F351"/>
      <c r="G351"/>
    </row>
    <row r="352" spans="4:24">
      <c r="D352" s="4" t="s">
        <v>259</v>
      </c>
      <c r="E352"/>
      <c r="F352"/>
      <c r="G352"/>
    </row>
    <row r="353" spans="4:7">
      <c r="D353" s="4" t="s">
        <v>260</v>
      </c>
      <c r="E353"/>
      <c r="F353"/>
      <c r="G353"/>
    </row>
    <row r="354" spans="4:7">
      <c r="D354" s="4" t="s">
        <v>261</v>
      </c>
      <c r="E354"/>
      <c r="F354"/>
      <c r="G354"/>
    </row>
    <row r="355" spans="4:7">
      <c r="D355" s="4" t="s">
        <v>262</v>
      </c>
      <c r="E355"/>
      <c r="F355"/>
      <c r="G355"/>
    </row>
    <row r="356" spans="4:7">
      <c r="D356" s="4" t="s">
        <v>263</v>
      </c>
      <c r="E356"/>
      <c r="F356"/>
      <c r="G356"/>
    </row>
    <row r="357" spans="4:7">
      <c r="D357" s="4" t="s">
        <v>264</v>
      </c>
      <c r="E357"/>
      <c r="F357"/>
      <c r="G357"/>
    </row>
    <row r="358" spans="4:7">
      <c r="D358" s="4" t="s">
        <v>265</v>
      </c>
      <c r="E358"/>
      <c r="F358"/>
      <c r="G358"/>
    </row>
    <row r="359" spans="4:7">
      <c r="D359" s="4" t="s">
        <v>266</v>
      </c>
      <c r="E359"/>
      <c r="F359"/>
      <c r="G359"/>
    </row>
    <row r="360" spans="4:7">
      <c r="D360" s="4" t="s">
        <v>267</v>
      </c>
      <c r="E360"/>
      <c r="F360"/>
      <c r="G360"/>
    </row>
    <row r="361" spans="4:7">
      <c r="D361" s="4" t="s">
        <v>268</v>
      </c>
      <c r="E361"/>
      <c r="F361"/>
      <c r="G361"/>
    </row>
    <row r="362" spans="4:7">
      <c r="D362" s="4" t="s">
        <v>269</v>
      </c>
      <c r="E362"/>
      <c r="F362"/>
      <c r="G362"/>
    </row>
    <row r="363" spans="4:7">
      <c r="D363" s="4" t="s">
        <v>270</v>
      </c>
      <c r="E363"/>
      <c r="F363"/>
      <c r="G363"/>
    </row>
    <row r="364" spans="4:7">
      <c r="D364" s="4" t="s">
        <v>271</v>
      </c>
      <c r="E364"/>
      <c r="F364"/>
      <c r="G364"/>
    </row>
    <row r="365" spans="4:7">
      <c r="D365" s="4" t="s">
        <v>272</v>
      </c>
      <c r="E365"/>
      <c r="F365"/>
      <c r="G365"/>
    </row>
    <row r="366" spans="4:7">
      <c r="D366" s="4" t="s">
        <v>275</v>
      </c>
      <c r="E366"/>
      <c r="F366"/>
      <c r="G366"/>
    </row>
    <row r="367" spans="4:7">
      <c r="D367" s="4" t="s">
        <v>276</v>
      </c>
      <c r="E367"/>
      <c r="F367"/>
      <c r="G367"/>
    </row>
    <row r="368" spans="4:7">
      <c r="D368" s="4" t="s">
        <v>277</v>
      </c>
      <c r="E368"/>
      <c r="F368"/>
      <c r="G368"/>
    </row>
    <row r="369" spans="4:7">
      <c r="D369" s="4" t="s">
        <v>279</v>
      </c>
      <c r="E369"/>
      <c r="F369"/>
      <c r="G369"/>
    </row>
    <row r="370" spans="4:7">
      <c r="D370" s="4" t="s">
        <v>280</v>
      </c>
      <c r="E370"/>
      <c r="F370"/>
      <c r="G370"/>
    </row>
    <row r="371" spans="4:7">
      <c r="D371" s="4" t="s">
        <v>281</v>
      </c>
      <c r="E371"/>
      <c r="F371"/>
      <c r="G371"/>
    </row>
    <row r="372" spans="4:7">
      <c r="D372" s="4" t="s">
        <v>282</v>
      </c>
      <c r="E372"/>
      <c r="F372"/>
      <c r="G372"/>
    </row>
    <row r="373" spans="4:7">
      <c r="D373" s="4" t="s">
        <v>283</v>
      </c>
      <c r="E373"/>
      <c r="F373"/>
      <c r="G373"/>
    </row>
    <row r="374" spans="4:7">
      <c r="D374" s="4" t="s">
        <v>285</v>
      </c>
      <c r="E374"/>
      <c r="F374"/>
      <c r="G374"/>
    </row>
    <row r="375" spans="4:7">
      <c r="D375" s="4" t="s">
        <v>286</v>
      </c>
      <c r="E375"/>
      <c r="F375"/>
      <c r="G375"/>
    </row>
    <row r="376" spans="4:7">
      <c r="D376" s="4" t="s">
        <v>287</v>
      </c>
      <c r="E376"/>
      <c r="F376"/>
      <c r="G376"/>
    </row>
    <row r="377" spans="4:7">
      <c r="D377" s="4" t="s">
        <v>288</v>
      </c>
      <c r="E377"/>
      <c r="F377"/>
      <c r="G377"/>
    </row>
    <row r="378" spans="4:7">
      <c r="D378" s="4" t="s">
        <v>289</v>
      </c>
      <c r="E378"/>
      <c r="F378"/>
      <c r="G378"/>
    </row>
    <row r="379" spans="4:7">
      <c r="D379" s="4" t="s">
        <v>290</v>
      </c>
      <c r="E379"/>
      <c r="F379"/>
      <c r="G379"/>
    </row>
    <row r="380" spans="4:7">
      <c r="D380" s="4" t="s">
        <v>244</v>
      </c>
      <c r="E380"/>
      <c r="F380"/>
      <c r="G380"/>
    </row>
    <row r="381" spans="4:7">
      <c r="D381"/>
      <c r="E381"/>
      <c r="F381"/>
      <c r="G381"/>
    </row>
    <row r="382" spans="4:7">
      <c r="D382"/>
      <c r="E382"/>
      <c r="F382"/>
      <c r="G382"/>
    </row>
    <row r="383" spans="4:7">
      <c r="D383"/>
      <c r="E383"/>
      <c r="F383"/>
      <c r="G383"/>
    </row>
    <row r="384" spans="4:7">
      <c r="D384" s="3" t="s">
        <v>298</v>
      </c>
      <c r="E384" t="s">
        <v>302</v>
      </c>
      <c r="F384"/>
      <c r="G384"/>
    </row>
    <row r="385" spans="4:7">
      <c r="F385"/>
      <c r="G385"/>
    </row>
    <row r="386" spans="4:7">
      <c r="D386" s="3" t="s">
        <v>0</v>
      </c>
      <c r="E386"/>
      <c r="F386" s="3" t="s">
        <v>317</v>
      </c>
      <c r="G386" s="3"/>
    </row>
    <row r="387" spans="4:7">
      <c r="D387" s="4" t="s">
        <v>257</v>
      </c>
      <c r="E387"/>
    </row>
    <row r="388" spans="4:7">
      <c r="D388" s="4" t="s">
        <v>258</v>
      </c>
      <c r="E388"/>
    </row>
    <row r="389" spans="4:7">
      <c r="D389" s="4" t="s">
        <v>260</v>
      </c>
      <c r="E389"/>
    </row>
    <row r="390" spans="4:7">
      <c r="D390" s="4" t="s">
        <v>262</v>
      </c>
      <c r="E390"/>
    </row>
    <row r="391" spans="4:7">
      <c r="D391" s="4" t="s">
        <v>265</v>
      </c>
      <c r="E391"/>
    </row>
    <row r="392" spans="4:7">
      <c r="D392" s="4" t="s">
        <v>266</v>
      </c>
      <c r="E392"/>
    </row>
    <row r="393" spans="4:7">
      <c r="D393" s="4" t="s">
        <v>267</v>
      </c>
      <c r="E393"/>
    </row>
    <row r="394" spans="4:7">
      <c r="D394" s="4" t="s">
        <v>269</v>
      </c>
      <c r="E394"/>
    </row>
    <row r="395" spans="4:7">
      <c r="D395" s="4" t="s">
        <v>270</v>
      </c>
      <c r="E395"/>
    </row>
    <row r="396" spans="4:7">
      <c r="D396" s="4" t="s">
        <v>271</v>
      </c>
      <c r="E396"/>
    </row>
    <row r="397" spans="4:7">
      <c r="D397" s="4" t="s">
        <v>272</v>
      </c>
      <c r="E397"/>
    </row>
    <row r="398" spans="4:7">
      <c r="D398" s="4" t="s">
        <v>275</v>
      </c>
      <c r="E398"/>
    </row>
    <row r="399" spans="4:7">
      <c r="D399" s="4" t="s">
        <v>276</v>
      </c>
      <c r="E399"/>
    </row>
    <row r="400" spans="4:7">
      <c r="D400" s="4" t="s">
        <v>278</v>
      </c>
      <c r="E400"/>
    </row>
    <row r="401" spans="4:6">
      <c r="D401" s="4" t="s">
        <v>279</v>
      </c>
      <c r="E401"/>
    </row>
    <row r="402" spans="4:6">
      <c r="D402" s="4" t="s">
        <v>281</v>
      </c>
      <c r="E402"/>
    </row>
    <row r="403" spans="4:6">
      <c r="D403" s="4" t="s">
        <v>284</v>
      </c>
      <c r="E403"/>
    </row>
    <row r="404" spans="4:6">
      <c r="D404" s="4" t="s">
        <v>285</v>
      </c>
      <c r="E404"/>
    </row>
    <row r="405" spans="4:6">
      <c r="D405" s="4" t="s">
        <v>289</v>
      </c>
      <c r="E405"/>
    </row>
    <row r="406" spans="4:6">
      <c r="D406" s="4" t="s">
        <v>291</v>
      </c>
      <c r="E406"/>
    </row>
    <row r="407" spans="4:6">
      <c r="D407" s="4" t="s">
        <v>244</v>
      </c>
      <c r="E407"/>
    </row>
    <row r="408" spans="4:6">
      <c r="D408"/>
      <c r="E408"/>
    </row>
    <row r="409" spans="4:6">
      <c r="D409"/>
      <c r="E409"/>
    </row>
    <row r="410" spans="4:6">
      <c r="D410"/>
      <c r="E410"/>
    </row>
    <row r="411" spans="4:6">
      <c r="D411"/>
      <c r="E411"/>
    </row>
    <row r="412" spans="4:6">
      <c r="D412"/>
      <c r="E412"/>
    </row>
    <row r="413" spans="4:6">
      <c r="D413"/>
      <c r="E413"/>
    </row>
    <row r="414" spans="4:6">
      <c r="D414"/>
      <c r="E414"/>
    </row>
    <row r="415" spans="4:6">
      <c r="D415"/>
      <c r="E415"/>
    </row>
    <row r="416" spans="4:6">
      <c r="D416" s="3" t="s">
        <v>298</v>
      </c>
      <c r="E416" t="s">
        <v>302</v>
      </c>
      <c r="F416" s="1" t="s">
        <v>318</v>
      </c>
    </row>
    <row r="418" spans="4:36">
      <c r="D418" s="3" t="s">
        <v>0</v>
      </c>
      <c r="E418"/>
      <c r="F418"/>
      <c r="G418"/>
      <c r="H418"/>
      <c r="I418"/>
      <c r="J418"/>
      <c r="K418"/>
      <c r="L418"/>
      <c r="M418"/>
      <c r="N418"/>
      <c r="O418"/>
      <c r="P418"/>
      <c r="Q418"/>
      <c r="R418"/>
      <c r="S418"/>
      <c r="T418"/>
      <c r="U418"/>
      <c r="V418"/>
      <c r="W418"/>
      <c r="X418"/>
      <c r="Y418"/>
      <c r="Z418"/>
      <c r="AA418"/>
      <c r="AB418"/>
      <c r="AC418"/>
      <c r="AD418"/>
      <c r="AE418"/>
      <c r="AF418"/>
      <c r="AG418"/>
      <c r="AH418"/>
      <c r="AI418"/>
      <c r="AJ418"/>
    </row>
    <row r="419" spans="4:36">
      <c r="D419" s="4" t="s">
        <v>247</v>
      </c>
      <c r="E419"/>
      <c r="F419"/>
      <c r="G419"/>
      <c r="H419"/>
      <c r="I419"/>
      <c r="J419"/>
      <c r="K419"/>
      <c r="L419"/>
      <c r="M419"/>
      <c r="N419"/>
      <c r="O419"/>
      <c r="P419"/>
      <c r="Q419"/>
      <c r="R419"/>
      <c r="S419"/>
      <c r="T419"/>
      <c r="U419"/>
      <c r="V419"/>
      <c r="W419"/>
      <c r="X419"/>
      <c r="Y419"/>
      <c r="Z419"/>
      <c r="AA419"/>
      <c r="AB419"/>
      <c r="AC419"/>
      <c r="AD419"/>
      <c r="AE419"/>
      <c r="AF419"/>
      <c r="AG419"/>
      <c r="AH419"/>
      <c r="AI419"/>
      <c r="AJ419"/>
    </row>
    <row r="420" spans="4:36">
      <c r="D420" s="4" t="s">
        <v>248</v>
      </c>
      <c r="E420"/>
      <c r="F420"/>
      <c r="G420"/>
      <c r="H420"/>
      <c r="I420"/>
      <c r="J420"/>
      <c r="K420"/>
      <c r="L420"/>
      <c r="M420"/>
      <c r="N420"/>
      <c r="O420"/>
      <c r="P420"/>
      <c r="Q420"/>
      <c r="R420"/>
      <c r="S420"/>
      <c r="T420"/>
      <c r="U420"/>
      <c r="V420"/>
      <c r="W420"/>
      <c r="X420"/>
      <c r="Y420"/>
      <c r="Z420"/>
      <c r="AA420"/>
      <c r="AB420"/>
      <c r="AC420"/>
      <c r="AD420"/>
      <c r="AE420"/>
      <c r="AF420"/>
      <c r="AG420"/>
      <c r="AH420"/>
      <c r="AI420"/>
      <c r="AJ420"/>
    </row>
    <row r="421" spans="4:36">
      <c r="D421" s="4" t="s">
        <v>249</v>
      </c>
      <c r="E421"/>
    </row>
    <row r="422" spans="4:36">
      <c r="D422" s="4" t="s">
        <v>250</v>
      </c>
      <c r="E422"/>
    </row>
    <row r="423" spans="4:36">
      <c r="D423" s="4" t="s">
        <v>251</v>
      </c>
      <c r="E423"/>
    </row>
    <row r="424" spans="4:36">
      <c r="D424" s="4" t="s">
        <v>252</v>
      </c>
      <c r="E424"/>
    </row>
    <row r="425" spans="4:36">
      <c r="D425" s="4" t="s">
        <v>244</v>
      </c>
      <c r="E425"/>
    </row>
    <row r="426" spans="4:36">
      <c r="D426"/>
      <c r="E426"/>
    </row>
    <row r="427" spans="4:36">
      <c r="D427"/>
      <c r="E427"/>
    </row>
    <row r="428" spans="4:36">
      <c r="D428"/>
      <c r="E428"/>
    </row>
    <row r="429" spans="4:36">
      <c r="D429"/>
      <c r="E429"/>
    </row>
    <row r="430" spans="4:36">
      <c r="D430"/>
      <c r="E430"/>
    </row>
    <row r="431" spans="4:36">
      <c r="D431" s="3" t="s">
        <v>298</v>
      </c>
      <c r="E431" t="s">
        <v>302</v>
      </c>
      <c r="F431" s="1" t="s">
        <v>319</v>
      </c>
    </row>
    <row r="433" spans="4:6">
      <c r="D433" s="3" t="s">
        <v>0</v>
      </c>
      <c r="E433"/>
    </row>
    <row r="434" spans="4:6">
      <c r="D434" s="4" t="s">
        <v>247</v>
      </c>
      <c r="E434"/>
    </row>
    <row r="435" spans="4:6">
      <c r="D435" s="4" t="s">
        <v>250</v>
      </c>
      <c r="E435"/>
    </row>
    <row r="436" spans="4:6">
      <c r="D436" s="4" t="s">
        <v>251</v>
      </c>
      <c r="E436"/>
    </row>
    <row r="437" spans="4:6">
      <c r="D437" s="4" t="s">
        <v>244</v>
      </c>
      <c r="E437"/>
    </row>
    <row r="438" spans="4:6">
      <c r="D438"/>
      <c r="E438"/>
    </row>
    <row r="439" spans="4:6">
      <c r="D439"/>
      <c r="E439"/>
    </row>
    <row r="440" spans="4:6">
      <c r="D440"/>
      <c r="E440"/>
    </row>
    <row r="441" spans="4:6">
      <c r="D441"/>
      <c r="E441"/>
    </row>
    <row r="442" spans="4:6">
      <c r="D442"/>
      <c r="E442"/>
      <c r="F442" s="1" t="s">
        <v>319</v>
      </c>
    </row>
    <row r="444" spans="4:6">
      <c r="D444" s="3" t="s">
        <v>0</v>
      </c>
      <c r="E444" s="3"/>
      <c r="F444" s="6"/>
    </row>
    <row r="445" spans="4:6">
      <c r="D445" s="4" t="s">
        <v>320</v>
      </c>
      <c r="E445"/>
    </row>
    <row r="446" spans="4:6">
      <c r="D446" s="4" t="s">
        <v>321</v>
      </c>
      <c r="E446"/>
    </row>
    <row r="447" spans="4:6">
      <c r="D447" s="4" t="s">
        <v>322</v>
      </c>
      <c r="E447"/>
    </row>
    <row r="448" spans="4:6">
      <c r="D448" s="4" t="s">
        <v>323</v>
      </c>
      <c r="E448"/>
    </row>
    <row r="449" spans="4:5">
      <c r="D449" s="4" t="s">
        <v>324</v>
      </c>
      <c r="E449"/>
    </row>
    <row r="450" spans="4:5">
      <c r="D450" s="4" t="s">
        <v>325</v>
      </c>
      <c r="E450"/>
    </row>
    <row r="451" spans="4:5">
      <c r="D451" s="4" t="s">
        <v>326</v>
      </c>
      <c r="E451"/>
    </row>
    <row r="452" spans="4:5">
      <c r="D452" s="4" t="s">
        <v>327</v>
      </c>
      <c r="E452"/>
    </row>
    <row r="453" spans="4:5">
      <c r="D453" s="4" t="s">
        <v>232</v>
      </c>
      <c r="E453"/>
    </row>
    <row r="454" spans="4:5">
      <c r="D454" s="4" t="s">
        <v>328</v>
      </c>
      <c r="E454"/>
    </row>
    <row r="455" spans="4:5">
      <c r="D455" s="4" t="s">
        <v>29</v>
      </c>
    </row>
    <row r="456" spans="4:5">
      <c r="D456" s="4" t="s">
        <v>329</v>
      </c>
    </row>
    <row r="457" spans="4:5">
      <c r="D457" s="4" t="s">
        <v>330</v>
      </c>
    </row>
    <row r="458" spans="4:5">
      <c r="D458" s="4" t="s">
        <v>331</v>
      </c>
    </row>
    <row r="459" spans="4:5">
      <c r="D459" s="4" t="s">
        <v>332</v>
      </c>
    </row>
    <row r="460" spans="4:5">
      <c r="D460" s="4" t="s">
        <v>31</v>
      </c>
    </row>
    <row r="461" spans="4:5">
      <c r="D461" s="4" t="s">
        <v>244</v>
      </c>
    </row>
  </sheetData>
  <mergeCells count="7">
    <mergeCell ref="F346:G346"/>
    <mergeCell ref="D231:J231"/>
    <mergeCell ref="D3:J3"/>
    <mergeCell ref="D99:J99"/>
    <mergeCell ref="D200:J200"/>
    <mergeCell ref="D133:J133"/>
    <mergeCell ref="D164:J164"/>
  </mergeCells>
  <pageMargins left="0.7" right="0.7" top="0.75" bottom="0.75" header="0.3" footer="0.3"/>
  <pageSetup orientation="portrait" horizontalDpi="0" verticalDpi="0" r:id="rId18"/>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9"/>
  <sheetViews>
    <sheetView topLeftCell="C125" workbookViewId="0">
      <selection activeCell="D125" sqref="D125"/>
    </sheetView>
  </sheetViews>
  <sheetFormatPr baseColWidth="10" defaultColWidth="11.453125" defaultRowHeight="14.5"/>
  <cols>
    <col min="1" max="1" width="70.7265625" customWidth="1"/>
    <col min="2" max="3" width="22.453125" customWidth="1"/>
    <col min="4" max="4" width="24.81640625" customWidth="1"/>
  </cols>
  <sheetData>
    <row r="1" spans="1:4" ht="15" thickBot="1">
      <c r="A1" s="9" t="s">
        <v>333</v>
      </c>
      <c r="B1" s="9" t="s">
        <v>293</v>
      </c>
      <c r="C1" s="9" t="s">
        <v>294</v>
      </c>
      <c r="D1" s="10" t="s">
        <v>334</v>
      </c>
    </row>
    <row r="2" spans="1:4">
      <c r="A2" s="4" t="s">
        <v>256</v>
      </c>
      <c r="B2">
        <v>11</v>
      </c>
      <c r="C2">
        <v>4</v>
      </c>
      <c r="D2">
        <v>15</v>
      </c>
    </row>
    <row r="3" spans="1:4">
      <c r="A3" s="11" t="s">
        <v>257</v>
      </c>
      <c r="B3">
        <v>8</v>
      </c>
      <c r="C3">
        <v>2</v>
      </c>
      <c r="D3">
        <v>10</v>
      </c>
    </row>
    <row r="4" spans="1:4">
      <c r="A4" s="11" t="s">
        <v>258</v>
      </c>
      <c r="B4">
        <v>30</v>
      </c>
      <c r="C4">
        <v>0</v>
      </c>
      <c r="D4">
        <v>30</v>
      </c>
    </row>
    <row r="5" spans="1:4">
      <c r="A5" s="11" t="s">
        <v>259</v>
      </c>
      <c r="B5">
        <v>1</v>
      </c>
      <c r="C5">
        <v>0</v>
      </c>
      <c r="D5">
        <v>1</v>
      </c>
    </row>
    <row r="6" spans="1:4">
      <c r="A6" s="4" t="s">
        <v>260</v>
      </c>
      <c r="B6">
        <v>3</v>
      </c>
      <c r="C6">
        <v>5</v>
      </c>
      <c r="D6">
        <v>8</v>
      </c>
    </row>
    <row r="7" spans="1:4">
      <c r="A7" s="4" t="s">
        <v>261</v>
      </c>
      <c r="B7">
        <v>3</v>
      </c>
      <c r="C7">
        <v>3</v>
      </c>
      <c r="D7">
        <v>6</v>
      </c>
    </row>
    <row r="8" spans="1:4">
      <c r="A8" s="4" t="s">
        <v>262</v>
      </c>
      <c r="B8">
        <v>11</v>
      </c>
      <c r="C8">
        <v>25</v>
      </c>
      <c r="D8">
        <v>36</v>
      </c>
    </row>
    <row r="9" spans="1:4">
      <c r="A9" s="4" t="s">
        <v>263</v>
      </c>
      <c r="B9">
        <v>3</v>
      </c>
      <c r="C9">
        <v>29</v>
      </c>
      <c r="D9">
        <v>32</v>
      </c>
    </row>
    <row r="10" spans="1:4">
      <c r="A10" s="4" t="s">
        <v>264</v>
      </c>
      <c r="B10">
        <v>2</v>
      </c>
      <c r="C10">
        <v>2</v>
      </c>
      <c r="D10">
        <v>4</v>
      </c>
    </row>
    <row r="11" spans="1:4">
      <c r="A11" s="4" t="s">
        <v>265</v>
      </c>
      <c r="B11">
        <v>3</v>
      </c>
      <c r="C11">
        <v>0</v>
      </c>
      <c r="D11">
        <v>3</v>
      </c>
    </row>
    <row r="12" spans="1:4">
      <c r="A12" s="4" t="s">
        <v>266</v>
      </c>
      <c r="B12">
        <v>43</v>
      </c>
      <c r="C12">
        <v>9</v>
      </c>
      <c r="D12">
        <v>52</v>
      </c>
    </row>
    <row r="13" spans="1:4">
      <c r="A13" s="4" t="s">
        <v>267</v>
      </c>
      <c r="B13">
        <v>3</v>
      </c>
      <c r="C13">
        <v>5</v>
      </c>
      <c r="D13">
        <v>8</v>
      </c>
    </row>
    <row r="14" spans="1:4">
      <c r="A14" s="4" t="s">
        <v>268</v>
      </c>
      <c r="B14">
        <v>3</v>
      </c>
      <c r="C14">
        <v>0</v>
      </c>
      <c r="D14">
        <v>3</v>
      </c>
    </row>
    <row r="15" spans="1:4">
      <c r="A15" s="4" t="s">
        <v>269</v>
      </c>
      <c r="B15">
        <v>11</v>
      </c>
      <c r="C15">
        <v>2</v>
      </c>
      <c r="D15">
        <v>13</v>
      </c>
    </row>
    <row r="16" spans="1:4">
      <c r="A16" s="4" t="s">
        <v>270</v>
      </c>
      <c r="B16">
        <v>31</v>
      </c>
      <c r="C16">
        <v>0</v>
      </c>
      <c r="D16">
        <v>31</v>
      </c>
    </row>
    <row r="17" spans="1:4">
      <c r="A17" s="4" t="s">
        <v>271</v>
      </c>
      <c r="B17">
        <v>22</v>
      </c>
      <c r="C17">
        <v>31</v>
      </c>
      <c r="D17">
        <v>53</v>
      </c>
    </row>
    <row r="18" spans="1:4">
      <c r="A18" s="4" t="s">
        <v>272</v>
      </c>
      <c r="B18">
        <v>11</v>
      </c>
      <c r="C18">
        <v>2</v>
      </c>
      <c r="D18">
        <v>13</v>
      </c>
    </row>
    <row r="19" spans="1:4">
      <c r="A19" s="4" t="s">
        <v>273</v>
      </c>
      <c r="B19">
        <v>2</v>
      </c>
      <c r="C19">
        <v>0</v>
      </c>
      <c r="D19">
        <v>2</v>
      </c>
    </row>
    <row r="20" spans="1:4">
      <c r="A20" s="4" t="s">
        <v>274</v>
      </c>
      <c r="B20">
        <v>12</v>
      </c>
      <c r="C20">
        <v>3</v>
      </c>
      <c r="D20">
        <v>15</v>
      </c>
    </row>
    <row r="21" spans="1:4">
      <c r="A21" s="4" t="s">
        <v>275</v>
      </c>
      <c r="B21">
        <v>10</v>
      </c>
      <c r="C21">
        <v>0</v>
      </c>
      <c r="D21">
        <v>10</v>
      </c>
    </row>
    <row r="22" spans="1:4">
      <c r="A22" s="4" t="s">
        <v>276</v>
      </c>
      <c r="B22">
        <v>16</v>
      </c>
      <c r="C22">
        <v>19</v>
      </c>
      <c r="D22">
        <v>35</v>
      </c>
    </row>
    <row r="23" spans="1:4">
      <c r="A23" s="4" t="s">
        <v>277</v>
      </c>
      <c r="B23">
        <v>19</v>
      </c>
      <c r="C23">
        <v>3</v>
      </c>
      <c r="D23">
        <v>22</v>
      </c>
    </row>
    <row r="24" spans="1:4">
      <c r="A24" s="4" t="s">
        <v>278</v>
      </c>
      <c r="B24">
        <v>2</v>
      </c>
      <c r="C24">
        <v>0</v>
      </c>
      <c r="D24">
        <v>2</v>
      </c>
    </row>
    <row r="25" spans="1:4">
      <c r="A25" s="4" t="s">
        <v>279</v>
      </c>
      <c r="B25">
        <v>23</v>
      </c>
      <c r="C25">
        <v>11</v>
      </c>
      <c r="D25">
        <v>34</v>
      </c>
    </row>
    <row r="26" spans="1:4">
      <c r="A26" s="4" t="s">
        <v>280</v>
      </c>
      <c r="B26">
        <v>4</v>
      </c>
      <c r="C26">
        <v>2</v>
      </c>
      <c r="D26">
        <v>6</v>
      </c>
    </row>
    <row r="27" spans="1:4">
      <c r="A27" s="4" t="s">
        <v>281</v>
      </c>
      <c r="B27">
        <v>25</v>
      </c>
      <c r="C27">
        <v>4</v>
      </c>
      <c r="D27">
        <v>29</v>
      </c>
    </row>
    <row r="28" spans="1:4">
      <c r="A28" s="4" t="s">
        <v>282</v>
      </c>
      <c r="B28">
        <v>4</v>
      </c>
      <c r="C28">
        <v>25</v>
      </c>
      <c r="D28">
        <v>29</v>
      </c>
    </row>
    <row r="29" spans="1:4">
      <c r="A29" s="4" t="s">
        <v>283</v>
      </c>
      <c r="B29">
        <v>2</v>
      </c>
      <c r="C29">
        <v>2</v>
      </c>
      <c r="D29">
        <v>4</v>
      </c>
    </row>
    <row r="30" spans="1:4">
      <c r="A30" s="4" t="s">
        <v>284</v>
      </c>
      <c r="B30">
        <v>2</v>
      </c>
      <c r="C30">
        <v>0</v>
      </c>
      <c r="D30">
        <v>2</v>
      </c>
    </row>
    <row r="31" spans="1:4">
      <c r="A31" s="4" t="s">
        <v>285</v>
      </c>
      <c r="B31">
        <v>133</v>
      </c>
      <c r="C31">
        <v>17</v>
      </c>
      <c r="D31">
        <v>150</v>
      </c>
    </row>
    <row r="32" spans="1:4">
      <c r="A32" s="4" t="s">
        <v>286</v>
      </c>
      <c r="B32">
        <v>2</v>
      </c>
      <c r="C32">
        <v>0</v>
      </c>
      <c r="D32">
        <v>2</v>
      </c>
    </row>
    <row r="33" spans="1:4">
      <c r="A33" s="4" t="s">
        <v>287</v>
      </c>
      <c r="B33">
        <v>6</v>
      </c>
      <c r="C33">
        <v>0</v>
      </c>
      <c r="D33">
        <v>6</v>
      </c>
    </row>
    <row r="34" spans="1:4">
      <c r="A34" s="4" t="s">
        <v>288</v>
      </c>
      <c r="B34">
        <v>4</v>
      </c>
      <c r="C34">
        <v>1</v>
      </c>
      <c r="D34">
        <v>5</v>
      </c>
    </row>
    <row r="35" spans="1:4">
      <c r="A35" s="4" t="s">
        <v>289</v>
      </c>
      <c r="B35">
        <v>2</v>
      </c>
      <c r="C35">
        <v>0</v>
      </c>
      <c r="D35">
        <v>2</v>
      </c>
    </row>
    <row r="36" spans="1:4">
      <c r="A36" s="4" t="s">
        <v>290</v>
      </c>
      <c r="B36">
        <v>1</v>
      </c>
      <c r="C36">
        <v>0</v>
      </c>
      <c r="D36">
        <v>1</v>
      </c>
    </row>
    <row r="37" spans="1:4">
      <c r="A37" s="4" t="s">
        <v>291</v>
      </c>
      <c r="B37">
        <v>3</v>
      </c>
      <c r="C37">
        <v>0</v>
      </c>
      <c r="D37">
        <v>3</v>
      </c>
    </row>
    <row r="38" spans="1:4">
      <c r="A38" s="7" t="s">
        <v>335</v>
      </c>
      <c r="B38" s="8">
        <v>471</v>
      </c>
      <c r="C38" s="8">
        <v>206</v>
      </c>
      <c r="D38" s="8">
        <v>677</v>
      </c>
    </row>
    <row r="41" spans="1:4" ht="15" thickBot="1">
      <c r="A41" s="10" t="s">
        <v>333</v>
      </c>
      <c r="B41" s="10" t="s">
        <v>293</v>
      </c>
      <c r="C41" s="10" t="s">
        <v>294</v>
      </c>
      <c r="D41" s="10" t="s">
        <v>334</v>
      </c>
    </row>
    <row r="42" spans="1:4">
      <c r="A42" t="s">
        <v>336</v>
      </c>
      <c r="B42">
        <f>B2</f>
        <v>11</v>
      </c>
      <c r="C42">
        <f>C2</f>
        <v>4</v>
      </c>
      <c r="D42">
        <f>D2</f>
        <v>15</v>
      </c>
    </row>
    <row r="43" spans="1:4">
      <c r="A43" t="s">
        <v>337</v>
      </c>
      <c r="B43">
        <f>B6+B7+B8+B9+B10+B11</f>
        <v>25</v>
      </c>
      <c r="C43">
        <f>C6+C7+C8+C9+C10+C11</f>
        <v>64</v>
      </c>
      <c r="D43">
        <f>D6+D7+D8+D9+D10+D11</f>
        <v>89</v>
      </c>
    </row>
    <row r="44" spans="1:4">
      <c r="A44" t="s">
        <v>338</v>
      </c>
      <c r="B44">
        <f t="shared" ref="B44:D45" si="0">B12</f>
        <v>43</v>
      </c>
      <c r="C44">
        <f t="shared" si="0"/>
        <v>9</v>
      </c>
      <c r="D44">
        <f t="shared" si="0"/>
        <v>52</v>
      </c>
    </row>
    <row r="45" spans="1:4">
      <c r="A45" t="s">
        <v>339</v>
      </c>
      <c r="B45">
        <f t="shared" si="0"/>
        <v>3</v>
      </c>
      <c r="C45">
        <f t="shared" si="0"/>
        <v>5</v>
      </c>
      <c r="D45">
        <f t="shared" si="0"/>
        <v>8</v>
      </c>
    </row>
    <row r="46" spans="1:4">
      <c r="A46" t="s">
        <v>340</v>
      </c>
      <c r="B46">
        <f>B14+B31+B32+B33+B34</f>
        <v>148</v>
      </c>
      <c r="C46">
        <f>C14+C31+C32+C33+C34</f>
        <v>18</v>
      </c>
      <c r="D46">
        <f>D14+D31+D32+D33+D34</f>
        <v>166</v>
      </c>
    </row>
    <row r="47" spans="1:4">
      <c r="A47" t="s">
        <v>341</v>
      </c>
      <c r="B47">
        <f>B15+B16+B17+B18+B19+B20+B21+B22+B23+B24+B25+B26+B27</f>
        <v>188</v>
      </c>
      <c r="C47">
        <f>C15+C16+C17+C18+C19+C20+C21+C22+C23+C24+C25+C26+C27</f>
        <v>77</v>
      </c>
      <c r="D47">
        <f>D15+D16+D17+D18+D19+D20+D21+D22+D23+D24+D25+D26+D27</f>
        <v>265</v>
      </c>
    </row>
    <row r="48" spans="1:4">
      <c r="A48" t="s">
        <v>342</v>
      </c>
      <c r="B48">
        <f>B28+B29+B30</f>
        <v>8</v>
      </c>
      <c r="C48">
        <f>C28+C29+C30</f>
        <v>27</v>
      </c>
      <c r="D48">
        <f>D28+D29+D30</f>
        <v>35</v>
      </c>
    </row>
    <row r="49" spans="1:4">
      <c r="A49" t="s">
        <v>257</v>
      </c>
      <c r="B49">
        <f t="shared" ref="B49:D50" si="1">B3</f>
        <v>8</v>
      </c>
      <c r="C49">
        <f t="shared" si="1"/>
        <v>2</v>
      </c>
      <c r="D49">
        <f t="shared" si="1"/>
        <v>10</v>
      </c>
    </row>
    <row r="50" spans="1:4">
      <c r="A50" t="s">
        <v>258</v>
      </c>
      <c r="B50">
        <f t="shared" si="1"/>
        <v>30</v>
      </c>
      <c r="C50">
        <f t="shared" si="1"/>
        <v>0</v>
      </c>
      <c r="D50">
        <f t="shared" si="1"/>
        <v>30</v>
      </c>
    </row>
    <row r="51" spans="1:4">
      <c r="A51" t="s">
        <v>291</v>
      </c>
      <c r="B51">
        <f>B37</f>
        <v>3</v>
      </c>
      <c r="C51">
        <f>C37</f>
        <v>0</v>
      </c>
      <c r="D51">
        <f>D37</f>
        <v>3</v>
      </c>
    </row>
    <row r="52" spans="1:4">
      <c r="A52" t="s">
        <v>259</v>
      </c>
      <c r="B52">
        <f>B5</f>
        <v>1</v>
      </c>
      <c r="C52">
        <f>C5</f>
        <v>0</v>
      </c>
      <c r="D52">
        <f>D5</f>
        <v>1</v>
      </c>
    </row>
    <row r="53" spans="1:4">
      <c r="A53" t="s">
        <v>289</v>
      </c>
      <c r="B53">
        <f t="shared" ref="B53:D54" si="2">B35</f>
        <v>2</v>
      </c>
      <c r="C53">
        <f t="shared" si="2"/>
        <v>0</v>
      </c>
      <c r="D53">
        <f t="shared" si="2"/>
        <v>2</v>
      </c>
    </row>
    <row r="54" spans="1:4">
      <c r="A54" s="4" t="s">
        <v>343</v>
      </c>
      <c r="B54">
        <f t="shared" si="2"/>
        <v>1</v>
      </c>
      <c r="C54">
        <f t="shared" si="2"/>
        <v>0</v>
      </c>
      <c r="D54">
        <f t="shared" si="2"/>
        <v>1</v>
      </c>
    </row>
    <row r="96" spans="1:4" ht="15" thickBot="1">
      <c r="A96" s="10" t="s">
        <v>333</v>
      </c>
      <c r="B96" s="10" t="s">
        <v>293</v>
      </c>
      <c r="C96" s="10" t="s">
        <v>294</v>
      </c>
      <c r="D96" s="10" t="s">
        <v>334</v>
      </c>
    </row>
    <row r="97" spans="1:4">
      <c r="A97" t="s">
        <v>341</v>
      </c>
      <c r="B97">
        <v>188</v>
      </c>
      <c r="C97">
        <v>77</v>
      </c>
      <c r="D97">
        <v>265</v>
      </c>
    </row>
    <row r="98" spans="1:4">
      <c r="A98" t="s">
        <v>344</v>
      </c>
      <c r="B98">
        <v>148</v>
      </c>
      <c r="C98">
        <v>18</v>
      </c>
      <c r="D98">
        <v>166</v>
      </c>
    </row>
    <row r="99" spans="1:4">
      <c r="A99" t="s">
        <v>337</v>
      </c>
      <c r="B99">
        <v>25</v>
      </c>
      <c r="C99">
        <v>64</v>
      </c>
      <c r="D99">
        <v>89</v>
      </c>
    </row>
    <row r="100" spans="1:4">
      <c r="A100" t="s">
        <v>338</v>
      </c>
      <c r="B100">
        <v>43</v>
      </c>
      <c r="C100">
        <v>9</v>
      </c>
      <c r="D100">
        <v>52</v>
      </c>
    </row>
    <row r="101" spans="1:4">
      <c r="A101" t="s">
        <v>342</v>
      </c>
      <c r="B101">
        <v>8</v>
      </c>
      <c r="C101">
        <v>27</v>
      </c>
      <c r="D101">
        <v>35</v>
      </c>
    </row>
    <row r="102" spans="1:4">
      <c r="A102" t="s">
        <v>258</v>
      </c>
      <c r="B102">
        <v>30</v>
      </c>
      <c r="C102">
        <v>0</v>
      </c>
      <c r="D102">
        <v>30</v>
      </c>
    </row>
    <row r="103" spans="1:4">
      <c r="A103" t="s">
        <v>336</v>
      </c>
      <c r="B103">
        <v>11</v>
      </c>
      <c r="C103">
        <v>4</v>
      </c>
      <c r="D103">
        <v>15</v>
      </c>
    </row>
    <row r="104" spans="1:4">
      <c r="A104" t="s">
        <v>257</v>
      </c>
      <c r="B104">
        <v>8</v>
      </c>
      <c r="C104">
        <v>2</v>
      </c>
      <c r="D104">
        <v>10</v>
      </c>
    </row>
    <row r="105" spans="1:4">
      <c r="A105" t="s">
        <v>339</v>
      </c>
      <c r="B105">
        <v>3</v>
      </c>
      <c r="C105">
        <v>5</v>
      </c>
      <c r="D105">
        <v>8</v>
      </c>
    </row>
    <row r="106" spans="1:4">
      <c r="A106" t="s">
        <v>291</v>
      </c>
      <c r="B106">
        <v>3</v>
      </c>
      <c r="C106">
        <v>0</v>
      </c>
      <c r="D106">
        <v>3</v>
      </c>
    </row>
    <row r="107" spans="1:4">
      <c r="A107" t="s">
        <v>289</v>
      </c>
      <c r="B107">
        <v>2</v>
      </c>
      <c r="C107">
        <v>0</v>
      </c>
      <c r="D107">
        <v>2</v>
      </c>
    </row>
    <row r="108" spans="1:4">
      <c r="A108" t="s">
        <v>259</v>
      </c>
      <c r="B108">
        <v>1</v>
      </c>
      <c r="C108">
        <v>0</v>
      </c>
      <c r="D108">
        <v>1</v>
      </c>
    </row>
    <row r="109" spans="1:4">
      <c r="A109" t="s">
        <v>343</v>
      </c>
      <c r="B109">
        <v>1</v>
      </c>
      <c r="C109">
        <v>0</v>
      </c>
      <c r="D109">
        <v>1</v>
      </c>
    </row>
  </sheetData>
  <sortState xmlns:xlrd2="http://schemas.microsoft.com/office/spreadsheetml/2017/richdata2" ref="A97:D109">
    <sortCondition descending="1" ref="D97:D109"/>
  </sortState>
  <phoneticPr fontId="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QG1493"/>
  <sheetViews>
    <sheetView showGridLines="0" topLeftCell="DB11" zoomScale="80" zoomScaleNormal="80" workbookViewId="0">
      <pane ySplit="1" topLeftCell="A258" activePane="bottomLeft" state="frozen"/>
      <selection activeCell="A13" sqref="A13"/>
      <selection pane="bottomLeft" activeCell="DJ259" sqref="DJ259"/>
    </sheetView>
  </sheetViews>
  <sheetFormatPr baseColWidth="10" defaultColWidth="15.1796875" defaultRowHeight="14.5"/>
  <cols>
    <col min="1" max="1" width="12.26953125" style="99" customWidth="1"/>
    <col min="2" max="2" width="14.26953125" style="99" customWidth="1"/>
    <col min="3" max="3" width="15" style="99" customWidth="1"/>
    <col min="4" max="4" width="18.54296875" style="99" customWidth="1"/>
    <col min="5" max="5" width="18.26953125" style="99" customWidth="1"/>
    <col min="6" max="6" width="20" style="139" customWidth="1"/>
    <col min="7" max="7" width="20.26953125" style="139" customWidth="1"/>
    <col min="8" max="8" width="19.26953125" style="139" customWidth="1"/>
    <col min="9" max="9" width="13.26953125" style="139" customWidth="1"/>
    <col min="10" max="11" width="21.26953125" style="139" customWidth="1"/>
    <col min="12" max="16" width="21.26953125" style="139" hidden="1" customWidth="1"/>
    <col min="17" max="17" width="24" style="139" hidden="1" customWidth="1"/>
    <col min="18" max="18" width="19.1796875" style="139" customWidth="1"/>
    <col min="19" max="19" width="21.26953125" style="929" customWidth="1"/>
    <col min="20" max="20" width="20.54296875" style="139" hidden="1" customWidth="1"/>
    <col min="21" max="21" width="17.81640625" style="139" hidden="1" customWidth="1"/>
    <col min="22" max="22" width="18.1796875" style="139" hidden="1" customWidth="1"/>
    <col min="23" max="23" width="17.7265625" style="139" hidden="1" customWidth="1"/>
    <col min="24" max="24" width="88.453125" style="139" customWidth="1"/>
    <col min="25" max="25" width="24.26953125" style="99" customWidth="1"/>
    <col min="26" max="26" width="37" style="99" customWidth="1"/>
    <col min="27" max="27" width="17" style="139" customWidth="1"/>
    <col min="28" max="28" width="17.7265625" style="163" customWidth="1"/>
    <col min="29" max="29" width="17.26953125" style="99" customWidth="1"/>
    <col min="30" max="30" width="15.26953125" style="139" customWidth="1"/>
    <col min="31" max="31" width="17.7265625" style="99" customWidth="1"/>
    <col min="32" max="32" width="13" style="929" customWidth="1"/>
    <col min="33" max="33" width="17.1796875" style="929" customWidth="1"/>
    <col min="34" max="34" width="14.81640625" style="139" customWidth="1"/>
    <col min="35" max="37" width="27" style="139" customWidth="1"/>
    <col min="38" max="53" width="15.1796875" style="99" customWidth="1"/>
    <col min="54" max="54" width="29.7265625" style="99" customWidth="1"/>
    <col min="55" max="71" width="15.1796875" style="99" customWidth="1"/>
    <col min="72" max="72" width="15" style="99" customWidth="1"/>
    <col min="73" max="73" width="14.453125" style="99" customWidth="1"/>
    <col min="74" max="74" width="14" style="99" customWidth="1"/>
    <col min="75" max="75" width="10.7265625" style="99" customWidth="1"/>
    <col min="76" max="76" width="14" style="99" customWidth="1"/>
    <col min="77" max="77" width="21.1796875" style="99" customWidth="1"/>
    <col min="78" max="78" width="13" style="99" customWidth="1"/>
    <col min="79" max="79" width="17.26953125" style="99" customWidth="1"/>
    <col min="80" max="80" width="15.81640625" style="99" customWidth="1"/>
    <col min="81" max="81" width="17.1796875" style="99" customWidth="1"/>
    <col min="82" max="82" width="15.81640625" style="99" customWidth="1"/>
    <col min="83" max="84" width="21.453125" style="99" customWidth="1"/>
    <col min="85" max="85" width="16.81640625" style="99" customWidth="1"/>
    <col min="86" max="86" width="16.1796875" style="99" customWidth="1"/>
    <col min="87" max="91" width="15.1796875" style="99" customWidth="1"/>
    <col min="92" max="92" width="26.54296875" style="99" customWidth="1"/>
    <col min="93" max="93" width="15.1796875" style="99" customWidth="1"/>
    <col min="94" max="94" width="11.26953125" style="99" customWidth="1"/>
    <col min="95" max="95" width="15.1796875" style="99" customWidth="1"/>
    <col min="96" max="96" width="14.7265625" style="99" customWidth="1"/>
    <col min="97" max="100" width="15.1796875" style="99" customWidth="1"/>
    <col min="101" max="101" width="15.1796875" style="139" customWidth="1"/>
    <col min="102" max="105" width="15.1796875" style="99" customWidth="1"/>
    <col min="106" max="106" width="38.1796875" style="99" customWidth="1"/>
    <col min="107" max="107" width="15.1796875" style="99" customWidth="1"/>
    <col min="108" max="108" width="15.1796875" style="139" customWidth="1"/>
    <col min="109" max="109" width="15.1796875" style="99"/>
    <col min="110" max="110" width="35.7265625" style="99" customWidth="1"/>
    <col min="111" max="16384" width="15.1796875" style="99"/>
  </cols>
  <sheetData>
    <row r="1" spans="1:449" s="141" customFormat="1" ht="21.75" hidden="1" customHeight="1">
      <c r="F1" s="142"/>
      <c r="G1" s="142"/>
      <c r="H1" s="142"/>
      <c r="I1" s="142"/>
      <c r="J1" s="142"/>
      <c r="K1" s="142"/>
      <c r="L1" s="142"/>
      <c r="M1" s="142"/>
      <c r="N1" s="142"/>
      <c r="O1" s="142"/>
      <c r="P1" s="142"/>
      <c r="Q1" s="139"/>
      <c r="R1" s="139"/>
      <c r="S1" s="143"/>
      <c r="T1" s="142"/>
      <c r="U1" s="142"/>
      <c r="V1" s="139"/>
      <c r="W1" s="139"/>
      <c r="X1" s="142"/>
      <c r="AA1" s="139"/>
      <c r="AB1" s="144"/>
      <c r="AD1" s="142"/>
      <c r="AF1" s="143"/>
      <c r="AG1" s="143"/>
      <c r="AH1" s="142"/>
      <c r="AI1" s="142"/>
      <c r="AJ1" s="142"/>
      <c r="AK1" s="142"/>
      <c r="AL1" s="99"/>
    </row>
    <row r="2" spans="1:449" s="145" customFormat="1" ht="22.5" hidden="1" customHeight="1">
      <c r="A2" s="948" t="s">
        <v>616</v>
      </c>
      <c r="B2" s="948"/>
      <c r="C2" s="948"/>
      <c r="D2" s="948"/>
      <c r="E2" s="948"/>
      <c r="F2" s="948"/>
      <c r="G2" s="948"/>
      <c r="H2" s="948"/>
      <c r="I2" s="948"/>
      <c r="J2" s="948"/>
      <c r="K2" s="948"/>
      <c r="L2" s="948"/>
      <c r="M2" s="948"/>
      <c r="N2" s="948"/>
      <c r="O2" s="948"/>
      <c r="P2" s="948"/>
      <c r="Q2" s="948"/>
      <c r="R2" s="948"/>
      <c r="S2" s="948"/>
      <c r="T2" s="948"/>
      <c r="U2" s="948"/>
      <c r="V2" s="948"/>
      <c r="W2" s="948"/>
      <c r="X2" s="948"/>
      <c r="Y2" s="948"/>
      <c r="Z2" s="948"/>
      <c r="AA2" s="948"/>
      <c r="AB2" s="948"/>
      <c r="AC2" s="948"/>
      <c r="AD2" s="948"/>
      <c r="AE2" s="948"/>
      <c r="AF2" s="948"/>
      <c r="AG2" s="948"/>
      <c r="AH2" s="948"/>
      <c r="AI2" s="948"/>
      <c r="AJ2" s="948"/>
      <c r="AK2" s="948"/>
      <c r="AL2" s="99"/>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c r="NY2" s="141"/>
      <c r="NZ2" s="141"/>
      <c r="OA2" s="141"/>
      <c r="OB2" s="141"/>
      <c r="OC2" s="141"/>
      <c r="OD2" s="141"/>
      <c r="OE2" s="141"/>
      <c r="OF2" s="141"/>
      <c r="OG2" s="141"/>
      <c r="OH2" s="141"/>
      <c r="OI2" s="141"/>
      <c r="OJ2" s="141"/>
      <c r="OK2" s="141"/>
      <c r="OL2" s="141"/>
      <c r="OM2" s="141"/>
      <c r="ON2" s="141"/>
      <c r="OO2" s="141"/>
      <c r="OP2" s="141"/>
      <c r="OQ2" s="141"/>
      <c r="OR2" s="141"/>
      <c r="OS2" s="141"/>
      <c r="OT2" s="141"/>
      <c r="OU2" s="141"/>
      <c r="OV2" s="141"/>
      <c r="OW2" s="141"/>
      <c r="OX2" s="141"/>
      <c r="OY2" s="141"/>
      <c r="OZ2" s="141"/>
      <c r="PA2" s="141"/>
      <c r="PB2" s="141"/>
      <c r="PC2" s="141"/>
      <c r="PD2" s="141"/>
      <c r="PE2" s="141"/>
      <c r="PF2" s="141"/>
      <c r="PG2" s="141"/>
      <c r="PH2" s="141"/>
      <c r="PI2" s="141"/>
      <c r="PJ2" s="141"/>
      <c r="PK2" s="141"/>
      <c r="PL2" s="141"/>
      <c r="PM2" s="141"/>
      <c r="PN2" s="141"/>
      <c r="PO2" s="141"/>
      <c r="PP2" s="141"/>
      <c r="PQ2" s="141"/>
      <c r="PR2" s="141"/>
      <c r="PS2" s="141"/>
      <c r="PT2" s="141"/>
      <c r="PU2" s="141"/>
      <c r="PV2" s="141"/>
      <c r="PW2" s="141"/>
      <c r="PX2" s="141"/>
      <c r="PY2" s="141"/>
      <c r="PZ2" s="141"/>
      <c r="QA2" s="141"/>
      <c r="QB2" s="141"/>
      <c r="QC2" s="141"/>
      <c r="QD2" s="141"/>
      <c r="QE2" s="141"/>
      <c r="QF2" s="141"/>
    </row>
    <row r="3" spans="1:449" s="141" customFormat="1" ht="17.25" hidden="1" customHeight="1">
      <c r="F3" s="142"/>
      <c r="G3" s="142"/>
      <c r="H3" s="142"/>
      <c r="I3" s="142"/>
      <c r="J3" s="142"/>
      <c r="K3" s="142"/>
      <c r="L3" s="142"/>
      <c r="M3" s="142"/>
      <c r="N3" s="142"/>
      <c r="O3" s="142"/>
      <c r="P3" s="142"/>
      <c r="Q3" s="139"/>
      <c r="R3" s="139"/>
      <c r="S3" s="143"/>
      <c r="T3" s="142"/>
      <c r="U3" s="142"/>
      <c r="V3" s="139"/>
      <c r="W3" s="139"/>
      <c r="X3" s="142"/>
      <c r="AA3" s="139"/>
      <c r="AB3" s="144"/>
      <c r="AD3" s="142"/>
      <c r="AF3" s="143"/>
      <c r="AG3" s="143"/>
      <c r="AH3" s="142"/>
      <c r="AI3" s="142"/>
      <c r="AJ3" s="142"/>
      <c r="AK3" s="142"/>
      <c r="AL3" s="99"/>
    </row>
    <row r="4" spans="1:449" s="141" customFormat="1" ht="19.5" hidden="1" customHeight="1">
      <c r="F4" s="142"/>
      <c r="G4" s="142"/>
      <c r="H4" s="142"/>
      <c r="I4" s="142"/>
      <c r="J4" s="142"/>
      <c r="K4" s="142"/>
      <c r="L4" s="142"/>
      <c r="M4" s="142"/>
      <c r="N4" s="142"/>
      <c r="O4" s="142"/>
      <c r="P4" s="142"/>
      <c r="Q4" s="139"/>
      <c r="R4" s="139"/>
      <c r="S4" s="143"/>
      <c r="T4" s="142"/>
      <c r="U4" s="142"/>
      <c r="V4" s="139"/>
      <c r="W4" s="139"/>
      <c r="X4" s="142"/>
      <c r="AA4" s="139"/>
      <c r="AB4" s="144"/>
      <c r="AD4" s="142"/>
      <c r="AF4" s="143"/>
      <c r="AG4" s="143"/>
      <c r="AH4" s="142"/>
      <c r="AI4" s="142"/>
      <c r="AJ4" s="142"/>
      <c r="AK4" s="142"/>
      <c r="AL4" s="99"/>
    </row>
    <row r="5" spans="1:449" s="145" customFormat="1" ht="21.75" hidden="1" customHeight="1">
      <c r="A5" s="950" t="s">
        <v>617</v>
      </c>
      <c r="B5" s="951"/>
      <c r="C5" s="951"/>
      <c r="D5" s="951"/>
      <c r="E5" s="951"/>
      <c r="F5" s="146"/>
      <c r="G5" s="146"/>
      <c r="H5" s="146"/>
      <c r="I5" s="146"/>
      <c r="J5" s="146"/>
      <c r="K5" s="146"/>
      <c r="L5" s="146"/>
      <c r="M5" s="146"/>
      <c r="N5" s="146"/>
      <c r="O5" s="146"/>
      <c r="P5" s="146"/>
      <c r="Q5" s="952">
        <v>44711</v>
      </c>
      <c r="R5" s="952"/>
      <c r="S5" s="953"/>
      <c r="T5" s="950" t="s">
        <v>618</v>
      </c>
      <c r="U5" s="951"/>
      <c r="V5" s="147">
        <v>5</v>
      </c>
      <c r="W5" s="147"/>
      <c r="X5" s="148" t="s">
        <v>619</v>
      </c>
      <c r="Y5" s="149" t="s">
        <v>387</v>
      </c>
      <c r="Z5" s="149" t="s">
        <v>620</v>
      </c>
      <c r="AA5" s="150" t="s">
        <v>398</v>
      </c>
      <c r="AB5" s="151" t="s">
        <v>381</v>
      </c>
      <c r="AC5" s="152"/>
      <c r="AD5" s="152"/>
      <c r="AE5" s="152"/>
      <c r="AF5" s="143"/>
      <c r="AG5" s="143"/>
      <c r="AH5" s="142"/>
      <c r="AI5" s="142"/>
      <c r="AJ5" s="142"/>
      <c r="AK5" s="142"/>
      <c r="AL5" s="99"/>
      <c r="AM5" s="141"/>
      <c r="AN5" s="141"/>
      <c r="AO5" s="141"/>
      <c r="AP5" s="141"/>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c r="CC5" s="141"/>
      <c r="CD5" s="141"/>
      <c r="CE5" s="141"/>
      <c r="CF5" s="141"/>
      <c r="CG5" s="141"/>
      <c r="CH5" s="141"/>
      <c r="CI5" s="141"/>
      <c r="CJ5" s="141"/>
      <c r="CK5" s="141"/>
      <c r="CL5" s="141"/>
      <c r="CM5" s="141"/>
      <c r="CN5" s="141"/>
      <c r="CO5" s="141"/>
      <c r="CP5" s="141"/>
      <c r="CQ5" s="141"/>
      <c r="CR5" s="141"/>
      <c r="CS5" s="141"/>
      <c r="CT5" s="141"/>
      <c r="CU5" s="141"/>
      <c r="CV5" s="141"/>
      <c r="CW5" s="141"/>
      <c r="CX5" s="141"/>
      <c r="CY5" s="141"/>
      <c r="CZ5" s="141"/>
      <c r="DA5" s="141"/>
      <c r="DB5" s="141"/>
      <c r="DC5" s="141"/>
      <c r="DD5" s="141"/>
      <c r="DE5" s="141"/>
      <c r="DF5" s="141"/>
      <c r="DG5" s="141"/>
      <c r="DH5" s="141"/>
      <c r="DI5" s="141"/>
      <c r="DJ5" s="141"/>
      <c r="DK5" s="141"/>
      <c r="DL5" s="141"/>
      <c r="DM5" s="141"/>
      <c r="DN5" s="141"/>
      <c r="DO5" s="141"/>
      <c r="DP5" s="141"/>
      <c r="DQ5" s="141"/>
      <c r="DR5" s="141"/>
      <c r="DS5" s="141"/>
      <c r="DT5" s="141"/>
      <c r="DU5" s="141"/>
      <c r="DV5" s="141"/>
      <c r="DW5" s="141"/>
      <c r="DX5" s="141"/>
      <c r="DY5" s="141"/>
      <c r="DZ5" s="141"/>
      <c r="EA5" s="141"/>
      <c r="EB5" s="141"/>
      <c r="EC5" s="141"/>
      <c r="ED5" s="141"/>
      <c r="EE5" s="141"/>
      <c r="EF5" s="141"/>
      <c r="EG5" s="141"/>
      <c r="EH5" s="141"/>
      <c r="EI5" s="141"/>
      <c r="EJ5" s="141"/>
      <c r="EK5" s="141"/>
      <c r="EL5" s="141"/>
      <c r="EM5" s="141"/>
      <c r="EN5" s="141"/>
      <c r="EO5" s="141"/>
      <c r="EP5" s="141"/>
      <c r="EQ5" s="141"/>
      <c r="ER5" s="141"/>
      <c r="ES5" s="141"/>
      <c r="ET5" s="141"/>
      <c r="EU5" s="141"/>
      <c r="EV5" s="141"/>
      <c r="EW5" s="141"/>
      <c r="EX5" s="141"/>
      <c r="EY5" s="141"/>
      <c r="EZ5" s="141"/>
      <c r="FA5" s="141"/>
      <c r="FB5" s="141"/>
      <c r="FC5" s="141"/>
      <c r="FD5" s="141"/>
      <c r="FE5" s="141"/>
      <c r="FF5" s="141"/>
      <c r="FG5" s="141"/>
      <c r="FH5" s="141"/>
      <c r="FI5" s="141"/>
      <c r="FJ5" s="141"/>
      <c r="FK5" s="141"/>
      <c r="FL5" s="141"/>
      <c r="FM5" s="141"/>
      <c r="FN5" s="141"/>
      <c r="FO5" s="141"/>
      <c r="FP5" s="141"/>
      <c r="FQ5" s="141"/>
      <c r="FR5" s="141"/>
      <c r="FS5" s="141"/>
      <c r="FT5" s="141"/>
      <c r="FU5" s="141"/>
      <c r="FV5" s="141"/>
      <c r="FW5" s="141"/>
      <c r="FX5" s="141"/>
      <c r="FY5" s="141"/>
      <c r="FZ5" s="141"/>
      <c r="GA5" s="141"/>
      <c r="GB5" s="141"/>
      <c r="GC5" s="141"/>
      <c r="GD5" s="141"/>
      <c r="GE5" s="141"/>
      <c r="GF5" s="141"/>
      <c r="GG5" s="141"/>
      <c r="GH5" s="141"/>
      <c r="GI5" s="141"/>
      <c r="GJ5" s="141"/>
      <c r="GK5" s="141"/>
      <c r="GL5" s="141"/>
      <c r="GM5" s="141"/>
      <c r="GN5" s="141"/>
      <c r="GO5" s="141"/>
      <c r="GP5" s="141"/>
      <c r="GQ5" s="141"/>
      <c r="GR5" s="141"/>
      <c r="GS5" s="141"/>
      <c r="GT5" s="141"/>
      <c r="GU5" s="141"/>
      <c r="GV5" s="141"/>
      <c r="GW5" s="141"/>
      <c r="GX5" s="141"/>
      <c r="GY5" s="141"/>
      <c r="GZ5" s="141"/>
      <c r="HA5" s="141"/>
      <c r="HB5" s="141"/>
      <c r="HC5" s="141"/>
      <c r="HD5" s="141"/>
      <c r="HE5" s="141"/>
      <c r="HF5" s="141"/>
      <c r="HG5" s="141"/>
      <c r="HH5" s="141"/>
      <c r="HI5" s="141"/>
      <c r="HJ5" s="141"/>
      <c r="HK5" s="141"/>
      <c r="HL5" s="141"/>
      <c r="HM5" s="141"/>
      <c r="HN5" s="141"/>
      <c r="HO5" s="141"/>
      <c r="HP5" s="141"/>
      <c r="HQ5" s="141"/>
      <c r="HR5" s="141"/>
      <c r="HS5" s="141"/>
      <c r="HT5" s="141"/>
      <c r="HU5" s="141"/>
      <c r="HV5" s="141"/>
      <c r="HW5" s="141"/>
      <c r="HX5" s="141"/>
      <c r="HY5" s="141"/>
      <c r="HZ5" s="141"/>
      <c r="IA5" s="141"/>
      <c r="IB5" s="141"/>
      <c r="IC5" s="141"/>
      <c r="ID5" s="141"/>
      <c r="IE5" s="141"/>
      <c r="IF5" s="141"/>
      <c r="IG5" s="141"/>
      <c r="IH5" s="141"/>
      <c r="II5" s="141"/>
      <c r="IJ5" s="141"/>
      <c r="IK5" s="141"/>
      <c r="IL5" s="141"/>
      <c r="IM5" s="141"/>
      <c r="IN5" s="141"/>
      <c r="IO5" s="141"/>
      <c r="IP5" s="141"/>
      <c r="IQ5" s="141"/>
      <c r="IR5" s="141"/>
      <c r="IS5" s="141"/>
      <c r="IT5" s="141"/>
      <c r="IU5" s="141"/>
      <c r="IV5" s="141"/>
      <c r="IW5" s="141"/>
      <c r="IX5" s="141"/>
      <c r="IY5" s="141"/>
      <c r="IZ5" s="141"/>
      <c r="JA5" s="141"/>
      <c r="JB5" s="141"/>
      <c r="JC5" s="141"/>
      <c r="JD5" s="141"/>
      <c r="JE5" s="141"/>
      <c r="JF5" s="141"/>
      <c r="JG5" s="141"/>
      <c r="JH5" s="141"/>
      <c r="JI5" s="141"/>
      <c r="JJ5" s="141"/>
      <c r="JK5" s="141"/>
      <c r="JL5" s="141"/>
      <c r="JM5" s="141"/>
      <c r="JN5" s="141"/>
      <c r="JO5" s="141"/>
      <c r="JP5" s="141"/>
      <c r="JQ5" s="141"/>
      <c r="JR5" s="141"/>
      <c r="JS5" s="141"/>
      <c r="JT5" s="141"/>
      <c r="JU5" s="141"/>
      <c r="JV5" s="141"/>
      <c r="JW5" s="141"/>
      <c r="JX5" s="141"/>
      <c r="JY5" s="141"/>
      <c r="JZ5" s="141"/>
      <c r="KA5" s="141"/>
      <c r="KB5" s="141"/>
      <c r="KC5" s="141"/>
      <c r="KD5" s="141"/>
      <c r="KE5" s="141"/>
      <c r="KF5" s="141"/>
      <c r="KG5" s="141"/>
      <c r="KH5" s="141"/>
      <c r="KI5" s="141"/>
      <c r="KJ5" s="141"/>
      <c r="KK5" s="141"/>
      <c r="KL5" s="141"/>
      <c r="KM5" s="141"/>
      <c r="KN5" s="141"/>
      <c r="KO5" s="141"/>
      <c r="KP5" s="141"/>
      <c r="KQ5" s="141"/>
      <c r="KR5" s="141"/>
      <c r="KS5" s="141"/>
      <c r="KT5" s="141"/>
      <c r="KU5" s="141"/>
      <c r="KV5" s="141"/>
      <c r="KW5" s="141"/>
      <c r="KX5" s="141"/>
      <c r="KY5" s="141"/>
      <c r="KZ5" s="141"/>
      <c r="LA5" s="141"/>
      <c r="LB5" s="141"/>
      <c r="LC5" s="141"/>
      <c r="LD5" s="141"/>
      <c r="LE5" s="141"/>
      <c r="LF5" s="141"/>
      <c r="LG5" s="141"/>
      <c r="LH5" s="141"/>
      <c r="LI5" s="141"/>
      <c r="LJ5" s="141"/>
      <c r="LK5" s="141"/>
      <c r="LL5" s="141"/>
      <c r="LM5" s="141"/>
      <c r="LN5" s="141"/>
      <c r="LO5" s="141"/>
      <c r="LP5" s="141"/>
      <c r="LQ5" s="141"/>
      <c r="LR5" s="141"/>
      <c r="LS5" s="141"/>
      <c r="LT5" s="141"/>
      <c r="LU5" s="141"/>
      <c r="LV5" s="141"/>
      <c r="LW5" s="141"/>
      <c r="LX5" s="141"/>
      <c r="LY5" s="141"/>
      <c r="LZ5" s="141"/>
      <c r="MA5" s="141"/>
      <c r="MB5" s="141"/>
      <c r="MC5" s="141"/>
      <c r="MD5" s="141"/>
      <c r="ME5" s="141"/>
      <c r="MF5" s="141"/>
      <c r="MG5" s="141"/>
      <c r="MH5" s="141"/>
      <c r="MI5" s="141"/>
      <c r="MJ5" s="141"/>
      <c r="MK5" s="141"/>
      <c r="ML5" s="141"/>
      <c r="MM5" s="141"/>
      <c r="MN5" s="141"/>
      <c r="MO5" s="141"/>
      <c r="MP5" s="141"/>
      <c r="MQ5" s="141"/>
      <c r="MR5" s="141"/>
      <c r="MS5" s="141"/>
      <c r="MT5" s="141"/>
      <c r="MU5" s="141"/>
      <c r="MV5" s="141"/>
      <c r="MW5" s="141"/>
      <c r="MX5" s="141"/>
      <c r="MY5" s="141"/>
      <c r="MZ5" s="141"/>
      <c r="NA5" s="141"/>
      <c r="NB5" s="141"/>
      <c r="NC5" s="141"/>
      <c r="ND5" s="141"/>
      <c r="NE5" s="141"/>
      <c r="NF5" s="141"/>
      <c r="NG5" s="141"/>
      <c r="NH5" s="141"/>
      <c r="NI5" s="141"/>
      <c r="NJ5" s="141"/>
      <c r="NK5" s="141"/>
      <c r="NL5" s="141"/>
      <c r="NM5" s="141"/>
      <c r="NN5" s="141"/>
      <c r="NO5" s="141"/>
      <c r="NP5" s="141"/>
      <c r="NQ5" s="141"/>
      <c r="NR5" s="141"/>
      <c r="NS5" s="141"/>
      <c r="NT5" s="141"/>
      <c r="NU5" s="141"/>
      <c r="NV5" s="141"/>
      <c r="NW5" s="141"/>
      <c r="NX5" s="141"/>
      <c r="NY5" s="141"/>
      <c r="NZ5" s="141"/>
      <c r="OA5" s="141"/>
      <c r="OB5" s="141"/>
      <c r="OC5" s="141"/>
      <c r="OD5" s="141"/>
      <c r="OE5" s="141"/>
      <c r="OF5" s="141"/>
      <c r="OG5" s="141"/>
      <c r="OH5" s="141"/>
      <c r="OI5" s="141"/>
      <c r="OJ5" s="141"/>
      <c r="OK5" s="141"/>
      <c r="OL5" s="141"/>
      <c r="OM5" s="141"/>
      <c r="ON5" s="141"/>
      <c r="OO5" s="141"/>
      <c r="OP5" s="141"/>
      <c r="OQ5" s="141"/>
      <c r="OR5" s="141"/>
      <c r="OS5" s="141"/>
      <c r="OT5" s="141"/>
      <c r="OU5" s="141"/>
      <c r="OV5" s="141"/>
      <c r="OW5" s="141"/>
      <c r="OX5" s="141"/>
      <c r="OY5" s="141"/>
      <c r="OZ5" s="141"/>
      <c r="PA5" s="141"/>
      <c r="PB5" s="141"/>
      <c r="PC5" s="141"/>
      <c r="PD5" s="141"/>
      <c r="PE5" s="141"/>
      <c r="PF5" s="141"/>
      <c r="PG5" s="141"/>
      <c r="PH5" s="141"/>
      <c r="PI5" s="141"/>
      <c r="PJ5" s="141"/>
      <c r="PK5" s="141"/>
      <c r="PL5" s="141"/>
      <c r="PM5" s="141"/>
      <c r="PN5" s="141"/>
      <c r="PO5" s="141"/>
      <c r="PP5" s="141"/>
      <c r="PQ5" s="141"/>
      <c r="PR5" s="141"/>
      <c r="PS5" s="141"/>
      <c r="PT5" s="141"/>
      <c r="PU5" s="141"/>
      <c r="PV5" s="141"/>
      <c r="PW5" s="141"/>
      <c r="PX5" s="141"/>
      <c r="PY5" s="141"/>
      <c r="PZ5" s="141"/>
      <c r="QA5" s="141"/>
      <c r="QB5" s="141"/>
      <c r="QC5" s="141"/>
      <c r="QD5" s="141"/>
      <c r="QE5" s="141"/>
      <c r="QF5" s="141"/>
    </row>
    <row r="6" spans="1:449" s="145" customFormat="1" ht="29.25" hidden="1" customHeight="1">
      <c r="A6" s="141"/>
      <c r="B6" s="141"/>
      <c r="C6" s="141"/>
      <c r="D6" s="141"/>
      <c r="E6" s="141"/>
      <c r="F6" s="142"/>
      <c r="G6" s="142"/>
      <c r="H6" s="142"/>
      <c r="I6" s="142"/>
      <c r="J6" s="142"/>
      <c r="K6" s="142"/>
      <c r="L6" s="142"/>
      <c r="M6" s="142"/>
      <c r="N6" s="142"/>
      <c r="O6" s="142"/>
      <c r="P6" s="142"/>
      <c r="Q6" s="954">
        <v>44711</v>
      </c>
      <c r="R6" s="955"/>
      <c r="S6" s="955"/>
      <c r="T6" s="142"/>
      <c r="U6" s="142"/>
      <c r="V6" s="139"/>
      <c r="W6" s="139"/>
      <c r="X6" s="949" t="s">
        <v>621</v>
      </c>
      <c r="Y6" s="154" t="s">
        <v>386</v>
      </c>
      <c r="Z6" s="154" t="s">
        <v>435</v>
      </c>
      <c r="AA6" s="155" t="s">
        <v>422</v>
      </c>
      <c r="AB6" s="154" t="s">
        <v>414</v>
      </c>
      <c r="AC6" s="154" t="s">
        <v>380</v>
      </c>
      <c r="AD6" s="156"/>
      <c r="AE6" s="156"/>
      <c r="AF6" s="143"/>
      <c r="AG6" s="143"/>
      <c r="AH6" s="142"/>
      <c r="AI6" s="142"/>
      <c r="AJ6" s="142"/>
      <c r="AK6" s="142"/>
      <c r="AL6" s="99"/>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141"/>
      <c r="FA6" s="141"/>
      <c r="FB6" s="141"/>
      <c r="FC6" s="141"/>
      <c r="FD6" s="141"/>
      <c r="FE6" s="141"/>
      <c r="FF6" s="141"/>
      <c r="FG6" s="141"/>
      <c r="FH6" s="141"/>
      <c r="FI6" s="141"/>
      <c r="FJ6" s="141"/>
      <c r="FK6" s="141"/>
      <c r="FL6" s="141"/>
      <c r="FM6" s="141"/>
      <c r="FN6" s="141"/>
      <c r="FO6" s="141"/>
      <c r="FP6" s="141"/>
      <c r="FQ6" s="141"/>
      <c r="FR6" s="141"/>
      <c r="FS6" s="141"/>
      <c r="FT6" s="141"/>
      <c r="FU6" s="141"/>
      <c r="FV6" s="141"/>
      <c r="FW6" s="141"/>
      <c r="FX6" s="141"/>
      <c r="FY6" s="141"/>
      <c r="FZ6" s="141"/>
      <c r="GA6" s="141"/>
      <c r="GB6" s="141"/>
      <c r="GC6" s="141"/>
      <c r="GD6" s="141"/>
      <c r="GE6" s="141"/>
      <c r="GF6" s="141"/>
      <c r="GG6" s="141"/>
      <c r="GH6" s="141"/>
      <c r="GI6" s="141"/>
      <c r="GJ6" s="141"/>
      <c r="GK6" s="141"/>
      <c r="GL6" s="141"/>
      <c r="GM6" s="141"/>
      <c r="GN6" s="141"/>
      <c r="GO6" s="141"/>
      <c r="GP6" s="141"/>
      <c r="GQ6" s="141"/>
      <c r="GR6" s="141"/>
      <c r="GS6" s="141"/>
      <c r="GT6" s="141"/>
      <c r="GU6" s="141"/>
      <c r="GV6" s="141"/>
      <c r="GW6" s="141"/>
      <c r="GX6" s="141"/>
      <c r="GY6" s="141"/>
      <c r="GZ6" s="141"/>
      <c r="HA6" s="141"/>
      <c r="HB6" s="141"/>
      <c r="HC6" s="141"/>
      <c r="HD6" s="141"/>
      <c r="HE6" s="141"/>
      <c r="HF6" s="141"/>
      <c r="HG6" s="141"/>
      <c r="HH6" s="141"/>
      <c r="HI6" s="141"/>
      <c r="HJ6" s="141"/>
      <c r="HK6" s="141"/>
      <c r="HL6" s="141"/>
      <c r="HM6" s="141"/>
      <c r="HN6" s="141"/>
      <c r="HO6" s="141"/>
      <c r="HP6" s="141"/>
      <c r="HQ6" s="141"/>
      <c r="HR6" s="141"/>
      <c r="HS6" s="141"/>
      <c r="HT6" s="141"/>
      <c r="HU6" s="141"/>
      <c r="HV6" s="141"/>
      <c r="HW6" s="141"/>
      <c r="HX6" s="141"/>
      <c r="HY6" s="141"/>
      <c r="HZ6" s="141"/>
      <c r="IA6" s="141"/>
      <c r="IB6" s="141"/>
      <c r="IC6" s="141"/>
      <c r="ID6" s="141"/>
      <c r="IE6" s="141"/>
      <c r="IF6" s="141"/>
      <c r="IG6" s="141"/>
      <c r="IH6" s="141"/>
      <c r="II6" s="141"/>
      <c r="IJ6" s="141"/>
      <c r="IK6" s="141"/>
      <c r="IL6" s="141"/>
      <c r="IM6" s="141"/>
      <c r="IN6" s="141"/>
      <c r="IO6" s="141"/>
      <c r="IP6" s="141"/>
      <c r="IQ6" s="141"/>
      <c r="IR6" s="141"/>
      <c r="IS6" s="141"/>
      <c r="IT6" s="141"/>
      <c r="IU6" s="141"/>
      <c r="IV6" s="141"/>
      <c r="IW6" s="141"/>
      <c r="IX6" s="141"/>
      <c r="IY6" s="141"/>
      <c r="IZ6" s="141"/>
      <c r="JA6" s="141"/>
      <c r="JB6" s="141"/>
      <c r="JC6" s="141"/>
      <c r="JD6" s="141"/>
      <c r="JE6" s="141"/>
      <c r="JF6" s="141"/>
      <c r="JG6" s="141"/>
      <c r="JH6" s="141"/>
      <c r="JI6" s="141"/>
      <c r="JJ6" s="141"/>
      <c r="JK6" s="141"/>
      <c r="JL6" s="141"/>
      <c r="JM6" s="141"/>
      <c r="JN6" s="141"/>
      <c r="JO6" s="141"/>
      <c r="JP6" s="141"/>
      <c r="JQ6" s="141"/>
      <c r="JR6" s="141"/>
      <c r="JS6" s="141"/>
      <c r="JT6" s="141"/>
      <c r="JU6" s="141"/>
      <c r="JV6" s="141"/>
      <c r="JW6" s="141"/>
      <c r="JX6" s="141"/>
      <c r="JY6" s="141"/>
      <c r="JZ6" s="141"/>
      <c r="KA6" s="141"/>
      <c r="KB6" s="141"/>
      <c r="KC6" s="141"/>
      <c r="KD6" s="141"/>
      <c r="KE6" s="141"/>
      <c r="KF6" s="141"/>
      <c r="KG6" s="141"/>
      <c r="KH6" s="141"/>
      <c r="KI6" s="141"/>
      <c r="KJ6" s="141"/>
      <c r="KK6" s="141"/>
      <c r="KL6" s="141"/>
      <c r="KM6" s="141"/>
      <c r="KN6" s="141"/>
      <c r="KO6" s="141"/>
      <c r="KP6" s="141"/>
      <c r="KQ6" s="141"/>
      <c r="KR6" s="141"/>
      <c r="KS6" s="141"/>
      <c r="KT6" s="141"/>
      <c r="KU6" s="141"/>
      <c r="KV6" s="141"/>
      <c r="KW6" s="141"/>
      <c r="KX6" s="141"/>
      <c r="KY6" s="141"/>
      <c r="KZ6" s="141"/>
      <c r="LA6" s="141"/>
      <c r="LB6" s="141"/>
      <c r="LC6" s="141"/>
      <c r="LD6" s="141"/>
      <c r="LE6" s="141"/>
      <c r="LF6" s="141"/>
      <c r="LG6" s="141"/>
      <c r="LH6" s="141"/>
      <c r="LI6" s="141"/>
      <c r="LJ6" s="141"/>
      <c r="LK6" s="141"/>
      <c r="LL6" s="141"/>
      <c r="LM6" s="141"/>
      <c r="LN6" s="141"/>
      <c r="LO6" s="141"/>
      <c r="LP6" s="141"/>
      <c r="LQ6" s="141"/>
      <c r="LR6" s="141"/>
      <c r="LS6" s="141"/>
      <c r="LT6" s="141"/>
      <c r="LU6" s="141"/>
      <c r="LV6" s="141"/>
      <c r="LW6" s="141"/>
      <c r="LX6" s="141"/>
      <c r="LY6" s="141"/>
      <c r="LZ6" s="141"/>
      <c r="MA6" s="141"/>
      <c r="MB6" s="141"/>
      <c r="MC6" s="141"/>
      <c r="MD6" s="141"/>
      <c r="ME6" s="141"/>
      <c r="MF6" s="141"/>
      <c r="MG6" s="141"/>
      <c r="MH6" s="141"/>
      <c r="MI6" s="141"/>
      <c r="MJ6" s="141"/>
      <c r="MK6" s="141"/>
      <c r="ML6" s="141"/>
      <c r="MM6" s="141"/>
      <c r="MN6" s="141"/>
      <c r="MO6" s="141"/>
      <c r="MP6" s="141"/>
      <c r="MQ6" s="141"/>
      <c r="MR6" s="141"/>
      <c r="MS6" s="141"/>
      <c r="MT6" s="141"/>
      <c r="MU6" s="141"/>
      <c r="MV6" s="141"/>
      <c r="MW6" s="141"/>
      <c r="MX6" s="141"/>
      <c r="MY6" s="141"/>
      <c r="MZ6" s="141"/>
      <c r="NA6" s="141"/>
      <c r="NB6" s="141"/>
      <c r="NC6" s="141"/>
      <c r="ND6" s="141"/>
      <c r="NE6" s="141"/>
      <c r="NF6" s="141"/>
      <c r="NG6" s="141"/>
      <c r="NH6" s="141"/>
      <c r="NI6" s="141"/>
      <c r="NJ6" s="141"/>
      <c r="NK6" s="141"/>
      <c r="NL6" s="141"/>
      <c r="NM6" s="141"/>
      <c r="NN6" s="141"/>
      <c r="NO6" s="141"/>
      <c r="NP6" s="141"/>
      <c r="NQ6" s="141"/>
      <c r="NR6" s="141"/>
      <c r="NS6" s="141"/>
      <c r="NT6" s="141"/>
      <c r="NU6" s="141"/>
      <c r="NV6" s="141"/>
      <c r="NW6" s="141"/>
      <c r="NX6" s="141"/>
      <c r="NY6" s="141"/>
      <c r="NZ6" s="141"/>
      <c r="OA6" s="141"/>
      <c r="OB6" s="141"/>
      <c r="OC6" s="141"/>
      <c r="OD6" s="141"/>
      <c r="OE6" s="141"/>
      <c r="OF6" s="141"/>
      <c r="OG6" s="141"/>
      <c r="OH6" s="141"/>
      <c r="OI6" s="141"/>
      <c r="OJ6" s="141"/>
      <c r="OK6" s="141"/>
      <c r="OL6" s="141"/>
      <c r="OM6" s="141"/>
      <c r="ON6" s="141"/>
      <c r="OO6" s="141"/>
      <c r="OP6" s="141"/>
      <c r="OQ6" s="141"/>
      <c r="OR6" s="141"/>
      <c r="OS6" s="141"/>
      <c r="OT6" s="141"/>
      <c r="OU6" s="141"/>
      <c r="OV6" s="141"/>
      <c r="OW6" s="141"/>
      <c r="OX6" s="141"/>
      <c r="OY6" s="141"/>
      <c r="OZ6" s="141"/>
      <c r="PA6" s="141"/>
      <c r="PB6" s="141"/>
      <c r="PC6" s="141"/>
      <c r="PD6" s="141"/>
      <c r="PE6" s="141"/>
      <c r="PF6" s="141"/>
      <c r="PG6" s="141"/>
      <c r="PH6" s="141"/>
      <c r="PI6" s="141"/>
      <c r="PJ6" s="141"/>
      <c r="PK6" s="141"/>
      <c r="PL6" s="141"/>
      <c r="PM6" s="141"/>
      <c r="PN6" s="141"/>
      <c r="PO6" s="141"/>
      <c r="PP6" s="141"/>
      <c r="PQ6" s="141"/>
      <c r="PR6" s="141"/>
      <c r="PS6" s="141"/>
      <c r="PT6" s="141"/>
      <c r="PU6" s="141"/>
      <c r="PV6" s="141"/>
      <c r="PW6" s="141"/>
      <c r="PX6" s="141"/>
      <c r="PY6" s="141"/>
      <c r="PZ6" s="141"/>
      <c r="QA6" s="141"/>
      <c r="QB6" s="141"/>
      <c r="QC6" s="141"/>
      <c r="QD6" s="141"/>
      <c r="QE6" s="141"/>
      <c r="QF6" s="141"/>
    </row>
    <row r="7" spans="1:449" s="145" customFormat="1" ht="29.25" hidden="1" customHeight="1">
      <c r="A7" s="141"/>
      <c r="B7" s="141"/>
      <c r="C7" s="141"/>
      <c r="D7" s="141"/>
      <c r="E7" s="141"/>
      <c r="F7" s="142"/>
      <c r="G7" s="142"/>
      <c r="H7" s="142"/>
      <c r="I7" s="142"/>
      <c r="J7" s="142"/>
      <c r="K7" s="142"/>
      <c r="L7" s="142"/>
      <c r="M7" s="142"/>
      <c r="N7" s="142"/>
      <c r="O7" s="142"/>
      <c r="P7" s="142"/>
      <c r="Q7" s="139"/>
      <c r="R7" s="139"/>
      <c r="S7" s="143"/>
      <c r="T7" s="142"/>
      <c r="U7" s="142"/>
      <c r="V7" s="139"/>
      <c r="W7" s="139"/>
      <c r="X7" s="949"/>
      <c r="Y7" s="157">
        <v>0</v>
      </c>
      <c r="Z7" s="158" t="s">
        <v>622</v>
      </c>
      <c r="AA7" s="159" t="s">
        <v>623</v>
      </c>
      <c r="AB7" s="160" t="s">
        <v>699</v>
      </c>
      <c r="AC7" s="157">
        <v>1</v>
      </c>
      <c r="AD7" s="161"/>
      <c r="AE7" s="161"/>
      <c r="AF7" s="143"/>
      <c r="AG7" s="143"/>
      <c r="AH7" s="142"/>
      <c r="AI7" s="142"/>
      <c r="AJ7" s="142"/>
      <c r="AK7" s="142"/>
      <c r="AL7" s="99"/>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1"/>
      <c r="FN7" s="141"/>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c r="HU7" s="141"/>
      <c r="HV7" s="141"/>
      <c r="HW7" s="141"/>
      <c r="HX7" s="141"/>
      <c r="HY7" s="141"/>
      <c r="HZ7" s="141"/>
      <c r="IA7" s="141"/>
      <c r="IB7" s="141"/>
      <c r="IC7" s="141"/>
      <c r="ID7" s="141"/>
      <c r="IE7" s="141"/>
      <c r="IF7" s="141"/>
      <c r="IG7" s="141"/>
      <c r="IH7" s="141"/>
      <c r="II7" s="141"/>
      <c r="IJ7" s="141"/>
      <c r="IK7" s="141"/>
      <c r="IL7" s="141"/>
      <c r="IM7" s="141"/>
      <c r="IN7" s="141"/>
      <c r="IO7" s="141"/>
      <c r="IP7" s="141"/>
      <c r="IQ7" s="141"/>
      <c r="IR7" s="141"/>
      <c r="IS7" s="141"/>
      <c r="IT7" s="141"/>
      <c r="IU7" s="141"/>
      <c r="IV7" s="141"/>
      <c r="IW7" s="141"/>
      <c r="IX7" s="141"/>
      <c r="IY7" s="141"/>
      <c r="IZ7" s="141"/>
      <c r="JA7" s="141"/>
      <c r="JB7" s="141"/>
      <c r="JC7" s="141"/>
      <c r="JD7" s="141"/>
      <c r="JE7" s="141"/>
      <c r="JF7" s="141"/>
      <c r="JG7" s="141"/>
      <c r="JH7" s="141"/>
      <c r="JI7" s="141"/>
      <c r="JJ7" s="141"/>
      <c r="JK7" s="141"/>
      <c r="JL7" s="141"/>
      <c r="JM7" s="141"/>
      <c r="JN7" s="141"/>
      <c r="JO7" s="141"/>
      <c r="JP7" s="141"/>
      <c r="JQ7" s="141"/>
      <c r="JR7" s="141"/>
      <c r="JS7" s="141"/>
      <c r="JT7" s="141"/>
      <c r="JU7" s="141"/>
      <c r="JV7" s="141"/>
      <c r="JW7" s="141"/>
      <c r="JX7" s="141"/>
      <c r="JY7" s="141"/>
      <c r="JZ7" s="141"/>
      <c r="KA7" s="141"/>
      <c r="KB7" s="141"/>
      <c r="KC7" s="141"/>
      <c r="KD7" s="141"/>
      <c r="KE7" s="141"/>
      <c r="KF7" s="141"/>
      <c r="KG7" s="141"/>
      <c r="KH7" s="141"/>
      <c r="KI7" s="141"/>
      <c r="KJ7" s="141"/>
      <c r="KK7" s="141"/>
      <c r="KL7" s="141"/>
      <c r="KM7" s="141"/>
      <c r="KN7" s="141"/>
      <c r="KO7" s="141"/>
      <c r="KP7" s="141"/>
      <c r="KQ7" s="141"/>
      <c r="KR7" s="141"/>
      <c r="KS7" s="141"/>
      <c r="KT7" s="141"/>
      <c r="KU7" s="141"/>
      <c r="KV7" s="141"/>
      <c r="KW7" s="141"/>
      <c r="KX7" s="141"/>
      <c r="KY7" s="141"/>
      <c r="KZ7" s="141"/>
      <c r="LA7" s="141"/>
      <c r="LB7" s="141"/>
      <c r="LC7" s="141"/>
      <c r="LD7" s="141"/>
      <c r="LE7" s="141"/>
      <c r="LF7" s="141"/>
      <c r="LG7" s="141"/>
      <c r="LH7" s="141"/>
      <c r="LI7" s="141"/>
      <c r="LJ7" s="141"/>
      <c r="LK7" s="141"/>
      <c r="LL7" s="141"/>
      <c r="LM7" s="141"/>
      <c r="LN7" s="141"/>
      <c r="LO7" s="141"/>
      <c r="LP7" s="141"/>
      <c r="LQ7" s="141"/>
      <c r="LR7" s="141"/>
      <c r="LS7" s="141"/>
      <c r="LT7" s="141"/>
      <c r="LU7" s="141"/>
      <c r="LV7" s="141"/>
      <c r="LW7" s="141"/>
      <c r="LX7" s="141"/>
      <c r="LY7" s="141"/>
      <c r="LZ7" s="141"/>
      <c r="MA7" s="141"/>
      <c r="MB7" s="141"/>
      <c r="MC7" s="141"/>
      <c r="MD7" s="141"/>
      <c r="ME7" s="141"/>
      <c r="MF7" s="141"/>
      <c r="MG7" s="141"/>
      <c r="MH7" s="141"/>
      <c r="MI7" s="141"/>
      <c r="MJ7" s="141"/>
      <c r="MK7" s="141"/>
      <c r="ML7" s="141"/>
      <c r="MM7" s="141"/>
      <c r="MN7" s="141"/>
      <c r="MO7" s="141"/>
      <c r="MP7" s="141"/>
      <c r="MQ7" s="141"/>
      <c r="MR7" s="141"/>
      <c r="MS7" s="141"/>
      <c r="MT7" s="141"/>
      <c r="MU7" s="141"/>
      <c r="MV7" s="141"/>
      <c r="MW7" s="141"/>
      <c r="MX7" s="141"/>
      <c r="MY7" s="141"/>
      <c r="MZ7" s="141"/>
      <c r="NA7" s="141"/>
      <c r="NB7" s="141"/>
      <c r="NC7" s="141"/>
      <c r="ND7" s="141"/>
      <c r="NE7" s="141"/>
      <c r="NF7" s="141"/>
      <c r="NG7" s="141"/>
      <c r="NH7" s="141"/>
      <c r="NI7" s="141"/>
      <c r="NJ7" s="141"/>
      <c r="NK7" s="141"/>
      <c r="NL7" s="141"/>
      <c r="NM7" s="141"/>
      <c r="NN7" s="141"/>
      <c r="NO7" s="141"/>
      <c r="NP7" s="141"/>
      <c r="NQ7" s="141"/>
      <c r="NR7" s="141"/>
      <c r="NS7" s="141"/>
      <c r="NT7" s="141"/>
      <c r="NU7" s="141"/>
      <c r="NV7" s="141"/>
      <c r="NW7" s="141"/>
      <c r="NX7" s="141"/>
      <c r="NY7" s="141"/>
      <c r="NZ7" s="141"/>
      <c r="OA7" s="141"/>
      <c r="OB7" s="141"/>
      <c r="OC7" s="141"/>
      <c r="OD7" s="141"/>
      <c r="OE7" s="141"/>
      <c r="OF7" s="141"/>
      <c r="OG7" s="141"/>
      <c r="OH7" s="141"/>
      <c r="OI7" s="141"/>
      <c r="OJ7" s="141"/>
      <c r="OK7" s="141"/>
      <c r="OL7" s="141"/>
      <c r="OM7" s="141"/>
      <c r="ON7" s="141"/>
      <c r="OO7" s="141"/>
      <c r="OP7" s="141"/>
      <c r="OQ7" s="141"/>
      <c r="OR7" s="141"/>
      <c r="OS7" s="141"/>
      <c r="OT7" s="141"/>
      <c r="OU7" s="141"/>
      <c r="OV7" s="141"/>
      <c r="OW7" s="141"/>
      <c r="OX7" s="141"/>
      <c r="OY7" s="141"/>
      <c r="OZ7" s="141"/>
      <c r="PA7" s="141"/>
      <c r="PB7" s="141"/>
      <c r="PC7" s="141"/>
      <c r="PD7" s="141"/>
      <c r="PE7" s="141"/>
      <c r="PF7" s="141"/>
      <c r="PG7" s="141"/>
      <c r="PH7" s="141"/>
      <c r="PI7" s="141"/>
      <c r="PJ7" s="141"/>
      <c r="PK7" s="141"/>
      <c r="PL7" s="141"/>
      <c r="PM7" s="141"/>
      <c r="PN7" s="141"/>
      <c r="PO7" s="141"/>
      <c r="PP7" s="141"/>
      <c r="PQ7" s="141"/>
      <c r="PR7" s="141"/>
      <c r="PS7" s="141"/>
      <c r="PT7" s="141"/>
      <c r="PU7" s="141"/>
      <c r="PV7" s="141"/>
      <c r="PW7" s="141"/>
      <c r="PX7" s="141"/>
      <c r="PY7" s="141"/>
      <c r="PZ7" s="141"/>
      <c r="QA7" s="141"/>
      <c r="QB7" s="141"/>
      <c r="QC7" s="141"/>
      <c r="QD7" s="141"/>
      <c r="QE7" s="141"/>
      <c r="QF7" s="141"/>
    </row>
    <row r="8" spans="1:449" s="145" customFormat="1" ht="21.75" hidden="1" customHeight="1">
      <c r="A8" s="141"/>
      <c r="B8" s="141"/>
      <c r="C8" s="141"/>
      <c r="D8" s="141"/>
      <c r="E8" s="141"/>
      <c r="F8" s="142"/>
      <c r="G8" s="142"/>
      <c r="H8" s="142"/>
      <c r="I8" s="142"/>
      <c r="J8" s="142"/>
      <c r="K8" s="142"/>
      <c r="L8" s="142"/>
      <c r="M8" s="142"/>
      <c r="N8" s="142"/>
      <c r="O8" s="142"/>
      <c r="P8" s="142"/>
      <c r="Q8" s="139"/>
      <c r="R8" s="139"/>
      <c r="S8" s="143"/>
      <c r="T8" s="142"/>
      <c r="U8" s="142"/>
      <c r="V8" s="139"/>
      <c r="W8" s="139"/>
      <c r="X8" s="949" t="s">
        <v>624</v>
      </c>
      <c r="Y8" s="148" t="s">
        <v>625</v>
      </c>
      <c r="Z8" s="148" t="s">
        <v>293</v>
      </c>
      <c r="AA8" s="148" t="s">
        <v>294</v>
      </c>
      <c r="AB8" s="151"/>
      <c r="AC8" s="152"/>
      <c r="AD8" s="152"/>
      <c r="AE8" s="152"/>
      <c r="AF8" s="143"/>
      <c r="AG8" s="143"/>
      <c r="AH8" s="142"/>
      <c r="AI8" s="142"/>
      <c r="AJ8" s="142"/>
      <c r="AK8" s="142"/>
      <c r="AL8" s="99"/>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c r="IO8" s="141"/>
      <c r="IP8" s="141"/>
      <c r="IQ8" s="141"/>
      <c r="IR8" s="141"/>
      <c r="IS8" s="141"/>
      <c r="IT8" s="141"/>
      <c r="IU8" s="141"/>
      <c r="IV8" s="141"/>
      <c r="IW8" s="141"/>
      <c r="IX8" s="141"/>
      <c r="IY8" s="141"/>
      <c r="IZ8" s="141"/>
      <c r="JA8" s="141"/>
      <c r="JB8" s="141"/>
      <c r="JC8" s="141"/>
      <c r="JD8" s="141"/>
      <c r="JE8" s="141"/>
      <c r="JF8" s="141"/>
      <c r="JG8" s="141"/>
      <c r="JH8" s="141"/>
      <c r="JI8" s="141"/>
      <c r="JJ8" s="141"/>
      <c r="JK8" s="141"/>
      <c r="JL8" s="141"/>
      <c r="JM8" s="141"/>
      <c r="JN8" s="141"/>
      <c r="JO8" s="141"/>
      <c r="JP8" s="141"/>
      <c r="JQ8" s="141"/>
      <c r="JR8" s="141"/>
      <c r="JS8" s="141"/>
      <c r="JT8" s="141"/>
      <c r="JU8" s="141"/>
      <c r="JV8" s="141"/>
      <c r="JW8" s="141"/>
      <c r="JX8" s="141"/>
      <c r="JY8" s="141"/>
      <c r="JZ8" s="141"/>
      <c r="KA8" s="141"/>
      <c r="KB8" s="141"/>
      <c r="KC8" s="141"/>
      <c r="KD8" s="141"/>
      <c r="KE8" s="141"/>
      <c r="KF8" s="141"/>
      <c r="KG8" s="141"/>
      <c r="KH8" s="141"/>
      <c r="KI8" s="141"/>
      <c r="KJ8" s="141"/>
      <c r="KK8" s="141"/>
      <c r="KL8" s="141"/>
      <c r="KM8" s="141"/>
      <c r="KN8" s="141"/>
      <c r="KO8" s="141"/>
      <c r="KP8" s="141"/>
      <c r="KQ8" s="141"/>
      <c r="KR8" s="141"/>
      <c r="KS8" s="141"/>
      <c r="KT8" s="141"/>
      <c r="KU8" s="141"/>
      <c r="KV8" s="141"/>
      <c r="KW8" s="141"/>
      <c r="KX8" s="141"/>
      <c r="KY8" s="141"/>
      <c r="KZ8" s="141"/>
      <c r="LA8" s="141"/>
      <c r="LB8" s="141"/>
      <c r="LC8" s="141"/>
      <c r="LD8" s="141"/>
      <c r="LE8" s="141"/>
      <c r="LF8" s="141"/>
      <c r="LG8" s="141"/>
      <c r="LH8" s="141"/>
      <c r="LI8" s="141"/>
      <c r="LJ8" s="141"/>
      <c r="LK8" s="141"/>
      <c r="LL8" s="141"/>
      <c r="LM8" s="141"/>
      <c r="LN8" s="141"/>
      <c r="LO8" s="141"/>
      <c r="LP8" s="141"/>
      <c r="LQ8" s="141"/>
      <c r="LR8" s="141"/>
      <c r="LS8" s="141"/>
      <c r="LT8" s="141"/>
      <c r="LU8" s="141"/>
      <c r="LV8" s="141"/>
      <c r="LW8" s="141"/>
      <c r="LX8" s="141"/>
      <c r="LY8" s="141"/>
      <c r="LZ8" s="141"/>
      <c r="MA8" s="141"/>
      <c r="MB8" s="141"/>
      <c r="MC8" s="141"/>
      <c r="MD8" s="141"/>
      <c r="ME8" s="141"/>
      <c r="MF8" s="141"/>
      <c r="MG8" s="141"/>
      <c r="MH8" s="141"/>
      <c r="MI8" s="141"/>
      <c r="MJ8" s="141"/>
      <c r="MK8" s="141"/>
      <c r="ML8" s="141"/>
      <c r="MM8" s="141"/>
      <c r="MN8" s="141"/>
      <c r="MO8" s="141"/>
      <c r="MP8" s="141"/>
      <c r="MQ8" s="141"/>
      <c r="MR8" s="141"/>
      <c r="MS8" s="141"/>
      <c r="MT8" s="141"/>
      <c r="MU8" s="141"/>
      <c r="MV8" s="141"/>
      <c r="MW8" s="141"/>
      <c r="MX8" s="141"/>
      <c r="MY8" s="141"/>
      <c r="MZ8" s="141"/>
      <c r="NA8" s="141"/>
      <c r="NB8" s="141"/>
      <c r="NC8" s="141"/>
      <c r="ND8" s="141"/>
      <c r="NE8" s="141"/>
      <c r="NF8" s="141"/>
      <c r="NG8" s="141"/>
      <c r="NH8" s="141"/>
      <c r="NI8" s="141"/>
      <c r="NJ8" s="141"/>
      <c r="NK8" s="141"/>
      <c r="NL8" s="141"/>
      <c r="NM8" s="141"/>
      <c r="NN8" s="141"/>
      <c r="NO8" s="141"/>
      <c r="NP8" s="141"/>
      <c r="NQ8" s="141"/>
      <c r="NR8" s="141"/>
      <c r="NS8" s="141"/>
      <c r="NT8" s="141"/>
      <c r="NU8" s="141"/>
      <c r="NV8" s="141"/>
      <c r="NW8" s="141"/>
      <c r="NX8" s="141"/>
      <c r="NY8" s="141"/>
      <c r="NZ8" s="141"/>
      <c r="OA8" s="141"/>
      <c r="OB8" s="141"/>
      <c r="OC8" s="141"/>
      <c r="OD8" s="141"/>
      <c r="OE8" s="141"/>
      <c r="OF8" s="141"/>
      <c r="OG8" s="141"/>
      <c r="OH8" s="141"/>
      <c r="OI8" s="141"/>
      <c r="OJ8" s="141"/>
      <c r="OK8" s="141"/>
      <c r="OL8" s="141"/>
      <c r="OM8" s="141"/>
      <c r="ON8" s="141"/>
      <c r="OO8" s="141"/>
      <c r="OP8" s="141"/>
      <c r="OQ8" s="141"/>
      <c r="OR8" s="141"/>
      <c r="OS8" s="141"/>
      <c r="OT8" s="141"/>
      <c r="OU8" s="141"/>
      <c r="OV8" s="141"/>
      <c r="OW8" s="141"/>
      <c r="OX8" s="141"/>
      <c r="OY8" s="141"/>
      <c r="OZ8" s="141"/>
      <c r="PA8" s="141"/>
      <c r="PB8" s="141"/>
      <c r="PC8" s="141"/>
      <c r="PD8" s="141"/>
      <c r="PE8" s="141"/>
      <c r="PF8" s="141"/>
      <c r="PG8" s="141"/>
      <c r="PH8" s="141"/>
      <c r="PI8" s="141"/>
      <c r="PJ8" s="141"/>
      <c r="PK8" s="141"/>
      <c r="PL8" s="141"/>
      <c r="PM8" s="141"/>
      <c r="PN8" s="141"/>
      <c r="PO8" s="141"/>
      <c r="PP8" s="141"/>
      <c r="PQ8" s="141"/>
      <c r="PR8" s="141"/>
      <c r="PS8" s="141"/>
      <c r="PT8" s="141"/>
      <c r="PU8" s="141"/>
      <c r="PV8" s="141"/>
      <c r="PW8" s="141"/>
      <c r="PX8" s="141"/>
      <c r="PY8" s="141"/>
      <c r="PZ8" s="141"/>
      <c r="QA8" s="141"/>
      <c r="QB8" s="141"/>
      <c r="QC8" s="141"/>
      <c r="QD8" s="141"/>
      <c r="QE8" s="141"/>
      <c r="QF8" s="141"/>
    </row>
    <row r="9" spans="1:449" s="145" customFormat="1" ht="21.75" hidden="1" customHeight="1">
      <c r="A9" s="141"/>
      <c r="B9" s="141"/>
      <c r="C9" s="141"/>
      <c r="D9" s="141"/>
      <c r="E9" s="141"/>
      <c r="F9" s="142"/>
      <c r="G9" s="142"/>
      <c r="H9" s="142"/>
      <c r="I9" s="142"/>
      <c r="J9" s="142"/>
      <c r="K9" s="142"/>
      <c r="L9" s="142"/>
      <c r="M9" s="142"/>
      <c r="N9" s="142"/>
      <c r="O9" s="142"/>
      <c r="P9" s="142"/>
      <c r="Q9" s="139"/>
      <c r="R9" s="139"/>
      <c r="S9" s="143"/>
      <c r="T9" s="142"/>
      <c r="U9" s="142"/>
      <c r="V9" s="139"/>
      <c r="W9" s="139"/>
      <c r="X9" s="949"/>
      <c r="Y9" s="162" t="s">
        <v>626</v>
      </c>
      <c r="Z9" s="162" t="s">
        <v>627</v>
      </c>
      <c r="AA9" s="153" t="s">
        <v>628</v>
      </c>
      <c r="AB9" s="163"/>
      <c r="AC9" s="99"/>
      <c r="AD9" s="139"/>
      <c r="AE9" s="99"/>
      <c r="AF9" s="143"/>
      <c r="AG9" s="143"/>
      <c r="AH9" s="142"/>
      <c r="AI9" s="142"/>
      <c r="AJ9" s="142"/>
      <c r="AK9" s="164"/>
      <c r="AL9" s="99"/>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c r="BP9" s="141"/>
      <c r="BQ9" s="141"/>
      <c r="BR9" s="141"/>
      <c r="BS9" s="141"/>
      <c r="BT9" s="141"/>
      <c r="BU9" s="141"/>
      <c r="BV9" s="141"/>
      <c r="BW9" s="141"/>
      <c r="BX9" s="141"/>
      <c r="BY9" s="141"/>
      <c r="BZ9" s="141"/>
      <c r="CA9" s="141"/>
      <c r="CB9" s="141"/>
      <c r="CC9" s="141"/>
      <c r="CD9" s="141"/>
      <c r="CE9" s="141"/>
      <c r="CF9" s="141"/>
      <c r="CG9" s="141"/>
      <c r="CH9" s="141"/>
      <c r="CI9" s="141"/>
      <c r="CJ9" s="141"/>
      <c r="CK9" s="141"/>
      <c r="CL9" s="141"/>
      <c r="CM9" s="141"/>
      <c r="CN9" s="141"/>
      <c r="CO9" s="141"/>
      <c r="CP9" s="141"/>
      <c r="CQ9" s="141"/>
      <c r="CR9" s="141"/>
      <c r="CS9" s="141"/>
      <c r="CT9" s="141"/>
      <c r="CU9" s="141"/>
      <c r="CV9" s="141"/>
      <c r="CW9" s="141"/>
      <c r="CX9" s="141"/>
      <c r="CY9" s="141"/>
      <c r="CZ9" s="141"/>
      <c r="DA9" s="141"/>
      <c r="DB9" s="141"/>
      <c r="DC9" s="141"/>
      <c r="DD9" s="141"/>
      <c r="DE9" s="141"/>
      <c r="DF9" s="141"/>
      <c r="DG9" s="141"/>
      <c r="DH9" s="141"/>
      <c r="DI9" s="141"/>
      <c r="DJ9" s="141"/>
      <c r="DK9" s="141"/>
      <c r="DL9" s="141"/>
      <c r="DM9" s="141"/>
      <c r="DN9" s="141"/>
      <c r="DO9" s="141"/>
      <c r="DP9" s="141"/>
      <c r="DQ9" s="141"/>
      <c r="DR9" s="141"/>
      <c r="DS9" s="141"/>
      <c r="DT9" s="141"/>
      <c r="DU9" s="141"/>
      <c r="DV9" s="141"/>
      <c r="DW9" s="141"/>
      <c r="DX9" s="141"/>
      <c r="DY9" s="141"/>
      <c r="DZ9" s="141"/>
      <c r="EA9" s="141"/>
      <c r="EB9" s="141"/>
      <c r="EC9" s="141"/>
      <c r="ED9" s="141"/>
      <c r="EE9" s="141"/>
      <c r="EF9" s="141"/>
      <c r="EG9" s="141"/>
      <c r="EH9" s="141"/>
      <c r="EI9" s="141"/>
      <c r="EJ9" s="141"/>
      <c r="EK9" s="141"/>
      <c r="EL9" s="141"/>
      <c r="EM9" s="141"/>
      <c r="EN9" s="141"/>
      <c r="EO9" s="141"/>
      <c r="EP9" s="141"/>
      <c r="EQ9" s="141"/>
      <c r="ER9" s="141"/>
      <c r="ES9" s="141"/>
      <c r="ET9" s="141"/>
      <c r="EU9" s="141"/>
      <c r="EV9" s="141"/>
      <c r="EW9" s="141"/>
      <c r="EX9" s="141"/>
      <c r="EY9" s="141"/>
      <c r="EZ9" s="141"/>
      <c r="FA9" s="141"/>
      <c r="FB9" s="141"/>
      <c r="FC9" s="141"/>
      <c r="FD9" s="141"/>
      <c r="FE9" s="141"/>
      <c r="FF9" s="141"/>
      <c r="FG9" s="141"/>
      <c r="FH9" s="141"/>
      <c r="FI9" s="141"/>
      <c r="FJ9" s="141"/>
      <c r="FK9" s="141"/>
      <c r="FL9" s="141"/>
      <c r="FM9" s="141"/>
      <c r="FN9" s="141"/>
      <c r="FO9" s="141"/>
      <c r="FP9" s="141"/>
      <c r="FQ9" s="141"/>
      <c r="FR9" s="141"/>
      <c r="FS9" s="141"/>
      <c r="FT9" s="141"/>
      <c r="FU9" s="141"/>
      <c r="FV9" s="141"/>
      <c r="FW9" s="141"/>
      <c r="FX9" s="141"/>
      <c r="FY9" s="141"/>
      <c r="FZ9" s="141"/>
      <c r="GA9" s="141"/>
      <c r="GB9" s="141"/>
      <c r="GC9" s="141"/>
      <c r="GD9" s="141"/>
      <c r="GE9" s="141"/>
      <c r="GF9" s="141"/>
      <c r="GG9" s="141"/>
      <c r="GH9" s="141"/>
      <c r="GI9" s="141"/>
      <c r="GJ9" s="141"/>
      <c r="GK9" s="141"/>
      <c r="GL9" s="141"/>
      <c r="GM9" s="141"/>
      <c r="GN9" s="141"/>
      <c r="GO9" s="141"/>
      <c r="GP9" s="141"/>
      <c r="GQ9" s="141"/>
      <c r="GR9" s="141"/>
      <c r="GS9" s="141"/>
      <c r="GT9" s="141"/>
      <c r="GU9" s="141"/>
      <c r="GV9" s="141"/>
      <c r="GW9" s="141"/>
      <c r="GX9" s="141"/>
      <c r="GY9" s="141"/>
      <c r="GZ9" s="141"/>
      <c r="HA9" s="141"/>
      <c r="HB9" s="141"/>
      <c r="HC9" s="141"/>
      <c r="HD9" s="141"/>
      <c r="HE9" s="141"/>
      <c r="HF9" s="141"/>
      <c r="HG9" s="141"/>
      <c r="HH9" s="141"/>
      <c r="HI9" s="141"/>
      <c r="HJ9" s="141"/>
      <c r="HK9" s="141"/>
      <c r="HL9" s="141"/>
      <c r="HM9" s="141"/>
      <c r="HN9" s="141"/>
      <c r="HO9" s="141"/>
      <c r="HP9" s="141"/>
      <c r="HQ9" s="141"/>
      <c r="HR9" s="141"/>
      <c r="HS9" s="141"/>
      <c r="HT9" s="141"/>
      <c r="HU9" s="141"/>
      <c r="HV9" s="141"/>
      <c r="HW9" s="141"/>
      <c r="HX9" s="141"/>
      <c r="HY9" s="141"/>
      <c r="HZ9" s="141"/>
      <c r="IA9" s="141"/>
      <c r="IB9" s="141"/>
      <c r="IC9" s="141"/>
      <c r="ID9" s="141"/>
      <c r="IE9" s="141"/>
      <c r="IF9" s="141"/>
      <c r="IG9" s="141"/>
      <c r="IH9" s="141"/>
      <c r="II9" s="141"/>
      <c r="IJ9" s="141"/>
      <c r="IK9" s="141"/>
      <c r="IL9" s="141"/>
      <c r="IM9" s="141"/>
      <c r="IN9" s="141"/>
      <c r="IO9" s="141"/>
      <c r="IP9" s="141"/>
      <c r="IQ9" s="141"/>
      <c r="IR9" s="141"/>
      <c r="IS9" s="141"/>
      <c r="IT9" s="141"/>
      <c r="IU9" s="141"/>
      <c r="IV9" s="141"/>
      <c r="IW9" s="141"/>
      <c r="IX9" s="141"/>
      <c r="IY9" s="141"/>
      <c r="IZ9" s="141"/>
      <c r="JA9" s="141"/>
      <c r="JB9" s="141"/>
      <c r="JC9" s="141"/>
      <c r="JD9" s="141"/>
      <c r="JE9" s="141"/>
      <c r="JF9" s="141"/>
      <c r="JG9" s="141"/>
      <c r="JH9" s="141"/>
      <c r="JI9" s="141"/>
      <c r="JJ9" s="141"/>
      <c r="JK9" s="141"/>
      <c r="JL9" s="141"/>
      <c r="JM9" s="141"/>
      <c r="JN9" s="141"/>
      <c r="JO9" s="141"/>
      <c r="JP9" s="141"/>
      <c r="JQ9" s="141"/>
      <c r="JR9" s="141"/>
      <c r="JS9" s="141"/>
      <c r="JT9" s="141"/>
      <c r="JU9" s="141"/>
      <c r="JV9" s="141"/>
      <c r="JW9" s="141"/>
      <c r="JX9" s="141"/>
      <c r="JY9" s="141"/>
      <c r="JZ9" s="141"/>
      <c r="KA9" s="141"/>
      <c r="KB9" s="141"/>
      <c r="KC9" s="141"/>
      <c r="KD9" s="141"/>
      <c r="KE9" s="141"/>
      <c r="KF9" s="141"/>
      <c r="KG9" s="141"/>
      <c r="KH9" s="141"/>
      <c r="KI9" s="141"/>
      <c r="KJ9" s="141"/>
      <c r="KK9" s="141"/>
      <c r="KL9" s="141"/>
      <c r="KM9" s="141"/>
      <c r="KN9" s="141"/>
      <c r="KO9" s="141"/>
      <c r="KP9" s="141"/>
      <c r="KQ9" s="141"/>
      <c r="KR9" s="141"/>
      <c r="KS9" s="141"/>
      <c r="KT9" s="141"/>
      <c r="KU9" s="141"/>
      <c r="KV9" s="141"/>
      <c r="KW9" s="141"/>
      <c r="KX9" s="141"/>
      <c r="KY9" s="141"/>
      <c r="KZ9" s="141"/>
      <c r="LA9" s="141"/>
      <c r="LB9" s="141"/>
      <c r="LC9" s="141"/>
      <c r="LD9" s="141"/>
      <c r="LE9" s="141"/>
      <c r="LF9" s="141"/>
      <c r="LG9" s="141"/>
      <c r="LH9" s="141"/>
      <c r="LI9" s="141"/>
      <c r="LJ9" s="141"/>
      <c r="LK9" s="141"/>
      <c r="LL9" s="141"/>
      <c r="LM9" s="141"/>
      <c r="LN9" s="141"/>
      <c r="LO9" s="141"/>
      <c r="LP9" s="141"/>
      <c r="LQ9" s="141"/>
      <c r="LR9" s="141"/>
      <c r="LS9" s="141"/>
      <c r="LT9" s="141"/>
      <c r="LU9" s="141"/>
      <c r="LV9" s="141"/>
      <c r="LW9" s="141"/>
      <c r="LX9" s="141"/>
      <c r="LY9" s="141"/>
      <c r="LZ9" s="141"/>
      <c r="MA9" s="141"/>
      <c r="MB9" s="141"/>
      <c r="MC9" s="141"/>
      <c r="MD9" s="141"/>
      <c r="ME9" s="141"/>
      <c r="MF9" s="141"/>
      <c r="MG9" s="141"/>
      <c r="MH9" s="141"/>
      <c r="MI9" s="141"/>
      <c r="MJ9" s="141"/>
      <c r="MK9" s="141"/>
      <c r="ML9" s="141"/>
      <c r="MM9" s="141"/>
      <c r="MN9" s="141"/>
      <c r="MO9" s="141"/>
      <c r="MP9" s="141"/>
      <c r="MQ9" s="141"/>
      <c r="MR9" s="141"/>
      <c r="MS9" s="141"/>
      <c r="MT9" s="141"/>
      <c r="MU9" s="141"/>
      <c r="MV9" s="141"/>
      <c r="MW9" s="141"/>
      <c r="MX9" s="141"/>
      <c r="MY9" s="141"/>
      <c r="MZ9" s="141"/>
      <c r="NA9" s="141"/>
      <c r="NB9" s="141"/>
      <c r="NC9" s="141"/>
      <c r="ND9" s="141"/>
      <c r="NE9" s="141"/>
      <c r="NF9" s="141"/>
      <c r="NG9" s="141"/>
      <c r="NH9" s="141"/>
      <c r="NI9" s="141"/>
      <c r="NJ9" s="141"/>
      <c r="NK9" s="141"/>
      <c r="NL9" s="141"/>
      <c r="NM9" s="141"/>
      <c r="NN9" s="141"/>
      <c r="NO9" s="141"/>
      <c r="NP9" s="141"/>
      <c r="NQ9" s="141"/>
      <c r="NR9" s="141"/>
      <c r="NS9" s="141"/>
      <c r="NT9" s="141"/>
      <c r="NU9" s="141"/>
      <c r="NV9" s="141"/>
      <c r="NW9" s="141"/>
      <c r="NX9" s="141"/>
      <c r="NY9" s="141"/>
      <c r="NZ9" s="141"/>
      <c r="OA9" s="141"/>
      <c r="OB9" s="141"/>
      <c r="OC9" s="141"/>
      <c r="OD9" s="141"/>
      <c r="OE9" s="141"/>
      <c r="OF9" s="141"/>
      <c r="OG9" s="141"/>
      <c r="OH9" s="141"/>
      <c r="OI9" s="141"/>
      <c r="OJ9" s="141"/>
      <c r="OK9" s="141"/>
      <c r="OL9" s="141"/>
      <c r="OM9" s="141"/>
      <c r="ON9" s="141"/>
      <c r="OO9" s="141"/>
      <c r="OP9" s="141"/>
      <c r="OQ9" s="141"/>
      <c r="OR9" s="141"/>
      <c r="OS9" s="141"/>
      <c r="OT9" s="141"/>
      <c r="OU9" s="141"/>
      <c r="OV9" s="141"/>
      <c r="OW9" s="141"/>
      <c r="OX9" s="141"/>
      <c r="OY9" s="141"/>
      <c r="OZ9" s="141"/>
      <c r="PA9" s="141"/>
      <c r="PB9" s="141"/>
      <c r="PC9" s="141"/>
      <c r="PD9" s="141"/>
      <c r="PE9" s="141"/>
      <c r="PF9" s="141"/>
      <c r="PG9" s="141"/>
      <c r="PH9" s="141"/>
      <c r="PI9" s="141"/>
      <c r="PJ9" s="141"/>
      <c r="PK9" s="141"/>
      <c r="PL9" s="141"/>
      <c r="PM9" s="141"/>
      <c r="PN9" s="141"/>
      <c r="PO9" s="141"/>
      <c r="PP9" s="141"/>
      <c r="PQ9" s="141"/>
      <c r="PR9" s="141"/>
      <c r="PS9" s="141"/>
      <c r="PT9" s="141"/>
      <c r="PU9" s="141"/>
      <c r="PV9" s="141"/>
      <c r="PW9" s="141"/>
      <c r="PX9" s="141"/>
      <c r="PY9" s="141"/>
      <c r="PZ9" s="141"/>
      <c r="QA9" s="141"/>
      <c r="QB9" s="141"/>
      <c r="QC9" s="141"/>
      <c r="QD9" s="141"/>
      <c r="QE9" s="141"/>
      <c r="QF9" s="141"/>
    </row>
    <row r="10" spans="1:449" s="145" customFormat="1" ht="21.75" hidden="1" customHeight="1">
      <c r="A10" s="141"/>
      <c r="B10" s="141"/>
      <c r="C10" s="141"/>
      <c r="D10" s="141"/>
      <c r="E10" s="141"/>
      <c r="F10" s="142"/>
      <c r="G10" s="142"/>
      <c r="H10" s="142"/>
      <c r="I10" s="142"/>
      <c r="J10" s="142"/>
      <c r="K10" s="142"/>
      <c r="L10" s="142"/>
      <c r="M10" s="142"/>
      <c r="N10" s="142"/>
      <c r="O10" s="142"/>
      <c r="P10" s="142"/>
      <c r="Q10" s="139"/>
      <c r="R10" s="139"/>
      <c r="S10" s="143"/>
      <c r="T10" s="142"/>
      <c r="U10" s="142"/>
      <c r="V10" s="139"/>
      <c r="W10" s="139"/>
      <c r="X10" s="142"/>
      <c r="Y10" s="141"/>
      <c r="Z10" s="141"/>
      <c r="AA10" s="139"/>
      <c r="AB10" s="144"/>
      <c r="AC10" s="141"/>
      <c r="AD10" s="142"/>
      <c r="AE10" s="141"/>
      <c r="AF10" s="143"/>
      <c r="AG10" s="143"/>
      <c r="AH10" s="142"/>
      <c r="AI10" s="142"/>
      <c r="AJ10" s="142"/>
      <c r="AK10" s="142"/>
      <c r="AL10" s="99"/>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1"/>
      <c r="CN10" s="141"/>
      <c r="CO10" s="141"/>
      <c r="CP10" s="141"/>
      <c r="CQ10" s="141"/>
      <c r="CR10" s="141"/>
      <c r="CS10" s="141"/>
      <c r="CT10" s="141"/>
      <c r="CU10" s="141"/>
      <c r="CV10" s="141"/>
      <c r="CW10" s="141"/>
      <c r="CX10" s="141"/>
      <c r="CY10" s="141"/>
      <c r="CZ10" s="141"/>
      <c r="DA10" s="141"/>
      <c r="DB10" s="141"/>
      <c r="DC10" s="141"/>
      <c r="DD10" s="141"/>
      <c r="DE10" s="141"/>
      <c r="DF10" s="141"/>
      <c r="DG10" s="141"/>
      <c r="DH10" s="141"/>
      <c r="DI10" s="141"/>
      <c r="DJ10" s="141"/>
      <c r="DK10" s="141"/>
      <c r="DL10" s="141"/>
      <c r="DM10" s="141"/>
      <c r="DN10" s="141"/>
      <c r="DO10" s="141"/>
      <c r="DP10" s="141"/>
      <c r="DQ10" s="141"/>
      <c r="DR10" s="141"/>
      <c r="DS10" s="141"/>
      <c r="DT10" s="141"/>
      <c r="DU10" s="141"/>
      <c r="DV10" s="141"/>
      <c r="DW10" s="141"/>
      <c r="DX10" s="141"/>
      <c r="DY10" s="141"/>
      <c r="DZ10" s="141"/>
      <c r="EA10" s="141"/>
      <c r="EB10" s="141"/>
      <c r="EC10" s="141"/>
      <c r="ED10" s="141"/>
      <c r="EE10" s="141"/>
      <c r="EF10" s="141"/>
      <c r="EG10" s="141"/>
      <c r="EH10" s="141"/>
      <c r="EI10" s="141"/>
      <c r="EJ10" s="141"/>
      <c r="EK10" s="141"/>
      <c r="EL10" s="141"/>
      <c r="EM10" s="141"/>
      <c r="EN10" s="141"/>
      <c r="EO10" s="141"/>
      <c r="EP10" s="141"/>
      <c r="EQ10" s="141"/>
      <c r="ER10" s="141"/>
      <c r="ES10" s="141"/>
      <c r="ET10" s="141"/>
      <c r="EU10" s="141"/>
      <c r="EV10" s="141"/>
      <c r="EW10" s="141"/>
      <c r="EX10" s="141"/>
      <c r="EY10" s="141"/>
      <c r="EZ10" s="141"/>
      <c r="FA10" s="141"/>
      <c r="FB10" s="141"/>
      <c r="FC10" s="141"/>
      <c r="FD10" s="141"/>
      <c r="FE10" s="141"/>
      <c r="FF10" s="141"/>
      <c r="FG10" s="141"/>
      <c r="FH10" s="141"/>
      <c r="FI10" s="141"/>
      <c r="FJ10" s="141"/>
      <c r="FK10" s="141"/>
      <c r="FL10" s="141"/>
      <c r="FM10" s="141"/>
      <c r="FN10" s="141"/>
      <c r="FO10" s="141"/>
      <c r="FP10" s="141"/>
      <c r="FQ10" s="141"/>
      <c r="FR10" s="141"/>
      <c r="FS10" s="141"/>
      <c r="FT10" s="141"/>
      <c r="FU10" s="141"/>
      <c r="FV10" s="141"/>
      <c r="FW10" s="141"/>
      <c r="FX10" s="141"/>
      <c r="FY10" s="141"/>
      <c r="FZ10" s="141"/>
      <c r="GA10" s="141"/>
      <c r="GB10" s="141"/>
      <c r="GC10" s="141"/>
      <c r="GD10" s="141"/>
      <c r="GE10" s="141"/>
      <c r="GF10" s="141"/>
      <c r="GG10" s="141"/>
      <c r="GH10" s="141"/>
      <c r="GI10" s="141"/>
      <c r="GJ10" s="141"/>
      <c r="GK10" s="141"/>
      <c r="GL10" s="141"/>
      <c r="GM10" s="141"/>
      <c r="GN10" s="141"/>
      <c r="GO10" s="141"/>
      <c r="GP10" s="141"/>
      <c r="GQ10" s="141"/>
      <c r="GR10" s="141"/>
      <c r="GS10" s="141"/>
      <c r="GT10" s="141"/>
      <c r="GU10" s="141"/>
      <c r="GV10" s="141"/>
      <c r="GW10" s="141"/>
      <c r="GX10" s="141"/>
      <c r="GY10" s="141"/>
      <c r="GZ10" s="141"/>
      <c r="HA10" s="141"/>
      <c r="HB10" s="141"/>
      <c r="HC10" s="141"/>
      <c r="HD10" s="141"/>
      <c r="HE10" s="141"/>
      <c r="HF10" s="141"/>
      <c r="HG10" s="141"/>
      <c r="HH10" s="141"/>
      <c r="HI10" s="141"/>
      <c r="HJ10" s="141"/>
      <c r="HK10" s="141"/>
      <c r="HL10" s="141"/>
      <c r="HM10" s="141"/>
      <c r="HN10" s="141"/>
      <c r="HO10" s="141"/>
      <c r="HP10" s="141"/>
      <c r="HQ10" s="141"/>
      <c r="HR10" s="141"/>
      <c r="HS10" s="141"/>
      <c r="HT10" s="141"/>
      <c r="HU10" s="141"/>
      <c r="HV10" s="141"/>
      <c r="HW10" s="141"/>
      <c r="HX10" s="141"/>
      <c r="HY10" s="141"/>
      <c r="HZ10" s="141"/>
      <c r="IA10" s="141"/>
      <c r="IB10" s="141"/>
      <c r="IC10" s="141"/>
      <c r="ID10" s="141"/>
      <c r="IE10" s="141"/>
      <c r="IF10" s="141"/>
      <c r="IG10" s="141"/>
      <c r="IH10" s="141"/>
      <c r="II10" s="141"/>
      <c r="IJ10" s="141"/>
      <c r="IK10" s="141"/>
      <c r="IL10" s="141"/>
      <c r="IM10" s="141"/>
      <c r="IN10" s="141"/>
      <c r="IO10" s="141"/>
      <c r="IP10" s="141"/>
      <c r="IQ10" s="141"/>
      <c r="IR10" s="141"/>
      <c r="IS10" s="141"/>
      <c r="IT10" s="141"/>
      <c r="IU10" s="141"/>
      <c r="IV10" s="141"/>
      <c r="IW10" s="141"/>
      <c r="IX10" s="141"/>
      <c r="IY10" s="141"/>
      <c r="IZ10" s="141"/>
      <c r="JA10" s="141"/>
      <c r="JB10" s="141"/>
      <c r="JC10" s="141"/>
      <c r="JD10" s="141"/>
      <c r="JE10" s="141"/>
      <c r="JF10" s="141"/>
      <c r="JG10" s="141"/>
      <c r="JH10" s="141"/>
      <c r="JI10" s="141"/>
      <c r="JJ10" s="141"/>
      <c r="JK10" s="141"/>
      <c r="JL10" s="141"/>
      <c r="JM10" s="141"/>
      <c r="JN10" s="141"/>
      <c r="JO10" s="141"/>
      <c r="JP10" s="141"/>
      <c r="JQ10" s="141"/>
      <c r="JR10" s="141"/>
      <c r="JS10" s="141"/>
      <c r="JT10" s="141"/>
      <c r="JU10" s="141"/>
      <c r="JV10" s="141"/>
      <c r="JW10" s="141"/>
      <c r="JX10" s="141"/>
      <c r="JY10" s="141"/>
      <c r="JZ10" s="141"/>
      <c r="KA10" s="141"/>
      <c r="KB10" s="141"/>
      <c r="KC10" s="141"/>
      <c r="KD10" s="141"/>
      <c r="KE10" s="141"/>
      <c r="KF10" s="141"/>
      <c r="KG10" s="141"/>
      <c r="KH10" s="141"/>
      <c r="KI10" s="141"/>
      <c r="KJ10" s="141"/>
      <c r="KK10" s="141"/>
      <c r="KL10" s="141"/>
      <c r="KM10" s="141"/>
      <c r="KN10" s="141"/>
      <c r="KO10" s="141"/>
      <c r="KP10" s="141"/>
      <c r="KQ10" s="141"/>
      <c r="KR10" s="141"/>
      <c r="KS10" s="141"/>
      <c r="KT10" s="141"/>
      <c r="KU10" s="141"/>
      <c r="KV10" s="141"/>
      <c r="KW10" s="141"/>
      <c r="KX10" s="141"/>
      <c r="KY10" s="141"/>
      <c r="KZ10" s="141"/>
      <c r="LA10" s="141"/>
      <c r="LB10" s="141"/>
      <c r="LC10" s="141"/>
      <c r="LD10" s="141"/>
      <c r="LE10" s="141"/>
      <c r="LF10" s="141"/>
      <c r="LG10" s="141"/>
      <c r="LH10" s="141"/>
      <c r="LI10" s="141"/>
      <c r="LJ10" s="141"/>
      <c r="LK10" s="141"/>
      <c r="LL10" s="141"/>
      <c r="LM10" s="141"/>
      <c r="LN10" s="141"/>
      <c r="LO10" s="141"/>
      <c r="LP10" s="141"/>
      <c r="LQ10" s="141"/>
      <c r="LR10" s="141"/>
      <c r="LS10" s="141"/>
      <c r="LT10" s="141"/>
      <c r="LU10" s="141"/>
      <c r="LV10" s="141"/>
      <c r="LW10" s="141"/>
      <c r="LX10" s="141"/>
      <c r="LY10" s="141"/>
      <c r="LZ10" s="141"/>
      <c r="MA10" s="141"/>
      <c r="MB10" s="141"/>
      <c r="MC10" s="141"/>
      <c r="MD10" s="141"/>
      <c r="ME10" s="141"/>
      <c r="MF10" s="141"/>
      <c r="MG10" s="141"/>
      <c r="MH10" s="141"/>
      <c r="MI10" s="141"/>
      <c r="MJ10" s="141"/>
      <c r="MK10" s="141"/>
      <c r="ML10" s="141"/>
      <c r="MM10" s="141"/>
      <c r="MN10" s="141"/>
      <c r="MO10" s="141"/>
      <c r="MP10" s="141"/>
      <c r="MQ10" s="141"/>
      <c r="MR10" s="141"/>
      <c r="MS10" s="141"/>
      <c r="MT10" s="141"/>
      <c r="MU10" s="141"/>
      <c r="MV10" s="141"/>
      <c r="MW10" s="141"/>
      <c r="MX10" s="141"/>
      <c r="MY10" s="141"/>
      <c r="MZ10" s="141"/>
      <c r="NA10" s="141"/>
      <c r="NB10" s="141"/>
      <c r="NC10" s="141"/>
      <c r="ND10" s="141"/>
      <c r="NE10" s="141"/>
      <c r="NF10" s="141"/>
      <c r="NG10" s="141"/>
      <c r="NH10" s="141"/>
      <c r="NI10" s="141"/>
      <c r="NJ10" s="141"/>
      <c r="NK10" s="141"/>
      <c r="NL10" s="141"/>
      <c r="NM10" s="141"/>
      <c r="NN10" s="141"/>
      <c r="NO10" s="141"/>
      <c r="NP10" s="141"/>
      <c r="NQ10" s="141"/>
      <c r="NR10" s="141"/>
      <c r="NS10" s="141"/>
      <c r="NT10" s="141"/>
      <c r="NU10" s="141"/>
      <c r="NV10" s="141"/>
      <c r="NW10" s="141"/>
      <c r="NX10" s="141"/>
      <c r="NY10" s="141"/>
      <c r="NZ10" s="141"/>
      <c r="OA10" s="141"/>
      <c r="OB10" s="141"/>
      <c r="OC10" s="141"/>
      <c r="OD10" s="141"/>
      <c r="OE10" s="141"/>
      <c r="OF10" s="141"/>
      <c r="OG10" s="141"/>
      <c r="OH10" s="141"/>
      <c r="OI10" s="141"/>
      <c r="OJ10" s="141"/>
      <c r="OK10" s="141"/>
      <c r="OL10" s="141"/>
      <c r="OM10" s="141"/>
      <c r="ON10" s="141"/>
      <c r="OO10" s="141"/>
      <c r="OP10" s="141"/>
      <c r="OQ10" s="141"/>
      <c r="OR10" s="141"/>
      <c r="OS10" s="141"/>
      <c r="OT10" s="141"/>
      <c r="OU10" s="141"/>
      <c r="OV10" s="141"/>
      <c r="OW10" s="141"/>
      <c r="OX10" s="141"/>
      <c r="OY10" s="141"/>
      <c r="OZ10" s="141"/>
      <c r="PA10" s="141"/>
      <c r="PB10" s="141"/>
      <c r="PC10" s="141"/>
      <c r="PD10" s="141"/>
      <c r="PE10" s="141"/>
      <c r="PF10" s="141"/>
      <c r="PG10" s="141"/>
      <c r="PH10" s="141"/>
      <c r="PI10" s="141"/>
      <c r="PJ10" s="141"/>
      <c r="PK10" s="141"/>
      <c r="PL10" s="141"/>
      <c r="PM10" s="141"/>
      <c r="PN10" s="141"/>
      <c r="PO10" s="141"/>
      <c r="PP10" s="141"/>
      <c r="PQ10" s="141"/>
      <c r="PR10" s="141"/>
      <c r="PS10" s="141"/>
      <c r="PT10" s="141"/>
      <c r="PU10" s="141"/>
      <c r="PV10" s="141"/>
      <c r="PW10" s="141"/>
      <c r="PX10" s="141"/>
      <c r="PY10" s="141"/>
      <c r="PZ10" s="141"/>
      <c r="QA10" s="141"/>
      <c r="QB10" s="141"/>
      <c r="QC10" s="141"/>
      <c r="QD10" s="141"/>
      <c r="QE10" s="141"/>
      <c r="QF10" s="141"/>
    </row>
    <row r="11" spans="1:449" ht="48" customHeight="1">
      <c r="A11" s="165" t="s">
        <v>346</v>
      </c>
      <c r="B11" s="165" t="s">
        <v>606</v>
      </c>
      <c r="C11" s="165" t="s">
        <v>607</v>
      </c>
      <c r="D11" s="165" t="s">
        <v>347</v>
      </c>
      <c r="E11" s="166" t="s">
        <v>608</v>
      </c>
      <c r="F11" s="165" t="s">
        <v>609</v>
      </c>
      <c r="G11" s="165" t="s">
        <v>610</v>
      </c>
      <c r="H11" s="165" t="s">
        <v>347</v>
      </c>
      <c r="I11" s="165" t="s">
        <v>611</v>
      </c>
      <c r="J11" s="165" t="s">
        <v>629</v>
      </c>
      <c r="K11" s="165" t="s">
        <v>630</v>
      </c>
      <c r="L11" s="165" t="s">
        <v>347</v>
      </c>
      <c r="M11" s="165" t="s">
        <v>631</v>
      </c>
      <c r="N11" s="165" t="s">
        <v>347</v>
      </c>
      <c r="O11" s="165" t="s">
        <v>348</v>
      </c>
      <c r="P11" s="165" t="s">
        <v>349</v>
      </c>
      <c r="Q11" s="165" t="s">
        <v>350</v>
      </c>
      <c r="R11" s="165" t="s">
        <v>351</v>
      </c>
      <c r="S11" s="167" t="s">
        <v>352</v>
      </c>
      <c r="T11" s="165" t="s">
        <v>353</v>
      </c>
      <c r="U11" s="165" t="s">
        <v>354</v>
      </c>
      <c r="V11" s="165" t="s">
        <v>355</v>
      </c>
      <c r="W11" s="165" t="s">
        <v>632</v>
      </c>
      <c r="X11" s="165" t="s">
        <v>356</v>
      </c>
      <c r="Y11" s="165" t="s">
        <v>357</v>
      </c>
      <c r="Z11" s="165" t="s">
        <v>633</v>
      </c>
      <c r="AA11" s="165" t="s">
        <v>358</v>
      </c>
      <c r="AB11" s="165" t="s">
        <v>359</v>
      </c>
      <c r="AC11" s="165" t="s">
        <v>360</v>
      </c>
      <c r="AD11" s="165" t="s">
        <v>361</v>
      </c>
      <c r="AE11" s="165" t="s">
        <v>362</v>
      </c>
      <c r="AF11" s="168" t="s">
        <v>363</v>
      </c>
      <c r="AG11" s="168" t="s">
        <v>298</v>
      </c>
      <c r="AH11" s="169" t="s">
        <v>700</v>
      </c>
      <c r="AI11" s="165" t="s">
        <v>306</v>
      </c>
      <c r="AJ11" s="165" t="s">
        <v>310</v>
      </c>
      <c r="AK11" s="170" t="s">
        <v>364</v>
      </c>
      <c r="AL11" s="171" t="s">
        <v>303</v>
      </c>
      <c r="AM11" s="172" t="s">
        <v>365</v>
      </c>
      <c r="AN11" s="172" t="s">
        <v>366</v>
      </c>
      <c r="AO11" s="172" t="s">
        <v>367</v>
      </c>
      <c r="AP11" s="172" t="s">
        <v>368</v>
      </c>
      <c r="AQ11" s="172" t="s">
        <v>369</v>
      </c>
      <c r="AR11" s="172" t="s">
        <v>370</v>
      </c>
      <c r="AS11" s="173" t="s">
        <v>371</v>
      </c>
      <c r="AT11" s="174" t="s">
        <v>372</v>
      </c>
      <c r="AU11" s="172" t="s">
        <v>373</v>
      </c>
      <c r="AV11" s="172" t="s">
        <v>374</v>
      </c>
      <c r="AW11" s="172" t="s">
        <v>375</v>
      </c>
      <c r="AX11" s="172" t="s">
        <v>376</v>
      </c>
      <c r="AY11" s="175" t="s">
        <v>369</v>
      </c>
      <c r="AZ11" s="176" t="s">
        <v>345</v>
      </c>
      <c r="BA11" s="177" t="s">
        <v>377</v>
      </c>
      <c r="BB11" s="178" t="s">
        <v>303</v>
      </c>
      <c r="BC11" s="179" t="s">
        <v>365</v>
      </c>
      <c r="BD11" s="179" t="s">
        <v>366</v>
      </c>
      <c r="BE11" s="179" t="s">
        <v>367</v>
      </c>
      <c r="BF11" s="180" t="s">
        <v>368</v>
      </c>
      <c r="BG11" s="180" t="s">
        <v>369</v>
      </c>
      <c r="BH11" s="180" t="s">
        <v>370</v>
      </c>
      <c r="BI11" s="181" t="s">
        <v>371</v>
      </c>
      <c r="BJ11" s="182" t="s">
        <v>372</v>
      </c>
      <c r="BK11" s="182" t="s">
        <v>373</v>
      </c>
      <c r="BL11" s="182" t="s">
        <v>374</v>
      </c>
      <c r="BM11" s="180" t="s">
        <v>375</v>
      </c>
      <c r="BN11" s="181" t="s">
        <v>369</v>
      </c>
      <c r="BO11" s="183" t="s">
        <v>345</v>
      </c>
      <c r="BP11" s="184" t="s">
        <v>701</v>
      </c>
      <c r="BQ11" s="185" t="s">
        <v>303</v>
      </c>
      <c r="BR11" s="186" t="s">
        <v>365</v>
      </c>
      <c r="BS11" s="186" t="s">
        <v>367</v>
      </c>
      <c r="BT11" s="187" t="s">
        <v>368</v>
      </c>
      <c r="BU11" s="187" t="s">
        <v>369</v>
      </c>
      <c r="BV11" s="187" t="s">
        <v>370</v>
      </c>
      <c r="BW11" s="188" t="s">
        <v>371</v>
      </c>
      <c r="BX11" s="189" t="s">
        <v>702</v>
      </c>
      <c r="BY11" s="190" t="s">
        <v>373</v>
      </c>
      <c r="BZ11" s="190" t="s">
        <v>374</v>
      </c>
      <c r="CA11" s="190" t="s">
        <v>703</v>
      </c>
      <c r="CB11" s="191" t="s">
        <v>369</v>
      </c>
      <c r="CC11" s="192" t="s">
        <v>345</v>
      </c>
      <c r="CD11" s="193" t="s">
        <v>701</v>
      </c>
      <c r="CE11" s="194" t="s">
        <v>365</v>
      </c>
      <c r="CF11" s="194" t="s">
        <v>303</v>
      </c>
      <c r="CG11" s="195" t="s">
        <v>704</v>
      </c>
      <c r="CH11" s="196" t="s">
        <v>367</v>
      </c>
      <c r="CI11" s="197" t="s">
        <v>368</v>
      </c>
      <c r="CJ11" s="197" t="s">
        <v>369</v>
      </c>
      <c r="CK11" s="197" t="s">
        <v>370</v>
      </c>
      <c r="CL11" s="198" t="s">
        <v>371</v>
      </c>
      <c r="CM11" s="199" t="s">
        <v>702</v>
      </c>
      <c r="CN11" s="200" t="s">
        <v>373</v>
      </c>
      <c r="CO11" s="201" t="s">
        <v>374</v>
      </c>
      <c r="CP11" s="202" t="s">
        <v>703</v>
      </c>
      <c r="CQ11" s="203" t="s">
        <v>369</v>
      </c>
      <c r="CR11" s="204" t="s">
        <v>345</v>
      </c>
      <c r="CS11" s="205" t="s">
        <v>365</v>
      </c>
      <c r="CT11" s="205" t="s">
        <v>303</v>
      </c>
      <c r="CU11" s="206" t="s">
        <v>704</v>
      </c>
      <c r="CV11" s="207" t="s">
        <v>367</v>
      </c>
      <c r="CW11" s="100" t="s">
        <v>368</v>
      </c>
      <c r="CX11" s="100" t="s">
        <v>369</v>
      </c>
      <c r="CY11" s="100" t="s">
        <v>370</v>
      </c>
      <c r="CZ11" s="208" t="s">
        <v>371</v>
      </c>
      <c r="DA11" s="209" t="s">
        <v>702</v>
      </c>
      <c r="DB11" s="90" t="s">
        <v>373</v>
      </c>
      <c r="DC11" s="101" t="s">
        <v>374</v>
      </c>
      <c r="DD11" s="102" t="s">
        <v>703</v>
      </c>
      <c r="DE11" s="210" t="s">
        <v>369</v>
      </c>
      <c r="DF11" s="211" t="s">
        <v>345</v>
      </c>
    </row>
    <row r="12" spans="1:449" s="145" customFormat="1" ht="118.5" hidden="1" customHeight="1">
      <c r="A12" s="212">
        <v>150</v>
      </c>
      <c r="B12" s="213" t="s">
        <v>705</v>
      </c>
      <c r="C12" s="214" t="s">
        <v>282</v>
      </c>
      <c r="D12" s="213" t="s">
        <v>342</v>
      </c>
      <c r="E12" s="214"/>
      <c r="F12" s="213" t="s">
        <v>705</v>
      </c>
      <c r="G12" s="214" t="s">
        <v>282</v>
      </c>
      <c r="H12" s="213" t="s">
        <v>342</v>
      </c>
      <c r="I12" s="213" t="s">
        <v>210</v>
      </c>
      <c r="J12" s="215" t="s">
        <v>706</v>
      </c>
      <c r="K12" s="216" t="s">
        <v>638</v>
      </c>
      <c r="L12" s="216" t="s">
        <v>639</v>
      </c>
      <c r="M12" s="216" t="s">
        <v>707</v>
      </c>
      <c r="N12" s="216" t="s">
        <v>708</v>
      </c>
      <c r="O12" s="213" t="s">
        <v>210</v>
      </c>
      <c r="P12" s="213" t="s">
        <v>709</v>
      </c>
      <c r="Q12" s="213" t="s">
        <v>666</v>
      </c>
      <c r="R12" s="213" t="s">
        <v>250</v>
      </c>
      <c r="S12" s="213" t="s">
        <v>680</v>
      </c>
      <c r="T12" s="215" t="s">
        <v>328</v>
      </c>
      <c r="U12" s="213" t="s">
        <v>542</v>
      </c>
      <c r="V12" s="213">
        <v>2019</v>
      </c>
      <c r="W12" s="213" t="s">
        <v>710</v>
      </c>
      <c r="X12" s="213" t="s">
        <v>711</v>
      </c>
      <c r="Y12" s="215" t="s">
        <v>299</v>
      </c>
      <c r="Z12" s="214" t="s">
        <v>712</v>
      </c>
      <c r="AA12" s="213" t="s">
        <v>328</v>
      </c>
      <c r="AB12" s="213" t="s">
        <v>328</v>
      </c>
      <c r="AC12" s="213" t="s">
        <v>328</v>
      </c>
      <c r="AD12" s="213" t="s">
        <v>328</v>
      </c>
      <c r="AE12" s="213" t="s">
        <v>328</v>
      </c>
      <c r="AF12" s="217">
        <v>44044</v>
      </c>
      <c r="AG12" s="217">
        <v>44409</v>
      </c>
      <c r="AH12" s="217"/>
      <c r="AI12" s="217" t="s">
        <v>309</v>
      </c>
      <c r="AJ12" s="217" t="s">
        <v>307</v>
      </c>
      <c r="AK12" s="218">
        <f t="shared" ref="AK12:AK75" si="0">(IF(BA12=$AA$8,$AB$5,AG12-$Q$5))</f>
        <v>-302</v>
      </c>
      <c r="AL12" s="219" t="s">
        <v>713</v>
      </c>
      <c r="AM12" s="220">
        <v>44372</v>
      </c>
      <c r="AN12" s="221" t="s">
        <v>309</v>
      </c>
      <c r="AO12" s="219" t="s">
        <v>714</v>
      </c>
      <c r="AP12" s="222">
        <v>0</v>
      </c>
      <c r="AQ12" s="213" t="s">
        <v>386</v>
      </c>
      <c r="AR12" s="223">
        <v>-42</v>
      </c>
      <c r="AS12" s="221" t="s">
        <v>387</v>
      </c>
      <c r="AT12" s="220">
        <v>44512</v>
      </c>
      <c r="AU12" s="224" t="s">
        <v>715</v>
      </c>
      <c r="AV12" s="221" t="s">
        <v>399</v>
      </c>
      <c r="AW12" s="222">
        <v>0</v>
      </c>
      <c r="AX12" s="222">
        <v>0</v>
      </c>
      <c r="AY12" s="221" t="s">
        <v>393</v>
      </c>
      <c r="AZ12" s="221" t="s">
        <v>383</v>
      </c>
      <c r="BA12" s="225" t="s">
        <v>390</v>
      </c>
      <c r="BB12" s="36" t="s">
        <v>716</v>
      </c>
      <c r="BC12" s="226">
        <v>44620</v>
      </c>
      <c r="BD12" s="216" t="s">
        <v>474</v>
      </c>
      <c r="BE12" s="36" t="s">
        <v>717</v>
      </c>
      <c r="BF12" s="227">
        <v>0.5</v>
      </c>
      <c r="BG12" s="213" t="s">
        <v>422</v>
      </c>
      <c r="BH12" s="223">
        <v>-44620</v>
      </c>
      <c r="BI12" s="221" t="s">
        <v>387</v>
      </c>
      <c r="BJ12" s="228">
        <v>44631</v>
      </c>
      <c r="BK12" s="229" t="s">
        <v>718</v>
      </c>
      <c r="BL12" s="229" t="s">
        <v>399</v>
      </c>
      <c r="BM12" s="230">
        <v>0.5</v>
      </c>
      <c r="BN12" s="221" t="s">
        <v>293</v>
      </c>
      <c r="BO12" s="36"/>
      <c r="BP12" s="231" t="s">
        <v>293</v>
      </c>
      <c r="BQ12" s="62" t="s">
        <v>719</v>
      </c>
      <c r="BR12" s="232">
        <v>44712</v>
      </c>
      <c r="BS12" s="233" t="s">
        <v>720</v>
      </c>
      <c r="BT12" s="234">
        <v>0.5</v>
      </c>
      <c r="BU12" s="235" t="s">
        <v>422</v>
      </c>
      <c r="BV12" s="223">
        <v>-302</v>
      </c>
      <c r="BW12" s="221" t="s">
        <v>387</v>
      </c>
      <c r="BX12" s="140">
        <v>44734</v>
      </c>
      <c r="BY12" s="70" t="s">
        <v>721</v>
      </c>
      <c r="BZ12" s="70" t="s">
        <v>722</v>
      </c>
      <c r="CA12" s="116">
        <v>0.5</v>
      </c>
      <c r="CB12" s="236" t="s">
        <v>387</v>
      </c>
      <c r="CC12" s="70"/>
      <c r="CD12" s="231" t="s">
        <v>293</v>
      </c>
      <c r="CE12" s="237">
        <v>44816</v>
      </c>
      <c r="CF12" s="75" t="s">
        <v>723</v>
      </c>
      <c r="CG12" s="238" t="s">
        <v>724</v>
      </c>
      <c r="CH12" s="19" t="s">
        <v>725</v>
      </c>
      <c r="CI12" s="134">
        <v>0.5</v>
      </c>
      <c r="CJ12" s="235" t="str">
        <f t="shared" ref="CJ12:CJ75" si="1">IF(CI12&lt;=0%,"SIN AVANCE",IF(CI12&lt;33%,"AVANCE MINIMO",IF(CI12&lt;66%,"AVANCE PARCIAL",IF(CI12&lt;=99.9%,"AVANCE SIGNIFICATIVO",IF(CI12=100%,"CUMPLIMIENTO TOTAL","ERROR")))))</f>
        <v>AVANCE PARCIAL</v>
      </c>
      <c r="CK12" s="223">
        <f t="shared" ref="CK12:CK43" si="2">(IF(CD12="CERRADO","NO APLICA ACCION CERRADA",AG12-$Q$6))</f>
        <v>-302</v>
      </c>
      <c r="CL12" s="221" t="str">
        <f t="shared" ref="CL12:CL43" si="3">(IF(CD12="CERRADO","NO APLICA ACCION CERRADA",IF(AK12&lt;=0,"VENCIDO",IF(AK12&lt;=$V$5,"POR VENCER","CON TIEMPO"))))</f>
        <v>VENCIDO</v>
      </c>
      <c r="CM12" s="239">
        <v>44883</v>
      </c>
      <c r="CN12" s="82" t="s">
        <v>726</v>
      </c>
      <c r="CO12" s="82" t="s">
        <v>727</v>
      </c>
      <c r="CP12" s="107"/>
      <c r="CQ12" s="236" t="s">
        <v>387</v>
      </c>
      <c r="CR12" s="70"/>
      <c r="CS12" s="140">
        <v>44963</v>
      </c>
      <c r="CT12" s="68" t="s">
        <v>728</v>
      </c>
      <c r="CU12" s="76" t="s">
        <v>729</v>
      </c>
      <c r="CV12" s="240" t="s">
        <v>730</v>
      </c>
      <c r="CW12" s="122">
        <v>0</v>
      </c>
      <c r="CX12" s="235" t="str">
        <f t="shared" ref="CX12:CX75" si="4">IF(CW12&lt;=0%,"SIN AVANCE",IF(CW12&lt;33%,"AVANCE MINIMO",IF(CW12&lt;66%,"AVANCE PARCIAL",IF(CW12&lt;=99.9%,"AVANCE SIGNIFICATIVO",IF(CW12=100%,"CUMPLIMIENTO TOTAL","ERROR")))))</f>
        <v>SIN AVANCE</v>
      </c>
      <c r="CY12" s="223">
        <f t="shared" ref="CY12:CY75" si="5">(IF(CQ12="CERRADO","NO APLICA ACCION CERRADA",AG12-$Q$6))</f>
        <v>-302</v>
      </c>
      <c r="CZ12" s="241" t="str">
        <f t="shared" ref="CZ12:CZ34" si="6">(IF(CQ12="CERRADO","NO APLICA ACCION CERRADA",IF(CY12&lt;=0,"VENCIDO",IF(AY12&lt;=$V$5,"POR VENCER","CON TIEMPO"))))</f>
        <v>VENCIDO</v>
      </c>
      <c r="DA12" s="242">
        <v>44977</v>
      </c>
      <c r="DB12" s="243" t="s">
        <v>731</v>
      </c>
      <c r="DC12" s="97" t="s">
        <v>732</v>
      </c>
      <c r="DD12" s="244">
        <v>0.5</v>
      </c>
      <c r="DE12" s="97" t="s">
        <v>387</v>
      </c>
      <c r="DF12" s="91"/>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c r="GA12" s="99"/>
      <c r="GB12" s="99"/>
      <c r="GC12" s="99"/>
      <c r="GD12" s="99"/>
      <c r="GE12" s="99"/>
      <c r="GF12" s="99"/>
      <c r="GG12" s="99"/>
      <c r="GH12" s="99"/>
      <c r="GI12" s="99"/>
      <c r="GJ12" s="99"/>
      <c r="GK12" s="99"/>
      <c r="GL12" s="99"/>
      <c r="GM12" s="99"/>
      <c r="GN12" s="99"/>
      <c r="GO12" s="99"/>
      <c r="GP12" s="99"/>
      <c r="GQ12" s="99"/>
      <c r="GR12" s="99"/>
      <c r="GS12" s="99"/>
      <c r="GT12" s="99"/>
      <c r="GU12" s="99"/>
      <c r="GV12" s="99"/>
      <c r="GW12" s="99"/>
      <c r="GX12" s="99"/>
      <c r="GY12" s="99"/>
      <c r="GZ12" s="99"/>
      <c r="HA12" s="99"/>
      <c r="HB12" s="99"/>
      <c r="HC12" s="99"/>
      <c r="HD12" s="99"/>
      <c r="HE12" s="99"/>
      <c r="HF12" s="99"/>
      <c r="HG12" s="99"/>
      <c r="HH12" s="99"/>
      <c r="HI12" s="99"/>
      <c r="HJ12" s="99"/>
      <c r="HK12" s="99"/>
      <c r="HL12" s="99"/>
      <c r="HM12" s="99"/>
      <c r="HN12" s="99"/>
      <c r="HO12" s="99"/>
      <c r="HP12" s="99"/>
      <c r="HQ12" s="99"/>
      <c r="HR12" s="99"/>
      <c r="HS12" s="99"/>
      <c r="HT12" s="99"/>
      <c r="HU12" s="99"/>
      <c r="HV12" s="99"/>
      <c r="HW12" s="99"/>
      <c r="HX12" s="99"/>
      <c r="HY12" s="99"/>
      <c r="HZ12" s="99"/>
      <c r="IA12" s="99"/>
      <c r="IB12" s="99"/>
      <c r="IC12" s="99"/>
      <c r="ID12" s="99"/>
      <c r="IE12" s="99"/>
      <c r="IF12" s="99"/>
      <c r="IG12" s="99"/>
      <c r="IH12" s="99"/>
      <c r="II12" s="99"/>
      <c r="IJ12" s="99"/>
      <c r="IK12" s="99"/>
      <c r="IL12" s="99"/>
      <c r="IM12" s="99"/>
      <c r="IN12" s="99"/>
      <c r="IO12" s="99"/>
      <c r="IP12" s="99"/>
      <c r="IQ12" s="99"/>
      <c r="IR12" s="99"/>
      <c r="IS12" s="99"/>
      <c r="IT12" s="99"/>
      <c r="IU12" s="99"/>
      <c r="IV12" s="99"/>
      <c r="IW12" s="99"/>
      <c r="IX12" s="99"/>
      <c r="IY12" s="99"/>
      <c r="IZ12" s="99"/>
      <c r="JA12" s="99"/>
      <c r="JB12" s="99"/>
      <c r="JC12" s="99"/>
      <c r="JD12" s="99"/>
      <c r="JE12" s="99"/>
      <c r="JF12" s="99"/>
      <c r="JG12" s="99"/>
      <c r="JH12" s="99"/>
      <c r="JI12" s="99"/>
      <c r="JJ12" s="99"/>
      <c r="JK12" s="99"/>
      <c r="JL12" s="99"/>
      <c r="JM12" s="99"/>
      <c r="JN12" s="99"/>
      <c r="JO12" s="99"/>
      <c r="JP12" s="99"/>
      <c r="JQ12" s="99"/>
      <c r="JR12" s="99"/>
      <c r="JS12" s="99"/>
      <c r="JT12" s="99"/>
      <c r="JU12" s="99"/>
      <c r="JV12" s="99"/>
      <c r="JW12" s="99"/>
      <c r="JX12" s="99"/>
      <c r="JY12" s="99"/>
      <c r="JZ12" s="99"/>
      <c r="KA12" s="99"/>
      <c r="KB12" s="99"/>
      <c r="KC12" s="99"/>
      <c r="KD12" s="99"/>
      <c r="KE12" s="99"/>
      <c r="KF12" s="99"/>
      <c r="KG12" s="99"/>
      <c r="KH12" s="99"/>
      <c r="KI12" s="99"/>
      <c r="KJ12" s="99"/>
      <c r="KK12" s="99"/>
      <c r="KL12" s="99"/>
      <c r="KM12" s="99"/>
      <c r="KN12" s="99"/>
      <c r="KO12" s="99"/>
      <c r="KP12" s="99"/>
      <c r="KQ12" s="99"/>
      <c r="KR12" s="99"/>
      <c r="KS12" s="99"/>
      <c r="KT12" s="99"/>
      <c r="KU12" s="99"/>
      <c r="KV12" s="99"/>
      <c r="KW12" s="99"/>
      <c r="KX12" s="99"/>
      <c r="KY12" s="99"/>
      <c r="KZ12" s="99"/>
      <c r="LA12" s="99"/>
      <c r="LB12" s="99"/>
      <c r="LC12" s="99"/>
      <c r="LD12" s="99"/>
      <c r="LE12" s="99"/>
      <c r="LF12" s="99"/>
      <c r="LG12" s="99"/>
      <c r="LH12" s="99"/>
      <c r="LI12" s="99"/>
      <c r="LJ12" s="99"/>
      <c r="LK12" s="99"/>
      <c r="LL12" s="99"/>
      <c r="LM12" s="99"/>
      <c r="LN12" s="99"/>
      <c r="LO12" s="99"/>
      <c r="LP12" s="99"/>
      <c r="LQ12" s="99"/>
      <c r="LR12" s="99"/>
      <c r="LS12" s="99"/>
      <c r="LT12" s="99"/>
      <c r="LU12" s="99"/>
      <c r="LV12" s="99"/>
      <c r="LW12" s="99"/>
      <c r="LX12" s="99"/>
      <c r="LY12" s="99"/>
      <c r="LZ12" s="99"/>
      <c r="MA12" s="99"/>
      <c r="MB12" s="99"/>
      <c r="MC12" s="99"/>
      <c r="MD12" s="99"/>
      <c r="ME12" s="99"/>
      <c r="MF12" s="99"/>
      <c r="MG12" s="99"/>
      <c r="MH12" s="99"/>
      <c r="MI12" s="99"/>
      <c r="MJ12" s="99"/>
      <c r="MK12" s="99"/>
      <c r="ML12" s="99"/>
      <c r="MM12" s="99"/>
      <c r="MN12" s="99"/>
      <c r="MO12" s="99"/>
      <c r="MP12" s="99"/>
      <c r="MQ12" s="99"/>
      <c r="MR12" s="99"/>
      <c r="MS12" s="99"/>
      <c r="MT12" s="99"/>
      <c r="MU12" s="99"/>
      <c r="MV12" s="99"/>
      <c r="MW12" s="99"/>
      <c r="MX12" s="99"/>
      <c r="MY12" s="99"/>
      <c r="MZ12" s="99"/>
      <c r="NA12" s="99"/>
      <c r="NB12" s="99"/>
      <c r="NC12" s="99"/>
      <c r="ND12" s="99"/>
      <c r="NE12" s="99"/>
      <c r="NF12" s="99"/>
      <c r="NG12" s="99"/>
      <c r="NH12" s="99"/>
      <c r="NI12" s="99"/>
      <c r="NJ12" s="99"/>
      <c r="NK12" s="99"/>
      <c r="NL12" s="99"/>
      <c r="NM12" s="99"/>
      <c r="NN12" s="99"/>
      <c r="NO12" s="99"/>
      <c r="NP12" s="99"/>
      <c r="NQ12" s="99"/>
      <c r="NR12" s="99"/>
      <c r="NS12" s="99"/>
      <c r="NT12" s="99"/>
      <c r="NU12" s="99"/>
      <c r="NV12" s="99"/>
      <c r="NW12" s="99"/>
      <c r="NX12" s="99"/>
      <c r="NY12" s="99"/>
      <c r="NZ12" s="99"/>
      <c r="OA12" s="99"/>
      <c r="OB12" s="99"/>
      <c r="OC12" s="99"/>
      <c r="OD12" s="99"/>
      <c r="OE12" s="99"/>
      <c r="OF12" s="99"/>
      <c r="OG12" s="99"/>
      <c r="OH12" s="99"/>
      <c r="OI12" s="99"/>
      <c r="OJ12" s="99"/>
      <c r="OK12" s="99"/>
      <c r="OL12" s="99"/>
      <c r="OM12" s="99"/>
      <c r="ON12" s="99"/>
      <c r="OO12" s="99"/>
      <c r="OP12" s="99"/>
      <c r="OQ12" s="99"/>
      <c r="OR12" s="99"/>
      <c r="OS12" s="99"/>
      <c r="OT12" s="99"/>
      <c r="OU12" s="99"/>
      <c r="OV12" s="99"/>
      <c r="OW12" s="99"/>
      <c r="OX12" s="99"/>
      <c r="OY12" s="99"/>
      <c r="OZ12" s="99"/>
      <c r="PA12" s="99"/>
      <c r="PB12" s="99"/>
      <c r="PC12" s="99"/>
      <c r="PD12" s="99"/>
      <c r="PE12" s="99"/>
      <c r="PF12" s="99"/>
      <c r="PG12" s="99"/>
      <c r="PH12" s="99"/>
      <c r="PI12" s="99"/>
      <c r="PJ12" s="99"/>
      <c r="PK12" s="99"/>
      <c r="PL12" s="99"/>
      <c r="PM12" s="99"/>
      <c r="PN12" s="99"/>
      <c r="PO12" s="99"/>
      <c r="PP12" s="99"/>
      <c r="PQ12" s="99"/>
      <c r="PR12" s="99"/>
      <c r="PS12" s="99"/>
      <c r="PT12" s="99"/>
      <c r="PU12" s="99"/>
      <c r="PV12" s="99"/>
      <c r="PW12" s="99"/>
      <c r="PX12" s="99"/>
      <c r="PY12" s="99"/>
      <c r="PZ12" s="99"/>
      <c r="QA12" s="99"/>
      <c r="QB12" s="99"/>
      <c r="QC12" s="99"/>
      <c r="QD12" s="99"/>
      <c r="QE12" s="99"/>
      <c r="QF12" s="99"/>
      <c r="QG12" s="99"/>
    </row>
    <row r="13" spans="1:449" s="145" customFormat="1" ht="118.5" hidden="1" customHeight="1">
      <c r="A13" s="212">
        <v>294</v>
      </c>
      <c r="B13" s="215" t="s">
        <v>733</v>
      </c>
      <c r="C13" s="245" t="s">
        <v>269</v>
      </c>
      <c r="D13" s="213" t="s">
        <v>341</v>
      </c>
      <c r="E13" s="213" t="s">
        <v>734</v>
      </c>
      <c r="F13" s="215" t="s">
        <v>705</v>
      </c>
      <c r="G13" s="245" t="s">
        <v>282</v>
      </c>
      <c r="H13" s="213" t="s">
        <v>342</v>
      </c>
      <c r="I13" s="213" t="s">
        <v>210</v>
      </c>
      <c r="J13" s="215" t="s">
        <v>706</v>
      </c>
      <c r="K13" s="216" t="s">
        <v>638</v>
      </c>
      <c r="L13" s="216" t="s">
        <v>639</v>
      </c>
      <c r="M13" s="216" t="s">
        <v>707</v>
      </c>
      <c r="N13" s="216" t="s">
        <v>708</v>
      </c>
      <c r="O13" s="213" t="s">
        <v>127</v>
      </c>
      <c r="P13" s="213" t="s">
        <v>128</v>
      </c>
      <c r="Q13" s="213" t="s">
        <v>666</v>
      </c>
      <c r="R13" s="213" t="s">
        <v>250</v>
      </c>
      <c r="S13" s="213" t="s">
        <v>735</v>
      </c>
      <c r="T13" s="213" t="s">
        <v>328</v>
      </c>
      <c r="U13" s="213" t="s">
        <v>585</v>
      </c>
      <c r="V13" s="213">
        <v>2021</v>
      </c>
      <c r="W13" s="213" t="s">
        <v>736</v>
      </c>
      <c r="X13" s="214" t="s">
        <v>737</v>
      </c>
      <c r="Y13" s="245" t="s">
        <v>738</v>
      </c>
      <c r="Z13" s="245" t="s">
        <v>739</v>
      </c>
      <c r="AA13" s="213" t="s">
        <v>328</v>
      </c>
      <c r="AB13" s="213" t="s">
        <v>328</v>
      </c>
      <c r="AC13" s="213" t="s">
        <v>328</v>
      </c>
      <c r="AD13" s="213" t="s">
        <v>328</v>
      </c>
      <c r="AE13" s="213" t="s">
        <v>328</v>
      </c>
      <c r="AF13" s="217">
        <v>44270</v>
      </c>
      <c r="AG13" s="217">
        <v>44377</v>
      </c>
      <c r="AH13" s="217"/>
      <c r="AI13" s="217" t="s">
        <v>309</v>
      </c>
      <c r="AJ13" s="217" t="s">
        <v>309</v>
      </c>
      <c r="AK13" s="218">
        <f t="shared" si="0"/>
        <v>-334</v>
      </c>
      <c r="AL13" s="18" t="s">
        <v>740</v>
      </c>
      <c r="AM13" s="220">
        <v>44372</v>
      </c>
      <c r="AN13" s="221" t="s">
        <v>309</v>
      </c>
      <c r="AO13" s="246" t="s">
        <v>741</v>
      </c>
      <c r="AP13" s="222">
        <v>0</v>
      </c>
      <c r="AQ13" s="235" t="s">
        <v>386</v>
      </c>
      <c r="AR13" s="223">
        <v>-74</v>
      </c>
      <c r="AS13" s="221" t="s">
        <v>387</v>
      </c>
      <c r="AT13" s="220">
        <v>44512</v>
      </c>
      <c r="AU13" s="221" t="s">
        <v>742</v>
      </c>
      <c r="AV13" s="221" t="s">
        <v>399</v>
      </c>
      <c r="AW13" s="222">
        <v>0</v>
      </c>
      <c r="AX13" s="222">
        <v>0</v>
      </c>
      <c r="AY13" s="221" t="s">
        <v>393</v>
      </c>
      <c r="AZ13" s="221" t="s">
        <v>383</v>
      </c>
      <c r="BA13" s="247" t="s">
        <v>390</v>
      </c>
      <c r="BB13" s="36" t="s">
        <v>743</v>
      </c>
      <c r="BC13" s="248">
        <v>44620</v>
      </c>
      <c r="BD13" s="240" t="s">
        <v>474</v>
      </c>
      <c r="BE13" s="36" t="s">
        <v>744</v>
      </c>
      <c r="BF13" s="227">
        <v>0.5</v>
      </c>
      <c r="BG13" s="235" t="s">
        <v>422</v>
      </c>
      <c r="BH13" s="223">
        <v>-44620</v>
      </c>
      <c r="BI13" s="221" t="s">
        <v>387</v>
      </c>
      <c r="BJ13" s="232">
        <v>44638</v>
      </c>
      <c r="BK13" s="36" t="s">
        <v>745</v>
      </c>
      <c r="BL13" s="36" t="s">
        <v>392</v>
      </c>
      <c r="BM13" s="47">
        <v>0</v>
      </c>
      <c r="BN13" s="221" t="s">
        <v>387</v>
      </c>
      <c r="BO13" s="36"/>
      <c r="BP13" s="231" t="s">
        <v>293</v>
      </c>
      <c r="BQ13" s="62" t="s">
        <v>746</v>
      </c>
      <c r="BR13" s="232">
        <v>44712</v>
      </c>
      <c r="BS13" s="233" t="s">
        <v>747</v>
      </c>
      <c r="BT13" s="234">
        <v>0.7</v>
      </c>
      <c r="BU13" s="235" t="s">
        <v>414</v>
      </c>
      <c r="BV13" s="223">
        <v>-334</v>
      </c>
      <c r="BW13" s="221" t="s">
        <v>387</v>
      </c>
      <c r="BX13" s="140">
        <v>44734</v>
      </c>
      <c r="BY13" s="70" t="s">
        <v>748</v>
      </c>
      <c r="BZ13" s="70" t="s">
        <v>722</v>
      </c>
      <c r="CA13" s="116">
        <v>0.8</v>
      </c>
      <c r="CB13" s="236" t="s">
        <v>387</v>
      </c>
      <c r="CC13" s="70"/>
      <c r="CD13" s="231" t="s">
        <v>293</v>
      </c>
      <c r="CE13" s="237">
        <v>44816</v>
      </c>
      <c r="CF13" s="58" t="s">
        <v>749</v>
      </c>
      <c r="CG13" s="20" t="s">
        <v>750</v>
      </c>
      <c r="CH13" s="20" t="s">
        <v>751</v>
      </c>
      <c r="CI13" s="134">
        <v>0.8</v>
      </c>
      <c r="CJ13" s="235" t="str">
        <f t="shared" si="1"/>
        <v>AVANCE SIGNIFICATIVO</v>
      </c>
      <c r="CK13" s="223">
        <f t="shared" si="2"/>
        <v>-334</v>
      </c>
      <c r="CL13" s="221" t="str">
        <f t="shared" si="3"/>
        <v>VENCIDO</v>
      </c>
      <c r="CM13" s="239">
        <v>44883</v>
      </c>
      <c r="CN13" s="82" t="s">
        <v>752</v>
      </c>
      <c r="CO13" s="82" t="s">
        <v>727</v>
      </c>
      <c r="CP13" s="107"/>
      <c r="CQ13" s="236" t="s">
        <v>387</v>
      </c>
      <c r="CR13" s="70"/>
      <c r="CS13" s="249">
        <v>44963</v>
      </c>
      <c r="CT13" s="68" t="s">
        <v>753</v>
      </c>
      <c r="CU13" s="35" t="s">
        <v>754</v>
      </c>
      <c r="CV13" s="250"/>
      <c r="CW13" s="122">
        <v>1</v>
      </c>
      <c r="CX13" s="235" t="str">
        <f t="shared" si="4"/>
        <v>CUMPLIMIENTO TOTAL</v>
      </c>
      <c r="CY13" s="223">
        <f t="shared" si="5"/>
        <v>-334</v>
      </c>
      <c r="CZ13" s="241" t="str">
        <f t="shared" si="6"/>
        <v>VENCIDO</v>
      </c>
      <c r="DA13" s="242">
        <v>44977</v>
      </c>
      <c r="DB13" s="97" t="s">
        <v>755</v>
      </c>
      <c r="DC13" s="97" t="s">
        <v>732</v>
      </c>
      <c r="DD13" s="97">
        <v>100</v>
      </c>
      <c r="DE13" s="97" t="s">
        <v>294</v>
      </c>
      <c r="DF13" s="91"/>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99"/>
      <c r="NJ13" s="99"/>
      <c r="NK13" s="99"/>
      <c r="NL13" s="99"/>
      <c r="NM13" s="99"/>
      <c r="NN13" s="99"/>
      <c r="NO13" s="99"/>
      <c r="NP13" s="99"/>
      <c r="NQ13" s="99"/>
      <c r="NR13" s="99"/>
      <c r="NS13" s="99"/>
      <c r="NT13" s="99"/>
      <c r="NU13" s="99"/>
      <c r="NV13" s="99"/>
      <c r="NW13" s="99"/>
      <c r="NX13" s="99"/>
      <c r="NY13" s="99"/>
      <c r="NZ13" s="99"/>
      <c r="OA13" s="99"/>
      <c r="OB13" s="99"/>
      <c r="OC13" s="99"/>
      <c r="OD13" s="99"/>
      <c r="OE13" s="99"/>
      <c r="OF13" s="99"/>
      <c r="OG13" s="99"/>
      <c r="OH13" s="99"/>
      <c r="OI13" s="99"/>
      <c r="OJ13" s="99"/>
      <c r="OK13" s="99"/>
      <c r="OL13" s="99"/>
      <c r="OM13" s="99"/>
      <c r="ON13" s="99"/>
      <c r="OO13" s="99"/>
      <c r="OP13" s="99"/>
      <c r="OQ13" s="99"/>
      <c r="OR13" s="99"/>
      <c r="OS13" s="99"/>
      <c r="OT13" s="99"/>
      <c r="OU13" s="99"/>
      <c r="OV13" s="99"/>
      <c r="OW13" s="99"/>
      <c r="OX13" s="99"/>
      <c r="OY13" s="99"/>
      <c r="OZ13" s="99"/>
      <c r="PA13" s="99"/>
      <c r="PB13" s="99"/>
      <c r="PC13" s="99"/>
      <c r="PD13" s="99"/>
      <c r="PE13" s="99"/>
      <c r="PF13" s="99"/>
      <c r="PG13" s="99"/>
      <c r="PH13" s="99"/>
      <c r="PI13" s="99"/>
      <c r="PJ13" s="99"/>
      <c r="PK13" s="99"/>
      <c r="PL13" s="99"/>
      <c r="PM13" s="99"/>
      <c r="PN13" s="99"/>
      <c r="PO13" s="99"/>
      <c r="PP13" s="99"/>
      <c r="PQ13" s="99"/>
      <c r="PR13" s="99"/>
      <c r="PS13" s="99"/>
      <c r="PT13" s="99"/>
      <c r="PU13" s="99"/>
      <c r="PV13" s="99"/>
      <c r="PW13" s="99"/>
      <c r="PX13" s="99"/>
      <c r="PY13" s="99"/>
      <c r="PZ13" s="99"/>
      <c r="QA13" s="99"/>
      <c r="QB13" s="99"/>
      <c r="QC13" s="99"/>
      <c r="QD13" s="99"/>
      <c r="QE13" s="99"/>
      <c r="QF13" s="99"/>
      <c r="QG13" s="251"/>
    </row>
    <row r="14" spans="1:449" s="141" customFormat="1" ht="164.25" hidden="1" customHeight="1">
      <c r="A14" s="252">
        <v>359</v>
      </c>
      <c r="B14" s="253" t="s">
        <v>733</v>
      </c>
      <c r="C14" s="254" t="s">
        <v>269</v>
      </c>
      <c r="D14" s="255" t="s">
        <v>341</v>
      </c>
      <c r="E14" s="213" t="s">
        <v>577</v>
      </c>
      <c r="F14" s="255" t="s">
        <v>733</v>
      </c>
      <c r="G14" s="256" t="s">
        <v>269</v>
      </c>
      <c r="H14" s="213" t="s">
        <v>341</v>
      </c>
      <c r="I14" s="213" t="s">
        <v>756</v>
      </c>
      <c r="J14" s="213" t="s">
        <v>757</v>
      </c>
      <c r="K14" s="213" t="s">
        <v>758</v>
      </c>
      <c r="L14" s="213" t="s">
        <v>639</v>
      </c>
      <c r="M14" s="213" t="s">
        <v>328</v>
      </c>
      <c r="N14" s="213" t="s">
        <v>328</v>
      </c>
      <c r="O14" s="213" t="s">
        <v>756</v>
      </c>
      <c r="P14" s="213" t="s">
        <v>14</v>
      </c>
      <c r="Q14" s="213" t="s">
        <v>482</v>
      </c>
      <c r="R14" s="213" t="s">
        <v>250</v>
      </c>
      <c r="S14" s="255" t="s">
        <v>759</v>
      </c>
      <c r="T14" s="257" t="s">
        <v>328</v>
      </c>
      <c r="U14" s="213" t="s">
        <v>604</v>
      </c>
      <c r="V14" s="213">
        <v>2021</v>
      </c>
      <c r="W14" s="255" t="s">
        <v>760</v>
      </c>
      <c r="X14" s="258" t="s">
        <v>761</v>
      </c>
      <c r="Y14" s="224" t="s">
        <v>762</v>
      </c>
      <c r="Z14" s="224" t="s">
        <v>763</v>
      </c>
      <c r="AA14" s="255" t="s">
        <v>328</v>
      </c>
      <c r="AB14" s="255" t="s">
        <v>328</v>
      </c>
      <c r="AC14" s="255" t="s">
        <v>328</v>
      </c>
      <c r="AD14" s="255" t="s">
        <v>328</v>
      </c>
      <c r="AE14" s="255" t="s">
        <v>328</v>
      </c>
      <c r="AF14" s="259">
        <v>44440</v>
      </c>
      <c r="AG14" s="259">
        <v>44545</v>
      </c>
      <c r="AH14" s="259"/>
      <c r="AI14" s="260" t="s">
        <v>309</v>
      </c>
      <c r="AJ14" s="260" t="s">
        <v>309</v>
      </c>
      <c r="AK14" s="218">
        <f t="shared" si="0"/>
        <v>-166</v>
      </c>
      <c r="AL14" s="220" t="s">
        <v>547</v>
      </c>
      <c r="AM14" s="257"/>
      <c r="AN14" s="257"/>
      <c r="AO14" s="257"/>
      <c r="AP14" s="261"/>
      <c r="AQ14" s="235" t="s">
        <v>386</v>
      </c>
      <c r="AR14" s="223">
        <v>94</v>
      </c>
      <c r="AS14" s="221" t="s">
        <v>398</v>
      </c>
      <c r="AT14" s="262" t="s">
        <v>412</v>
      </c>
      <c r="AU14" s="220" t="s">
        <v>547</v>
      </c>
      <c r="AV14" s="263" t="s">
        <v>412</v>
      </c>
      <c r="AW14" s="222">
        <v>0</v>
      </c>
      <c r="AX14" s="261">
        <v>0</v>
      </c>
      <c r="AY14" s="221" t="s">
        <v>400</v>
      </c>
      <c r="AZ14" s="221" t="s">
        <v>383</v>
      </c>
      <c r="BA14" s="247" t="s">
        <v>390</v>
      </c>
      <c r="BB14" s="20" t="s">
        <v>764</v>
      </c>
      <c r="BC14" s="264">
        <v>44613</v>
      </c>
      <c r="BD14" s="265" t="s">
        <v>307</v>
      </c>
      <c r="BE14" s="238" t="s">
        <v>765</v>
      </c>
      <c r="BF14" s="266">
        <v>0</v>
      </c>
      <c r="BG14" s="235" t="s">
        <v>386</v>
      </c>
      <c r="BH14" s="223">
        <v>-44620</v>
      </c>
      <c r="BI14" s="221" t="s">
        <v>387</v>
      </c>
      <c r="BJ14" s="220">
        <v>44637</v>
      </c>
      <c r="BK14" s="36" t="s">
        <v>766</v>
      </c>
      <c r="BL14" s="267" t="s">
        <v>392</v>
      </c>
      <c r="BM14" s="47">
        <v>0</v>
      </c>
      <c r="BN14" s="221" t="s">
        <v>387</v>
      </c>
      <c r="BO14" s="221"/>
      <c r="BP14" s="268" t="s">
        <v>293</v>
      </c>
      <c r="BQ14" s="62" t="s">
        <v>767</v>
      </c>
      <c r="BR14" s="269">
        <v>44712</v>
      </c>
      <c r="BS14" s="233" t="s">
        <v>768</v>
      </c>
      <c r="BT14" s="234">
        <v>0</v>
      </c>
      <c r="BU14" s="235" t="s">
        <v>386</v>
      </c>
      <c r="BV14" s="223">
        <v>-166</v>
      </c>
      <c r="BW14" s="221" t="s">
        <v>387</v>
      </c>
      <c r="BX14" s="249">
        <v>44728</v>
      </c>
      <c r="BY14" s="94" t="s">
        <v>769</v>
      </c>
      <c r="BZ14" s="94" t="s">
        <v>722</v>
      </c>
      <c r="CA14" s="108">
        <v>0</v>
      </c>
      <c r="CB14" s="236" t="s">
        <v>387</v>
      </c>
      <c r="CC14" s="94"/>
      <c r="CD14" s="268" t="s">
        <v>293</v>
      </c>
      <c r="CE14" s="237">
        <v>44823</v>
      </c>
      <c r="CF14" s="42" t="s">
        <v>770</v>
      </c>
      <c r="CG14" s="42" t="s">
        <v>771</v>
      </c>
      <c r="CH14" s="20" t="s">
        <v>772</v>
      </c>
      <c r="CI14" s="21">
        <v>0.25</v>
      </c>
      <c r="CJ14" s="235" t="str">
        <f t="shared" si="1"/>
        <v>AVANCE MINIMO</v>
      </c>
      <c r="CK14" s="223">
        <f t="shared" si="2"/>
        <v>-166</v>
      </c>
      <c r="CL14" s="221" t="str">
        <f t="shared" si="3"/>
        <v>VENCIDO</v>
      </c>
      <c r="CM14" s="270">
        <v>44881</v>
      </c>
      <c r="CN14" s="95" t="s">
        <v>773</v>
      </c>
      <c r="CO14" s="95" t="s">
        <v>559</v>
      </c>
      <c r="CP14" s="271">
        <v>0.25</v>
      </c>
      <c r="CQ14" s="236" t="s">
        <v>387</v>
      </c>
      <c r="CR14" s="94"/>
      <c r="CS14" s="249">
        <v>44963</v>
      </c>
      <c r="CT14" s="78" t="s">
        <v>774</v>
      </c>
      <c r="CU14" s="78" t="s">
        <v>775</v>
      </c>
      <c r="CV14" s="265" t="s">
        <v>776</v>
      </c>
      <c r="CW14" s="129">
        <v>1</v>
      </c>
      <c r="CX14" s="235" t="str">
        <f t="shared" si="4"/>
        <v>CUMPLIMIENTO TOTAL</v>
      </c>
      <c r="CY14" s="223">
        <f t="shared" si="5"/>
        <v>-166</v>
      </c>
      <c r="CZ14" s="241" t="str">
        <f t="shared" si="6"/>
        <v>VENCIDO</v>
      </c>
      <c r="DA14" s="242">
        <v>44977</v>
      </c>
      <c r="DB14" s="272" t="s">
        <v>777</v>
      </c>
      <c r="DC14" s="127" t="s">
        <v>732</v>
      </c>
      <c r="DD14" s="127">
        <v>100</v>
      </c>
      <c r="DE14" s="97" t="s">
        <v>294</v>
      </c>
      <c r="DF14" s="111"/>
      <c r="QG14" s="145"/>
    </row>
    <row r="15" spans="1:449" s="141" customFormat="1" ht="118.5" hidden="1" customHeight="1">
      <c r="A15" s="212">
        <v>411</v>
      </c>
      <c r="B15" s="215" t="s">
        <v>705</v>
      </c>
      <c r="C15" s="245" t="s">
        <v>282</v>
      </c>
      <c r="D15" s="213" t="s">
        <v>342</v>
      </c>
      <c r="E15" s="213" t="s">
        <v>778</v>
      </c>
      <c r="F15" s="215" t="s">
        <v>705</v>
      </c>
      <c r="G15" s="245" t="s">
        <v>282</v>
      </c>
      <c r="H15" s="213" t="s">
        <v>342</v>
      </c>
      <c r="I15" s="213" t="s">
        <v>210</v>
      </c>
      <c r="J15" s="215" t="s">
        <v>706</v>
      </c>
      <c r="K15" s="216" t="s">
        <v>638</v>
      </c>
      <c r="L15" s="216" t="s">
        <v>639</v>
      </c>
      <c r="M15" s="216" t="s">
        <v>707</v>
      </c>
      <c r="N15" s="216" t="s">
        <v>708</v>
      </c>
      <c r="O15" s="273" t="s">
        <v>686</v>
      </c>
      <c r="P15" s="213" t="s">
        <v>541</v>
      </c>
      <c r="Q15" s="213" t="s">
        <v>666</v>
      </c>
      <c r="R15" s="213" t="s">
        <v>250</v>
      </c>
      <c r="S15" s="213" t="s">
        <v>779</v>
      </c>
      <c r="T15" s="273">
        <v>11</v>
      </c>
      <c r="U15" s="274" t="s">
        <v>780</v>
      </c>
      <c r="V15" s="274">
        <v>2021</v>
      </c>
      <c r="W15" s="213" t="s">
        <v>781</v>
      </c>
      <c r="X15" s="61" t="s">
        <v>782</v>
      </c>
      <c r="Y15" s="275" t="s">
        <v>783</v>
      </c>
      <c r="Z15" s="61" t="s">
        <v>784</v>
      </c>
      <c r="AA15" s="273">
        <v>2</v>
      </c>
      <c r="AB15" s="273" t="s">
        <v>785</v>
      </c>
      <c r="AC15" s="273" t="s">
        <v>786</v>
      </c>
      <c r="AD15" s="276">
        <v>1</v>
      </c>
      <c r="AE15" s="61" t="s">
        <v>787</v>
      </c>
      <c r="AF15" s="277">
        <v>44682</v>
      </c>
      <c r="AG15" s="277">
        <v>44895</v>
      </c>
      <c r="AH15" s="214"/>
      <c r="AI15" s="213" t="s">
        <v>309</v>
      </c>
      <c r="AJ15" s="61" t="s">
        <v>309</v>
      </c>
      <c r="AK15" s="218">
        <f t="shared" si="0"/>
        <v>184</v>
      </c>
      <c r="AL15" s="278" t="s">
        <v>788</v>
      </c>
      <c r="AM15" s="279"/>
      <c r="AN15" s="279"/>
      <c r="AO15" s="279"/>
      <c r="AP15" s="227"/>
      <c r="AQ15" s="213"/>
      <c r="AR15" s="223"/>
      <c r="AS15" s="279"/>
      <c r="AT15" s="220"/>
      <c r="AU15" s="279"/>
      <c r="AV15" s="221"/>
      <c r="AW15" s="227"/>
      <c r="AX15" s="227"/>
      <c r="AY15" s="279"/>
      <c r="AZ15" s="221"/>
      <c r="BA15" s="247" t="s">
        <v>390</v>
      </c>
      <c r="BB15" s="36" t="s">
        <v>789</v>
      </c>
      <c r="BC15" s="280">
        <v>44620</v>
      </c>
      <c r="BD15" s="279" t="s">
        <v>474</v>
      </c>
      <c r="BE15" s="36" t="s">
        <v>790</v>
      </c>
      <c r="BF15" s="47">
        <v>0</v>
      </c>
      <c r="BG15" s="213" t="s">
        <v>386</v>
      </c>
      <c r="BH15" s="223">
        <v>-44620</v>
      </c>
      <c r="BI15" s="221" t="s">
        <v>398</v>
      </c>
      <c r="BJ15" s="36"/>
      <c r="BK15" s="36"/>
      <c r="BL15" s="36"/>
      <c r="BM15" s="36"/>
      <c r="BN15" s="221"/>
      <c r="BO15" s="36"/>
      <c r="BP15" s="231" t="s">
        <v>293</v>
      </c>
      <c r="BQ15" s="62" t="s">
        <v>791</v>
      </c>
      <c r="BR15" s="232">
        <v>44712</v>
      </c>
      <c r="BS15" s="233" t="s">
        <v>792</v>
      </c>
      <c r="BT15" s="234">
        <v>0.25</v>
      </c>
      <c r="BU15" s="235" t="s">
        <v>435</v>
      </c>
      <c r="BV15" s="223">
        <v>184</v>
      </c>
      <c r="BW15" s="221" t="s">
        <v>398</v>
      </c>
      <c r="BX15" s="140">
        <v>44734</v>
      </c>
      <c r="BY15" s="70" t="s">
        <v>793</v>
      </c>
      <c r="BZ15" s="70" t="s">
        <v>722</v>
      </c>
      <c r="CA15" s="116">
        <v>0.3</v>
      </c>
      <c r="CB15" s="236" t="s">
        <v>293</v>
      </c>
      <c r="CC15" s="70"/>
      <c r="CD15" s="231" t="s">
        <v>293</v>
      </c>
      <c r="CE15" s="237">
        <v>44816</v>
      </c>
      <c r="CF15" s="58" t="s">
        <v>794</v>
      </c>
      <c r="CG15" s="19" t="s">
        <v>795</v>
      </c>
      <c r="CH15" s="20" t="s">
        <v>796</v>
      </c>
      <c r="CI15" s="134">
        <v>0.5</v>
      </c>
      <c r="CJ15" s="235" t="str">
        <f t="shared" si="1"/>
        <v>AVANCE PARCIAL</v>
      </c>
      <c r="CK15" s="223">
        <f t="shared" si="2"/>
        <v>184</v>
      </c>
      <c r="CL15" s="221" t="str">
        <f t="shared" si="3"/>
        <v>CON TIEMPO</v>
      </c>
      <c r="CM15" s="239">
        <v>44883</v>
      </c>
      <c r="CN15" s="82" t="s">
        <v>797</v>
      </c>
      <c r="CO15" s="82" t="s">
        <v>727</v>
      </c>
      <c r="CP15" s="107"/>
      <c r="CQ15" s="281" t="s">
        <v>293</v>
      </c>
      <c r="CR15" s="70"/>
      <c r="CS15" s="249">
        <v>44963</v>
      </c>
      <c r="CT15" s="64" t="s">
        <v>798</v>
      </c>
      <c r="CU15" s="34" t="s">
        <v>799</v>
      </c>
      <c r="CV15" s="250"/>
      <c r="CW15" s="122">
        <v>1</v>
      </c>
      <c r="CX15" s="235" t="str">
        <f t="shared" si="4"/>
        <v>CUMPLIMIENTO TOTAL</v>
      </c>
      <c r="CY15" s="223">
        <f t="shared" si="5"/>
        <v>184</v>
      </c>
      <c r="CZ15" s="241" t="str">
        <f t="shared" si="6"/>
        <v>POR VENCER</v>
      </c>
      <c r="DA15" s="242">
        <v>44977</v>
      </c>
      <c r="DB15" s="97" t="s">
        <v>800</v>
      </c>
      <c r="DC15" s="97" t="s">
        <v>732</v>
      </c>
      <c r="DD15" s="97">
        <v>100</v>
      </c>
      <c r="DE15" s="97" t="s">
        <v>294</v>
      </c>
      <c r="DF15" s="91"/>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c r="JV15" s="99"/>
      <c r="JW15" s="99"/>
      <c r="JX15" s="99"/>
      <c r="JY15" s="99"/>
      <c r="JZ15" s="99"/>
      <c r="KA15" s="99"/>
      <c r="KB15" s="99"/>
      <c r="KC15" s="99"/>
      <c r="KD15" s="99"/>
      <c r="KE15" s="99"/>
      <c r="KF15" s="99"/>
      <c r="KG15" s="99"/>
      <c r="KH15" s="99"/>
      <c r="KI15" s="99"/>
      <c r="KJ15" s="99"/>
      <c r="KK15" s="99"/>
      <c r="KL15" s="99"/>
      <c r="KM15" s="99"/>
      <c r="KN15" s="99"/>
      <c r="KO15" s="99"/>
      <c r="KP15" s="99"/>
      <c r="KQ15" s="99"/>
      <c r="KR15" s="99"/>
      <c r="KS15" s="99"/>
      <c r="KT15" s="99"/>
      <c r="KU15" s="99"/>
      <c r="KV15" s="99"/>
      <c r="KW15" s="99"/>
      <c r="KX15" s="99"/>
      <c r="KY15" s="99"/>
      <c r="KZ15" s="99"/>
      <c r="LA15" s="99"/>
      <c r="LB15" s="99"/>
      <c r="LC15" s="99"/>
      <c r="LD15" s="99"/>
      <c r="LE15" s="99"/>
      <c r="LF15" s="99"/>
      <c r="LG15" s="99"/>
      <c r="LH15" s="99"/>
      <c r="LI15" s="99"/>
      <c r="LJ15" s="99"/>
      <c r="LK15" s="99"/>
      <c r="LL15" s="99"/>
      <c r="LM15" s="99"/>
      <c r="LN15" s="99"/>
      <c r="LO15" s="99"/>
      <c r="LP15" s="99"/>
      <c r="LQ15" s="99"/>
      <c r="LR15" s="99"/>
      <c r="LS15" s="99"/>
      <c r="LT15" s="99"/>
      <c r="LU15" s="99"/>
      <c r="LV15" s="99"/>
      <c r="LW15" s="99"/>
      <c r="LX15" s="99"/>
      <c r="LY15" s="99"/>
      <c r="LZ15" s="99"/>
      <c r="MA15" s="99"/>
      <c r="MB15" s="99"/>
      <c r="MC15" s="99"/>
      <c r="MD15" s="99"/>
      <c r="ME15" s="99"/>
      <c r="MF15" s="99"/>
      <c r="MG15" s="99"/>
      <c r="MH15" s="99"/>
      <c r="MI15" s="99"/>
      <c r="MJ15" s="99"/>
      <c r="MK15" s="99"/>
      <c r="ML15" s="99"/>
      <c r="MM15" s="99"/>
      <c r="MN15" s="99"/>
      <c r="MO15" s="99"/>
      <c r="MP15" s="99"/>
      <c r="MQ15" s="99"/>
      <c r="MR15" s="99"/>
      <c r="MS15" s="99"/>
      <c r="MT15" s="99"/>
      <c r="MU15" s="99"/>
      <c r="MV15" s="99"/>
      <c r="MW15" s="99"/>
      <c r="MX15" s="99"/>
      <c r="MY15" s="99"/>
      <c r="MZ15" s="99"/>
      <c r="NA15" s="99"/>
      <c r="NB15" s="99"/>
      <c r="NC15" s="99"/>
      <c r="ND15" s="99"/>
      <c r="NE15" s="99"/>
      <c r="NF15" s="99"/>
      <c r="NG15" s="99"/>
      <c r="NH15" s="99"/>
      <c r="NI15" s="99"/>
      <c r="NJ15" s="99"/>
      <c r="NK15" s="99"/>
      <c r="NL15" s="99"/>
      <c r="NM15" s="99"/>
      <c r="NN15" s="99"/>
      <c r="NO15" s="99"/>
      <c r="NP15" s="99"/>
      <c r="NQ15" s="99"/>
      <c r="NR15" s="99"/>
      <c r="NS15" s="99"/>
      <c r="NT15" s="99"/>
      <c r="NU15" s="99"/>
      <c r="NV15" s="99"/>
      <c r="NW15" s="99"/>
      <c r="NX15" s="99"/>
      <c r="NY15" s="99"/>
      <c r="NZ15" s="99"/>
      <c r="OA15" s="99"/>
      <c r="OB15" s="99"/>
      <c r="OC15" s="99"/>
      <c r="OD15" s="99"/>
      <c r="OE15" s="99"/>
      <c r="OF15" s="99"/>
      <c r="OG15" s="99"/>
      <c r="OH15" s="99"/>
      <c r="OI15" s="99"/>
      <c r="OJ15" s="99"/>
      <c r="OK15" s="99"/>
      <c r="OL15" s="99"/>
      <c r="OM15" s="99"/>
      <c r="ON15" s="99"/>
      <c r="OO15" s="99"/>
      <c r="OP15" s="99"/>
      <c r="OQ15" s="99"/>
      <c r="OR15" s="99"/>
      <c r="OS15" s="99"/>
      <c r="OT15" s="99"/>
      <c r="OU15" s="99"/>
      <c r="OV15" s="99"/>
      <c r="OW15" s="99"/>
      <c r="OX15" s="99"/>
      <c r="OY15" s="99"/>
      <c r="OZ15" s="99"/>
      <c r="PA15" s="99"/>
      <c r="PB15" s="99"/>
      <c r="PC15" s="99"/>
      <c r="PD15" s="99"/>
      <c r="PE15" s="99"/>
      <c r="PF15" s="99"/>
      <c r="PG15" s="99"/>
      <c r="PH15" s="99"/>
      <c r="PI15" s="99"/>
      <c r="PJ15" s="99"/>
      <c r="PK15" s="99"/>
      <c r="PL15" s="99"/>
      <c r="PM15" s="99"/>
      <c r="PN15" s="99"/>
      <c r="PO15" s="99"/>
      <c r="PP15" s="99"/>
      <c r="PQ15" s="99"/>
      <c r="PR15" s="99"/>
      <c r="PS15" s="99"/>
      <c r="PT15" s="99"/>
      <c r="PU15" s="99"/>
      <c r="PV15" s="99"/>
      <c r="PW15" s="99"/>
      <c r="PX15" s="99"/>
      <c r="PY15" s="99"/>
      <c r="PZ15" s="99"/>
      <c r="QA15" s="99"/>
      <c r="QB15" s="99"/>
      <c r="QC15" s="99"/>
      <c r="QD15" s="99"/>
      <c r="QE15" s="99"/>
      <c r="QF15" s="99"/>
      <c r="QG15" s="251"/>
    </row>
    <row r="16" spans="1:449" s="145" customFormat="1" ht="147.75" hidden="1" customHeight="1">
      <c r="A16" s="212">
        <v>412</v>
      </c>
      <c r="B16" s="215" t="s">
        <v>705</v>
      </c>
      <c r="C16" s="245" t="s">
        <v>282</v>
      </c>
      <c r="D16" s="213" t="s">
        <v>342</v>
      </c>
      <c r="E16" s="213" t="s">
        <v>801</v>
      </c>
      <c r="F16" s="215" t="s">
        <v>705</v>
      </c>
      <c r="G16" s="245" t="s">
        <v>282</v>
      </c>
      <c r="H16" s="213" t="s">
        <v>342</v>
      </c>
      <c r="I16" s="213" t="s">
        <v>210</v>
      </c>
      <c r="J16" s="215" t="s">
        <v>706</v>
      </c>
      <c r="K16" s="216" t="s">
        <v>638</v>
      </c>
      <c r="L16" s="216" t="s">
        <v>639</v>
      </c>
      <c r="M16" s="216" t="s">
        <v>707</v>
      </c>
      <c r="N16" s="216" t="s">
        <v>708</v>
      </c>
      <c r="O16" s="273" t="s">
        <v>210</v>
      </c>
      <c r="P16" s="213" t="s">
        <v>802</v>
      </c>
      <c r="Q16" s="213" t="s">
        <v>666</v>
      </c>
      <c r="R16" s="213" t="s">
        <v>250</v>
      </c>
      <c r="S16" s="213" t="s">
        <v>803</v>
      </c>
      <c r="T16" s="273">
        <v>12.1</v>
      </c>
      <c r="U16" s="274" t="s">
        <v>780</v>
      </c>
      <c r="V16" s="274">
        <v>2021</v>
      </c>
      <c r="W16" s="213" t="s">
        <v>804</v>
      </c>
      <c r="X16" s="61" t="s">
        <v>805</v>
      </c>
      <c r="Y16" s="275" t="s">
        <v>806</v>
      </c>
      <c r="Z16" s="61" t="s">
        <v>807</v>
      </c>
      <c r="AA16" s="273">
        <v>1</v>
      </c>
      <c r="AB16" s="273" t="s">
        <v>808</v>
      </c>
      <c r="AC16" s="273" t="s">
        <v>809</v>
      </c>
      <c r="AD16" s="276">
        <v>1</v>
      </c>
      <c r="AE16" s="61" t="s">
        <v>810</v>
      </c>
      <c r="AF16" s="277">
        <v>44562</v>
      </c>
      <c r="AG16" s="277">
        <v>44926</v>
      </c>
      <c r="AH16" s="214"/>
      <c r="AI16" s="213" t="s">
        <v>309</v>
      </c>
      <c r="AJ16" s="61" t="s">
        <v>309</v>
      </c>
      <c r="AK16" s="218">
        <f t="shared" si="0"/>
        <v>215</v>
      </c>
      <c r="AL16" s="278" t="s">
        <v>788</v>
      </c>
      <c r="AM16" s="279"/>
      <c r="AN16" s="279"/>
      <c r="AO16" s="279"/>
      <c r="AP16" s="227"/>
      <c r="AQ16" s="213"/>
      <c r="AR16" s="223"/>
      <c r="AS16" s="279"/>
      <c r="AT16" s="220"/>
      <c r="AU16" s="279"/>
      <c r="AV16" s="221"/>
      <c r="AW16" s="227"/>
      <c r="AX16" s="227"/>
      <c r="AY16" s="279"/>
      <c r="AZ16" s="221"/>
      <c r="BA16" s="247" t="s">
        <v>390</v>
      </c>
      <c r="BB16" s="36" t="s">
        <v>789</v>
      </c>
      <c r="BC16" s="280">
        <v>44620</v>
      </c>
      <c r="BD16" s="279" t="s">
        <v>474</v>
      </c>
      <c r="BE16" s="36" t="s">
        <v>790</v>
      </c>
      <c r="BF16" s="47">
        <v>0</v>
      </c>
      <c r="BG16" s="213" t="s">
        <v>386</v>
      </c>
      <c r="BH16" s="223">
        <v>-44620</v>
      </c>
      <c r="BI16" s="221" t="s">
        <v>398</v>
      </c>
      <c r="BJ16" s="36"/>
      <c r="BK16" s="36"/>
      <c r="BL16" s="36"/>
      <c r="BM16" s="36"/>
      <c r="BN16" s="221"/>
      <c r="BO16" s="36"/>
      <c r="BP16" s="231" t="s">
        <v>293</v>
      </c>
      <c r="BQ16" s="62" t="s">
        <v>811</v>
      </c>
      <c r="BR16" s="232">
        <v>44712</v>
      </c>
      <c r="BS16" s="233" t="s">
        <v>812</v>
      </c>
      <c r="BT16" s="234">
        <v>0.33300000000000002</v>
      </c>
      <c r="BU16" s="235" t="s">
        <v>422</v>
      </c>
      <c r="BV16" s="223">
        <v>215</v>
      </c>
      <c r="BW16" s="221" t="s">
        <v>398</v>
      </c>
      <c r="BX16" s="140">
        <v>44734</v>
      </c>
      <c r="BY16" s="70" t="s">
        <v>813</v>
      </c>
      <c r="BZ16" s="70" t="s">
        <v>722</v>
      </c>
      <c r="CA16" s="116">
        <v>0.3</v>
      </c>
      <c r="CB16" s="236" t="s">
        <v>293</v>
      </c>
      <c r="CC16" s="70"/>
      <c r="CD16" s="231" t="s">
        <v>293</v>
      </c>
      <c r="CE16" s="237">
        <v>44816</v>
      </c>
      <c r="CF16" s="282" t="s">
        <v>814</v>
      </c>
      <c r="CG16" s="20" t="s">
        <v>815</v>
      </c>
      <c r="CH16" s="20"/>
      <c r="CI16" s="134">
        <v>1</v>
      </c>
      <c r="CJ16" s="235" t="str">
        <f t="shared" si="1"/>
        <v>CUMPLIMIENTO TOTAL</v>
      </c>
      <c r="CK16" s="223">
        <f t="shared" si="2"/>
        <v>215</v>
      </c>
      <c r="CL16" s="221" t="str">
        <f t="shared" si="3"/>
        <v>CON TIEMPO</v>
      </c>
      <c r="CM16" s="239">
        <v>44883</v>
      </c>
      <c r="CN16" s="82" t="s">
        <v>816</v>
      </c>
      <c r="CO16" s="82" t="s">
        <v>727</v>
      </c>
      <c r="CP16" s="107"/>
      <c r="CQ16" s="281" t="s">
        <v>293</v>
      </c>
      <c r="CR16" s="70"/>
      <c r="CS16" s="249">
        <v>44963</v>
      </c>
      <c r="CT16" s="64" t="s">
        <v>817</v>
      </c>
      <c r="CU16" s="76" t="s">
        <v>818</v>
      </c>
      <c r="CV16" s="250"/>
      <c r="CW16" s="122">
        <v>1</v>
      </c>
      <c r="CX16" s="235" t="str">
        <f t="shared" si="4"/>
        <v>CUMPLIMIENTO TOTAL</v>
      </c>
      <c r="CY16" s="223">
        <f t="shared" si="5"/>
        <v>215</v>
      </c>
      <c r="CZ16" s="241" t="str">
        <f t="shared" si="6"/>
        <v>POR VENCER</v>
      </c>
      <c r="DA16" s="242">
        <v>44977</v>
      </c>
      <c r="DB16" s="243" t="s">
        <v>819</v>
      </c>
      <c r="DC16" s="97" t="s">
        <v>732</v>
      </c>
      <c r="DD16" s="97">
        <v>90</v>
      </c>
      <c r="DE16" s="97" t="s">
        <v>294</v>
      </c>
      <c r="DF16" s="91"/>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c r="EV16" s="99"/>
      <c r="EW16" s="99"/>
      <c r="EX16" s="99"/>
      <c r="EY16" s="99"/>
      <c r="EZ16" s="99"/>
      <c r="FA16" s="99"/>
      <c r="FB16" s="99"/>
      <c r="FC16" s="99"/>
      <c r="FD16" s="99"/>
      <c r="FE16" s="99"/>
      <c r="FF16" s="99"/>
      <c r="FG16" s="99"/>
      <c r="FH16" s="99"/>
      <c r="FI16" s="99"/>
      <c r="FJ16" s="99"/>
      <c r="FK16" s="99"/>
      <c r="FL16" s="99"/>
      <c r="FM16" s="99"/>
      <c r="FN16" s="99"/>
      <c r="FO16" s="99"/>
      <c r="FP16" s="99"/>
      <c r="FQ16" s="99"/>
      <c r="FR16" s="99"/>
      <c r="FS16" s="99"/>
      <c r="FT16" s="99"/>
      <c r="FU16" s="99"/>
      <c r="FV16" s="99"/>
      <c r="FW16" s="99"/>
      <c r="FX16" s="99"/>
      <c r="FY16" s="99"/>
      <c r="FZ16" s="99"/>
      <c r="GA16" s="99"/>
      <c r="GB16" s="99"/>
      <c r="GC16" s="99"/>
      <c r="GD16" s="99"/>
      <c r="GE16" s="99"/>
      <c r="GF16" s="99"/>
      <c r="GG16" s="99"/>
      <c r="GH16" s="99"/>
      <c r="GI16" s="99"/>
      <c r="GJ16" s="99"/>
      <c r="GK16" s="99"/>
      <c r="GL16" s="99"/>
      <c r="GM16" s="99"/>
      <c r="GN16" s="99"/>
      <c r="GO16" s="99"/>
      <c r="GP16" s="99"/>
      <c r="GQ16" s="99"/>
      <c r="GR16" s="99"/>
      <c r="GS16" s="99"/>
      <c r="GT16" s="99"/>
      <c r="GU16" s="99"/>
      <c r="GV16" s="99"/>
      <c r="GW16" s="99"/>
      <c r="GX16" s="99"/>
      <c r="GY16" s="99"/>
      <c r="GZ16" s="99"/>
      <c r="HA16" s="99"/>
      <c r="HB16" s="99"/>
      <c r="HC16" s="99"/>
      <c r="HD16" s="99"/>
      <c r="HE16" s="99"/>
      <c r="HF16" s="99"/>
      <c r="HG16" s="99"/>
      <c r="HH16" s="99"/>
      <c r="HI16" s="99"/>
      <c r="HJ16" s="99"/>
      <c r="HK16" s="99"/>
      <c r="HL16" s="99"/>
      <c r="HM16" s="99"/>
      <c r="HN16" s="99"/>
      <c r="HO16" s="99"/>
      <c r="HP16" s="99"/>
      <c r="HQ16" s="99"/>
      <c r="HR16" s="99"/>
      <c r="HS16" s="99"/>
      <c r="HT16" s="99"/>
      <c r="HU16" s="99"/>
      <c r="HV16" s="99"/>
      <c r="HW16" s="99"/>
      <c r="HX16" s="99"/>
      <c r="HY16" s="99"/>
      <c r="HZ16" s="99"/>
      <c r="IA16" s="99"/>
      <c r="IB16" s="99"/>
      <c r="IC16" s="99"/>
      <c r="ID16" s="99"/>
      <c r="IE16" s="99"/>
      <c r="IF16" s="99"/>
      <c r="IG16" s="99"/>
      <c r="IH16" s="99"/>
      <c r="II16" s="99"/>
      <c r="IJ16" s="99"/>
      <c r="IK16" s="99"/>
      <c r="IL16" s="99"/>
      <c r="IM16" s="99"/>
      <c r="IN16" s="99"/>
      <c r="IO16" s="99"/>
      <c r="IP16" s="99"/>
      <c r="IQ16" s="99"/>
      <c r="IR16" s="99"/>
      <c r="IS16" s="99"/>
      <c r="IT16" s="99"/>
      <c r="IU16" s="99"/>
      <c r="IV16" s="99"/>
      <c r="IW16" s="99"/>
      <c r="IX16" s="99"/>
      <c r="IY16" s="99"/>
      <c r="IZ16" s="99"/>
      <c r="JA16" s="99"/>
      <c r="JB16" s="99"/>
      <c r="JC16" s="99"/>
      <c r="JD16" s="99"/>
      <c r="JE16" s="99"/>
      <c r="JF16" s="99"/>
      <c r="JG16" s="99"/>
      <c r="JH16" s="99"/>
      <c r="JI16" s="99"/>
      <c r="JJ16" s="99"/>
      <c r="JK16" s="99"/>
      <c r="JL16" s="99"/>
      <c r="JM16" s="99"/>
      <c r="JN16" s="99"/>
      <c r="JO16" s="99"/>
      <c r="JP16" s="99"/>
      <c r="JQ16" s="99"/>
      <c r="JR16" s="99"/>
      <c r="JS16" s="99"/>
      <c r="JT16" s="99"/>
      <c r="JU16" s="99"/>
      <c r="JV16" s="99"/>
      <c r="JW16" s="99"/>
      <c r="JX16" s="99"/>
      <c r="JY16" s="99"/>
      <c r="JZ16" s="99"/>
      <c r="KA16" s="99"/>
      <c r="KB16" s="99"/>
      <c r="KC16" s="99"/>
      <c r="KD16" s="99"/>
      <c r="KE16" s="99"/>
      <c r="KF16" s="99"/>
      <c r="KG16" s="99"/>
      <c r="KH16" s="99"/>
      <c r="KI16" s="99"/>
      <c r="KJ16" s="99"/>
      <c r="KK16" s="99"/>
      <c r="KL16" s="99"/>
      <c r="KM16" s="99"/>
      <c r="KN16" s="99"/>
      <c r="KO16" s="99"/>
      <c r="KP16" s="99"/>
      <c r="KQ16" s="99"/>
      <c r="KR16" s="99"/>
      <c r="KS16" s="99"/>
      <c r="KT16" s="99"/>
      <c r="KU16" s="99"/>
      <c r="KV16" s="99"/>
      <c r="KW16" s="99"/>
      <c r="KX16" s="99"/>
      <c r="KY16" s="99"/>
      <c r="KZ16" s="99"/>
      <c r="LA16" s="99"/>
      <c r="LB16" s="99"/>
      <c r="LC16" s="99"/>
      <c r="LD16" s="99"/>
      <c r="LE16" s="99"/>
      <c r="LF16" s="99"/>
      <c r="LG16" s="99"/>
      <c r="LH16" s="99"/>
      <c r="LI16" s="99"/>
      <c r="LJ16" s="99"/>
      <c r="LK16" s="99"/>
      <c r="LL16" s="99"/>
      <c r="LM16" s="99"/>
      <c r="LN16" s="99"/>
      <c r="LO16" s="99"/>
      <c r="LP16" s="99"/>
      <c r="LQ16" s="99"/>
      <c r="LR16" s="99"/>
      <c r="LS16" s="99"/>
      <c r="LT16" s="99"/>
      <c r="LU16" s="99"/>
      <c r="LV16" s="99"/>
      <c r="LW16" s="99"/>
      <c r="LX16" s="99"/>
      <c r="LY16" s="99"/>
      <c r="LZ16" s="99"/>
      <c r="MA16" s="99"/>
      <c r="MB16" s="99"/>
      <c r="MC16" s="99"/>
      <c r="MD16" s="99"/>
      <c r="ME16" s="99"/>
      <c r="MF16" s="99"/>
      <c r="MG16" s="99"/>
      <c r="MH16" s="99"/>
      <c r="MI16" s="99"/>
      <c r="MJ16" s="99"/>
      <c r="MK16" s="99"/>
      <c r="ML16" s="99"/>
      <c r="MM16" s="99"/>
      <c r="MN16" s="99"/>
      <c r="MO16" s="99"/>
      <c r="MP16" s="99"/>
      <c r="MQ16" s="99"/>
      <c r="MR16" s="99"/>
      <c r="MS16" s="99"/>
      <c r="MT16" s="99"/>
      <c r="MU16" s="99"/>
      <c r="MV16" s="99"/>
      <c r="MW16" s="99"/>
      <c r="MX16" s="99"/>
      <c r="MY16" s="99"/>
      <c r="MZ16" s="99"/>
      <c r="NA16" s="99"/>
      <c r="NB16" s="99"/>
      <c r="NC16" s="99"/>
      <c r="ND16" s="99"/>
      <c r="NE16" s="99"/>
      <c r="NF16" s="99"/>
      <c r="NG16" s="99"/>
      <c r="NH16" s="99"/>
      <c r="NI16" s="99"/>
      <c r="NJ16" s="99"/>
      <c r="NK16" s="99"/>
      <c r="NL16" s="99"/>
      <c r="NM16" s="99"/>
      <c r="NN16" s="99"/>
      <c r="NO16" s="99"/>
      <c r="NP16" s="99"/>
      <c r="NQ16" s="99"/>
      <c r="NR16" s="99"/>
      <c r="NS16" s="99"/>
      <c r="NT16" s="99"/>
      <c r="NU16" s="99"/>
      <c r="NV16" s="99"/>
      <c r="NW16" s="99"/>
      <c r="NX16" s="99"/>
      <c r="NY16" s="99"/>
      <c r="NZ16" s="99"/>
      <c r="OA16" s="99"/>
      <c r="OB16" s="99"/>
      <c r="OC16" s="99"/>
      <c r="OD16" s="99"/>
      <c r="OE16" s="99"/>
      <c r="OF16" s="99"/>
      <c r="OG16" s="99"/>
      <c r="OH16" s="99"/>
      <c r="OI16" s="99"/>
      <c r="OJ16" s="99"/>
      <c r="OK16" s="99"/>
      <c r="OL16" s="99"/>
      <c r="OM16" s="99"/>
      <c r="ON16" s="99"/>
      <c r="OO16" s="99"/>
      <c r="OP16" s="99"/>
      <c r="OQ16" s="99"/>
      <c r="OR16" s="99"/>
      <c r="OS16" s="99"/>
      <c r="OT16" s="99"/>
      <c r="OU16" s="99"/>
      <c r="OV16" s="99"/>
      <c r="OW16" s="99"/>
      <c r="OX16" s="99"/>
      <c r="OY16" s="99"/>
      <c r="OZ16" s="99"/>
      <c r="PA16" s="99"/>
      <c r="PB16" s="99"/>
      <c r="PC16" s="99"/>
      <c r="PD16" s="99"/>
      <c r="PE16" s="99"/>
      <c r="PF16" s="99"/>
      <c r="PG16" s="99"/>
      <c r="PH16" s="99"/>
      <c r="PI16" s="99"/>
      <c r="PJ16" s="99"/>
      <c r="PK16" s="99"/>
      <c r="PL16" s="99"/>
      <c r="PM16" s="99"/>
      <c r="PN16" s="99"/>
      <c r="PO16" s="99"/>
      <c r="PP16" s="99"/>
      <c r="PQ16" s="99"/>
      <c r="PR16" s="99"/>
      <c r="PS16" s="99"/>
      <c r="PT16" s="99"/>
      <c r="PU16" s="99"/>
      <c r="PV16" s="99"/>
      <c r="PW16" s="99"/>
      <c r="PX16" s="99"/>
      <c r="PY16" s="99"/>
      <c r="PZ16" s="99"/>
      <c r="QA16" s="99"/>
      <c r="QB16" s="99"/>
      <c r="QC16" s="99"/>
      <c r="QD16" s="99"/>
      <c r="QE16" s="99"/>
      <c r="QF16" s="99"/>
      <c r="QG16" s="251"/>
    </row>
    <row r="17" spans="1:449" s="145" customFormat="1" ht="118.5" hidden="1" customHeight="1">
      <c r="A17" s="212">
        <v>415</v>
      </c>
      <c r="B17" s="215" t="s">
        <v>705</v>
      </c>
      <c r="C17" s="245" t="s">
        <v>282</v>
      </c>
      <c r="D17" s="213" t="s">
        <v>342</v>
      </c>
      <c r="E17" s="213" t="s">
        <v>778</v>
      </c>
      <c r="F17" s="215" t="s">
        <v>705</v>
      </c>
      <c r="G17" s="245" t="s">
        <v>282</v>
      </c>
      <c r="H17" s="213" t="s">
        <v>342</v>
      </c>
      <c r="I17" s="213" t="s">
        <v>210</v>
      </c>
      <c r="J17" s="215" t="s">
        <v>706</v>
      </c>
      <c r="K17" s="216" t="s">
        <v>638</v>
      </c>
      <c r="L17" s="216" t="s">
        <v>639</v>
      </c>
      <c r="M17" s="216" t="s">
        <v>707</v>
      </c>
      <c r="N17" s="216" t="s">
        <v>708</v>
      </c>
      <c r="O17" s="273" t="s">
        <v>210</v>
      </c>
      <c r="P17" s="213" t="s">
        <v>215</v>
      </c>
      <c r="Q17" s="213" t="s">
        <v>666</v>
      </c>
      <c r="R17" s="213" t="s">
        <v>250</v>
      </c>
      <c r="S17" s="213" t="s">
        <v>820</v>
      </c>
      <c r="T17" s="273">
        <v>12.4</v>
      </c>
      <c r="U17" s="274" t="s">
        <v>821</v>
      </c>
      <c r="V17" s="274">
        <v>2021</v>
      </c>
      <c r="W17" s="213" t="s">
        <v>822</v>
      </c>
      <c r="X17" s="61" t="s">
        <v>823</v>
      </c>
      <c r="Y17" s="275" t="s">
        <v>824</v>
      </c>
      <c r="Z17" s="61" t="s">
        <v>825</v>
      </c>
      <c r="AA17" s="273">
        <v>1</v>
      </c>
      <c r="AB17" s="273" t="s">
        <v>826</v>
      </c>
      <c r="AC17" s="273" t="s">
        <v>827</v>
      </c>
      <c r="AD17" s="276">
        <v>1</v>
      </c>
      <c r="AE17" s="61" t="s">
        <v>828</v>
      </c>
      <c r="AF17" s="277">
        <v>44593</v>
      </c>
      <c r="AG17" s="277">
        <v>44621</v>
      </c>
      <c r="AH17" s="214"/>
      <c r="AI17" s="213" t="s">
        <v>309</v>
      </c>
      <c r="AJ17" s="61" t="s">
        <v>309</v>
      </c>
      <c r="AK17" s="218">
        <f t="shared" si="0"/>
        <v>-90</v>
      </c>
      <c r="AL17" s="278" t="s">
        <v>788</v>
      </c>
      <c r="AM17" s="279"/>
      <c r="AN17" s="279"/>
      <c r="AO17" s="279"/>
      <c r="AP17" s="227"/>
      <c r="AQ17" s="213"/>
      <c r="AR17" s="223"/>
      <c r="AS17" s="279"/>
      <c r="AT17" s="220"/>
      <c r="AU17" s="279"/>
      <c r="AV17" s="221"/>
      <c r="AW17" s="227"/>
      <c r="AX17" s="227"/>
      <c r="AY17" s="279"/>
      <c r="AZ17" s="221"/>
      <c r="BA17" s="247" t="s">
        <v>390</v>
      </c>
      <c r="BB17" s="36" t="s">
        <v>789</v>
      </c>
      <c r="BC17" s="280">
        <v>44620</v>
      </c>
      <c r="BD17" s="279" t="s">
        <v>474</v>
      </c>
      <c r="BE17" s="36" t="s">
        <v>790</v>
      </c>
      <c r="BF17" s="47">
        <v>0</v>
      </c>
      <c r="BG17" s="213" t="s">
        <v>386</v>
      </c>
      <c r="BH17" s="223">
        <v>-44620</v>
      </c>
      <c r="BI17" s="221" t="s">
        <v>620</v>
      </c>
      <c r="BJ17" s="36"/>
      <c r="BK17" s="36"/>
      <c r="BL17" s="36"/>
      <c r="BM17" s="36"/>
      <c r="BN17" s="221"/>
      <c r="BO17" s="36"/>
      <c r="BP17" s="231" t="s">
        <v>293</v>
      </c>
      <c r="BQ17" s="62" t="s">
        <v>829</v>
      </c>
      <c r="BR17" s="232">
        <v>44712</v>
      </c>
      <c r="BS17" s="233" t="s">
        <v>830</v>
      </c>
      <c r="BT17" s="234">
        <v>0</v>
      </c>
      <c r="BU17" s="235" t="s">
        <v>386</v>
      </c>
      <c r="BV17" s="223">
        <v>-90</v>
      </c>
      <c r="BW17" s="221" t="s">
        <v>387</v>
      </c>
      <c r="BX17" s="140">
        <v>44734</v>
      </c>
      <c r="BY17" s="70" t="s">
        <v>831</v>
      </c>
      <c r="BZ17" s="70" t="s">
        <v>722</v>
      </c>
      <c r="CA17" s="116">
        <v>0</v>
      </c>
      <c r="CB17" s="236" t="s">
        <v>387</v>
      </c>
      <c r="CC17" s="70"/>
      <c r="CD17" s="231" t="s">
        <v>293</v>
      </c>
      <c r="CE17" s="237">
        <v>44816</v>
      </c>
      <c r="CF17" s="283" t="s">
        <v>832</v>
      </c>
      <c r="CG17" s="238" t="s">
        <v>833</v>
      </c>
      <c r="CH17" s="20" t="s">
        <v>834</v>
      </c>
      <c r="CI17" s="134">
        <v>0.6</v>
      </c>
      <c r="CJ17" s="235" t="str">
        <f t="shared" si="1"/>
        <v>AVANCE PARCIAL</v>
      </c>
      <c r="CK17" s="223">
        <f t="shared" si="2"/>
        <v>-90</v>
      </c>
      <c r="CL17" s="221" t="str">
        <f t="shared" si="3"/>
        <v>VENCIDO</v>
      </c>
      <c r="CM17" s="239">
        <v>44883</v>
      </c>
      <c r="CN17" s="82" t="s">
        <v>835</v>
      </c>
      <c r="CO17" s="82" t="s">
        <v>727</v>
      </c>
      <c r="CP17" s="107"/>
      <c r="CQ17" s="236" t="s">
        <v>387</v>
      </c>
      <c r="CR17" s="70"/>
      <c r="CS17" s="249">
        <v>44963</v>
      </c>
      <c r="CT17" s="77" t="s">
        <v>836</v>
      </c>
      <c r="CU17" s="35" t="s">
        <v>837</v>
      </c>
      <c r="CV17" s="250"/>
      <c r="CW17" s="122">
        <v>1</v>
      </c>
      <c r="CX17" s="235" t="str">
        <f t="shared" si="4"/>
        <v>CUMPLIMIENTO TOTAL</v>
      </c>
      <c r="CY17" s="223">
        <f t="shared" si="5"/>
        <v>-90</v>
      </c>
      <c r="CZ17" s="241" t="str">
        <f t="shared" si="6"/>
        <v>VENCIDO</v>
      </c>
      <c r="DA17" s="242">
        <v>44977</v>
      </c>
      <c r="DB17" s="97" t="s">
        <v>838</v>
      </c>
      <c r="DC17" s="97" t="s">
        <v>732</v>
      </c>
      <c r="DD17" s="97">
        <v>100</v>
      </c>
      <c r="DE17" s="97" t="s">
        <v>294</v>
      </c>
      <c r="DF17" s="91"/>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99"/>
      <c r="NF17" s="99"/>
      <c r="NG17" s="99"/>
      <c r="NH17" s="99"/>
      <c r="NI17" s="99"/>
      <c r="NJ17" s="99"/>
      <c r="NK17" s="99"/>
      <c r="NL17" s="99"/>
      <c r="NM17" s="99"/>
      <c r="NN17" s="99"/>
      <c r="NO17" s="99"/>
      <c r="NP17" s="99"/>
      <c r="NQ17" s="99"/>
      <c r="NR17" s="99"/>
      <c r="NS17" s="99"/>
      <c r="NT17" s="99"/>
      <c r="NU17" s="99"/>
      <c r="NV17" s="99"/>
      <c r="NW17" s="99"/>
      <c r="NX17" s="99"/>
      <c r="NY17" s="99"/>
      <c r="NZ17" s="99"/>
      <c r="OA17" s="99"/>
      <c r="OB17" s="99"/>
      <c r="OC17" s="99"/>
      <c r="OD17" s="99"/>
      <c r="OE17" s="99"/>
      <c r="OF17" s="99"/>
      <c r="OG17" s="99"/>
      <c r="OH17" s="99"/>
      <c r="OI17" s="99"/>
      <c r="OJ17" s="99"/>
      <c r="OK17" s="99"/>
      <c r="OL17" s="99"/>
      <c r="OM17" s="99"/>
      <c r="ON17" s="99"/>
      <c r="OO17" s="99"/>
      <c r="OP17" s="99"/>
      <c r="OQ17" s="99"/>
      <c r="OR17" s="99"/>
      <c r="OS17" s="99"/>
      <c r="OT17" s="99"/>
      <c r="OU17" s="99"/>
      <c r="OV17" s="99"/>
      <c r="OW17" s="99"/>
      <c r="OX17" s="99"/>
      <c r="OY17" s="99"/>
      <c r="OZ17" s="99"/>
      <c r="PA17" s="99"/>
      <c r="PB17" s="99"/>
      <c r="PC17" s="99"/>
      <c r="PD17" s="99"/>
      <c r="PE17" s="99"/>
      <c r="PF17" s="99"/>
      <c r="PG17" s="99"/>
      <c r="PH17" s="99"/>
      <c r="PI17" s="99"/>
      <c r="PJ17" s="99"/>
      <c r="PK17" s="99"/>
      <c r="PL17" s="99"/>
      <c r="PM17" s="99"/>
      <c r="PN17" s="99"/>
      <c r="PO17" s="99"/>
      <c r="PP17" s="99"/>
      <c r="PQ17" s="99"/>
      <c r="PR17" s="99"/>
      <c r="PS17" s="99"/>
      <c r="PT17" s="99"/>
      <c r="PU17" s="99"/>
      <c r="PV17" s="99"/>
      <c r="PW17" s="99"/>
      <c r="PX17" s="99"/>
      <c r="PY17" s="99"/>
      <c r="PZ17" s="99"/>
      <c r="QA17" s="99"/>
      <c r="QB17" s="99"/>
      <c r="QC17" s="99"/>
      <c r="QD17" s="99"/>
      <c r="QE17" s="99"/>
      <c r="QF17" s="99"/>
      <c r="QG17" s="251"/>
    </row>
    <row r="18" spans="1:449" s="145" customFormat="1" ht="118.5" hidden="1" customHeight="1">
      <c r="A18" s="212">
        <v>416</v>
      </c>
      <c r="B18" s="215" t="s">
        <v>705</v>
      </c>
      <c r="C18" s="245" t="s">
        <v>282</v>
      </c>
      <c r="D18" s="213" t="s">
        <v>342</v>
      </c>
      <c r="E18" s="213" t="s">
        <v>778</v>
      </c>
      <c r="F18" s="215" t="s">
        <v>705</v>
      </c>
      <c r="G18" s="245" t="s">
        <v>282</v>
      </c>
      <c r="H18" s="213" t="s">
        <v>342</v>
      </c>
      <c r="I18" s="213" t="s">
        <v>210</v>
      </c>
      <c r="J18" s="215" t="s">
        <v>706</v>
      </c>
      <c r="K18" s="216" t="s">
        <v>638</v>
      </c>
      <c r="L18" s="216" t="s">
        <v>639</v>
      </c>
      <c r="M18" s="216" t="s">
        <v>707</v>
      </c>
      <c r="N18" s="216" t="s">
        <v>708</v>
      </c>
      <c r="O18" s="273" t="s">
        <v>210</v>
      </c>
      <c r="P18" s="213" t="s">
        <v>215</v>
      </c>
      <c r="Q18" s="213" t="s">
        <v>666</v>
      </c>
      <c r="R18" s="213" t="s">
        <v>250</v>
      </c>
      <c r="S18" s="213" t="s">
        <v>839</v>
      </c>
      <c r="T18" s="213">
        <v>12.5</v>
      </c>
      <c r="U18" s="213" t="s">
        <v>840</v>
      </c>
      <c r="V18" s="213">
        <v>2021</v>
      </c>
      <c r="W18" s="213" t="s">
        <v>841</v>
      </c>
      <c r="X18" s="284" t="s">
        <v>842</v>
      </c>
      <c r="Y18" s="214" t="s">
        <v>843</v>
      </c>
      <c r="Z18" s="284" t="s">
        <v>844</v>
      </c>
      <c r="AA18" s="213">
        <v>1</v>
      </c>
      <c r="AB18" s="213" t="s">
        <v>845</v>
      </c>
      <c r="AC18" s="213" t="s">
        <v>846</v>
      </c>
      <c r="AD18" s="285">
        <v>1</v>
      </c>
      <c r="AE18" s="284" t="s">
        <v>847</v>
      </c>
      <c r="AF18" s="286">
        <v>44621</v>
      </c>
      <c r="AG18" s="286">
        <v>44926</v>
      </c>
      <c r="AH18" s="214"/>
      <c r="AI18" s="213" t="s">
        <v>309</v>
      </c>
      <c r="AJ18" s="284" t="s">
        <v>309</v>
      </c>
      <c r="AK18" s="218">
        <f t="shared" si="0"/>
        <v>215</v>
      </c>
      <c r="AL18" s="278" t="s">
        <v>788</v>
      </c>
      <c r="AM18" s="279"/>
      <c r="AN18" s="279"/>
      <c r="AO18" s="279"/>
      <c r="AP18" s="227"/>
      <c r="AQ18" s="213"/>
      <c r="AR18" s="223"/>
      <c r="AS18" s="279"/>
      <c r="AT18" s="220"/>
      <c r="AU18" s="279"/>
      <c r="AV18" s="221"/>
      <c r="AW18" s="227"/>
      <c r="AX18" s="227"/>
      <c r="AY18" s="279"/>
      <c r="AZ18" s="221"/>
      <c r="BA18" s="247" t="s">
        <v>390</v>
      </c>
      <c r="BB18" s="36" t="s">
        <v>789</v>
      </c>
      <c r="BC18" s="280">
        <v>44620</v>
      </c>
      <c r="BD18" s="279" t="s">
        <v>474</v>
      </c>
      <c r="BE18" s="36" t="s">
        <v>790</v>
      </c>
      <c r="BF18" s="47">
        <v>0</v>
      </c>
      <c r="BG18" s="213" t="s">
        <v>386</v>
      </c>
      <c r="BH18" s="223">
        <v>-44620</v>
      </c>
      <c r="BI18" s="221" t="s">
        <v>398</v>
      </c>
      <c r="BJ18" s="36"/>
      <c r="BK18" s="36"/>
      <c r="BL18" s="36"/>
      <c r="BM18" s="36"/>
      <c r="BN18" s="221"/>
      <c r="BO18" s="36"/>
      <c r="BP18" s="231" t="s">
        <v>293</v>
      </c>
      <c r="BQ18" s="62" t="s">
        <v>848</v>
      </c>
      <c r="BR18" s="232">
        <v>44712</v>
      </c>
      <c r="BS18" s="233" t="s">
        <v>849</v>
      </c>
      <c r="BT18" s="234">
        <v>0</v>
      </c>
      <c r="BU18" s="235" t="s">
        <v>386</v>
      </c>
      <c r="BV18" s="223">
        <v>215</v>
      </c>
      <c r="BW18" s="221" t="s">
        <v>398</v>
      </c>
      <c r="BX18" s="140">
        <v>44734</v>
      </c>
      <c r="BY18" s="70" t="s">
        <v>850</v>
      </c>
      <c r="BZ18" s="70" t="s">
        <v>722</v>
      </c>
      <c r="CA18" s="116">
        <v>0</v>
      </c>
      <c r="CB18" s="236" t="s">
        <v>293</v>
      </c>
      <c r="CC18" s="70"/>
      <c r="CD18" s="231" t="s">
        <v>293</v>
      </c>
      <c r="CE18" s="237">
        <v>44816</v>
      </c>
      <c r="CF18" s="58" t="s">
        <v>851</v>
      </c>
      <c r="CG18" s="20" t="s">
        <v>328</v>
      </c>
      <c r="CH18" s="238" t="s">
        <v>852</v>
      </c>
      <c r="CI18" s="134">
        <v>0</v>
      </c>
      <c r="CJ18" s="235" t="str">
        <f t="shared" si="1"/>
        <v>SIN AVANCE</v>
      </c>
      <c r="CK18" s="223">
        <f t="shared" si="2"/>
        <v>215</v>
      </c>
      <c r="CL18" s="221" t="str">
        <f t="shared" si="3"/>
        <v>CON TIEMPO</v>
      </c>
      <c r="CM18" s="239">
        <v>44883</v>
      </c>
      <c r="CN18" s="82" t="s">
        <v>853</v>
      </c>
      <c r="CO18" s="82" t="s">
        <v>727</v>
      </c>
      <c r="CP18" s="107"/>
      <c r="CQ18" s="281" t="s">
        <v>293</v>
      </c>
      <c r="CR18" s="70"/>
      <c r="CS18" s="249">
        <v>44963</v>
      </c>
      <c r="CT18" s="64" t="s">
        <v>854</v>
      </c>
      <c r="CU18" s="35" t="s">
        <v>855</v>
      </c>
      <c r="CV18" s="240" t="s">
        <v>847</v>
      </c>
      <c r="CW18" s="122">
        <v>0.25</v>
      </c>
      <c r="CX18" s="235" t="str">
        <f t="shared" si="4"/>
        <v>AVANCE MINIMO</v>
      </c>
      <c r="CY18" s="223">
        <f t="shared" si="5"/>
        <v>215</v>
      </c>
      <c r="CZ18" s="241" t="str">
        <f t="shared" si="6"/>
        <v>POR VENCER</v>
      </c>
      <c r="DA18" s="242">
        <v>44977</v>
      </c>
      <c r="DB18" s="97" t="s">
        <v>856</v>
      </c>
      <c r="DC18" s="97" t="s">
        <v>732</v>
      </c>
      <c r="DD18" s="97">
        <v>50</v>
      </c>
      <c r="DE18" s="97" t="s">
        <v>387</v>
      </c>
      <c r="DF18" s="91"/>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c r="EV18" s="99"/>
      <c r="EW18" s="99"/>
      <c r="EX18" s="99"/>
      <c r="EY18" s="99"/>
      <c r="EZ18" s="99"/>
      <c r="FA18" s="99"/>
      <c r="FB18" s="99"/>
      <c r="FC18" s="99"/>
      <c r="FD18" s="99"/>
      <c r="FE18" s="99"/>
      <c r="FF18" s="99"/>
      <c r="FG18" s="99"/>
      <c r="FH18" s="99"/>
      <c r="FI18" s="99"/>
      <c r="FJ18" s="99"/>
      <c r="FK18" s="99"/>
      <c r="FL18" s="99"/>
      <c r="FM18" s="99"/>
      <c r="FN18" s="99"/>
      <c r="FO18" s="99"/>
      <c r="FP18" s="99"/>
      <c r="FQ18" s="99"/>
      <c r="FR18" s="99"/>
      <c r="FS18" s="99"/>
      <c r="FT18" s="99"/>
      <c r="FU18" s="99"/>
      <c r="FV18" s="99"/>
      <c r="FW18" s="99"/>
      <c r="FX18" s="99"/>
      <c r="FY18" s="99"/>
      <c r="FZ18" s="99"/>
      <c r="GA18" s="99"/>
      <c r="GB18" s="99"/>
      <c r="GC18" s="99"/>
      <c r="GD18" s="99"/>
      <c r="GE18" s="99"/>
      <c r="GF18" s="99"/>
      <c r="GG18" s="99"/>
      <c r="GH18" s="99"/>
      <c r="GI18" s="99"/>
      <c r="GJ18" s="99"/>
      <c r="GK18" s="99"/>
      <c r="GL18" s="99"/>
      <c r="GM18" s="99"/>
      <c r="GN18" s="99"/>
      <c r="GO18" s="99"/>
      <c r="GP18" s="99"/>
      <c r="GQ18" s="99"/>
      <c r="GR18" s="99"/>
      <c r="GS18" s="99"/>
      <c r="GT18" s="99"/>
      <c r="GU18" s="99"/>
      <c r="GV18" s="99"/>
      <c r="GW18" s="99"/>
      <c r="GX18" s="99"/>
      <c r="GY18" s="99"/>
      <c r="GZ18" s="99"/>
      <c r="HA18" s="99"/>
      <c r="HB18" s="99"/>
      <c r="HC18" s="99"/>
      <c r="HD18" s="99"/>
      <c r="HE18" s="99"/>
      <c r="HF18" s="99"/>
      <c r="HG18" s="99"/>
      <c r="HH18" s="99"/>
      <c r="HI18" s="99"/>
      <c r="HJ18" s="99"/>
      <c r="HK18" s="99"/>
      <c r="HL18" s="99"/>
      <c r="HM18" s="99"/>
      <c r="HN18" s="99"/>
      <c r="HO18" s="99"/>
      <c r="HP18" s="99"/>
      <c r="HQ18" s="99"/>
      <c r="HR18" s="99"/>
      <c r="HS18" s="99"/>
      <c r="HT18" s="99"/>
      <c r="HU18" s="99"/>
      <c r="HV18" s="99"/>
      <c r="HW18" s="99"/>
      <c r="HX18" s="99"/>
      <c r="HY18" s="99"/>
      <c r="HZ18" s="99"/>
      <c r="IA18" s="99"/>
      <c r="IB18" s="99"/>
      <c r="IC18" s="99"/>
      <c r="ID18" s="99"/>
      <c r="IE18" s="99"/>
      <c r="IF18" s="99"/>
      <c r="IG18" s="99"/>
      <c r="IH18" s="99"/>
      <c r="II18" s="99"/>
      <c r="IJ18" s="99"/>
      <c r="IK18" s="99"/>
      <c r="IL18" s="99"/>
      <c r="IM18" s="99"/>
      <c r="IN18" s="99"/>
      <c r="IO18" s="99"/>
      <c r="IP18" s="99"/>
      <c r="IQ18" s="99"/>
      <c r="IR18" s="99"/>
      <c r="IS18" s="99"/>
      <c r="IT18" s="99"/>
      <c r="IU18" s="99"/>
      <c r="IV18" s="99"/>
      <c r="IW18" s="99"/>
      <c r="IX18" s="99"/>
      <c r="IY18" s="99"/>
      <c r="IZ18" s="99"/>
      <c r="JA18" s="99"/>
      <c r="JB18" s="99"/>
      <c r="JC18" s="99"/>
      <c r="JD18" s="99"/>
      <c r="JE18" s="99"/>
      <c r="JF18" s="99"/>
      <c r="JG18" s="99"/>
      <c r="JH18" s="99"/>
      <c r="JI18" s="99"/>
      <c r="JJ18" s="99"/>
      <c r="JK18" s="99"/>
      <c r="JL18" s="99"/>
      <c r="JM18" s="99"/>
      <c r="JN18" s="99"/>
      <c r="JO18" s="99"/>
      <c r="JP18" s="99"/>
      <c r="JQ18" s="99"/>
      <c r="JR18" s="99"/>
      <c r="JS18" s="99"/>
      <c r="JT18" s="99"/>
      <c r="JU18" s="99"/>
      <c r="JV18" s="99"/>
      <c r="JW18" s="99"/>
      <c r="JX18" s="99"/>
      <c r="JY18" s="99"/>
      <c r="JZ18" s="99"/>
      <c r="KA18" s="99"/>
      <c r="KB18" s="99"/>
      <c r="KC18" s="99"/>
      <c r="KD18" s="99"/>
      <c r="KE18" s="99"/>
      <c r="KF18" s="99"/>
      <c r="KG18" s="99"/>
      <c r="KH18" s="99"/>
      <c r="KI18" s="99"/>
      <c r="KJ18" s="99"/>
      <c r="KK18" s="99"/>
      <c r="KL18" s="99"/>
      <c r="KM18" s="99"/>
      <c r="KN18" s="99"/>
      <c r="KO18" s="99"/>
      <c r="KP18" s="99"/>
      <c r="KQ18" s="99"/>
      <c r="KR18" s="99"/>
      <c r="KS18" s="99"/>
      <c r="KT18" s="99"/>
      <c r="KU18" s="99"/>
      <c r="KV18" s="99"/>
      <c r="KW18" s="99"/>
      <c r="KX18" s="99"/>
      <c r="KY18" s="99"/>
      <c r="KZ18" s="99"/>
      <c r="LA18" s="99"/>
      <c r="LB18" s="99"/>
      <c r="LC18" s="99"/>
      <c r="LD18" s="99"/>
      <c r="LE18" s="99"/>
      <c r="LF18" s="99"/>
      <c r="LG18" s="99"/>
      <c r="LH18" s="99"/>
      <c r="LI18" s="99"/>
      <c r="LJ18" s="99"/>
      <c r="LK18" s="99"/>
      <c r="LL18" s="99"/>
      <c r="LM18" s="99"/>
      <c r="LN18" s="99"/>
      <c r="LO18" s="99"/>
      <c r="LP18" s="99"/>
      <c r="LQ18" s="99"/>
      <c r="LR18" s="99"/>
      <c r="LS18" s="99"/>
      <c r="LT18" s="99"/>
      <c r="LU18" s="99"/>
      <c r="LV18" s="99"/>
      <c r="LW18" s="99"/>
      <c r="LX18" s="99"/>
      <c r="LY18" s="99"/>
      <c r="LZ18" s="99"/>
      <c r="MA18" s="99"/>
      <c r="MB18" s="99"/>
      <c r="MC18" s="99"/>
      <c r="MD18" s="99"/>
      <c r="ME18" s="99"/>
      <c r="MF18" s="99"/>
      <c r="MG18" s="99"/>
      <c r="MH18" s="99"/>
      <c r="MI18" s="99"/>
      <c r="MJ18" s="99"/>
      <c r="MK18" s="99"/>
      <c r="ML18" s="99"/>
      <c r="MM18" s="99"/>
      <c r="MN18" s="99"/>
      <c r="MO18" s="99"/>
      <c r="MP18" s="99"/>
      <c r="MQ18" s="99"/>
      <c r="MR18" s="99"/>
      <c r="MS18" s="99"/>
      <c r="MT18" s="99"/>
      <c r="MU18" s="99"/>
      <c r="MV18" s="99"/>
      <c r="MW18" s="99"/>
      <c r="MX18" s="99"/>
      <c r="MY18" s="99"/>
      <c r="MZ18" s="99"/>
      <c r="NA18" s="99"/>
      <c r="NB18" s="99"/>
      <c r="NC18" s="99"/>
      <c r="ND18" s="99"/>
      <c r="NE18" s="99"/>
      <c r="NF18" s="99"/>
      <c r="NG18" s="99"/>
      <c r="NH18" s="99"/>
      <c r="NI18" s="99"/>
      <c r="NJ18" s="99"/>
      <c r="NK18" s="99"/>
      <c r="NL18" s="99"/>
      <c r="NM18" s="99"/>
      <c r="NN18" s="99"/>
      <c r="NO18" s="99"/>
      <c r="NP18" s="99"/>
      <c r="NQ18" s="99"/>
      <c r="NR18" s="99"/>
      <c r="NS18" s="99"/>
      <c r="NT18" s="99"/>
      <c r="NU18" s="99"/>
      <c r="NV18" s="99"/>
      <c r="NW18" s="99"/>
      <c r="NX18" s="99"/>
      <c r="NY18" s="99"/>
      <c r="NZ18" s="99"/>
      <c r="OA18" s="99"/>
      <c r="OB18" s="99"/>
      <c r="OC18" s="99"/>
      <c r="OD18" s="99"/>
      <c r="OE18" s="99"/>
      <c r="OF18" s="99"/>
      <c r="OG18" s="99"/>
      <c r="OH18" s="99"/>
      <c r="OI18" s="99"/>
      <c r="OJ18" s="99"/>
      <c r="OK18" s="99"/>
      <c r="OL18" s="99"/>
      <c r="OM18" s="99"/>
      <c r="ON18" s="99"/>
      <c r="OO18" s="99"/>
      <c r="OP18" s="99"/>
      <c r="OQ18" s="99"/>
      <c r="OR18" s="99"/>
      <c r="OS18" s="99"/>
      <c r="OT18" s="99"/>
      <c r="OU18" s="99"/>
      <c r="OV18" s="99"/>
      <c r="OW18" s="99"/>
      <c r="OX18" s="99"/>
      <c r="OY18" s="99"/>
      <c r="OZ18" s="99"/>
      <c r="PA18" s="99"/>
      <c r="PB18" s="99"/>
      <c r="PC18" s="99"/>
      <c r="PD18" s="99"/>
      <c r="PE18" s="99"/>
      <c r="PF18" s="99"/>
      <c r="PG18" s="99"/>
      <c r="PH18" s="99"/>
      <c r="PI18" s="99"/>
      <c r="PJ18" s="99"/>
      <c r="PK18" s="99"/>
      <c r="PL18" s="99"/>
      <c r="PM18" s="99"/>
      <c r="PN18" s="99"/>
      <c r="PO18" s="99"/>
      <c r="PP18" s="99"/>
      <c r="PQ18" s="99"/>
      <c r="PR18" s="99"/>
      <c r="PS18" s="99"/>
      <c r="PT18" s="99"/>
      <c r="PU18" s="99"/>
      <c r="PV18" s="99"/>
      <c r="PW18" s="99"/>
      <c r="PX18" s="99"/>
      <c r="PY18" s="99"/>
      <c r="PZ18" s="99"/>
      <c r="QA18" s="99"/>
      <c r="QB18" s="99"/>
      <c r="QC18" s="99"/>
      <c r="QD18" s="99"/>
      <c r="QE18" s="99"/>
      <c r="QF18" s="99"/>
      <c r="QG18" s="99"/>
    </row>
    <row r="19" spans="1:449" s="145" customFormat="1" ht="118.5" hidden="1" customHeight="1">
      <c r="A19" s="212">
        <v>418</v>
      </c>
      <c r="B19" s="215" t="s">
        <v>75</v>
      </c>
      <c r="C19" s="245" t="s">
        <v>269</v>
      </c>
      <c r="D19" s="213" t="s">
        <v>341</v>
      </c>
      <c r="E19" s="284" t="s">
        <v>857</v>
      </c>
      <c r="F19" s="213" t="s">
        <v>75</v>
      </c>
      <c r="G19" s="245" t="s">
        <v>269</v>
      </c>
      <c r="H19" s="213" t="s">
        <v>341</v>
      </c>
      <c r="I19" s="213" t="s">
        <v>858</v>
      </c>
      <c r="J19" s="287" t="s">
        <v>857</v>
      </c>
      <c r="K19" s="288" t="s">
        <v>638</v>
      </c>
      <c r="L19" s="288" t="s">
        <v>639</v>
      </c>
      <c r="M19" s="288" t="s">
        <v>660</v>
      </c>
      <c r="N19" s="288" t="s">
        <v>661</v>
      </c>
      <c r="O19" s="213" t="s">
        <v>75</v>
      </c>
      <c r="P19" s="213" t="s">
        <v>859</v>
      </c>
      <c r="Q19" s="213" t="s">
        <v>482</v>
      </c>
      <c r="R19" s="213" t="s">
        <v>250</v>
      </c>
      <c r="S19" s="213" t="s">
        <v>860</v>
      </c>
      <c r="T19" s="213" t="s">
        <v>861</v>
      </c>
      <c r="U19" s="213" t="s">
        <v>862</v>
      </c>
      <c r="V19" s="213">
        <v>2021</v>
      </c>
      <c r="W19" s="213" t="s">
        <v>863</v>
      </c>
      <c r="X19" s="284" t="s">
        <v>864</v>
      </c>
      <c r="Y19" s="214" t="s">
        <v>865</v>
      </c>
      <c r="Z19" s="284" t="s">
        <v>866</v>
      </c>
      <c r="AA19" s="273">
        <v>1</v>
      </c>
      <c r="AB19" s="213" t="s">
        <v>867</v>
      </c>
      <c r="AC19" s="213" t="s">
        <v>868</v>
      </c>
      <c r="AD19" s="213">
        <v>1</v>
      </c>
      <c r="AE19" s="284" t="s">
        <v>869</v>
      </c>
      <c r="AF19" s="286">
        <v>44603</v>
      </c>
      <c r="AG19" s="286">
        <v>44804</v>
      </c>
      <c r="AH19" s="221"/>
      <c r="AI19" s="213" t="s">
        <v>309</v>
      </c>
      <c r="AJ19" s="284" t="s">
        <v>309</v>
      </c>
      <c r="AK19" s="218">
        <f t="shared" si="0"/>
        <v>93</v>
      </c>
      <c r="AL19" s="278" t="s">
        <v>788</v>
      </c>
      <c r="AM19" s="279"/>
      <c r="AN19" s="279"/>
      <c r="AO19" s="279"/>
      <c r="AP19" s="227"/>
      <c r="AQ19" s="213"/>
      <c r="AR19" s="223"/>
      <c r="AS19" s="279"/>
      <c r="AT19" s="220"/>
      <c r="AU19" s="279"/>
      <c r="AV19" s="221"/>
      <c r="AW19" s="227"/>
      <c r="AX19" s="227"/>
      <c r="AY19" s="279"/>
      <c r="AZ19" s="221"/>
      <c r="BA19" s="247" t="s">
        <v>390</v>
      </c>
      <c r="BB19" s="279" t="s">
        <v>870</v>
      </c>
      <c r="BC19" s="232">
        <v>44620</v>
      </c>
      <c r="BD19" s="279" t="s">
        <v>474</v>
      </c>
      <c r="BE19" s="246" t="s">
        <v>871</v>
      </c>
      <c r="BF19" s="227">
        <v>0</v>
      </c>
      <c r="BG19" s="213" t="s">
        <v>386</v>
      </c>
      <c r="BH19" s="223">
        <v>-44620</v>
      </c>
      <c r="BI19" s="221" t="s">
        <v>398</v>
      </c>
      <c r="BJ19" s="36"/>
      <c r="BK19" s="36"/>
      <c r="BL19" s="36"/>
      <c r="BM19" s="36"/>
      <c r="BN19" s="221"/>
      <c r="BO19" s="36"/>
      <c r="BP19" s="231" t="s">
        <v>293</v>
      </c>
      <c r="BQ19" s="62" t="s">
        <v>872</v>
      </c>
      <c r="BR19" s="232">
        <v>44712</v>
      </c>
      <c r="BS19" s="233" t="s">
        <v>873</v>
      </c>
      <c r="BT19" s="234">
        <v>0</v>
      </c>
      <c r="BU19" s="235" t="s">
        <v>386</v>
      </c>
      <c r="BV19" s="223">
        <v>93</v>
      </c>
      <c r="BW19" s="221" t="s">
        <v>398</v>
      </c>
      <c r="BX19" s="289">
        <v>44727</v>
      </c>
      <c r="BY19" s="290" t="s">
        <v>874</v>
      </c>
      <c r="BZ19" s="291" t="s">
        <v>403</v>
      </c>
      <c r="CA19" s="70"/>
      <c r="CB19" s="236" t="s">
        <v>293</v>
      </c>
      <c r="CC19" s="70"/>
      <c r="CD19" s="231" t="s">
        <v>293</v>
      </c>
      <c r="CE19" s="237">
        <v>44823</v>
      </c>
      <c r="CF19" s="26" t="s">
        <v>875</v>
      </c>
      <c r="CG19" s="43" t="s">
        <v>876</v>
      </c>
      <c r="CH19" s="238" t="s">
        <v>877</v>
      </c>
      <c r="CI19" s="134">
        <v>0</v>
      </c>
      <c r="CJ19" s="235" t="str">
        <f t="shared" si="1"/>
        <v>SIN AVANCE</v>
      </c>
      <c r="CK19" s="223">
        <f t="shared" si="2"/>
        <v>93</v>
      </c>
      <c r="CL19" s="221" t="str">
        <f t="shared" si="3"/>
        <v>CON TIEMPO</v>
      </c>
      <c r="CM19" s="292">
        <v>44883</v>
      </c>
      <c r="CN19" s="293" t="s">
        <v>878</v>
      </c>
      <c r="CO19" s="294" t="s">
        <v>727</v>
      </c>
      <c r="CP19" s="82"/>
      <c r="CQ19" s="236" t="s">
        <v>387</v>
      </c>
      <c r="CR19" s="70"/>
      <c r="CS19" s="249">
        <v>44963</v>
      </c>
      <c r="CT19" s="29" t="s">
        <v>879</v>
      </c>
      <c r="CU19" s="39"/>
      <c r="CV19" s="238" t="s">
        <v>880</v>
      </c>
      <c r="CW19" s="134">
        <v>0</v>
      </c>
      <c r="CX19" s="235" t="str">
        <f t="shared" si="4"/>
        <v>SIN AVANCE</v>
      </c>
      <c r="CY19" s="223">
        <f t="shared" si="5"/>
        <v>93</v>
      </c>
      <c r="CZ19" s="241" t="str">
        <f t="shared" si="6"/>
        <v>POR VENCER</v>
      </c>
      <c r="DA19" s="242">
        <v>44977</v>
      </c>
      <c r="DB19" s="97" t="s">
        <v>881</v>
      </c>
      <c r="DC19" s="97" t="s">
        <v>732</v>
      </c>
      <c r="DD19" s="97">
        <v>0</v>
      </c>
      <c r="DE19" s="97" t="s">
        <v>387</v>
      </c>
      <c r="DF19" s="91"/>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99"/>
      <c r="HS19" s="99"/>
      <c r="HT19" s="99"/>
      <c r="HU19" s="99"/>
      <c r="HV19" s="99"/>
      <c r="HW19" s="99"/>
      <c r="HX19" s="99"/>
      <c r="HY19" s="99"/>
      <c r="HZ19" s="99"/>
      <c r="IA19" s="99"/>
      <c r="IB19" s="99"/>
      <c r="IC19" s="99"/>
      <c r="ID19" s="99"/>
      <c r="IE19" s="99"/>
      <c r="IF19" s="99"/>
      <c r="IG19" s="99"/>
      <c r="IH19" s="99"/>
      <c r="II19" s="99"/>
      <c r="IJ19" s="99"/>
      <c r="IK19" s="99"/>
      <c r="IL19" s="99"/>
      <c r="IM19" s="99"/>
      <c r="IN19" s="99"/>
      <c r="IO19" s="99"/>
      <c r="IP19" s="99"/>
      <c r="IQ19" s="99"/>
      <c r="IR19" s="99"/>
      <c r="IS19" s="99"/>
      <c r="IT19" s="99"/>
      <c r="IU19" s="99"/>
      <c r="IV19" s="99"/>
      <c r="IW19" s="99"/>
      <c r="IX19" s="99"/>
      <c r="IY19" s="99"/>
      <c r="IZ19" s="99"/>
      <c r="JA19" s="99"/>
      <c r="JB19" s="99"/>
      <c r="JC19" s="99"/>
      <c r="JD19" s="99"/>
      <c r="JE19" s="99"/>
      <c r="JF19" s="99"/>
      <c r="JG19" s="99"/>
      <c r="JH19" s="99"/>
      <c r="JI19" s="99"/>
      <c r="JJ19" s="99"/>
      <c r="JK19" s="99"/>
      <c r="JL19" s="99"/>
      <c r="JM19" s="99"/>
      <c r="JN19" s="99"/>
      <c r="JO19" s="99"/>
      <c r="JP19" s="99"/>
      <c r="JQ19" s="99"/>
      <c r="JR19" s="99"/>
      <c r="JS19" s="99"/>
      <c r="JT19" s="99"/>
      <c r="JU19" s="99"/>
      <c r="JV19" s="99"/>
      <c r="JW19" s="99"/>
      <c r="JX19" s="99"/>
      <c r="JY19" s="99"/>
      <c r="JZ19" s="99"/>
      <c r="KA19" s="99"/>
      <c r="KB19" s="99"/>
      <c r="KC19" s="99"/>
      <c r="KD19" s="99"/>
      <c r="KE19" s="99"/>
      <c r="KF19" s="99"/>
      <c r="KG19" s="99"/>
      <c r="KH19" s="99"/>
      <c r="KI19" s="99"/>
      <c r="KJ19" s="99"/>
      <c r="KK19" s="99"/>
      <c r="KL19" s="99"/>
      <c r="KM19" s="99"/>
      <c r="KN19" s="99"/>
      <c r="KO19" s="99"/>
      <c r="KP19" s="99"/>
      <c r="KQ19" s="99"/>
      <c r="KR19" s="99"/>
      <c r="KS19" s="99"/>
      <c r="KT19" s="99"/>
      <c r="KU19" s="99"/>
      <c r="KV19" s="99"/>
      <c r="KW19" s="99"/>
      <c r="KX19" s="99"/>
      <c r="KY19" s="99"/>
      <c r="KZ19" s="99"/>
      <c r="LA19" s="99"/>
      <c r="LB19" s="99"/>
      <c r="LC19" s="99"/>
      <c r="LD19" s="99"/>
      <c r="LE19" s="99"/>
      <c r="LF19" s="99"/>
      <c r="LG19" s="99"/>
      <c r="LH19" s="99"/>
      <c r="LI19" s="99"/>
      <c r="LJ19" s="99"/>
      <c r="LK19" s="99"/>
      <c r="LL19" s="99"/>
      <c r="LM19" s="99"/>
      <c r="LN19" s="99"/>
      <c r="LO19" s="99"/>
      <c r="LP19" s="99"/>
      <c r="LQ19" s="99"/>
      <c r="LR19" s="99"/>
      <c r="LS19" s="99"/>
      <c r="LT19" s="99"/>
      <c r="LU19" s="99"/>
      <c r="LV19" s="99"/>
      <c r="LW19" s="99"/>
      <c r="LX19" s="99"/>
      <c r="LY19" s="99"/>
      <c r="LZ19" s="99"/>
      <c r="MA19" s="99"/>
      <c r="MB19" s="99"/>
      <c r="MC19" s="99"/>
      <c r="MD19" s="99"/>
      <c r="ME19" s="99"/>
      <c r="MF19" s="99"/>
      <c r="MG19" s="99"/>
      <c r="MH19" s="99"/>
      <c r="MI19" s="99"/>
      <c r="MJ19" s="99"/>
      <c r="MK19" s="99"/>
      <c r="ML19" s="99"/>
      <c r="MM19" s="99"/>
      <c r="MN19" s="99"/>
      <c r="MO19" s="99"/>
      <c r="MP19" s="99"/>
      <c r="MQ19" s="99"/>
      <c r="MR19" s="99"/>
      <c r="MS19" s="99"/>
      <c r="MT19" s="99"/>
      <c r="MU19" s="99"/>
      <c r="MV19" s="99"/>
      <c r="MW19" s="99"/>
      <c r="MX19" s="99"/>
      <c r="MY19" s="99"/>
      <c r="MZ19" s="99"/>
      <c r="NA19" s="99"/>
      <c r="NB19" s="99"/>
      <c r="NC19" s="99"/>
      <c r="ND19" s="99"/>
      <c r="NE19" s="99"/>
      <c r="NF19" s="99"/>
      <c r="NG19" s="99"/>
      <c r="NH19" s="99"/>
      <c r="NI19" s="99"/>
      <c r="NJ19" s="99"/>
      <c r="NK19" s="99"/>
      <c r="NL19" s="99"/>
      <c r="NM19" s="99"/>
      <c r="NN19" s="99"/>
      <c r="NO19" s="99"/>
      <c r="NP19" s="99"/>
      <c r="NQ19" s="99"/>
      <c r="NR19" s="99"/>
      <c r="NS19" s="99"/>
      <c r="NT19" s="99"/>
      <c r="NU19" s="99"/>
      <c r="NV19" s="99"/>
      <c r="NW19" s="99"/>
      <c r="NX19" s="99"/>
      <c r="NY19" s="99"/>
      <c r="NZ19" s="99"/>
      <c r="OA19" s="99"/>
      <c r="OB19" s="99"/>
      <c r="OC19" s="99"/>
      <c r="OD19" s="99"/>
      <c r="OE19" s="99"/>
      <c r="OF19" s="99"/>
      <c r="OG19" s="99"/>
      <c r="OH19" s="99"/>
      <c r="OI19" s="99"/>
      <c r="OJ19" s="99"/>
      <c r="OK19" s="99"/>
      <c r="OL19" s="99"/>
      <c r="OM19" s="99"/>
      <c r="ON19" s="99"/>
      <c r="OO19" s="99"/>
      <c r="OP19" s="99"/>
      <c r="OQ19" s="99"/>
      <c r="OR19" s="99"/>
      <c r="OS19" s="99"/>
      <c r="OT19" s="99"/>
      <c r="OU19" s="99"/>
      <c r="OV19" s="99"/>
      <c r="OW19" s="99"/>
      <c r="OX19" s="99"/>
      <c r="OY19" s="99"/>
      <c r="OZ19" s="99"/>
      <c r="PA19" s="99"/>
      <c r="PB19" s="99"/>
      <c r="PC19" s="99"/>
      <c r="PD19" s="99"/>
      <c r="PE19" s="99"/>
      <c r="PF19" s="99"/>
      <c r="PG19" s="99"/>
      <c r="PH19" s="99"/>
      <c r="PI19" s="99"/>
      <c r="PJ19" s="99"/>
      <c r="PK19" s="99"/>
      <c r="PL19" s="99"/>
      <c r="PM19" s="99"/>
      <c r="PN19" s="99"/>
      <c r="PO19" s="99"/>
      <c r="PP19" s="99"/>
      <c r="PQ19" s="99"/>
      <c r="PR19" s="99"/>
      <c r="PS19" s="99"/>
      <c r="PT19" s="99"/>
      <c r="PU19" s="99"/>
      <c r="PV19" s="99"/>
      <c r="PW19" s="99"/>
      <c r="PX19" s="99"/>
      <c r="PY19" s="99"/>
      <c r="PZ19" s="99"/>
      <c r="QA19" s="99"/>
      <c r="QB19" s="99"/>
      <c r="QC19" s="99"/>
      <c r="QD19" s="99"/>
      <c r="QE19" s="99"/>
      <c r="QF19" s="99"/>
      <c r="QG19" s="251"/>
    </row>
    <row r="20" spans="1:449" s="145" customFormat="1" ht="118.5" hidden="1" customHeight="1">
      <c r="A20" s="212">
        <v>420</v>
      </c>
      <c r="B20" s="215" t="s">
        <v>75</v>
      </c>
      <c r="C20" s="245" t="s">
        <v>269</v>
      </c>
      <c r="D20" s="213" t="s">
        <v>341</v>
      </c>
      <c r="E20" s="284" t="s">
        <v>857</v>
      </c>
      <c r="F20" s="213" t="s">
        <v>75</v>
      </c>
      <c r="G20" s="245" t="s">
        <v>269</v>
      </c>
      <c r="H20" s="213" t="s">
        <v>341</v>
      </c>
      <c r="I20" s="213" t="s">
        <v>858</v>
      </c>
      <c r="J20" s="287" t="s">
        <v>857</v>
      </c>
      <c r="K20" s="288" t="s">
        <v>638</v>
      </c>
      <c r="L20" s="288" t="s">
        <v>639</v>
      </c>
      <c r="M20" s="288" t="s">
        <v>660</v>
      </c>
      <c r="N20" s="288" t="s">
        <v>661</v>
      </c>
      <c r="O20" s="213" t="s">
        <v>17</v>
      </c>
      <c r="P20" s="213" t="s">
        <v>19</v>
      </c>
      <c r="Q20" s="213" t="s">
        <v>482</v>
      </c>
      <c r="R20" s="213" t="s">
        <v>250</v>
      </c>
      <c r="S20" s="213" t="s">
        <v>882</v>
      </c>
      <c r="T20" s="213" t="s">
        <v>883</v>
      </c>
      <c r="U20" s="213" t="s">
        <v>862</v>
      </c>
      <c r="V20" s="213">
        <v>2021</v>
      </c>
      <c r="W20" s="213" t="s">
        <v>884</v>
      </c>
      <c r="X20" s="284" t="s">
        <v>885</v>
      </c>
      <c r="Y20" s="214" t="s">
        <v>886</v>
      </c>
      <c r="Z20" s="284" t="s">
        <v>887</v>
      </c>
      <c r="AA20" s="273">
        <v>2</v>
      </c>
      <c r="AB20" s="213" t="s">
        <v>888</v>
      </c>
      <c r="AC20" s="213" t="s">
        <v>889</v>
      </c>
      <c r="AD20" s="285">
        <v>1</v>
      </c>
      <c r="AE20" s="284" t="s">
        <v>890</v>
      </c>
      <c r="AF20" s="286">
        <v>44603</v>
      </c>
      <c r="AG20" s="286">
        <v>44895</v>
      </c>
      <c r="AH20" s="221"/>
      <c r="AI20" s="213" t="s">
        <v>309</v>
      </c>
      <c r="AJ20" s="284" t="s">
        <v>309</v>
      </c>
      <c r="AK20" s="218">
        <f t="shared" si="0"/>
        <v>184</v>
      </c>
      <c r="AL20" s="278" t="s">
        <v>788</v>
      </c>
      <c r="AM20" s="279"/>
      <c r="AN20" s="279"/>
      <c r="AO20" s="279"/>
      <c r="AP20" s="227"/>
      <c r="AQ20" s="213"/>
      <c r="AR20" s="223"/>
      <c r="AS20" s="279"/>
      <c r="AT20" s="220"/>
      <c r="AU20" s="279"/>
      <c r="AV20" s="221"/>
      <c r="AW20" s="227"/>
      <c r="AX20" s="227"/>
      <c r="AY20" s="279"/>
      <c r="AZ20" s="221"/>
      <c r="BA20" s="247" t="s">
        <v>390</v>
      </c>
      <c r="BB20" s="279" t="s">
        <v>870</v>
      </c>
      <c r="BC20" s="232">
        <v>44620</v>
      </c>
      <c r="BD20" s="279" t="s">
        <v>474</v>
      </c>
      <c r="BE20" s="246" t="s">
        <v>871</v>
      </c>
      <c r="BF20" s="227">
        <v>0</v>
      </c>
      <c r="BG20" s="213" t="s">
        <v>386</v>
      </c>
      <c r="BH20" s="223">
        <v>-44620</v>
      </c>
      <c r="BI20" s="221" t="s">
        <v>398</v>
      </c>
      <c r="BJ20" s="36"/>
      <c r="BK20" s="36"/>
      <c r="BL20" s="36"/>
      <c r="BM20" s="36"/>
      <c r="BN20" s="221"/>
      <c r="BO20" s="36"/>
      <c r="BP20" s="231" t="s">
        <v>293</v>
      </c>
      <c r="BQ20" s="62" t="s">
        <v>891</v>
      </c>
      <c r="BR20" s="232">
        <v>44712</v>
      </c>
      <c r="BS20" s="233" t="s">
        <v>892</v>
      </c>
      <c r="BT20" s="234">
        <v>0.36</v>
      </c>
      <c r="BU20" s="235" t="s">
        <v>422</v>
      </c>
      <c r="BV20" s="223">
        <v>184</v>
      </c>
      <c r="BW20" s="221" t="s">
        <v>398</v>
      </c>
      <c r="BX20" s="289">
        <v>44727</v>
      </c>
      <c r="BY20" s="290" t="s">
        <v>893</v>
      </c>
      <c r="BZ20" s="291" t="s">
        <v>403</v>
      </c>
      <c r="CA20" s="70"/>
      <c r="CB20" s="236" t="s">
        <v>293</v>
      </c>
      <c r="CC20" s="70"/>
      <c r="CD20" s="231" t="s">
        <v>293</v>
      </c>
      <c r="CE20" s="237">
        <v>44823</v>
      </c>
      <c r="CF20" s="64" t="s">
        <v>894</v>
      </c>
      <c r="CG20" s="27" t="s">
        <v>895</v>
      </c>
      <c r="CH20" s="238" t="s">
        <v>896</v>
      </c>
      <c r="CI20" s="134">
        <v>0.48</v>
      </c>
      <c r="CJ20" s="235" t="str">
        <f t="shared" si="1"/>
        <v>AVANCE PARCIAL</v>
      </c>
      <c r="CK20" s="223">
        <f t="shared" si="2"/>
        <v>184</v>
      </c>
      <c r="CL20" s="221" t="str">
        <f t="shared" si="3"/>
        <v>CON TIEMPO</v>
      </c>
      <c r="CM20" s="292">
        <v>44883</v>
      </c>
      <c r="CN20" s="293" t="s">
        <v>897</v>
      </c>
      <c r="CO20" s="294" t="s">
        <v>727</v>
      </c>
      <c r="CP20" s="82"/>
      <c r="CQ20" s="281" t="s">
        <v>293</v>
      </c>
      <c r="CR20" s="70"/>
      <c r="CS20" s="249">
        <v>44963</v>
      </c>
      <c r="CT20" s="65" t="s">
        <v>898</v>
      </c>
      <c r="CU20" s="65" t="s">
        <v>899</v>
      </c>
      <c r="CV20" s="295"/>
      <c r="CW20" s="21">
        <v>1</v>
      </c>
      <c r="CX20" s="235" t="str">
        <f t="shared" si="4"/>
        <v>CUMPLIMIENTO TOTAL</v>
      </c>
      <c r="CY20" s="223">
        <f t="shared" si="5"/>
        <v>184</v>
      </c>
      <c r="CZ20" s="241" t="str">
        <f t="shared" si="6"/>
        <v>POR VENCER</v>
      </c>
      <c r="DA20" s="242">
        <v>44977</v>
      </c>
      <c r="DB20" s="97" t="s">
        <v>900</v>
      </c>
      <c r="DC20" s="97" t="s">
        <v>732</v>
      </c>
      <c r="DD20" s="97">
        <v>70</v>
      </c>
      <c r="DE20" s="97" t="s">
        <v>387</v>
      </c>
      <c r="DF20" s="91"/>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99"/>
      <c r="IU20" s="99"/>
      <c r="IV20" s="99"/>
      <c r="IW20" s="99"/>
      <c r="IX20" s="99"/>
      <c r="IY20" s="99"/>
      <c r="IZ20" s="99"/>
      <c r="JA20" s="99"/>
      <c r="JB20" s="99"/>
      <c r="JC20" s="99"/>
      <c r="JD20" s="99"/>
      <c r="JE20" s="99"/>
      <c r="JF20" s="99"/>
      <c r="JG20" s="99"/>
      <c r="JH20" s="99"/>
      <c r="JI20" s="99"/>
      <c r="JJ20" s="99"/>
      <c r="JK20" s="99"/>
      <c r="JL20" s="99"/>
      <c r="JM20" s="99"/>
      <c r="JN20" s="99"/>
      <c r="JO20" s="99"/>
      <c r="JP20" s="99"/>
      <c r="JQ20" s="99"/>
      <c r="JR20" s="99"/>
      <c r="JS20" s="99"/>
      <c r="JT20" s="99"/>
      <c r="JU20" s="99"/>
      <c r="JV20" s="99"/>
      <c r="JW20" s="99"/>
      <c r="JX20" s="99"/>
      <c r="JY20" s="99"/>
      <c r="JZ20" s="99"/>
      <c r="KA20" s="99"/>
      <c r="KB20" s="99"/>
      <c r="KC20" s="99"/>
      <c r="KD20" s="99"/>
      <c r="KE20" s="99"/>
      <c r="KF20" s="99"/>
      <c r="KG20" s="99"/>
      <c r="KH20" s="99"/>
      <c r="KI20" s="99"/>
      <c r="KJ20" s="99"/>
      <c r="KK20" s="99"/>
      <c r="KL20" s="99"/>
      <c r="KM20" s="99"/>
      <c r="KN20" s="99"/>
      <c r="KO20" s="99"/>
      <c r="KP20" s="99"/>
      <c r="KQ20" s="99"/>
      <c r="KR20" s="99"/>
      <c r="KS20" s="99"/>
      <c r="KT20" s="99"/>
      <c r="KU20" s="99"/>
      <c r="KV20" s="99"/>
      <c r="KW20" s="99"/>
      <c r="KX20" s="99"/>
      <c r="KY20" s="99"/>
      <c r="KZ20" s="99"/>
      <c r="LA20" s="99"/>
      <c r="LB20" s="99"/>
      <c r="LC20" s="99"/>
      <c r="LD20" s="99"/>
      <c r="LE20" s="99"/>
      <c r="LF20" s="99"/>
      <c r="LG20" s="99"/>
      <c r="LH20" s="99"/>
      <c r="LI20" s="99"/>
      <c r="LJ20" s="99"/>
      <c r="LK20" s="99"/>
      <c r="LL20" s="99"/>
      <c r="LM20" s="99"/>
      <c r="LN20" s="99"/>
      <c r="LO20" s="99"/>
      <c r="LP20" s="99"/>
      <c r="LQ20" s="99"/>
      <c r="LR20" s="99"/>
      <c r="LS20" s="99"/>
      <c r="LT20" s="99"/>
      <c r="LU20" s="99"/>
      <c r="LV20" s="99"/>
      <c r="LW20" s="99"/>
      <c r="LX20" s="99"/>
      <c r="LY20" s="99"/>
      <c r="LZ20" s="99"/>
      <c r="MA20" s="99"/>
      <c r="MB20" s="99"/>
      <c r="MC20" s="99"/>
      <c r="MD20" s="99"/>
      <c r="ME20" s="99"/>
      <c r="MF20" s="99"/>
      <c r="MG20" s="99"/>
      <c r="MH20" s="99"/>
      <c r="MI20" s="99"/>
      <c r="MJ20" s="99"/>
      <c r="MK20" s="99"/>
      <c r="ML20" s="99"/>
      <c r="MM20" s="99"/>
      <c r="MN20" s="99"/>
      <c r="MO20" s="99"/>
      <c r="MP20" s="99"/>
      <c r="MQ20" s="99"/>
      <c r="MR20" s="99"/>
      <c r="MS20" s="99"/>
      <c r="MT20" s="99"/>
      <c r="MU20" s="99"/>
      <c r="MV20" s="99"/>
      <c r="MW20" s="99"/>
      <c r="MX20" s="99"/>
      <c r="MY20" s="99"/>
      <c r="MZ20" s="99"/>
      <c r="NA20" s="99"/>
      <c r="NB20" s="99"/>
      <c r="NC20" s="99"/>
      <c r="ND20" s="99"/>
      <c r="NE20" s="99"/>
      <c r="NF20" s="99"/>
      <c r="NG20" s="99"/>
      <c r="NH20" s="99"/>
      <c r="NI20" s="99"/>
      <c r="NJ20" s="99"/>
      <c r="NK20" s="99"/>
      <c r="NL20" s="99"/>
      <c r="NM20" s="99"/>
      <c r="NN20" s="99"/>
      <c r="NO20" s="99"/>
      <c r="NP20" s="99"/>
      <c r="NQ20" s="99"/>
      <c r="NR20" s="99"/>
      <c r="NS20" s="99"/>
      <c r="NT20" s="99"/>
      <c r="NU20" s="99"/>
      <c r="NV20" s="99"/>
      <c r="NW20" s="99"/>
      <c r="NX20" s="99"/>
      <c r="NY20" s="99"/>
      <c r="NZ20" s="99"/>
      <c r="OA20" s="99"/>
      <c r="OB20" s="99"/>
      <c r="OC20" s="99"/>
      <c r="OD20" s="99"/>
      <c r="OE20" s="99"/>
      <c r="OF20" s="99"/>
      <c r="OG20" s="99"/>
      <c r="OH20" s="99"/>
      <c r="OI20" s="99"/>
      <c r="OJ20" s="99"/>
      <c r="OK20" s="99"/>
      <c r="OL20" s="99"/>
      <c r="OM20" s="99"/>
      <c r="ON20" s="99"/>
      <c r="OO20" s="99"/>
      <c r="OP20" s="99"/>
      <c r="OQ20" s="99"/>
      <c r="OR20" s="99"/>
      <c r="OS20" s="99"/>
      <c r="OT20" s="99"/>
      <c r="OU20" s="99"/>
      <c r="OV20" s="99"/>
      <c r="OW20" s="99"/>
      <c r="OX20" s="99"/>
      <c r="OY20" s="99"/>
      <c r="OZ20" s="99"/>
      <c r="PA20" s="99"/>
      <c r="PB20" s="99"/>
      <c r="PC20" s="99"/>
      <c r="PD20" s="99"/>
      <c r="PE20" s="99"/>
      <c r="PF20" s="99"/>
      <c r="PG20" s="99"/>
      <c r="PH20" s="99"/>
      <c r="PI20" s="99"/>
      <c r="PJ20" s="99"/>
      <c r="PK20" s="99"/>
      <c r="PL20" s="99"/>
      <c r="PM20" s="99"/>
      <c r="PN20" s="99"/>
      <c r="PO20" s="99"/>
      <c r="PP20" s="99"/>
      <c r="PQ20" s="99"/>
      <c r="PR20" s="99"/>
      <c r="PS20" s="99"/>
      <c r="PT20" s="99"/>
      <c r="PU20" s="99"/>
      <c r="PV20" s="99"/>
      <c r="PW20" s="99"/>
      <c r="PX20" s="99"/>
      <c r="PY20" s="99"/>
      <c r="PZ20" s="99"/>
      <c r="QA20" s="99"/>
      <c r="QB20" s="99"/>
      <c r="QC20" s="99"/>
      <c r="QD20" s="99"/>
      <c r="QE20" s="99"/>
      <c r="QF20" s="99"/>
      <c r="QG20" s="251"/>
    </row>
    <row r="21" spans="1:449" s="141" customFormat="1" ht="118.5" hidden="1" customHeight="1">
      <c r="A21" s="212">
        <v>423</v>
      </c>
      <c r="B21" s="215" t="s">
        <v>75</v>
      </c>
      <c r="C21" s="245" t="s">
        <v>269</v>
      </c>
      <c r="D21" s="213" t="s">
        <v>341</v>
      </c>
      <c r="E21" s="296" t="s">
        <v>857</v>
      </c>
      <c r="F21" s="213" t="s">
        <v>75</v>
      </c>
      <c r="G21" s="245" t="s">
        <v>269</v>
      </c>
      <c r="H21" s="213" t="s">
        <v>341</v>
      </c>
      <c r="I21" s="213" t="s">
        <v>858</v>
      </c>
      <c r="J21" s="287" t="s">
        <v>857</v>
      </c>
      <c r="K21" s="288" t="s">
        <v>638</v>
      </c>
      <c r="L21" s="288" t="s">
        <v>639</v>
      </c>
      <c r="M21" s="288" t="s">
        <v>660</v>
      </c>
      <c r="N21" s="288" t="s">
        <v>661</v>
      </c>
      <c r="O21" s="215" t="s">
        <v>196</v>
      </c>
      <c r="P21" s="213" t="s">
        <v>199</v>
      </c>
      <c r="Q21" s="213" t="s">
        <v>482</v>
      </c>
      <c r="R21" s="213" t="s">
        <v>250</v>
      </c>
      <c r="S21" s="213" t="s">
        <v>901</v>
      </c>
      <c r="T21" s="213" t="s">
        <v>902</v>
      </c>
      <c r="U21" s="213" t="s">
        <v>862</v>
      </c>
      <c r="V21" s="213">
        <v>2021</v>
      </c>
      <c r="W21" s="213" t="s">
        <v>903</v>
      </c>
      <c r="X21" s="284" t="s">
        <v>904</v>
      </c>
      <c r="Y21" s="214" t="s">
        <v>905</v>
      </c>
      <c r="Z21" s="296" t="s">
        <v>906</v>
      </c>
      <c r="AA21" s="273">
        <v>1</v>
      </c>
      <c r="AB21" s="215" t="s">
        <v>867</v>
      </c>
      <c r="AC21" s="215" t="s">
        <v>868</v>
      </c>
      <c r="AD21" s="215">
        <v>1</v>
      </c>
      <c r="AE21" s="296" t="s">
        <v>869</v>
      </c>
      <c r="AF21" s="286">
        <v>44603</v>
      </c>
      <c r="AG21" s="286">
        <v>44804</v>
      </c>
      <c r="AH21" s="221"/>
      <c r="AI21" s="213" t="s">
        <v>309</v>
      </c>
      <c r="AJ21" s="284" t="s">
        <v>309</v>
      </c>
      <c r="AK21" s="218">
        <f t="shared" si="0"/>
        <v>93</v>
      </c>
      <c r="AL21" s="278" t="s">
        <v>788</v>
      </c>
      <c r="AM21" s="279"/>
      <c r="AN21" s="279"/>
      <c r="AO21" s="279"/>
      <c r="AP21" s="227"/>
      <c r="AQ21" s="213"/>
      <c r="AR21" s="223"/>
      <c r="AS21" s="279"/>
      <c r="AT21" s="220"/>
      <c r="AU21" s="279"/>
      <c r="AV21" s="221"/>
      <c r="AW21" s="227"/>
      <c r="AX21" s="227"/>
      <c r="AY21" s="279"/>
      <c r="AZ21" s="221"/>
      <c r="BA21" s="247" t="s">
        <v>390</v>
      </c>
      <c r="BB21" s="279" t="s">
        <v>870</v>
      </c>
      <c r="BC21" s="232">
        <v>44620</v>
      </c>
      <c r="BD21" s="279" t="s">
        <v>474</v>
      </c>
      <c r="BE21" s="246" t="s">
        <v>871</v>
      </c>
      <c r="BF21" s="227">
        <v>0</v>
      </c>
      <c r="BG21" s="213" t="s">
        <v>386</v>
      </c>
      <c r="BH21" s="223">
        <v>-44620</v>
      </c>
      <c r="BI21" s="221" t="s">
        <v>398</v>
      </c>
      <c r="BJ21" s="36"/>
      <c r="BK21" s="36"/>
      <c r="BL21" s="36"/>
      <c r="BM21" s="36"/>
      <c r="BN21" s="221"/>
      <c r="BO21" s="36"/>
      <c r="BP21" s="231" t="s">
        <v>293</v>
      </c>
      <c r="BQ21" s="62" t="s">
        <v>872</v>
      </c>
      <c r="BR21" s="232">
        <v>44712</v>
      </c>
      <c r="BS21" s="233" t="s">
        <v>873</v>
      </c>
      <c r="BT21" s="234">
        <v>0</v>
      </c>
      <c r="BU21" s="235" t="s">
        <v>386</v>
      </c>
      <c r="BV21" s="223">
        <v>93</v>
      </c>
      <c r="BW21" s="221" t="s">
        <v>398</v>
      </c>
      <c r="BX21" s="289">
        <v>44727</v>
      </c>
      <c r="BY21" s="290" t="s">
        <v>907</v>
      </c>
      <c r="BZ21" s="291" t="s">
        <v>403</v>
      </c>
      <c r="CA21" s="70"/>
      <c r="CB21" s="236" t="s">
        <v>293</v>
      </c>
      <c r="CC21" s="70"/>
      <c r="CD21" s="231" t="s">
        <v>293</v>
      </c>
      <c r="CE21" s="237">
        <v>44823</v>
      </c>
      <c r="CF21" s="27" t="s">
        <v>908</v>
      </c>
      <c r="CG21" s="43"/>
      <c r="CH21" s="238" t="s">
        <v>877</v>
      </c>
      <c r="CI21" s="134">
        <v>0</v>
      </c>
      <c r="CJ21" s="235" t="str">
        <f t="shared" si="1"/>
        <v>SIN AVANCE</v>
      </c>
      <c r="CK21" s="223">
        <f t="shared" si="2"/>
        <v>93</v>
      </c>
      <c r="CL21" s="221" t="str">
        <f t="shared" si="3"/>
        <v>CON TIEMPO</v>
      </c>
      <c r="CM21" s="292">
        <v>44883</v>
      </c>
      <c r="CN21" s="293" t="s">
        <v>878</v>
      </c>
      <c r="CO21" s="294" t="s">
        <v>727</v>
      </c>
      <c r="CP21" s="82"/>
      <c r="CQ21" s="236" t="s">
        <v>387</v>
      </c>
      <c r="CR21" s="70"/>
      <c r="CS21" s="249">
        <v>44963</v>
      </c>
      <c r="CT21" s="29" t="s">
        <v>909</v>
      </c>
      <c r="CU21" s="49"/>
      <c r="CV21" s="238" t="s">
        <v>869</v>
      </c>
      <c r="CW21" s="21">
        <v>0</v>
      </c>
      <c r="CX21" s="235" t="str">
        <f t="shared" si="4"/>
        <v>SIN AVANCE</v>
      </c>
      <c r="CY21" s="223">
        <f t="shared" si="5"/>
        <v>93</v>
      </c>
      <c r="CZ21" s="241" t="str">
        <f t="shared" si="6"/>
        <v>POR VENCER</v>
      </c>
      <c r="DA21" s="242">
        <v>44977</v>
      </c>
      <c r="DB21" s="97" t="s">
        <v>881</v>
      </c>
      <c r="DC21" s="97" t="s">
        <v>732</v>
      </c>
      <c r="DD21" s="97">
        <v>0</v>
      </c>
      <c r="DE21" s="97" t="s">
        <v>387</v>
      </c>
      <c r="DF21" s="91"/>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99"/>
      <c r="IU21" s="99"/>
      <c r="IV21" s="99"/>
      <c r="IW21" s="99"/>
      <c r="IX21" s="99"/>
      <c r="IY21" s="99"/>
      <c r="IZ21" s="99"/>
      <c r="JA21" s="99"/>
      <c r="JB21" s="99"/>
      <c r="JC21" s="99"/>
      <c r="JD21" s="99"/>
      <c r="JE21" s="99"/>
      <c r="JF21" s="99"/>
      <c r="JG21" s="99"/>
      <c r="JH21" s="99"/>
      <c r="JI21" s="99"/>
      <c r="JJ21" s="99"/>
      <c r="JK21" s="99"/>
      <c r="JL21" s="99"/>
      <c r="JM21" s="99"/>
      <c r="JN21" s="99"/>
      <c r="JO21" s="99"/>
      <c r="JP21" s="99"/>
      <c r="JQ21" s="99"/>
      <c r="JR21" s="99"/>
      <c r="JS21" s="99"/>
      <c r="JT21" s="99"/>
      <c r="JU21" s="99"/>
      <c r="JV21" s="99"/>
      <c r="JW21" s="99"/>
      <c r="JX21" s="99"/>
      <c r="JY21" s="99"/>
      <c r="JZ21" s="99"/>
      <c r="KA21" s="99"/>
      <c r="KB21" s="99"/>
      <c r="KC21" s="99"/>
      <c r="KD21" s="99"/>
      <c r="KE21" s="99"/>
      <c r="KF21" s="99"/>
      <c r="KG21" s="99"/>
      <c r="KH21" s="99"/>
      <c r="KI21" s="99"/>
      <c r="KJ21" s="99"/>
      <c r="KK21" s="99"/>
      <c r="KL21" s="99"/>
      <c r="KM21" s="99"/>
      <c r="KN21" s="99"/>
      <c r="KO21" s="99"/>
      <c r="KP21" s="99"/>
      <c r="KQ21" s="99"/>
      <c r="KR21" s="99"/>
      <c r="KS21" s="99"/>
      <c r="KT21" s="99"/>
      <c r="KU21" s="99"/>
      <c r="KV21" s="99"/>
      <c r="KW21" s="99"/>
      <c r="KX21" s="99"/>
      <c r="KY21" s="99"/>
      <c r="KZ21" s="99"/>
      <c r="LA21" s="99"/>
      <c r="LB21" s="99"/>
      <c r="LC21" s="99"/>
      <c r="LD21" s="99"/>
      <c r="LE21" s="99"/>
      <c r="LF21" s="99"/>
      <c r="LG21" s="99"/>
      <c r="LH21" s="99"/>
      <c r="LI21" s="99"/>
      <c r="LJ21" s="99"/>
      <c r="LK21" s="99"/>
      <c r="LL21" s="99"/>
      <c r="LM21" s="99"/>
      <c r="LN21" s="99"/>
      <c r="LO21" s="99"/>
      <c r="LP21" s="99"/>
      <c r="LQ21" s="99"/>
      <c r="LR21" s="99"/>
      <c r="LS21" s="99"/>
      <c r="LT21" s="99"/>
      <c r="LU21" s="99"/>
      <c r="LV21" s="99"/>
      <c r="LW21" s="99"/>
      <c r="LX21" s="99"/>
      <c r="LY21" s="99"/>
      <c r="LZ21" s="99"/>
      <c r="MA21" s="99"/>
      <c r="MB21" s="99"/>
      <c r="MC21" s="99"/>
      <c r="MD21" s="99"/>
      <c r="ME21" s="99"/>
      <c r="MF21" s="99"/>
      <c r="MG21" s="99"/>
      <c r="MH21" s="99"/>
      <c r="MI21" s="99"/>
      <c r="MJ21" s="99"/>
      <c r="MK21" s="99"/>
      <c r="ML21" s="99"/>
      <c r="MM21" s="99"/>
      <c r="MN21" s="99"/>
      <c r="MO21" s="99"/>
      <c r="MP21" s="99"/>
      <c r="MQ21" s="99"/>
      <c r="MR21" s="99"/>
      <c r="MS21" s="99"/>
      <c r="MT21" s="99"/>
      <c r="MU21" s="99"/>
      <c r="MV21" s="99"/>
      <c r="MW21" s="99"/>
      <c r="MX21" s="99"/>
      <c r="MY21" s="99"/>
      <c r="MZ21" s="99"/>
      <c r="NA21" s="99"/>
      <c r="NB21" s="99"/>
      <c r="NC21" s="99"/>
      <c r="ND21" s="99"/>
      <c r="NE21" s="99"/>
      <c r="NF21" s="99"/>
      <c r="NG21" s="99"/>
      <c r="NH21" s="99"/>
      <c r="NI21" s="99"/>
      <c r="NJ21" s="99"/>
      <c r="NK21" s="99"/>
      <c r="NL21" s="99"/>
      <c r="NM21" s="99"/>
      <c r="NN21" s="99"/>
      <c r="NO21" s="99"/>
      <c r="NP21" s="99"/>
      <c r="NQ21" s="99"/>
      <c r="NR21" s="99"/>
      <c r="NS21" s="99"/>
      <c r="NT21" s="99"/>
      <c r="NU21" s="99"/>
      <c r="NV21" s="99"/>
      <c r="NW21" s="99"/>
      <c r="NX21" s="99"/>
      <c r="NY21" s="99"/>
      <c r="NZ21" s="99"/>
      <c r="OA21" s="99"/>
      <c r="OB21" s="99"/>
      <c r="OC21" s="99"/>
      <c r="OD21" s="99"/>
      <c r="OE21" s="99"/>
      <c r="OF21" s="99"/>
      <c r="OG21" s="99"/>
      <c r="OH21" s="99"/>
      <c r="OI21" s="99"/>
      <c r="OJ21" s="99"/>
      <c r="OK21" s="99"/>
      <c r="OL21" s="99"/>
      <c r="OM21" s="99"/>
      <c r="ON21" s="99"/>
      <c r="OO21" s="99"/>
      <c r="OP21" s="99"/>
      <c r="OQ21" s="99"/>
      <c r="OR21" s="99"/>
      <c r="OS21" s="99"/>
      <c r="OT21" s="99"/>
      <c r="OU21" s="99"/>
      <c r="OV21" s="99"/>
      <c r="OW21" s="99"/>
      <c r="OX21" s="99"/>
      <c r="OY21" s="99"/>
      <c r="OZ21" s="99"/>
      <c r="PA21" s="99"/>
      <c r="PB21" s="99"/>
      <c r="PC21" s="99"/>
      <c r="PD21" s="99"/>
      <c r="PE21" s="99"/>
      <c r="PF21" s="99"/>
      <c r="PG21" s="99"/>
      <c r="PH21" s="99"/>
      <c r="PI21" s="99"/>
      <c r="PJ21" s="99"/>
      <c r="PK21" s="99"/>
      <c r="PL21" s="99"/>
      <c r="PM21" s="99"/>
      <c r="PN21" s="99"/>
      <c r="PO21" s="99"/>
      <c r="PP21" s="99"/>
      <c r="PQ21" s="99"/>
      <c r="PR21" s="99"/>
      <c r="PS21" s="99"/>
      <c r="PT21" s="99"/>
      <c r="PU21" s="99"/>
      <c r="PV21" s="99"/>
      <c r="PW21" s="99"/>
      <c r="PX21" s="99"/>
      <c r="PY21" s="99"/>
      <c r="PZ21" s="99"/>
      <c r="QA21" s="99"/>
      <c r="QB21" s="99"/>
      <c r="QC21" s="99"/>
      <c r="QD21" s="99"/>
      <c r="QE21" s="99"/>
      <c r="QF21" s="99"/>
      <c r="QG21" s="251"/>
    </row>
    <row r="22" spans="1:449" s="141" customFormat="1" ht="118.5" hidden="1" customHeight="1">
      <c r="A22" s="212">
        <v>425</v>
      </c>
      <c r="B22" s="213" t="s">
        <v>75</v>
      </c>
      <c r="C22" s="214" t="s">
        <v>269</v>
      </c>
      <c r="D22" s="213" t="s">
        <v>341</v>
      </c>
      <c r="E22" s="284" t="s">
        <v>857</v>
      </c>
      <c r="F22" s="213" t="s">
        <v>75</v>
      </c>
      <c r="G22" s="214" t="s">
        <v>269</v>
      </c>
      <c r="H22" s="213" t="s">
        <v>341</v>
      </c>
      <c r="I22" s="213" t="s">
        <v>858</v>
      </c>
      <c r="J22" s="297" t="s">
        <v>857</v>
      </c>
      <c r="K22" s="288" t="s">
        <v>638</v>
      </c>
      <c r="L22" s="288" t="s">
        <v>639</v>
      </c>
      <c r="M22" s="288" t="s">
        <v>660</v>
      </c>
      <c r="N22" s="288" t="s">
        <v>661</v>
      </c>
      <c r="O22" s="213" t="s">
        <v>75</v>
      </c>
      <c r="P22" s="213" t="s">
        <v>910</v>
      </c>
      <c r="Q22" s="213" t="s">
        <v>482</v>
      </c>
      <c r="R22" s="213" t="s">
        <v>250</v>
      </c>
      <c r="S22" s="213" t="s">
        <v>911</v>
      </c>
      <c r="T22" s="213" t="s">
        <v>912</v>
      </c>
      <c r="U22" s="213" t="s">
        <v>862</v>
      </c>
      <c r="V22" s="213">
        <v>2021</v>
      </c>
      <c r="W22" s="213" t="s">
        <v>913</v>
      </c>
      <c r="X22" s="284" t="s">
        <v>914</v>
      </c>
      <c r="Y22" s="214" t="s">
        <v>915</v>
      </c>
      <c r="Z22" s="284" t="s">
        <v>916</v>
      </c>
      <c r="AA22" s="273">
        <v>1</v>
      </c>
      <c r="AB22" s="213" t="s">
        <v>917</v>
      </c>
      <c r="AC22" s="213" t="s">
        <v>918</v>
      </c>
      <c r="AD22" s="213">
        <v>5</v>
      </c>
      <c r="AE22" s="284" t="s">
        <v>919</v>
      </c>
      <c r="AF22" s="286">
        <v>44603</v>
      </c>
      <c r="AG22" s="286">
        <v>44895</v>
      </c>
      <c r="AH22" s="221"/>
      <c r="AI22" s="213" t="s">
        <v>309</v>
      </c>
      <c r="AJ22" s="284" t="s">
        <v>309</v>
      </c>
      <c r="AK22" s="218">
        <f t="shared" si="0"/>
        <v>184</v>
      </c>
      <c r="AL22" s="298" t="s">
        <v>788</v>
      </c>
      <c r="AM22" s="233"/>
      <c r="AN22" s="233"/>
      <c r="AO22" s="233"/>
      <c r="AP22" s="299"/>
      <c r="AQ22" s="235"/>
      <c r="AR22" s="300"/>
      <c r="AS22" s="233"/>
      <c r="AT22" s="301"/>
      <c r="AU22" s="233"/>
      <c r="AV22" s="302"/>
      <c r="AW22" s="299"/>
      <c r="AX22" s="299"/>
      <c r="AY22" s="233"/>
      <c r="AZ22" s="302"/>
      <c r="BA22" s="303" t="s">
        <v>390</v>
      </c>
      <c r="BB22" s="233" t="s">
        <v>870</v>
      </c>
      <c r="BC22" s="304">
        <v>44620</v>
      </c>
      <c r="BD22" s="233" t="s">
        <v>474</v>
      </c>
      <c r="BE22" s="246" t="s">
        <v>871</v>
      </c>
      <c r="BF22" s="299">
        <v>0</v>
      </c>
      <c r="BG22" s="235" t="s">
        <v>386</v>
      </c>
      <c r="BH22" s="300">
        <v>-44620</v>
      </c>
      <c r="BI22" s="302" t="s">
        <v>398</v>
      </c>
      <c r="BJ22" s="62"/>
      <c r="BK22" s="62"/>
      <c r="BL22" s="62"/>
      <c r="BM22" s="62"/>
      <c r="BN22" s="302"/>
      <c r="BO22" s="62"/>
      <c r="BP22" s="305" t="s">
        <v>293</v>
      </c>
      <c r="BQ22" s="62" t="s">
        <v>920</v>
      </c>
      <c r="BR22" s="304">
        <v>44712</v>
      </c>
      <c r="BS22" s="233" t="s">
        <v>921</v>
      </c>
      <c r="BT22" s="306">
        <v>0.4</v>
      </c>
      <c r="BU22" s="235" t="s">
        <v>422</v>
      </c>
      <c r="BV22" s="300">
        <v>184</v>
      </c>
      <c r="BW22" s="302" t="s">
        <v>398</v>
      </c>
      <c r="BX22" s="307">
        <v>44727</v>
      </c>
      <c r="BY22" s="291" t="s">
        <v>922</v>
      </c>
      <c r="BZ22" s="291" t="s">
        <v>403</v>
      </c>
      <c r="CA22" s="308"/>
      <c r="CB22" s="309" t="s">
        <v>293</v>
      </c>
      <c r="CC22" s="308"/>
      <c r="CD22" s="305" t="s">
        <v>293</v>
      </c>
      <c r="CE22" s="237">
        <v>44823</v>
      </c>
      <c r="CF22" s="33" t="s">
        <v>923</v>
      </c>
      <c r="CG22" s="33" t="s">
        <v>924</v>
      </c>
      <c r="CH22" s="238" t="s">
        <v>925</v>
      </c>
      <c r="CI22" s="134">
        <v>0</v>
      </c>
      <c r="CJ22" s="235" t="str">
        <f t="shared" si="1"/>
        <v>SIN AVANCE</v>
      </c>
      <c r="CK22" s="300">
        <f t="shared" si="2"/>
        <v>184</v>
      </c>
      <c r="CL22" s="302" t="str">
        <f t="shared" si="3"/>
        <v>CON TIEMPO</v>
      </c>
      <c r="CM22" s="310">
        <v>44880</v>
      </c>
      <c r="CN22" s="311" t="s">
        <v>926</v>
      </c>
      <c r="CO22" s="294" t="s">
        <v>727</v>
      </c>
      <c r="CP22" s="312"/>
      <c r="CQ22" s="281" t="s">
        <v>293</v>
      </c>
      <c r="CR22" s="308"/>
      <c r="CS22" s="249">
        <v>44963</v>
      </c>
      <c r="CT22" s="65" t="s">
        <v>927</v>
      </c>
      <c r="CU22" s="29" t="s">
        <v>928</v>
      </c>
      <c r="CV22" s="295"/>
      <c r="CW22" s="21">
        <v>1</v>
      </c>
      <c r="CX22" s="235" t="str">
        <f t="shared" si="4"/>
        <v>CUMPLIMIENTO TOTAL</v>
      </c>
      <c r="CY22" s="223">
        <f t="shared" si="5"/>
        <v>184</v>
      </c>
      <c r="CZ22" s="241" t="str">
        <f t="shared" si="6"/>
        <v>POR VENCER</v>
      </c>
      <c r="DA22" s="242">
        <v>44977</v>
      </c>
      <c r="DB22" s="243" t="s">
        <v>929</v>
      </c>
      <c r="DC22" s="243" t="s">
        <v>732</v>
      </c>
      <c r="DD22" s="243">
        <v>100</v>
      </c>
      <c r="DE22" s="97" t="s">
        <v>294</v>
      </c>
      <c r="DF22" s="313"/>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c r="GP22" s="251"/>
      <c r="GQ22" s="251"/>
      <c r="GR22" s="251"/>
      <c r="GS22" s="251"/>
      <c r="GT22" s="251"/>
      <c r="GU22" s="251"/>
      <c r="GV22" s="251"/>
      <c r="GW22" s="251"/>
      <c r="GX22" s="251"/>
      <c r="GY22" s="251"/>
      <c r="GZ22" s="251"/>
      <c r="HA22" s="251"/>
      <c r="HB22" s="251"/>
      <c r="HC22" s="251"/>
      <c r="HD22" s="251"/>
      <c r="HE22" s="251"/>
      <c r="HF22" s="251"/>
      <c r="HG22" s="251"/>
      <c r="HH22" s="251"/>
      <c r="HI22" s="251"/>
      <c r="HJ22" s="251"/>
      <c r="HK22" s="251"/>
      <c r="HL22" s="251"/>
      <c r="HM22" s="251"/>
      <c r="HN22" s="251"/>
      <c r="HO22" s="251"/>
      <c r="HP22" s="251"/>
      <c r="HQ22" s="251"/>
      <c r="HR22" s="251"/>
      <c r="HS22" s="251"/>
      <c r="HT22" s="251"/>
      <c r="HU22" s="251"/>
      <c r="HV22" s="251"/>
      <c r="HW22" s="251"/>
      <c r="HX22" s="251"/>
      <c r="HY22" s="251"/>
      <c r="HZ22" s="251"/>
      <c r="IA22" s="251"/>
      <c r="IB22" s="251"/>
      <c r="IC22" s="251"/>
      <c r="ID22" s="251"/>
      <c r="IE22" s="251"/>
      <c r="IF22" s="251"/>
      <c r="IG22" s="251"/>
      <c r="IH22" s="251"/>
      <c r="II22" s="251"/>
      <c r="IJ22" s="251"/>
      <c r="IK22" s="251"/>
      <c r="IL22" s="251"/>
      <c r="IM22" s="251"/>
      <c r="IN22" s="251"/>
      <c r="IO22" s="251"/>
      <c r="IP22" s="251"/>
      <c r="IQ22" s="251"/>
      <c r="IR22" s="251"/>
      <c r="IS22" s="251"/>
      <c r="IT22" s="251"/>
      <c r="IU22" s="251"/>
      <c r="IV22" s="251"/>
      <c r="IW22" s="251"/>
      <c r="IX22" s="251"/>
      <c r="IY22" s="251"/>
      <c r="IZ22" s="251"/>
      <c r="JA22" s="251"/>
      <c r="JB22" s="251"/>
      <c r="JC22" s="251"/>
      <c r="JD22" s="251"/>
      <c r="JE22" s="251"/>
      <c r="JF22" s="251"/>
      <c r="JG22" s="251"/>
      <c r="JH22" s="251"/>
      <c r="JI22" s="251"/>
      <c r="JJ22" s="251"/>
      <c r="JK22" s="251"/>
      <c r="JL22" s="251"/>
      <c r="JM22" s="251"/>
      <c r="JN22" s="251"/>
      <c r="JO22" s="251"/>
      <c r="JP22" s="251"/>
      <c r="JQ22" s="251"/>
      <c r="JR22" s="251"/>
      <c r="JS22" s="251"/>
      <c r="JT22" s="251"/>
      <c r="JU22" s="251"/>
      <c r="JV22" s="251"/>
      <c r="JW22" s="251"/>
      <c r="JX22" s="251"/>
      <c r="JY22" s="251"/>
      <c r="JZ22" s="251"/>
      <c r="KA22" s="251"/>
      <c r="KB22" s="251"/>
      <c r="KC22" s="251"/>
      <c r="KD22" s="251"/>
      <c r="KE22" s="251"/>
      <c r="KF22" s="251"/>
      <c r="KG22" s="251"/>
      <c r="KH22" s="251"/>
      <c r="KI22" s="251"/>
      <c r="KJ22" s="251"/>
      <c r="KK22" s="251"/>
      <c r="KL22" s="251"/>
      <c r="KM22" s="251"/>
      <c r="KN22" s="251"/>
      <c r="KO22" s="251"/>
      <c r="KP22" s="251"/>
      <c r="KQ22" s="251"/>
      <c r="KR22" s="251"/>
      <c r="KS22" s="251"/>
      <c r="KT22" s="251"/>
      <c r="KU22" s="251"/>
      <c r="KV22" s="251"/>
      <c r="KW22" s="251"/>
      <c r="KX22" s="251"/>
      <c r="KY22" s="251"/>
      <c r="KZ22" s="251"/>
      <c r="LA22" s="251"/>
      <c r="LB22" s="251"/>
      <c r="LC22" s="251"/>
      <c r="LD22" s="251"/>
      <c r="LE22" s="251"/>
      <c r="LF22" s="251"/>
      <c r="LG22" s="251"/>
      <c r="LH22" s="251"/>
      <c r="LI22" s="251"/>
      <c r="LJ22" s="251"/>
      <c r="LK22" s="251"/>
      <c r="LL22" s="251"/>
      <c r="LM22" s="251"/>
      <c r="LN22" s="251"/>
      <c r="LO22" s="251"/>
      <c r="LP22" s="251"/>
      <c r="LQ22" s="251"/>
      <c r="LR22" s="251"/>
      <c r="LS22" s="251"/>
      <c r="LT22" s="251"/>
      <c r="LU22" s="251"/>
      <c r="LV22" s="251"/>
      <c r="LW22" s="251"/>
      <c r="LX22" s="251"/>
      <c r="LY22" s="251"/>
      <c r="LZ22" s="251"/>
      <c r="MA22" s="251"/>
      <c r="MB22" s="251"/>
      <c r="MC22" s="251"/>
      <c r="MD22" s="251"/>
      <c r="ME22" s="251"/>
      <c r="MF22" s="251"/>
      <c r="MG22" s="251"/>
      <c r="MH22" s="251"/>
      <c r="MI22" s="251"/>
      <c r="MJ22" s="251"/>
      <c r="MK22" s="251"/>
      <c r="ML22" s="251"/>
      <c r="MM22" s="251"/>
      <c r="MN22" s="251"/>
      <c r="MO22" s="251"/>
      <c r="MP22" s="251"/>
      <c r="MQ22" s="251"/>
      <c r="MR22" s="251"/>
      <c r="MS22" s="251"/>
      <c r="MT22" s="251"/>
      <c r="MU22" s="251"/>
      <c r="MV22" s="251"/>
      <c r="MW22" s="251"/>
      <c r="MX22" s="251"/>
      <c r="MY22" s="251"/>
      <c r="MZ22" s="251"/>
      <c r="NA22" s="251"/>
      <c r="NB22" s="251"/>
      <c r="NC22" s="251"/>
      <c r="ND22" s="251"/>
      <c r="NE22" s="251"/>
      <c r="NF22" s="251"/>
      <c r="NG22" s="251"/>
      <c r="NH22" s="251"/>
      <c r="NI22" s="251"/>
      <c r="NJ22" s="251"/>
      <c r="NK22" s="251"/>
      <c r="NL22" s="251"/>
      <c r="NM22" s="251"/>
      <c r="NN22" s="251"/>
      <c r="NO22" s="251"/>
      <c r="NP22" s="251"/>
      <c r="NQ22" s="251"/>
      <c r="NR22" s="251"/>
      <c r="NS22" s="251"/>
      <c r="NT22" s="251"/>
      <c r="NU22" s="251"/>
      <c r="NV22" s="251"/>
      <c r="NW22" s="251"/>
      <c r="NX22" s="251"/>
      <c r="NY22" s="251"/>
      <c r="NZ22" s="251"/>
      <c r="OA22" s="251"/>
      <c r="OB22" s="251"/>
      <c r="OC22" s="251"/>
      <c r="OD22" s="251"/>
      <c r="OE22" s="251"/>
      <c r="OF22" s="251"/>
      <c r="OG22" s="251"/>
      <c r="OH22" s="251"/>
      <c r="OI22" s="251"/>
      <c r="OJ22" s="251"/>
      <c r="OK22" s="251"/>
      <c r="OL22" s="251"/>
      <c r="OM22" s="251"/>
      <c r="ON22" s="251"/>
      <c r="OO22" s="251"/>
      <c r="OP22" s="251"/>
      <c r="OQ22" s="251"/>
      <c r="OR22" s="251"/>
      <c r="OS22" s="251"/>
      <c r="OT22" s="251"/>
      <c r="OU22" s="251"/>
      <c r="OV22" s="251"/>
      <c r="OW22" s="251"/>
      <c r="OX22" s="251"/>
      <c r="OY22" s="251"/>
      <c r="OZ22" s="251"/>
      <c r="PA22" s="251"/>
      <c r="PB22" s="251"/>
      <c r="PC22" s="251"/>
      <c r="PD22" s="251"/>
      <c r="PE22" s="251"/>
      <c r="PF22" s="251"/>
      <c r="PG22" s="251"/>
      <c r="PH22" s="251"/>
      <c r="PI22" s="251"/>
      <c r="PJ22" s="251"/>
      <c r="PK22" s="251"/>
      <c r="PL22" s="251"/>
      <c r="PM22" s="251"/>
      <c r="PN22" s="251"/>
      <c r="PO22" s="251"/>
      <c r="PP22" s="251"/>
      <c r="PQ22" s="251"/>
      <c r="PR22" s="251"/>
      <c r="PS22" s="251"/>
      <c r="PT22" s="251"/>
      <c r="PU22" s="251"/>
      <c r="PV22" s="251"/>
      <c r="PW22" s="251"/>
      <c r="PX22" s="251"/>
      <c r="PY22" s="251"/>
      <c r="PZ22" s="251"/>
      <c r="QA22" s="251"/>
      <c r="QB22" s="251"/>
      <c r="QC22" s="251"/>
      <c r="QD22" s="251"/>
      <c r="QE22" s="251"/>
      <c r="QF22" s="251"/>
      <c r="QG22" s="251"/>
    </row>
    <row r="23" spans="1:449" s="141" customFormat="1" ht="118.5" hidden="1" customHeight="1">
      <c r="A23" s="212">
        <v>426</v>
      </c>
      <c r="B23" s="213" t="s">
        <v>75</v>
      </c>
      <c r="C23" s="214" t="s">
        <v>269</v>
      </c>
      <c r="D23" s="213" t="s">
        <v>341</v>
      </c>
      <c r="E23" s="284" t="s">
        <v>857</v>
      </c>
      <c r="F23" s="213" t="s">
        <v>75</v>
      </c>
      <c r="G23" s="214" t="s">
        <v>269</v>
      </c>
      <c r="H23" s="213" t="s">
        <v>341</v>
      </c>
      <c r="I23" s="213" t="s">
        <v>858</v>
      </c>
      <c r="J23" s="297" t="s">
        <v>857</v>
      </c>
      <c r="K23" s="288" t="s">
        <v>638</v>
      </c>
      <c r="L23" s="288" t="s">
        <v>639</v>
      </c>
      <c r="M23" s="288" t="s">
        <v>660</v>
      </c>
      <c r="N23" s="288" t="s">
        <v>661</v>
      </c>
      <c r="O23" s="213" t="s">
        <v>75</v>
      </c>
      <c r="P23" s="213" t="s">
        <v>930</v>
      </c>
      <c r="Q23" s="213" t="s">
        <v>482</v>
      </c>
      <c r="R23" s="213" t="s">
        <v>250</v>
      </c>
      <c r="S23" s="213" t="s">
        <v>931</v>
      </c>
      <c r="T23" s="213" t="s">
        <v>932</v>
      </c>
      <c r="U23" s="213" t="s">
        <v>862</v>
      </c>
      <c r="V23" s="213">
        <v>2021</v>
      </c>
      <c r="W23" s="213" t="s">
        <v>933</v>
      </c>
      <c r="X23" s="284" t="s">
        <v>934</v>
      </c>
      <c r="Y23" s="214" t="s">
        <v>935</v>
      </c>
      <c r="Z23" s="284" t="s">
        <v>936</v>
      </c>
      <c r="AA23" s="273">
        <v>1</v>
      </c>
      <c r="AB23" s="213" t="s">
        <v>937</v>
      </c>
      <c r="AC23" s="213" t="s">
        <v>938</v>
      </c>
      <c r="AD23" s="213">
        <v>1</v>
      </c>
      <c r="AE23" s="284" t="s">
        <v>939</v>
      </c>
      <c r="AF23" s="286">
        <v>44602</v>
      </c>
      <c r="AG23" s="286">
        <v>44804</v>
      </c>
      <c r="AH23" s="221"/>
      <c r="AI23" s="213" t="s">
        <v>309</v>
      </c>
      <c r="AJ23" s="284" t="s">
        <v>309</v>
      </c>
      <c r="AK23" s="218">
        <f t="shared" si="0"/>
        <v>93</v>
      </c>
      <c r="AL23" s="298" t="s">
        <v>788</v>
      </c>
      <c r="AM23" s="233"/>
      <c r="AN23" s="233"/>
      <c r="AO23" s="233"/>
      <c r="AP23" s="299"/>
      <c r="AQ23" s="235"/>
      <c r="AR23" s="300"/>
      <c r="AS23" s="233"/>
      <c r="AT23" s="301"/>
      <c r="AU23" s="233"/>
      <c r="AV23" s="302"/>
      <c r="AW23" s="299"/>
      <c r="AX23" s="299"/>
      <c r="AY23" s="233"/>
      <c r="AZ23" s="302"/>
      <c r="BA23" s="303" t="s">
        <v>390</v>
      </c>
      <c r="BB23" s="233" t="s">
        <v>870</v>
      </c>
      <c r="BC23" s="304">
        <v>44620</v>
      </c>
      <c r="BD23" s="233" t="s">
        <v>474</v>
      </c>
      <c r="BE23" s="246" t="s">
        <v>871</v>
      </c>
      <c r="BF23" s="299">
        <v>0</v>
      </c>
      <c r="BG23" s="235" t="s">
        <v>386</v>
      </c>
      <c r="BH23" s="300">
        <v>-44620</v>
      </c>
      <c r="BI23" s="302" t="s">
        <v>398</v>
      </c>
      <c r="BJ23" s="62"/>
      <c r="BK23" s="62"/>
      <c r="BL23" s="62"/>
      <c r="BM23" s="62"/>
      <c r="BN23" s="302"/>
      <c r="BO23" s="62"/>
      <c r="BP23" s="305" t="s">
        <v>293</v>
      </c>
      <c r="BQ23" s="62" t="s">
        <v>872</v>
      </c>
      <c r="BR23" s="304">
        <v>44712</v>
      </c>
      <c r="BS23" s="233" t="s">
        <v>936</v>
      </c>
      <c r="BT23" s="306">
        <v>0</v>
      </c>
      <c r="BU23" s="235" t="s">
        <v>386</v>
      </c>
      <c r="BV23" s="300">
        <v>93</v>
      </c>
      <c r="BW23" s="302" t="s">
        <v>398</v>
      </c>
      <c r="BX23" s="307">
        <v>44727</v>
      </c>
      <c r="BY23" s="291" t="s">
        <v>940</v>
      </c>
      <c r="BZ23" s="291" t="s">
        <v>403</v>
      </c>
      <c r="CA23" s="308"/>
      <c r="CB23" s="309" t="s">
        <v>293</v>
      </c>
      <c r="CC23" s="308"/>
      <c r="CD23" s="305" t="s">
        <v>293</v>
      </c>
      <c r="CE23" s="237">
        <v>44823</v>
      </c>
      <c r="CF23" s="33" t="s">
        <v>875</v>
      </c>
      <c r="CG23" s="17"/>
      <c r="CH23" s="238" t="s">
        <v>941</v>
      </c>
      <c r="CI23" s="134">
        <v>0</v>
      </c>
      <c r="CJ23" s="235" t="str">
        <f t="shared" si="1"/>
        <v>SIN AVANCE</v>
      </c>
      <c r="CK23" s="300">
        <f t="shared" si="2"/>
        <v>93</v>
      </c>
      <c r="CL23" s="302" t="str">
        <f t="shared" si="3"/>
        <v>CON TIEMPO</v>
      </c>
      <c r="CM23" s="310">
        <v>44880</v>
      </c>
      <c r="CN23" s="293" t="s">
        <v>942</v>
      </c>
      <c r="CO23" s="294" t="s">
        <v>727</v>
      </c>
      <c r="CP23" s="312"/>
      <c r="CQ23" s="309" t="s">
        <v>387</v>
      </c>
      <c r="CR23" s="308"/>
      <c r="CS23" s="249">
        <v>44963</v>
      </c>
      <c r="CT23" s="29" t="s">
        <v>943</v>
      </c>
      <c r="CU23" s="49"/>
      <c r="CV23" s="238" t="s">
        <v>939</v>
      </c>
      <c r="CW23" s="21">
        <v>0</v>
      </c>
      <c r="CX23" s="235" t="str">
        <f t="shared" si="4"/>
        <v>SIN AVANCE</v>
      </c>
      <c r="CY23" s="223">
        <f t="shared" si="5"/>
        <v>93</v>
      </c>
      <c r="CZ23" s="241" t="str">
        <f t="shared" si="6"/>
        <v>POR VENCER</v>
      </c>
      <c r="DA23" s="242">
        <v>44977</v>
      </c>
      <c r="DB23" s="97" t="s">
        <v>881</v>
      </c>
      <c r="DC23" s="243" t="s">
        <v>732</v>
      </c>
      <c r="DD23" s="243">
        <v>0</v>
      </c>
      <c r="DE23" s="97" t="s">
        <v>387</v>
      </c>
      <c r="DF23" s="313"/>
      <c r="DG23" s="251"/>
      <c r="DH23" s="251"/>
      <c r="DI23" s="251"/>
      <c r="DJ23" s="251"/>
      <c r="DK23" s="251"/>
      <c r="DL23" s="251"/>
      <c r="DM23" s="251"/>
      <c r="DN23" s="251"/>
      <c r="DO23" s="251"/>
      <c r="DP23" s="251"/>
      <c r="DQ23" s="251"/>
      <c r="DR23" s="251"/>
      <c r="DS23" s="251"/>
      <c r="DT23" s="251"/>
      <c r="DU23" s="251"/>
      <c r="DV23" s="251"/>
      <c r="DW23" s="251"/>
      <c r="DX23" s="251"/>
      <c r="DY23" s="251"/>
      <c r="DZ23" s="251"/>
      <c r="EA23" s="251"/>
      <c r="EB23" s="251"/>
      <c r="EC23" s="251"/>
      <c r="ED23" s="251"/>
      <c r="EE23" s="251"/>
      <c r="EF23" s="251"/>
      <c r="EG23" s="251"/>
      <c r="EH23" s="251"/>
      <c r="EI23" s="251"/>
      <c r="EJ23" s="251"/>
      <c r="EK23" s="251"/>
      <c r="EL23" s="251"/>
      <c r="EM23" s="251"/>
      <c r="EN23" s="251"/>
      <c r="EO23" s="251"/>
      <c r="EP23" s="251"/>
      <c r="EQ23" s="251"/>
      <c r="ER23" s="251"/>
      <c r="ES23" s="251"/>
      <c r="ET23" s="251"/>
      <c r="EU23" s="251"/>
      <c r="EV23" s="251"/>
      <c r="EW23" s="251"/>
      <c r="EX23" s="251"/>
      <c r="EY23" s="251"/>
      <c r="EZ23" s="251"/>
      <c r="FA23" s="251"/>
      <c r="FB23" s="251"/>
      <c r="FC23" s="251"/>
      <c r="FD23" s="251"/>
      <c r="FE23" s="251"/>
      <c r="FF23" s="251"/>
      <c r="FG23" s="251"/>
      <c r="FH23" s="251"/>
      <c r="FI23" s="251"/>
      <c r="FJ23" s="251"/>
      <c r="FK23" s="251"/>
      <c r="FL23" s="251"/>
      <c r="FM23" s="251"/>
      <c r="FN23" s="251"/>
      <c r="FO23" s="251"/>
      <c r="FP23" s="251"/>
      <c r="FQ23" s="251"/>
      <c r="FR23" s="251"/>
      <c r="FS23" s="251"/>
      <c r="FT23" s="251"/>
      <c r="FU23" s="251"/>
      <c r="FV23" s="251"/>
      <c r="FW23" s="251"/>
      <c r="FX23" s="251"/>
      <c r="FY23" s="251"/>
      <c r="FZ23" s="251"/>
      <c r="GA23" s="251"/>
      <c r="GB23" s="251"/>
      <c r="GC23" s="251"/>
      <c r="GD23" s="251"/>
      <c r="GE23" s="251"/>
      <c r="GF23" s="251"/>
      <c r="GG23" s="251"/>
      <c r="GH23" s="251"/>
      <c r="GI23" s="251"/>
      <c r="GJ23" s="251"/>
      <c r="GK23" s="251"/>
      <c r="GL23" s="251"/>
      <c r="GM23" s="251"/>
      <c r="GN23" s="251"/>
      <c r="GO23" s="251"/>
      <c r="GP23" s="251"/>
      <c r="GQ23" s="251"/>
      <c r="GR23" s="251"/>
      <c r="GS23" s="251"/>
      <c r="GT23" s="251"/>
      <c r="GU23" s="251"/>
      <c r="GV23" s="251"/>
      <c r="GW23" s="251"/>
      <c r="GX23" s="251"/>
      <c r="GY23" s="251"/>
      <c r="GZ23" s="251"/>
      <c r="HA23" s="251"/>
      <c r="HB23" s="251"/>
      <c r="HC23" s="251"/>
      <c r="HD23" s="251"/>
      <c r="HE23" s="251"/>
      <c r="HF23" s="251"/>
      <c r="HG23" s="251"/>
      <c r="HH23" s="251"/>
      <c r="HI23" s="251"/>
      <c r="HJ23" s="251"/>
      <c r="HK23" s="251"/>
      <c r="HL23" s="251"/>
      <c r="HM23" s="251"/>
      <c r="HN23" s="251"/>
      <c r="HO23" s="251"/>
      <c r="HP23" s="251"/>
      <c r="HQ23" s="251"/>
      <c r="HR23" s="251"/>
      <c r="HS23" s="251"/>
      <c r="HT23" s="251"/>
      <c r="HU23" s="251"/>
      <c r="HV23" s="251"/>
      <c r="HW23" s="251"/>
      <c r="HX23" s="251"/>
      <c r="HY23" s="251"/>
      <c r="HZ23" s="251"/>
      <c r="IA23" s="251"/>
      <c r="IB23" s="251"/>
      <c r="IC23" s="251"/>
      <c r="ID23" s="251"/>
      <c r="IE23" s="251"/>
      <c r="IF23" s="251"/>
      <c r="IG23" s="251"/>
      <c r="IH23" s="251"/>
      <c r="II23" s="251"/>
      <c r="IJ23" s="251"/>
      <c r="IK23" s="251"/>
      <c r="IL23" s="251"/>
      <c r="IM23" s="251"/>
      <c r="IN23" s="251"/>
      <c r="IO23" s="251"/>
      <c r="IP23" s="251"/>
      <c r="IQ23" s="251"/>
      <c r="IR23" s="251"/>
      <c r="IS23" s="251"/>
      <c r="IT23" s="251"/>
      <c r="IU23" s="251"/>
      <c r="IV23" s="251"/>
      <c r="IW23" s="251"/>
      <c r="IX23" s="251"/>
      <c r="IY23" s="251"/>
      <c r="IZ23" s="251"/>
      <c r="JA23" s="251"/>
      <c r="JB23" s="251"/>
      <c r="JC23" s="251"/>
      <c r="JD23" s="251"/>
      <c r="JE23" s="251"/>
      <c r="JF23" s="251"/>
      <c r="JG23" s="251"/>
      <c r="JH23" s="251"/>
      <c r="JI23" s="251"/>
      <c r="JJ23" s="251"/>
      <c r="JK23" s="251"/>
      <c r="JL23" s="251"/>
      <c r="JM23" s="251"/>
      <c r="JN23" s="251"/>
      <c r="JO23" s="251"/>
      <c r="JP23" s="251"/>
      <c r="JQ23" s="251"/>
      <c r="JR23" s="251"/>
      <c r="JS23" s="251"/>
      <c r="JT23" s="251"/>
      <c r="JU23" s="251"/>
      <c r="JV23" s="251"/>
      <c r="JW23" s="251"/>
      <c r="JX23" s="251"/>
      <c r="JY23" s="251"/>
      <c r="JZ23" s="251"/>
      <c r="KA23" s="251"/>
      <c r="KB23" s="251"/>
      <c r="KC23" s="251"/>
      <c r="KD23" s="251"/>
      <c r="KE23" s="251"/>
      <c r="KF23" s="251"/>
      <c r="KG23" s="251"/>
      <c r="KH23" s="251"/>
      <c r="KI23" s="251"/>
      <c r="KJ23" s="251"/>
      <c r="KK23" s="251"/>
      <c r="KL23" s="251"/>
      <c r="KM23" s="251"/>
      <c r="KN23" s="251"/>
      <c r="KO23" s="251"/>
      <c r="KP23" s="251"/>
      <c r="KQ23" s="251"/>
      <c r="KR23" s="251"/>
      <c r="KS23" s="251"/>
      <c r="KT23" s="251"/>
      <c r="KU23" s="251"/>
      <c r="KV23" s="251"/>
      <c r="KW23" s="251"/>
      <c r="KX23" s="251"/>
      <c r="KY23" s="251"/>
      <c r="KZ23" s="251"/>
      <c r="LA23" s="251"/>
      <c r="LB23" s="251"/>
      <c r="LC23" s="251"/>
      <c r="LD23" s="251"/>
      <c r="LE23" s="251"/>
      <c r="LF23" s="251"/>
      <c r="LG23" s="251"/>
      <c r="LH23" s="251"/>
      <c r="LI23" s="251"/>
      <c r="LJ23" s="251"/>
      <c r="LK23" s="251"/>
      <c r="LL23" s="251"/>
      <c r="LM23" s="251"/>
      <c r="LN23" s="251"/>
      <c r="LO23" s="251"/>
      <c r="LP23" s="251"/>
      <c r="LQ23" s="251"/>
      <c r="LR23" s="251"/>
      <c r="LS23" s="251"/>
      <c r="LT23" s="251"/>
      <c r="LU23" s="251"/>
      <c r="LV23" s="251"/>
      <c r="LW23" s="251"/>
      <c r="LX23" s="251"/>
      <c r="LY23" s="251"/>
      <c r="LZ23" s="251"/>
      <c r="MA23" s="251"/>
      <c r="MB23" s="251"/>
      <c r="MC23" s="251"/>
      <c r="MD23" s="251"/>
      <c r="ME23" s="251"/>
      <c r="MF23" s="251"/>
      <c r="MG23" s="251"/>
      <c r="MH23" s="251"/>
      <c r="MI23" s="251"/>
      <c r="MJ23" s="251"/>
      <c r="MK23" s="251"/>
      <c r="ML23" s="251"/>
      <c r="MM23" s="251"/>
      <c r="MN23" s="251"/>
      <c r="MO23" s="251"/>
      <c r="MP23" s="251"/>
      <c r="MQ23" s="251"/>
      <c r="MR23" s="251"/>
      <c r="MS23" s="251"/>
      <c r="MT23" s="251"/>
      <c r="MU23" s="251"/>
      <c r="MV23" s="251"/>
      <c r="MW23" s="251"/>
      <c r="MX23" s="251"/>
      <c r="MY23" s="251"/>
      <c r="MZ23" s="251"/>
      <c r="NA23" s="251"/>
      <c r="NB23" s="251"/>
      <c r="NC23" s="251"/>
      <c r="ND23" s="251"/>
      <c r="NE23" s="251"/>
      <c r="NF23" s="251"/>
      <c r="NG23" s="251"/>
      <c r="NH23" s="251"/>
      <c r="NI23" s="251"/>
      <c r="NJ23" s="251"/>
      <c r="NK23" s="251"/>
      <c r="NL23" s="251"/>
      <c r="NM23" s="251"/>
      <c r="NN23" s="251"/>
      <c r="NO23" s="251"/>
      <c r="NP23" s="251"/>
      <c r="NQ23" s="251"/>
      <c r="NR23" s="251"/>
      <c r="NS23" s="251"/>
      <c r="NT23" s="251"/>
      <c r="NU23" s="251"/>
      <c r="NV23" s="251"/>
      <c r="NW23" s="251"/>
      <c r="NX23" s="251"/>
      <c r="NY23" s="251"/>
      <c r="NZ23" s="251"/>
      <c r="OA23" s="251"/>
      <c r="OB23" s="251"/>
      <c r="OC23" s="251"/>
      <c r="OD23" s="251"/>
      <c r="OE23" s="251"/>
      <c r="OF23" s="251"/>
      <c r="OG23" s="251"/>
      <c r="OH23" s="251"/>
      <c r="OI23" s="251"/>
      <c r="OJ23" s="251"/>
      <c r="OK23" s="251"/>
      <c r="OL23" s="251"/>
      <c r="OM23" s="251"/>
      <c r="ON23" s="251"/>
      <c r="OO23" s="251"/>
      <c r="OP23" s="251"/>
      <c r="OQ23" s="251"/>
      <c r="OR23" s="251"/>
      <c r="OS23" s="251"/>
      <c r="OT23" s="251"/>
      <c r="OU23" s="251"/>
      <c r="OV23" s="251"/>
      <c r="OW23" s="251"/>
      <c r="OX23" s="251"/>
      <c r="OY23" s="251"/>
      <c r="OZ23" s="251"/>
      <c r="PA23" s="251"/>
      <c r="PB23" s="251"/>
      <c r="PC23" s="251"/>
      <c r="PD23" s="251"/>
      <c r="PE23" s="251"/>
      <c r="PF23" s="251"/>
      <c r="PG23" s="251"/>
      <c r="PH23" s="251"/>
      <c r="PI23" s="251"/>
      <c r="PJ23" s="251"/>
      <c r="PK23" s="251"/>
      <c r="PL23" s="251"/>
      <c r="PM23" s="251"/>
      <c r="PN23" s="251"/>
      <c r="PO23" s="251"/>
      <c r="PP23" s="251"/>
      <c r="PQ23" s="251"/>
      <c r="PR23" s="251"/>
      <c r="PS23" s="251"/>
      <c r="PT23" s="251"/>
      <c r="PU23" s="251"/>
      <c r="PV23" s="251"/>
      <c r="PW23" s="251"/>
      <c r="PX23" s="251"/>
      <c r="PY23" s="251"/>
      <c r="PZ23" s="251"/>
      <c r="QA23" s="251"/>
      <c r="QB23" s="251"/>
      <c r="QC23" s="251"/>
      <c r="QD23" s="251"/>
      <c r="QE23" s="251"/>
      <c r="QF23" s="251"/>
      <c r="QG23" s="251"/>
    </row>
    <row r="24" spans="1:449" s="141" customFormat="1" ht="118.5" hidden="1" customHeight="1">
      <c r="A24" s="212">
        <v>427</v>
      </c>
      <c r="B24" s="213" t="s">
        <v>75</v>
      </c>
      <c r="C24" s="214" t="s">
        <v>269</v>
      </c>
      <c r="D24" s="213" t="s">
        <v>341</v>
      </c>
      <c r="E24" s="284" t="s">
        <v>857</v>
      </c>
      <c r="F24" s="213" t="s">
        <v>75</v>
      </c>
      <c r="G24" s="214" t="s">
        <v>269</v>
      </c>
      <c r="H24" s="213" t="s">
        <v>341</v>
      </c>
      <c r="I24" s="213" t="s">
        <v>858</v>
      </c>
      <c r="J24" s="297" t="s">
        <v>857</v>
      </c>
      <c r="K24" s="288" t="s">
        <v>638</v>
      </c>
      <c r="L24" s="288" t="s">
        <v>639</v>
      </c>
      <c r="M24" s="288" t="s">
        <v>660</v>
      </c>
      <c r="N24" s="288" t="s">
        <v>661</v>
      </c>
      <c r="O24" s="213" t="s">
        <v>75</v>
      </c>
      <c r="P24" s="213" t="s">
        <v>930</v>
      </c>
      <c r="Q24" s="213" t="s">
        <v>482</v>
      </c>
      <c r="R24" s="213" t="s">
        <v>250</v>
      </c>
      <c r="S24" s="213" t="s">
        <v>944</v>
      </c>
      <c r="T24" s="213" t="s">
        <v>945</v>
      </c>
      <c r="U24" s="213" t="s">
        <v>862</v>
      </c>
      <c r="V24" s="213">
        <v>2021</v>
      </c>
      <c r="W24" s="213" t="s">
        <v>946</v>
      </c>
      <c r="X24" s="284" t="s">
        <v>947</v>
      </c>
      <c r="Y24" s="214" t="s">
        <v>948</v>
      </c>
      <c r="Z24" s="284" t="s">
        <v>949</v>
      </c>
      <c r="AA24" s="273">
        <v>1</v>
      </c>
      <c r="AB24" s="213" t="s">
        <v>937</v>
      </c>
      <c r="AC24" s="213" t="s">
        <v>950</v>
      </c>
      <c r="AD24" s="285">
        <v>1</v>
      </c>
      <c r="AE24" s="284" t="s">
        <v>951</v>
      </c>
      <c r="AF24" s="286">
        <v>44743</v>
      </c>
      <c r="AG24" s="286">
        <v>44803</v>
      </c>
      <c r="AH24" s="221"/>
      <c r="AI24" s="213" t="s">
        <v>309</v>
      </c>
      <c r="AJ24" s="284" t="s">
        <v>309</v>
      </c>
      <c r="AK24" s="218">
        <f t="shared" si="0"/>
        <v>92</v>
      </c>
      <c r="AL24" s="298" t="s">
        <v>788</v>
      </c>
      <c r="AM24" s="233"/>
      <c r="AN24" s="233"/>
      <c r="AO24" s="233"/>
      <c r="AP24" s="299"/>
      <c r="AQ24" s="235"/>
      <c r="AR24" s="300"/>
      <c r="AS24" s="233"/>
      <c r="AT24" s="301"/>
      <c r="AU24" s="233"/>
      <c r="AV24" s="302"/>
      <c r="AW24" s="299"/>
      <c r="AX24" s="299"/>
      <c r="AY24" s="233"/>
      <c r="AZ24" s="302"/>
      <c r="BA24" s="303" t="s">
        <v>390</v>
      </c>
      <c r="BB24" s="233" t="s">
        <v>870</v>
      </c>
      <c r="BC24" s="304">
        <v>44620</v>
      </c>
      <c r="BD24" s="233" t="s">
        <v>474</v>
      </c>
      <c r="BE24" s="246" t="s">
        <v>871</v>
      </c>
      <c r="BF24" s="299">
        <v>0</v>
      </c>
      <c r="BG24" s="235" t="s">
        <v>386</v>
      </c>
      <c r="BH24" s="300">
        <v>-44620</v>
      </c>
      <c r="BI24" s="302" t="s">
        <v>398</v>
      </c>
      <c r="BJ24" s="62"/>
      <c r="BK24" s="62"/>
      <c r="BL24" s="62"/>
      <c r="BM24" s="62"/>
      <c r="BN24" s="302"/>
      <c r="BO24" s="62"/>
      <c r="BP24" s="305" t="s">
        <v>293</v>
      </c>
      <c r="BQ24" s="62" t="s">
        <v>952</v>
      </c>
      <c r="BR24" s="304">
        <v>44712</v>
      </c>
      <c r="BS24" s="233" t="s">
        <v>953</v>
      </c>
      <c r="BT24" s="306">
        <v>0</v>
      </c>
      <c r="BU24" s="235" t="s">
        <v>386</v>
      </c>
      <c r="BV24" s="300">
        <v>92</v>
      </c>
      <c r="BW24" s="302" t="s">
        <v>398</v>
      </c>
      <c r="BX24" s="307">
        <v>44727</v>
      </c>
      <c r="BY24" s="291" t="s">
        <v>954</v>
      </c>
      <c r="BZ24" s="291" t="s">
        <v>403</v>
      </c>
      <c r="CA24" s="308"/>
      <c r="CB24" s="309" t="s">
        <v>293</v>
      </c>
      <c r="CC24" s="308"/>
      <c r="CD24" s="305" t="s">
        <v>293</v>
      </c>
      <c r="CE24" s="237">
        <v>44823</v>
      </c>
      <c r="CF24" s="29" t="s">
        <v>955</v>
      </c>
      <c r="CG24" s="17"/>
      <c r="CH24" s="238" t="s">
        <v>956</v>
      </c>
      <c r="CI24" s="134">
        <v>0</v>
      </c>
      <c r="CJ24" s="235" t="str">
        <f t="shared" si="1"/>
        <v>SIN AVANCE</v>
      </c>
      <c r="CK24" s="300">
        <f t="shared" si="2"/>
        <v>92</v>
      </c>
      <c r="CL24" s="302" t="str">
        <f t="shared" si="3"/>
        <v>CON TIEMPO</v>
      </c>
      <c r="CM24" s="310">
        <v>44880</v>
      </c>
      <c r="CN24" s="293" t="s">
        <v>957</v>
      </c>
      <c r="CO24" s="294" t="s">
        <v>727</v>
      </c>
      <c r="CP24" s="312"/>
      <c r="CQ24" s="309" t="s">
        <v>387</v>
      </c>
      <c r="CR24" s="308"/>
      <c r="CS24" s="249">
        <v>44963</v>
      </c>
      <c r="CT24" s="65" t="s">
        <v>958</v>
      </c>
      <c r="CU24" s="49"/>
      <c r="CV24" s="314" t="s">
        <v>951</v>
      </c>
      <c r="CW24" s="21">
        <v>0</v>
      </c>
      <c r="CX24" s="235" t="str">
        <f t="shared" si="4"/>
        <v>SIN AVANCE</v>
      </c>
      <c r="CY24" s="223">
        <f t="shared" si="5"/>
        <v>92</v>
      </c>
      <c r="CZ24" s="241" t="str">
        <f t="shared" si="6"/>
        <v>POR VENCER</v>
      </c>
      <c r="DA24" s="242">
        <v>44977</v>
      </c>
      <c r="DB24" s="97" t="s">
        <v>881</v>
      </c>
      <c r="DC24" s="243" t="s">
        <v>732</v>
      </c>
      <c r="DD24" s="243">
        <v>0</v>
      </c>
      <c r="DE24" s="97" t="s">
        <v>387</v>
      </c>
      <c r="DF24" s="313"/>
      <c r="DG24" s="251"/>
      <c r="DH24" s="251"/>
      <c r="DI24" s="251"/>
      <c r="DJ24" s="251"/>
      <c r="DK24" s="25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c r="EQ24" s="251"/>
      <c r="ER24" s="251"/>
      <c r="ES24" s="251"/>
      <c r="ET24" s="251"/>
      <c r="EU24" s="251"/>
      <c r="EV24" s="251"/>
      <c r="EW24" s="251"/>
      <c r="EX24" s="251"/>
      <c r="EY24" s="251"/>
      <c r="EZ24" s="251"/>
      <c r="FA24" s="251"/>
      <c r="FB24" s="251"/>
      <c r="FC24" s="251"/>
      <c r="FD24" s="251"/>
      <c r="FE24" s="251"/>
      <c r="FF24" s="251"/>
      <c r="FG24" s="251"/>
      <c r="FH24" s="251"/>
      <c r="FI24" s="251"/>
      <c r="FJ24" s="251"/>
      <c r="FK24" s="251"/>
      <c r="FL24" s="251"/>
      <c r="FM24" s="251"/>
      <c r="FN24" s="251"/>
      <c r="FO24" s="251"/>
      <c r="FP24" s="251"/>
      <c r="FQ24" s="251"/>
      <c r="FR24" s="251"/>
      <c r="FS24" s="251"/>
      <c r="FT24" s="251"/>
      <c r="FU24" s="251"/>
      <c r="FV24" s="251"/>
      <c r="FW24" s="251"/>
      <c r="FX24" s="251"/>
      <c r="FY24" s="251"/>
      <c r="FZ24" s="251"/>
      <c r="GA24" s="251"/>
      <c r="GB24" s="251"/>
      <c r="GC24" s="251"/>
      <c r="GD24" s="251"/>
      <c r="GE24" s="251"/>
      <c r="GF24" s="251"/>
      <c r="GG24" s="251"/>
      <c r="GH24" s="251"/>
      <c r="GI24" s="251"/>
      <c r="GJ24" s="251"/>
      <c r="GK24" s="251"/>
      <c r="GL24" s="251"/>
      <c r="GM24" s="251"/>
      <c r="GN24" s="251"/>
      <c r="GO24" s="251"/>
      <c r="GP24" s="251"/>
      <c r="GQ24" s="251"/>
      <c r="GR24" s="251"/>
      <c r="GS24" s="251"/>
      <c r="GT24" s="251"/>
      <c r="GU24" s="251"/>
      <c r="GV24" s="251"/>
      <c r="GW24" s="251"/>
      <c r="GX24" s="251"/>
      <c r="GY24" s="251"/>
      <c r="GZ24" s="251"/>
      <c r="HA24" s="251"/>
      <c r="HB24" s="251"/>
      <c r="HC24" s="251"/>
      <c r="HD24" s="251"/>
      <c r="HE24" s="251"/>
      <c r="HF24" s="251"/>
      <c r="HG24" s="251"/>
      <c r="HH24" s="251"/>
      <c r="HI24" s="251"/>
      <c r="HJ24" s="251"/>
      <c r="HK24" s="251"/>
      <c r="HL24" s="251"/>
      <c r="HM24" s="251"/>
      <c r="HN24" s="251"/>
      <c r="HO24" s="251"/>
      <c r="HP24" s="251"/>
      <c r="HQ24" s="251"/>
      <c r="HR24" s="251"/>
      <c r="HS24" s="251"/>
      <c r="HT24" s="251"/>
      <c r="HU24" s="251"/>
      <c r="HV24" s="251"/>
      <c r="HW24" s="251"/>
      <c r="HX24" s="251"/>
      <c r="HY24" s="251"/>
      <c r="HZ24" s="251"/>
      <c r="IA24" s="251"/>
      <c r="IB24" s="251"/>
      <c r="IC24" s="251"/>
      <c r="ID24" s="251"/>
      <c r="IE24" s="251"/>
      <c r="IF24" s="251"/>
      <c r="IG24" s="251"/>
      <c r="IH24" s="251"/>
      <c r="II24" s="251"/>
      <c r="IJ24" s="251"/>
      <c r="IK24" s="251"/>
      <c r="IL24" s="251"/>
      <c r="IM24" s="251"/>
      <c r="IN24" s="251"/>
      <c r="IO24" s="251"/>
      <c r="IP24" s="251"/>
      <c r="IQ24" s="251"/>
      <c r="IR24" s="251"/>
      <c r="IS24" s="251"/>
      <c r="IT24" s="251"/>
      <c r="IU24" s="251"/>
      <c r="IV24" s="251"/>
      <c r="IW24" s="251"/>
      <c r="IX24" s="251"/>
      <c r="IY24" s="251"/>
      <c r="IZ24" s="251"/>
      <c r="JA24" s="251"/>
      <c r="JB24" s="251"/>
      <c r="JC24" s="251"/>
      <c r="JD24" s="251"/>
      <c r="JE24" s="251"/>
      <c r="JF24" s="251"/>
      <c r="JG24" s="251"/>
      <c r="JH24" s="251"/>
      <c r="JI24" s="251"/>
      <c r="JJ24" s="251"/>
      <c r="JK24" s="251"/>
      <c r="JL24" s="251"/>
      <c r="JM24" s="251"/>
      <c r="JN24" s="251"/>
      <c r="JO24" s="251"/>
      <c r="JP24" s="251"/>
      <c r="JQ24" s="251"/>
      <c r="JR24" s="251"/>
      <c r="JS24" s="251"/>
      <c r="JT24" s="251"/>
      <c r="JU24" s="251"/>
      <c r="JV24" s="251"/>
      <c r="JW24" s="251"/>
      <c r="JX24" s="251"/>
      <c r="JY24" s="251"/>
      <c r="JZ24" s="251"/>
      <c r="KA24" s="251"/>
      <c r="KB24" s="251"/>
      <c r="KC24" s="251"/>
      <c r="KD24" s="251"/>
      <c r="KE24" s="251"/>
      <c r="KF24" s="251"/>
      <c r="KG24" s="251"/>
      <c r="KH24" s="251"/>
      <c r="KI24" s="251"/>
      <c r="KJ24" s="251"/>
      <c r="KK24" s="251"/>
      <c r="KL24" s="251"/>
      <c r="KM24" s="251"/>
      <c r="KN24" s="251"/>
      <c r="KO24" s="251"/>
      <c r="KP24" s="251"/>
      <c r="KQ24" s="251"/>
      <c r="KR24" s="251"/>
      <c r="KS24" s="251"/>
      <c r="KT24" s="251"/>
      <c r="KU24" s="251"/>
      <c r="KV24" s="251"/>
      <c r="KW24" s="251"/>
      <c r="KX24" s="251"/>
      <c r="KY24" s="251"/>
      <c r="KZ24" s="251"/>
      <c r="LA24" s="251"/>
      <c r="LB24" s="251"/>
      <c r="LC24" s="251"/>
      <c r="LD24" s="251"/>
      <c r="LE24" s="251"/>
      <c r="LF24" s="251"/>
      <c r="LG24" s="251"/>
      <c r="LH24" s="251"/>
      <c r="LI24" s="251"/>
      <c r="LJ24" s="251"/>
      <c r="LK24" s="251"/>
      <c r="LL24" s="251"/>
      <c r="LM24" s="251"/>
      <c r="LN24" s="251"/>
      <c r="LO24" s="251"/>
      <c r="LP24" s="251"/>
      <c r="LQ24" s="251"/>
      <c r="LR24" s="251"/>
      <c r="LS24" s="251"/>
      <c r="LT24" s="251"/>
      <c r="LU24" s="251"/>
      <c r="LV24" s="251"/>
      <c r="LW24" s="251"/>
      <c r="LX24" s="251"/>
      <c r="LY24" s="251"/>
      <c r="LZ24" s="251"/>
      <c r="MA24" s="251"/>
      <c r="MB24" s="251"/>
      <c r="MC24" s="251"/>
      <c r="MD24" s="251"/>
      <c r="ME24" s="251"/>
      <c r="MF24" s="251"/>
      <c r="MG24" s="251"/>
      <c r="MH24" s="251"/>
      <c r="MI24" s="251"/>
      <c r="MJ24" s="251"/>
      <c r="MK24" s="251"/>
      <c r="ML24" s="251"/>
      <c r="MM24" s="251"/>
      <c r="MN24" s="251"/>
      <c r="MO24" s="251"/>
      <c r="MP24" s="251"/>
      <c r="MQ24" s="251"/>
      <c r="MR24" s="251"/>
      <c r="MS24" s="251"/>
      <c r="MT24" s="251"/>
      <c r="MU24" s="251"/>
      <c r="MV24" s="251"/>
      <c r="MW24" s="251"/>
      <c r="MX24" s="251"/>
      <c r="MY24" s="251"/>
      <c r="MZ24" s="251"/>
      <c r="NA24" s="251"/>
      <c r="NB24" s="251"/>
      <c r="NC24" s="251"/>
      <c r="ND24" s="251"/>
      <c r="NE24" s="251"/>
      <c r="NF24" s="251"/>
      <c r="NG24" s="251"/>
      <c r="NH24" s="251"/>
      <c r="NI24" s="251"/>
      <c r="NJ24" s="251"/>
      <c r="NK24" s="251"/>
      <c r="NL24" s="251"/>
      <c r="NM24" s="251"/>
      <c r="NN24" s="251"/>
      <c r="NO24" s="251"/>
      <c r="NP24" s="251"/>
      <c r="NQ24" s="251"/>
      <c r="NR24" s="251"/>
      <c r="NS24" s="251"/>
      <c r="NT24" s="251"/>
      <c r="NU24" s="251"/>
      <c r="NV24" s="251"/>
      <c r="NW24" s="251"/>
      <c r="NX24" s="251"/>
      <c r="NY24" s="251"/>
      <c r="NZ24" s="251"/>
      <c r="OA24" s="251"/>
      <c r="OB24" s="251"/>
      <c r="OC24" s="251"/>
      <c r="OD24" s="251"/>
      <c r="OE24" s="251"/>
      <c r="OF24" s="251"/>
      <c r="OG24" s="251"/>
      <c r="OH24" s="251"/>
      <c r="OI24" s="251"/>
      <c r="OJ24" s="251"/>
      <c r="OK24" s="251"/>
      <c r="OL24" s="251"/>
      <c r="OM24" s="251"/>
      <c r="ON24" s="251"/>
      <c r="OO24" s="251"/>
      <c r="OP24" s="251"/>
      <c r="OQ24" s="251"/>
      <c r="OR24" s="251"/>
      <c r="OS24" s="251"/>
      <c r="OT24" s="251"/>
      <c r="OU24" s="251"/>
      <c r="OV24" s="251"/>
      <c r="OW24" s="251"/>
      <c r="OX24" s="251"/>
      <c r="OY24" s="251"/>
      <c r="OZ24" s="251"/>
      <c r="PA24" s="251"/>
      <c r="PB24" s="251"/>
      <c r="PC24" s="251"/>
      <c r="PD24" s="251"/>
      <c r="PE24" s="251"/>
      <c r="PF24" s="251"/>
      <c r="PG24" s="251"/>
      <c r="PH24" s="251"/>
      <c r="PI24" s="251"/>
      <c r="PJ24" s="251"/>
      <c r="PK24" s="251"/>
      <c r="PL24" s="251"/>
      <c r="PM24" s="251"/>
      <c r="PN24" s="251"/>
      <c r="PO24" s="251"/>
      <c r="PP24" s="251"/>
      <c r="PQ24" s="251"/>
      <c r="PR24" s="251"/>
      <c r="PS24" s="251"/>
      <c r="PT24" s="251"/>
      <c r="PU24" s="251"/>
      <c r="PV24" s="251"/>
      <c r="PW24" s="251"/>
      <c r="PX24" s="251"/>
      <c r="PY24" s="251"/>
      <c r="PZ24" s="251"/>
      <c r="QA24" s="251"/>
      <c r="QB24" s="251"/>
      <c r="QC24" s="251"/>
      <c r="QD24" s="251"/>
      <c r="QE24" s="251"/>
      <c r="QF24" s="251"/>
      <c r="QG24" s="251"/>
    </row>
    <row r="25" spans="1:449" s="141" customFormat="1" ht="118.5" hidden="1" customHeight="1">
      <c r="A25" s="212">
        <v>446</v>
      </c>
      <c r="B25" s="215" t="s">
        <v>959</v>
      </c>
      <c r="C25" s="215" t="s">
        <v>649</v>
      </c>
      <c r="D25" s="213" t="s">
        <v>344</v>
      </c>
      <c r="E25" s="213" t="s">
        <v>960</v>
      </c>
      <c r="F25" s="215" t="s">
        <v>705</v>
      </c>
      <c r="G25" s="245" t="s">
        <v>282</v>
      </c>
      <c r="H25" s="213" t="s">
        <v>342</v>
      </c>
      <c r="I25" s="213" t="s">
        <v>210</v>
      </c>
      <c r="J25" s="215" t="s">
        <v>706</v>
      </c>
      <c r="K25" s="216" t="s">
        <v>638</v>
      </c>
      <c r="L25" s="216" t="s">
        <v>639</v>
      </c>
      <c r="M25" s="216" t="s">
        <v>707</v>
      </c>
      <c r="N25" s="216" t="s">
        <v>708</v>
      </c>
      <c r="O25" s="213" t="s">
        <v>210</v>
      </c>
      <c r="P25" s="213" t="s">
        <v>961</v>
      </c>
      <c r="Q25" s="213" t="s">
        <v>666</v>
      </c>
      <c r="R25" s="213" t="s">
        <v>250</v>
      </c>
      <c r="S25" s="213" t="s">
        <v>962</v>
      </c>
      <c r="T25" s="213" t="s">
        <v>963</v>
      </c>
      <c r="U25" s="213" t="s">
        <v>964</v>
      </c>
      <c r="V25" s="213">
        <v>2021</v>
      </c>
      <c r="W25" s="213" t="s">
        <v>965</v>
      </c>
      <c r="X25" s="213" t="s">
        <v>966</v>
      </c>
      <c r="Y25" s="213" t="s">
        <v>967</v>
      </c>
      <c r="Z25" s="213" t="s">
        <v>968</v>
      </c>
      <c r="AA25" s="273">
        <v>1</v>
      </c>
      <c r="AB25" s="213" t="s">
        <v>969</v>
      </c>
      <c r="AC25" s="213" t="s">
        <v>970</v>
      </c>
      <c r="AD25" s="285">
        <v>1</v>
      </c>
      <c r="AE25" s="213" t="s">
        <v>971</v>
      </c>
      <c r="AF25" s="315">
        <v>44591</v>
      </c>
      <c r="AG25" s="315">
        <v>44895</v>
      </c>
      <c r="AH25" s="221"/>
      <c r="AI25" s="213" t="s">
        <v>309</v>
      </c>
      <c r="AJ25" s="213" t="s">
        <v>309</v>
      </c>
      <c r="AK25" s="213">
        <f t="shared" si="0"/>
        <v>184</v>
      </c>
      <c r="AL25" s="278"/>
      <c r="AM25" s="279"/>
      <c r="AN25" s="279"/>
      <c r="AO25" s="279"/>
      <c r="AP25" s="227"/>
      <c r="AQ25" s="213"/>
      <c r="AR25" s="223"/>
      <c r="AS25" s="279"/>
      <c r="AT25" s="220"/>
      <c r="AU25" s="279"/>
      <c r="AV25" s="221"/>
      <c r="AW25" s="227"/>
      <c r="AX25" s="227"/>
      <c r="AY25" s="279"/>
      <c r="AZ25" s="221"/>
      <c r="BA25" s="225"/>
      <c r="BB25" s="36"/>
      <c r="BC25" s="36"/>
      <c r="BD25" s="36"/>
      <c r="BE25" s="36"/>
      <c r="BF25" s="36"/>
      <c r="BG25" s="213" t="s">
        <v>386</v>
      </c>
      <c r="BH25" s="223">
        <v>-44620</v>
      </c>
      <c r="BI25" s="221" t="s">
        <v>398</v>
      </c>
      <c r="BJ25" s="36"/>
      <c r="BK25" s="36"/>
      <c r="BL25" s="36"/>
      <c r="BM25" s="36"/>
      <c r="BN25" s="221"/>
      <c r="BO25" s="36"/>
      <c r="BP25" s="231" t="s">
        <v>293</v>
      </c>
      <c r="BQ25" s="62" t="s">
        <v>972</v>
      </c>
      <c r="BR25" s="232">
        <v>44712</v>
      </c>
      <c r="BS25" s="233" t="s">
        <v>973</v>
      </c>
      <c r="BT25" s="234">
        <v>0.25</v>
      </c>
      <c r="BU25" s="235" t="s">
        <v>435</v>
      </c>
      <c r="BV25" s="223">
        <v>184</v>
      </c>
      <c r="BW25" s="221" t="s">
        <v>398</v>
      </c>
      <c r="BX25" s="140">
        <v>44734</v>
      </c>
      <c r="BY25" s="70" t="s">
        <v>974</v>
      </c>
      <c r="BZ25" s="70" t="s">
        <v>722</v>
      </c>
      <c r="CA25" s="116">
        <v>0.3</v>
      </c>
      <c r="CB25" s="236" t="s">
        <v>293</v>
      </c>
      <c r="CC25" s="70"/>
      <c r="CD25" s="231" t="s">
        <v>293</v>
      </c>
      <c r="CE25" s="237">
        <v>44816</v>
      </c>
      <c r="CF25" s="58" t="s">
        <v>975</v>
      </c>
      <c r="CG25" s="20" t="s">
        <v>976</v>
      </c>
      <c r="CH25" s="20" t="s">
        <v>977</v>
      </c>
      <c r="CI25" s="134">
        <v>0.3</v>
      </c>
      <c r="CJ25" s="235" t="str">
        <f t="shared" si="1"/>
        <v>AVANCE MINIMO</v>
      </c>
      <c r="CK25" s="223">
        <f t="shared" si="2"/>
        <v>184</v>
      </c>
      <c r="CL25" s="221" t="str">
        <f t="shared" si="3"/>
        <v>CON TIEMPO</v>
      </c>
      <c r="CM25" s="239">
        <v>44883</v>
      </c>
      <c r="CN25" s="82" t="s">
        <v>978</v>
      </c>
      <c r="CO25" s="82" t="s">
        <v>727</v>
      </c>
      <c r="CP25" s="107"/>
      <c r="CQ25" s="236" t="s">
        <v>293</v>
      </c>
      <c r="CR25" s="70"/>
      <c r="CS25" s="249">
        <v>44963</v>
      </c>
      <c r="CT25" s="64" t="s">
        <v>979</v>
      </c>
      <c r="CU25" s="35" t="s">
        <v>980</v>
      </c>
      <c r="CV25" s="265" t="s">
        <v>981</v>
      </c>
      <c r="CW25" s="122">
        <v>0.3</v>
      </c>
      <c r="CX25" s="235" t="str">
        <f t="shared" si="4"/>
        <v>AVANCE MINIMO</v>
      </c>
      <c r="CY25" s="223">
        <f t="shared" si="5"/>
        <v>184</v>
      </c>
      <c r="CZ25" s="241" t="str">
        <f t="shared" si="6"/>
        <v>POR VENCER</v>
      </c>
      <c r="DA25" s="242">
        <v>44977</v>
      </c>
      <c r="DB25" s="97" t="s">
        <v>982</v>
      </c>
      <c r="DC25" s="97" t="s">
        <v>732</v>
      </c>
      <c r="DD25" s="97">
        <v>30</v>
      </c>
      <c r="DE25" s="97" t="s">
        <v>387</v>
      </c>
      <c r="DF25" s="91"/>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99"/>
      <c r="IU25" s="99"/>
      <c r="IV25" s="99"/>
      <c r="IW25" s="99"/>
      <c r="IX25" s="99"/>
      <c r="IY25" s="99"/>
      <c r="IZ25" s="99"/>
      <c r="JA25" s="99"/>
      <c r="JB25" s="99"/>
      <c r="JC25" s="99"/>
      <c r="JD25" s="99"/>
      <c r="JE25" s="99"/>
      <c r="JF25" s="99"/>
      <c r="JG25" s="99"/>
      <c r="JH25" s="99"/>
      <c r="JI25" s="99"/>
      <c r="JJ25" s="99"/>
      <c r="JK25" s="99"/>
      <c r="JL25" s="99"/>
      <c r="JM25" s="99"/>
      <c r="JN25" s="99"/>
      <c r="JO25" s="99"/>
      <c r="JP25" s="99"/>
      <c r="JQ25" s="99"/>
      <c r="JR25" s="99"/>
      <c r="JS25" s="99"/>
      <c r="JT25" s="99"/>
      <c r="JU25" s="99"/>
      <c r="JV25" s="99"/>
      <c r="JW25" s="99"/>
      <c r="JX25" s="99"/>
      <c r="JY25" s="99"/>
      <c r="JZ25" s="99"/>
      <c r="KA25" s="99"/>
      <c r="KB25" s="99"/>
      <c r="KC25" s="99"/>
      <c r="KD25" s="99"/>
      <c r="KE25" s="99"/>
      <c r="KF25" s="99"/>
      <c r="KG25" s="99"/>
      <c r="KH25" s="99"/>
      <c r="KI25" s="99"/>
      <c r="KJ25" s="99"/>
      <c r="KK25" s="99"/>
      <c r="KL25" s="99"/>
      <c r="KM25" s="99"/>
      <c r="KN25" s="99"/>
      <c r="KO25" s="99"/>
      <c r="KP25" s="99"/>
      <c r="KQ25" s="99"/>
      <c r="KR25" s="99"/>
      <c r="KS25" s="99"/>
      <c r="KT25" s="99"/>
      <c r="KU25" s="99"/>
      <c r="KV25" s="99"/>
      <c r="KW25" s="99"/>
      <c r="KX25" s="99"/>
      <c r="KY25" s="99"/>
      <c r="KZ25" s="99"/>
      <c r="LA25" s="99"/>
      <c r="LB25" s="99"/>
      <c r="LC25" s="99"/>
      <c r="LD25" s="99"/>
      <c r="LE25" s="99"/>
      <c r="LF25" s="99"/>
      <c r="LG25" s="99"/>
      <c r="LH25" s="99"/>
      <c r="LI25" s="99"/>
      <c r="LJ25" s="99"/>
      <c r="LK25" s="99"/>
      <c r="LL25" s="99"/>
      <c r="LM25" s="99"/>
      <c r="LN25" s="99"/>
      <c r="LO25" s="99"/>
      <c r="LP25" s="99"/>
      <c r="LQ25" s="99"/>
      <c r="LR25" s="99"/>
      <c r="LS25" s="99"/>
      <c r="LT25" s="99"/>
      <c r="LU25" s="99"/>
      <c r="LV25" s="99"/>
      <c r="LW25" s="99"/>
      <c r="LX25" s="99"/>
      <c r="LY25" s="99"/>
      <c r="LZ25" s="99"/>
      <c r="MA25" s="99"/>
      <c r="MB25" s="99"/>
      <c r="MC25" s="99"/>
      <c r="MD25" s="99"/>
      <c r="ME25" s="99"/>
      <c r="MF25" s="99"/>
      <c r="MG25" s="99"/>
      <c r="MH25" s="99"/>
      <c r="MI25" s="99"/>
      <c r="MJ25" s="99"/>
      <c r="MK25" s="99"/>
      <c r="ML25" s="99"/>
      <c r="MM25" s="99"/>
      <c r="MN25" s="99"/>
      <c r="MO25" s="99"/>
      <c r="MP25" s="99"/>
      <c r="MQ25" s="99"/>
      <c r="MR25" s="99"/>
      <c r="MS25" s="99"/>
      <c r="MT25" s="99"/>
      <c r="MU25" s="99"/>
      <c r="MV25" s="99"/>
      <c r="MW25" s="99"/>
      <c r="MX25" s="99"/>
      <c r="MY25" s="99"/>
      <c r="MZ25" s="99"/>
      <c r="NA25" s="99"/>
      <c r="NB25" s="99"/>
      <c r="NC25" s="99"/>
      <c r="ND25" s="99"/>
      <c r="NE25" s="99"/>
      <c r="NF25" s="99"/>
      <c r="NG25" s="99"/>
      <c r="NH25" s="99"/>
      <c r="NI25" s="99"/>
      <c r="NJ25" s="99"/>
      <c r="NK25" s="99"/>
      <c r="NL25" s="99"/>
      <c r="NM25" s="99"/>
      <c r="NN25" s="99"/>
      <c r="NO25" s="99"/>
      <c r="NP25" s="99"/>
      <c r="NQ25" s="99"/>
      <c r="NR25" s="99"/>
      <c r="NS25" s="99"/>
      <c r="NT25" s="99"/>
      <c r="NU25" s="99"/>
      <c r="NV25" s="99"/>
      <c r="NW25" s="99"/>
      <c r="NX25" s="99"/>
      <c r="NY25" s="99"/>
      <c r="NZ25" s="99"/>
      <c r="OA25" s="99"/>
      <c r="OB25" s="99"/>
      <c r="OC25" s="99"/>
      <c r="OD25" s="99"/>
      <c r="OE25" s="99"/>
      <c r="OF25" s="99"/>
      <c r="OG25" s="99"/>
      <c r="OH25" s="99"/>
      <c r="OI25" s="99"/>
      <c r="OJ25" s="99"/>
      <c r="OK25" s="99"/>
      <c r="OL25" s="99"/>
      <c r="OM25" s="99"/>
      <c r="ON25" s="99"/>
      <c r="OO25" s="99"/>
      <c r="OP25" s="99"/>
      <c r="OQ25" s="99"/>
      <c r="OR25" s="99"/>
      <c r="OS25" s="99"/>
      <c r="OT25" s="99"/>
      <c r="OU25" s="99"/>
      <c r="OV25" s="99"/>
      <c r="OW25" s="99"/>
      <c r="OX25" s="99"/>
      <c r="OY25" s="99"/>
      <c r="OZ25" s="99"/>
      <c r="PA25" s="99"/>
      <c r="PB25" s="99"/>
      <c r="PC25" s="99"/>
      <c r="PD25" s="99"/>
      <c r="PE25" s="99"/>
      <c r="PF25" s="99"/>
      <c r="PG25" s="99"/>
      <c r="PH25" s="99"/>
      <c r="PI25" s="99"/>
      <c r="PJ25" s="99"/>
      <c r="PK25" s="99"/>
      <c r="PL25" s="99"/>
      <c r="PM25" s="99"/>
      <c r="PN25" s="99"/>
      <c r="PO25" s="99"/>
      <c r="PP25" s="99"/>
      <c r="PQ25" s="99"/>
      <c r="PR25" s="99"/>
      <c r="PS25" s="99"/>
      <c r="PT25" s="99"/>
      <c r="PU25" s="99"/>
      <c r="PV25" s="99"/>
      <c r="PW25" s="99"/>
      <c r="PX25" s="99"/>
      <c r="PY25" s="99"/>
      <c r="PZ25" s="99"/>
      <c r="QA25" s="99"/>
      <c r="QB25" s="99"/>
      <c r="QC25" s="99"/>
      <c r="QD25" s="99"/>
      <c r="QE25" s="99"/>
      <c r="QF25" s="99"/>
      <c r="QG25" s="251"/>
    </row>
    <row r="26" spans="1:449" s="141" customFormat="1" ht="118.5" hidden="1" customHeight="1">
      <c r="A26" s="252">
        <v>464</v>
      </c>
      <c r="B26" s="253" t="s">
        <v>733</v>
      </c>
      <c r="C26" s="254" t="s">
        <v>269</v>
      </c>
      <c r="D26" s="255" t="s">
        <v>341</v>
      </c>
      <c r="E26" s="213" t="s">
        <v>320</v>
      </c>
      <c r="F26" s="255" t="s">
        <v>733</v>
      </c>
      <c r="G26" s="256" t="s">
        <v>269</v>
      </c>
      <c r="H26" s="213" t="s">
        <v>341</v>
      </c>
      <c r="I26" s="213" t="s">
        <v>756</v>
      </c>
      <c r="J26" s="213" t="s">
        <v>757</v>
      </c>
      <c r="K26" s="213" t="s">
        <v>758</v>
      </c>
      <c r="L26" s="213" t="s">
        <v>639</v>
      </c>
      <c r="M26" s="213" t="s">
        <v>328</v>
      </c>
      <c r="N26" s="213" t="s">
        <v>328</v>
      </c>
      <c r="O26" s="213" t="s">
        <v>17</v>
      </c>
      <c r="P26" s="215" t="s">
        <v>18</v>
      </c>
      <c r="Q26" s="213" t="s">
        <v>482</v>
      </c>
      <c r="R26" s="213" t="s">
        <v>250</v>
      </c>
      <c r="S26" s="213" t="s">
        <v>983</v>
      </c>
      <c r="T26" s="213">
        <v>3</v>
      </c>
      <c r="U26" s="213" t="s">
        <v>984</v>
      </c>
      <c r="V26" s="213">
        <v>2021</v>
      </c>
      <c r="W26" s="255" t="s">
        <v>985</v>
      </c>
      <c r="X26" s="213" t="s">
        <v>986</v>
      </c>
      <c r="Y26" s="213" t="s">
        <v>987</v>
      </c>
      <c r="Z26" s="213" t="s">
        <v>988</v>
      </c>
      <c r="AA26" s="273">
        <v>1</v>
      </c>
      <c r="AB26" s="213" t="s">
        <v>989</v>
      </c>
      <c r="AC26" s="213" t="s">
        <v>990</v>
      </c>
      <c r="AD26" s="285">
        <v>1</v>
      </c>
      <c r="AE26" s="213" t="s">
        <v>991</v>
      </c>
      <c r="AF26" s="315">
        <v>44593</v>
      </c>
      <c r="AG26" s="315">
        <v>44925</v>
      </c>
      <c r="AH26" s="257"/>
      <c r="AI26" s="213" t="s">
        <v>309</v>
      </c>
      <c r="AJ26" s="213" t="s">
        <v>309</v>
      </c>
      <c r="AK26" s="213">
        <f t="shared" si="0"/>
        <v>214</v>
      </c>
      <c r="AL26" s="278"/>
      <c r="AM26" s="316"/>
      <c r="AN26" s="316"/>
      <c r="AO26" s="316"/>
      <c r="AP26" s="317"/>
      <c r="AQ26" s="213"/>
      <c r="AR26" s="223"/>
      <c r="AS26" s="279"/>
      <c r="AT26" s="262"/>
      <c r="AU26" s="279"/>
      <c r="AV26" s="221"/>
      <c r="AW26" s="317"/>
      <c r="AX26" s="317"/>
      <c r="AY26" s="279"/>
      <c r="AZ26" s="221"/>
      <c r="BA26" s="225"/>
      <c r="BB26" s="267"/>
      <c r="BC26" s="267"/>
      <c r="BD26" s="267"/>
      <c r="BE26" s="267"/>
      <c r="BF26" s="267"/>
      <c r="BG26" s="213" t="s">
        <v>386</v>
      </c>
      <c r="BH26" s="223">
        <v>-44620</v>
      </c>
      <c r="BI26" s="221" t="s">
        <v>398</v>
      </c>
      <c r="BJ26" s="267"/>
      <c r="BK26" s="267"/>
      <c r="BL26" s="267"/>
      <c r="BM26" s="267"/>
      <c r="BN26" s="221"/>
      <c r="BO26" s="267"/>
      <c r="BP26" s="268" t="s">
        <v>293</v>
      </c>
      <c r="BQ26" s="62" t="s">
        <v>992</v>
      </c>
      <c r="BR26" s="269">
        <v>44712</v>
      </c>
      <c r="BS26" s="233" t="s">
        <v>993</v>
      </c>
      <c r="BT26" s="234">
        <v>0.27</v>
      </c>
      <c r="BU26" s="235" t="s">
        <v>435</v>
      </c>
      <c r="BV26" s="223">
        <v>214</v>
      </c>
      <c r="BW26" s="221" t="s">
        <v>398</v>
      </c>
      <c r="BX26" s="249">
        <v>44727</v>
      </c>
      <c r="BY26" s="94" t="s">
        <v>994</v>
      </c>
      <c r="BZ26" s="94" t="s">
        <v>722</v>
      </c>
      <c r="CA26" s="108">
        <v>0.3</v>
      </c>
      <c r="CB26" s="268" t="s">
        <v>293</v>
      </c>
      <c r="CC26" s="94"/>
      <c r="CD26" s="268" t="s">
        <v>293</v>
      </c>
      <c r="CE26" s="237">
        <v>44823</v>
      </c>
      <c r="CF26" s="42" t="s">
        <v>995</v>
      </c>
      <c r="CG26" s="42" t="s">
        <v>996</v>
      </c>
      <c r="CH26" s="238" t="s">
        <v>997</v>
      </c>
      <c r="CI26" s="134">
        <v>0.8</v>
      </c>
      <c r="CJ26" s="235" t="str">
        <f t="shared" si="1"/>
        <v>AVANCE SIGNIFICATIVO</v>
      </c>
      <c r="CK26" s="223">
        <f t="shared" si="2"/>
        <v>214</v>
      </c>
      <c r="CL26" s="221" t="str">
        <f t="shared" si="3"/>
        <v>CON TIEMPO</v>
      </c>
      <c r="CM26" s="270">
        <v>44882</v>
      </c>
      <c r="CN26" s="95" t="s">
        <v>998</v>
      </c>
      <c r="CO26" s="95" t="s">
        <v>559</v>
      </c>
      <c r="CP26" s="271">
        <v>0.55000000000000004</v>
      </c>
      <c r="CQ26" s="281" t="s">
        <v>293</v>
      </c>
      <c r="CR26" s="94"/>
      <c r="CS26" s="249">
        <v>44963</v>
      </c>
      <c r="CT26" s="78" t="s">
        <v>999</v>
      </c>
      <c r="CU26" s="48" t="s">
        <v>1000</v>
      </c>
      <c r="CV26" s="265" t="s">
        <v>776</v>
      </c>
      <c r="CW26" s="129">
        <v>1</v>
      </c>
      <c r="CX26" s="235" t="str">
        <f t="shared" si="4"/>
        <v>CUMPLIMIENTO TOTAL</v>
      </c>
      <c r="CY26" s="223">
        <f t="shared" si="5"/>
        <v>214</v>
      </c>
      <c r="CZ26" s="241" t="str">
        <f t="shared" si="6"/>
        <v>POR VENCER</v>
      </c>
      <c r="DA26" s="242">
        <v>44977</v>
      </c>
      <c r="DB26" s="97" t="s">
        <v>1001</v>
      </c>
      <c r="DC26" s="127" t="s">
        <v>732</v>
      </c>
      <c r="DD26" s="127">
        <v>100</v>
      </c>
      <c r="DE26" s="97" t="s">
        <v>294</v>
      </c>
      <c r="DF26" s="111"/>
      <c r="QG26" s="145"/>
    </row>
    <row r="27" spans="1:449" s="141" customFormat="1" ht="118.5" hidden="1" customHeight="1">
      <c r="A27" s="252">
        <v>465</v>
      </c>
      <c r="B27" s="253" t="s">
        <v>733</v>
      </c>
      <c r="C27" s="254" t="s">
        <v>269</v>
      </c>
      <c r="D27" s="255" t="s">
        <v>341</v>
      </c>
      <c r="E27" s="213" t="s">
        <v>320</v>
      </c>
      <c r="F27" s="255" t="s">
        <v>733</v>
      </c>
      <c r="G27" s="256" t="s">
        <v>269</v>
      </c>
      <c r="H27" s="213" t="s">
        <v>341</v>
      </c>
      <c r="I27" s="213" t="s">
        <v>756</v>
      </c>
      <c r="J27" s="213" t="s">
        <v>757</v>
      </c>
      <c r="K27" s="213" t="s">
        <v>758</v>
      </c>
      <c r="L27" s="213" t="s">
        <v>639</v>
      </c>
      <c r="M27" s="213" t="s">
        <v>328</v>
      </c>
      <c r="N27" s="213" t="s">
        <v>328</v>
      </c>
      <c r="O27" s="213" t="s">
        <v>17</v>
      </c>
      <c r="P27" s="215" t="s">
        <v>18</v>
      </c>
      <c r="Q27" s="213" t="s">
        <v>482</v>
      </c>
      <c r="R27" s="213" t="s">
        <v>250</v>
      </c>
      <c r="S27" s="213" t="s">
        <v>1002</v>
      </c>
      <c r="T27" s="213">
        <v>3</v>
      </c>
      <c r="U27" s="213" t="s">
        <v>984</v>
      </c>
      <c r="V27" s="213">
        <v>2021</v>
      </c>
      <c r="W27" s="255" t="s">
        <v>985</v>
      </c>
      <c r="X27" s="213" t="s">
        <v>986</v>
      </c>
      <c r="Y27" s="213" t="s">
        <v>987</v>
      </c>
      <c r="Z27" s="213" t="s">
        <v>1003</v>
      </c>
      <c r="AA27" s="273">
        <v>2</v>
      </c>
      <c r="AB27" s="213" t="s">
        <v>1004</v>
      </c>
      <c r="AC27" s="213" t="s">
        <v>1005</v>
      </c>
      <c r="AD27" s="285">
        <v>1</v>
      </c>
      <c r="AE27" s="213" t="s">
        <v>1006</v>
      </c>
      <c r="AF27" s="315">
        <v>44621</v>
      </c>
      <c r="AG27" s="315">
        <v>44895</v>
      </c>
      <c r="AH27" s="257"/>
      <c r="AI27" s="213" t="s">
        <v>309</v>
      </c>
      <c r="AJ27" s="213" t="s">
        <v>309</v>
      </c>
      <c r="AK27" s="213">
        <f t="shared" si="0"/>
        <v>184</v>
      </c>
      <c r="AL27" s="318"/>
      <c r="AM27" s="319"/>
      <c r="AN27" s="319"/>
      <c r="AO27" s="319"/>
      <c r="AP27" s="320"/>
      <c r="AQ27" s="321"/>
      <c r="AR27" s="322"/>
      <c r="AS27" s="323"/>
      <c r="AT27" s="324"/>
      <c r="AU27" s="323"/>
      <c r="AV27" s="325"/>
      <c r="AW27" s="320"/>
      <c r="AX27" s="320"/>
      <c r="AY27" s="323"/>
      <c r="AZ27" s="325"/>
      <c r="BA27" s="326"/>
      <c r="BB27" s="327"/>
      <c r="BC27" s="327"/>
      <c r="BD27" s="327"/>
      <c r="BE27" s="327"/>
      <c r="BF27" s="327"/>
      <c r="BG27" s="321" t="s">
        <v>386</v>
      </c>
      <c r="BH27" s="322">
        <v>-44620</v>
      </c>
      <c r="BI27" s="325" t="s">
        <v>398</v>
      </c>
      <c r="BJ27" s="327"/>
      <c r="BK27" s="327"/>
      <c r="BL27" s="327"/>
      <c r="BM27" s="327"/>
      <c r="BN27" s="325"/>
      <c r="BO27" s="327"/>
      <c r="BP27" s="328" t="s">
        <v>293</v>
      </c>
      <c r="BQ27" s="329" t="s">
        <v>1007</v>
      </c>
      <c r="BR27" s="330">
        <v>44712</v>
      </c>
      <c r="BS27" s="323" t="s">
        <v>1008</v>
      </c>
      <c r="BT27" s="331">
        <v>0.5</v>
      </c>
      <c r="BU27" s="321" t="s">
        <v>422</v>
      </c>
      <c r="BV27" s="322">
        <v>184</v>
      </c>
      <c r="BW27" s="325" t="s">
        <v>398</v>
      </c>
      <c r="BX27" s="332">
        <v>44727</v>
      </c>
      <c r="BY27" s="333" t="s">
        <v>1009</v>
      </c>
      <c r="BZ27" s="333" t="s">
        <v>722</v>
      </c>
      <c r="CA27" s="334">
        <v>0.5</v>
      </c>
      <c r="CB27" s="268" t="s">
        <v>293</v>
      </c>
      <c r="CC27" s="333"/>
      <c r="CD27" s="268" t="s">
        <v>293</v>
      </c>
      <c r="CE27" s="237">
        <v>44823</v>
      </c>
      <c r="CF27" s="42" t="s">
        <v>1010</v>
      </c>
      <c r="CG27" s="42" t="s">
        <v>1011</v>
      </c>
      <c r="CH27" s="238" t="s">
        <v>1012</v>
      </c>
      <c r="CI27" s="134">
        <v>1</v>
      </c>
      <c r="CJ27" s="321" t="str">
        <f t="shared" si="1"/>
        <v>CUMPLIMIENTO TOTAL</v>
      </c>
      <c r="CK27" s="223">
        <f t="shared" si="2"/>
        <v>184</v>
      </c>
      <c r="CL27" s="221" t="str">
        <f t="shared" si="3"/>
        <v>CON TIEMPO</v>
      </c>
      <c r="CM27" s="335">
        <v>44882</v>
      </c>
      <c r="CN27" s="336" t="s">
        <v>1013</v>
      </c>
      <c r="CO27" s="95" t="s">
        <v>559</v>
      </c>
      <c r="CP27" s="337">
        <v>0.5</v>
      </c>
      <c r="CQ27" s="281" t="s">
        <v>293</v>
      </c>
      <c r="CR27" s="333"/>
      <c r="CS27" s="249">
        <v>44963</v>
      </c>
      <c r="CT27" s="78" t="s">
        <v>1014</v>
      </c>
      <c r="CU27" s="48" t="s">
        <v>1015</v>
      </c>
      <c r="CV27" s="265" t="s">
        <v>776</v>
      </c>
      <c r="CW27" s="129">
        <v>1</v>
      </c>
      <c r="CX27" s="235" t="str">
        <f t="shared" si="4"/>
        <v>CUMPLIMIENTO TOTAL</v>
      </c>
      <c r="CY27" s="223">
        <f t="shared" si="5"/>
        <v>184</v>
      </c>
      <c r="CZ27" s="241" t="str">
        <f t="shared" si="6"/>
        <v>POR VENCER</v>
      </c>
      <c r="DA27" s="242">
        <v>44977</v>
      </c>
      <c r="DB27" s="243" t="s">
        <v>1016</v>
      </c>
      <c r="DC27" s="338" t="s">
        <v>732</v>
      </c>
      <c r="DD27" s="338">
        <v>100</v>
      </c>
      <c r="DE27" s="97" t="s">
        <v>294</v>
      </c>
      <c r="DF27" s="339"/>
      <c r="DG27" s="340"/>
      <c r="DH27" s="340"/>
      <c r="DI27" s="340"/>
      <c r="DJ27" s="340"/>
      <c r="DK27" s="340"/>
      <c r="DL27" s="340"/>
      <c r="DM27" s="340"/>
      <c r="DN27" s="340"/>
      <c r="DO27" s="340"/>
      <c r="DP27" s="340"/>
      <c r="DQ27" s="340"/>
      <c r="DR27" s="340"/>
      <c r="DS27" s="340"/>
      <c r="DT27" s="340"/>
      <c r="DU27" s="340"/>
      <c r="DV27" s="340"/>
      <c r="DW27" s="340"/>
      <c r="DX27" s="340"/>
      <c r="DY27" s="340"/>
      <c r="DZ27" s="340"/>
      <c r="EA27" s="340"/>
      <c r="EB27" s="340"/>
      <c r="EC27" s="340"/>
      <c r="ED27" s="340"/>
      <c r="EE27" s="340"/>
      <c r="EF27" s="340"/>
      <c r="EG27" s="340"/>
      <c r="EH27" s="340"/>
      <c r="EI27" s="340"/>
      <c r="EJ27" s="340"/>
      <c r="EK27" s="340"/>
      <c r="EL27" s="340"/>
      <c r="EM27" s="340"/>
      <c r="EN27" s="340"/>
      <c r="EO27" s="340"/>
      <c r="EP27" s="340"/>
      <c r="EQ27" s="340"/>
      <c r="ER27" s="340"/>
      <c r="ES27" s="340"/>
      <c r="ET27" s="340"/>
      <c r="EU27" s="340"/>
      <c r="EV27" s="340"/>
      <c r="EW27" s="340"/>
      <c r="EX27" s="340"/>
      <c r="EY27" s="340"/>
      <c r="EZ27" s="340"/>
      <c r="FA27" s="340"/>
      <c r="FB27" s="340"/>
      <c r="FC27" s="340"/>
      <c r="FD27" s="340"/>
      <c r="FE27" s="340"/>
      <c r="FF27" s="340"/>
      <c r="FG27" s="340"/>
      <c r="FH27" s="340"/>
      <c r="FI27" s="340"/>
      <c r="FJ27" s="340"/>
      <c r="FK27" s="340"/>
      <c r="FL27" s="340"/>
      <c r="FM27" s="340"/>
      <c r="FN27" s="340"/>
      <c r="FO27" s="340"/>
      <c r="FP27" s="340"/>
      <c r="FQ27" s="340"/>
      <c r="FR27" s="340"/>
      <c r="FS27" s="340"/>
      <c r="FT27" s="340"/>
      <c r="FU27" s="340"/>
      <c r="FV27" s="340"/>
      <c r="FW27" s="340"/>
      <c r="FX27" s="340"/>
      <c r="FY27" s="340"/>
      <c r="FZ27" s="340"/>
      <c r="GA27" s="340"/>
      <c r="GB27" s="340"/>
      <c r="GC27" s="340"/>
      <c r="GD27" s="340"/>
      <c r="GE27" s="340"/>
      <c r="GF27" s="340"/>
      <c r="GG27" s="340"/>
      <c r="GH27" s="340"/>
      <c r="GI27" s="340"/>
      <c r="GJ27" s="340"/>
      <c r="GK27" s="340"/>
      <c r="GL27" s="340"/>
      <c r="GM27" s="340"/>
      <c r="GN27" s="340"/>
      <c r="GO27" s="340"/>
      <c r="GP27" s="340"/>
      <c r="GQ27" s="340"/>
      <c r="GR27" s="340"/>
      <c r="GS27" s="340"/>
      <c r="GT27" s="340"/>
      <c r="GU27" s="340"/>
      <c r="GV27" s="340"/>
      <c r="GW27" s="340"/>
      <c r="GX27" s="340"/>
      <c r="GY27" s="340"/>
      <c r="GZ27" s="340"/>
      <c r="HA27" s="340"/>
      <c r="HB27" s="340"/>
      <c r="HC27" s="340"/>
      <c r="HD27" s="340"/>
      <c r="HE27" s="340"/>
      <c r="HF27" s="340"/>
      <c r="HG27" s="340"/>
      <c r="HH27" s="340"/>
      <c r="HI27" s="340"/>
      <c r="HJ27" s="340"/>
      <c r="HK27" s="340"/>
      <c r="HL27" s="340"/>
      <c r="HM27" s="340"/>
      <c r="HN27" s="340"/>
      <c r="HO27" s="340"/>
      <c r="HP27" s="340"/>
      <c r="HQ27" s="340"/>
      <c r="HR27" s="340"/>
      <c r="HS27" s="340"/>
      <c r="HT27" s="340"/>
      <c r="HU27" s="340"/>
      <c r="HV27" s="340"/>
      <c r="HW27" s="340"/>
      <c r="HX27" s="340"/>
      <c r="HY27" s="340"/>
      <c r="HZ27" s="340"/>
      <c r="IA27" s="340"/>
      <c r="IB27" s="340"/>
      <c r="IC27" s="340"/>
      <c r="ID27" s="340"/>
      <c r="IE27" s="340"/>
      <c r="IF27" s="340"/>
      <c r="IG27" s="340"/>
      <c r="IH27" s="340"/>
      <c r="II27" s="340"/>
      <c r="IJ27" s="340"/>
      <c r="IK27" s="340"/>
      <c r="IL27" s="340"/>
      <c r="IM27" s="340"/>
      <c r="IN27" s="340"/>
      <c r="IO27" s="340"/>
      <c r="IP27" s="340"/>
      <c r="IQ27" s="340"/>
      <c r="IR27" s="340"/>
      <c r="IS27" s="340"/>
      <c r="IT27" s="340"/>
      <c r="IU27" s="340"/>
      <c r="IV27" s="340"/>
      <c r="IW27" s="340"/>
      <c r="IX27" s="340"/>
      <c r="IY27" s="340"/>
      <c r="IZ27" s="340"/>
      <c r="JA27" s="340"/>
      <c r="JB27" s="340"/>
      <c r="JC27" s="340"/>
      <c r="JD27" s="340"/>
      <c r="JE27" s="340"/>
      <c r="JF27" s="340"/>
      <c r="JG27" s="340"/>
      <c r="JH27" s="340"/>
      <c r="JI27" s="340"/>
      <c r="JJ27" s="340"/>
      <c r="JK27" s="340"/>
      <c r="JL27" s="340"/>
      <c r="JM27" s="340"/>
      <c r="JN27" s="340"/>
      <c r="JO27" s="340"/>
      <c r="JP27" s="340"/>
      <c r="JQ27" s="340"/>
      <c r="JR27" s="340"/>
      <c r="JS27" s="340"/>
      <c r="JT27" s="340"/>
      <c r="JU27" s="340"/>
      <c r="JV27" s="340"/>
      <c r="JW27" s="340"/>
      <c r="JX27" s="340"/>
      <c r="JY27" s="340"/>
      <c r="JZ27" s="340"/>
      <c r="KA27" s="340"/>
      <c r="KB27" s="340"/>
      <c r="KC27" s="340"/>
      <c r="KD27" s="340"/>
      <c r="KE27" s="340"/>
      <c r="KF27" s="340"/>
      <c r="KG27" s="340"/>
      <c r="KH27" s="340"/>
      <c r="KI27" s="340"/>
      <c r="KJ27" s="340"/>
      <c r="KK27" s="340"/>
      <c r="KL27" s="340"/>
      <c r="KM27" s="340"/>
      <c r="KN27" s="340"/>
      <c r="KO27" s="340"/>
      <c r="KP27" s="340"/>
      <c r="KQ27" s="340"/>
      <c r="KR27" s="340"/>
      <c r="KS27" s="340"/>
      <c r="KT27" s="340"/>
      <c r="KU27" s="340"/>
      <c r="KV27" s="340"/>
      <c r="KW27" s="340"/>
      <c r="KX27" s="340"/>
      <c r="KY27" s="340"/>
      <c r="KZ27" s="340"/>
      <c r="LA27" s="340"/>
      <c r="LB27" s="340"/>
      <c r="LC27" s="340"/>
      <c r="LD27" s="340"/>
      <c r="LE27" s="340"/>
      <c r="LF27" s="340"/>
      <c r="LG27" s="340"/>
      <c r="LH27" s="340"/>
      <c r="LI27" s="340"/>
      <c r="LJ27" s="340"/>
      <c r="LK27" s="340"/>
      <c r="LL27" s="340"/>
      <c r="LM27" s="340"/>
      <c r="LN27" s="340"/>
      <c r="LO27" s="340"/>
      <c r="LP27" s="340"/>
      <c r="LQ27" s="340"/>
      <c r="LR27" s="340"/>
      <c r="LS27" s="340"/>
      <c r="LT27" s="340"/>
      <c r="LU27" s="340"/>
      <c r="LV27" s="340"/>
      <c r="LW27" s="340"/>
      <c r="LX27" s="340"/>
      <c r="LY27" s="340"/>
      <c r="LZ27" s="340"/>
      <c r="MA27" s="340"/>
      <c r="MB27" s="340"/>
      <c r="MC27" s="340"/>
      <c r="MD27" s="340"/>
      <c r="ME27" s="340"/>
      <c r="MF27" s="340"/>
      <c r="MG27" s="340"/>
      <c r="MH27" s="340"/>
      <c r="MI27" s="340"/>
      <c r="MJ27" s="340"/>
      <c r="MK27" s="340"/>
      <c r="ML27" s="340"/>
      <c r="MM27" s="340"/>
      <c r="MN27" s="340"/>
      <c r="MO27" s="340"/>
      <c r="MP27" s="340"/>
      <c r="MQ27" s="340"/>
      <c r="MR27" s="340"/>
      <c r="MS27" s="340"/>
      <c r="MT27" s="340"/>
      <c r="MU27" s="340"/>
      <c r="MV27" s="340"/>
      <c r="MW27" s="340"/>
      <c r="MX27" s="340"/>
      <c r="MY27" s="340"/>
      <c r="MZ27" s="340"/>
      <c r="NA27" s="340"/>
      <c r="NB27" s="340"/>
      <c r="NC27" s="340"/>
      <c r="ND27" s="340"/>
      <c r="NE27" s="340"/>
      <c r="NF27" s="340"/>
      <c r="NG27" s="340"/>
      <c r="NH27" s="340"/>
      <c r="NI27" s="340"/>
      <c r="NJ27" s="340"/>
      <c r="NK27" s="340"/>
      <c r="NL27" s="340"/>
      <c r="NM27" s="340"/>
      <c r="NN27" s="340"/>
      <c r="NO27" s="340"/>
      <c r="NP27" s="340"/>
      <c r="NQ27" s="340"/>
      <c r="NR27" s="340"/>
      <c r="NS27" s="340"/>
      <c r="NT27" s="340"/>
      <c r="NU27" s="340"/>
      <c r="NV27" s="340"/>
      <c r="NW27" s="340"/>
      <c r="NX27" s="340"/>
      <c r="NY27" s="340"/>
      <c r="NZ27" s="340"/>
      <c r="OA27" s="340"/>
      <c r="OB27" s="340"/>
      <c r="OC27" s="340"/>
      <c r="OD27" s="340"/>
      <c r="OE27" s="340"/>
      <c r="OF27" s="340"/>
      <c r="OG27" s="340"/>
      <c r="OH27" s="340"/>
      <c r="OI27" s="340"/>
      <c r="OJ27" s="340"/>
      <c r="OK27" s="340"/>
      <c r="OL27" s="340"/>
      <c r="OM27" s="340"/>
      <c r="ON27" s="340"/>
      <c r="OO27" s="340"/>
      <c r="OP27" s="340"/>
      <c r="OQ27" s="340"/>
      <c r="OR27" s="340"/>
      <c r="OS27" s="340"/>
      <c r="OT27" s="340"/>
      <c r="OU27" s="340"/>
      <c r="OV27" s="340"/>
      <c r="OW27" s="340"/>
      <c r="OX27" s="340"/>
      <c r="OY27" s="340"/>
      <c r="OZ27" s="340"/>
      <c r="PA27" s="340"/>
      <c r="PB27" s="340"/>
      <c r="PC27" s="340"/>
      <c r="PD27" s="340"/>
      <c r="PE27" s="340"/>
      <c r="PF27" s="340"/>
      <c r="PG27" s="340"/>
      <c r="PH27" s="340"/>
      <c r="PI27" s="340"/>
      <c r="PJ27" s="340"/>
      <c r="PK27" s="340"/>
      <c r="PL27" s="340"/>
      <c r="PM27" s="340"/>
      <c r="PN27" s="340"/>
      <c r="PO27" s="340"/>
      <c r="PP27" s="340"/>
      <c r="PQ27" s="340"/>
      <c r="PR27" s="340"/>
      <c r="PS27" s="340"/>
      <c r="PT27" s="340"/>
      <c r="PU27" s="340"/>
      <c r="PV27" s="340"/>
      <c r="PW27" s="340"/>
      <c r="PX27" s="340"/>
      <c r="PY27" s="340"/>
      <c r="PZ27" s="340"/>
      <c r="QA27" s="340"/>
      <c r="QB27" s="340"/>
      <c r="QC27" s="340"/>
      <c r="QD27" s="340"/>
      <c r="QE27" s="340"/>
      <c r="QF27" s="340"/>
      <c r="QG27" s="340"/>
    </row>
    <row r="28" spans="1:449" s="145" customFormat="1" ht="118.5" hidden="1" customHeight="1">
      <c r="A28" s="252">
        <v>494</v>
      </c>
      <c r="B28" s="253" t="s">
        <v>733</v>
      </c>
      <c r="C28" s="215" t="s">
        <v>269</v>
      </c>
      <c r="D28" s="213" t="s">
        <v>341</v>
      </c>
      <c r="E28" s="341"/>
      <c r="F28" s="255" t="s">
        <v>733</v>
      </c>
      <c r="G28" s="256" t="s">
        <v>269</v>
      </c>
      <c r="H28" s="213" t="s">
        <v>341</v>
      </c>
      <c r="I28" s="215" t="s">
        <v>756</v>
      </c>
      <c r="J28" s="213" t="s">
        <v>757</v>
      </c>
      <c r="K28" s="213" t="s">
        <v>758</v>
      </c>
      <c r="L28" s="213" t="s">
        <v>639</v>
      </c>
      <c r="M28" s="213" t="s">
        <v>328</v>
      </c>
      <c r="N28" s="213" t="s">
        <v>328</v>
      </c>
      <c r="O28" s="213" t="s">
        <v>756</v>
      </c>
      <c r="P28" s="213" t="s">
        <v>1017</v>
      </c>
      <c r="Q28" s="213" t="s">
        <v>482</v>
      </c>
      <c r="R28" s="213" t="s">
        <v>250</v>
      </c>
      <c r="S28" s="213" t="s">
        <v>1018</v>
      </c>
      <c r="T28" s="342" t="s">
        <v>1019</v>
      </c>
      <c r="U28" s="213" t="s">
        <v>1020</v>
      </c>
      <c r="V28" s="213">
        <v>2021</v>
      </c>
      <c r="W28" s="213" t="s">
        <v>1021</v>
      </c>
      <c r="X28" s="343" t="s">
        <v>1022</v>
      </c>
      <c r="Y28" s="344" t="s">
        <v>1023</v>
      </c>
      <c r="Z28" s="343" t="s">
        <v>1024</v>
      </c>
      <c r="AA28" s="345">
        <v>1</v>
      </c>
      <c r="AB28" s="346" t="s">
        <v>1025</v>
      </c>
      <c r="AC28" s="346" t="s">
        <v>1026</v>
      </c>
      <c r="AD28" s="345">
        <v>1</v>
      </c>
      <c r="AE28" s="346" t="s">
        <v>1025</v>
      </c>
      <c r="AF28" s="347">
        <v>44683</v>
      </c>
      <c r="AG28" s="347">
        <v>44804</v>
      </c>
      <c r="AH28" s="257"/>
      <c r="AI28" s="213" t="s">
        <v>309</v>
      </c>
      <c r="AJ28" s="213" t="s">
        <v>309</v>
      </c>
      <c r="AK28" s="213">
        <f t="shared" si="0"/>
        <v>93</v>
      </c>
      <c r="AL28" s="278"/>
      <c r="AM28" s="316"/>
      <c r="AN28" s="316"/>
      <c r="AO28" s="316"/>
      <c r="AP28" s="317"/>
      <c r="AQ28" s="213"/>
      <c r="AR28" s="223"/>
      <c r="AS28" s="279"/>
      <c r="AT28" s="262"/>
      <c r="AU28" s="279"/>
      <c r="AV28" s="221"/>
      <c r="AW28" s="317"/>
      <c r="AX28" s="317"/>
      <c r="AY28" s="279"/>
      <c r="AZ28" s="221"/>
      <c r="BA28" s="225"/>
      <c r="BB28" s="267"/>
      <c r="BC28" s="267"/>
      <c r="BD28" s="267"/>
      <c r="BE28" s="267"/>
      <c r="BF28" s="267"/>
      <c r="BG28" s="213" t="s">
        <v>386</v>
      </c>
      <c r="BH28" s="223">
        <v>-44620</v>
      </c>
      <c r="BI28" s="221" t="s">
        <v>398</v>
      </c>
      <c r="BJ28" s="267"/>
      <c r="BK28" s="267"/>
      <c r="BL28" s="267"/>
      <c r="BM28" s="267"/>
      <c r="BN28" s="221"/>
      <c r="BO28" s="267"/>
      <c r="BP28" s="268" t="s">
        <v>293</v>
      </c>
      <c r="BQ28" s="62" t="s">
        <v>789</v>
      </c>
      <c r="BR28" s="269">
        <v>44712</v>
      </c>
      <c r="BS28" s="233" t="s">
        <v>328</v>
      </c>
      <c r="BT28" s="234">
        <v>0</v>
      </c>
      <c r="BU28" s="235" t="s">
        <v>386</v>
      </c>
      <c r="BV28" s="223">
        <v>93</v>
      </c>
      <c r="BW28" s="221" t="s">
        <v>398</v>
      </c>
      <c r="BX28" s="249">
        <v>44729</v>
      </c>
      <c r="BY28" s="94" t="s">
        <v>1027</v>
      </c>
      <c r="BZ28" s="94" t="s">
        <v>722</v>
      </c>
      <c r="CA28" s="108">
        <v>0</v>
      </c>
      <c r="CB28" s="268" t="s">
        <v>293</v>
      </c>
      <c r="CC28" s="94"/>
      <c r="CD28" s="268" t="s">
        <v>293</v>
      </c>
      <c r="CE28" s="237">
        <v>44823</v>
      </c>
      <c r="CF28" s="71" t="s">
        <v>1028</v>
      </c>
      <c r="CG28" s="56" t="s">
        <v>1029</v>
      </c>
      <c r="CH28" s="238" t="s">
        <v>1030</v>
      </c>
      <c r="CI28" s="134">
        <v>0.8</v>
      </c>
      <c r="CJ28" s="235" t="str">
        <f t="shared" si="1"/>
        <v>AVANCE SIGNIFICATIVO</v>
      </c>
      <c r="CK28" s="223">
        <f t="shared" si="2"/>
        <v>93</v>
      </c>
      <c r="CL28" s="221" t="str">
        <f t="shared" si="3"/>
        <v>CON TIEMPO</v>
      </c>
      <c r="CM28" s="270">
        <v>44882</v>
      </c>
      <c r="CN28" s="95" t="s">
        <v>1031</v>
      </c>
      <c r="CO28" s="95" t="s">
        <v>559</v>
      </c>
      <c r="CP28" s="271">
        <v>0.8</v>
      </c>
      <c r="CQ28" s="221" t="s">
        <v>387</v>
      </c>
      <c r="CR28" s="94"/>
      <c r="CS28" s="249">
        <v>44963</v>
      </c>
      <c r="CT28" s="78" t="s">
        <v>1032</v>
      </c>
      <c r="CU28" s="57" t="s">
        <v>1033</v>
      </c>
      <c r="CV28" s="265" t="s">
        <v>776</v>
      </c>
      <c r="CW28" s="129">
        <v>1</v>
      </c>
      <c r="CX28" s="235" t="str">
        <f t="shared" si="4"/>
        <v>CUMPLIMIENTO TOTAL</v>
      </c>
      <c r="CY28" s="223">
        <f t="shared" si="5"/>
        <v>93</v>
      </c>
      <c r="CZ28" s="241" t="str">
        <f t="shared" si="6"/>
        <v>POR VENCER</v>
      </c>
      <c r="DA28" s="242">
        <v>44977</v>
      </c>
      <c r="DB28" s="97" t="s">
        <v>1034</v>
      </c>
      <c r="DC28" s="127" t="s">
        <v>732</v>
      </c>
      <c r="DD28" s="127">
        <v>100</v>
      </c>
      <c r="DE28" s="97" t="s">
        <v>294</v>
      </c>
      <c r="DF28" s="11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41"/>
      <c r="EQ28" s="141"/>
      <c r="ER28" s="141"/>
      <c r="ES28" s="141"/>
      <c r="ET28" s="141"/>
      <c r="EU28" s="141"/>
      <c r="EV28" s="141"/>
      <c r="EW28" s="141"/>
      <c r="EX28" s="141"/>
      <c r="EY28" s="141"/>
      <c r="EZ28" s="141"/>
      <c r="FA28" s="141"/>
      <c r="FB28" s="141"/>
      <c r="FC28" s="141"/>
      <c r="FD28" s="141"/>
      <c r="FE28" s="141"/>
      <c r="FF28" s="141"/>
      <c r="FG28" s="141"/>
      <c r="FH28" s="141"/>
      <c r="FI28" s="141"/>
      <c r="FJ28" s="141"/>
      <c r="FK28" s="141"/>
      <c r="FL28" s="141"/>
      <c r="FM28" s="141"/>
      <c r="FN28" s="141"/>
      <c r="FO28" s="141"/>
      <c r="FP28" s="141"/>
      <c r="FQ28" s="141"/>
      <c r="FR28" s="141"/>
      <c r="FS28" s="141"/>
      <c r="FT28" s="141"/>
      <c r="FU28" s="141"/>
      <c r="FV28" s="141"/>
      <c r="FW28" s="141"/>
      <c r="FX28" s="141"/>
      <c r="FY28" s="141"/>
      <c r="FZ28" s="141"/>
      <c r="GA28" s="141"/>
      <c r="GB28" s="141"/>
      <c r="GC28" s="141"/>
      <c r="GD28" s="141"/>
      <c r="GE28" s="141"/>
      <c r="GF28" s="141"/>
      <c r="GG28" s="141"/>
      <c r="GH28" s="141"/>
      <c r="GI28" s="141"/>
      <c r="GJ28" s="141"/>
      <c r="GK28" s="141"/>
      <c r="GL28" s="141"/>
      <c r="GM28" s="141"/>
      <c r="GN28" s="141"/>
      <c r="GO28" s="141"/>
      <c r="GP28" s="141"/>
      <c r="GQ28" s="141"/>
      <c r="GR28" s="141"/>
      <c r="GS28" s="141"/>
      <c r="GT28" s="141"/>
      <c r="GU28" s="141"/>
      <c r="GV28" s="141"/>
      <c r="GW28" s="141"/>
      <c r="GX28" s="141"/>
      <c r="GY28" s="141"/>
      <c r="GZ28" s="141"/>
      <c r="HA28" s="141"/>
      <c r="HB28" s="141"/>
      <c r="HC28" s="141"/>
      <c r="HD28" s="141"/>
      <c r="HE28" s="141"/>
      <c r="HF28" s="141"/>
      <c r="HG28" s="141"/>
      <c r="HH28" s="141"/>
      <c r="HI28" s="141"/>
      <c r="HJ28" s="141"/>
      <c r="HK28" s="141"/>
      <c r="HL28" s="141"/>
      <c r="HM28" s="141"/>
      <c r="HN28" s="141"/>
      <c r="HO28" s="141"/>
      <c r="HP28" s="141"/>
      <c r="HQ28" s="141"/>
      <c r="HR28" s="141"/>
      <c r="HS28" s="141"/>
      <c r="HT28" s="141"/>
      <c r="HU28" s="141"/>
      <c r="HV28" s="141"/>
      <c r="HW28" s="141"/>
      <c r="HX28" s="141"/>
      <c r="HY28" s="141"/>
      <c r="HZ28" s="141"/>
      <c r="IA28" s="141"/>
      <c r="IB28" s="141"/>
      <c r="IC28" s="141"/>
      <c r="ID28" s="141"/>
      <c r="IE28" s="141"/>
      <c r="IF28" s="141"/>
      <c r="IG28" s="141"/>
      <c r="IH28" s="141"/>
      <c r="II28" s="141"/>
      <c r="IJ28" s="141"/>
      <c r="IK28" s="141"/>
      <c r="IL28" s="141"/>
      <c r="IM28" s="141"/>
      <c r="IN28" s="141"/>
      <c r="IO28" s="141"/>
      <c r="IP28" s="141"/>
      <c r="IQ28" s="141"/>
      <c r="IR28" s="141"/>
      <c r="IS28" s="141"/>
      <c r="IT28" s="141"/>
      <c r="IU28" s="141"/>
      <c r="IV28" s="141"/>
      <c r="IW28" s="141"/>
      <c r="IX28" s="141"/>
      <c r="IY28" s="141"/>
      <c r="IZ28" s="141"/>
      <c r="JA28" s="141"/>
      <c r="JB28" s="141"/>
      <c r="JC28" s="141"/>
      <c r="JD28" s="141"/>
      <c r="JE28" s="141"/>
      <c r="JF28" s="141"/>
      <c r="JG28" s="141"/>
      <c r="JH28" s="141"/>
      <c r="JI28" s="141"/>
      <c r="JJ28" s="141"/>
      <c r="JK28" s="141"/>
      <c r="JL28" s="141"/>
      <c r="JM28" s="141"/>
      <c r="JN28" s="141"/>
      <c r="JO28" s="141"/>
      <c r="JP28" s="141"/>
      <c r="JQ28" s="141"/>
      <c r="JR28" s="141"/>
      <c r="JS28" s="141"/>
      <c r="JT28" s="141"/>
      <c r="JU28" s="141"/>
      <c r="JV28" s="141"/>
      <c r="JW28" s="141"/>
      <c r="JX28" s="141"/>
      <c r="JY28" s="141"/>
      <c r="JZ28" s="141"/>
      <c r="KA28" s="141"/>
      <c r="KB28" s="141"/>
      <c r="KC28" s="141"/>
      <c r="KD28" s="141"/>
      <c r="KE28" s="141"/>
      <c r="KF28" s="141"/>
      <c r="KG28" s="141"/>
      <c r="KH28" s="141"/>
      <c r="KI28" s="141"/>
      <c r="KJ28" s="141"/>
      <c r="KK28" s="141"/>
      <c r="KL28" s="141"/>
      <c r="KM28" s="141"/>
      <c r="KN28" s="141"/>
      <c r="KO28" s="141"/>
      <c r="KP28" s="141"/>
      <c r="KQ28" s="141"/>
      <c r="KR28" s="141"/>
      <c r="KS28" s="141"/>
      <c r="KT28" s="141"/>
      <c r="KU28" s="141"/>
      <c r="KV28" s="141"/>
      <c r="KW28" s="141"/>
      <c r="KX28" s="141"/>
      <c r="KY28" s="141"/>
      <c r="KZ28" s="141"/>
      <c r="LA28" s="141"/>
      <c r="LB28" s="141"/>
      <c r="LC28" s="141"/>
      <c r="LD28" s="141"/>
      <c r="LE28" s="141"/>
      <c r="LF28" s="141"/>
      <c r="LG28" s="141"/>
      <c r="LH28" s="141"/>
      <c r="LI28" s="141"/>
      <c r="LJ28" s="141"/>
      <c r="LK28" s="141"/>
      <c r="LL28" s="141"/>
      <c r="LM28" s="141"/>
      <c r="LN28" s="141"/>
      <c r="LO28" s="141"/>
      <c r="LP28" s="141"/>
      <c r="LQ28" s="141"/>
      <c r="LR28" s="141"/>
      <c r="LS28" s="141"/>
      <c r="LT28" s="141"/>
      <c r="LU28" s="141"/>
      <c r="LV28" s="141"/>
      <c r="LW28" s="141"/>
      <c r="LX28" s="141"/>
      <c r="LY28" s="141"/>
      <c r="LZ28" s="141"/>
      <c r="MA28" s="141"/>
      <c r="MB28" s="141"/>
      <c r="MC28" s="141"/>
      <c r="MD28" s="141"/>
      <c r="ME28" s="141"/>
      <c r="MF28" s="141"/>
      <c r="MG28" s="141"/>
      <c r="MH28" s="141"/>
      <c r="MI28" s="141"/>
      <c r="MJ28" s="141"/>
      <c r="MK28" s="141"/>
      <c r="ML28" s="141"/>
      <c r="MM28" s="141"/>
      <c r="MN28" s="141"/>
      <c r="MO28" s="141"/>
      <c r="MP28" s="141"/>
      <c r="MQ28" s="141"/>
      <c r="MR28" s="141"/>
      <c r="MS28" s="141"/>
      <c r="MT28" s="141"/>
      <c r="MU28" s="141"/>
      <c r="MV28" s="141"/>
      <c r="MW28" s="141"/>
      <c r="MX28" s="141"/>
      <c r="MY28" s="141"/>
      <c r="MZ28" s="141"/>
      <c r="NA28" s="141"/>
      <c r="NB28" s="141"/>
      <c r="NC28" s="141"/>
      <c r="ND28" s="141"/>
      <c r="NE28" s="141"/>
      <c r="NF28" s="141"/>
      <c r="NG28" s="141"/>
      <c r="NH28" s="141"/>
      <c r="NI28" s="141"/>
      <c r="NJ28" s="141"/>
      <c r="NK28" s="141"/>
      <c r="NL28" s="141"/>
      <c r="NM28" s="141"/>
      <c r="NN28" s="141"/>
      <c r="NO28" s="141"/>
      <c r="NP28" s="141"/>
      <c r="NQ28" s="141"/>
      <c r="NR28" s="141"/>
      <c r="NS28" s="141"/>
      <c r="NT28" s="141"/>
      <c r="NU28" s="141"/>
      <c r="NV28" s="141"/>
      <c r="NW28" s="141"/>
      <c r="NX28" s="141"/>
      <c r="NY28" s="141"/>
      <c r="NZ28" s="141"/>
      <c r="OA28" s="141"/>
      <c r="OB28" s="141"/>
      <c r="OC28" s="141"/>
      <c r="OD28" s="141"/>
      <c r="OE28" s="141"/>
      <c r="OF28" s="141"/>
      <c r="OG28" s="141"/>
      <c r="OH28" s="141"/>
      <c r="OI28" s="141"/>
      <c r="OJ28" s="141"/>
      <c r="OK28" s="141"/>
      <c r="OL28" s="141"/>
      <c r="OM28" s="141"/>
      <c r="ON28" s="141"/>
      <c r="OO28" s="141"/>
      <c r="OP28" s="141"/>
      <c r="OQ28" s="141"/>
      <c r="OR28" s="141"/>
      <c r="OS28" s="141"/>
      <c r="OT28" s="141"/>
      <c r="OU28" s="141"/>
      <c r="OV28" s="141"/>
      <c r="OW28" s="141"/>
      <c r="OX28" s="141"/>
      <c r="OY28" s="141"/>
      <c r="OZ28" s="141"/>
      <c r="PA28" s="141"/>
      <c r="PB28" s="141"/>
      <c r="PC28" s="141"/>
      <c r="PD28" s="141"/>
      <c r="PE28" s="141"/>
      <c r="PF28" s="141"/>
      <c r="PG28" s="141"/>
      <c r="PH28" s="141"/>
      <c r="PI28" s="141"/>
      <c r="PJ28" s="141"/>
      <c r="PK28" s="141"/>
      <c r="PL28" s="141"/>
      <c r="PM28" s="141"/>
      <c r="PN28" s="141"/>
      <c r="PO28" s="141"/>
      <c r="PP28" s="141"/>
      <c r="PQ28" s="141"/>
      <c r="PR28" s="141"/>
      <c r="PS28" s="141"/>
      <c r="PT28" s="141"/>
      <c r="PU28" s="141"/>
      <c r="PV28" s="141"/>
      <c r="PW28" s="141"/>
      <c r="PX28" s="141"/>
      <c r="PY28" s="141"/>
      <c r="PZ28" s="141"/>
      <c r="QA28" s="141"/>
      <c r="QB28" s="141"/>
      <c r="QC28" s="141"/>
      <c r="QD28" s="141"/>
      <c r="QE28" s="141"/>
      <c r="QF28" s="141"/>
      <c r="QG28" s="141"/>
    </row>
    <row r="29" spans="1:449" s="340" customFormat="1" ht="118.5" hidden="1" customHeight="1">
      <c r="A29" s="252">
        <v>495</v>
      </c>
      <c r="B29" s="253" t="s">
        <v>733</v>
      </c>
      <c r="C29" s="215" t="s">
        <v>269</v>
      </c>
      <c r="D29" s="213" t="s">
        <v>341</v>
      </c>
      <c r="E29" s="341"/>
      <c r="F29" s="255" t="s">
        <v>733</v>
      </c>
      <c r="G29" s="256" t="s">
        <v>269</v>
      </c>
      <c r="H29" s="213" t="s">
        <v>341</v>
      </c>
      <c r="I29" s="215" t="s">
        <v>756</v>
      </c>
      <c r="J29" s="213" t="s">
        <v>757</v>
      </c>
      <c r="K29" s="213" t="s">
        <v>758</v>
      </c>
      <c r="L29" s="213" t="s">
        <v>639</v>
      </c>
      <c r="M29" s="213" t="s">
        <v>328</v>
      </c>
      <c r="N29" s="213" t="s">
        <v>328</v>
      </c>
      <c r="O29" s="213" t="s">
        <v>756</v>
      </c>
      <c r="P29" s="213" t="s">
        <v>1017</v>
      </c>
      <c r="Q29" s="213" t="s">
        <v>482</v>
      </c>
      <c r="R29" s="213" t="s">
        <v>250</v>
      </c>
      <c r="S29" s="213" t="s">
        <v>1035</v>
      </c>
      <c r="T29" s="342" t="s">
        <v>1019</v>
      </c>
      <c r="U29" s="213" t="s">
        <v>1020</v>
      </c>
      <c r="V29" s="213">
        <v>2021</v>
      </c>
      <c r="W29" s="213" t="s">
        <v>1021</v>
      </c>
      <c r="X29" s="343" t="s">
        <v>1022</v>
      </c>
      <c r="Y29" s="344" t="s">
        <v>1023</v>
      </c>
      <c r="Z29" s="343" t="s">
        <v>1036</v>
      </c>
      <c r="AA29" s="345">
        <v>2</v>
      </c>
      <c r="AB29" s="346" t="s">
        <v>1037</v>
      </c>
      <c r="AC29" s="346" t="s">
        <v>1038</v>
      </c>
      <c r="AD29" s="345">
        <v>1</v>
      </c>
      <c r="AE29" s="346" t="s">
        <v>1039</v>
      </c>
      <c r="AF29" s="347">
        <v>44713</v>
      </c>
      <c r="AG29" s="347">
        <v>44925</v>
      </c>
      <c r="AH29" s="257"/>
      <c r="AI29" s="213" t="s">
        <v>309</v>
      </c>
      <c r="AJ29" s="213" t="s">
        <v>309</v>
      </c>
      <c r="AK29" s="213">
        <f t="shared" si="0"/>
        <v>214</v>
      </c>
      <c r="AL29" s="278"/>
      <c r="AM29" s="316"/>
      <c r="AN29" s="316"/>
      <c r="AO29" s="316"/>
      <c r="AP29" s="317"/>
      <c r="AQ29" s="213"/>
      <c r="AR29" s="223"/>
      <c r="AS29" s="279"/>
      <c r="AT29" s="262"/>
      <c r="AU29" s="279"/>
      <c r="AV29" s="221"/>
      <c r="AW29" s="317"/>
      <c r="AX29" s="317"/>
      <c r="AY29" s="279"/>
      <c r="AZ29" s="221"/>
      <c r="BA29" s="225"/>
      <c r="BB29" s="267"/>
      <c r="BC29" s="267"/>
      <c r="BD29" s="267"/>
      <c r="BE29" s="267"/>
      <c r="BF29" s="267"/>
      <c r="BG29" s="213" t="s">
        <v>386</v>
      </c>
      <c r="BH29" s="223">
        <v>-44620</v>
      </c>
      <c r="BI29" s="221" t="s">
        <v>398</v>
      </c>
      <c r="BJ29" s="267"/>
      <c r="BK29" s="267"/>
      <c r="BL29" s="267"/>
      <c r="BM29" s="267"/>
      <c r="BN29" s="221"/>
      <c r="BO29" s="267"/>
      <c r="BP29" s="268" t="s">
        <v>293</v>
      </c>
      <c r="BQ29" s="62" t="s">
        <v>789</v>
      </c>
      <c r="BR29" s="269">
        <v>44712</v>
      </c>
      <c r="BS29" s="233" t="s">
        <v>328</v>
      </c>
      <c r="BT29" s="234">
        <v>0</v>
      </c>
      <c r="BU29" s="235" t="s">
        <v>386</v>
      </c>
      <c r="BV29" s="223">
        <v>214</v>
      </c>
      <c r="BW29" s="221" t="s">
        <v>398</v>
      </c>
      <c r="BX29" s="249">
        <v>44729</v>
      </c>
      <c r="BY29" s="94" t="s">
        <v>1040</v>
      </c>
      <c r="BZ29" s="94" t="s">
        <v>722</v>
      </c>
      <c r="CA29" s="108">
        <v>0</v>
      </c>
      <c r="CB29" s="268" t="s">
        <v>293</v>
      </c>
      <c r="CC29" s="94"/>
      <c r="CD29" s="268" t="s">
        <v>293</v>
      </c>
      <c r="CE29" s="237">
        <v>44823</v>
      </c>
      <c r="CF29" s="41" t="s">
        <v>1041</v>
      </c>
      <c r="CG29" s="56"/>
      <c r="CH29" s="238" t="s">
        <v>1042</v>
      </c>
      <c r="CI29" s="134">
        <v>0</v>
      </c>
      <c r="CJ29" s="235" t="str">
        <f t="shared" si="1"/>
        <v>SIN AVANCE</v>
      </c>
      <c r="CK29" s="223">
        <f t="shared" si="2"/>
        <v>214</v>
      </c>
      <c r="CL29" s="221" t="str">
        <f t="shared" si="3"/>
        <v>CON TIEMPO</v>
      </c>
      <c r="CM29" s="270">
        <v>44882</v>
      </c>
      <c r="CN29" s="95" t="s">
        <v>1043</v>
      </c>
      <c r="CO29" s="95" t="s">
        <v>559</v>
      </c>
      <c r="CP29" s="271">
        <v>0</v>
      </c>
      <c r="CQ29" s="281" t="s">
        <v>293</v>
      </c>
      <c r="CR29" s="94"/>
      <c r="CS29" s="249">
        <v>44963</v>
      </c>
      <c r="CT29" s="78" t="s">
        <v>1044</v>
      </c>
      <c r="CU29" s="79" t="s">
        <v>1045</v>
      </c>
      <c r="CV29" s="240" t="s">
        <v>1046</v>
      </c>
      <c r="CW29" s="122">
        <v>0.4</v>
      </c>
      <c r="CX29" s="235" t="str">
        <f t="shared" si="4"/>
        <v>AVANCE PARCIAL</v>
      </c>
      <c r="CY29" s="223">
        <f t="shared" si="5"/>
        <v>214</v>
      </c>
      <c r="CZ29" s="241" t="str">
        <f t="shared" si="6"/>
        <v>POR VENCER</v>
      </c>
      <c r="DA29" s="242">
        <v>44977</v>
      </c>
      <c r="DB29" s="97" t="s">
        <v>1047</v>
      </c>
      <c r="DC29" s="127" t="s">
        <v>732</v>
      </c>
      <c r="DD29" s="127">
        <v>50</v>
      </c>
      <c r="DE29" s="97" t="s">
        <v>387</v>
      </c>
      <c r="DF29" s="111"/>
      <c r="DG29" s="141"/>
      <c r="DH29" s="141"/>
      <c r="DI29" s="141"/>
      <c r="DJ29" s="141"/>
      <c r="DK29" s="141"/>
      <c r="DL29" s="141"/>
      <c r="DM29" s="141"/>
      <c r="DN29" s="141"/>
      <c r="DO29" s="141"/>
      <c r="DP29" s="141"/>
      <c r="DQ29" s="141"/>
      <c r="DR29" s="141"/>
      <c r="DS29" s="141"/>
      <c r="DT29" s="141"/>
      <c r="DU29" s="141"/>
      <c r="DV29" s="141"/>
      <c r="DW29" s="141"/>
      <c r="DX29" s="141"/>
      <c r="DY29" s="141"/>
      <c r="DZ29" s="141"/>
      <c r="EA29" s="141"/>
      <c r="EB29" s="141"/>
      <c r="EC29" s="141"/>
      <c r="ED29" s="141"/>
      <c r="EE29" s="141"/>
      <c r="EF29" s="141"/>
      <c r="EG29" s="141"/>
      <c r="EH29" s="141"/>
      <c r="EI29" s="141"/>
      <c r="EJ29" s="141"/>
      <c r="EK29" s="141"/>
      <c r="EL29" s="141"/>
      <c r="EM29" s="141"/>
      <c r="EN29" s="141"/>
      <c r="EO29" s="141"/>
      <c r="EP29" s="141"/>
      <c r="EQ29" s="141"/>
      <c r="ER29" s="141"/>
      <c r="ES29" s="141"/>
      <c r="ET29" s="141"/>
      <c r="EU29" s="141"/>
      <c r="EV29" s="141"/>
      <c r="EW29" s="141"/>
      <c r="EX29" s="141"/>
      <c r="EY29" s="141"/>
      <c r="EZ29" s="141"/>
      <c r="FA29" s="141"/>
      <c r="FB29" s="141"/>
      <c r="FC29" s="141"/>
      <c r="FD29" s="141"/>
      <c r="FE29" s="141"/>
      <c r="FF29" s="141"/>
      <c r="FG29" s="141"/>
      <c r="FH29" s="141"/>
      <c r="FI29" s="141"/>
      <c r="FJ29" s="141"/>
      <c r="FK29" s="141"/>
      <c r="FL29" s="141"/>
      <c r="FM29" s="141"/>
      <c r="FN29" s="141"/>
      <c r="FO29" s="141"/>
      <c r="FP29" s="141"/>
      <c r="FQ29" s="141"/>
      <c r="FR29" s="141"/>
      <c r="FS29" s="141"/>
      <c r="FT29" s="141"/>
      <c r="FU29" s="141"/>
      <c r="FV29" s="141"/>
      <c r="FW29" s="141"/>
      <c r="FX29" s="141"/>
      <c r="FY29" s="141"/>
      <c r="FZ29" s="141"/>
      <c r="GA29" s="141"/>
      <c r="GB29" s="141"/>
      <c r="GC29" s="141"/>
      <c r="GD29" s="141"/>
      <c r="GE29" s="141"/>
      <c r="GF29" s="141"/>
      <c r="GG29" s="141"/>
      <c r="GH29" s="141"/>
      <c r="GI29" s="141"/>
      <c r="GJ29" s="141"/>
      <c r="GK29" s="141"/>
      <c r="GL29" s="141"/>
      <c r="GM29" s="141"/>
      <c r="GN29" s="141"/>
      <c r="GO29" s="141"/>
      <c r="GP29" s="141"/>
      <c r="GQ29" s="141"/>
      <c r="GR29" s="141"/>
      <c r="GS29" s="141"/>
      <c r="GT29" s="141"/>
      <c r="GU29" s="141"/>
      <c r="GV29" s="141"/>
      <c r="GW29" s="141"/>
      <c r="GX29" s="141"/>
      <c r="GY29" s="141"/>
      <c r="GZ29" s="141"/>
      <c r="HA29" s="141"/>
      <c r="HB29" s="141"/>
      <c r="HC29" s="141"/>
      <c r="HD29" s="141"/>
      <c r="HE29" s="141"/>
      <c r="HF29" s="141"/>
      <c r="HG29" s="141"/>
      <c r="HH29" s="141"/>
      <c r="HI29" s="141"/>
      <c r="HJ29" s="141"/>
      <c r="HK29" s="141"/>
      <c r="HL29" s="141"/>
      <c r="HM29" s="141"/>
      <c r="HN29" s="141"/>
      <c r="HO29" s="141"/>
      <c r="HP29" s="141"/>
      <c r="HQ29" s="141"/>
      <c r="HR29" s="141"/>
      <c r="HS29" s="141"/>
      <c r="HT29" s="141"/>
      <c r="HU29" s="141"/>
      <c r="HV29" s="141"/>
      <c r="HW29" s="141"/>
      <c r="HX29" s="141"/>
      <c r="HY29" s="141"/>
      <c r="HZ29" s="141"/>
      <c r="IA29" s="141"/>
      <c r="IB29" s="141"/>
      <c r="IC29" s="141"/>
      <c r="ID29" s="141"/>
      <c r="IE29" s="141"/>
      <c r="IF29" s="141"/>
      <c r="IG29" s="141"/>
      <c r="IH29" s="141"/>
      <c r="II29" s="141"/>
      <c r="IJ29" s="141"/>
      <c r="IK29" s="141"/>
      <c r="IL29" s="141"/>
      <c r="IM29" s="141"/>
      <c r="IN29" s="141"/>
      <c r="IO29" s="141"/>
      <c r="IP29" s="141"/>
      <c r="IQ29" s="141"/>
      <c r="IR29" s="141"/>
      <c r="IS29" s="141"/>
      <c r="IT29" s="141"/>
      <c r="IU29" s="141"/>
      <c r="IV29" s="141"/>
      <c r="IW29" s="141"/>
      <c r="IX29" s="141"/>
      <c r="IY29" s="141"/>
      <c r="IZ29" s="141"/>
      <c r="JA29" s="141"/>
      <c r="JB29" s="141"/>
      <c r="JC29" s="141"/>
      <c r="JD29" s="141"/>
      <c r="JE29" s="141"/>
      <c r="JF29" s="141"/>
      <c r="JG29" s="141"/>
      <c r="JH29" s="141"/>
      <c r="JI29" s="141"/>
      <c r="JJ29" s="141"/>
      <c r="JK29" s="141"/>
      <c r="JL29" s="141"/>
      <c r="JM29" s="141"/>
      <c r="JN29" s="141"/>
      <c r="JO29" s="141"/>
      <c r="JP29" s="141"/>
      <c r="JQ29" s="141"/>
      <c r="JR29" s="141"/>
      <c r="JS29" s="141"/>
      <c r="JT29" s="141"/>
      <c r="JU29" s="141"/>
      <c r="JV29" s="141"/>
      <c r="JW29" s="141"/>
      <c r="JX29" s="141"/>
      <c r="JY29" s="141"/>
      <c r="JZ29" s="141"/>
      <c r="KA29" s="141"/>
      <c r="KB29" s="141"/>
      <c r="KC29" s="141"/>
      <c r="KD29" s="141"/>
      <c r="KE29" s="141"/>
      <c r="KF29" s="141"/>
      <c r="KG29" s="141"/>
      <c r="KH29" s="141"/>
      <c r="KI29" s="141"/>
      <c r="KJ29" s="141"/>
      <c r="KK29" s="141"/>
      <c r="KL29" s="141"/>
      <c r="KM29" s="141"/>
      <c r="KN29" s="141"/>
      <c r="KO29" s="141"/>
      <c r="KP29" s="141"/>
      <c r="KQ29" s="141"/>
      <c r="KR29" s="141"/>
      <c r="KS29" s="141"/>
      <c r="KT29" s="141"/>
      <c r="KU29" s="141"/>
      <c r="KV29" s="141"/>
      <c r="KW29" s="141"/>
      <c r="KX29" s="141"/>
      <c r="KY29" s="141"/>
      <c r="KZ29" s="141"/>
      <c r="LA29" s="141"/>
      <c r="LB29" s="141"/>
      <c r="LC29" s="141"/>
      <c r="LD29" s="141"/>
      <c r="LE29" s="141"/>
      <c r="LF29" s="141"/>
      <c r="LG29" s="141"/>
      <c r="LH29" s="141"/>
      <c r="LI29" s="141"/>
      <c r="LJ29" s="141"/>
      <c r="LK29" s="141"/>
      <c r="LL29" s="141"/>
      <c r="LM29" s="141"/>
      <c r="LN29" s="141"/>
      <c r="LO29" s="141"/>
      <c r="LP29" s="141"/>
      <c r="LQ29" s="141"/>
      <c r="LR29" s="141"/>
      <c r="LS29" s="141"/>
      <c r="LT29" s="141"/>
      <c r="LU29" s="141"/>
      <c r="LV29" s="141"/>
      <c r="LW29" s="141"/>
      <c r="LX29" s="141"/>
      <c r="LY29" s="141"/>
      <c r="LZ29" s="141"/>
      <c r="MA29" s="141"/>
      <c r="MB29" s="141"/>
      <c r="MC29" s="141"/>
      <c r="MD29" s="141"/>
      <c r="ME29" s="141"/>
      <c r="MF29" s="141"/>
      <c r="MG29" s="141"/>
      <c r="MH29" s="141"/>
      <c r="MI29" s="141"/>
      <c r="MJ29" s="141"/>
      <c r="MK29" s="141"/>
      <c r="ML29" s="141"/>
      <c r="MM29" s="141"/>
      <c r="MN29" s="141"/>
      <c r="MO29" s="141"/>
      <c r="MP29" s="141"/>
      <c r="MQ29" s="141"/>
      <c r="MR29" s="141"/>
      <c r="MS29" s="141"/>
      <c r="MT29" s="141"/>
      <c r="MU29" s="141"/>
      <c r="MV29" s="141"/>
      <c r="MW29" s="141"/>
      <c r="MX29" s="141"/>
      <c r="MY29" s="141"/>
      <c r="MZ29" s="141"/>
      <c r="NA29" s="141"/>
      <c r="NB29" s="141"/>
      <c r="NC29" s="141"/>
      <c r="ND29" s="141"/>
      <c r="NE29" s="141"/>
      <c r="NF29" s="141"/>
      <c r="NG29" s="141"/>
      <c r="NH29" s="141"/>
      <c r="NI29" s="141"/>
      <c r="NJ29" s="141"/>
      <c r="NK29" s="141"/>
      <c r="NL29" s="141"/>
      <c r="NM29" s="141"/>
      <c r="NN29" s="141"/>
      <c r="NO29" s="141"/>
      <c r="NP29" s="141"/>
      <c r="NQ29" s="141"/>
      <c r="NR29" s="141"/>
      <c r="NS29" s="141"/>
      <c r="NT29" s="141"/>
      <c r="NU29" s="141"/>
      <c r="NV29" s="141"/>
      <c r="NW29" s="141"/>
      <c r="NX29" s="141"/>
      <c r="NY29" s="141"/>
      <c r="NZ29" s="141"/>
      <c r="OA29" s="141"/>
      <c r="OB29" s="141"/>
      <c r="OC29" s="141"/>
      <c r="OD29" s="141"/>
      <c r="OE29" s="141"/>
      <c r="OF29" s="141"/>
      <c r="OG29" s="141"/>
      <c r="OH29" s="141"/>
      <c r="OI29" s="141"/>
      <c r="OJ29" s="141"/>
      <c r="OK29" s="141"/>
      <c r="OL29" s="141"/>
      <c r="OM29" s="141"/>
      <c r="ON29" s="141"/>
      <c r="OO29" s="141"/>
      <c r="OP29" s="141"/>
      <c r="OQ29" s="141"/>
      <c r="OR29" s="141"/>
      <c r="OS29" s="141"/>
      <c r="OT29" s="141"/>
      <c r="OU29" s="141"/>
      <c r="OV29" s="141"/>
      <c r="OW29" s="141"/>
      <c r="OX29" s="141"/>
      <c r="OY29" s="141"/>
      <c r="OZ29" s="141"/>
      <c r="PA29" s="141"/>
      <c r="PB29" s="141"/>
      <c r="PC29" s="141"/>
      <c r="PD29" s="141"/>
      <c r="PE29" s="141"/>
      <c r="PF29" s="141"/>
      <c r="PG29" s="141"/>
      <c r="PH29" s="141"/>
      <c r="PI29" s="141"/>
      <c r="PJ29" s="141"/>
      <c r="PK29" s="141"/>
      <c r="PL29" s="141"/>
      <c r="PM29" s="141"/>
      <c r="PN29" s="141"/>
      <c r="PO29" s="141"/>
      <c r="PP29" s="141"/>
      <c r="PQ29" s="141"/>
      <c r="PR29" s="141"/>
      <c r="PS29" s="141"/>
      <c r="PT29" s="141"/>
      <c r="PU29" s="141"/>
      <c r="PV29" s="141"/>
      <c r="PW29" s="141"/>
      <c r="PX29" s="141"/>
      <c r="PY29" s="141"/>
      <c r="PZ29" s="141"/>
      <c r="QA29" s="141"/>
      <c r="QB29" s="141"/>
      <c r="QC29" s="141"/>
      <c r="QD29" s="141"/>
      <c r="QE29" s="141"/>
      <c r="QF29" s="141"/>
      <c r="QG29" s="141"/>
    </row>
    <row r="30" spans="1:449" s="145" customFormat="1" ht="118.5" hidden="1" customHeight="1">
      <c r="A30" s="252">
        <v>498</v>
      </c>
      <c r="B30" s="253" t="s">
        <v>733</v>
      </c>
      <c r="C30" s="215" t="s">
        <v>269</v>
      </c>
      <c r="D30" s="213" t="s">
        <v>341</v>
      </c>
      <c r="E30" s="341"/>
      <c r="F30" s="255" t="s">
        <v>733</v>
      </c>
      <c r="G30" s="256" t="s">
        <v>269</v>
      </c>
      <c r="H30" s="213" t="s">
        <v>341</v>
      </c>
      <c r="I30" s="215" t="s">
        <v>756</v>
      </c>
      <c r="J30" s="213" t="s">
        <v>757</v>
      </c>
      <c r="K30" s="213" t="s">
        <v>758</v>
      </c>
      <c r="L30" s="213" t="s">
        <v>639</v>
      </c>
      <c r="M30" s="213" t="s">
        <v>328</v>
      </c>
      <c r="N30" s="213" t="s">
        <v>328</v>
      </c>
      <c r="O30" s="213" t="s">
        <v>756</v>
      </c>
      <c r="P30" s="213" t="s">
        <v>8</v>
      </c>
      <c r="Q30" s="213" t="s">
        <v>482</v>
      </c>
      <c r="R30" s="213" t="s">
        <v>250</v>
      </c>
      <c r="S30" s="213" t="s">
        <v>1048</v>
      </c>
      <c r="T30" s="342" t="s">
        <v>1019</v>
      </c>
      <c r="U30" s="213" t="s">
        <v>1020</v>
      </c>
      <c r="V30" s="213">
        <v>2021</v>
      </c>
      <c r="W30" s="213" t="s">
        <v>1049</v>
      </c>
      <c r="X30" s="343" t="s">
        <v>1050</v>
      </c>
      <c r="Y30" s="344" t="s">
        <v>1051</v>
      </c>
      <c r="Z30" s="343" t="s">
        <v>1052</v>
      </c>
      <c r="AA30" s="345">
        <v>1</v>
      </c>
      <c r="AB30" s="346" t="s">
        <v>1053</v>
      </c>
      <c r="AC30" s="346" t="s">
        <v>1054</v>
      </c>
      <c r="AD30" s="345">
        <v>1</v>
      </c>
      <c r="AE30" s="346" t="s">
        <v>1055</v>
      </c>
      <c r="AF30" s="347">
        <v>44683</v>
      </c>
      <c r="AG30" s="347">
        <v>44804</v>
      </c>
      <c r="AH30" s="257"/>
      <c r="AI30" s="213" t="s">
        <v>309</v>
      </c>
      <c r="AJ30" s="213" t="s">
        <v>309</v>
      </c>
      <c r="AK30" s="213">
        <f t="shared" si="0"/>
        <v>93</v>
      </c>
      <c r="AL30" s="278"/>
      <c r="AM30" s="316"/>
      <c r="AN30" s="316"/>
      <c r="AO30" s="316"/>
      <c r="AP30" s="317"/>
      <c r="AQ30" s="213"/>
      <c r="AR30" s="223"/>
      <c r="AS30" s="279"/>
      <c r="AT30" s="262"/>
      <c r="AU30" s="279"/>
      <c r="AV30" s="221"/>
      <c r="AW30" s="317"/>
      <c r="AX30" s="317"/>
      <c r="AY30" s="279"/>
      <c r="AZ30" s="221"/>
      <c r="BA30" s="225"/>
      <c r="BB30" s="267"/>
      <c r="BC30" s="267"/>
      <c r="BD30" s="267"/>
      <c r="BE30" s="267"/>
      <c r="BF30" s="267"/>
      <c r="BG30" s="213" t="s">
        <v>386</v>
      </c>
      <c r="BH30" s="223">
        <v>-44620</v>
      </c>
      <c r="BI30" s="221" t="s">
        <v>398</v>
      </c>
      <c r="BJ30" s="267"/>
      <c r="BK30" s="267"/>
      <c r="BL30" s="267"/>
      <c r="BM30" s="267"/>
      <c r="BN30" s="221"/>
      <c r="BO30" s="267"/>
      <c r="BP30" s="268" t="s">
        <v>293</v>
      </c>
      <c r="BQ30" s="62" t="s">
        <v>789</v>
      </c>
      <c r="BR30" s="269">
        <v>44712</v>
      </c>
      <c r="BS30" s="233" t="s">
        <v>328</v>
      </c>
      <c r="BT30" s="234">
        <v>0</v>
      </c>
      <c r="BU30" s="235" t="s">
        <v>386</v>
      </c>
      <c r="BV30" s="223">
        <v>93</v>
      </c>
      <c r="BW30" s="221" t="s">
        <v>398</v>
      </c>
      <c r="BX30" s="249">
        <v>44729</v>
      </c>
      <c r="BY30" s="94" t="s">
        <v>1056</v>
      </c>
      <c r="BZ30" s="94" t="s">
        <v>722</v>
      </c>
      <c r="CA30" s="108">
        <v>0</v>
      </c>
      <c r="CB30" s="268" t="s">
        <v>293</v>
      </c>
      <c r="CC30" s="94"/>
      <c r="CD30" s="268" t="s">
        <v>293</v>
      </c>
      <c r="CE30" s="237">
        <v>44823</v>
      </c>
      <c r="CF30" s="41" t="s">
        <v>1057</v>
      </c>
      <c r="CG30" s="56" t="s">
        <v>1058</v>
      </c>
      <c r="CH30" s="238" t="s">
        <v>1012</v>
      </c>
      <c r="CI30" s="134">
        <v>1</v>
      </c>
      <c r="CJ30" s="235" t="str">
        <f t="shared" si="1"/>
        <v>CUMPLIMIENTO TOTAL</v>
      </c>
      <c r="CK30" s="223">
        <f t="shared" si="2"/>
        <v>93</v>
      </c>
      <c r="CL30" s="221" t="str">
        <f t="shared" si="3"/>
        <v>CON TIEMPO</v>
      </c>
      <c r="CM30" s="270">
        <v>44882</v>
      </c>
      <c r="CN30" s="95" t="s">
        <v>1059</v>
      </c>
      <c r="CO30" s="95" t="s">
        <v>559</v>
      </c>
      <c r="CP30" s="271">
        <v>0</v>
      </c>
      <c r="CQ30" s="236" t="s">
        <v>387</v>
      </c>
      <c r="CR30" s="94"/>
      <c r="CS30" s="249">
        <v>44963</v>
      </c>
      <c r="CT30" s="78" t="s">
        <v>1060</v>
      </c>
      <c r="CU30" s="57" t="s">
        <v>1061</v>
      </c>
      <c r="CV30" s="265" t="s">
        <v>776</v>
      </c>
      <c r="CW30" s="129">
        <v>1</v>
      </c>
      <c r="CX30" s="235" t="str">
        <f t="shared" si="4"/>
        <v>CUMPLIMIENTO TOTAL</v>
      </c>
      <c r="CY30" s="223">
        <f t="shared" si="5"/>
        <v>93</v>
      </c>
      <c r="CZ30" s="241" t="str">
        <f t="shared" si="6"/>
        <v>POR VENCER</v>
      </c>
      <c r="DA30" s="242">
        <v>44977</v>
      </c>
      <c r="DB30" s="97" t="s">
        <v>1062</v>
      </c>
      <c r="DC30" s="127" t="s">
        <v>732</v>
      </c>
      <c r="DD30" s="127">
        <v>100</v>
      </c>
      <c r="DE30" s="97" t="s">
        <v>294</v>
      </c>
      <c r="DF30" s="11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c r="IO30" s="141"/>
      <c r="IP30" s="141"/>
      <c r="IQ30" s="141"/>
      <c r="IR30" s="141"/>
      <c r="IS30" s="141"/>
      <c r="IT30" s="141"/>
      <c r="IU30" s="141"/>
      <c r="IV30" s="141"/>
      <c r="IW30" s="141"/>
      <c r="IX30" s="141"/>
      <c r="IY30" s="141"/>
      <c r="IZ30" s="141"/>
      <c r="JA30" s="141"/>
      <c r="JB30" s="141"/>
      <c r="JC30" s="141"/>
      <c r="JD30" s="141"/>
      <c r="JE30" s="141"/>
      <c r="JF30" s="141"/>
      <c r="JG30" s="141"/>
      <c r="JH30" s="141"/>
      <c r="JI30" s="141"/>
      <c r="JJ30" s="141"/>
      <c r="JK30" s="141"/>
      <c r="JL30" s="141"/>
      <c r="JM30" s="141"/>
      <c r="JN30" s="141"/>
      <c r="JO30" s="141"/>
      <c r="JP30" s="141"/>
      <c r="JQ30" s="141"/>
      <c r="JR30" s="141"/>
      <c r="JS30" s="141"/>
      <c r="JT30" s="141"/>
      <c r="JU30" s="141"/>
      <c r="JV30" s="141"/>
      <c r="JW30" s="141"/>
      <c r="JX30" s="141"/>
      <c r="JY30" s="141"/>
      <c r="JZ30" s="141"/>
      <c r="KA30" s="141"/>
      <c r="KB30" s="141"/>
      <c r="KC30" s="141"/>
      <c r="KD30" s="141"/>
      <c r="KE30" s="141"/>
      <c r="KF30" s="141"/>
      <c r="KG30" s="141"/>
      <c r="KH30" s="141"/>
      <c r="KI30" s="141"/>
      <c r="KJ30" s="141"/>
      <c r="KK30" s="141"/>
      <c r="KL30" s="141"/>
      <c r="KM30" s="141"/>
      <c r="KN30" s="141"/>
      <c r="KO30" s="141"/>
      <c r="KP30" s="141"/>
      <c r="KQ30" s="141"/>
      <c r="KR30" s="141"/>
      <c r="KS30" s="141"/>
      <c r="KT30" s="141"/>
      <c r="KU30" s="141"/>
      <c r="KV30" s="141"/>
      <c r="KW30" s="141"/>
      <c r="KX30" s="141"/>
      <c r="KY30" s="141"/>
      <c r="KZ30" s="141"/>
      <c r="LA30" s="141"/>
      <c r="LB30" s="141"/>
      <c r="LC30" s="141"/>
      <c r="LD30" s="141"/>
      <c r="LE30" s="141"/>
      <c r="LF30" s="141"/>
      <c r="LG30" s="141"/>
      <c r="LH30" s="141"/>
      <c r="LI30" s="141"/>
      <c r="LJ30" s="141"/>
      <c r="LK30" s="141"/>
      <c r="LL30" s="141"/>
      <c r="LM30" s="141"/>
      <c r="LN30" s="141"/>
      <c r="LO30" s="141"/>
      <c r="LP30" s="141"/>
      <c r="LQ30" s="141"/>
      <c r="LR30" s="141"/>
      <c r="LS30" s="141"/>
      <c r="LT30" s="141"/>
      <c r="LU30" s="141"/>
      <c r="LV30" s="141"/>
      <c r="LW30" s="141"/>
      <c r="LX30" s="141"/>
      <c r="LY30" s="141"/>
      <c r="LZ30" s="141"/>
      <c r="MA30" s="141"/>
      <c r="MB30" s="141"/>
      <c r="MC30" s="141"/>
      <c r="MD30" s="141"/>
      <c r="ME30" s="141"/>
      <c r="MF30" s="141"/>
      <c r="MG30" s="141"/>
      <c r="MH30" s="141"/>
      <c r="MI30" s="141"/>
      <c r="MJ30" s="141"/>
      <c r="MK30" s="141"/>
      <c r="ML30" s="141"/>
      <c r="MM30" s="141"/>
      <c r="MN30" s="141"/>
      <c r="MO30" s="141"/>
      <c r="MP30" s="141"/>
      <c r="MQ30" s="141"/>
      <c r="MR30" s="141"/>
      <c r="MS30" s="141"/>
      <c r="MT30" s="141"/>
      <c r="MU30" s="141"/>
      <c r="MV30" s="141"/>
      <c r="MW30" s="141"/>
      <c r="MX30" s="141"/>
      <c r="MY30" s="141"/>
      <c r="MZ30" s="141"/>
      <c r="NA30" s="141"/>
      <c r="NB30" s="141"/>
      <c r="NC30" s="141"/>
      <c r="ND30" s="141"/>
      <c r="NE30" s="141"/>
      <c r="NF30" s="141"/>
      <c r="NG30" s="141"/>
      <c r="NH30" s="141"/>
      <c r="NI30" s="141"/>
      <c r="NJ30" s="141"/>
      <c r="NK30" s="141"/>
      <c r="NL30" s="141"/>
      <c r="NM30" s="141"/>
      <c r="NN30" s="141"/>
      <c r="NO30" s="141"/>
      <c r="NP30" s="141"/>
      <c r="NQ30" s="141"/>
      <c r="NR30" s="141"/>
      <c r="NS30" s="141"/>
      <c r="NT30" s="141"/>
      <c r="NU30" s="141"/>
      <c r="NV30" s="141"/>
      <c r="NW30" s="141"/>
      <c r="NX30" s="141"/>
      <c r="NY30" s="141"/>
      <c r="NZ30" s="141"/>
      <c r="OA30" s="141"/>
      <c r="OB30" s="141"/>
      <c r="OC30" s="141"/>
      <c r="OD30" s="141"/>
      <c r="OE30" s="141"/>
      <c r="OF30" s="141"/>
      <c r="OG30" s="141"/>
      <c r="OH30" s="141"/>
      <c r="OI30" s="141"/>
      <c r="OJ30" s="141"/>
      <c r="OK30" s="141"/>
      <c r="OL30" s="141"/>
      <c r="OM30" s="141"/>
      <c r="ON30" s="141"/>
      <c r="OO30" s="141"/>
      <c r="OP30" s="141"/>
      <c r="OQ30" s="141"/>
      <c r="OR30" s="141"/>
      <c r="OS30" s="141"/>
      <c r="OT30" s="141"/>
      <c r="OU30" s="141"/>
      <c r="OV30" s="141"/>
      <c r="OW30" s="141"/>
      <c r="OX30" s="141"/>
      <c r="OY30" s="141"/>
      <c r="OZ30" s="141"/>
      <c r="PA30" s="141"/>
      <c r="PB30" s="141"/>
      <c r="PC30" s="141"/>
      <c r="PD30" s="141"/>
      <c r="PE30" s="141"/>
      <c r="PF30" s="141"/>
      <c r="PG30" s="141"/>
      <c r="PH30" s="141"/>
      <c r="PI30" s="141"/>
      <c r="PJ30" s="141"/>
      <c r="PK30" s="141"/>
      <c r="PL30" s="141"/>
      <c r="PM30" s="141"/>
      <c r="PN30" s="141"/>
      <c r="PO30" s="141"/>
      <c r="PP30" s="141"/>
      <c r="PQ30" s="141"/>
      <c r="PR30" s="141"/>
      <c r="PS30" s="141"/>
      <c r="PT30" s="141"/>
      <c r="PU30" s="141"/>
      <c r="PV30" s="141"/>
      <c r="PW30" s="141"/>
      <c r="PX30" s="141"/>
      <c r="PY30" s="141"/>
      <c r="PZ30" s="141"/>
      <c r="QA30" s="141"/>
      <c r="QB30" s="141"/>
      <c r="QC30" s="141"/>
      <c r="QD30" s="141"/>
      <c r="QE30" s="141"/>
      <c r="QF30" s="141"/>
      <c r="QG30" s="141"/>
    </row>
    <row r="31" spans="1:449" s="251" customFormat="1" ht="52.5" hidden="1" customHeight="1">
      <c r="A31" s="252">
        <v>539</v>
      </c>
      <c r="B31" s="348" t="s">
        <v>1063</v>
      </c>
      <c r="C31" s="348" t="s">
        <v>593</v>
      </c>
      <c r="D31" s="235" t="s">
        <v>341</v>
      </c>
      <c r="E31" s="349"/>
      <c r="F31" s="350" t="s">
        <v>733</v>
      </c>
      <c r="G31" s="351" t="s">
        <v>593</v>
      </c>
      <c r="H31" s="235" t="s">
        <v>341</v>
      </c>
      <c r="I31" s="351" t="s">
        <v>1063</v>
      </c>
      <c r="J31" s="235" t="s">
        <v>757</v>
      </c>
      <c r="K31" s="235" t="s">
        <v>758</v>
      </c>
      <c r="L31" s="213" t="s">
        <v>639</v>
      </c>
      <c r="M31" s="213" t="s">
        <v>328</v>
      </c>
      <c r="N31" s="213" t="s">
        <v>328</v>
      </c>
      <c r="O31" s="213" t="s">
        <v>756</v>
      </c>
      <c r="P31" s="213" t="s">
        <v>1064</v>
      </c>
      <c r="Q31" s="213" t="s">
        <v>482</v>
      </c>
      <c r="R31" s="213" t="s">
        <v>1065</v>
      </c>
      <c r="S31" s="235" t="s">
        <v>1066</v>
      </c>
      <c r="T31" s="345" t="s">
        <v>1067</v>
      </c>
      <c r="U31" s="213" t="s">
        <v>1068</v>
      </c>
      <c r="V31" s="352">
        <v>2022</v>
      </c>
      <c r="W31" s="213" t="s">
        <v>1069</v>
      </c>
      <c r="X31" s="353" t="s">
        <v>1070</v>
      </c>
      <c r="Y31" s="354" t="s">
        <v>1071</v>
      </c>
      <c r="Z31" s="351" t="s">
        <v>1072</v>
      </c>
      <c r="AA31" s="355">
        <v>1</v>
      </c>
      <c r="AB31" s="348" t="s">
        <v>1073</v>
      </c>
      <c r="AC31" s="348" t="s">
        <v>1074</v>
      </c>
      <c r="AD31" s="356">
        <v>1</v>
      </c>
      <c r="AE31" s="357" t="s">
        <v>1075</v>
      </c>
      <c r="AF31" s="358">
        <v>44743</v>
      </c>
      <c r="AG31" s="358">
        <v>44862</v>
      </c>
      <c r="AH31" s="359"/>
      <c r="AI31" s="213" t="s">
        <v>309</v>
      </c>
      <c r="AJ31" s="213" t="s">
        <v>309</v>
      </c>
      <c r="AK31" s="235">
        <f t="shared" si="0"/>
        <v>151</v>
      </c>
      <c r="AL31" s="298"/>
      <c r="AM31" s="360"/>
      <c r="AN31" s="360"/>
      <c r="AO31" s="360"/>
      <c r="AP31" s="117"/>
      <c r="AQ31" s="235"/>
      <c r="AR31" s="300"/>
      <c r="AS31" s="233"/>
      <c r="AT31" s="361"/>
      <c r="AU31" s="233"/>
      <c r="AV31" s="302"/>
      <c r="AW31" s="117"/>
      <c r="AX31" s="117"/>
      <c r="AY31" s="233"/>
      <c r="AZ31" s="302"/>
      <c r="BA31" s="303"/>
      <c r="BB31" s="63"/>
      <c r="BC31" s="63"/>
      <c r="BD31" s="63"/>
      <c r="BE31" s="63"/>
      <c r="BF31" s="63"/>
      <c r="BG31" s="235"/>
      <c r="BH31" s="300"/>
      <c r="BI31" s="302"/>
      <c r="BJ31" s="63"/>
      <c r="BK31" s="63"/>
      <c r="BL31" s="63"/>
      <c r="BM31" s="63"/>
      <c r="BN31" s="302"/>
      <c r="BO31" s="63"/>
      <c r="BP31" s="362"/>
      <c r="BQ31" s="62"/>
      <c r="BR31" s="363"/>
      <c r="BS31" s="233"/>
      <c r="BT31" s="306"/>
      <c r="BU31" s="235"/>
      <c r="BV31" s="300"/>
      <c r="BW31" s="302"/>
      <c r="BX31" s="364"/>
      <c r="BY31" s="365"/>
      <c r="BZ31" s="365"/>
      <c r="CA31" s="366"/>
      <c r="CB31" s="362" t="s">
        <v>293</v>
      </c>
      <c r="CC31" s="365"/>
      <c r="CD31" s="362" t="s">
        <v>293</v>
      </c>
      <c r="CE31" s="237">
        <v>44823</v>
      </c>
      <c r="CF31" s="58" t="s">
        <v>1076</v>
      </c>
      <c r="CG31" s="57"/>
      <c r="CH31" s="238" t="s">
        <v>1077</v>
      </c>
      <c r="CI31" s="134">
        <v>0</v>
      </c>
      <c r="CJ31" s="235" t="str">
        <f t="shared" si="1"/>
        <v>SIN AVANCE</v>
      </c>
      <c r="CK31" s="300">
        <f t="shared" si="2"/>
        <v>151</v>
      </c>
      <c r="CL31" s="302" t="str">
        <f t="shared" si="3"/>
        <v>CON TIEMPO</v>
      </c>
      <c r="CM31" s="335">
        <v>44882</v>
      </c>
      <c r="CN31" s="336" t="s">
        <v>1078</v>
      </c>
      <c r="CO31" s="336" t="s">
        <v>559</v>
      </c>
      <c r="CP31" s="337">
        <v>0</v>
      </c>
      <c r="CQ31" s="309" t="s">
        <v>387</v>
      </c>
      <c r="CR31" s="365"/>
      <c r="CS31" s="364">
        <v>44963</v>
      </c>
      <c r="CT31" s="78" t="s">
        <v>1079</v>
      </c>
      <c r="CU31" s="57" t="s">
        <v>1080</v>
      </c>
      <c r="CV31" s="238" t="s">
        <v>1046</v>
      </c>
      <c r="CW31" s="21">
        <v>0.4</v>
      </c>
      <c r="CX31" s="235" t="str">
        <f t="shared" si="4"/>
        <v>AVANCE PARCIAL</v>
      </c>
      <c r="CY31" s="300">
        <f t="shared" si="5"/>
        <v>151</v>
      </c>
      <c r="CZ31" s="367" t="str">
        <f t="shared" si="6"/>
        <v>POR VENCER</v>
      </c>
      <c r="DA31" s="368">
        <v>44977</v>
      </c>
      <c r="DB31" s="243" t="s">
        <v>1047</v>
      </c>
      <c r="DC31" s="338" t="s">
        <v>732</v>
      </c>
      <c r="DD31" s="338">
        <v>50</v>
      </c>
      <c r="DE31" s="97" t="s">
        <v>387</v>
      </c>
      <c r="DF31" s="369"/>
      <c r="DG31" s="145"/>
      <c r="DH31" s="145"/>
      <c r="DI31" s="145"/>
      <c r="DJ31" s="145"/>
      <c r="DK31" s="145"/>
      <c r="DL31" s="145"/>
      <c r="DM31" s="145"/>
      <c r="DN31" s="145"/>
      <c r="DO31" s="145"/>
      <c r="DP31" s="145"/>
      <c r="DQ31" s="145"/>
      <c r="DR31" s="145"/>
      <c r="DS31" s="145"/>
      <c r="DT31" s="145"/>
      <c r="DU31" s="145"/>
      <c r="DV31" s="145"/>
      <c r="DW31" s="145"/>
      <c r="DX31" s="145"/>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45"/>
      <c r="FK31" s="145"/>
      <c r="FL31" s="145"/>
      <c r="FM31" s="145"/>
      <c r="FN31" s="145"/>
      <c r="FO31" s="145"/>
      <c r="FP31" s="145"/>
      <c r="FQ31" s="145"/>
      <c r="FR31" s="145"/>
      <c r="FS31" s="145"/>
      <c r="FT31" s="145"/>
      <c r="FU31" s="145"/>
      <c r="FV31" s="145"/>
      <c r="FW31" s="145"/>
      <c r="FX31" s="145"/>
      <c r="FY31" s="145"/>
      <c r="FZ31" s="145"/>
      <c r="GA31" s="145"/>
      <c r="GB31" s="145"/>
      <c r="GC31" s="145"/>
      <c r="GD31" s="145"/>
      <c r="GE31" s="145"/>
      <c r="GF31" s="145"/>
      <c r="GG31" s="145"/>
      <c r="GH31" s="145"/>
      <c r="GI31" s="145"/>
      <c r="GJ31" s="145"/>
      <c r="GK31" s="145"/>
      <c r="GL31" s="145"/>
      <c r="GM31" s="145"/>
      <c r="GN31" s="145"/>
      <c r="GO31" s="145"/>
      <c r="GP31" s="145"/>
      <c r="GQ31" s="145"/>
      <c r="GR31" s="145"/>
      <c r="GS31" s="145"/>
      <c r="GT31" s="145"/>
      <c r="GU31" s="145"/>
      <c r="GV31" s="145"/>
      <c r="GW31" s="145"/>
      <c r="GX31" s="145"/>
      <c r="GY31" s="145"/>
      <c r="GZ31" s="145"/>
      <c r="HA31" s="145"/>
      <c r="HB31" s="145"/>
      <c r="HC31" s="145"/>
      <c r="HD31" s="145"/>
      <c r="HE31" s="145"/>
      <c r="HF31" s="145"/>
      <c r="HG31" s="145"/>
      <c r="HH31" s="145"/>
      <c r="HI31" s="145"/>
      <c r="HJ31" s="145"/>
      <c r="HK31" s="145"/>
      <c r="HL31" s="145"/>
      <c r="HM31" s="145"/>
      <c r="HN31" s="145"/>
      <c r="HO31" s="145"/>
      <c r="HP31" s="145"/>
      <c r="HQ31" s="145"/>
      <c r="HR31" s="145"/>
      <c r="HS31" s="145"/>
      <c r="HT31" s="145"/>
      <c r="HU31" s="145"/>
      <c r="HV31" s="145"/>
      <c r="HW31" s="145"/>
      <c r="HX31" s="145"/>
      <c r="HY31" s="145"/>
      <c r="HZ31" s="145"/>
      <c r="IA31" s="145"/>
      <c r="IB31" s="145"/>
      <c r="IC31" s="145"/>
      <c r="ID31" s="145"/>
      <c r="IE31" s="145"/>
      <c r="IF31" s="145"/>
      <c r="IG31" s="145"/>
      <c r="IH31" s="145"/>
      <c r="II31" s="145"/>
      <c r="IJ31" s="145"/>
      <c r="IK31" s="145"/>
      <c r="IL31" s="145"/>
      <c r="IM31" s="145"/>
      <c r="IN31" s="145"/>
      <c r="IO31" s="145"/>
      <c r="IP31" s="145"/>
      <c r="IQ31" s="145"/>
      <c r="IR31" s="145"/>
      <c r="IS31" s="145"/>
      <c r="IT31" s="145"/>
      <c r="IU31" s="145"/>
      <c r="IV31" s="145"/>
      <c r="IW31" s="145"/>
      <c r="IX31" s="145"/>
      <c r="IY31" s="145"/>
      <c r="IZ31" s="145"/>
      <c r="JA31" s="145"/>
      <c r="JB31" s="145"/>
      <c r="JC31" s="145"/>
      <c r="JD31" s="145"/>
      <c r="JE31" s="145"/>
      <c r="JF31" s="145"/>
      <c r="JG31" s="145"/>
      <c r="JH31" s="145"/>
      <c r="JI31" s="145"/>
      <c r="JJ31" s="145"/>
      <c r="JK31" s="145"/>
      <c r="JL31" s="145"/>
      <c r="JM31" s="145"/>
      <c r="JN31" s="145"/>
      <c r="JO31" s="145"/>
      <c r="JP31" s="145"/>
      <c r="JQ31" s="145"/>
      <c r="JR31" s="145"/>
      <c r="JS31" s="145"/>
      <c r="JT31" s="145"/>
      <c r="JU31" s="145"/>
      <c r="JV31" s="145"/>
      <c r="JW31" s="145"/>
      <c r="JX31" s="145"/>
      <c r="JY31" s="145"/>
      <c r="JZ31" s="145"/>
      <c r="KA31" s="145"/>
      <c r="KB31" s="145"/>
      <c r="KC31" s="145"/>
      <c r="KD31" s="145"/>
      <c r="KE31" s="145"/>
      <c r="KF31" s="145"/>
      <c r="KG31" s="145"/>
      <c r="KH31" s="145"/>
      <c r="KI31" s="145"/>
      <c r="KJ31" s="145"/>
      <c r="KK31" s="145"/>
      <c r="KL31" s="145"/>
      <c r="KM31" s="145"/>
      <c r="KN31" s="145"/>
      <c r="KO31" s="145"/>
      <c r="KP31" s="145"/>
      <c r="KQ31" s="145"/>
      <c r="KR31" s="145"/>
      <c r="KS31" s="145"/>
      <c r="KT31" s="145"/>
      <c r="KU31" s="145"/>
      <c r="KV31" s="145"/>
      <c r="KW31" s="145"/>
      <c r="KX31" s="145"/>
      <c r="KY31" s="145"/>
      <c r="KZ31" s="145"/>
      <c r="LA31" s="145"/>
      <c r="LB31" s="145"/>
      <c r="LC31" s="145"/>
      <c r="LD31" s="145"/>
      <c r="LE31" s="145"/>
      <c r="LF31" s="145"/>
      <c r="LG31" s="145"/>
      <c r="LH31" s="145"/>
      <c r="LI31" s="145"/>
      <c r="LJ31" s="145"/>
      <c r="LK31" s="145"/>
      <c r="LL31" s="145"/>
      <c r="LM31" s="145"/>
      <c r="LN31" s="145"/>
      <c r="LO31" s="145"/>
      <c r="LP31" s="145"/>
      <c r="LQ31" s="145"/>
      <c r="LR31" s="145"/>
      <c r="LS31" s="145"/>
      <c r="LT31" s="145"/>
      <c r="LU31" s="145"/>
      <c r="LV31" s="145"/>
      <c r="LW31" s="145"/>
      <c r="LX31" s="145"/>
      <c r="LY31" s="145"/>
      <c r="LZ31" s="145"/>
      <c r="MA31" s="145"/>
      <c r="MB31" s="145"/>
      <c r="MC31" s="145"/>
      <c r="MD31" s="145"/>
      <c r="ME31" s="145"/>
      <c r="MF31" s="145"/>
      <c r="MG31" s="145"/>
      <c r="MH31" s="145"/>
      <c r="MI31" s="145"/>
      <c r="MJ31" s="145"/>
      <c r="MK31" s="145"/>
      <c r="ML31" s="145"/>
      <c r="MM31" s="145"/>
      <c r="MN31" s="145"/>
      <c r="MO31" s="145"/>
      <c r="MP31" s="145"/>
      <c r="MQ31" s="145"/>
      <c r="MR31" s="145"/>
      <c r="MS31" s="145"/>
      <c r="MT31" s="145"/>
      <c r="MU31" s="145"/>
      <c r="MV31" s="145"/>
      <c r="MW31" s="145"/>
      <c r="MX31" s="145"/>
      <c r="MY31" s="145"/>
      <c r="MZ31" s="145"/>
      <c r="NA31" s="145"/>
      <c r="NB31" s="145"/>
      <c r="NC31" s="145"/>
      <c r="ND31" s="145"/>
      <c r="NE31" s="145"/>
      <c r="NF31" s="145"/>
      <c r="NG31" s="145"/>
      <c r="NH31" s="145"/>
      <c r="NI31" s="145"/>
      <c r="NJ31" s="145"/>
      <c r="NK31" s="145"/>
      <c r="NL31" s="145"/>
      <c r="NM31" s="145"/>
      <c r="NN31" s="145"/>
      <c r="NO31" s="145"/>
      <c r="NP31" s="145"/>
      <c r="NQ31" s="145"/>
      <c r="NR31" s="145"/>
      <c r="NS31" s="145"/>
      <c r="NT31" s="145"/>
      <c r="NU31" s="145"/>
      <c r="NV31" s="145"/>
      <c r="NW31" s="145"/>
      <c r="NX31" s="145"/>
      <c r="NY31" s="145"/>
      <c r="NZ31" s="145"/>
      <c r="OA31" s="145"/>
      <c r="OB31" s="145"/>
      <c r="OC31" s="145"/>
      <c r="OD31" s="145"/>
      <c r="OE31" s="145"/>
      <c r="OF31" s="145"/>
      <c r="OG31" s="145"/>
      <c r="OH31" s="145"/>
      <c r="OI31" s="145"/>
      <c r="OJ31" s="145"/>
      <c r="OK31" s="145"/>
      <c r="OL31" s="145"/>
      <c r="OM31" s="145"/>
      <c r="ON31" s="145"/>
      <c r="OO31" s="145"/>
      <c r="OP31" s="145"/>
      <c r="OQ31" s="145"/>
      <c r="OR31" s="145"/>
      <c r="OS31" s="145"/>
      <c r="OT31" s="145"/>
      <c r="OU31" s="145"/>
      <c r="OV31" s="145"/>
      <c r="OW31" s="145"/>
      <c r="OX31" s="145"/>
      <c r="OY31" s="145"/>
      <c r="OZ31" s="145"/>
      <c r="PA31" s="145"/>
      <c r="PB31" s="145"/>
      <c r="PC31" s="145"/>
      <c r="PD31" s="145"/>
      <c r="PE31" s="145"/>
      <c r="PF31" s="145"/>
      <c r="PG31" s="145"/>
      <c r="PH31" s="145"/>
      <c r="PI31" s="145"/>
      <c r="PJ31" s="145"/>
      <c r="PK31" s="145"/>
      <c r="PL31" s="145"/>
      <c r="PM31" s="145"/>
      <c r="PN31" s="145"/>
      <c r="PO31" s="145"/>
      <c r="PP31" s="145"/>
      <c r="PQ31" s="145"/>
      <c r="PR31" s="145"/>
      <c r="PS31" s="145"/>
      <c r="PT31" s="145"/>
      <c r="PU31" s="145"/>
      <c r="PV31" s="145"/>
      <c r="PW31" s="145"/>
      <c r="PX31" s="145"/>
      <c r="PY31" s="145"/>
      <c r="PZ31" s="145"/>
      <c r="QA31" s="145"/>
      <c r="QB31" s="145"/>
      <c r="QC31" s="145"/>
      <c r="QD31" s="145"/>
      <c r="QE31" s="145"/>
      <c r="QF31" s="145"/>
      <c r="QG31" s="145"/>
    </row>
    <row r="32" spans="1:449" s="251" customFormat="1" ht="118.5" hidden="1" customHeight="1">
      <c r="A32" s="252">
        <v>540</v>
      </c>
      <c r="B32" s="273" t="s">
        <v>1063</v>
      </c>
      <c r="C32" s="273" t="s">
        <v>593</v>
      </c>
      <c r="D32" s="213" t="s">
        <v>341</v>
      </c>
      <c r="E32" s="341"/>
      <c r="F32" s="255" t="s">
        <v>733</v>
      </c>
      <c r="G32" s="61" t="s">
        <v>593</v>
      </c>
      <c r="H32" s="213" t="s">
        <v>341</v>
      </c>
      <c r="I32" s="61" t="s">
        <v>1063</v>
      </c>
      <c r="J32" s="213" t="s">
        <v>757</v>
      </c>
      <c r="K32" s="213" t="s">
        <v>758</v>
      </c>
      <c r="L32" s="213" t="s">
        <v>639</v>
      </c>
      <c r="M32" s="213" t="s">
        <v>328</v>
      </c>
      <c r="N32" s="213" t="s">
        <v>328</v>
      </c>
      <c r="O32" s="213" t="s">
        <v>756</v>
      </c>
      <c r="P32" s="213" t="s">
        <v>1064</v>
      </c>
      <c r="Q32" s="213" t="s">
        <v>482</v>
      </c>
      <c r="R32" s="213" t="s">
        <v>1065</v>
      </c>
      <c r="S32" s="213" t="s">
        <v>1081</v>
      </c>
      <c r="T32" s="345" t="s">
        <v>1082</v>
      </c>
      <c r="U32" s="213" t="s">
        <v>1068</v>
      </c>
      <c r="V32" s="352">
        <v>2022</v>
      </c>
      <c r="W32" s="213" t="s">
        <v>1069</v>
      </c>
      <c r="X32" s="370" t="s">
        <v>1070</v>
      </c>
      <c r="Y32" s="275" t="s">
        <v>1071</v>
      </c>
      <c r="Z32" s="61" t="s">
        <v>1083</v>
      </c>
      <c r="AA32" s="371">
        <v>1</v>
      </c>
      <c r="AB32" s="273" t="s">
        <v>1084</v>
      </c>
      <c r="AC32" s="273" t="s">
        <v>1074</v>
      </c>
      <c r="AD32" s="372">
        <v>1</v>
      </c>
      <c r="AE32" s="373" t="s">
        <v>1075</v>
      </c>
      <c r="AF32" s="374">
        <v>44743</v>
      </c>
      <c r="AG32" s="374">
        <v>44862</v>
      </c>
      <c r="AH32" s="257"/>
      <c r="AI32" s="213" t="s">
        <v>309</v>
      </c>
      <c r="AJ32" s="213" t="s">
        <v>309</v>
      </c>
      <c r="AK32" s="213">
        <f t="shared" si="0"/>
        <v>151</v>
      </c>
      <c r="AL32" s="278"/>
      <c r="AM32" s="316"/>
      <c r="AN32" s="316"/>
      <c r="AO32" s="316"/>
      <c r="AP32" s="317"/>
      <c r="AQ32" s="213"/>
      <c r="AR32" s="223"/>
      <c r="AS32" s="279"/>
      <c r="AT32" s="262"/>
      <c r="AU32" s="279"/>
      <c r="AV32" s="221"/>
      <c r="AW32" s="317"/>
      <c r="AX32" s="317"/>
      <c r="AY32" s="279"/>
      <c r="AZ32" s="221"/>
      <c r="BA32" s="225"/>
      <c r="BB32" s="267"/>
      <c r="BC32" s="267"/>
      <c r="BD32" s="267"/>
      <c r="BE32" s="267"/>
      <c r="BF32" s="267"/>
      <c r="BG32" s="213"/>
      <c r="BH32" s="223"/>
      <c r="BI32" s="221"/>
      <c r="BJ32" s="267"/>
      <c r="BK32" s="267"/>
      <c r="BL32" s="267"/>
      <c r="BM32" s="267"/>
      <c r="BN32" s="221"/>
      <c r="BO32" s="267"/>
      <c r="BP32" s="268"/>
      <c r="BQ32" s="62"/>
      <c r="BR32" s="269"/>
      <c r="BS32" s="233"/>
      <c r="BT32" s="234"/>
      <c r="BU32" s="235"/>
      <c r="BV32" s="223"/>
      <c r="BW32" s="221"/>
      <c r="BX32" s="249"/>
      <c r="BY32" s="94"/>
      <c r="BZ32" s="94"/>
      <c r="CA32" s="108"/>
      <c r="CB32" s="268" t="s">
        <v>293</v>
      </c>
      <c r="CC32" s="94"/>
      <c r="CD32" s="268" t="s">
        <v>293</v>
      </c>
      <c r="CE32" s="237">
        <v>44823</v>
      </c>
      <c r="CF32" s="41" t="s">
        <v>1076</v>
      </c>
      <c r="CG32" s="56"/>
      <c r="CH32" s="238" t="s">
        <v>1085</v>
      </c>
      <c r="CI32" s="134">
        <v>0</v>
      </c>
      <c r="CJ32" s="235" t="str">
        <f t="shared" si="1"/>
        <v>SIN AVANCE</v>
      </c>
      <c r="CK32" s="223">
        <f t="shared" si="2"/>
        <v>151</v>
      </c>
      <c r="CL32" s="221" t="str">
        <f t="shared" si="3"/>
        <v>CON TIEMPO</v>
      </c>
      <c r="CM32" s="270">
        <v>44882</v>
      </c>
      <c r="CN32" s="95" t="s">
        <v>1086</v>
      </c>
      <c r="CO32" s="95" t="s">
        <v>559</v>
      </c>
      <c r="CP32" s="271">
        <v>0</v>
      </c>
      <c r="CQ32" s="236" t="s">
        <v>387</v>
      </c>
      <c r="CR32" s="94"/>
      <c r="CS32" s="249">
        <v>44963</v>
      </c>
      <c r="CT32" s="58" t="s">
        <v>1087</v>
      </c>
      <c r="CU32" s="57" t="s">
        <v>1080</v>
      </c>
      <c r="CV32" s="240" t="s">
        <v>1046</v>
      </c>
      <c r="CW32" s="122">
        <v>0.4</v>
      </c>
      <c r="CX32" s="235" t="str">
        <f t="shared" si="4"/>
        <v>AVANCE PARCIAL</v>
      </c>
      <c r="CY32" s="223">
        <f t="shared" si="5"/>
        <v>151</v>
      </c>
      <c r="CZ32" s="241" t="str">
        <f t="shared" si="6"/>
        <v>POR VENCER</v>
      </c>
      <c r="DA32" s="242">
        <v>44977</v>
      </c>
      <c r="DB32" s="97" t="s">
        <v>1047</v>
      </c>
      <c r="DC32" s="127" t="s">
        <v>732</v>
      </c>
      <c r="DD32" s="127">
        <v>50</v>
      </c>
      <c r="DE32" s="97" t="s">
        <v>387</v>
      </c>
      <c r="DF32" s="11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41"/>
      <c r="EQ32" s="141"/>
      <c r="ER32" s="141"/>
      <c r="ES32" s="141"/>
      <c r="ET32" s="141"/>
      <c r="EU32" s="141"/>
      <c r="EV32" s="141"/>
      <c r="EW32" s="141"/>
      <c r="EX32" s="141"/>
      <c r="EY32" s="141"/>
      <c r="EZ32" s="141"/>
      <c r="FA32" s="141"/>
      <c r="FB32" s="141"/>
      <c r="FC32" s="141"/>
      <c r="FD32" s="141"/>
      <c r="FE32" s="141"/>
      <c r="FF32" s="141"/>
      <c r="FG32" s="141"/>
      <c r="FH32" s="141"/>
      <c r="FI32" s="141"/>
      <c r="FJ32" s="141"/>
      <c r="FK32" s="141"/>
      <c r="FL32" s="141"/>
      <c r="FM32" s="141"/>
      <c r="FN32" s="141"/>
      <c r="FO32" s="141"/>
      <c r="FP32" s="141"/>
      <c r="FQ32" s="141"/>
      <c r="FR32" s="141"/>
      <c r="FS32" s="141"/>
      <c r="FT32" s="141"/>
      <c r="FU32" s="141"/>
      <c r="FV32" s="141"/>
      <c r="FW32" s="141"/>
      <c r="FX32" s="141"/>
      <c r="FY32" s="141"/>
      <c r="FZ32" s="141"/>
      <c r="GA32" s="141"/>
      <c r="GB32" s="141"/>
      <c r="GC32" s="141"/>
      <c r="GD32" s="141"/>
      <c r="GE32" s="141"/>
      <c r="GF32" s="141"/>
      <c r="GG32" s="141"/>
      <c r="GH32" s="141"/>
      <c r="GI32" s="141"/>
      <c r="GJ32" s="141"/>
      <c r="GK32" s="141"/>
      <c r="GL32" s="141"/>
      <c r="GM32" s="141"/>
      <c r="GN32" s="141"/>
      <c r="GO32" s="141"/>
      <c r="GP32" s="141"/>
      <c r="GQ32" s="141"/>
      <c r="GR32" s="141"/>
      <c r="GS32" s="141"/>
      <c r="GT32" s="141"/>
      <c r="GU32" s="141"/>
      <c r="GV32" s="141"/>
      <c r="GW32" s="141"/>
      <c r="GX32" s="141"/>
      <c r="GY32" s="141"/>
      <c r="GZ32" s="141"/>
      <c r="HA32" s="141"/>
      <c r="HB32" s="141"/>
      <c r="HC32" s="141"/>
      <c r="HD32" s="141"/>
      <c r="HE32" s="141"/>
      <c r="HF32" s="141"/>
      <c r="HG32" s="141"/>
      <c r="HH32" s="141"/>
      <c r="HI32" s="141"/>
      <c r="HJ32" s="141"/>
      <c r="HK32" s="141"/>
      <c r="HL32" s="141"/>
      <c r="HM32" s="141"/>
      <c r="HN32" s="141"/>
      <c r="HO32" s="141"/>
      <c r="HP32" s="141"/>
      <c r="HQ32" s="141"/>
      <c r="HR32" s="141"/>
      <c r="HS32" s="141"/>
      <c r="HT32" s="141"/>
      <c r="HU32" s="141"/>
      <c r="HV32" s="141"/>
      <c r="HW32" s="141"/>
      <c r="HX32" s="141"/>
      <c r="HY32" s="141"/>
      <c r="HZ32" s="141"/>
      <c r="IA32" s="141"/>
      <c r="IB32" s="141"/>
      <c r="IC32" s="141"/>
      <c r="ID32" s="141"/>
      <c r="IE32" s="141"/>
      <c r="IF32" s="141"/>
      <c r="IG32" s="141"/>
      <c r="IH32" s="141"/>
      <c r="II32" s="141"/>
      <c r="IJ32" s="141"/>
      <c r="IK32" s="141"/>
      <c r="IL32" s="141"/>
      <c r="IM32" s="141"/>
      <c r="IN32" s="141"/>
      <c r="IO32" s="141"/>
      <c r="IP32" s="141"/>
      <c r="IQ32" s="141"/>
      <c r="IR32" s="141"/>
      <c r="IS32" s="141"/>
      <c r="IT32" s="141"/>
      <c r="IU32" s="141"/>
      <c r="IV32" s="141"/>
      <c r="IW32" s="141"/>
      <c r="IX32" s="141"/>
      <c r="IY32" s="141"/>
      <c r="IZ32" s="141"/>
      <c r="JA32" s="141"/>
      <c r="JB32" s="141"/>
      <c r="JC32" s="141"/>
      <c r="JD32" s="141"/>
      <c r="JE32" s="141"/>
      <c r="JF32" s="141"/>
      <c r="JG32" s="141"/>
      <c r="JH32" s="141"/>
      <c r="JI32" s="141"/>
      <c r="JJ32" s="141"/>
      <c r="JK32" s="141"/>
      <c r="JL32" s="141"/>
      <c r="JM32" s="141"/>
      <c r="JN32" s="141"/>
      <c r="JO32" s="141"/>
      <c r="JP32" s="141"/>
      <c r="JQ32" s="141"/>
      <c r="JR32" s="141"/>
      <c r="JS32" s="141"/>
      <c r="JT32" s="141"/>
      <c r="JU32" s="141"/>
      <c r="JV32" s="141"/>
      <c r="JW32" s="141"/>
      <c r="JX32" s="141"/>
      <c r="JY32" s="141"/>
      <c r="JZ32" s="141"/>
      <c r="KA32" s="141"/>
      <c r="KB32" s="141"/>
      <c r="KC32" s="141"/>
      <c r="KD32" s="141"/>
      <c r="KE32" s="141"/>
      <c r="KF32" s="141"/>
      <c r="KG32" s="141"/>
      <c r="KH32" s="141"/>
      <c r="KI32" s="141"/>
      <c r="KJ32" s="141"/>
      <c r="KK32" s="141"/>
      <c r="KL32" s="141"/>
      <c r="KM32" s="141"/>
      <c r="KN32" s="141"/>
      <c r="KO32" s="141"/>
      <c r="KP32" s="141"/>
      <c r="KQ32" s="141"/>
      <c r="KR32" s="141"/>
      <c r="KS32" s="141"/>
      <c r="KT32" s="141"/>
      <c r="KU32" s="141"/>
      <c r="KV32" s="141"/>
      <c r="KW32" s="141"/>
      <c r="KX32" s="141"/>
      <c r="KY32" s="141"/>
      <c r="KZ32" s="141"/>
      <c r="LA32" s="141"/>
      <c r="LB32" s="141"/>
      <c r="LC32" s="141"/>
      <c r="LD32" s="141"/>
      <c r="LE32" s="141"/>
      <c r="LF32" s="141"/>
      <c r="LG32" s="141"/>
      <c r="LH32" s="141"/>
      <c r="LI32" s="141"/>
      <c r="LJ32" s="141"/>
      <c r="LK32" s="141"/>
      <c r="LL32" s="141"/>
      <c r="LM32" s="141"/>
      <c r="LN32" s="141"/>
      <c r="LO32" s="141"/>
      <c r="LP32" s="141"/>
      <c r="LQ32" s="141"/>
      <c r="LR32" s="141"/>
      <c r="LS32" s="141"/>
      <c r="LT32" s="141"/>
      <c r="LU32" s="141"/>
      <c r="LV32" s="141"/>
      <c r="LW32" s="141"/>
      <c r="LX32" s="141"/>
      <c r="LY32" s="141"/>
      <c r="LZ32" s="141"/>
      <c r="MA32" s="141"/>
      <c r="MB32" s="141"/>
      <c r="MC32" s="141"/>
      <c r="MD32" s="141"/>
      <c r="ME32" s="141"/>
      <c r="MF32" s="141"/>
      <c r="MG32" s="141"/>
      <c r="MH32" s="141"/>
      <c r="MI32" s="141"/>
      <c r="MJ32" s="141"/>
      <c r="MK32" s="141"/>
      <c r="ML32" s="141"/>
      <c r="MM32" s="141"/>
      <c r="MN32" s="141"/>
      <c r="MO32" s="141"/>
      <c r="MP32" s="141"/>
      <c r="MQ32" s="141"/>
      <c r="MR32" s="141"/>
      <c r="MS32" s="141"/>
      <c r="MT32" s="141"/>
      <c r="MU32" s="141"/>
      <c r="MV32" s="141"/>
      <c r="MW32" s="141"/>
      <c r="MX32" s="141"/>
      <c r="MY32" s="141"/>
      <c r="MZ32" s="141"/>
      <c r="NA32" s="141"/>
      <c r="NB32" s="141"/>
      <c r="NC32" s="141"/>
      <c r="ND32" s="141"/>
      <c r="NE32" s="141"/>
      <c r="NF32" s="141"/>
      <c r="NG32" s="141"/>
      <c r="NH32" s="141"/>
      <c r="NI32" s="141"/>
      <c r="NJ32" s="141"/>
      <c r="NK32" s="141"/>
      <c r="NL32" s="141"/>
      <c r="NM32" s="141"/>
      <c r="NN32" s="141"/>
      <c r="NO32" s="141"/>
      <c r="NP32" s="141"/>
      <c r="NQ32" s="141"/>
      <c r="NR32" s="141"/>
      <c r="NS32" s="141"/>
      <c r="NT32" s="141"/>
      <c r="NU32" s="141"/>
      <c r="NV32" s="141"/>
      <c r="NW32" s="141"/>
      <c r="NX32" s="141"/>
      <c r="NY32" s="141"/>
      <c r="NZ32" s="141"/>
      <c r="OA32" s="141"/>
      <c r="OB32" s="141"/>
      <c r="OC32" s="141"/>
      <c r="OD32" s="141"/>
      <c r="OE32" s="141"/>
      <c r="OF32" s="141"/>
      <c r="OG32" s="141"/>
      <c r="OH32" s="141"/>
      <c r="OI32" s="141"/>
      <c r="OJ32" s="141"/>
      <c r="OK32" s="141"/>
      <c r="OL32" s="141"/>
      <c r="OM32" s="141"/>
      <c r="ON32" s="141"/>
      <c r="OO32" s="141"/>
      <c r="OP32" s="141"/>
      <c r="OQ32" s="141"/>
      <c r="OR32" s="141"/>
      <c r="OS32" s="141"/>
      <c r="OT32" s="141"/>
      <c r="OU32" s="141"/>
      <c r="OV32" s="141"/>
      <c r="OW32" s="141"/>
      <c r="OX32" s="141"/>
      <c r="OY32" s="141"/>
      <c r="OZ32" s="141"/>
      <c r="PA32" s="141"/>
      <c r="PB32" s="141"/>
      <c r="PC32" s="141"/>
      <c r="PD32" s="141"/>
      <c r="PE32" s="141"/>
      <c r="PF32" s="141"/>
      <c r="PG32" s="141"/>
      <c r="PH32" s="141"/>
      <c r="PI32" s="141"/>
      <c r="PJ32" s="141"/>
      <c r="PK32" s="141"/>
      <c r="PL32" s="141"/>
      <c r="PM32" s="141"/>
      <c r="PN32" s="141"/>
      <c r="PO32" s="141"/>
      <c r="PP32" s="141"/>
      <c r="PQ32" s="141"/>
      <c r="PR32" s="141"/>
      <c r="PS32" s="141"/>
      <c r="PT32" s="141"/>
      <c r="PU32" s="141"/>
      <c r="PV32" s="141"/>
      <c r="PW32" s="141"/>
      <c r="PX32" s="141"/>
      <c r="PY32" s="141"/>
      <c r="PZ32" s="141"/>
      <c r="QA32" s="141"/>
      <c r="QB32" s="141"/>
      <c r="QC32" s="141"/>
      <c r="QD32" s="141"/>
      <c r="QE32" s="141"/>
      <c r="QF32" s="141"/>
      <c r="QG32" s="141"/>
    </row>
    <row r="33" spans="1:449" s="141" customFormat="1" ht="118.5" hidden="1" customHeight="1">
      <c r="A33" s="252">
        <v>542</v>
      </c>
      <c r="B33" s="273" t="s">
        <v>1063</v>
      </c>
      <c r="C33" s="273" t="s">
        <v>593</v>
      </c>
      <c r="D33" s="213" t="s">
        <v>341</v>
      </c>
      <c r="E33" s="341"/>
      <c r="F33" s="255" t="s">
        <v>733</v>
      </c>
      <c r="G33" s="61" t="s">
        <v>593</v>
      </c>
      <c r="H33" s="213" t="s">
        <v>341</v>
      </c>
      <c r="I33" s="61" t="s">
        <v>1063</v>
      </c>
      <c r="J33" s="213" t="s">
        <v>757</v>
      </c>
      <c r="K33" s="213" t="s">
        <v>758</v>
      </c>
      <c r="L33" s="213" t="s">
        <v>639</v>
      </c>
      <c r="M33" s="213" t="s">
        <v>328</v>
      </c>
      <c r="N33" s="213" t="s">
        <v>328</v>
      </c>
      <c r="O33" s="213" t="s">
        <v>756</v>
      </c>
      <c r="P33" s="213" t="s">
        <v>1064</v>
      </c>
      <c r="Q33" s="213" t="s">
        <v>482</v>
      </c>
      <c r="R33" s="213" t="s">
        <v>1065</v>
      </c>
      <c r="S33" s="213" t="s">
        <v>1088</v>
      </c>
      <c r="T33" s="371" t="s">
        <v>1089</v>
      </c>
      <c r="U33" s="213" t="s">
        <v>1068</v>
      </c>
      <c r="V33" s="352">
        <v>2022</v>
      </c>
      <c r="W33" s="213" t="s">
        <v>1090</v>
      </c>
      <c r="X33" s="370" t="s">
        <v>1091</v>
      </c>
      <c r="Y33" s="275" t="s">
        <v>1092</v>
      </c>
      <c r="Z33" s="61" t="s">
        <v>1093</v>
      </c>
      <c r="AA33" s="371">
        <v>1</v>
      </c>
      <c r="AB33" s="273" t="s">
        <v>1094</v>
      </c>
      <c r="AC33" s="273" t="s">
        <v>1074</v>
      </c>
      <c r="AD33" s="372">
        <v>1</v>
      </c>
      <c r="AE33" s="373" t="s">
        <v>1095</v>
      </c>
      <c r="AF33" s="374">
        <v>44743</v>
      </c>
      <c r="AG33" s="374">
        <v>44862</v>
      </c>
      <c r="AH33" s="257"/>
      <c r="AI33" s="213" t="s">
        <v>309</v>
      </c>
      <c r="AJ33" s="213" t="s">
        <v>309</v>
      </c>
      <c r="AK33" s="213">
        <f t="shared" si="0"/>
        <v>151</v>
      </c>
      <c r="AL33" s="278"/>
      <c r="AM33" s="316"/>
      <c r="AN33" s="316"/>
      <c r="AO33" s="316"/>
      <c r="AP33" s="317"/>
      <c r="AQ33" s="213"/>
      <c r="AR33" s="223"/>
      <c r="AS33" s="279"/>
      <c r="AT33" s="262"/>
      <c r="AU33" s="279"/>
      <c r="AV33" s="221"/>
      <c r="AW33" s="317"/>
      <c r="AX33" s="317"/>
      <c r="AY33" s="279"/>
      <c r="AZ33" s="221"/>
      <c r="BA33" s="225"/>
      <c r="BB33" s="267"/>
      <c r="BC33" s="267"/>
      <c r="BD33" s="267"/>
      <c r="BE33" s="267"/>
      <c r="BF33" s="267"/>
      <c r="BG33" s="213"/>
      <c r="BH33" s="223"/>
      <c r="BI33" s="221"/>
      <c r="BJ33" s="267"/>
      <c r="BK33" s="267"/>
      <c r="BL33" s="267"/>
      <c r="BM33" s="267"/>
      <c r="BN33" s="221"/>
      <c r="BO33" s="267"/>
      <c r="BP33" s="268"/>
      <c r="BQ33" s="62"/>
      <c r="BR33" s="269"/>
      <c r="BS33" s="233"/>
      <c r="BT33" s="234"/>
      <c r="BU33" s="235"/>
      <c r="BV33" s="223"/>
      <c r="BW33" s="221"/>
      <c r="BX33" s="249"/>
      <c r="BY33" s="94"/>
      <c r="BZ33" s="94"/>
      <c r="CA33" s="108"/>
      <c r="CB33" s="268" t="s">
        <v>293</v>
      </c>
      <c r="CC33" s="94"/>
      <c r="CD33" s="268" t="s">
        <v>293</v>
      </c>
      <c r="CE33" s="237">
        <v>44823</v>
      </c>
      <c r="CF33" s="41" t="s">
        <v>1096</v>
      </c>
      <c r="CG33" s="56"/>
      <c r="CH33" s="238" t="s">
        <v>1097</v>
      </c>
      <c r="CI33" s="134">
        <v>0</v>
      </c>
      <c r="CJ33" s="235" t="str">
        <f t="shared" si="1"/>
        <v>SIN AVANCE</v>
      </c>
      <c r="CK33" s="223">
        <f t="shared" si="2"/>
        <v>151</v>
      </c>
      <c r="CL33" s="221" t="str">
        <f t="shared" si="3"/>
        <v>CON TIEMPO</v>
      </c>
      <c r="CM33" s="270">
        <v>44882</v>
      </c>
      <c r="CN33" s="95" t="s">
        <v>1098</v>
      </c>
      <c r="CO33" s="95" t="s">
        <v>559</v>
      </c>
      <c r="CP33" s="271">
        <v>0</v>
      </c>
      <c r="CQ33" s="236" t="s">
        <v>387</v>
      </c>
      <c r="CR33" s="94"/>
      <c r="CS33" s="249">
        <v>44963</v>
      </c>
      <c r="CT33" s="58" t="s">
        <v>1099</v>
      </c>
      <c r="CU33" s="33" t="s">
        <v>1100</v>
      </c>
      <c r="CV33" s="240" t="s">
        <v>1046</v>
      </c>
      <c r="CW33" s="122">
        <v>0.4</v>
      </c>
      <c r="CX33" s="235" t="str">
        <f t="shared" si="4"/>
        <v>AVANCE PARCIAL</v>
      </c>
      <c r="CY33" s="223">
        <f t="shared" si="5"/>
        <v>151</v>
      </c>
      <c r="CZ33" s="241" t="str">
        <f t="shared" si="6"/>
        <v>POR VENCER</v>
      </c>
      <c r="DA33" s="242">
        <v>44977</v>
      </c>
      <c r="DB33" s="97" t="s">
        <v>1047</v>
      </c>
      <c r="DC33" s="127" t="s">
        <v>732</v>
      </c>
      <c r="DD33" s="127">
        <v>50</v>
      </c>
      <c r="DE33" s="97" t="s">
        <v>387</v>
      </c>
      <c r="DF33" s="111"/>
    </row>
    <row r="34" spans="1:449" s="251" customFormat="1" ht="118.5" hidden="1" customHeight="1">
      <c r="A34" s="252">
        <v>543</v>
      </c>
      <c r="B34" s="273" t="s">
        <v>1063</v>
      </c>
      <c r="C34" s="273" t="s">
        <v>593</v>
      </c>
      <c r="D34" s="213" t="s">
        <v>341</v>
      </c>
      <c r="E34" s="341"/>
      <c r="F34" s="255" t="s">
        <v>733</v>
      </c>
      <c r="G34" s="61" t="s">
        <v>593</v>
      </c>
      <c r="H34" s="213" t="s">
        <v>341</v>
      </c>
      <c r="I34" s="61" t="s">
        <v>1063</v>
      </c>
      <c r="J34" s="213" t="s">
        <v>757</v>
      </c>
      <c r="K34" s="213" t="s">
        <v>758</v>
      </c>
      <c r="L34" s="213" t="s">
        <v>639</v>
      </c>
      <c r="M34" s="213" t="s">
        <v>328</v>
      </c>
      <c r="N34" s="213" t="s">
        <v>328</v>
      </c>
      <c r="O34" s="213" t="s">
        <v>756</v>
      </c>
      <c r="P34" s="213" t="s">
        <v>1064</v>
      </c>
      <c r="Q34" s="213" t="s">
        <v>482</v>
      </c>
      <c r="R34" s="213" t="s">
        <v>1065</v>
      </c>
      <c r="S34" s="213" t="s">
        <v>1101</v>
      </c>
      <c r="T34" s="371" t="s">
        <v>1102</v>
      </c>
      <c r="U34" s="213" t="s">
        <v>1068</v>
      </c>
      <c r="V34" s="352">
        <v>2022</v>
      </c>
      <c r="W34" s="213" t="s">
        <v>1103</v>
      </c>
      <c r="X34" s="370" t="s">
        <v>1104</v>
      </c>
      <c r="Y34" s="275" t="s">
        <v>1105</v>
      </c>
      <c r="Z34" s="61" t="s">
        <v>1106</v>
      </c>
      <c r="AA34" s="371">
        <v>1</v>
      </c>
      <c r="AB34" s="273" t="s">
        <v>1107</v>
      </c>
      <c r="AC34" s="273" t="s">
        <v>1074</v>
      </c>
      <c r="AD34" s="372">
        <v>1</v>
      </c>
      <c r="AE34" s="373" t="s">
        <v>1108</v>
      </c>
      <c r="AF34" s="374">
        <v>44743</v>
      </c>
      <c r="AG34" s="374">
        <v>44862</v>
      </c>
      <c r="AH34" s="257"/>
      <c r="AI34" s="213" t="s">
        <v>309</v>
      </c>
      <c r="AJ34" s="213" t="s">
        <v>309</v>
      </c>
      <c r="AK34" s="213">
        <f t="shared" si="0"/>
        <v>151</v>
      </c>
      <c r="AL34" s="278"/>
      <c r="AM34" s="316"/>
      <c r="AN34" s="316"/>
      <c r="AO34" s="316"/>
      <c r="AP34" s="317"/>
      <c r="AQ34" s="213"/>
      <c r="AR34" s="223"/>
      <c r="AS34" s="279"/>
      <c r="AT34" s="262"/>
      <c r="AU34" s="279"/>
      <c r="AV34" s="221"/>
      <c r="AW34" s="317"/>
      <c r="AX34" s="317"/>
      <c r="AY34" s="279"/>
      <c r="AZ34" s="221"/>
      <c r="BA34" s="225"/>
      <c r="BB34" s="267"/>
      <c r="BC34" s="267"/>
      <c r="BD34" s="267"/>
      <c r="BE34" s="267"/>
      <c r="BF34" s="267"/>
      <c r="BG34" s="213"/>
      <c r="BH34" s="223"/>
      <c r="BI34" s="221"/>
      <c r="BJ34" s="267"/>
      <c r="BK34" s="267"/>
      <c r="BL34" s="267"/>
      <c r="BM34" s="267"/>
      <c r="BN34" s="221"/>
      <c r="BO34" s="267"/>
      <c r="BP34" s="268"/>
      <c r="BQ34" s="62"/>
      <c r="BR34" s="269"/>
      <c r="BS34" s="233"/>
      <c r="BT34" s="234"/>
      <c r="BU34" s="235"/>
      <c r="BV34" s="223"/>
      <c r="BW34" s="221"/>
      <c r="BX34" s="249"/>
      <c r="BY34" s="94"/>
      <c r="BZ34" s="94"/>
      <c r="CA34" s="108"/>
      <c r="CB34" s="268" t="s">
        <v>293</v>
      </c>
      <c r="CC34" s="94"/>
      <c r="CD34" s="268" t="s">
        <v>293</v>
      </c>
      <c r="CE34" s="237">
        <v>44823</v>
      </c>
      <c r="CF34" s="41" t="s">
        <v>1096</v>
      </c>
      <c r="CG34" s="56"/>
      <c r="CH34" s="238" t="s">
        <v>1077</v>
      </c>
      <c r="CI34" s="134">
        <v>0</v>
      </c>
      <c r="CJ34" s="235" t="str">
        <f t="shared" si="1"/>
        <v>SIN AVANCE</v>
      </c>
      <c r="CK34" s="223">
        <f t="shared" si="2"/>
        <v>151</v>
      </c>
      <c r="CL34" s="221" t="str">
        <f t="shared" si="3"/>
        <v>CON TIEMPO</v>
      </c>
      <c r="CM34" s="270">
        <v>44882</v>
      </c>
      <c r="CN34" s="95" t="s">
        <v>1109</v>
      </c>
      <c r="CO34" s="95" t="s">
        <v>559</v>
      </c>
      <c r="CP34" s="271">
        <v>0</v>
      </c>
      <c r="CQ34" s="236" t="s">
        <v>387</v>
      </c>
      <c r="CR34" s="94"/>
      <c r="CS34" s="249">
        <v>44963</v>
      </c>
      <c r="CT34" s="58" t="s">
        <v>1110</v>
      </c>
      <c r="CU34" s="33" t="s">
        <v>1100</v>
      </c>
      <c r="CV34" s="240" t="s">
        <v>1046</v>
      </c>
      <c r="CW34" s="122">
        <v>0.4</v>
      </c>
      <c r="CX34" s="235" t="str">
        <f t="shared" si="4"/>
        <v>AVANCE PARCIAL</v>
      </c>
      <c r="CY34" s="223">
        <f t="shared" si="5"/>
        <v>151</v>
      </c>
      <c r="CZ34" s="241" t="str">
        <f t="shared" si="6"/>
        <v>POR VENCER</v>
      </c>
      <c r="DA34" s="242">
        <v>44977</v>
      </c>
      <c r="DB34" s="97" t="s">
        <v>1047</v>
      </c>
      <c r="DC34" s="127" t="s">
        <v>732</v>
      </c>
      <c r="DD34" s="127">
        <v>50</v>
      </c>
      <c r="DE34" s="97" t="s">
        <v>387</v>
      </c>
      <c r="DF34" s="111"/>
      <c r="DG34" s="141"/>
      <c r="DH34" s="141"/>
      <c r="DI34" s="141"/>
      <c r="DJ34" s="141"/>
      <c r="DK34" s="141"/>
      <c r="DL34" s="141"/>
      <c r="DM34" s="141"/>
      <c r="DN34" s="141"/>
      <c r="DO34" s="141"/>
      <c r="DP34" s="141"/>
      <c r="DQ34" s="141"/>
      <c r="DR34" s="141"/>
      <c r="DS34" s="141"/>
      <c r="DT34" s="141"/>
      <c r="DU34" s="141"/>
      <c r="DV34" s="141"/>
      <c r="DW34" s="141"/>
      <c r="DX34" s="141"/>
      <c r="DY34" s="141"/>
      <c r="DZ34" s="141"/>
      <c r="EA34" s="141"/>
      <c r="EB34" s="141"/>
      <c r="EC34" s="141"/>
      <c r="ED34" s="141"/>
      <c r="EE34" s="141"/>
      <c r="EF34" s="141"/>
      <c r="EG34" s="141"/>
      <c r="EH34" s="141"/>
      <c r="EI34" s="141"/>
      <c r="EJ34" s="141"/>
      <c r="EK34" s="141"/>
      <c r="EL34" s="141"/>
      <c r="EM34" s="141"/>
      <c r="EN34" s="141"/>
      <c r="EO34" s="141"/>
      <c r="EP34" s="141"/>
      <c r="EQ34" s="141"/>
      <c r="ER34" s="141"/>
      <c r="ES34" s="141"/>
      <c r="ET34" s="141"/>
      <c r="EU34" s="141"/>
      <c r="EV34" s="141"/>
      <c r="EW34" s="141"/>
      <c r="EX34" s="141"/>
      <c r="EY34" s="141"/>
      <c r="EZ34" s="141"/>
      <c r="FA34" s="141"/>
      <c r="FB34" s="141"/>
      <c r="FC34" s="141"/>
      <c r="FD34" s="141"/>
      <c r="FE34" s="141"/>
      <c r="FF34" s="141"/>
      <c r="FG34" s="141"/>
      <c r="FH34" s="141"/>
      <c r="FI34" s="141"/>
      <c r="FJ34" s="141"/>
      <c r="FK34" s="141"/>
      <c r="FL34" s="141"/>
      <c r="FM34" s="141"/>
      <c r="FN34" s="141"/>
      <c r="FO34" s="141"/>
      <c r="FP34" s="141"/>
      <c r="FQ34" s="141"/>
      <c r="FR34" s="141"/>
      <c r="FS34" s="141"/>
      <c r="FT34" s="141"/>
      <c r="FU34" s="141"/>
      <c r="FV34" s="141"/>
      <c r="FW34" s="141"/>
      <c r="FX34" s="141"/>
      <c r="FY34" s="141"/>
      <c r="FZ34" s="141"/>
      <c r="GA34" s="141"/>
      <c r="GB34" s="141"/>
      <c r="GC34" s="141"/>
      <c r="GD34" s="141"/>
      <c r="GE34" s="141"/>
      <c r="GF34" s="141"/>
      <c r="GG34" s="141"/>
      <c r="GH34" s="141"/>
      <c r="GI34" s="141"/>
      <c r="GJ34" s="141"/>
      <c r="GK34" s="141"/>
      <c r="GL34" s="141"/>
      <c r="GM34" s="141"/>
      <c r="GN34" s="141"/>
      <c r="GO34" s="141"/>
      <c r="GP34" s="141"/>
      <c r="GQ34" s="141"/>
      <c r="GR34" s="141"/>
      <c r="GS34" s="141"/>
      <c r="GT34" s="141"/>
      <c r="GU34" s="141"/>
      <c r="GV34" s="141"/>
      <c r="GW34" s="141"/>
      <c r="GX34" s="141"/>
      <c r="GY34" s="141"/>
      <c r="GZ34" s="141"/>
      <c r="HA34" s="141"/>
      <c r="HB34" s="141"/>
      <c r="HC34" s="141"/>
      <c r="HD34" s="141"/>
      <c r="HE34" s="141"/>
      <c r="HF34" s="141"/>
      <c r="HG34" s="141"/>
      <c r="HH34" s="141"/>
      <c r="HI34" s="141"/>
      <c r="HJ34" s="141"/>
      <c r="HK34" s="141"/>
      <c r="HL34" s="141"/>
      <c r="HM34" s="141"/>
      <c r="HN34" s="141"/>
      <c r="HO34" s="141"/>
      <c r="HP34" s="141"/>
      <c r="HQ34" s="141"/>
      <c r="HR34" s="141"/>
      <c r="HS34" s="141"/>
      <c r="HT34" s="141"/>
      <c r="HU34" s="141"/>
      <c r="HV34" s="141"/>
      <c r="HW34" s="141"/>
      <c r="HX34" s="141"/>
      <c r="HY34" s="141"/>
      <c r="HZ34" s="141"/>
      <c r="IA34" s="141"/>
      <c r="IB34" s="141"/>
      <c r="IC34" s="141"/>
      <c r="ID34" s="141"/>
      <c r="IE34" s="141"/>
      <c r="IF34" s="141"/>
      <c r="IG34" s="141"/>
      <c r="IH34" s="141"/>
      <c r="II34" s="141"/>
      <c r="IJ34" s="141"/>
      <c r="IK34" s="141"/>
      <c r="IL34" s="141"/>
      <c r="IM34" s="141"/>
      <c r="IN34" s="141"/>
      <c r="IO34" s="141"/>
      <c r="IP34" s="141"/>
      <c r="IQ34" s="141"/>
      <c r="IR34" s="141"/>
      <c r="IS34" s="141"/>
      <c r="IT34" s="141"/>
      <c r="IU34" s="141"/>
      <c r="IV34" s="141"/>
      <c r="IW34" s="141"/>
      <c r="IX34" s="141"/>
      <c r="IY34" s="141"/>
      <c r="IZ34" s="141"/>
      <c r="JA34" s="141"/>
      <c r="JB34" s="141"/>
      <c r="JC34" s="141"/>
      <c r="JD34" s="141"/>
      <c r="JE34" s="141"/>
      <c r="JF34" s="141"/>
      <c r="JG34" s="141"/>
      <c r="JH34" s="141"/>
      <c r="JI34" s="141"/>
      <c r="JJ34" s="141"/>
      <c r="JK34" s="141"/>
      <c r="JL34" s="141"/>
      <c r="JM34" s="141"/>
      <c r="JN34" s="141"/>
      <c r="JO34" s="141"/>
      <c r="JP34" s="141"/>
      <c r="JQ34" s="141"/>
      <c r="JR34" s="141"/>
      <c r="JS34" s="141"/>
      <c r="JT34" s="141"/>
      <c r="JU34" s="141"/>
      <c r="JV34" s="141"/>
      <c r="JW34" s="141"/>
      <c r="JX34" s="141"/>
      <c r="JY34" s="141"/>
      <c r="JZ34" s="141"/>
      <c r="KA34" s="141"/>
      <c r="KB34" s="141"/>
      <c r="KC34" s="141"/>
      <c r="KD34" s="141"/>
      <c r="KE34" s="141"/>
      <c r="KF34" s="141"/>
      <c r="KG34" s="141"/>
      <c r="KH34" s="141"/>
      <c r="KI34" s="141"/>
      <c r="KJ34" s="141"/>
      <c r="KK34" s="141"/>
      <c r="KL34" s="141"/>
      <c r="KM34" s="141"/>
      <c r="KN34" s="141"/>
      <c r="KO34" s="141"/>
      <c r="KP34" s="141"/>
      <c r="KQ34" s="141"/>
      <c r="KR34" s="141"/>
      <c r="KS34" s="141"/>
      <c r="KT34" s="141"/>
      <c r="KU34" s="141"/>
      <c r="KV34" s="141"/>
      <c r="KW34" s="141"/>
      <c r="KX34" s="141"/>
      <c r="KY34" s="141"/>
      <c r="KZ34" s="141"/>
      <c r="LA34" s="141"/>
      <c r="LB34" s="141"/>
      <c r="LC34" s="141"/>
      <c r="LD34" s="141"/>
      <c r="LE34" s="141"/>
      <c r="LF34" s="141"/>
      <c r="LG34" s="141"/>
      <c r="LH34" s="141"/>
      <c r="LI34" s="141"/>
      <c r="LJ34" s="141"/>
      <c r="LK34" s="141"/>
      <c r="LL34" s="141"/>
      <c r="LM34" s="141"/>
      <c r="LN34" s="141"/>
      <c r="LO34" s="141"/>
      <c r="LP34" s="141"/>
      <c r="LQ34" s="141"/>
      <c r="LR34" s="141"/>
      <c r="LS34" s="141"/>
      <c r="LT34" s="141"/>
      <c r="LU34" s="141"/>
      <c r="LV34" s="141"/>
      <c r="LW34" s="141"/>
      <c r="LX34" s="141"/>
      <c r="LY34" s="141"/>
      <c r="LZ34" s="141"/>
      <c r="MA34" s="141"/>
      <c r="MB34" s="141"/>
      <c r="MC34" s="141"/>
      <c r="MD34" s="141"/>
      <c r="ME34" s="141"/>
      <c r="MF34" s="141"/>
      <c r="MG34" s="141"/>
      <c r="MH34" s="141"/>
      <c r="MI34" s="141"/>
      <c r="MJ34" s="141"/>
      <c r="MK34" s="141"/>
      <c r="ML34" s="141"/>
      <c r="MM34" s="141"/>
      <c r="MN34" s="141"/>
      <c r="MO34" s="141"/>
      <c r="MP34" s="141"/>
      <c r="MQ34" s="141"/>
      <c r="MR34" s="141"/>
      <c r="MS34" s="141"/>
      <c r="MT34" s="141"/>
      <c r="MU34" s="141"/>
      <c r="MV34" s="141"/>
      <c r="MW34" s="141"/>
      <c r="MX34" s="141"/>
      <c r="MY34" s="141"/>
      <c r="MZ34" s="141"/>
      <c r="NA34" s="141"/>
      <c r="NB34" s="141"/>
      <c r="NC34" s="141"/>
      <c r="ND34" s="141"/>
      <c r="NE34" s="141"/>
      <c r="NF34" s="141"/>
      <c r="NG34" s="141"/>
      <c r="NH34" s="141"/>
      <c r="NI34" s="141"/>
      <c r="NJ34" s="141"/>
      <c r="NK34" s="141"/>
      <c r="NL34" s="141"/>
      <c r="NM34" s="141"/>
      <c r="NN34" s="141"/>
      <c r="NO34" s="141"/>
      <c r="NP34" s="141"/>
      <c r="NQ34" s="141"/>
      <c r="NR34" s="141"/>
      <c r="NS34" s="141"/>
      <c r="NT34" s="141"/>
      <c r="NU34" s="141"/>
      <c r="NV34" s="141"/>
      <c r="NW34" s="141"/>
      <c r="NX34" s="141"/>
      <c r="NY34" s="141"/>
      <c r="NZ34" s="141"/>
      <c r="OA34" s="141"/>
      <c r="OB34" s="141"/>
      <c r="OC34" s="141"/>
      <c r="OD34" s="141"/>
      <c r="OE34" s="141"/>
      <c r="OF34" s="141"/>
      <c r="OG34" s="141"/>
      <c r="OH34" s="141"/>
      <c r="OI34" s="141"/>
      <c r="OJ34" s="141"/>
      <c r="OK34" s="141"/>
      <c r="OL34" s="141"/>
      <c r="OM34" s="141"/>
      <c r="ON34" s="141"/>
      <c r="OO34" s="141"/>
      <c r="OP34" s="141"/>
      <c r="OQ34" s="141"/>
      <c r="OR34" s="141"/>
      <c r="OS34" s="141"/>
      <c r="OT34" s="141"/>
      <c r="OU34" s="141"/>
      <c r="OV34" s="141"/>
      <c r="OW34" s="141"/>
      <c r="OX34" s="141"/>
      <c r="OY34" s="141"/>
      <c r="OZ34" s="141"/>
      <c r="PA34" s="141"/>
      <c r="PB34" s="141"/>
      <c r="PC34" s="141"/>
      <c r="PD34" s="141"/>
      <c r="PE34" s="141"/>
      <c r="PF34" s="141"/>
      <c r="PG34" s="141"/>
      <c r="PH34" s="141"/>
      <c r="PI34" s="141"/>
      <c r="PJ34" s="141"/>
      <c r="PK34" s="141"/>
      <c r="PL34" s="141"/>
      <c r="PM34" s="141"/>
      <c r="PN34" s="141"/>
      <c r="PO34" s="141"/>
      <c r="PP34" s="141"/>
      <c r="PQ34" s="141"/>
      <c r="PR34" s="141"/>
      <c r="PS34" s="141"/>
      <c r="PT34" s="141"/>
      <c r="PU34" s="141"/>
      <c r="PV34" s="141"/>
      <c r="PW34" s="141"/>
      <c r="PX34" s="141"/>
      <c r="PY34" s="141"/>
      <c r="PZ34" s="141"/>
      <c r="QA34" s="141"/>
      <c r="QB34" s="141"/>
      <c r="QC34" s="141"/>
      <c r="QD34" s="141"/>
      <c r="QE34" s="141"/>
      <c r="QF34" s="141"/>
      <c r="QG34" s="141"/>
    </row>
    <row r="35" spans="1:449" s="145" customFormat="1" ht="118.5" hidden="1" customHeight="1">
      <c r="A35" s="252">
        <v>1</v>
      </c>
      <c r="B35" s="255" t="s">
        <v>648</v>
      </c>
      <c r="C35" s="213" t="s">
        <v>649</v>
      </c>
      <c r="D35" s="213" t="s">
        <v>344</v>
      </c>
      <c r="E35" s="256"/>
      <c r="F35" s="213" t="s">
        <v>648</v>
      </c>
      <c r="G35" s="213" t="s">
        <v>649</v>
      </c>
      <c r="H35" s="213" t="s">
        <v>344</v>
      </c>
      <c r="I35" s="213" t="s">
        <v>1111</v>
      </c>
      <c r="J35" s="213" t="s">
        <v>671</v>
      </c>
      <c r="K35" s="213" t="s">
        <v>672</v>
      </c>
      <c r="L35" s="213" t="s">
        <v>673</v>
      </c>
      <c r="M35" s="213" t="s">
        <v>674</v>
      </c>
      <c r="N35" s="213" t="s">
        <v>675</v>
      </c>
      <c r="O35" s="255" t="s">
        <v>158</v>
      </c>
      <c r="P35" s="213" t="s">
        <v>174</v>
      </c>
      <c r="Q35" s="213" t="s">
        <v>676</v>
      </c>
      <c r="R35" s="213" t="s">
        <v>250</v>
      </c>
      <c r="S35" s="255" t="s">
        <v>1112</v>
      </c>
      <c r="T35" s="255" t="s">
        <v>328</v>
      </c>
      <c r="U35" s="213" t="s">
        <v>1113</v>
      </c>
      <c r="V35" s="255">
        <v>2017</v>
      </c>
      <c r="W35" s="255" t="s">
        <v>1114</v>
      </c>
      <c r="X35" s="214" t="s">
        <v>1115</v>
      </c>
      <c r="Y35" s="215" t="s">
        <v>1116</v>
      </c>
      <c r="Z35" s="214" t="s">
        <v>1117</v>
      </c>
      <c r="AA35" s="255" t="s">
        <v>328</v>
      </c>
      <c r="AB35" s="255" t="s">
        <v>328</v>
      </c>
      <c r="AC35" s="255" t="s">
        <v>328</v>
      </c>
      <c r="AD35" s="255" t="s">
        <v>328</v>
      </c>
      <c r="AE35" s="255" t="s">
        <v>328</v>
      </c>
      <c r="AF35" s="260">
        <v>43872</v>
      </c>
      <c r="AG35" s="260">
        <v>44238</v>
      </c>
      <c r="AH35" s="260">
        <v>44743</v>
      </c>
      <c r="AI35" s="260" t="s">
        <v>309</v>
      </c>
      <c r="AJ35" s="260" t="s">
        <v>309</v>
      </c>
      <c r="AK35" s="218">
        <f t="shared" si="0"/>
        <v>-473</v>
      </c>
      <c r="AL35" s="300" t="s">
        <v>1118</v>
      </c>
      <c r="AM35" s="262">
        <v>44384</v>
      </c>
      <c r="AN35" s="257" t="s">
        <v>309</v>
      </c>
      <c r="AO35" s="300" t="s">
        <v>1119</v>
      </c>
      <c r="AP35" s="261">
        <v>0.2</v>
      </c>
      <c r="AQ35" s="235" t="s">
        <v>435</v>
      </c>
      <c r="AR35" s="223">
        <v>-213</v>
      </c>
      <c r="AS35" s="221" t="s">
        <v>387</v>
      </c>
      <c r="AT35" s="220">
        <v>44519</v>
      </c>
      <c r="AU35" s="221" t="s">
        <v>1120</v>
      </c>
      <c r="AV35" s="221" t="s">
        <v>399</v>
      </c>
      <c r="AW35" s="222">
        <v>0.5</v>
      </c>
      <c r="AX35" s="222">
        <v>0.5</v>
      </c>
      <c r="AY35" s="221" t="s">
        <v>393</v>
      </c>
      <c r="AZ35" s="221" t="s">
        <v>383</v>
      </c>
      <c r="BA35" s="247" t="s">
        <v>390</v>
      </c>
      <c r="BB35" s="267" t="s">
        <v>1121</v>
      </c>
      <c r="BC35" s="269">
        <v>44620</v>
      </c>
      <c r="BD35" s="267" t="s">
        <v>309</v>
      </c>
      <c r="BE35" s="36" t="s">
        <v>576</v>
      </c>
      <c r="BF35" s="317">
        <v>0.5</v>
      </c>
      <c r="BG35" s="235" t="s">
        <v>422</v>
      </c>
      <c r="BH35" s="223">
        <v>-44619.8</v>
      </c>
      <c r="BI35" s="221" t="s">
        <v>387</v>
      </c>
      <c r="BJ35" s="220">
        <v>44631</v>
      </c>
      <c r="BK35" s="221" t="s">
        <v>1122</v>
      </c>
      <c r="BL35" s="221" t="s">
        <v>402</v>
      </c>
      <c r="BM35" s="317">
        <v>0.5</v>
      </c>
      <c r="BN35" s="221" t="s">
        <v>387</v>
      </c>
      <c r="BO35" s="221" t="s">
        <v>383</v>
      </c>
      <c r="BP35" s="268" t="s">
        <v>293</v>
      </c>
      <c r="BQ35" s="62" t="s">
        <v>1123</v>
      </c>
      <c r="BR35" s="269">
        <v>44712</v>
      </c>
      <c r="BS35" s="233" t="s">
        <v>328</v>
      </c>
      <c r="BT35" s="234">
        <v>1</v>
      </c>
      <c r="BU35" s="235" t="s">
        <v>380</v>
      </c>
      <c r="BV35" s="223">
        <v>-473</v>
      </c>
      <c r="BW35" s="221" t="s">
        <v>387</v>
      </c>
      <c r="BX35" s="249">
        <v>44730</v>
      </c>
      <c r="BY35" s="94" t="s">
        <v>1124</v>
      </c>
      <c r="BZ35" s="94" t="s">
        <v>411</v>
      </c>
      <c r="CA35" s="108">
        <v>1</v>
      </c>
      <c r="CB35" s="236" t="s">
        <v>294</v>
      </c>
      <c r="CC35" s="94"/>
      <c r="CD35" s="236" t="s">
        <v>294</v>
      </c>
      <c r="CE35" s="233" t="s">
        <v>1125</v>
      </c>
      <c r="CF35" s="233" t="s">
        <v>1125</v>
      </c>
      <c r="CG35" s="375" t="s">
        <v>328</v>
      </c>
      <c r="CH35" s="233" t="s">
        <v>328</v>
      </c>
      <c r="CI35" s="234">
        <v>1</v>
      </c>
      <c r="CJ35" s="235" t="str">
        <f t="shared" si="1"/>
        <v>CUMPLIMIENTO TOTAL</v>
      </c>
      <c r="CK35" s="223" t="str">
        <f t="shared" si="2"/>
        <v>NO APLICA ACCION CERRADA</v>
      </c>
      <c r="CL35" s="221" t="str">
        <f t="shared" si="3"/>
        <v>NO APLICA ACCION CERRADA</v>
      </c>
      <c r="CM35" s="239" t="s">
        <v>328</v>
      </c>
      <c r="CN35" s="82" t="s">
        <v>1125</v>
      </c>
      <c r="CO35" s="82" t="s">
        <v>339</v>
      </c>
      <c r="CP35" s="107">
        <v>1</v>
      </c>
      <c r="CQ35" s="236" t="s">
        <v>294</v>
      </c>
      <c r="CR35" s="94"/>
      <c r="CS35" s="239" t="s">
        <v>328</v>
      </c>
      <c r="CT35" s="82" t="s">
        <v>1125</v>
      </c>
      <c r="CU35" s="82" t="s">
        <v>339</v>
      </c>
      <c r="CV35" s="107">
        <v>1</v>
      </c>
      <c r="CW35" s="110">
        <v>1</v>
      </c>
      <c r="CX35" s="235" t="str">
        <f t="shared" si="4"/>
        <v>CUMPLIMIENTO TOTAL</v>
      </c>
      <c r="CY35" s="223" t="str">
        <f t="shared" si="5"/>
        <v>NO APLICA ACCION CERRADA</v>
      </c>
      <c r="CZ35" s="221" t="str">
        <f t="shared" ref="CZ35:CZ53" si="7">(IF(CQ35="CERRADO","NO APLICA ACCION CERRADA",IF(CW35&lt;=0,"VENCIDO",IF(AY35&lt;=$V$5,"POR VENCER","CON TIEMPO"))))</f>
        <v>NO APLICA ACCION CERRADA</v>
      </c>
      <c r="DA35" s="376" t="s">
        <v>328</v>
      </c>
      <c r="DB35" s="377" t="s">
        <v>1125</v>
      </c>
      <c r="DC35" s="377" t="s">
        <v>339</v>
      </c>
      <c r="DD35" s="378">
        <v>1</v>
      </c>
      <c r="DE35" s="97" t="s">
        <v>294</v>
      </c>
      <c r="DF35" s="70"/>
      <c r="DG35" s="141"/>
      <c r="DH35" s="141"/>
      <c r="DI35" s="141"/>
      <c r="DJ35" s="141"/>
      <c r="DK35" s="141"/>
      <c r="DL35" s="141"/>
      <c r="DM35" s="141"/>
      <c r="DN35" s="141"/>
      <c r="DO35" s="141"/>
      <c r="DP35" s="141"/>
      <c r="DQ35" s="141"/>
      <c r="DR35" s="141"/>
      <c r="DS35" s="141"/>
      <c r="DT35" s="141"/>
      <c r="DU35" s="141"/>
      <c r="DV35" s="141"/>
      <c r="DW35" s="141"/>
      <c r="DX35" s="141"/>
      <c r="DY35" s="141"/>
      <c r="DZ35" s="141"/>
      <c r="EA35" s="141"/>
      <c r="EB35" s="141"/>
      <c r="EC35" s="141"/>
      <c r="ED35" s="141"/>
      <c r="EE35" s="141"/>
      <c r="EF35" s="141"/>
      <c r="EG35" s="141"/>
      <c r="EH35" s="141"/>
      <c r="EI35" s="141"/>
      <c r="EJ35" s="141"/>
      <c r="EK35" s="141"/>
      <c r="EL35" s="141"/>
      <c r="EM35" s="141"/>
      <c r="EN35" s="141"/>
      <c r="EO35" s="141"/>
      <c r="EP35" s="141"/>
      <c r="EQ35" s="141"/>
      <c r="ER35" s="141"/>
      <c r="ES35" s="141"/>
      <c r="ET35" s="141"/>
      <c r="EU35" s="141"/>
      <c r="EV35" s="141"/>
      <c r="EW35" s="141"/>
      <c r="EX35" s="141"/>
      <c r="EY35" s="141"/>
      <c r="EZ35" s="141"/>
      <c r="FA35" s="141"/>
      <c r="FB35" s="141"/>
      <c r="FC35" s="141"/>
      <c r="FD35" s="141"/>
      <c r="FE35" s="141"/>
      <c r="FF35" s="141"/>
      <c r="FG35" s="141"/>
      <c r="FH35" s="141"/>
      <c r="FI35" s="141"/>
      <c r="FJ35" s="141"/>
      <c r="FK35" s="141"/>
      <c r="FL35" s="141"/>
      <c r="FM35" s="141"/>
      <c r="FN35" s="141"/>
      <c r="FO35" s="141"/>
      <c r="FP35" s="141"/>
      <c r="FQ35" s="141"/>
      <c r="FR35" s="141"/>
      <c r="FS35" s="141"/>
      <c r="FT35" s="141"/>
      <c r="FU35" s="141"/>
      <c r="FV35" s="141"/>
      <c r="FW35" s="141"/>
      <c r="FX35" s="141"/>
      <c r="FY35" s="141"/>
      <c r="FZ35" s="141"/>
      <c r="GA35" s="141"/>
      <c r="GB35" s="141"/>
      <c r="GC35" s="141"/>
      <c r="GD35" s="141"/>
      <c r="GE35" s="141"/>
      <c r="GF35" s="141"/>
      <c r="GG35" s="141"/>
      <c r="GH35" s="141"/>
      <c r="GI35" s="141"/>
      <c r="GJ35" s="141"/>
      <c r="GK35" s="141"/>
      <c r="GL35" s="141"/>
      <c r="GM35" s="141"/>
      <c r="GN35" s="141"/>
      <c r="GO35" s="141"/>
      <c r="GP35" s="141"/>
      <c r="GQ35" s="141"/>
      <c r="GR35" s="141"/>
      <c r="GS35" s="141"/>
      <c r="GT35" s="141"/>
      <c r="GU35" s="141"/>
      <c r="GV35" s="141"/>
      <c r="GW35" s="141"/>
      <c r="GX35" s="141"/>
      <c r="GY35" s="141"/>
      <c r="GZ35" s="141"/>
      <c r="HA35" s="141"/>
      <c r="HB35" s="141"/>
      <c r="HC35" s="141"/>
      <c r="HD35" s="141"/>
      <c r="HE35" s="141"/>
      <c r="HF35" s="141"/>
      <c r="HG35" s="141"/>
      <c r="HH35" s="141"/>
      <c r="HI35" s="141"/>
      <c r="HJ35" s="141"/>
      <c r="HK35" s="141"/>
      <c r="HL35" s="141"/>
      <c r="HM35" s="141"/>
      <c r="HN35" s="141"/>
      <c r="HO35" s="141"/>
      <c r="HP35" s="141"/>
      <c r="HQ35" s="141"/>
      <c r="HR35" s="141"/>
      <c r="HS35" s="141"/>
      <c r="HT35" s="141"/>
      <c r="HU35" s="141"/>
      <c r="HV35" s="141"/>
      <c r="HW35" s="141"/>
      <c r="HX35" s="141"/>
      <c r="HY35" s="141"/>
      <c r="HZ35" s="141"/>
      <c r="IA35" s="141"/>
      <c r="IB35" s="141"/>
      <c r="IC35" s="141"/>
      <c r="ID35" s="141"/>
      <c r="IE35" s="141"/>
      <c r="IF35" s="141"/>
      <c r="IG35" s="141"/>
      <c r="IH35" s="141"/>
      <c r="II35" s="141"/>
      <c r="IJ35" s="141"/>
      <c r="IK35" s="141"/>
      <c r="IL35" s="141"/>
      <c r="IM35" s="141"/>
      <c r="IN35" s="141"/>
      <c r="IO35" s="141"/>
      <c r="IP35" s="141"/>
      <c r="IQ35" s="141"/>
      <c r="IR35" s="141"/>
      <c r="IS35" s="141"/>
      <c r="IT35" s="141"/>
      <c r="IU35" s="141"/>
      <c r="IV35" s="141"/>
      <c r="IW35" s="141"/>
      <c r="IX35" s="141"/>
      <c r="IY35" s="141"/>
      <c r="IZ35" s="141"/>
      <c r="JA35" s="141"/>
      <c r="JB35" s="141"/>
      <c r="JC35" s="141"/>
      <c r="JD35" s="141"/>
      <c r="JE35" s="141"/>
      <c r="JF35" s="141"/>
      <c r="JG35" s="141"/>
      <c r="JH35" s="141"/>
      <c r="JI35" s="141"/>
      <c r="JJ35" s="141"/>
      <c r="JK35" s="141"/>
      <c r="JL35" s="141"/>
      <c r="JM35" s="141"/>
      <c r="JN35" s="141"/>
      <c r="JO35" s="141"/>
      <c r="JP35" s="141"/>
      <c r="JQ35" s="141"/>
      <c r="JR35" s="141"/>
      <c r="JS35" s="141"/>
      <c r="JT35" s="141"/>
      <c r="JU35" s="141"/>
      <c r="JV35" s="141"/>
      <c r="JW35" s="141"/>
      <c r="JX35" s="141"/>
      <c r="JY35" s="141"/>
      <c r="JZ35" s="141"/>
      <c r="KA35" s="141"/>
      <c r="KB35" s="141"/>
      <c r="KC35" s="141"/>
      <c r="KD35" s="141"/>
      <c r="KE35" s="141"/>
      <c r="KF35" s="141"/>
      <c r="KG35" s="141"/>
      <c r="KH35" s="141"/>
      <c r="KI35" s="141"/>
      <c r="KJ35" s="141"/>
      <c r="KK35" s="141"/>
      <c r="KL35" s="141"/>
      <c r="KM35" s="141"/>
      <c r="KN35" s="141"/>
      <c r="KO35" s="141"/>
      <c r="KP35" s="141"/>
      <c r="KQ35" s="141"/>
      <c r="KR35" s="141"/>
      <c r="KS35" s="141"/>
      <c r="KT35" s="141"/>
      <c r="KU35" s="141"/>
      <c r="KV35" s="141"/>
      <c r="KW35" s="141"/>
      <c r="KX35" s="141"/>
      <c r="KY35" s="141"/>
      <c r="KZ35" s="141"/>
      <c r="LA35" s="141"/>
      <c r="LB35" s="141"/>
      <c r="LC35" s="141"/>
      <c r="LD35" s="141"/>
      <c r="LE35" s="141"/>
      <c r="LF35" s="141"/>
      <c r="LG35" s="141"/>
      <c r="LH35" s="141"/>
      <c r="LI35" s="141"/>
      <c r="LJ35" s="141"/>
      <c r="LK35" s="141"/>
      <c r="LL35" s="141"/>
      <c r="LM35" s="141"/>
      <c r="LN35" s="141"/>
      <c r="LO35" s="141"/>
      <c r="LP35" s="141"/>
      <c r="LQ35" s="141"/>
      <c r="LR35" s="141"/>
      <c r="LS35" s="141"/>
      <c r="LT35" s="141"/>
      <c r="LU35" s="141"/>
      <c r="LV35" s="141"/>
      <c r="LW35" s="141"/>
      <c r="LX35" s="141"/>
      <c r="LY35" s="141"/>
      <c r="LZ35" s="141"/>
      <c r="MA35" s="141"/>
      <c r="MB35" s="141"/>
      <c r="MC35" s="141"/>
      <c r="MD35" s="141"/>
      <c r="ME35" s="141"/>
      <c r="MF35" s="141"/>
      <c r="MG35" s="141"/>
      <c r="MH35" s="141"/>
      <c r="MI35" s="141"/>
      <c r="MJ35" s="141"/>
      <c r="MK35" s="141"/>
      <c r="ML35" s="141"/>
      <c r="MM35" s="141"/>
      <c r="MN35" s="141"/>
      <c r="MO35" s="141"/>
      <c r="MP35" s="141"/>
      <c r="MQ35" s="141"/>
      <c r="MR35" s="141"/>
      <c r="MS35" s="141"/>
      <c r="MT35" s="141"/>
      <c r="MU35" s="141"/>
      <c r="MV35" s="141"/>
      <c r="MW35" s="141"/>
      <c r="MX35" s="141"/>
      <c r="MY35" s="141"/>
      <c r="MZ35" s="141"/>
      <c r="NA35" s="141"/>
      <c r="NB35" s="141"/>
      <c r="NC35" s="141"/>
      <c r="ND35" s="141"/>
      <c r="NE35" s="141"/>
      <c r="NF35" s="141"/>
      <c r="NG35" s="141"/>
      <c r="NH35" s="141"/>
      <c r="NI35" s="141"/>
      <c r="NJ35" s="141"/>
      <c r="NK35" s="141"/>
      <c r="NL35" s="141"/>
      <c r="NM35" s="141"/>
      <c r="NN35" s="141"/>
      <c r="NO35" s="141"/>
      <c r="NP35" s="141"/>
      <c r="NQ35" s="141"/>
      <c r="NR35" s="141"/>
      <c r="NS35" s="141"/>
      <c r="NT35" s="141"/>
      <c r="NU35" s="141"/>
      <c r="NV35" s="141"/>
      <c r="NW35" s="141"/>
      <c r="NX35" s="141"/>
      <c r="NY35" s="141"/>
      <c r="NZ35" s="141"/>
      <c r="OA35" s="141"/>
      <c r="OB35" s="141"/>
      <c r="OC35" s="141"/>
      <c r="OD35" s="141"/>
      <c r="OE35" s="141"/>
      <c r="OF35" s="141"/>
      <c r="OG35" s="141"/>
      <c r="OH35" s="141"/>
      <c r="OI35" s="141"/>
      <c r="OJ35" s="141"/>
      <c r="OK35" s="141"/>
      <c r="OL35" s="141"/>
      <c r="OM35" s="141"/>
      <c r="ON35" s="141"/>
      <c r="OO35" s="141"/>
      <c r="OP35" s="141"/>
      <c r="OQ35" s="141"/>
      <c r="OR35" s="141"/>
      <c r="OS35" s="141"/>
      <c r="OT35" s="141"/>
      <c r="OU35" s="141"/>
      <c r="OV35" s="141"/>
      <c r="OW35" s="141"/>
      <c r="OX35" s="141"/>
      <c r="OY35" s="141"/>
      <c r="OZ35" s="141"/>
      <c r="PA35" s="141"/>
      <c r="PB35" s="141"/>
      <c r="PC35" s="141"/>
      <c r="PD35" s="141"/>
      <c r="PE35" s="141"/>
      <c r="PF35" s="141"/>
      <c r="PG35" s="141"/>
      <c r="PH35" s="141"/>
      <c r="PI35" s="141"/>
      <c r="PJ35" s="141"/>
      <c r="PK35" s="141"/>
      <c r="PL35" s="141"/>
      <c r="PM35" s="141"/>
      <c r="PN35" s="141"/>
      <c r="PO35" s="141"/>
      <c r="PP35" s="141"/>
      <c r="PQ35" s="141"/>
      <c r="PR35" s="141"/>
      <c r="PS35" s="141"/>
      <c r="PT35" s="141"/>
      <c r="PU35" s="141"/>
      <c r="PV35" s="141"/>
      <c r="PW35" s="141"/>
      <c r="PX35" s="141"/>
      <c r="PY35" s="141"/>
      <c r="PZ35" s="141"/>
      <c r="QA35" s="141"/>
      <c r="QB35" s="141"/>
      <c r="QC35" s="141"/>
      <c r="QD35" s="141"/>
      <c r="QE35" s="141"/>
      <c r="QF35" s="141"/>
    </row>
    <row r="36" spans="1:449" s="141" customFormat="1" ht="145.15" hidden="1" customHeight="1">
      <c r="A36" s="252">
        <v>2</v>
      </c>
      <c r="B36" s="255" t="s">
        <v>650</v>
      </c>
      <c r="C36" s="213" t="s">
        <v>649</v>
      </c>
      <c r="D36" s="213" t="s">
        <v>344</v>
      </c>
      <c r="E36" s="214" t="s">
        <v>1126</v>
      </c>
      <c r="F36" s="213" t="s">
        <v>650</v>
      </c>
      <c r="G36" s="213" t="s">
        <v>269</v>
      </c>
      <c r="H36" s="213" t="s">
        <v>341</v>
      </c>
      <c r="I36" s="213" t="s">
        <v>651</v>
      </c>
      <c r="J36" s="215" t="s">
        <v>652</v>
      </c>
      <c r="K36" s="215" t="s">
        <v>653</v>
      </c>
      <c r="L36" s="215" t="s">
        <v>654</v>
      </c>
      <c r="M36" s="215" t="s">
        <v>655</v>
      </c>
      <c r="N36" s="215" t="s">
        <v>656</v>
      </c>
      <c r="O36" s="213" t="s">
        <v>210</v>
      </c>
      <c r="P36" s="213" t="s">
        <v>214</v>
      </c>
      <c r="Q36" s="213" t="s">
        <v>657</v>
      </c>
      <c r="R36" s="213" t="s">
        <v>251</v>
      </c>
      <c r="S36" s="255" t="s">
        <v>1127</v>
      </c>
      <c r="T36" s="255" t="s">
        <v>1128</v>
      </c>
      <c r="U36" s="255">
        <v>524</v>
      </c>
      <c r="V36" s="255">
        <v>2018</v>
      </c>
      <c r="W36" s="255" t="s">
        <v>1129</v>
      </c>
      <c r="X36" s="214" t="s">
        <v>1130</v>
      </c>
      <c r="Y36" s="214" t="s">
        <v>1131</v>
      </c>
      <c r="Z36" s="214" t="s">
        <v>1132</v>
      </c>
      <c r="AA36" s="255" t="s">
        <v>328</v>
      </c>
      <c r="AB36" s="214" t="s">
        <v>328</v>
      </c>
      <c r="AC36" s="214" t="s">
        <v>1133</v>
      </c>
      <c r="AD36" s="255" t="s">
        <v>328</v>
      </c>
      <c r="AE36" s="255" t="s">
        <v>328</v>
      </c>
      <c r="AF36" s="260">
        <v>43462</v>
      </c>
      <c r="AG36" s="260">
        <v>43821</v>
      </c>
      <c r="AH36" s="260">
        <v>44743</v>
      </c>
      <c r="AI36" s="260" t="s">
        <v>309</v>
      </c>
      <c r="AJ36" s="260" t="s">
        <v>309</v>
      </c>
      <c r="AK36" s="218">
        <f t="shared" si="0"/>
        <v>-890</v>
      </c>
      <c r="AL36" s="221" t="s">
        <v>379</v>
      </c>
      <c r="AM36" s="262">
        <v>44337</v>
      </c>
      <c r="AN36" s="257" t="s">
        <v>307</v>
      </c>
      <c r="AO36" s="257" t="s">
        <v>328</v>
      </c>
      <c r="AP36" s="261">
        <v>1</v>
      </c>
      <c r="AQ36" s="235" t="s">
        <v>380</v>
      </c>
      <c r="AR36" s="223" t="s">
        <v>381</v>
      </c>
      <c r="AS36" s="221" t="s">
        <v>381</v>
      </c>
      <c r="AT36" s="220">
        <v>44515</v>
      </c>
      <c r="AU36" s="221" t="s">
        <v>1134</v>
      </c>
      <c r="AV36" s="221" t="s">
        <v>409</v>
      </c>
      <c r="AW36" s="261">
        <v>0</v>
      </c>
      <c r="AX36" s="261">
        <v>0</v>
      </c>
      <c r="AY36" s="221" t="s">
        <v>400</v>
      </c>
      <c r="AZ36" s="221" t="s">
        <v>393</v>
      </c>
      <c r="BA36" s="379" t="s">
        <v>441</v>
      </c>
      <c r="BB36" s="250" t="s">
        <v>591</v>
      </c>
      <c r="BC36" s="264">
        <v>44620</v>
      </c>
      <c r="BD36" s="250" t="s">
        <v>394</v>
      </c>
      <c r="BE36" s="240" t="s">
        <v>576</v>
      </c>
      <c r="BF36" s="124">
        <v>0</v>
      </c>
      <c r="BG36" s="235" t="s">
        <v>386</v>
      </c>
      <c r="BH36" s="223">
        <v>-44619</v>
      </c>
      <c r="BI36" s="221" t="s">
        <v>387</v>
      </c>
      <c r="BJ36" s="267"/>
      <c r="BK36" s="267"/>
      <c r="BL36" s="267"/>
      <c r="BM36" s="267"/>
      <c r="BN36" s="221"/>
      <c r="BO36" s="221" t="s">
        <v>383</v>
      </c>
      <c r="BP36" s="268" t="s">
        <v>293</v>
      </c>
      <c r="BQ36" s="62" t="s">
        <v>1135</v>
      </c>
      <c r="BR36" s="269">
        <v>44712</v>
      </c>
      <c r="BS36" s="233">
        <v>0</v>
      </c>
      <c r="BT36" s="234">
        <v>1</v>
      </c>
      <c r="BU36" s="235" t="s">
        <v>380</v>
      </c>
      <c r="BV36" s="223">
        <v>-890</v>
      </c>
      <c r="BW36" s="221" t="s">
        <v>387</v>
      </c>
      <c r="BX36" s="249">
        <v>44722</v>
      </c>
      <c r="BY36" s="94" t="s">
        <v>1136</v>
      </c>
      <c r="BZ36" s="380" t="s">
        <v>466</v>
      </c>
      <c r="CA36" s="108">
        <v>1</v>
      </c>
      <c r="CB36" s="236" t="s">
        <v>294</v>
      </c>
      <c r="CC36" s="94"/>
      <c r="CD36" s="236" t="s">
        <v>294</v>
      </c>
      <c r="CE36" s="233" t="s">
        <v>1125</v>
      </c>
      <c r="CF36" s="233" t="s">
        <v>1125</v>
      </c>
      <c r="CG36" s="375" t="s">
        <v>328</v>
      </c>
      <c r="CH36" s="233" t="s">
        <v>328</v>
      </c>
      <c r="CI36" s="234">
        <v>1</v>
      </c>
      <c r="CJ36" s="235" t="str">
        <f t="shared" si="1"/>
        <v>CUMPLIMIENTO TOTAL</v>
      </c>
      <c r="CK36" s="223" t="str">
        <f t="shared" si="2"/>
        <v>NO APLICA ACCION CERRADA</v>
      </c>
      <c r="CL36" s="221" t="str">
        <f t="shared" si="3"/>
        <v>NO APLICA ACCION CERRADA</v>
      </c>
      <c r="CM36" s="239" t="s">
        <v>328</v>
      </c>
      <c r="CN36" s="82" t="s">
        <v>1125</v>
      </c>
      <c r="CO36" s="381" t="s">
        <v>409</v>
      </c>
      <c r="CP36" s="116">
        <v>1</v>
      </c>
      <c r="CQ36" s="236" t="s">
        <v>294</v>
      </c>
      <c r="CR36" s="105" t="s">
        <v>382</v>
      </c>
      <c r="CS36" s="239" t="s">
        <v>328</v>
      </c>
      <c r="CT36" s="82" t="s">
        <v>1125</v>
      </c>
      <c r="CU36" s="82" t="s">
        <v>339</v>
      </c>
      <c r="CV36" s="107">
        <v>1</v>
      </c>
      <c r="CW36" s="110">
        <v>1</v>
      </c>
      <c r="CX36" s="235" t="str">
        <f t="shared" si="4"/>
        <v>CUMPLIMIENTO TOTAL</v>
      </c>
      <c r="CY36" s="223" t="str">
        <f t="shared" si="5"/>
        <v>NO APLICA ACCION CERRADA</v>
      </c>
      <c r="CZ36" s="221" t="str">
        <f t="shared" si="7"/>
        <v>NO APLICA ACCION CERRADA</v>
      </c>
      <c r="DA36" s="239" t="s">
        <v>328</v>
      </c>
      <c r="DB36" s="82" t="s">
        <v>1125</v>
      </c>
      <c r="DC36" s="82" t="s">
        <v>339</v>
      </c>
      <c r="DD36" s="107">
        <v>1</v>
      </c>
      <c r="DE36" s="97" t="s">
        <v>294</v>
      </c>
      <c r="DF36" s="94"/>
      <c r="QG36" s="145"/>
    </row>
    <row r="37" spans="1:449" s="145" customFormat="1" ht="118.5" hidden="1" customHeight="1">
      <c r="A37" s="252">
        <v>3</v>
      </c>
      <c r="B37" s="255" t="s">
        <v>650</v>
      </c>
      <c r="C37" s="213" t="s">
        <v>649</v>
      </c>
      <c r="D37" s="213" t="s">
        <v>344</v>
      </c>
      <c r="E37" s="214"/>
      <c r="F37" s="215" t="s">
        <v>648</v>
      </c>
      <c r="G37" s="213" t="s">
        <v>649</v>
      </c>
      <c r="H37" s="213" t="s">
        <v>344</v>
      </c>
      <c r="I37" s="213" t="s">
        <v>698</v>
      </c>
      <c r="J37" s="213" t="s">
        <v>652</v>
      </c>
      <c r="K37" s="213" t="s">
        <v>694</v>
      </c>
      <c r="L37" s="213" t="s">
        <v>695</v>
      </c>
      <c r="M37" s="213" t="s">
        <v>696</v>
      </c>
      <c r="N37" s="213" t="s">
        <v>697</v>
      </c>
      <c r="O37" s="213" t="s">
        <v>158</v>
      </c>
      <c r="P37" s="213" t="s">
        <v>169</v>
      </c>
      <c r="Q37" s="213" t="s">
        <v>676</v>
      </c>
      <c r="R37" s="213" t="s">
        <v>252</v>
      </c>
      <c r="S37" s="255" t="s">
        <v>1137</v>
      </c>
      <c r="T37" s="255" t="s">
        <v>328</v>
      </c>
      <c r="U37" s="213" t="s">
        <v>1138</v>
      </c>
      <c r="V37" s="255">
        <v>2018</v>
      </c>
      <c r="W37" s="255" t="s">
        <v>1139</v>
      </c>
      <c r="X37" s="214" t="s">
        <v>1140</v>
      </c>
      <c r="Y37" s="214" t="s">
        <v>1141</v>
      </c>
      <c r="Z37" s="214" t="s">
        <v>1142</v>
      </c>
      <c r="AA37" s="255" t="s">
        <v>328</v>
      </c>
      <c r="AB37" s="213" t="s">
        <v>328</v>
      </c>
      <c r="AC37" s="213" t="s">
        <v>328</v>
      </c>
      <c r="AD37" s="255" t="s">
        <v>328</v>
      </c>
      <c r="AE37" s="255" t="s">
        <v>328</v>
      </c>
      <c r="AF37" s="260">
        <v>43486</v>
      </c>
      <c r="AG37" s="260">
        <v>43769</v>
      </c>
      <c r="AH37" s="260">
        <v>44743</v>
      </c>
      <c r="AI37" s="260" t="s">
        <v>309</v>
      </c>
      <c r="AJ37" s="260" t="s">
        <v>309</v>
      </c>
      <c r="AK37" s="218">
        <f t="shared" si="0"/>
        <v>-942</v>
      </c>
      <c r="AL37" s="223" t="s">
        <v>1143</v>
      </c>
      <c r="AM37" s="262">
        <v>44384</v>
      </c>
      <c r="AN37" s="257" t="s">
        <v>309</v>
      </c>
      <c r="AO37" s="223" t="s">
        <v>1144</v>
      </c>
      <c r="AP37" s="382">
        <v>0</v>
      </c>
      <c r="AQ37" s="235" t="s">
        <v>386</v>
      </c>
      <c r="AR37" s="223">
        <v>-682</v>
      </c>
      <c r="AS37" s="221" t="s">
        <v>387</v>
      </c>
      <c r="AT37" s="221" t="s">
        <v>412</v>
      </c>
      <c r="AU37" s="221" t="s">
        <v>412</v>
      </c>
      <c r="AV37" s="221" t="s">
        <v>412</v>
      </c>
      <c r="AW37" s="222">
        <v>0</v>
      </c>
      <c r="AX37" s="261">
        <v>0</v>
      </c>
      <c r="AY37" s="221" t="s">
        <v>393</v>
      </c>
      <c r="AZ37" s="221" t="s">
        <v>383</v>
      </c>
      <c r="BA37" s="247" t="s">
        <v>390</v>
      </c>
      <c r="BB37" s="250" t="s">
        <v>1121</v>
      </c>
      <c r="BC37" s="264">
        <v>44620</v>
      </c>
      <c r="BD37" s="250" t="s">
        <v>309</v>
      </c>
      <c r="BE37" s="50" t="s">
        <v>576</v>
      </c>
      <c r="BF37" s="124">
        <v>0</v>
      </c>
      <c r="BG37" s="235" t="s">
        <v>386</v>
      </c>
      <c r="BH37" s="223">
        <v>-44620</v>
      </c>
      <c r="BI37" s="221" t="s">
        <v>387</v>
      </c>
      <c r="BJ37" s="375">
        <v>44638</v>
      </c>
      <c r="BK37" s="336" t="s">
        <v>1145</v>
      </c>
      <c r="BL37" s="316" t="s">
        <v>446</v>
      </c>
      <c r="BM37" s="317">
        <v>0</v>
      </c>
      <c r="BN37" s="221" t="s">
        <v>387</v>
      </c>
      <c r="BO37" s="221" t="s">
        <v>383</v>
      </c>
      <c r="BP37" s="268" t="s">
        <v>293</v>
      </c>
      <c r="BQ37" s="62" t="s">
        <v>1146</v>
      </c>
      <c r="BR37" s="269">
        <v>44712</v>
      </c>
      <c r="BS37" s="233" t="s">
        <v>328</v>
      </c>
      <c r="BT37" s="234">
        <v>1</v>
      </c>
      <c r="BU37" s="235" t="s">
        <v>380</v>
      </c>
      <c r="BV37" s="223">
        <v>-942</v>
      </c>
      <c r="BW37" s="221" t="s">
        <v>387</v>
      </c>
      <c r="BX37" s="383">
        <v>44735</v>
      </c>
      <c r="BY37" s="290" t="s">
        <v>1147</v>
      </c>
      <c r="BZ37" s="380" t="s">
        <v>403</v>
      </c>
      <c r="CA37" s="106">
        <v>1</v>
      </c>
      <c r="CB37" s="236" t="s">
        <v>294</v>
      </c>
      <c r="CC37" s="94"/>
      <c r="CD37" s="236" t="s">
        <v>294</v>
      </c>
      <c r="CE37" s="233" t="s">
        <v>1125</v>
      </c>
      <c r="CF37" s="233" t="s">
        <v>1125</v>
      </c>
      <c r="CG37" s="375" t="s">
        <v>328</v>
      </c>
      <c r="CH37" s="233" t="s">
        <v>328</v>
      </c>
      <c r="CI37" s="234">
        <v>1</v>
      </c>
      <c r="CJ37" s="235" t="str">
        <f t="shared" si="1"/>
        <v>CUMPLIMIENTO TOTAL</v>
      </c>
      <c r="CK37" s="223" t="str">
        <f t="shared" si="2"/>
        <v>NO APLICA ACCION CERRADA</v>
      </c>
      <c r="CL37" s="221" t="str">
        <f t="shared" si="3"/>
        <v>NO APLICA ACCION CERRADA</v>
      </c>
      <c r="CM37" s="239" t="s">
        <v>328</v>
      </c>
      <c r="CN37" s="82" t="s">
        <v>1125</v>
      </c>
      <c r="CO37" s="291" t="s">
        <v>403</v>
      </c>
      <c r="CP37" s="116">
        <v>1</v>
      </c>
      <c r="CQ37" s="236" t="s">
        <v>294</v>
      </c>
      <c r="CR37" s="94"/>
      <c r="CS37" s="239" t="s">
        <v>328</v>
      </c>
      <c r="CT37" s="82" t="s">
        <v>1125</v>
      </c>
      <c r="CU37" s="82" t="s">
        <v>339</v>
      </c>
      <c r="CV37" s="107">
        <v>1</v>
      </c>
      <c r="CW37" s="110">
        <v>1</v>
      </c>
      <c r="CX37" s="235" t="str">
        <f t="shared" si="4"/>
        <v>CUMPLIMIENTO TOTAL</v>
      </c>
      <c r="CY37" s="223" t="str">
        <f t="shared" si="5"/>
        <v>NO APLICA ACCION CERRADA</v>
      </c>
      <c r="CZ37" s="221" t="str">
        <f t="shared" si="7"/>
        <v>NO APLICA ACCION CERRADA</v>
      </c>
      <c r="DA37" s="239" t="s">
        <v>328</v>
      </c>
      <c r="DB37" s="82" t="s">
        <v>1125</v>
      </c>
      <c r="DC37" s="82" t="s">
        <v>339</v>
      </c>
      <c r="DD37" s="107">
        <v>1</v>
      </c>
      <c r="DE37" s="97" t="s">
        <v>294</v>
      </c>
      <c r="DF37" s="94"/>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c r="IO37" s="141"/>
      <c r="IP37" s="141"/>
      <c r="IQ37" s="141"/>
      <c r="IR37" s="141"/>
      <c r="IS37" s="141"/>
      <c r="IT37" s="141"/>
      <c r="IU37" s="141"/>
      <c r="IV37" s="141"/>
      <c r="IW37" s="141"/>
      <c r="IX37" s="141"/>
      <c r="IY37" s="141"/>
      <c r="IZ37" s="141"/>
      <c r="JA37" s="141"/>
      <c r="JB37" s="141"/>
      <c r="JC37" s="141"/>
      <c r="JD37" s="141"/>
      <c r="JE37" s="141"/>
      <c r="JF37" s="141"/>
      <c r="JG37" s="141"/>
      <c r="JH37" s="141"/>
      <c r="JI37" s="141"/>
      <c r="JJ37" s="141"/>
      <c r="JK37" s="141"/>
      <c r="JL37" s="141"/>
      <c r="JM37" s="141"/>
      <c r="JN37" s="141"/>
      <c r="JO37" s="141"/>
      <c r="JP37" s="141"/>
      <c r="JQ37" s="141"/>
      <c r="JR37" s="141"/>
      <c r="JS37" s="141"/>
      <c r="JT37" s="141"/>
      <c r="JU37" s="141"/>
      <c r="JV37" s="141"/>
      <c r="JW37" s="141"/>
      <c r="JX37" s="141"/>
      <c r="JY37" s="141"/>
      <c r="JZ37" s="141"/>
      <c r="KA37" s="141"/>
      <c r="KB37" s="141"/>
      <c r="KC37" s="141"/>
      <c r="KD37" s="141"/>
      <c r="KE37" s="141"/>
      <c r="KF37" s="141"/>
      <c r="KG37" s="141"/>
      <c r="KH37" s="141"/>
      <c r="KI37" s="141"/>
      <c r="KJ37" s="141"/>
      <c r="KK37" s="141"/>
      <c r="KL37" s="141"/>
      <c r="KM37" s="141"/>
      <c r="KN37" s="141"/>
      <c r="KO37" s="141"/>
      <c r="KP37" s="141"/>
      <c r="KQ37" s="141"/>
      <c r="KR37" s="141"/>
      <c r="KS37" s="141"/>
      <c r="KT37" s="141"/>
      <c r="KU37" s="141"/>
      <c r="KV37" s="141"/>
      <c r="KW37" s="141"/>
      <c r="KX37" s="141"/>
      <c r="KY37" s="141"/>
      <c r="KZ37" s="141"/>
      <c r="LA37" s="141"/>
      <c r="LB37" s="141"/>
      <c r="LC37" s="141"/>
      <c r="LD37" s="141"/>
      <c r="LE37" s="141"/>
      <c r="LF37" s="141"/>
      <c r="LG37" s="141"/>
      <c r="LH37" s="141"/>
      <c r="LI37" s="141"/>
      <c r="LJ37" s="141"/>
      <c r="LK37" s="141"/>
      <c r="LL37" s="141"/>
      <c r="LM37" s="141"/>
      <c r="LN37" s="141"/>
      <c r="LO37" s="141"/>
      <c r="LP37" s="141"/>
      <c r="LQ37" s="141"/>
      <c r="LR37" s="141"/>
      <c r="LS37" s="141"/>
      <c r="LT37" s="141"/>
      <c r="LU37" s="141"/>
      <c r="LV37" s="141"/>
      <c r="LW37" s="141"/>
      <c r="LX37" s="141"/>
      <c r="LY37" s="141"/>
      <c r="LZ37" s="141"/>
      <c r="MA37" s="141"/>
      <c r="MB37" s="141"/>
      <c r="MC37" s="141"/>
      <c r="MD37" s="141"/>
      <c r="ME37" s="141"/>
      <c r="MF37" s="141"/>
      <c r="MG37" s="141"/>
      <c r="MH37" s="141"/>
      <c r="MI37" s="141"/>
      <c r="MJ37" s="141"/>
      <c r="MK37" s="141"/>
      <c r="ML37" s="141"/>
      <c r="MM37" s="141"/>
      <c r="MN37" s="141"/>
      <c r="MO37" s="141"/>
      <c r="MP37" s="141"/>
      <c r="MQ37" s="141"/>
      <c r="MR37" s="141"/>
      <c r="MS37" s="141"/>
      <c r="MT37" s="141"/>
      <c r="MU37" s="141"/>
      <c r="MV37" s="141"/>
      <c r="MW37" s="141"/>
      <c r="MX37" s="141"/>
      <c r="MY37" s="141"/>
      <c r="MZ37" s="141"/>
      <c r="NA37" s="141"/>
      <c r="NB37" s="141"/>
      <c r="NC37" s="141"/>
      <c r="ND37" s="141"/>
      <c r="NE37" s="141"/>
      <c r="NF37" s="141"/>
      <c r="NG37" s="141"/>
      <c r="NH37" s="141"/>
      <c r="NI37" s="141"/>
      <c r="NJ37" s="141"/>
      <c r="NK37" s="141"/>
      <c r="NL37" s="141"/>
      <c r="NM37" s="141"/>
      <c r="NN37" s="141"/>
      <c r="NO37" s="141"/>
      <c r="NP37" s="141"/>
      <c r="NQ37" s="141"/>
      <c r="NR37" s="141"/>
      <c r="NS37" s="141"/>
      <c r="NT37" s="141"/>
      <c r="NU37" s="141"/>
      <c r="NV37" s="141"/>
      <c r="NW37" s="141"/>
      <c r="NX37" s="141"/>
      <c r="NY37" s="141"/>
      <c r="NZ37" s="141"/>
      <c r="OA37" s="141"/>
      <c r="OB37" s="141"/>
      <c r="OC37" s="141"/>
      <c r="OD37" s="141"/>
      <c r="OE37" s="141"/>
      <c r="OF37" s="141"/>
      <c r="OG37" s="141"/>
      <c r="OH37" s="141"/>
      <c r="OI37" s="141"/>
      <c r="OJ37" s="141"/>
      <c r="OK37" s="141"/>
      <c r="OL37" s="141"/>
      <c r="OM37" s="141"/>
      <c r="ON37" s="141"/>
      <c r="OO37" s="141"/>
      <c r="OP37" s="141"/>
      <c r="OQ37" s="141"/>
      <c r="OR37" s="141"/>
      <c r="OS37" s="141"/>
      <c r="OT37" s="141"/>
      <c r="OU37" s="141"/>
      <c r="OV37" s="141"/>
      <c r="OW37" s="141"/>
      <c r="OX37" s="141"/>
      <c r="OY37" s="141"/>
      <c r="OZ37" s="141"/>
      <c r="PA37" s="141"/>
      <c r="PB37" s="141"/>
      <c r="PC37" s="141"/>
      <c r="PD37" s="141"/>
      <c r="PE37" s="141"/>
      <c r="PF37" s="141"/>
      <c r="PG37" s="141"/>
      <c r="PH37" s="141"/>
      <c r="PI37" s="141"/>
      <c r="PJ37" s="141"/>
      <c r="PK37" s="141"/>
      <c r="PL37" s="141"/>
      <c r="PM37" s="141"/>
      <c r="PN37" s="141"/>
      <c r="PO37" s="141"/>
      <c r="PP37" s="141"/>
      <c r="PQ37" s="141"/>
      <c r="PR37" s="141"/>
      <c r="PS37" s="141"/>
      <c r="PT37" s="141"/>
      <c r="PU37" s="141"/>
      <c r="PV37" s="141"/>
      <c r="PW37" s="141"/>
      <c r="PX37" s="141"/>
      <c r="PY37" s="141"/>
      <c r="PZ37" s="141"/>
      <c r="QA37" s="141"/>
      <c r="QB37" s="141"/>
      <c r="QC37" s="141"/>
      <c r="QD37" s="141"/>
      <c r="QE37" s="141"/>
      <c r="QF37" s="141"/>
      <c r="QG37" s="141"/>
    </row>
    <row r="38" spans="1:449" s="141" customFormat="1" ht="171" hidden="1" customHeight="1">
      <c r="A38" s="252">
        <v>4</v>
      </c>
      <c r="B38" s="255" t="s">
        <v>650</v>
      </c>
      <c r="C38" s="213" t="s">
        <v>649</v>
      </c>
      <c r="D38" s="213" t="s">
        <v>344</v>
      </c>
      <c r="E38" s="214"/>
      <c r="F38" s="215" t="s">
        <v>648</v>
      </c>
      <c r="G38" s="213" t="s">
        <v>649</v>
      </c>
      <c r="H38" s="213" t="s">
        <v>344</v>
      </c>
      <c r="I38" s="213" t="s">
        <v>698</v>
      </c>
      <c r="J38" s="213" t="s">
        <v>652</v>
      </c>
      <c r="K38" s="213" t="s">
        <v>694</v>
      </c>
      <c r="L38" s="213" t="s">
        <v>695</v>
      </c>
      <c r="M38" s="213" t="s">
        <v>696</v>
      </c>
      <c r="N38" s="213" t="s">
        <v>697</v>
      </c>
      <c r="O38" s="213" t="s">
        <v>158</v>
      </c>
      <c r="P38" s="213" t="s">
        <v>169</v>
      </c>
      <c r="Q38" s="213" t="s">
        <v>676</v>
      </c>
      <c r="R38" s="213" t="s">
        <v>252</v>
      </c>
      <c r="S38" s="255" t="s">
        <v>1148</v>
      </c>
      <c r="T38" s="384" t="s">
        <v>328</v>
      </c>
      <c r="U38" s="213" t="s">
        <v>1138</v>
      </c>
      <c r="V38" s="255">
        <v>2018</v>
      </c>
      <c r="W38" s="255" t="s">
        <v>1149</v>
      </c>
      <c r="X38" s="214" t="s">
        <v>1150</v>
      </c>
      <c r="Y38" s="214" t="s">
        <v>1151</v>
      </c>
      <c r="Z38" s="214" t="s">
        <v>1152</v>
      </c>
      <c r="AA38" s="255" t="s">
        <v>328</v>
      </c>
      <c r="AB38" s="213" t="s">
        <v>328</v>
      </c>
      <c r="AC38" s="213" t="s">
        <v>328</v>
      </c>
      <c r="AD38" s="255" t="s">
        <v>328</v>
      </c>
      <c r="AE38" s="255" t="s">
        <v>328</v>
      </c>
      <c r="AF38" s="260">
        <v>43486</v>
      </c>
      <c r="AG38" s="260">
        <v>43769</v>
      </c>
      <c r="AH38" s="260">
        <v>44743</v>
      </c>
      <c r="AI38" s="260" t="s">
        <v>309</v>
      </c>
      <c r="AJ38" s="260" t="s">
        <v>309</v>
      </c>
      <c r="AK38" s="218">
        <f t="shared" si="0"/>
        <v>-942</v>
      </c>
      <c r="AL38" s="223" t="s">
        <v>1143</v>
      </c>
      <c r="AM38" s="262">
        <v>44384</v>
      </c>
      <c r="AN38" s="257" t="s">
        <v>309</v>
      </c>
      <c r="AO38" s="223" t="s">
        <v>1144</v>
      </c>
      <c r="AP38" s="382">
        <v>0</v>
      </c>
      <c r="AQ38" s="235" t="s">
        <v>386</v>
      </c>
      <c r="AR38" s="223">
        <v>-682</v>
      </c>
      <c r="AS38" s="221" t="s">
        <v>387</v>
      </c>
      <c r="AT38" s="221" t="s">
        <v>412</v>
      </c>
      <c r="AU38" s="221" t="s">
        <v>412</v>
      </c>
      <c r="AV38" s="221" t="s">
        <v>412</v>
      </c>
      <c r="AW38" s="222">
        <v>0</v>
      </c>
      <c r="AX38" s="261">
        <v>0</v>
      </c>
      <c r="AY38" s="221" t="s">
        <v>393</v>
      </c>
      <c r="AZ38" s="221" t="s">
        <v>383</v>
      </c>
      <c r="BA38" s="247" t="s">
        <v>390</v>
      </c>
      <c r="BB38" s="250" t="s">
        <v>1121</v>
      </c>
      <c r="BC38" s="264">
        <v>44620</v>
      </c>
      <c r="BD38" s="250" t="s">
        <v>309</v>
      </c>
      <c r="BE38" s="50" t="s">
        <v>576</v>
      </c>
      <c r="BF38" s="124">
        <v>0</v>
      </c>
      <c r="BG38" s="235" t="s">
        <v>386</v>
      </c>
      <c r="BH38" s="223">
        <v>-44620</v>
      </c>
      <c r="BI38" s="221" t="s">
        <v>387</v>
      </c>
      <c r="BJ38" s="375">
        <v>44638</v>
      </c>
      <c r="BK38" s="336" t="s">
        <v>1145</v>
      </c>
      <c r="BL38" s="316" t="s">
        <v>446</v>
      </c>
      <c r="BM38" s="317">
        <v>0</v>
      </c>
      <c r="BN38" s="221" t="s">
        <v>387</v>
      </c>
      <c r="BO38" s="221" t="s">
        <v>383</v>
      </c>
      <c r="BP38" s="268" t="s">
        <v>293</v>
      </c>
      <c r="BQ38" s="62" t="s">
        <v>1146</v>
      </c>
      <c r="BR38" s="269">
        <v>44712</v>
      </c>
      <c r="BS38" s="233" t="s">
        <v>328</v>
      </c>
      <c r="BT38" s="234">
        <v>1</v>
      </c>
      <c r="BU38" s="235" t="s">
        <v>380</v>
      </c>
      <c r="BV38" s="223">
        <v>-942</v>
      </c>
      <c r="BW38" s="221" t="s">
        <v>387</v>
      </c>
      <c r="BX38" s="383">
        <v>44735</v>
      </c>
      <c r="BY38" s="290" t="s">
        <v>1153</v>
      </c>
      <c r="BZ38" s="380" t="s">
        <v>403</v>
      </c>
      <c r="CA38" s="106">
        <v>1</v>
      </c>
      <c r="CB38" s="236" t="s">
        <v>294</v>
      </c>
      <c r="CC38" s="94"/>
      <c r="CD38" s="236" t="s">
        <v>294</v>
      </c>
      <c r="CE38" s="233" t="s">
        <v>1125</v>
      </c>
      <c r="CF38" s="233" t="s">
        <v>1125</v>
      </c>
      <c r="CG38" s="375" t="s">
        <v>328</v>
      </c>
      <c r="CH38" s="233" t="s">
        <v>328</v>
      </c>
      <c r="CI38" s="234">
        <v>1</v>
      </c>
      <c r="CJ38" s="235" t="str">
        <f t="shared" si="1"/>
        <v>CUMPLIMIENTO TOTAL</v>
      </c>
      <c r="CK38" s="223" t="str">
        <f t="shared" si="2"/>
        <v>NO APLICA ACCION CERRADA</v>
      </c>
      <c r="CL38" s="221" t="str">
        <f t="shared" si="3"/>
        <v>NO APLICA ACCION CERRADA</v>
      </c>
      <c r="CM38" s="239" t="s">
        <v>328</v>
      </c>
      <c r="CN38" s="82" t="s">
        <v>1125</v>
      </c>
      <c r="CO38" s="291" t="s">
        <v>403</v>
      </c>
      <c r="CP38" s="116">
        <v>1</v>
      </c>
      <c r="CQ38" s="236" t="s">
        <v>294</v>
      </c>
      <c r="CR38" s="94"/>
      <c r="CS38" s="239" t="s">
        <v>328</v>
      </c>
      <c r="CT38" s="82" t="s">
        <v>1125</v>
      </c>
      <c r="CU38" s="82" t="s">
        <v>339</v>
      </c>
      <c r="CV38" s="107">
        <v>1</v>
      </c>
      <c r="CW38" s="110">
        <v>1</v>
      </c>
      <c r="CX38" s="235" t="str">
        <f t="shared" si="4"/>
        <v>CUMPLIMIENTO TOTAL</v>
      </c>
      <c r="CY38" s="223" t="str">
        <f t="shared" si="5"/>
        <v>NO APLICA ACCION CERRADA</v>
      </c>
      <c r="CZ38" s="221" t="str">
        <f t="shared" si="7"/>
        <v>NO APLICA ACCION CERRADA</v>
      </c>
      <c r="DA38" s="239" t="s">
        <v>328</v>
      </c>
      <c r="DB38" s="82" t="s">
        <v>1125</v>
      </c>
      <c r="DC38" s="82" t="s">
        <v>339</v>
      </c>
      <c r="DD38" s="107">
        <v>1</v>
      </c>
      <c r="DE38" s="97" t="s">
        <v>294</v>
      </c>
      <c r="DF38" s="94"/>
    </row>
    <row r="39" spans="1:449" s="145" customFormat="1" ht="118.5" hidden="1" customHeight="1">
      <c r="A39" s="252">
        <v>5</v>
      </c>
      <c r="B39" s="255" t="s">
        <v>650</v>
      </c>
      <c r="C39" s="213" t="s">
        <v>649</v>
      </c>
      <c r="D39" s="213" t="s">
        <v>344</v>
      </c>
      <c r="E39" s="214"/>
      <c r="F39" s="213" t="s">
        <v>648</v>
      </c>
      <c r="G39" s="213" t="s">
        <v>649</v>
      </c>
      <c r="H39" s="213" t="s">
        <v>344</v>
      </c>
      <c r="I39" s="213" t="s">
        <v>698</v>
      </c>
      <c r="J39" s="213" t="s">
        <v>652</v>
      </c>
      <c r="K39" s="213" t="s">
        <v>694</v>
      </c>
      <c r="L39" s="213" t="s">
        <v>695</v>
      </c>
      <c r="M39" s="213" t="s">
        <v>696</v>
      </c>
      <c r="N39" s="213" t="s">
        <v>697</v>
      </c>
      <c r="O39" s="213" t="s">
        <v>158</v>
      </c>
      <c r="P39" s="213" t="s">
        <v>182</v>
      </c>
      <c r="Q39" s="213" t="s">
        <v>676</v>
      </c>
      <c r="R39" s="213" t="s">
        <v>252</v>
      </c>
      <c r="S39" s="255" t="s">
        <v>1154</v>
      </c>
      <c r="T39" s="255" t="s">
        <v>328</v>
      </c>
      <c r="U39" s="213" t="s">
        <v>1138</v>
      </c>
      <c r="V39" s="255">
        <v>2018</v>
      </c>
      <c r="W39" s="255" t="s">
        <v>1155</v>
      </c>
      <c r="X39" s="214" t="s">
        <v>1156</v>
      </c>
      <c r="Y39" s="214" t="s">
        <v>1157</v>
      </c>
      <c r="Z39" s="214" t="s">
        <v>1158</v>
      </c>
      <c r="AA39" s="255" t="s">
        <v>328</v>
      </c>
      <c r="AB39" s="213" t="s">
        <v>328</v>
      </c>
      <c r="AC39" s="213" t="s">
        <v>328</v>
      </c>
      <c r="AD39" s="255" t="s">
        <v>328</v>
      </c>
      <c r="AE39" s="255" t="s">
        <v>328</v>
      </c>
      <c r="AF39" s="260">
        <v>42887</v>
      </c>
      <c r="AG39" s="260">
        <v>43435</v>
      </c>
      <c r="AH39" s="260">
        <v>44743</v>
      </c>
      <c r="AI39" s="260" t="s">
        <v>309</v>
      </c>
      <c r="AJ39" s="260" t="s">
        <v>309</v>
      </c>
      <c r="AK39" s="218">
        <f t="shared" si="0"/>
        <v>-1276</v>
      </c>
      <c r="AL39" s="385" t="s">
        <v>1159</v>
      </c>
      <c r="AM39" s="262">
        <v>44385</v>
      </c>
      <c r="AN39" s="257" t="s">
        <v>309</v>
      </c>
      <c r="AO39" s="221" t="s">
        <v>496</v>
      </c>
      <c r="AP39" s="261">
        <v>0</v>
      </c>
      <c r="AQ39" s="235" t="s">
        <v>386</v>
      </c>
      <c r="AR39" s="223">
        <v>-1016</v>
      </c>
      <c r="AS39" s="221" t="s">
        <v>387</v>
      </c>
      <c r="AT39" s="221" t="s">
        <v>412</v>
      </c>
      <c r="AU39" s="221" t="s">
        <v>412</v>
      </c>
      <c r="AV39" s="221" t="s">
        <v>412</v>
      </c>
      <c r="AW39" s="222">
        <v>0</v>
      </c>
      <c r="AX39" s="261">
        <v>0</v>
      </c>
      <c r="AY39" s="221" t="s">
        <v>393</v>
      </c>
      <c r="AZ39" s="221" t="s">
        <v>383</v>
      </c>
      <c r="BA39" s="247" t="s">
        <v>390</v>
      </c>
      <c r="BB39" s="302" t="s">
        <v>1160</v>
      </c>
      <c r="BC39" s="269">
        <v>44620</v>
      </c>
      <c r="BD39" s="267" t="s">
        <v>307</v>
      </c>
      <c r="BE39" s="386" t="s">
        <v>1158</v>
      </c>
      <c r="BF39" s="266">
        <v>0</v>
      </c>
      <c r="BG39" s="235" t="s">
        <v>386</v>
      </c>
      <c r="BH39" s="223">
        <v>-44620</v>
      </c>
      <c r="BI39" s="221" t="s">
        <v>387</v>
      </c>
      <c r="BJ39" s="375">
        <v>44638</v>
      </c>
      <c r="BK39" s="336" t="s">
        <v>1145</v>
      </c>
      <c r="BL39" s="316" t="s">
        <v>446</v>
      </c>
      <c r="BM39" s="317">
        <v>0</v>
      </c>
      <c r="BN39" s="221" t="s">
        <v>387</v>
      </c>
      <c r="BO39" s="221" t="s">
        <v>383</v>
      </c>
      <c r="BP39" s="268" t="s">
        <v>293</v>
      </c>
      <c r="BQ39" s="62" t="s">
        <v>1146</v>
      </c>
      <c r="BR39" s="269">
        <v>44712</v>
      </c>
      <c r="BS39" s="233" t="s">
        <v>328</v>
      </c>
      <c r="BT39" s="234">
        <v>1</v>
      </c>
      <c r="BU39" s="235" t="s">
        <v>380</v>
      </c>
      <c r="BV39" s="223">
        <v>-1276</v>
      </c>
      <c r="BW39" s="221" t="s">
        <v>387</v>
      </c>
      <c r="BX39" s="383">
        <v>44735</v>
      </c>
      <c r="BY39" s="290" t="s">
        <v>1161</v>
      </c>
      <c r="BZ39" s="380" t="s">
        <v>403</v>
      </c>
      <c r="CA39" s="387">
        <v>1</v>
      </c>
      <c r="CB39" s="388" t="s">
        <v>294</v>
      </c>
      <c r="CC39" s="94"/>
      <c r="CD39" s="236" t="s">
        <v>294</v>
      </c>
      <c r="CE39" s="233" t="s">
        <v>1125</v>
      </c>
      <c r="CF39" s="233" t="s">
        <v>1125</v>
      </c>
      <c r="CG39" s="375" t="s">
        <v>328</v>
      </c>
      <c r="CH39" s="233" t="s">
        <v>328</v>
      </c>
      <c r="CI39" s="234">
        <v>1</v>
      </c>
      <c r="CJ39" s="235" t="str">
        <f t="shared" si="1"/>
        <v>CUMPLIMIENTO TOTAL</v>
      </c>
      <c r="CK39" s="223" t="str">
        <f t="shared" si="2"/>
        <v>NO APLICA ACCION CERRADA</v>
      </c>
      <c r="CL39" s="221" t="str">
        <f t="shared" si="3"/>
        <v>NO APLICA ACCION CERRADA</v>
      </c>
      <c r="CM39" s="239" t="s">
        <v>328</v>
      </c>
      <c r="CN39" s="82" t="s">
        <v>1125</v>
      </c>
      <c r="CO39" s="291" t="s">
        <v>403</v>
      </c>
      <c r="CP39" s="116">
        <v>1</v>
      </c>
      <c r="CQ39" s="388" t="s">
        <v>294</v>
      </c>
      <c r="CR39" s="94"/>
      <c r="CS39" s="239" t="s">
        <v>328</v>
      </c>
      <c r="CT39" s="82" t="s">
        <v>1125</v>
      </c>
      <c r="CU39" s="82" t="s">
        <v>339</v>
      </c>
      <c r="CV39" s="107">
        <v>1</v>
      </c>
      <c r="CW39" s="110">
        <v>1</v>
      </c>
      <c r="CX39" s="235" t="str">
        <f t="shared" si="4"/>
        <v>CUMPLIMIENTO TOTAL</v>
      </c>
      <c r="CY39" s="223" t="str">
        <f t="shared" si="5"/>
        <v>NO APLICA ACCION CERRADA</v>
      </c>
      <c r="CZ39" s="221" t="str">
        <f t="shared" si="7"/>
        <v>NO APLICA ACCION CERRADA</v>
      </c>
      <c r="DA39" s="239" t="s">
        <v>328</v>
      </c>
      <c r="DB39" s="82" t="s">
        <v>1125</v>
      </c>
      <c r="DC39" s="82" t="s">
        <v>339</v>
      </c>
      <c r="DD39" s="107">
        <v>1</v>
      </c>
      <c r="DE39" s="97" t="s">
        <v>294</v>
      </c>
      <c r="DF39" s="94"/>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c r="IR39" s="141"/>
      <c r="IS39" s="141"/>
      <c r="IT39" s="141"/>
      <c r="IU39" s="141"/>
      <c r="IV39" s="141"/>
      <c r="IW39" s="141"/>
      <c r="IX39" s="141"/>
      <c r="IY39" s="141"/>
      <c r="IZ39" s="141"/>
      <c r="JA39" s="141"/>
      <c r="JB39" s="141"/>
      <c r="JC39" s="141"/>
      <c r="JD39" s="141"/>
      <c r="JE39" s="141"/>
      <c r="JF39" s="141"/>
      <c r="JG39" s="141"/>
      <c r="JH39" s="141"/>
      <c r="JI39" s="141"/>
      <c r="JJ39" s="141"/>
      <c r="JK39" s="141"/>
      <c r="JL39" s="141"/>
      <c r="JM39" s="141"/>
      <c r="JN39" s="141"/>
      <c r="JO39" s="141"/>
      <c r="JP39" s="141"/>
      <c r="JQ39" s="141"/>
      <c r="JR39" s="141"/>
      <c r="JS39" s="141"/>
      <c r="JT39" s="141"/>
      <c r="JU39" s="141"/>
      <c r="JV39" s="141"/>
      <c r="JW39" s="141"/>
      <c r="JX39" s="141"/>
      <c r="JY39" s="141"/>
      <c r="JZ39" s="141"/>
      <c r="KA39" s="141"/>
      <c r="KB39" s="141"/>
      <c r="KC39" s="141"/>
      <c r="KD39" s="141"/>
      <c r="KE39" s="141"/>
      <c r="KF39" s="141"/>
      <c r="KG39" s="141"/>
      <c r="KH39" s="141"/>
      <c r="KI39" s="141"/>
      <c r="KJ39" s="141"/>
      <c r="KK39" s="141"/>
      <c r="KL39" s="141"/>
      <c r="KM39" s="141"/>
      <c r="KN39" s="141"/>
      <c r="KO39" s="141"/>
      <c r="KP39" s="141"/>
      <c r="KQ39" s="141"/>
      <c r="KR39" s="141"/>
      <c r="KS39" s="141"/>
      <c r="KT39" s="141"/>
      <c r="KU39" s="141"/>
      <c r="KV39" s="141"/>
      <c r="KW39" s="141"/>
      <c r="KX39" s="141"/>
      <c r="KY39" s="141"/>
      <c r="KZ39" s="141"/>
      <c r="LA39" s="141"/>
      <c r="LB39" s="141"/>
      <c r="LC39" s="141"/>
      <c r="LD39" s="141"/>
      <c r="LE39" s="141"/>
      <c r="LF39" s="141"/>
      <c r="LG39" s="141"/>
      <c r="LH39" s="141"/>
      <c r="LI39" s="141"/>
      <c r="LJ39" s="141"/>
      <c r="LK39" s="141"/>
      <c r="LL39" s="141"/>
      <c r="LM39" s="141"/>
      <c r="LN39" s="141"/>
      <c r="LO39" s="141"/>
      <c r="LP39" s="141"/>
      <c r="LQ39" s="141"/>
      <c r="LR39" s="141"/>
      <c r="LS39" s="141"/>
      <c r="LT39" s="141"/>
      <c r="LU39" s="141"/>
      <c r="LV39" s="141"/>
      <c r="LW39" s="141"/>
      <c r="LX39" s="141"/>
      <c r="LY39" s="141"/>
      <c r="LZ39" s="141"/>
      <c r="MA39" s="141"/>
      <c r="MB39" s="141"/>
      <c r="MC39" s="141"/>
      <c r="MD39" s="141"/>
      <c r="ME39" s="141"/>
      <c r="MF39" s="141"/>
      <c r="MG39" s="141"/>
      <c r="MH39" s="141"/>
      <c r="MI39" s="141"/>
      <c r="MJ39" s="141"/>
      <c r="MK39" s="141"/>
      <c r="ML39" s="141"/>
      <c r="MM39" s="141"/>
      <c r="MN39" s="141"/>
      <c r="MO39" s="141"/>
      <c r="MP39" s="141"/>
      <c r="MQ39" s="141"/>
      <c r="MR39" s="141"/>
      <c r="MS39" s="141"/>
      <c r="MT39" s="141"/>
      <c r="MU39" s="141"/>
      <c r="MV39" s="141"/>
      <c r="MW39" s="141"/>
      <c r="MX39" s="141"/>
      <c r="MY39" s="141"/>
      <c r="MZ39" s="141"/>
      <c r="NA39" s="141"/>
      <c r="NB39" s="141"/>
      <c r="NC39" s="141"/>
      <c r="ND39" s="141"/>
      <c r="NE39" s="141"/>
      <c r="NF39" s="141"/>
      <c r="NG39" s="141"/>
      <c r="NH39" s="141"/>
      <c r="NI39" s="141"/>
      <c r="NJ39" s="141"/>
      <c r="NK39" s="141"/>
      <c r="NL39" s="141"/>
      <c r="NM39" s="141"/>
      <c r="NN39" s="141"/>
      <c r="NO39" s="141"/>
      <c r="NP39" s="141"/>
      <c r="NQ39" s="141"/>
      <c r="NR39" s="141"/>
      <c r="NS39" s="141"/>
      <c r="NT39" s="141"/>
      <c r="NU39" s="141"/>
      <c r="NV39" s="141"/>
      <c r="NW39" s="141"/>
      <c r="NX39" s="141"/>
      <c r="NY39" s="141"/>
      <c r="NZ39" s="141"/>
      <c r="OA39" s="141"/>
      <c r="OB39" s="141"/>
      <c r="OC39" s="141"/>
      <c r="OD39" s="141"/>
      <c r="OE39" s="141"/>
      <c r="OF39" s="141"/>
      <c r="OG39" s="141"/>
      <c r="OH39" s="141"/>
      <c r="OI39" s="141"/>
      <c r="OJ39" s="141"/>
      <c r="OK39" s="141"/>
      <c r="OL39" s="141"/>
      <c r="OM39" s="141"/>
      <c r="ON39" s="141"/>
      <c r="OO39" s="141"/>
      <c r="OP39" s="141"/>
      <c r="OQ39" s="141"/>
      <c r="OR39" s="141"/>
      <c r="OS39" s="141"/>
      <c r="OT39" s="141"/>
      <c r="OU39" s="141"/>
      <c r="OV39" s="141"/>
      <c r="OW39" s="141"/>
      <c r="OX39" s="141"/>
      <c r="OY39" s="141"/>
      <c r="OZ39" s="141"/>
      <c r="PA39" s="141"/>
      <c r="PB39" s="141"/>
      <c r="PC39" s="141"/>
      <c r="PD39" s="141"/>
      <c r="PE39" s="141"/>
      <c r="PF39" s="141"/>
      <c r="PG39" s="141"/>
      <c r="PH39" s="141"/>
      <c r="PI39" s="141"/>
      <c r="PJ39" s="141"/>
      <c r="PK39" s="141"/>
      <c r="PL39" s="141"/>
      <c r="PM39" s="141"/>
      <c r="PN39" s="141"/>
      <c r="PO39" s="141"/>
      <c r="PP39" s="141"/>
      <c r="PQ39" s="141"/>
      <c r="PR39" s="141"/>
      <c r="PS39" s="141"/>
      <c r="PT39" s="141"/>
      <c r="PU39" s="141"/>
      <c r="PV39" s="141"/>
      <c r="PW39" s="141"/>
      <c r="PX39" s="141"/>
      <c r="PY39" s="141"/>
      <c r="PZ39" s="141"/>
      <c r="QA39" s="141"/>
      <c r="QB39" s="141"/>
      <c r="QC39" s="141"/>
      <c r="QD39" s="141"/>
      <c r="QE39" s="141"/>
      <c r="QF39" s="141"/>
    </row>
    <row r="40" spans="1:449" s="145" customFormat="1" ht="118.5" hidden="1" customHeight="1">
      <c r="A40" s="252">
        <v>6</v>
      </c>
      <c r="B40" s="253" t="s">
        <v>648</v>
      </c>
      <c r="C40" s="213" t="s">
        <v>649</v>
      </c>
      <c r="D40" s="213" t="s">
        <v>344</v>
      </c>
      <c r="E40" s="245" t="s">
        <v>1162</v>
      </c>
      <c r="F40" s="253" t="s">
        <v>196</v>
      </c>
      <c r="G40" s="253" t="s">
        <v>612</v>
      </c>
      <c r="H40" s="253" t="s">
        <v>337</v>
      </c>
      <c r="I40" s="213" t="s">
        <v>1163</v>
      </c>
      <c r="J40" s="213" t="s">
        <v>323</v>
      </c>
      <c r="K40" s="213" t="s">
        <v>1164</v>
      </c>
      <c r="L40" s="213" t="s">
        <v>337</v>
      </c>
      <c r="M40" s="213" t="s">
        <v>328</v>
      </c>
      <c r="N40" s="213" t="s">
        <v>328</v>
      </c>
      <c r="O40" s="255" t="s">
        <v>196</v>
      </c>
      <c r="P40" s="255" t="s">
        <v>202</v>
      </c>
      <c r="Q40" s="213" t="s">
        <v>676</v>
      </c>
      <c r="R40" s="213" t="s">
        <v>250</v>
      </c>
      <c r="S40" s="255" t="s">
        <v>1165</v>
      </c>
      <c r="T40" s="255" t="s">
        <v>328</v>
      </c>
      <c r="U40" s="213" t="s">
        <v>406</v>
      </c>
      <c r="V40" s="255">
        <v>2018</v>
      </c>
      <c r="W40" s="255" t="s">
        <v>1166</v>
      </c>
      <c r="X40" s="214" t="s">
        <v>1167</v>
      </c>
      <c r="Y40" s="213" t="s">
        <v>1168</v>
      </c>
      <c r="Z40" s="214" t="s">
        <v>1169</v>
      </c>
      <c r="AA40" s="255" t="s">
        <v>328</v>
      </c>
      <c r="AB40" s="213" t="s">
        <v>328</v>
      </c>
      <c r="AC40" s="213" t="s">
        <v>328</v>
      </c>
      <c r="AD40" s="255" t="s">
        <v>328</v>
      </c>
      <c r="AE40" s="255" t="s">
        <v>328</v>
      </c>
      <c r="AF40" s="260">
        <v>43452</v>
      </c>
      <c r="AG40" s="260">
        <v>43799</v>
      </c>
      <c r="AH40" s="260">
        <v>44900</v>
      </c>
      <c r="AI40" s="260" t="s">
        <v>309</v>
      </c>
      <c r="AJ40" s="260" t="s">
        <v>307</v>
      </c>
      <c r="AK40" s="218">
        <f t="shared" si="0"/>
        <v>-912</v>
      </c>
      <c r="AL40" s="300" t="s">
        <v>1170</v>
      </c>
      <c r="AM40" s="262">
        <v>44384</v>
      </c>
      <c r="AN40" s="257" t="s">
        <v>309</v>
      </c>
      <c r="AO40" s="300" t="s">
        <v>1171</v>
      </c>
      <c r="AP40" s="261">
        <v>0</v>
      </c>
      <c r="AQ40" s="235" t="s">
        <v>386</v>
      </c>
      <c r="AR40" s="223">
        <v>-652</v>
      </c>
      <c r="AS40" s="221" t="s">
        <v>387</v>
      </c>
      <c r="AT40" s="257" t="s">
        <v>1172</v>
      </c>
      <c r="AU40" s="221" t="s">
        <v>1173</v>
      </c>
      <c r="AV40" s="221" t="s">
        <v>399</v>
      </c>
      <c r="AW40" s="261">
        <v>0</v>
      </c>
      <c r="AX40" s="261">
        <v>0</v>
      </c>
      <c r="AY40" s="221" t="s">
        <v>393</v>
      </c>
      <c r="AZ40" s="221" t="s">
        <v>383</v>
      </c>
      <c r="BA40" s="247" t="s">
        <v>390</v>
      </c>
      <c r="BB40" s="36" t="s">
        <v>1174</v>
      </c>
      <c r="BC40" s="269">
        <v>44620</v>
      </c>
      <c r="BD40" s="267" t="s">
        <v>394</v>
      </c>
      <c r="BE40" s="36" t="s">
        <v>1175</v>
      </c>
      <c r="BF40" s="266">
        <v>0.45</v>
      </c>
      <c r="BG40" s="235" t="s">
        <v>422</v>
      </c>
      <c r="BH40" s="223">
        <v>-44620</v>
      </c>
      <c r="BI40" s="221" t="s">
        <v>387</v>
      </c>
      <c r="BJ40" s="375">
        <v>44634</v>
      </c>
      <c r="BK40" s="389" t="s">
        <v>1176</v>
      </c>
      <c r="BL40" s="279" t="s">
        <v>402</v>
      </c>
      <c r="BM40" s="317">
        <v>0.5</v>
      </c>
      <c r="BN40" s="221" t="s">
        <v>387</v>
      </c>
      <c r="BO40" s="221" t="s">
        <v>383</v>
      </c>
      <c r="BP40" s="268" t="s">
        <v>293</v>
      </c>
      <c r="BQ40" s="62" t="s">
        <v>1177</v>
      </c>
      <c r="BR40" s="269">
        <v>44712</v>
      </c>
      <c r="BS40" s="233" t="s">
        <v>328</v>
      </c>
      <c r="BT40" s="234">
        <v>1</v>
      </c>
      <c r="BU40" s="235" t="s">
        <v>380</v>
      </c>
      <c r="BV40" s="223">
        <v>-912</v>
      </c>
      <c r="BW40" s="221" t="s">
        <v>387</v>
      </c>
      <c r="BX40" s="312" t="s">
        <v>1178</v>
      </c>
      <c r="BY40" s="390" t="s">
        <v>1179</v>
      </c>
      <c r="BZ40" s="312" t="s">
        <v>402</v>
      </c>
      <c r="CA40" s="391">
        <v>0</v>
      </c>
      <c r="CB40" s="236" t="s">
        <v>387</v>
      </c>
      <c r="CC40" s="94"/>
      <c r="CD40" s="268" t="s">
        <v>293</v>
      </c>
      <c r="CE40" s="237">
        <v>44816</v>
      </c>
      <c r="CF40" s="392" t="s">
        <v>1180</v>
      </c>
      <c r="CG40" s="393" t="s">
        <v>1181</v>
      </c>
      <c r="CH40" s="265" t="s">
        <v>328</v>
      </c>
      <c r="CI40" s="122">
        <v>1</v>
      </c>
      <c r="CJ40" s="235" t="str">
        <f t="shared" si="1"/>
        <v>CUMPLIMIENTO TOTAL</v>
      </c>
      <c r="CK40" s="223">
        <f t="shared" si="2"/>
        <v>-912</v>
      </c>
      <c r="CL40" s="221" t="str">
        <f t="shared" si="3"/>
        <v>VENCIDO</v>
      </c>
      <c r="CM40" s="394">
        <v>44878</v>
      </c>
      <c r="CN40" s="390" t="s">
        <v>1182</v>
      </c>
      <c r="CO40" s="312" t="s">
        <v>722</v>
      </c>
      <c r="CP40" s="116">
        <v>1</v>
      </c>
      <c r="CQ40" s="236" t="s">
        <v>294</v>
      </c>
      <c r="CR40" s="94"/>
      <c r="CS40" s="239" t="s">
        <v>328</v>
      </c>
      <c r="CT40" s="82" t="s">
        <v>1125</v>
      </c>
      <c r="CU40" s="82" t="s">
        <v>339</v>
      </c>
      <c r="CV40" s="107">
        <v>1</v>
      </c>
      <c r="CW40" s="110">
        <v>1</v>
      </c>
      <c r="CX40" s="235" t="str">
        <f t="shared" si="4"/>
        <v>CUMPLIMIENTO TOTAL</v>
      </c>
      <c r="CY40" s="223" t="str">
        <f t="shared" si="5"/>
        <v>NO APLICA ACCION CERRADA</v>
      </c>
      <c r="CZ40" s="221" t="str">
        <f t="shared" si="7"/>
        <v>NO APLICA ACCION CERRADA</v>
      </c>
      <c r="DA40" s="239" t="s">
        <v>328</v>
      </c>
      <c r="DB40" s="82" t="s">
        <v>1125</v>
      </c>
      <c r="DC40" s="82" t="s">
        <v>339</v>
      </c>
      <c r="DD40" s="107">
        <v>1</v>
      </c>
      <c r="DE40" s="97" t="s">
        <v>294</v>
      </c>
      <c r="DF40" s="94"/>
      <c r="DG40" s="141"/>
      <c r="DH40" s="141"/>
      <c r="DI40" s="141"/>
      <c r="DJ40" s="141"/>
      <c r="DK40" s="141"/>
      <c r="DL40" s="141"/>
      <c r="DM40" s="141"/>
      <c r="DN40" s="141"/>
      <c r="DO40" s="141"/>
      <c r="DP40" s="141"/>
      <c r="DQ40" s="141"/>
      <c r="DR40" s="141"/>
      <c r="DS40" s="141"/>
      <c r="DT40" s="141"/>
      <c r="DU40" s="141"/>
      <c r="DV40" s="141"/>
      <c r="DW40" s="141"/>
      <c r="DX40" s="141"/>
      <c r="DY40" s="141"/>
      <c r="DZ40" s="141"/>
      <c r="EA40" s="141"/>
      <c r="EB40" s="141"/>
      <c r="EC40" s="141"/>
      <c r="ED40" s="141"/>
      <c r="EE40" s="141"/>
      <c r="EF40" s="141"/>
      <c r="EG40" s="141"/>
      <c r="EH40" s="141"/>
      <c r="EI40" s="141"/>
      <c r="EJ40" s="141"/>
      <c r="EK40" s="141"/>
      <c r="EL40" s="141"/>
      <c r="EM40" s="141"/>
      <c r="EN40" s="141"/>
      <c r="EO40" s="141"/>
      <c r="EP40" s="141"/>
      <c r="EQ40" s="141"/>
      <c r="ER40" s="141"/>
      <c r="ES40" s="141"/>
      <c r="ET40" s="141"/>
      <c r="EU40" s="141"/>
      <c r="EV40" s="141"/>
      <c r="EW40" s="141"/>
      <c r="EX40" s="141"/>
      <c r="EY40" s="141"/>
      <c r="EZ40" s="141"/>
      <c r="FA40" s="141"/>
      <c r="FB40" s="141"/>
      <c r="FC40" s="141"/>
      <c r="FD40" s="141"/>
      <c r="FE40" s="141"/>
      <c r="FF40" s="141"/>
      <c r="FG40" s="141"/>
      <c r="FH40" s="141"/>
      <c r="FI40" s="141"/>
      <c r="FJ40" s="141"/>
      <c r="FK40" s="141"/>
      <c r="FL40" s="141"/>
      <c r="FM40" s="141"/>
      <c r="FN40" s="141"/>
      <c r="FO40" s="141"/>
      <c r="FP40" s="141"/>
      <c r="FQ40" s="141"/>
      <c r="FR40" s="141"/>
      <c r="FS40" s="141"/>
      <c r="FT40" s="141"/>
      <c r="FU40" s="141"/>
      <c r="FV40" s="141"/>
      <c r="FW40" s="141"/>
      <c r="FX40" s="141"/>
      <c r="FY40" s="141"/>
      <c r="FZ40" s="141"/>
      <c r="GA40" s="141"/>
      <c r="GB40" s="141"/>
      <c r="GC40" s="141"/>
      <c r="GD40" s="141"/>
      <c r="GE40" s="141"/>
      <c r="GF40" s="141"/>
      <c r="GG40" s="141"/>
      <c r="GH40" s="141"/>
      <c r="GI40" s="141"/>
      <c r="GJ40" s="141"/>
      <c r="GK40" s="141"/>
      <c r="GL40" s="141"/>
      <c r="GM40" s="141"/>
      <c r="GN40" s="141"/>
      <c r="GO40" s="141"/>
      <c r="GP40" s="141"/>
      <c r="GQ40" s="141"/>
      <c r="GR40" s="141"/>
      <c r="GS40" s="141"/>
      <c r="GT40" s="141"/>
      <c r="GU40" s="141"/>
      <c r="GV40" s="141"/>
      <c r="GW40" s="141"/>
      <c r="GX40" s="141"/>
      <c r="GY40" s="141"/>
      <c r="GZ40" s="141"/>
      <c r="HA40" s="141"/>
      <c r="HB40" s="141"/>
      <c r="HC40" s="141"/>
      <c r="HD40" s="141"/>
      <c r="HE40" s="141"/>
      <c r="HF40" s="141"/>
      <c r="HG40" s="141"/>
      <c r="HH40" s="141"/>
      <c r="HI40" s="141"/>
      <c r="HJ40" s="141"/>
      <c r="HK40" s="141"/>
      <c r="HL40" s="141"/>
      <c r="HM40" s="141"/>
      <c r="HN40" s="141"/>
      <c r="HO40" s="141"/>
      <c r="HP40" s="141"/>
      <c r="HQ40" s="141"/>
      <c r="HR40" s="141"/>
      <c r="HS40" s="141"/>
      <c r="HT40" s="141"/>
      <c r="HU40" s="141"/>
      <c r="HV40" s="141"/>
      <c r="HW40" s="141"/>
      <c r="HX40" s="141"/>
      <c r="HY40" s="141"/>
      <c r="HZ40" s="141"/>
      <c r="IA40" s="141"/>
      <c r="IB40" s="141"/>
      <c r="IC40" s="141"/>
      <c r="ID40" s="141"/>
      <c r="IE40" s="141"/>
      <c r="IF40" s="141"/>
      <c r="IG40" s="141"/>
      <c r="IH40" s="141"/>
      <c r="II40" s="141"/>
      <c r="IJ40" s="141"/>
      <c r="IK40" s="141"/>
      <c r="IL40" s="141"/>
      <c r="IM40" s="141"/>
      <c r="IN40" s="141"/>
      <c r="IO40" s="141"/>
      <c r="IP40" s="141"/>
      <c r="IQ40" s="141"/>
      <c r="IR40" s="141"/>
      <c r="IS40" s="141"/>
      <c r="IT40" s="141"/>
      <c r="IU40" s="141"/>
      <c r="IV40" s="141"/>
      <c r="IW40" s="141"/>
      <c r="IX40" s="141"/>
      <c r="IY40" s="141"/>
      <c r="IZ40" s="141"/>
      <c r="JA40" s="141"/>
      <c r="JB40" s="141"/>
      <c r="JC40" s="141"/>
      <c r="JD40" s="141"/>
      <c r="JE40" s="141"/>
      <c r="JF40" s="141"/>
      <c r="JG40" s="141"/>
      <c r="JH40" s="141"/>
      <c r="JI40" s="141"/>
      <c r="JJ40" s="141"/>
      <c r="JK40" s="141"/>
      <c r="JL40" s="141"/>
      <c r="JM40" s="141"/>
      <c r="JN40" s="141"/>
      <c r="JO40" s="141"/>
      <c r="JP40" s="141"/>
      <c r="JQ40" s="141"/>
      <c r="JR40" s="141"/>
      <c r="JS40" s="141"/>
      <c r="JT40" s="141"/>
      <c r="JU40" s="141"/>
      <c r="JV40" s="141"/>
      <c r="JW40" s="141"/>
      <c r="JX40" s="141"/>
      <c r="JY40" s="141"/>
      <c r="JZ40" s="141"/>
      <c r="KA40" s="141"/>
      <c r="KB40" s="141"/>
      <c r="KC40" s="141"/>
      <c r="KD40" s="141"/>
      <c r="KE40" s="141"/>
      <c r="KF40" s="141"/>
      <c r="KG40" s="141"/>
      <c r="KH40" s="141"/>
      <c r="KI40" s="141"/>
      <c r="KJ40" s="141"/>
      <c r="KK40" s="141"/>
      <c r="KL40" s="141"/>
      <c r="KM40" s="141"/>
      <c r="KN40" s="141"/>
      <c r="KO40" s="141"/>
      <c r="KP40" s="141"/>
      <c r="KQ40" s="141"/>
      <c r="KR40" s="141"/>
      <c r="KS40" s="141"/>
      <c r="KT40" s="141"/>
      <c r="KU40" s="141"/>
      <c r="KV40" s="141"/>
      <c r="KW40" s="141"/>
      <c r="KX40" s="141"/>
      <c r="KY40" s="141"/>
      <c r="KZ40" s="141"/>
      <c r="LA40" s="141"/>
      <c r="LB40" s="141"/>
      <c r="LC40" s="141"/>
      <c r="LD40" s="141"/>
      <c r="LE40" s="141"/>
      <c r="LF40" s="141"/>
      <c r="LG40" s="141"/>
      <c r="LH40" s="141"/>
      <c r="LI40" s="141"/>
      <c r="LJ40" s="141"/>
      <c r="LK40" s="141"/>
      <c r="LL40" s="141"/>
      <c r="LM40" s="141"/>
      <c r="LN40" s="141"/>
      <c r="LO40" s="141"/>
      <c r="LP40" s="141"/>
      <c r="LQ40" s="141"/>
      <c r="LR40" s="141"/>
      <c r="LS40" s="141"/>
      <c r="LT40" s="141"/>
      <c r="LU40" s="141"/>
      <c r="LV40" s="141"/>
      <c r="LW40" s="141"/>
      <c r="LX40" s="141"/>
      <c r="LY40" s="141"/>
      <c r="LZ40" s="141"/>
      <c r="MA40" s="141"/>
      <c r="MB40" s="141"/>
      <c r="MC40" s="141"/>
      <c r="MD40" s="141"/>
      <c r="ME40" s="141"/>
      <c r="MF40" s="141"/>
      <c r="MG40" s="141"/>
      <c r="MH40" s="141"/>
      <c r="MI40" s="141"/>
      <c r="MJ40" s="141"/>
      <c r="MK40" s="141"/>
      <c r="ML40" s="141"/>
      <c r="MM40" s="141"/>
      <c r="MN40" s="141"/>
      <c r="MO40" s="141"/>
      <c r="MP40" s="141"/>
      <c r="MQ40" s="141"/>
      <c r="MR40" s="141"/>
      <c r="MS40" s="141"/>
      <c r="MT40" s="141"/>
      <c r="MU40" s="141"/>
      <c r="MV40" s="141"/>
      <c r="MW40" s="141"/>
      <c r="MX40" s="141"/>
      <c r="MY40" s="141"/>
      <c r="MZ40" s="141"/>
      <c r="NA40" s="141"/>
      <c r="NB40" s="141"/>
      <c r="NC40" s="141"/>
      <c r="ND40" s="141"/>
      <c r="NE40" s="141"/>
      <c r="NF40" s="141"/>
      <c r="NG40" s="141"/>
      <c r="NH40" s="141"/>
      <c r="NI40" s="141"/>
      <c r="NJ40" s="141"/>
      <c r="NK40" s="141"/>
      <c r="NL40" s="141"/>
      <c r="NM40" s="141"/>
      <c r="NN40" s="141"/>
      <c r="NO40" s="141"/>
      <c r="NP40" s="141"/>
      <c r="NQ40" s="141"/>
      <c r="NR40" s="141"/>
      <c r="NS40" s="141"/>
      <c r="NT40" s="141"/>
      <c r="NU40" s="141"/>
      <c r="NV40" s="141"/>
      <c r="NW40" s="141"/>
      <c r="NX40" s="141"/>
      <c r="NY40" s="141"/>
      <c r="NZ40" s="141"/>
      <c r="OA40" s="141"/>
      <c r="OB40" s="141"/>
      <c r="OC40" s="141"/>
      <c r="OD40" s="141"/>
      <c r="OE40" s="141"/>
      <c r="OF40" s="141"/>
      <c r="OG40" s="141"/>
      <c r="OH40" s="141"/>
      <c r="OI40" s="141"/>
      <c r="OJ40" s="141"/>
      <c r="OK40" s="141"/>
      <c r="OL40" s="141"/>
      <c r="OM40" s="141"/>
      <c r="ON40" s="141"/>
      <c r="OO40" s="141"/>
      <c r="OP40" s="141"/>
      <c r="OQ40" s="141"/>
      <c r="OR40" s="141"/>
      <c r="OS40" s="141"/>
      <c r="OT40" s="141"/>
      <c r="OU40" s="141"/>
      <c r="OV40" s="141"/>
      <c r="OW40" s="141"/>
      <c r="OX40" s="141"/>
      <c r="OY40" s="141"/>
      <c r="OZ40" s="141"/>
      <c r="PA40" s="141"/>
      <c r="PB40" s="141"/>
      <c r="PC40" s="141"/>
      <c r="PD40" s="141"/>
      <c r="PE40" s="141"/>
      <c r="PF40" s="141"/>
      <c r="PG40" s="141"/>
      <c r="PH40" s="141"/>
      <c r="PI40" s="141"/>
      <c r="PJ40" s="141"/>
      <c r="PK40" s="141"/>
      <c r="PL40" s="141"/>
      <c r="PM40" s="141"/>
      <c r="PN40" s="141"/>
      <c r="PO40" s="141"/>
      <c r="PP40" s="141"/>
      <c r="PQ40" s="141"/>
      <c r="PR40" s="141"/>
      <c r="PS40" s="141"/>
      <c r="PT40" s="141"/>
      <c r="PU40" s="141"/>
      <c r="PV40" s="141"/>
      <c r="PW40" s="141"/>
      <c r="PX40" s="141"/>
      <c r="PY40" s="141"/>
      <c r="PZ40" s="141"/>
      <c r="QA40" s="141"/>
      <c r="QB40" s="141"/>
      <c r="QC40" s="141"/>
      <c r="QD40" s="141"/>
      <c r="QE40" s="141"/>
      <c r="QF40" s="141"/>
    </row>
    <row r="41" spans="1:449" s="145" customFormat="1" ht="118.5" hidden="1" customHeight="1">
      <c r="A41" s="252">
        <v>7</v>
      </c>
      <c r="B41" s="253" t="s">
        <v>648</v>
      </c>
      <c r="C41" s="213" t="s">
        <v>649</v>
      </c>
      <c r="D41" s="213" t="s">
        <v>344</v>
      </c>
      <c r="E41" s="245" t="s">
        <v>1183</v>
      </c>
      <c r="F41" s="253" t="s">
        <v>196</v>
      </c>
      <c r="G41" s="253" t="s">
        <v>612</v>
      </c>
      <c r="H41" s="253" t="s">
        <v>337</v>
      </c>
      <c r="I41" s="213" t="s">
        <v>1163</v>
      </c>
      <c r="J41" s="395" t="s">
        <v>1184</v>
      </c>
      <c r="K41" s="288" t="s">
        <v>1185</v>
      </c>
      <c r="L41" s="395" t="s">
        <v>1186</v>
      </c>
      <c r="M41" s="395" t="s">
        <v>328</v>
      </c>
      <c r="N41" s="395" t="s">
        <v>328</v>
      </c>
      <c r="O41" s="255" t="s">
        <v>196</v>
      </c>
      <c r="P41" s="255" t="s">
        <v>202</v>
      </c>
      <c r="Q41" s="213" t="s">
        <v>676</v>
      </c>
      <c r="R41" s="213" t="s">
        <v>250</v>
      </c>
      <c r="S41" s="255" t="s">
        <v>1187</v>
      </c>
      <c r="T41" s="255" t="s">
        <v>328</v>
      </c>
      <c r="U41" s="213" t="s">
        <v>406</v>
      </c>
      <c r="V41" s="255">
        <v>2018</v>
      </c>
      <c r="W41" s="255" t="s">
        <v>1188</v>
      </c>
      <c r="X41" s="214" t="s">
        <v>1189</v>
      </c>
      <c r="Y41" s="213" t="s">
        <v>1190</v>
      </c>
      <c r="Z41" s="214" t="s">
        <v>1169</v>
      </c>
      <c r="AA41" s="255" t="s">
        <v>328</v>
      </c>
      <c r="AB41" s="213" t="s">
        <v>328</v>
      </c>
      <c r="AC41" s="213" t="s">
        <v>328</v>
      </c>
      <c r="AD41" s="255" t="s">
        <v>328</v>
      </c>
      <c r="AE41" s="255" t="s">
        <v>328</v>
      </c>
      <c r="AF41" s="260">
        <v>43452</v>
      </c>
      <c r="AG41" s="260">
        <v>43799</v>
      </c>
      <c r="AH41" s="260">
        <v>44900</v>
      </c>
      <c r="AI41" s="260" t="s">
        <v>309</v>
      </c>
      <c r="AJ41" s="260" t="s">
        <v>307</v>
      </c>
      <c r="AK41" s="218">
        <f t="shared" si="0"/>
        <v>-912</v>
      </c>
      <c r="AL41" s="300" t="s">
        <v>1191</v>
      </c>
      <c r="AM41" s="262">
        <v>44384</v>
      </c>
      <c r="AN41" s="257" t="s">
        <v>309</v>
      </c>
      <c r="AO41" s="300" t="s">
        <v>1192</v>
      </c>
      <c r="AP41" s="261">
        <v>0</v>
      </c>
      <c r="AQ41" s="235" t="s">
        <v>386</v>
      </c>
      <c r="AR41" s="223">
        <v>-652</v>
      </c>
      <c r="AS41" s="221" t="s">
        <v>387</v>
      </c>
      <c r="AT41" s="396" t="s">
        <v>1172</v>
      </c>
      <c r="AU41" s="396" t="s">
        <v>1173</v>
      </c>
      <c r="AV41" s="396" t="s">
        <v>399</v>
      </c>
      <c r="AW41" s="222">
        <v>0</v>
      </c>
      <c r="AX41" s="261">
        <v>0</v>
      </c>
      <c r="AY41" s="221" t="s">
        <v>393</v>
      </c>
      <c r="AZ41" s="221" t="s">
        <v>383</v>
      </c>
      <c r="BA41" s="247" t="s">
        <v>390</v>
      </c>
      <c r="BB41" s="36" t="s">
        <v>1193</v>
      </c>
      <c r="BC41" s="269">
        <v>44620</v>
      </c>
      <c r="BD41" s="267" t="s">
        <v>394</v>
      </c>
      <c r="BE41" s="36" t="s">
        <v>1194</v>
      </c>
      <c r="BF41" s="266">
        <v>0.45</v>
      </c>
      <c r="BG41" s="235" t="s">
        <v>422</v>
      </c>
      <c r="BH41" s="223">
        <v>-44620</v>
      </c>
      <c r="BI41" s="221" t="s">
        <v>387</v>
      </c>
      <c r="BJ41" s="375">
        <v>44634</v>
      </c>
      <c r="BK41" s="36" t="s">
        <v>1195</v>
      </c>
      <c r="BL41" s="279" t="s">
        <v>402</v>
      </c>
      <c r="BM41" s="317">
        <v>0.5</v>
      </c>
      <c r="BN41" s="221" t="s">
        <v>387</v>
      </c>
      <c r="BO41" s="221" t="s">
        <v>383</v>
      </c>
      <c r="BP41" s="268" t="s">
        <v>293</v>
      </c>
      <c r="BQ41" s="62" t="s">
        <v>1196</v>
      </c>
      <c r="BR41" s="269">
        <v>44712</v>
      </c>
      <c r="BS41" s="233" t="s">
        <v>328</v>
      </c>
      <c r="BT41" s="234">
        <v>1</v>
      </c>
      <c r="BU41" s="235" t="s">
        <v>380</v>
      </c>
      <c r="BV41" s="223">
        <v>-912</v>
      </c>
      <c r="BW41" s="221" t="s">
        <v>387</v>
      </c>
      <c r="BX41" s="312" t="s">
        <v>1178</v>
      </c>
      <c r="BY41" s="390" t="s">
        <v>1179</v>
      </c>
      <c r="BZ41" s="312" t="s">
        <v>402</v>
      </c>
      <c r="CA41" s="391">
        <v>0</v>
      </c>
      <c r="CB41" s="236" t="s">
        <v>387</v>
      </c>
      <c r="CC41" s="94"/>
      <c r="CD41" s="268" t="s">
        <v>293</v>
      </c>
      <c r="CE41" s="237">
        <v>44816</v>
      </c>
      <c r="CF41" s="397" t="s">
        <v>1197</v>
      </c>
      <c r="CG41" s="393" t="s">
        <v>1181</v>
      </c>
      <c r="CH41" s="240" t="s">
        <v>328</v>
      </c>
      <c r="CI41" s="122">
        <v>1</v>
      </c>
      <c r="CJ41" s="235" t="str">
        <f t="shared" si="1"/>
        <v>CUMPLIMIENTO TOTAL</v>
      </c>
      <c r="CK41" s="223">
        <f t="shared" si="2"/>
        <v>-912</v>
      </c>
      <c r="CL41" s="221" t="str">
        <f t="shared" si="3"/>
        <v>VENCIDO</v>
      </c>
      <c r="CM41" s="394">
        <v>44878</v>
      </c>
      <c r="CN41" s="390" t="s">
        <v>1182</v>
      </c>
      <c r="CO41" s="312" t="s">
        <v>722</v>
      </c>
      <c r="CP41" s="116">
        <v>1</v>
      </c>
      <c r="CQ41" s="236" t="s">
        <v>294</v>
      </c>
      <c r="CR41" s="94"/>
      <c r="CS41" s="239" t="s">
        <v>328</v>
      </c>
      <c r="CT41" s="82" t="s">
        <v>1125</v>
      </c>
      <c r="CU41" s="82" t="s">
        <v>339</v>
      </c>
      <c r="CV41" s="107">
        <v>1</v>
      </c>
      <c r="CW41" s="110">
        <v>1</v>
      </c>
      <c r="CX41" s="235" t="str">
        <f t="shared" si="4"/>
        <v>CUMPLIMIENTO TOTAL</v>
      </c>
      <c r="CY41" s="223" t="str">
        <f t="shared" si="5"/>
        <v>NO APLICA ACCION CERRADA</v>
      </c>
      <c r="CZ41" s="221" t="str">
        <f t="shared" si="7"/>
        <v>NO APLICA ACCION CERRADA</v>
      </c>
      <c r="DA41" s="239" t="s">
        <v>328</v>
      </c>
      <c r="DB41" s="82" t="s">
        <v>1125</v>
      </c>
      <c r="DC41" s="82" t="s">
        <v>339</v>
      </c>
      <c r="DD41" s="107">
        <v>1</v>
      </c>
      <c r="DE41" s="97" t="s">
        <v>294</v>
      </c>
      <c r="DF41" s="94"/>
      <c r="DG41" s="141"/>
      <c r="DH41" s="141"/>
      <c r="DI41" s="141"/>
      <c r="DJ41" s="141"/>
      <c r="DK41" s="141"/>
      <c r="DL41" s="141"/>
      <c r="DM41" s="141"/>
      <c r="DN41" s="141"/>
      <c r="DO41" s="141"/>
      <c r="DP41" s="141"/>
      <c r="DQ41" s="141"/>
      <c r="DR41" s="141"/>
      <c r="DS41" s="141"/>
      <c r="DT41" s="141"/>
      <c r="DU41" s="141"/>
      <c r="DV41" s="141"/>
      <c r="DW41" s="141"/>
      <c r="DX41" s="141"/>
      <c r="DY41" s="141"/>
      <c r="DZ41" s="141"/>
      <c r="EA41" s="141"/>
      <c r="EB41" s="141"/>
      <c r="EC41" s="141"/>
      <c r="ED41" s="141"/>
      <c r="EE41" s="141"/>
      <c r="EF41" s="141"/>
      <c r="EG41" s="141"/>
      <c r="EH41" s="141"/>
      <c r="EI41" s="141"/>
      <c r="EJ41" s="141"/>
      <c r="EK41" s="141"/>
      <c r="EL41" s="141"/>
      <c r="EM41" s="141"/>
      <c r="EN41" s="141"/>
      <c r="EO41" s="141"/>
      <c r="EP41" s="141"/>
      <c r="EQ41" s="141"/>
      <c r="ER41" s="141"/>
      <c r="ES41" s="141"/>
      <c r="ET41" s="141"/>
      <c r="EU41" s="141"/>
      <c r="EV41" s="141"/>
      <c r="EW41" s="141"/>
      <c r="EX41" s="141"/>
      <c r="EY41" s="141"/>
      <c r="EZ41" s="141"/>
      <c r="FA41" s="141"/>
      <c r="FB41" s="141"/>
      <c r="FC41" s="141"/>
      <c r="FD41" s="141"/>
      <c r="FE41" s="141"/>
      <c r="FF41" s="141"/>
      <c r="FG41" s="141"/>
      <c r="FH41" s="141"/>
      <c r="FI41" s="141"/>
      <c r="FJ41" s="141"/>
      <c r="FK41" s="141"/>
      <c r="FL41" s="141"/>
      <c r="FM41" s="141"/>
      <c r="FN41" s="141"/>
      <c r="FO41" s="141"/>
      <c r="FP41" s="141"/>
      <c r="FQ41" s="141"/>
      <c r="FR41" s="141"/>
      <c r="FS41" s="141"/>
      <c r="FT41" s="141"/>
      <c r="FU41" s="141"/>
      <c r="FV41" s="141"/>
      <c r="FW41" s="141"/>
      <c r="FX41" s="141"/>
      <c r="FY41" s="141"/>
      <c r="FZ41" s="141"/>
      <c r="GA41" s="141"/>
      <c r="GB41" s="141"/>
      <c r="GC41" s="141"/>
      <c r="GD41" s="141"/>
      <c r="GE41" s="141"/>
      <c r="GF41" s="141"/>
      <c r="GG41" s="141"/>
      <c r="GH41" s="141"/>
      <c r="GI41" s="141"/>
      <c r="GJ41" s="141"/>
      <c r="GK41" s="141"/>
      <c r="GL41" s="141"/>
      <c r="GM41" s="141"/>
      <c r="GN41" s="141"/>
      <c r="GO41" s="141"/>
      <c r="GP41" s="141"/>
      <c r="GQ41" s="141"/>
      <c r="GR41" s="141"/>
      <c r="GS41" s="141"/>
      <c r="GT41" s="141"/>
      <c r="GU41" s="141"/>
      <c r="GV41" s="141"/>
      <c r="GW41" s="141"/>
      <c r="GX41" s="141"/>
      <c r="GY41" s="141"/>
      <c r="GZ41" s="141"/>
      <c r="HA41" s="141"/>
      <c r="HB41" s="141"/>
      <c r="HC41" s="141"/>
      <c r="HD41" s="141"/>
      <c r="HE41" s="141"/>
      <c r="HF41" s="141"/>
      <c r="HG41" s="141"/>
      <c r="HH41" s="141"/>
      <c r="HI41" s="141"/>
      <c r="HJ41" s="141"/>
      <c r="HK41" s="141"/>
      <c r="HL41" s="141"/>
      <c r="HM41" s="141"/>
      <c r="HN41" s="141"/>
      <c r="HO41" s="141"/>
      <c r="HP41" s="141"/>
      <c r="HQ41" s="141"/>
      <c r="HR41" s="141"/>
      <c r="HS41" s="141"/>
      <c r="HT41" s="141"/>
      <c r="HU41" s="141"/>
      <c r="HV41" s="141"/>
      <c r="HW41" s="141"/>
      <c r="HX41" s="141"/>
      <c r="HY41" s="141"/>
      <c r="HZ41" s="141"/>
      <c r="IA41" s="141"/>
      <c r="IB41" s="141"/>
      <c r="IC41" s="141"/>
      <c r="ID41" s="141"/>
      <c r="IE41" s="141"/>
      <c r="IF41" s="141"/>
      <c r="IG41" s="141"/>
      <c r="IH41" s="141"/>
      <c r="II41" s="141"/>
      <c r="IJ41" s="141"/>
      <c r="IK41" s="141"/>
      <c r="IL41" s="141"/>
      <c r="IM41" s="141"/>
      <c r="IN41" s="141"/>
      <c r="IO41" s="141"/>
      <c r="IP41" s="141"/>
      <c r="IQ41" s="141"/>
      <c r="IR41" s="141"/>
      <c r="IS41" s="141"/>
      <c r="IT41" s="141"/>
      <c r="IU41" s="141"/>
      <c r="IV41" s="141"/>
      <c r="IW41" s="141"/>
      <c r="IX41" s="141"/>
      <c r="IY41" s="141"/>
      <c r="IZ41" s="141"/>
      <c r="JA41" s="141"/>
      <c r="JB41" s="141"/>
      <c r="JC41" s="141"/>
      <c r="JD41" s="141"/>
      <c r="JE41" s="141"/>
      <c r="JF41" s="141"/>
      <c r="JG41" s="141"/>
      <c r="JH41" s="141"/>
      <c r="JI41" s="141"/>
      <c r="JJ41" s="141"/>
      <c r="JK41" s="141"/>
      <c r="JL41" s="141"/>
      <c r="JM41" s="141"/>
      <c r="JN41" s="141"/>
      <c r="JO41" s="141"/>
      <c r="JP41" s="141"/>
      <c r="JQ41" s="141"/>
      <c r="JR41" s="141"/>
      <c r="JS41" s="141"/>
      <c r="JT41" s="141"/>
      <c r="JU41" s="141"/>
      <c r="JV41" s="141"/>
      <c r="JW41" s="141"/>
      <c r="JX41" s="141"/>
      <c r="JY41" s="141"/>
      <c r="JZ41" s="141"/>
      <c r="KA41" s="141"/>
      <c r="KB41" s="141"/>
      <c r="KC41" s="141"/>
      <c r="KD41" s="141"/>
      <c r="KE41" s="141"/>
      <c r="KF41" s="141"/>
      <c r="KG41" s="141"/>
      <c r="KH41" s="141"/>
      <c r="KI41" s="141"/>
      <c r="KJ41" s="141"/>
      <c r="KK41" s="141"/>
      <c r="KL41" s="141"/>
      <c r="KM41" s="141"/>
      <c r="KN41" s="141"/>
      <c r="KO41" s="141"/>
      <c r="KP41" s="141"/>
      <c r="KQ41" s="141"/>
      <c r="KR41" s="141"/>
      <c r="KS41" s="141"/>
      <c r="KT41" s="141"/>
      <c r="KU41" s="141"/>
      <c r="KV41" s="141"/>
      <c r="KW41" s="141"/>
      <c r="KX41" s="141"/>
      <c r="KY41" s="141"/>
      <c r="KZ41" s="141"/>
      <c r="LA41" s="141"/>
      <c r="LB41" s="141"/>
      <c r="LC41" s="141"/>
      <c r="LD41" s="141"/>
      <c r="LE41" s="141"/>
      <c r="LF41" s="141"/>
      <c r="LG41" s="141"/>
      <c r="LH41" s="141"/>
      <c r="LI41" s="141"/>
      <c r="LJ41" s="141"/>
      <c r="LK41" s="141"/>
      <c r="LL41" s="141"/>
      <c r="LM41" s="141"/>
      <c r="LN41" s="141"/>
      <c r="LO41" s="141"/>
      <c r="LP41" s="141"/>
      <c r="LQ41" s="141"/>
      <c r="LR41" s="141"/>
      <c r="LS41" s="141"/>
      <c r="LT41" s="141"/>
      <c r="LU41" s="141"/>
      <c r="LV41" s="141"/>
      <c r="LW41" s="141"/>
      <c r="LX41" s="141"/>
      <c r="LY41" s="141"/>
      <c r="LZ41" s="141"/>
      <c r="MA41" s="141"/>
      <c r="MB41" s="141"/>
      <c r="MC41" s="141"/>
      <c r="MD41" s="141"/>
      <c r="ME41" s="141"/>
      <c r="MF41" s="141"/>
      <c r="MG41" s="141"/>
      <c r="MH41" s="141"/>
      <c r="MI41" s="141"/>
      <c r="MJ41" s="141"/>
      <c r="MK41" s="141"/>
      <c r="ML41" s="141"/>
      <c r="MM41" s="141"/>
      <c r="MN41" s="141"/>
      <c r="MO41" s="141"/>
      <c r="MP41" s="141"/>
      <c r="MQ41" s="141"/>
      <c r="MR41" s="141"/>
      <c r="MS41" s="141"/>
      <c r="MT41" s="141"/>
      <c r="MU41" s="141"/>
      <c r="MV41" s="141"/>
      <c r="MW41" s="141"/>
      <c r="MX41" s="141"/>
      <c r="MY41" s="141"/>
      <c r="MZ41" s="141"/>
      <c r="NA41" s="141"/>
      <c r="NB41" s="141"/>
      <c r="NC41" s="141"/>
      <c r="ND41" s="141"/>
      <c r="NE41" s="141"/>
      <c r="NF41" s="141"/>
      <c r="NG41" s="141"/>
      <c r="NH41" s="141"/>
      <c r="NI41" s="141"/>
      <c r="NJ41" s="141"/>
      <c r="NK41" s="141"/>
      <c r="NL41" s="141"/>
      <c r="NM41" s="141"/>
      <c r="NN41" s="141"/>
      <c r="NO41" s="141"/>
      <c r="NP41" s="141"/>
      <c r="NQ41" s="141"/>
      <c r="NR41" s="141"/>
      <c r="NS41" s="141"/>
      <c r="NT41" s="141"/>
      <c r="NU41" s="141"/>
      <c r="NV41" s="141"/>
      <c r="NW41" s="141"/>
      <c r="NX41" s="141"/>
      <c r="NY41" s="141"/>
      <c r="NZ41" s="141"/>
      <c r="OA41" s="141"/>
      <c r="OB41" s="141"/>
      <c r="OC41" s="141"/>
      <c r="OD41" s="141"/>
      <c r="OE41" s="141"/>
      <c r="OF41" s="141"/>
      <c r="OG41" s="141"/>
      <c r="OH41" s="141"/>
      <c r="OI41" s="141"/>
      <c r="OJ41" s="141"/>
      <c r="OK41" s="141"/>
      <c r="OL41" s="141"/>
      <c r="OM41" s="141"/>
      <c r="ON41" s="141"/>
      <c r="OO41" s="141"/>
      <c r="OP41" s="141"/>
      <c r="OQ41" s="141"/>
      <c r="OR41" s="141"/>
      <c r="OS41" s="141"/>
      <c r="OT41" s="141"/>
      <c r="OU41" s="141"/>
      <c r="OV41" s="141"/>
      <c r="OW41" s="141"/>
      <c r="OX41" s="141"/>
      <c r="OY41" s="141"/>
      <c r="OZ41" s="141"/>
      <c r="PA41" s="141"/>
      <c r="PB41" s="141"/>
      <c r="PC41" s="141"/>
      <c r="PD41" s="141"/>
      <c r="PE41" s="141"/>
      <c r="PF41" s="141"/>
      <c r="PG41" s="141"/>
      <c r="PH41" s="141"/>
      <c r="PI41" s="141"/>
      <c r="PJ41" s="141"/>
      <c r="PK41" s="141"/>
      <c r="PL41" s="141"/>
      <c r="PM41" s="141"/>
      <c r="PN41" s="141"/>
      <c r="PO41" s="141"/>
      <c r="PP41" s="141"/>
      <c r="PQ41" s="141"/>
      <c r="PR41" s="141"/>
      <c r="PS41" s="141"/>
      <c r="PT41" s="141"/>
      <c r="PU41" s="141"/>
      <c r="PV41" s="141"/>
      <c r="PW41" s="141"/>
      <c r="PX41" s="141"/>
      <c r="PY41" s="141"/>
      <c r="PZ41" s="141"/>
      <c r="QA41" s="141"/>
      <c r="QB41" s="141"/>
      <c r="QC41" s="141"/>
      <c r="QD41" s="141"/>
      <c r="QE41" s="141"/>
      <c r="QF41" s="141"/>
    </row>
    <row r="42" spans="1:449" s="145" customFormat="1" ht="24.75" hidden="1" customHeight="1">
      <c r="A42" s="252">
        <v>8</v>
      </c>
      <c r="B42" s="255" t="s">
        <v>1198</v>
      </c>
      <c r="C42" s="255" t="s">
        <v>1199</v>
      </c>
      <c r="D42" s="213" t="s">
        <v>1200</v>
      </c>
      <c r="E42" s="214"/>
      <c r="F42" s="255" t="s">
        <v>1201</v>
      </c>
      <c r="G42" s="256" t="s">
        <v>269</v>
      </c>
      <c r="H42" s="213" t="s">
        <v>341</v>
      </c>
      <c r="I42" s="213" t="s">
        <v>1202</v>
      </c>
      <c r="J42" s="216" t="s">
        <v>1203</v>
      </c>
      <c r="K42" s="398" t="s">
        <v>638</v>
      </c>
      <c r="L42" s="398" t="s">
        <v>639</v>
      </c>
      <c r="M42" s="216" t="s">
        <v>660</v>
      </c>
      <c r="N42" s="398" t="s">
        <v>661</v>
      </c>
      <c r="O42" s="255" t="s">
        <v>24</v>
      </c>
      <c r="P42" s="213" t="s">
        <v>61</v>
      </c>
      <c r="Q42" s="213" t="s">
        <v>666</v>
      </c>
      <c r="R42" s="213" t="s">
        <v>251</v>
      </c>
      <c r="S42" s="255" t="s">
        <v>1204</v>
      </c>
      <c r="T42" s="213" t="s">
        <v>486</v>
      </c>
      <c r="U42" s="255">
        <v>54</v>
      </c>
      <c r="V42" s="255">
        <v>2019</v>
      </c>
      <c r="W42" s="255" t="s">
        <v>1205</v>
      </c>
      <c r="X42" s="214" t="s">
        <v>1206</v>
      </c>
      <c r="Y42" s="214" t="s">
        <v>1207</v>
      </c>
      <c r="Z42" s="214" t="s">
        <v>1208</v>
      </c>
      <c r="AA42" s="255" t="s">
        <v>328</v>
      </c>
      <c r="AB42" s="214" t="s">
        <v>328</v>
      </c>
      <c r="AC42" s="214" t="s">
        <v>1209</v>
      </c>
      <c r="AD42" s="255" t="s">
        <v>328</v>
      </c>
      <c r="AE42" s="255" t="s">
        <v>328</v>
      </c>
      <c r="AF42" s="260">
        <v>43587</v>
      </c>
      <c r="AG42" s="260">
        <v>43946</v>
      </c>
      <c r="AH42" s="260">
        <v>44743</v>
      </c>
      <c r="AI42" s="260" t="s">
        <v>309</v>
      </c>
      <c r="AJ42" s="260" t="s">
        <v>309</v>
      </c>
      <c r="AK42" s="218">
        <f t="shared" si="0"/>
        <v>-765</v>
      </c>
      <c r="AL42" s="300" t="s">
        <v>1210</v>
      </c>
      <c r="AM42" s="262">
        <v>44356</v>
      </c>
      <c r="AN42" s="257" t="s">
        <v>309</v>
      </c>
      <c r="AO42" s="300" t="s">
        <v>1211</v>
      </c>
      <c r="AP42" s="261">
        <v>0.25</v>
      </c>
      <c r="AQ42" s="235" t="s">
        <v>435</v>
      </c>
      <c r="AR42" s="223">
        <v>-505</v>
      </c>
      <c r="AS42" s="221" t="s">
        <v>387</v>
      </c>
      <c r="AT42" s="262">
        <v>44523</v>
      </c>
      <c r="AU42" s="221" t="s">
        <v>1134</v>
      </c>
      <c r="AV42" s="221" t="s">
        <v>409</v>
      </c>
      <c r="AW42" s="261">
        <v>0</v>
      </c>
      <c r="AX42" s="261">
        <v>0</v>
      </c>
      <c r="AY42" s="221" t="s">
        <v>393</v>
      </c>
      <c r="AZ42" s="257" t="s">
        <v>393</v>
      </c>
      <c r="BA42" s="379" t="s">
        <v>441</v>
      </c>
      <c r="BB42" s="36" t="s">
        <v>1212</v>
      </c>
      <c r="BC42" s="269">
        <v>44620</v>
      </c>
      <c r="BD42" s="267" t="s">
        <v>394</v>
      </c>
      <c r="BE42" s="267" t="s">
        <v>328</v>
      </c>
      <c r="BF42" s="266">
        <v>1</v>
      </c>
      <c r="BG42" s="235" t="s">
        <v>380</v>
      </c>
      <c r="BH42" s="223">
        <v>-44619.75</v>
      </c>
      <c r="BI42" s="221" t="s">
        <v>387</v>
      </c>
      <c r="BJ42" s="267"/>
      <c r="BK42" s="267"/>
      <c r="BL42" s="267"/>
      <c r="BM42" s="267"/>
      <c r="BN42" s="221"/>
      <c r="BO42" s="221" t="s">
        <v>383</v>
      </c>
      <c r="BP42" s="399" t="s">
        <v>1213</v>
      </c>
      <c r="BQ42" s="62" t="s">
        <v>1214</v>
      </c>
      <c r="BR42" s="269">
        <v>44712</v>
      </c>
      <c r="BS42" s="233" t="s">
        <v>328</v>
      </c>
      <c r="BT42" s="234">
        <v>1</v>
      </c>
      <c r="BU42" s="235" t="s">
        <v>380</v>
      </c>
      <c r="BV42" s="223">
        <v>-765</v>
      </c>
      <c r="BW42" s="221" t="s">
        <v>387</v>
      </c>
      <c r="BX42" s="249">
        <v>44722</v>
      </c>
      <c r="BY42" s="94" t="s">
        <v>1136</v>
      </c>
      <c r="BZ42" s="94" t="s">
        <v>466</v>
      </c>
      <c r="CA42" s="108">
        <v>1</v>
      </c>
      <c r="CB42" s="236" t="s">
        <v>294</v>
      </c>
      <c r="CC42" s="94"/>
      <c r="CD42" s="236" t="s">
        <v>294</v>
      </c>
      <c r="CE42" s="233" t="s">
        <v>1125</v>
      </c>
      <c r="CF42" s="233" t="s">
        <v>1125</v>
      </c>
      <c r="CG42" s="375" t="s">
        <v>328</v>
      </c>
      <c r="CH42" s="233" t="s">
        <v>328</v>
      </c>
      <c r="CI42" s="234">
        <v>1</v>
      </c>
      <c r="CJ42" s="235" t="str">
        <f t="shared" si="1"/>
        <v>CUMPLIMIENTO TOTAL</v>
      </c>
      <c r="CK42" s="223" t="str">
        <f t="shared" si="2"/>
        <v>NO APLICA ACCION CERRADA</v>
      </c>
      <c r="CL42" s="221" t="str">
        <f t="shared" si="3"/>
        <v>NO APLICA ACCION CERRADA</v>
      </c>
      <c r="CM42" s="239" t="s">
        <v>328</v>
      </c>
      <c r="CN42" s="82" t="s">
        <v>1125</v>
      </c>
      <c r="CO42" s="381" t="s">
        <v>409</v>
      </c>
      <c r="CP42" s="116">
        <v>1</v>
      </c>
      <c r="CQ42" s="236" t="s">
        <v>294</v>
      </c>
      <c r="CR42" s="105" t="s">
        <v>382</v>
      </c>
      <c r="CS42" s="239" t="s">
        <v>328</v>
      </c>
      <c r="CT42" s="82" t="s">
        <v>1125</v>
      </c>
      <c r="CU42" s="82" t="s">
        <v>339</v>
      </c>
      <c r="CV42" s="107">
        <v>1</v>
      </c>
      <c r="CW42" s="110">
        <v>1</v>
      </c>
      <c r="CX42" s="235" t="str">
        <f t="shared" si="4"/>
        <v>CUMPLIMIENTO TOTAL</v>
      </c>
      <c r="CY42" s="223" t="str">
        <f t="shared" si="5"/>
        <v>NO APLICA ACCION CERRADA</v>
      </c>
      <c r="CZ42" s="221" t="str">
        <f t="shared" si="7"/>
        <v>NO APLICA ACCION CERRADA</v>
      </c>
      <c r="DA42" s="239" t="s">
        <v>328</v>
      </c>
      <c r="DB42" s="82" t="s">
        <v>1125</v>
      </c>
      <c r="DC42" s="82" t="s">
        <v>339</v>
      </c>
      <c r="DD42" s="107">
        <v>1</v>
      </c>
      <c r="DE42" s="97" t="s">
        <v>294</v>
      </c>
      <c r="DF42" s="94"/>
      <c r="DG42" s="141"/>
      <c r="DH42" s="141"/>
      <c r="DI42" s="141"/>
      <c r="DJ42" s="141"/>
      <c r="DK42" s="141"/>
      <c r="DL42" s="141"/>
      <c r="DM42" s="141"/>
      <c r="DN42" s="141"/>
      <c r="DO42" s="141"/>
      <c r="DP42" s="141"/>
      <c r="DQ42" s="141"/>
      <c r="DR42" s="141"/>
      <c r="DS42" s="141"/>
      <c r="DT42" s="141"/>
      <c r="DU42" s="141"/>
      <c r="DV42" s="141"/>
      <c r="DW42" s="141"/>
      <c r="DX42" s="141"/>
      <c r="DY42" s="141"/>
      <c r="DZ42" s="141"/>
      <c r="EA42" s="141"/>
      <c r="EB42" s="141"/>
      <c r="EC42" s="141"/>
      <c r="ED42" s="141"/>
      <c r="EE42" s="141"/>
      <c r="EF42" s="141"/>
      <c r="EG42" s="141"/>
      <c r="EH42" s="141"/>
      <c r="EI42" s="141"/>
      <c r="EJ42" s="141"/>
      <c r="EK42" s="141"/>
      <c r="EL42" s="141"/>
      <c r="EM42" s="141"/>
      <c r="EN42" s="141"/>
      <c r="EO42" s="141"/>
      <c r="EP42" s="141"/>
      <c r="EQ42" s="141"/>
      <c r="ER42" s="141"/>
      <c r="ES42" s="141"/>
      <c r="ET42" s="141"/>
      <c r="EU42" s="141"/>
      <c r="EV42" s="141"/>
      <c r="EW42" s="141"/>
      <c r="EX42" s="141"/>
      <c r="EY42" s="141"/>
      <c r="EZ42" s="141"/>
      <c r="FA42" s="141"/>
      <c r="FB42" s="141"/>
      <c r="FC42" s="141"/>
      <c r="FD42" s="141"/>
      <c r="FE42" s="141"/>
      <c r="FF42" s="141"/>
      <c r="FG42" s="141"/>
      <c r="FH42" s="141"/>
      <c r="FI42" s="141"/>
      <c r="FJ42" s="141"/>
      <c r="FK42" s="141"/>
      <c r="FL42" s="141"/>
      <c r="FM42" s="141"/>
      <c r="FN42" s="141"/>
      <c r="FO42" s="141"/>
      <c r="FP42" s="141"/>
      <c r="FQ42" s="141"/>
      <c r="FR42" s="141"/>
      <c r="FS42" s="141"/>
      <c r="FT42" s="141"/>
      <c r="FU42" s="141"/>
      <c r="FV42" s="141"/>
      <c r="FW42" s="141"/>
      <c r="FX42" s="141"/>
      <c r="FY42" s="141"/>
      <c r="FZ42" s="141"/>
      <c r="GA42" s="141"/>
      <c r="GB42" s="141"/>
      <c r="GC42" s="141"/>
      <c r="GD42" s="141"/>
      <c r="GE42" s="141"/>
      <c r="GF42" s="141"/>
      <c r="GG42" s="141"/>
      <c r="GH42" s="141"/>
      <c r="GI42" s="141"/>
      <c r="GJ42" s="141"/>
      <c r="GK42" s="141"/>
      <c r="GL42" s="141"/>
      <c r="GM42" s="141"/>
      <c r="GN42" s="141"/>
      <c r="GO42" s="141"/>
      <c r="GP42" s="141"/>
      <c r="GQ42" s="141"/>
      <c r="GR42" s="141"/>
      <c r="GS42" s="141"/>
      <c r="GT42" s="141"/>
      <c r="GU42" s="141"/>
      <c r="GV42" s="141"/>
      <c r="GW42" s="141"/>
      <c r="GX42" s="141"/>
      <c r="GY42" s="141"/>
      <c r="GZ42" s="141"/>
      <c r="HA42" s="141"/>
      <c r="HB42" s="141"/>
      <c r="HC42" s="141"/>
      <c r="HD42" s="141"/>
      <c r="HE42" s="141"/>
      <c r="HF42" s="141"/>
      <c r="HG42" s="141"/>
      <c r="HH42" s="141"/>
      <c r="HI42" s="141"/>
      <c r="HJ42" s="141"/>
      <c r="HK42" s="141"/>
      <c r="HL42" s="141"/>
      <c r="HM42" s="141"/>
      <c r="HN42" s="141"/>
      <c r="HO42" s="141"/>
      <c r="HP42" s="141"/>
      <c r="HQ42" s="141"/>
      <c r="HR42" s="141"/>
      <c r="HS42" s="141"/>
      <c r="HT42" s="141"/>
      <c r="HU42" s="141"/>
      <c r="HV42" s="141"/>
      <c r="HW42" s="141"/>
      <c r="HX42" s="141"/>
      <c r="HY42" s="141"/>
      <c r="HZ42" s="141"/>
      <c r="IA42" s="141"/>
      <c r="IB42" s="141"/>
      <c r="IC42" s="141"/>
      <c r="ID42" s="141"/>
      <c r="IE42" s="141"/>
      <c r="IF42" s="141"/>
      <c r="IG42" s="141"/>
      <c r="IH42" s="141"/>
      <c r="II42" s="141"/>
      <c r="IJ42" s="141"/>
      <c r="IK42" s="141"/>
      <c r="IL42" s="141"/>
      <c r="IM42" s="141"/>
      <c r="IN42" s="141"/>
      <c r="IO42" s="141"/>
      <c r="IP42" s="141"/>
      <c r="IQ42" s="141"/>
      <c r="IR42" s="141"/>
      <c r="IS42" s="141"/>
      <c r="IT42" s="141"/>
      <c r="IU42" s="141"/>
      <c r="IV42" s="141"/>
      <c r="IW42" s="141"/>
      <c r="IX42" s="141"/>
      <c r="IY42" s="141"/>
      <c r="IZ42" s="141"/>
      <c r="JA42" s="141"/>
      <c r="JB42" s="141"/>
      <c r="JC42" s="141"/>
      <c r="JD42" s="141"/>
      <c r="JE42" s="141"/>
      <c r="JF42" s="141"/>
      <c r="JG42" s="141"/>
      <c r="JH42" s="141"/>
      <c r="JI42" s="141"/>
      <c r="JJ42" s="141"/>
      <c r="JK42" s="141"/>
      <c r="JL42" s="141"/>
      <c r="JM42" s="141"/>
      <c r="JN42" s="141"/>
      <c r="JO42" s="141"/>
      <c r="JP42" s="141"/>
      <c r="JQ42" s="141"/>
      <c r="JR42" s="141"/>
      <c r="JS42" s="141"/>
      <c r="JT42" s="141"/>
      <c r="JU42" s="141"/>
      <c r="JV42" s="141"/>
      <c r="JW42" s="141"/>
      <c r="JX42" s="141"/>
      <c r="JY42" s="141"/>
      <c r="JZ42" s="141"/>
      <c r="KA42" s="141"/>
      <c r="KB42" s="141"/>
      <c r="KC42" s="141"/>
      <c r="KD42" s="141"/>
      <c r="KE42" s="141"/>
      <c r="KF42" s="141"/>
      <c r="KG42" s="141"/>
      <c r="KH42" s="141"/>
      <c r="KI42" s="141"/>
      <c r="KJ42" s="141"/>
      <c r="KK42" s="141"/>
      <c r="KL42" s="141"/>
      <c r="KM42" s="141"/>
      <c r="KN42" s="141"/>
      <c r="KO42" s="141"/>
      <c r="KP42" s="141"/>
      <c r="KQ42" s="141"/>
      <c r="KR42" s="141"/>
      <c r="KS42" s="141"/>
      <c r="KT42" s="141"/>
      <c r="KU42" s="141"/>
      <c r="KV42" s="141"/>
      <c r="KW42" s="141"/>
      <c r="KX42" s="141"/>
      <c r="KY42" s="141"/>
      <c r="KZ42" s="141"/>
      <c r="LA42" s="141"/>
      <c r="LB42" s="141"/>
      <c r="LC42" s="141"/>
      <c r="LD42" s="141"/>
      <c r="LE42" s="141"/>
      <c r="LF42" s="141"/>
      <c r="LG42" s="141"/>
      <c r="LH42" s="141"/>
      <c r="LI42" s="141"/>
      <c r="LJ42" s="141"/>
      <c r="LK42" s="141"/>
      <c r="LL42" s="141"/>
      <c r="LM42" s="141"/>
      <c r="LN42" s="141"/>
      <c r="LO42" s="141"/>
      <c r="LP42" s="141"/>
      <c r="LQ42" s="141"/>
      <c r="LR42" s="141"/>
      <c r="LS42" s="141"/>
      <c r="LT42" s="141"/>
      <c r="LU42" s="141"/>
      <c r="LV42" s="141"/>
      <c r="LW42" s="141"/>
      <c r="LX42" s="141"/>
      <c r="LY42" s="141"/>
      <c r="LZ42" s="141"/>
      <c r="MA42" s="141"/>
      <c r="MB42" s="141"/>
      <c r="MC42" s="141"/>
      <c r="MD42" s="141"/>
      <c r="ME42" s="141"/>
      <c r="MF42" s="141"/>
      <c r="MG42" s="141"/>
      <c r="MH42" s="141"/>
      <c r="MI42" s="141"/>
      <c r="MJ42" s="141"/>
      <c r="MK42" s="141"/>
      <c r="ML42" s="141"/>
      <c r="MM42" s="141"/>
      <c r="MN42" s="141"/>
      <c r="MO42" s="141"/>
      <c r="MP42" s="141"/>
      <c r="MQ42" s="141"/>
      <c r="MR42" s="141"/>
      <c r="MS42" s="141"/>
      <c r="MT42" s="141"/>
      <c r="MU42" s="141"/>
      <c r="MV42" s="141"/>
      <c r="MW42" s="141"/>
      <c r="MX42" s="141"/>
      <c r="MY42" s="141"/>
      <c r="MZ42" s="141"/>
      <c r="NA42" s="141"/>
      <c r="NB42" s="141"/>
      <c r="NC42" s="141"/>
      <c r="ND42" s="141"/>
      <c r="NE42" s="141"/>
      <c r="NF42" s="141"/>
      <c r="NG42" s="141"/>
      <c r="NH42" s="141"/>
      <c r="NI42" s="141"/>
      <c r="NJ42" s="141"/>
      <c r="NK42" s="141"/>
      <c r="NL42" s="141"/>
      <c r="NM42" s="141"/>
      <c r="NN42" s="141"/>
      <c r="NO42" s="141"/>
      <c r="NP42" s="141"/>
      <c r="NQ42" s="141"/>
      <c r="NR42" s="141"/>
      <c r="NS42" s="141"/>
      <c r="NT42" s="141"/>
      <c r="NU42" s="141"/>
      <c r="NV42" s="141"/>
      <c r="NW42" s="141"/>
      <c r="NX42" s="141"/>
      <c r="NY42" s="141"/>
      <c r="NZ42" s="141"/>
      <c r="OA42" s="141"/>
      <c r="OB42" s="141"/>
      <c r="OC42" s="141"/>
      <c r="OD42" s="141"/>
      <c r="OE42" s="141"/>
      <c r="OF42" s="141"/>
      <c r="OG42" s="141"/>
      <c r="OH42" s="141"/>
      <c r="OI42" s="141"/>
      <c r="OJ42" s="141"/>
      <c r="OK42" s="141"/>
      <c r="OL42" s="141"/>
      <c r="OM42" s="141"/>
      <c r="ON42" s="141"/>
      <c r="OO42" s="141"/>
      <c r="OP42" s="141"/>
      <c r="OQ42" s="141"/>
      <c r="OR42" s="141"/>
      <c r="OS42" s="141"/>
      <c r="OT42" s="141"/>
      <c r="OU42" s="141"/>
      <c r="OV42" s="141"/>
      <c r="OW42" s="141"/>
      <c r="OX42" s="141"/>
      <c r="OY42" s="141"/>
      <c r="OZ42" s="141"/>
      <c r="PA42" s="141"/>
      <c r="PB42" s="141"/>
      <c r="PC42" s="141"/>
      <c r="PD42" s="141"/>
      <c r="PE42" s="141"/>
      <c r="PF42" s="141"/>
      <c r="PG42" s="141"/>
      <c r="PH42" s="141"/>
      <c r="PI42" s="141"/>
      <c r="PJ42" s="141"/>
      <c r="PK42" s="141"/>
      <c r="PL42" s="141"/>
      <c r="PM42" s="141"/>
      <c r="PN42" s="141"/>
      <c r="PO42" s="141"/>
      <c r="PP42" s="141"/>
      <c r="PQ42" s="141"/>
      <c r="PR42" s="141"/>
      <c r="PS42" s="141"/>
      <c r="PT42" s="141"/>
      <c r="PU42" s="141"/>
      <c r="PV42" s="141"/>
      <c r="PW42" s="141"/>
      <c r="PX42" s="141"/>
      <c r="PY42" s="141"/>
      <c r="PZ42" s="141"/>
      <c r="QA42" s="141"/>
      <c r="QB42" s="141"/>
      <c r="QC42" s="141"/>
      <c r="QD42" s="141"/>
      <c r="QE42" s="141"/>
      <c r="QF42" s="141"/>
    </row>
    <row r="43" spans="1:449" s="145" customFormat="1" ht="24.75" hidden="1" customHeight="1">
      <c r="A43" s="252">
        <v>9</v>
      </c>
      <c r="B43" s="253" t="s">
        <v>648</v>
      </c>
      <c r="C43" s="213" t="s">
        <v>649</v>
      </c>
      <c r="D43" s="213" t="s">
        <v>344</v>
      </c>
      <c r="E43" s="214"/>
      <c r="F43" s="255" t="s">
        <v>662</v>
      </c>
      <c r="G43" s="256" t="s">
        <v>269</v>
      </c>
      <c r="H43" s="213" t="s">
        <v>341</v>
      </c>
      <c r="I43" s="213" t="s">
        <v>127</v>
      </c>
      <c r="J43" s="288" t="s">
        <v>663</v>
      </c>
      <c r="K43" s="395" t="s">
        <v>638</v>
      </c>
      <c r="L43" s="395" t="s">
        <v>639</v>
      </c>
      <c r="M43" s="288" t="s">
        <v>664</v>
      </c>
      <c r="N43" s="395" t="s">
        <v>665</v>
      </c>
      <c r="O43" s="255" t="s">
        <v>24</v>
      </c>
      <c r="P43" s="213" t="s">
        <v>49</v>
      </c>
      <c r="Q43" s="213" t="s">
        <v>666</v>
      </c>
      <c r="R43" s="213" t="s">
        <v>251</v>
      </c>
      <c r="S43" s="255" t="s">
        <v>1215</v>
      </c>
      <c r="T43" s="255" t="s">
        <v>428</v>
      </c>
      <c r="U43" s="255">
        <v>60</v>
      </c>
      <c r="V43" s="255">
        <v>2019</v>
      </c>
      <c r="W43" s="255" t="s">
        <v>1216</v>
      </c>
      <c r="X43" s="214" t="s">
        <v>436</v>
      </c>
      <c r="Y43" s="214" t="s">
        <v>437</v>
      </c>
      <c r="Z43" s="214" t="s">
        <v>1217</v>
      </c>
      <c r="AA43" s="255" t="s">
        <v>328</v>
      </c>
      <c r="AB43" s="214" t="s">
        <v>328</v>
      </c>
      <c r="AC43" s="214" t="s">
        <v>1218</v>
      </c>
      <c r="AD43" s="255" t="s">
        <v>328</v>
      </c>
      <c r="AE43" s="255" t="s">
        <v>328</v>
      </c>
      <c r="AF43" s="260">
        <v>43827</v>
      </c>
      <c r="AG43" s="260">
        <v>44175</v>
      </c>
      <c r="AH43" s="260">
        <v>44743</v>
      </c>
      <c r="AI43" s="260" t="s">
        <v>309</v>
      </c>
      <c r="AJ43" s="260" t="s">
        <v>309</v>
      </c>
      <c r="AK43" s="218">
        <f t="shared" si="0"/>
        <v>-536</v>
      </c>
      <c r="AL43" s="385" t="s">
        <v>1219</v>
      </c>
      <c r="AM43" s="262">
        <v>44375</v>
      </c>
      <c r="AN43" s="257" t="s">
        <v>307</v>
      </c>
      <c r="AO43" s="257" t="s">
        <v>328</v>
      </c>
      <c r="AP43" s="261">
        <v>1</v>
      </c>
      <c r="AQ43" s="235" t="s">
        <v>380</v>
      </c>
      <c r="AR43" s="223">
        <v>-276</v>
      </c>
      <c r="AS43" s="221" t="s">
        <v>387</v>
      </c>
      <c r="AT43" s="262">
        <v>44523</v>
      </c>
      <c r="AU43" s="221" t="s">
        <v>1134</v>
      </c>
      <c r="AV43" s="223" t="s">
        <v>409</v>
      </c>
      <c r="AW43" s="261">
        <v>0</v>
      </c>
      <c r="AX43" s="261">
        <v>0</v>
      </c>
      <c r="AY43" s="221" t="s">
        <v>393</v>
      </c>
      <c r="AZ43" s="257" t="s">
        <v>393</v>
      </c>
      <c r="BA43" s="379" t="s">
        <v>441</v>
      </c>
      <c r="BB43" s="36" t="s">
        <v>1220</v>
      </c>
      <c r="BC43" s="269">
        <v>44620</v>
      </c>
      <c r="BD43" s="267" t="s">
        <v>307</v>
      </c>
      <c r="BE43" s="267" t="s">
        <v>328</v>
      </c>
      <c r="BF43" s="266">
        <v>1</v>
      </c>
      <c r="BG43" s="235" t="s">
        <v>380</v>
      </c>
      <c r="BH43" s="223">
        <v>-44619</v>
      </c>
      <c r="BI43" s="221" t="s">
        <v>387</v>
      </c>
      <c r="BJ43" s="267"/>
      <c r="BK43" s="267"/>
      <c r="BL43" s="267"/>
      <c r="BM43" s="267"/>
      <c r="BN43" s="221"/>
      <c r="BO43" s="221" t="s">
        <v>383</v>
      </c>
      <c r="BP43" s="399" t="s">
        <v>1213</v>
      </c>
      <c r="BQ43" s="62" t="s">
        <v>1221</v>
      </c>
      <c r="BR43" s="269">
        <v>44712</v>
      </c>
      <c r="BS43" s="233" t="s">
        <v>1222</v>
      </c>
      <c r="BT43" s="234">
        <v>1</v>
      </c>
      <c r="BU43" s="235" t="s">
        <v>380</v>
      </c>
      <c r="BV43" s="223">
        <v>-536</v>
      </c>
      <c r="BW43" s="221" t="s">
        <v>387</v>
      </c>
      <c r="BX43" s="249">
        <v>44722</v>
      </c>
      <c r="BY43" s="380" t="s">
        <v>1136</v>
      </c>
      <c r="BZ43" s="94" t="s">
        <v>466</v>
      </c>
      <c r="CA43" s="108">
        <v>1</v>
      </c>
      <c r="CB43" s="236" t="s">
        <v>294</v>
      </c>
      <c r="CC43" s="94"/>
      <c r="CD43" s="236" t="s">
        <v>294</v>
      </c>
      <c r="CE43" s="233" t="s">
        <v>1125</v>
      </c>
      <c r="CF43" s="233" t="s">
        <v>1125</v>
      </c>
      <c r="CG43" s="375" t="s">
        <v>328</v>
      </c>
      <c r="CH43" s="233" t="s">
        <v>328</v>
      </c>
      <c r="CI43" s="234">
        <v>1</v>
      </c>
      <c r="CJ43" s="235" t="str">
        <f t="shared" si="1"/>
        <v>CUMPLIMIENTO TOTAL</v>
      </c>
      <c r="CK43" s="223" t="str">
        <f t="shared" si="2"/>
        <v>NO APLICA ACCION CERRADA</v>
      </c>
      <c r="CL43" s="221" t="str">
        <f t="shared" si="3"/>
        <v>NO APLICA ACCION CERRADA</v>
      </c>
      <c r="CM43" s="239" t="s">
        <v>328</v>
      </c>
      <c r="CN43" s="82" t="s">
        <v>1125</v>
      </c>
      <c r="CO43" s="381" t="s">
        <v>409</v>
      </c>
      <c r="CP43" s="116">
        <v>1</v>
      </c>
      <c r="CQ43" s="236" t="s">
        <v>294</v>
      </c>
      <c r="CR43" s="105" t="s">
        <v>382</v>
      </c>
      <c r="CS43" s="239" t="s">
        <v>328</v>
      </c>
      <c r="CT43" s="82" t="s">
        <v>1125</v>
      </c>
      <c r="CU43" s="82" t="s">
        <v>339</v>
      </c>
      <c r="CV43" s="107">
        <v>1</v>
      </c>
      <c r="CW43" s="110">
        <v>1</v>
      </c>
      <c r="CX43" s="235" t="str">
        <f t="shared" si="4"/>
        <v>CUMPLIMIENTO TOTAL</v>
      </c>
      <c r="CY43" s="223" t="str">
        <f t="shared" si="5"/>
        <v>NO APLICA ACCION CERRADA</v>
      </c>
      <c r="CZ43" s="221" t="str">
        <f t="shared" si="7"/>
        <v>NO APLICA ACCION CERRADA</v>
      </c>
      <c r="DA43" s="239" t="s">
        <v>328</v>
      </c>
      <c r="DB43" s="82" t="s">
        <v>1125</v>
      </c>
      <c r="DC43" s="82" t="s">
        <v>339</v>
      </c>
      <c r="DD43" s="107">
        <v>1</v>
      </c>
      <c r="DE43" s="97" t="s">
        <v>294</v>
      </c>
      <c r="DF43" s="94"/>
      <c r="DG43" s="141"/>
      <c r="DH43" s="141"/>
      <c r="DI43" s="141"/>
      <c r="DJ43" s="141"/>
      <c r="DK43" s="141"/>
      <c r="DL43" s="141"/>
      <c r="DM43" s="141"/>
      <c r="DN43" s="141"/>
      <c r="DO43" s="141"/>
      <c r="DP43" s="141"/>
      <c r="DQ43" s="141"/>
      <c r="DR43" s="141"/>
      <c r="DS43" s="141"/>
      <c r="DT43" s="141"/>
      <c r="DU43" s="141"/>
      <c r="DV43" s="141"/>
      <c r="DW43" s="141"/>
      <c r="DX43" s="141"/>
      <c r="DY43" s="141"/>
      <c r="DZ43" s="141"/>
      <c r="EA43" s="141"/>
      <c r="EB43" s="141"/>
      <c r="EC43" s="141"/>
      <c r="ED43" s="141"/>
      <c r="EE43" s="141"/>
      <c r="EF43" s="141"/>
      <c r="EG43" s="141"/>
      <c r="EH43" s="141"/>
      <c r="EI43" s="141"/>
      <c r="EJ43" s="141"/>
      <c r="EK43" s="141"/>
      <c r="EL43" s="141"/>
      <c r="EM43" s="141"/>
      <c r="EN43" s="141"/>
      <c r="EO43" s="141"/>
      <c r="EP43" s="141"/>
      <c r="EQ43" s="141"/>
      <c r="ER43" s="141"/>
      <c r="ES43" s="141"/>
      <c r="ET43" s="141"/>
      <c r="EU43" s="141"/>
      <c r="EV43" s="141"/>
      <c r="EW43" s="141"/>
      <c r="EX43" s="141"/>
      <c r="EY43" s="141"/>
      <c r="EZ43" s="141"/>
      <c r="FA43" s="141"/>
      <c r="FB43" s="141"/>
      <c r="FC43" s="141"/>
      <c r="FD43" s="141"/>
      <c r="FE43" s="141"/>
      <c r="FF43" s="141"/>
      <c r="FG43" s="141"/>
      <c r="FH43" s="141"/>
      <c r="FI43" s="141"/>
      <c r="FJ43" s="141"/>
      <c r="FK43" s="141"/>
      <c r="FL43" s="141"/>
      <c r="FM43" s="141"/>
      <c r="FN43" s="141"/>
      <c r="FO43" s="141"/>
      <c r="FP43" s="141"/>
      <c r="FQ43" s="141"/>
      <c r="FR43" s="141"/>
      <c r="FS43" s="141"/>
      <c r="FT43" s="141"/>
      <c r="FU43" s="141"/>
      <c r="FV43" s="141"/>
      <c r="FW43" s="141"/>
      <c r="FX43" s="141"/>
      <c r="FY43" s="141"/>
      <c r="FZ43" s="141"/>
      <c r="GA43" s="141"/>
      <c r="GB43" s="141"/>
      <c r="GC43" s="141"/>
      <c r="GD43" s="141"/>
      <c r="GE43" s="141"/>
      <c r="GF43" s="141"/>
      <c r="GG43" s="141"/>
      <c r="GH43" s="141"/>
      <c r="GI43" s="141"/>
      <c r="GJ43" s="141"/>
      <c r="GK43" s="141"/>
      <c r="GL43" s="141"/>
      <c r="GM43" s="141"/>
      <c r="GN43" s="141"/>
      <c r="GO43" s="141"/>
      <c r="GP43" s="141"/>
      <c r="GQ43" s="141"/>
      <c r="GR43" s="141"/>
      <c r="GS43" s="141"/>
      <c r="GT43" s="141"/>
      <c r="GU43" s="141"/>
      <c r="GV43" s="141"/>
      <c r="GW43" s="141"/>
      <c r="GX43" s="141"/>
      <c r="GY43" s="141"/>
      <c r="GZ43" s="141"/>
      <c r="HA43" s="141"/>
      <c r="HB43" s="141"/>
      <c r="HC43" s="141"/>
      <c r="HD43" s="141"/>
      <c r="HE43" s="141"/>
      <c r="HF43" s="141"/>
      <c r="HG43" s="141"/>
      <c r="HH43" s="141"/>
      <c r="HI43" s="141"/>
      <c r="HJ43" s="141"/>
      <c r="HK43" s="141"/>
      <c r="HL43" s="141"/>
      <c r="HM43" s="141"/>
      <c r="HN43" s="141"/>
      <c r="HO43" s="141"/>
      <c r="HP43" s="141"/>
      <c r="HQ43" s="141"/>
      <c r="HR43" s="141"/>
      <c r="HS43" s="141"/>
      <c r="HT43" s="141"/>
      <c r="HU43" s="141"/>
      <c r="HV43" s="141"/>
      <c r="HW43" s="141"/>
      <c r="HX43" s="141"/>
      <c r="HY43" s="141"/>
      <c r="HZ43" s="141"/>
      <c r="IA43" s="141"/>
      <c r="IB43" s="141"/>
      <c r="IC43" s="141"/>
      <c r="ID43" s="141"/>
      <c r="IE43" s="141"/>
      <c r="IF43" s="141"/>
      <c r="IG43" s="141"/>
      <c r="IH43" s="141"/>
      <c r="II43" s="141"/>
      <c r="IJ43" s="141"/>
      <c r="IK43" s="141"/>
      <c r="IL43" s="141"/>
      <c r="IM43" s="141"/>
      <c r="IN43" s="141"/>
      <c r="IO43" s="141"/>
      <c r="IP43" s="141"/>
      <c r="IQ43" s="141"/>
      <c r="IR43" s="141"/>
      <c r="IS43" s="141"/>
      <c r="IT43" s="141"/>
      <c r="IU43" s="141"/>
      <c r="IV43" s="141"/>
      <c r="IW43" s="141"/>
      <c r="IX43" s="141"/>
      <c r="IY43" s="141"/>
      <c r="IZ43" s="141"/>
      <c r="JA43" s="141"/>
      <c r="JB43" s="141"/>
      <c r="JC43" s="141"/>
      <c r="JD43" s="141"/>
      <c r="JE43" s="141"/>
      <c r="JF43" s="141"/>
      <c r="JG43" s="141"/>
      <c r="JH43" s="141"/>
      <c r="JI43" s="141"/>
      <c r="JJ43" s="141"/>
      <c r="JK43" s="141"/>
      <c r="JL43" s="141"/>
      <c r="JM43" s="141"/>
      <c r="JN43" s="141"/>
      <c r="JO43" s="141"/>
      <c r="JP43" s="141"/>
      <c r="JQ43" s="141"/>
      <c r="JR43" s="141"/>
      <c r="JS43" s="141"/>
      <c r="JT43" s="141"/>
      <c r="JU43" s="141"/>
      <c r="JV43" s="141"/>
      <c r="JW43" s="141"/>
      <c r="JX43" s="141"/>
      <c r="JY43" s="141"/>
      <c r="JZ43" s="141"/>
      <c r="KA43" s="141"/>
      <c r="KB43" s="141"/>
      <c r="KC43" s="141"/>
      <c r="KD43" s="141"/>
      <c r="KE43" s="141"/>
      <c r="KF43" s="141"/>
      <c r="KG43" s="141"/>
      <c r="KH43" s="141"/>
      <c r="KI43" s="141"/>
      <c r="KJ43" s="141"/>
      <c r="KK43" s="141"/>
      <c r="KL43" s="141"/>
      <c r="KM43" s="141"/>
      <c r="KN43" s="141"/>
      <c r="KO43" s="141"/>
      <c r="KP43" s="141"/>
      <c r="KQ43" s="141"/>
      <c r="KR43" s="141"/>
      <c r="KS43" s="141"/>
      <c r="KT43" s="141"/>
      <c r="KU43" s="141"/>
      <c r="KV43" s="141"/>
      <c r="KW43" s="141"/>
      <c r="KX43" s="141"/>
      <c r="KY43" s="141"/>
      <c r="KZ43" s="141"/>
      <c r="LA43" s="141"/>
      <c r="LB43" s="141"/>
      <c r="LC43" s="141"/>
      <c r="LD43" s="141"/>
      <c r="LE43" s="141"/>
      <c r="LF43" s="141"/>
      <c r="LG43" s="141"/>
      <c r="LH43" s="141"/>
      <c r="LI43" s="141"/>
      <c r="LJ43" s="141"/>
      <c r="LK43" s="141"/>
      <c r="LL43" s="141"/>
      <c r="LM43" s="141"/>
      <c r="LN43" s="141"/>
      <c r="LO43" s="141"/>
      <c r="LP43" s="141"/>
      <c r="LQ43" s="141"/>
      <c r="LR43" s="141"/>
      <c r="LS43" s="141"/>
      <c r="LT43" s="141"/>
      <c r="LU43" s="141"/>
      <c r="LV43" s="141"/>
      <c r="LW43" s="141"/>
      <c r="LX43" s="141"/>
      <c r="LY43" s="141"/>
      <c r="LZ43" s="141"/>
      <c r="MA43" s="141"/>
      <c r="MB43" s="141"/>
      <c r="MC43" s="141"/>
      <c r="MD43" s="141"/>
      <c r="ME43" s="141"/>
      <c r="MF43" s="141"/>
      <c r="MG43" s="141"/>
      <c r="MH43" s="141"/>
      <c r="MI43" s="141"/>
      <c r="MJ43" s="141"/>
      <c r="MK43" s="141"/>
      <c r="ML43" s="141"/>
      <c r="MM43" s="141"/>
      <c r="MN43" s="141"/>
      <c r="MO43" s="141"/>
      <c r="MP43" s="141"/>
      <c r="MQ43" s="141"/>
      <c r="MR43" s="141"/>
      <c r="MS43" s="141"/>
      <c r="MT43" s="141"/>
      <c r="MU43" s="141"/>
      <c r="MV43" s="141"/>
      <c r="MW43" s="141"/>
      <c r="MX43" s="141"/>
      <c r="MY43" s="141"/>
      <c r="MZ43" s="141"/>
      <c r="NA43" s="141"/>
      <c r="NB43" s="141"/>
      <c r="NC43" s="141"/>
      <c r="ND43" s="141"/>
      <c r="NE43" s="141"/>
      <c r="NF43" s="141"/>
      <c r="NG43" s="141"/>
      <c r="NH43" s="141"/>
      <c r="NI43" s="141"/>
      <c r="NJ43" s="141"/>
      <c r="NK43" s="141"/>
      <c r="NL43" s="141"/>
      <c r="NM43" s="141"/>
      <c r="NN43" s="141"/>
      <c r="NO43" s="141"/>
      <c r="NP43" s="141"/>
      <c r="NQ43" s="141"/>
      <c r="NR43" s="141"/>
      <c r="NS43" s="141"/>
      <c r="NT43" s="141"/>
      <c r="NU43" s="141"/>
      <c r="NV43" s="141"/>
      <c r="NW43" s="141"/>
      <c r="NX43" s="141"/>
      <c r="NY43" s="141"/>
      <c r="NZ43" s="141"/>
      <c r="OA43" s="141"/>
      <c r="OB43" s="141"/>
      <c r="OC43" s="141"/>
      <c r="OD43" s="141"/>
      <c r="OE43" s="141"/>
      <c r="OF43" s="141"/>
      <c r="OG43" s="141"/>
      <c r="OH43" s="141"/>
      <c r="OI43" s="141"/>
      <c r="OJ43" s="141"/>
      <c r="OK43" s="141"/>
      <c r="OL43" s="141"/>
      <c r="OM43" s="141"/>
      <c r="ON43" s="141"/>
      <c r="OO43" s="141"/>
      <c r="OP43" s="141"/>
      <c r="OQ43" s="141"/>
      <c r="OR43" s="141"/>
      <c r="OS43" s="141"/>
      <c r="OT43" s="141"/>
      <c r="OU43" s="141"/>
      <c r="OV43" s="141"/>
      <c r="OW43" s="141"/>
      <c r="OX43" s="141"/>
      <c r="OY43" s="141"/>
      <c r="OZ43" s="141"/>
      <c r="PA43" s="141"/>
      <c r="PB43" s="141"/>
      <c r="PC43" s="141"/>
      <c r="PD43" s="141"/>
      <c r="PE43" s="141"/>
      <c r="PF43" s="141"/>
      <c r="PG43" s="141"/>
      <c r="PH43" s="141"/>
      <c r="PI43" s="141"/>
      <c r="PJ43" s="141"/>
      <c r="PK43" s="141"/>
      <c r="PL43" s="141"/>
      <c r="PM43" s="141"/>
      <c r="PN43" s="141"/>
      <c r="PO43" s="141"/>
      <c r="PP43" s="141"/>
      <c r="PQ43" s="141"/>
      <c r="PR43" s="141"/>
      <c r="PS43" s="141"/>
      <c r="PT43" s="141"/>
      <c r="PU43" s="141"/>
      <c r="PV43" s="141"/>
      <c r="PW43" s="141"/>
      <c r="PX43" s="141"/>
      <c r="PY43" s="141"/>
      <c r="PZ43" s="141"/>
      <c r="QA43" s="141"/>
      <c r="QB43" s="141"/>
      <c r="QC43" s="141"/>
      <c r="QD43" s="141"/>
      <c r="QE43" s="141"/>
      <c r="QF43" s="141"/>
    </row>
    <row r="44" spans="1:449" s="145" customFormat="1" ht="24.75" hidden="1" customHeight="1">
      <c r="A44" s="252">
        <v>10</v>
      </c>
      <c r="B44" s="255" t="s">
        <v>650</v>
      </c>
      <c r="C44" s="213" t="s">
        <v>649</v>
      </c>
      <c r="D44" s="213" t="s">
        <v>344</v>
      </c>
      <c r="E44" s="213"/>
      <c r="F44" s="213" t="s">
        <v>648</v>
      </c>
      <c r="G44" s="213" t="s">
        <v>649</v>
      </c>
      <c r="H44" s="213" t="s">
        <v>344</v>
      </c>
      <c r="I44" s="213"/>
      <c r="J44" s="213" t="s">
        <v>652</v>
      </c>
      <c r="K44" s="213" t="s">
        <v>694</v>
      </c>
      <c r="L44" s="213" t="s">
        <v>695</v>
      </c>
      <c r="M44" s="213" t="s">
        <v>696</v>
      </c>
      <c r="N44" s="213" t="s">
        <v>697</v>
      </c>
      <c r="O44" s="213" t="s">
        <v>158</v>
      </c>
      <c r="P44" s="213" t="s">
        <v>169</v>
      </c>
      <c r="Q44" s="213" t="s">
        <v>676</v>
      </c>
      <c r="R44" s="213" t="s">
        <v>252</v>
      </c>
      <c r="S44" s="255" t="s">
        <v>1223</v>
      </c>
      <c r="T44" s="255" t="s">
        <v>328</v>
      </c>
      <c r="U44" s="213" t="s">
        <v>1224</v>
      </c>
      <c r="V44" s="255">
        <v>2019</v>
      </c>
      <c r="W44" s="255" t="s">
        <v>1225</v>
      </c>
      <c r="X44" s="213" t="s">
        <v>1140</v>
      </c>
      <c r="Y44" s="213" t="s">
        <v>1141</v>
      </c>
      <c r="Z44" s="214" t="s">
        <v>1142</v>
      </c>
      <c r="AA44" s="255" t="s">
        <v>328</v>
      </c>
      <c r="AB44" s="213" t="s">
        <v>328</v>
      </c>
      <c r="AC44" s="213" t="s">
        <v>328</v>
      </c>
      <c r="AD44" s="255" t="s">
        <v>328</v>
      </c>
      <c r="AE44" s="255" t="s">
        <v>328</v>
      </c>
      <c r="AF44" s="260">
        <v>43486</v>
      </c>
      <c r="AG44" s="260">
        <v>43769</v>
      </c>
      <c r="AH44" s="260">
        <v>44743</v>
      </c>
      <c r="AI44" s="260" t="s">
        <v>309</v>
      </c>
      <c r="AJ44" s="260" t="s">
        <v>309</v>
      </c>
      <c r="AK44" s="218">
        <f t="shared" si="0"/>
        <v>-942</v>
      </c>
      <c r="AL44" s="221" t="s">
        <v>1226</v>
      </c>
      <c r="AM44" s="262">
        <v>44384</v>
      </c>
      <c r="AN44" s="257" t="s">
        <v>307</v>
      </c>
      <c r="AO44" s="257" t="s">
        <v>328</v>
      </c>
      <c r="AP44" s="261">
        <v>1</v>
      </c>
      <c r="AQ44" s="235" t="s">
        <v>380</v>
      </c>
      <c r="AR44" s="223">
        <v>-682</v>
      </c>
      <c r="AS44" s="221" t="s">
        <v>387</v>
      </c>
      <c r="AT44" s="221" t="s">
        <v>412</v>
      </c>
      <c r="AU44" s="221" t="s">
        <v>412</v>
      </c>
      <c r="AV44" s="221" t="s">
        <v>412</v>
      </c>
      <c r="AW44" s="222">
        <v>0</v>
      </c>
      <c r="AX44" s="261">
        <v>0</v>
      </c>
      <c r="AY44" s="221" t="s">
        <v>393</v>
      </c>
      <c r="AZ44" s="221" t="s">
        <v>383</v>
      </c>
      <c r="BA44" s="379" t="s">
        <v>441</v>
      </c>
      <c r="BB44" s="267" t="s">
        <v>445</v>
      </c>
      <c r="BC44" s="269">
        <v>44620</v>
      </c>
      <c r="BD44" s="267" t="s">
        <v>394</v>
      </c>
      <c r="BE44" s="267" t="s">
        <v>328</v>
      </c>
      <c r="BF44" s="266">
        <v>1</v>
      </c>
      <c r="BG44" s="235" t="s">
        <v>380</v>
      </c>
      <c r="BH44" s="223">
        <v>-44619</v>
      </c>
      <c r="BI44" s="221" t="s">
        <v>387</v>
      </c>
      <c r="BJ44" s="269">
        <v>44638</v>
      </c>
      <c r="BK44" s="36" t="s">
        <v>1227</v>
      </c>
      <c r="BL44" s="267" t="s">
        <v>392</v>
      </c>
      <c r="BM44" s="266">
        <v>0</v>
      </c>
      <c r="BN44" s="221" t="s">
        <v>387</v>
      </c>
      <c r="BO44" s="221" t="s">
        <v>383</v>
      </c>
      <c r="BP44" s="268" t="s">
        <v>293</v>
      </c>
      <c r="BQ44" s="62" t="s">
        <v>1146</v>
      </c>
      <c r="BR44" s="269">
        <v>44712</v>
      </c>
      <c r="BS44" s="233" t="s">
        <v>328</v>
      </c>
      <c r="BT44" s="234">
        <v>1</v>
      </c>
      <c r="BU44" s="235" t="s">
        <v>380</v>
      </c>
      <c r="BV44" s="223">
        <v>-942</v>
      </c>
      <c r="BW44" s="221" t="s">
        <v>387</v>
      </c>
      <c r="BX44" s="383">
        <v>44735</v>
      </c>
      <c r="BY44" s="290" t="s">
        <v>1147</v>
      </c>
      <c r="BZ44" s="380" t="s">
        <v>403</v>
      </c>
      <c r="CA44" s="106">
        <v>1</v>
      </c>
      <c r="CB44" s="236" t="s">
        <v>294</v>
      </c>
      <c r="CC44" s="94"/>
      <c r="CD44" s="236" t="s">
        <v>294</v>
      </c>
      <c r="CE44" s="233" t="s">
        <v>1125</v>
      </c>
      <c r="CF44" s="233" t="s">
        <v>1125</v>
      </c>
      <c r="CG44" s="375" t="s">
        <v>328</v>
      </c>
      <c r="CH44" s="233" t="s">
        <v>328</v>
      </c>
      <c r="CI44" s="234">
        <v>1</v>
      </c>
      <c r="CJ44" s="235" t="str">
        <f t="shared" si="1"/>
        <v>CUMPLIMIENTO TOTAL</v>
      </c>
      <c r="CK44" s="223" t="str">
        <f t="shared" ref="CK44:CK75" si="8">(IF(CD44="CERRADO","NO APLICA ACCION CERRADA",AG44-$Q$6))</f>
        <v>NO APLICA ACCION CERRADA</v>
      </c>
      <c r="CL44" s="221" t="str">
        <f t="shared" ref="CL44:CL75" si="9">(IF(CD44="CERRADO","NO APLICA ACCION CERRADA",IF(AK44&lt;=0,"VENCIDO",IF(AK44&lt;=$V$5,"POR VENCER","CON TIEMPO"))))</f>
        <v>NO APLICA ACCION CERRADA</v>
      </c>
      <c r="CM44" s="239" t="s">
        <v>328</v>
      </c>
      <c r="CN44" s="82" t="s">
        <v>1125</v>
      </c>
      <c r="CO44" s="291" t="s">
        <v>403</v>
      </c>
      <c r="CP44" s="116">
        <v>1</v>
      </c>
      <c r="CQ44" s="236" t="s">
        <v>294</v>
      </c>
      <c r="CR44" s="94"/>
      <c r="CS44" s="239" t="s">
        <v>328</v>
      </c>
      <c r="CT44" s="82" t="s">
        <v>1125</v>
      </c>
      <c r="CU44" s="82" t="s">
        <v>339</v>
      </c>
      <c r="CV44" s="107">
        <v>1</v>
      </c>
      <c r="CW44" s="110">
        <v>1</v>
      </c>
      <c r="CX44" s="235" t="str">
        <f t="shared" si="4"/>
        <v>CUMPLIMIENTO TOTAL</v>
      </c>
      <c r="CY44" s="223" t="str">
        <f t="shared" si="5"/>
        <v>NO APLICA ACCION CERRADA</v>
      </c>
      <c r="CZ44" s="221" t="str">
        <f t="shared" si="7"/>
        <v>NO APLICA ACCION CERRADA</v>
      </c>
      <c r="DA44" s="239" t="s">
        <v>328</v>
      </c>
      <c r="DB44" s="82" t="s">
        <v>1125</v>
      </c>
      <c r="DC44" s="82" t="s">
        <v>339</v>
      </c>
      <c r="DD44" s="107">
        <v>1</v>
      </c>
      <c r="DE44" s="97" t="s">
        <v>294</v>
      </c>
      <c r="DF44" s="94"/>
      <c r="DG44" s="141"/>
      <c r="DH44" s="141"/>
      <c r="DI44" s="141"/>
      <c r="DJ44" s="141"/>
      <c r="DK44" s="141"/>
      <c r="DL44" s="141"/>
      <c r="DM44" s="141"/>
      <c r="DN44" s="141"/>
      <c r="DO44" s="141"/>
      <c r="DP44" s="141"/>
      <c r="DQ44" s="141"/>
      <c r="DR44" s="141"/>
      <c r="DS44" s="141"/>
      <c r="DT44" s="141"/>
      <c r="DU44" s="141"/>
      <c r="DV44" s="141"/>
      <c r="DW44" s="141"/>
      <c r="DX44" s="141"/>
      <c r="DY44" s="141"/>
      <c r="DZ44" s="141"/>
      <c r="EA44" s="141"/>
      <c r="EB44" s="141"/>
      <c r="EC44" s="141"/>
      <c r="ED44" s="141"/>
      <c r="EE44" s="141"/>
      <c r="EF44" s="141"/>
      <c r="EG44" s="141"/>
      <c r="EH44" s="141"/>
      <c r="EI44" s="141"/>
      <c r="EJ44" s="141"/>
      <c r="EK44" s="141"/>
      <c r="EL44" s="141"/>
      <c r="EM44" s="141"/>
      <c r="EN44" s="141"/>
      <c r="EO44" s="141"/>
      <c r="EP44" s="141"/>
      <c r="EQ44" s="141"/>
      <c r="ER44" s="141"/>
      <c r="ES44" s="141"/>
      <c r="ET44" s="141"/>
      <c r="EU44" s="141"/>
      <c r="EV44" s="141"/>
      <c r="EW44" s="141"/>
      <c r="EX44" s="141"/>
      <c r="EY44" s="141"/>
      <c r="EZ44" s="141"/>
      <c r="FA44" s="141"/>
      <c r="FB44" s="141"/>
      <c r="FC44" s="141"/>
      <c r="FD44" s="141"/>
      <c r="FE44" s="141"/>
      <c r="FF44" s="141"/>
      <c r="FG44" s="141"/>
      <c r="FH44" s="141"/>
      <c r="FI44" s="141"/>
      <c r="FJ44" s="141"/>
      <c r="FK44" s="141"/>
      <c r="FL44" s="141"/>
      <c r="FM44" s="141"/>
      <c r="FN44" s="141"/>
      <c r="FO44" s="141"/>
      <c r="FP44" s="141"/>
      <c r="FQ44" s="141"/>
      <c r="FR44" s="141"/>
      <c r="FS44" s="141"/>
      <c r="FT44" s="141"/>
      <c r="FU44" s="141"/>
      <c r="FV44" s="141"/>
      <c r="FW44" s="141"/>
      <c r="FX44" s="141"/>
      <c r="FY44" s="141"/>
      <c r="FZ44" s="141"/>
      <c r="GA44" s="141"/>
      <c r="GB44" s="141"/>
      <c r="GC44" s="141"/>
      <c r="GD44" s="141"/>
      <c r="GE44" s="141"/>
      <c r="GF44" s="141"/>
      <c r="GG44" s="141"/>
      <c r="GH44" s="141"/>
      <c r="GI44" s="141"/>
      <c r="GJ44" s="141"/>
      <c r="GK44" s="141"/>
      <c r="GL44" s="141"/>
      <c r="GM44" s="141"/>
      <c r="GN44" s="141"/>
      <c r="GO44" s="141"/>
      <c r="GP44" s="141"/>
      <c r="GQ44" s="141"/>
      <c r="GR44" s="141"/>
      <c r="GS44" s="141"/>
      <c r="GT44" s="141"/>
      <c r="GU44" s="141"/>
      <c r="GV44" s="141"/>
      <c r="GW44" s="141"/>
      <c r="GX44" s="141"/>
      <c r="GY44" s="141"/>
      <c r="GZ44" s="141"/>
      <c r="HA44" s="141"/>
      <c r="HB44" s="141"/>
      <c r="HC44" s="141"/>
      <c r="HD44" s="141"/>
      <c r="HE44" s="141"/>
      <c r="HF44" s="141"/>
      <c r="HG44" s="141"/>
      <c r="HH44" s="141"/>
      <c r="HI44" s="141"/>
      <c r="HJ44" s="141"/>
      <c r="HK44" s="141"/>
      <c r="HL44" s="141"/>
      <c r="HM44" s="141"/>
      <c r="HN44" s="141"/>
      <c r="HO44" s="141"/>
      <c r="HP44" s="141"/>
      <c r="HQ44" s="141"/>
      <c r="HR44" s="141"/>
      <c r="HS44" s="141"/>
      <c r="HT44" s="141"/>
      <c r="HU44" s="141"/>
      <c r="HV44" s="141"/>
      <c r="HW44" s="141"/>
      <c r="HX44" s="141"/>
      <c r="HY44" s="141"/>
      <c r="HZ44" s="141"/>
      <c r="IA44" s="141"/>
      <c r="IB44" s="141"/>
      <c r="IC44" s="141"/>
      <c r="ID44" s="141"/>
      <c r="IE44" s="141"/>
      <c r="IF44" s="141"/>
      <c r="IG44" s="141"/>
      <c r="IH44" s="141"/>
      <c r="II44" s="141"/>
      <c r="IJ44" s="141"/>
      <c r="IK44" s="141"/>
      <c r="IL44" s="141"/>
      <c r="IM44" s="141"/>
      <c r="IN44" s="141"/>
      <c r="IO44" s="141"/>
      <c r="IP44" s="141"/>
      <c r="IQ44" s="141"/>
      <c r="IR44" s="141"/>
      <c r="IS44" s="141"/>
      <c r="IT44" s="141"/>
      <c r="IU44" s="141"/>
      <c r="IV44" s="141"/>
      <c r="IW44" s="141"/>
      <c r="IX44" s="141"/>
      <c r="IY44" s="141"/>
      <c r="IZ44" s="141"/>
      <c r="JA44" s="141"/>
      <c r="JB44" s="141"/>
      <c r="JC44" s="141"/>
      <c r="JD44" s="141"/>
      <c r="JE44" s="141"/>
      <c r="JF44" s="141"/>
      <c r="JG44" s="141"/>
      <c r="JH44" s="141"/>
      <c r="JI44" s="141"/>
      <c r="JJ44" s="141"/>
      <c r="JK44" s="141"/>
      <c r="JL44" s="141"/>
      <c r="JM44" s="141"/>
      <c r="JN44" s="141"/>
      <c r="JO44" s="141"/>
      <c r="JP44" s="141"/>
      <c r="JQ44" s="141"/>
      <c r="JR44" s="141"/>
      <c r="JS44" s="141"/>
      <c r="JT44" s="141"/>
      <c r="JU44" s="141"/>
      <c r="JV44" s="141"/>
      <c r="JW44" s="141"/>
      <c r="JX44" s="141"/>
      <c r="JY44" s="141"/>
      <c r="JZ44" s="141"/>
      <c r="KA44" s="141"/>
      <c r="KB44" s="141"/>
      <c r="KC44" s="141"/>
      <c r="KD44" s="141"/>
      <c r="KE44" s="141"/>
      <c r="KF44" s="141"/>
      <c r="KG44" s="141"/>
      <c r="KH44" s="141"/>
      <c r="KI44" s="141"/>
      <c r="KJ44" s="141"/>
      <c r="KK44" s="141"/>
      <c r="KL44" s="141"/>
      <c r="KM44" s="141"/>
      <c r="KN44" s="141"/>
      <c r="KO44" s="141"/>
      <c r="KP44" s="141"/>
      <c r="KQ44" s="141"/>
      <c r="KR44" s="141"/>
      <c r="KS44" s="141"/>
      <c r="KT44" s="141"/>
      <c r="KU44" s="141"/>
      <c r="KV44" s="141"/>
      <c r="KW44" s="141"/>
      <c r="KX44" s="141"/>
      <c r="KY44" s="141"/>
      <c r="KZ44" s="141"/>
      <c r="LA44" s="141"/>
      <c r="LB44" s="141"/>
      <c r="LC44" s="141"/>
      <c r="LD44" s="141"/>
      <c r="LE44" s="141"/>
      <c r="LF44" s="141"/>
      <c r="LG44" s="141"/>
      <c r="LH44" s="141"/>
      <c r="LI44" s="141"/>
      <c r="LJ44" s="141"/>
      <c r="LK44" s="141"/>
      <c r="LL44" s="141"/>
      <c r="LM44" s="141"/>
      <c r="LN44" s="141"/>
      <c r="LO44" s="141"/>
      <c r="LP44" s="141"/>
      <c r="LQ44" s="141"/>
      <c r="LR44" s="141"/>
      <c r="LS44" s="141"/>
      <c r="LT44" s="141"/>
      <c r="LU44" s="141"/>
      <c r="LV44" s="141"/>
      <c r="LW44" s="141"/>
      <c r="LX44" s="141"/>
      <c r="LY44" s="141"/>
      <c r="LZ44" s="141"/>
      <c r="MA44" s="141"/>
      <c r="MB44" s="141"/>
      <c r="MC44" s="141"/>
      <c r="MD44" s="141"/>
      <c r="ME44" s="141"/>
      <c r="MF44" s="141"/>
      <c r="MG44" s="141"/>
      <c r="MH44" s="141"/>
      <c r="MI44" s="141"/>
      <c r="MJ44" s="141"/>
      <c r="MK44" s="141"/>
      <c r="ML44" s="141"/>
      <c r="MM44" s="141"/>
      <c r="MN44" s="141"/>
      <c r="MO44" s="141"/>
      <c r="MP44" s="141"/>
      <c r="MQ44" s="141"/>
      <c r="MR44" s="141"/>
      <c r="MS44" s="141"/>
      <c r="MT44" s="141"/>
      <c r="MU44" s="141"/>
      <c r="MV44" s="141"/>
      <c r="MW44" s="141"/>
      <c r="MX44" s="141"/>
      <c r="MY44" s="141"/>
      <c r="MZ44" s="141"/>
      <c r="NA44" s="141"/>
      <c r="NB44" s="141"/>
      <c r="NC44" s="141"/>
      <c r="ND44" s="141"/>
      <c r="NE44" s="141"/>
      <c r="NF44" s="141"/>
      <c r="NG44" s="141"/>
      <c r="NH44" s="141"/>
      <c r="NI44" s="141"/>
      <c r="NJ44" s="141"/>
      <c r="NK44" s="141"/>
      <c r="NL44" s="141"/>
      <c r="NM44" s="141"/>
      <c r="NN44" s="141"/>
      <c r="NO44" s="141"/>
      <c r="NP44" s="141"/>
      <c r="NQ44" s="141"/>
      <c r="NR44" s="141"/>
      <c r="NS44" s="141"/>
      <c r="NT44" s="141"/>
      <c r="NU44" s="141"/>
      <c r="NV44" s="141"/>
      <c r="NW44" s="141"/>
      <c r="NX44" s="141"/>
      <c r="NY44" s="141"/>
      <c r="NZ44" s="141"/>
      <c r="OA44" s="141"/>
      <c r="OB44" s="141"/>
      <c r="OC44" s="141"/>
      <c r="OD44" s="141"/>
      <c r="OE44" s="141"/>
      <c r="OF44" s="141"/>
      <c r="OG44" s="141"/>
      <c r="OH44" s="141"/>
      <c r="OI44" s="141"/>
      <c r="OJ44" s="141"/>
      <c r="OK44" s="141"/>
      <c r="OL44" s="141"/>
      <c r="OM44" s="141"/>
      <c r="ON44" s="141"/>
      <c r="OO44" s="141"/>
      <c r="OP44" s="141"/>
      <c r="OQ44" s="141"/>
      <c r="OR44" s="141"/>
      <c r="OS44" s="141"/>
      <c r="OT44" s="141"/>
      <c r="OU44" s="141"/>
      <c r="OV44" s="141"/>
      <c r="OW44" s="141"/>
      <c r="OX44" s="141"/>
      <c r="OY44" s="141"/>
      <c r="OZ44" s="141"/>
      <c r="PA44" s="141"/>
      <c r="PB44" s="141"/>
      <c r="PC44" s="141"/>
      <c r="PD44" s="141"/>
      <c r="PE44" s="141"/>
      <c r="PF44" s="141"/>
      <c r="PG44" s="141"/>
      <c r="PH44" s="141"/>
      <c r="PI44" s="141"/>
      <c r="PJ44" s="141"/>
      <c r="PK44" s="141"/>
      <c r="PL44" s="141"/>
      <c r="PM44" s="141"/>
      <c r="PN44" s="141"/>
      <c r="PO44" s="141"/>
      <c r="PP44" s="141"/>
      <c r="PQ44" s="141"/>
      <c r="PR44" s="141"/>
      <c r="PS44" s="141"/>
      <c r="PT44" s="141"/>
      <c r="PU44" s="141"/>
      <c r="PV44" s="141"/>
      <c r="PW44" s="141"/>
      <c r="PX44" s="141"/>
      <c r="PY44" s="141"/>
      <c r="PZ44" s="141"/>
      <c r="QA44" s="141"/>
      <c r="QB44" s="141"/>
      <c r="QC44" s="141"/>
      <c r="QD44" s="141"/>
      <c r="QE44" s="141"/>
      <c r="QF44" s="141"/>
      <c r="QG44" s="141"/>
    </row>
    <row r="45" spans="1:449" s="145" customFormat="1" ht="24.75" hidden="1" customHeight="1">
      <c r="A45" s="252">
        <v>11</v>
      </c>
      <c r="B45" s="255" t="s">
        <v>650</v>
      </c>
      <c r="C45" s="213" t="s">
        <v>649</v>
      </c>
      <c r="D45" s="213" t="s">
        <v>344</v>
      </c>
      <c r="E45" s="213"/>
      <c r="F45" s="213" t="s">
        <v>648</v>
      </c>
      <c r="G45" s="213" t="s">
        <v>649</v>
      </c>
      <c r="H45" s="213" t="s">
        <v>344</v>
      </c>
      <c r="I45" s="213"/>
      <c r="J45" s="213" t="s">
        <v>652</v>
      </c>
      <c r="K45" s="213" t="s">
        <v>694</v>
      </c>
      <c r="L45" s="213" t="s">
        <v>695</v>
      </c>
      <c r="M45" s="213" t="s">
        <v>696</v>
      </c>
      <c r="N45" s="213" t="s">
        <v>697</v>
      </c>
      <c r="O45" s="213" t="s">
        <v>158</v>
      </c>
      <c r="P45" s="213" t="s">
        <v>169</v>
      </c>
      <c r="Q45" s="213" t="s">
        <v>676</v>
      </c>
      <c r="R45" s="213" t="s">
        <v>252</v>
      </c>
      <c r="S45" s="255" t="s">
        <v>1228</v>
      </c>
      <c r="T45" s="255" t="s">
        <v>328</v>
      </c>
      <c r="U45" s="213" t="s">
        <v>1224</v>
      </c>
      <c r="V45" s="255">
        <v>2019</v>
      </c>
      <c r="W45" s="255" t="s">
        <v>1225</v>
      </c>
      <c r="X45" s="213" t="s">
        <v>1140</v>
      </c>
      <c r="Y45" s="213" t="s">
        <v>1141</v>
      </c>
      <c r="Z45" s="214" t="s">
        <v>1229</v>
      </c>
      <c r="AA45" s="255" t="s">
        <v>328</v>
      </c>
      <c r="AB45" s="213" t="s">
        <v>328</v>
      </c>
      <c r="AC45" s="213" t="s">
        <v>328</v>
      </c>
      <c r="AD45" s="255" t="s">
        <v>328</v>
      </c>
      <c r="AE45" s="255" t="s">
        <v>328</v>
      </c>
      <c r="AF45" s="260">
        <v>43486</v>
      </c>
      <c r="AG45" s="260">
        <v>43769</v>
      </c>
      <c r="AH45" s="260">
        <v>44900</v>
      </c>
      <c r="AI45" s="260" t="s">
        <v>309</v>
      </c>
      <c r="AJ45" s="260" t="s">
        <v>309</v>
      </c>
      <c r="AK45" s="218">
        <f t="shared" si="0"/>
        <v>-942</v>
      </c>
      <c r="AL45" s="221" t="s">
        <v>1230</v>
      </c>
      <c r="AM45" s="262">
        <v>44384</v>
      </c>
      <c r="AN45" s="257" t="s">
        <v>307</v>
      </c>
      <c r="AO45" s="257" t="s">
        <v>328</v>
      </c>
      <c r="AP45" s="261">
        <v>1</v>
      </c>
      <c r="AQ45" s="235" t="s">
        <v>380</v>
      </c>
      <c r="AR45" s="223">
        <v>-682</v>
      </c>
      <c r="AS45" s="221" t="s">
        <v>387</v>
      </c>
      <c r="AT45" s="221" t="s">
        <v>412</v>
      </c>
      <c r="AU45" s="221" t="s">
        <v>412</v>
      </c>
      <c r="AV45" s="221" t="s">
        <v>412</v>
      </c>
      <c r="AW45" s="222">
        <v>0</v>
      </c>
      <c r="AX45" s="261">
        <v>0</v>
      </c>
      <c r="AY45" s="221" t="s">
        <v>393</v>
      </c>
      <c r="AZ45" s="221" t="s">
        <v>383</v>
      </c>
      <c r="BA45" s="379" t="s">
        <v>441</v>
      </c>
      <c r="BB45" s="267" t="s">
        <v>445</v>
      </c>
      <c r="BC45" s="269">
        <v>44620</v>
      </c>
      <c r="BD45" s="267" t="s">
        <v>394</v>
      </c>
      <c r="BE45" s="267" t="s">
        <v>328</v>
      </c>
      <c r="BF45" s="266">
        <v>1</v>
      </c>
      <c r="BG45" s="235" t="s">
        <v>380</v>
      </c>
      <c r="BH45" s="223">
        <v>-44619</v>
      </c>
      <c r="BI45" s="221" t="s">
        <v>387</v>
      </c>
      <c r="BJ45" s="269">
        <v>44638</v>
      </c>
      <c r="BK45" s="267" t="s">
        <v>1231</v>
      </c>
      <c r="BL45" s="267" t="s">
        <v>392</v>
      </c>
      <c r="BM45" s="266">
        <v>0</v>
      </c>
      <c r="BN45" s="221" t="s">
        <v>387</v>
      </c>
      <c r="BO45" s="221" t="s">
        <v>383</v>
      </c>
      <c r="BP45" s="268" t="s">
        <v>293</v>
      </c>
      <c r="BQ45" s="62" t="s">
        <v>1146</v>
      </c>
      <c r="BR45" s="269">
        <v>44712</v>
      </c>
      <c r="BS45" s="233" t="s">
        <v>328</v>
      </c>
      <c r="BT45" s="234">
        <v>1</v>
      </c>
      <c r="BU45" s="235" t="s">
        <v>380</v>
      </c>
      <c r="BV45" s="223">
        <v>-942</v>
      </c>
      <c r="BW45" s="221" t="s">
        <v>387</v>
      </c>
      <c r="BX45" s="383">
        <v>44735</v>
      </c>
      <c r="BY45" s="290" t="s">
        <v>1232</v>
      </c>
      <c r="BZ45" s="380" t="s">
        <v>403</v>
      </c>
      <c r="CA45" s="400" t="s">
        <v>1233</v>
      </c>
      <c r="CB45" s="401" t="s">
        <v>387</v>
      </c>
      <c r="CC45" s="94"/>
      <c r="CD45" s="268" t="s">
        <v>293</v>
      </c>
      <c r="CE45" s="237">
        <v>44823</v>
      </c>
      <c r="CF45" s="57" t="s">
        <v>1234</v>
      </c>
      <c r="CG45" s="20" t="s">
        <v>1235</v>
      </c>
      <c r="CH45" s="250" t="s">
        <v>1236</v>
      </c>
      <c r="CI45" s="124">
        <v>1</v>
      </c>
      <c r="CJ45" s="235" t="str">
        <f t="shared" si="1"/>
        <v>CUMPLIMIENTO TOTAL</v>
      </c>
      <c r="CK45" s="223">
        <f t="shared" si="8"/>
        <v>-942</v>
      </c>
      <c r="CL45" s="221" t="str">
        <f t="shared" si="9"/>
        <v>VENCIDO</v>
      </c>
      <c r="CM45" s="383">
        <v>44878</v>
      </c>
      <c r="CN45" s="290" t="s">
        <v>1237</v>
      </c>
      <c r="CO45" s="291" t="s">
        <v>1238</v>
      </c>
      <c r="CP45" s="108">
        <v>1</v>
      </c>
      <c r="CQ45" s="236" t="s">
        <v>294</v>
      </c>
      <c r="CR45" s="94"/>
      <c r="CS45" s="239" t="s">
        <v>328</v>
      </c>
      <c r="CT45" s="82" t="s">
        <v>1125</v>
      </c>
      <c r="CU45" s="82" t="s">
        <v>339</v>
      </c>
      <c r="CV45" s="107">
        <v>1</v>
      </c>
      <c r="CW45" s="110">
        <v>1</v>
      </c>
      <c r="CX45" s="235" t="str">
        <f t="shared" si="4"/>
        <v>CUMPLIMIENTO TOTAL</v>
      </c>
      <c r="CY45" s="223" t="str">
        <f t="shared" si="5"/>
        <v>NO APLICA ACCION CERRADA</v>
      </c>
      <c r="CZ45" s="221" t="str">
        <f t="shared" si="7"/>
        <v>NO APLICA ACCION CERRADA</v>
      </c>
      <c r="DA45" s="239" t="s">
        <v>328</v>
      </c>
      <c r="DB45" s="82" t="s">
        <v>1125</v>
      </c>
      <c r="DC45" s="82" t="s">
        <v>339</v>
      </c>
      <c r="DD45" s="107">
        <v>1</v>
      </c>
      <c r="DE45" s="97" t="s">
        <v>294</v>
      </c>
      <c r="DF45" s="94"/>
      <c r="DG45" s="141"/>
      <c r="DH45" s="141"/>
      <c r="DI45" s="141"/>
      <c r="DJ45" s="141"/>
      <c r="DK45" s="141"/>
      <c r="DL45" s="141"/>
      <c r="DM45" s="141"/>
      <c r="DN45" s="141"/>
      <c r="DO45" s="141"/>
      <c r="DP45" s="141"/>
      <c r="DQ45" s="141"/>
      <c r="DR45" s="141"/>
      <c r="DS45" s="141"/>
      <c r="DT45" s="141"/>
      <c r="DU45" s="141"/>
      <c r="DV45" s="141"/>
      <c r="DW45" s="141"/>
      <c r="DX45" s="141"/>
      <c r="DY45" s="141"/>
      <c r="DZ45" s="141"/>
      <c r="EA45" s="141"/>
      <c r="EB45" s="141"/>
      <c r="EC45" s="141"/>
      <c r="ED45" s="141"/>
      <c r="EE45" s="141"/>
      <c r="EF45" s="141"/>
      <c r="EG45" s="141"/>
      <c r="EH45" s="141"/>
      <c r="EI45" s="141"/>
      <c r="EJ45" s="141"/>
      <c r="EK45" s="141"/>
      <c r="EL45" s="141"/>
      <c r="EM45" s="141"/>
      <c r="EN45" s="141"/>
      <c r="EO45" s="141"/>
      <c r="EP45" s="141"/>
      <c r="EQ45" s="141"/>
      <c r="ER45" s="141"/>
      <c r="ES45" s="141"/>
      <c r="ET45" s="141"/>
      <c r="EU45" s="141"/>
      <c r="EV45" s="141"/>
      <c r="EW45" s="141"/>
      <c r="EX45" s="141"/>
      <c r="EY45" s="141"/>
      <c r="EZ45" s="141"/>
      <c r="FA45" s="141"/>
      <c r="FB45" s="141"/>
      <c r="FC45" s="141"/>
      <c r="FD45" s="141"/>
      <c r="FE45" s="141"/>
      <c r="FF45" s="141"/>
      <c r="FG45" s="141"/>
      <c r="FH45" s="141"/>
      <c r="FI45" s="141"/>
      <c r="FJ45" s="141"/>
      <c r="FK45" s="141"/>
      <c r="FL45" s="141"/>
      <c r="FM45" s="141"/>
      <c r="FN45" s="141"/>
      <c r="FO45" s="141"/>
      <c r="FP45" s="141"/>
      <c r="FQ45" s="141"/>
      <c r="FR45" s="141"/>
      <c r="FS45" s="141"/>
      <c r="FT45" s="141"/>
      <c r="FU45" s="141"/>
      <c r="FV45" s="141"/>
      <c r="FW45" s="141"/>
      <c r="FX45" s="141"/>
      <c r="FY45" s="141"/>
      <c r="FZ45" s="141"/>
      <c r="GA45" s="141"/>
      <c r="GB45" s="141"/>
      <c r="GC45" s="141"/>
      <c r="GD45" s="141"/>
      <c r="GE45" s="141"/>
      <c r="GF45" s="141"/>
      <c r="GG45" s="141"/>
      <c r="GH45" s="141"/>
      <c r="GI45" s="141"/>
      <c r="GJ45" s="141"/>
      <c r="GK45" s="141"/>
      <c r="GL45" s="141"/>
      <c r="GM45" s="141"/>
      <c r="GN45" s="141"/>
      <c r="GO45" s="141"/>
      <c r="GP45" s="141"/>
      <c r="GQ45" s="141"/>
      <c r="GR45" s="141"/>
      <c r="GS45" s="141"/>
      <c r="GT45" s="141"/>
      <c r="GU45" s="141"/>
      <c r="GV45" s="141"/>
      <c r="GW45" s="141"/>
      <c r="GX45" s="141"/>
      <c r="GY45" s="141"/>
      <c r="GZ45" s="141"/>
      <c r="HA45" s="141"/>
      <c r="HB45" s="141"/>
      <c r="HC45" s="141"/>
      <c r="HD45" s="141"/>
      <c r="HE45" s="141"/>
      <c r="HF45" s="141"/>
      <c r="HG45" s="141"/>
      <c r="HH45" s="141"/>
      <c r="HI45" s="141"/>
      <c r="HJ45" s="141"/>
      <c r="HK45" s="141"/>
      <c r="HL45" s="141"/>
      <c r="HM45" s="141"/>
      <c r="HN45" s="141"/>
      <c r="HO45" s="141"/>
      <c r="HP45" s="141"/>
      <c r="HQ45" s="141"/>
      <c r="HR45" s="141"/>
      <c r="HS45" s="141"/>
      <c r="HT45" s="141"/>
      <c r="HU45" s="141"/>
      <c r="HV45" s="141"/>
      <c r="HW45" s="141"/>
      <c r="HX45" s="141"/>
      <c r="HY45" s="141"/>
      <c r="HZ45" s="141"/>
      <c r="IA45" s="141"/>
      <c r="IB45" s="141"/>
      <c r="IC45" s="141"/>
      <c r="ID45" s="141"/>
      <c r="IE45" s="141"/>
      <c r="IF45" s="141"/>
      <c r="IG45" s="141"/>
      <c r="IH45" s="141"/>
      <c r="II45" s="141"/>
      <c r="IJ45" s="141"/>
      <c r="IK45" s="141"/>
      <c r="IL45" s="141"/>
      <c r="IM45" s="141"/>
      <c r="IN45" s="141"/>
      <c r="IO45" s="141"/>
      <c r="IP45" s="141"/>
      <c r="IQ45" s="141"/>
      <c r="IR45" s="141"/>
      <c r="IS45" s="141"/>
      <c r="IT45" s="141"/>
      <c r="IU45" s="141"/>
      <c r="IV45" s="141"/>
      <c r="IW45" s="141"/>
      <c r="IX45" s="141"/>
      <c r="IY45" s="141"/>
      <c r="IZ45" s="141"/>
      <c r="JA45" s="141"/>
      <c r="JB45" s="141"/>
      <c r="JC45" s="141"/>
      <c r="JD45" s="141"/>
      <c r="JE45" s="141"/>
      <c r="JF45" s="141"/>
      <c r="JG45" s="141"/>
      <c r="JH45" s="141"/>
      <c r="JI45" s="141"/>
      <c r="JJ45" s="141"/>
      <c r="JK45" s="141"/>
      <c r="JL45" s="141"/>
      <c r="JM45" s="141"/>
      <c r="JN45" s="141"/>
      <c r="JO45" s="141"/>
      <c r="JP45" s="141"/>
      <c r="JQ45" s="141"/>
      <c r="JR45" s="141"/>
      <c r="JS45" s="141"/>
      <c r="JT45" s="141"/>
      <c r="JU45" s="141"/>
      <c r="JV45" s="141"/>
      <c r="JW45" s="141"/>
      <c r="JX45" s="141"/>
      <c r="JY45" s="141"/>
      <c r="JZ45" s="141"/>
      <c r="KA45" s="141"/>
      <c r="KB45" s="141"/>
      <c r="KC45" s="141"/>
      <c r="KD45" s="141"/>
      <c r="KE45" s="141"/>
      <c r="KF45" s="141"/>
      <c r="KG45" s="141"/>
      <c r="KH45" s="141"/>
      <c r="KI45" s="141"/>
      <c r="KJ45" s="141"/>
      <c r="KK45" s="141"/>
      <c r="KL45" s="141"/>
      <c r="KM45" s="141"/>
      <c r="KN45" s="141"/>
      <c r="KO45" s="141"/>
      <c r="KP45" s="141"/>
      <c r="KQ45" s="141"/>
      <c r="KR45" s="141"/>
      <c r="KS45" s="141"/>
      <c r="KT45" s="141"/>
      <c r="KU45" s="141"/>
      <c r="KV45" s="141"/>
      <c r="KW45" s="141"/>
      <c r="KX45" s="141"/>
      <c r="KY45" s="141"/>
      <c r="KZ45" s="141"/>
      <c r="LA45" s="141"/>
      <c r="LB45" s="141"/>
      <c r="LC45" s="141"/>
      <c r="LD45" s="141"/>
      <c r="LE45" s="141"/>
      <c r="LF45" s="141"/>
      <c r="LG45" s="141"/>
      <c r="LH45" s="141"/>
      <c r="LI45" s="141"/>
      <c r="LJ45" s="141"/>
      <c r="LK45" s="141"/>
      <c r="LL45" s="141"/>
      <c r="LM45" s="141"/>
      <c r="LN45" s="141"/>
      <c r="LO45" s="141"/>
      <c r="LP45" s="141"/>
      <c r="LQ45" s="141"/>
      <c r="LR45" s="141"/>
      <c r="LS45" s="141"/>
      <c r="LT45" s="141"/>
      <c r="LU45" s="141"/>
      <c r="LV45" s="141"/>
      <c r="LW45" s="141"/>
      <c r="LX45" s="141"/>
      <c r="LY45" s="141"/>
      <c r="LZ45" s="141"/>
      <c r="MA45" s="141"/>
      <c r="MB45" s="141"/>
      <c r="MC45" s="141"/>
      <c r="MD45" s="141"/>
      <c r="ME45" s="141"/>
      <c r="MF45" s="141"/>
      <c r="MG45" s="141"/>
      <c r="MH45" s="141"/>
      <c r="MI45" s="141"/>
      <c r="MJ45" s="141"/>
      <c r="MK45" s="141"/>
      <c r="ML45" s="141"/>
      <c r="MM45" s="141"/>
      <c r="MN45" s="141"/>
      <c r="MO45" s="141"/>
      <c r="MP45" s="141"/>
      <c r="MQ45" s="141"/>
      <c r="MR45" s="141"/>
      <c r="MS45" s="141"/>
      <c r="MT45" s="141"/>
      <c r="MU45" s="141"/>
      <c r="MV45" s="141"/>
      <c r="MW45" s="141"/>
      <c r="MX45" s="141"/>
      <c r="MY45" s="141"/>
      <c r="MZ45" s="141"/>
      <c r="NA45" s="141"/>
      <c r="NB45" s="141"/>
      <c r="NC45" s="141"/>
      <c r="ND45" s="141"/>
      <c r="NE45" s="141"/>
      <c r="NF45" s="141"/>
      <c r="NG45" s="141"/>
      <c r="NH45" s="141"/>
      <c r="NI45" s="141"/>
      <c r="NJ45" s="141"/>
      <c r="NK45" s="141"/>
      <c r="NL45" s="141"/>
      <c r="NM45" s="141"/>
      <c r="NN45" s="141"/>
      <c r="NO45" s="141"/>
      <c r="NP45" s="141"/>
      <c r="NQ45" s="141"/>
      <c r="NR45" s="141"/>
      <c r="NS45" s="141"/>
      <c r="NT45" s="141"/>
      <c r="NU45" s="141"/>
      <c r="NV45" s="141"/>
      <c r="NW45" s="141"/>
      <c r="NX45" s="141"/>
      <c r="NY45" s="141"/>
      <c r="NZ45" s="141"/>
      <c r="OA45" s="141"/>
      <c r="OB45" s="141"/>
      <c r="OC45" s="141"/>
      <c r="OD45" s="141"/>
      <c r="OE45" s="141"/>
      <c r="OF45" s="141"/>
      <c r="OG45" s="141"/>
      <c r="OH45" s="141"/>
      <c r="OI45" s="141"/>
      <c r="OJ45" s="141"/>
      <c r="OK45" s="141"/>
      <c r="OL45" s="141"/>
      <c r="OM45" s="141"/>
      <c r="ON45" s="141"/>
      <c r="OO45" s="141"/>
      <c r="OP45" s="141"/>
      <c r="OQ45" s="141"/>
      <c r="OR45" s="141"/>
      <c r="OS45" s="141"/>
      <c r="OT45" s="141"/>
      <c r="OU45" s="141"/>
      <c r="OV45" s="141"/>
      <c r="OW45" s="141"/>
      <c r="OX45" s="141"/>
      <c r="OY45" s="141"/>
      <c r="OZ45" s="141"/>
      <c r="PA45" s="141"/>
      <c r="PB45" s="141"/>
      <c r="PC45" s="141"/>
      <c r="PD45" s="141"/>
      <c r="PE45" s="141"/>
      <c r="PF45" s="141"/>
      <c r="PG45" s="141"/>
      <c r="PH45" s="141"/>
      <c r="PI45" s="141"/>
      <c r="PJ45" s="141"/>
      <c r="PK45" s="141"/>
      <c r="PL45" s="141"/>
      <c r="PM45" s="141"/>
      <c r="PN45" s="141"/>
      <c r="PO45" s="141"/>
      <c r="PP45" s="141"/>
      <c r="PQ45" s="141"/>
      <c r="PR45" s="141"/>
      <c r="PS45" s="141"/>
      <c r="PT45" s="141"/>
      <c r="PU45" s="141"/>
      <c r="PV45" s="141"/>
      <c r="PW45" s="141"/>
      <c r="PX45" s="141"/>
      <c r="PY45" s="141"/>
      <c r="PZ45" s="141"/>
      <c r="QA45" s="141"/>
      <c r="QB45" s="141"/>
      <c r="QC45" s="141"/>
      <c r="QD45" s="141"/>
      <c r="QE45" s="141"/>
      <c r="QF45" s="141"/>
      <c r="QG45" s="141"/>
    </row>
    <row r="46" spans="1:449" s="145" customFormat="1" ht="24.75" hidden="1" customHeight="1">
      <c r="A46" s="252">
        <v>12</v>
      </c>
      <c r="B46" s="255" t="s">
        <v>650</v>
      </c>
      <c r="C46" s="213" t="s">
        <v>649</v>
      </c>
      <c r="D46" s="213" t="s">
        <v>344</v>
      </c>
      <c r="E46" s="213"/>
      <c r="F46" s="213" t="s">
        <v>648</v>
      </c>
      <c r="G46" s="213" t="s">
        <v>649</v>
      </c>
      <c r="H46" s="213" t="s">
        <v>344</v>
      </c>
      <c r="I46" s="213"/>
      <c r="J46" s="213" t="s">
        <v>652</v>
      </c>
      <c r="K46" s="213" t="s">
        <v>694</v>
      </c>
      <c r="L46" s="213" t="s">
        <v>695</v>
      </c>
      <c r="M46" s="213" t="s">
        <v>696</v>
      </c>
      <c r="N46" s="213" t="s">
        <v>697</v>
      </c>
      <c r="O46" s="213" t="s">
        <v>158</v>
      </c>
      <c r="P46" s="213" t="s">
        <v>169</v>
      </c>
      <c r="Q46" s="213" t="s">
        <v>676</v>
      </c>
      <c r="R46" s="213" t="s">
        <v>252</v>
      </c>
      <c r="S46" s="255" t="s">
        <v>1239</v>
      </c>
      <c r="T46" s="255" t="s">
        <v>328</v>
      </c>
      <c r="U46" s="213" t="s">
        <v>1224</v>
      </c>
      <c r="V46" s="255">
        <v>2019</v>
      </c>
      <c r="W46" s="255" t="s">
        <v>1225</v>
      </c>
      <c r="X46" s="213" t="s">
        <v>1140</v>
      </c>
      <c r="Y46" s="213" t="s">
        <v>1141</v>
      </c>
      <c r="Z46" s="214" t="s">
        <v>1240</v>
      </c>
      <c r="AA46" s="255" t="s">
        <v>328</v>
      </c>
      <c r="AB46" s="213" t="s">
        <v>328</v>
      </c>
      <c r="AC46" s="213" t="s">
        <v>328</v>
      </c>
      <c r="AD46" s="255" t="s">
        <v>328</v>
      </c>
      <c r="AE46" s="255" t="s">
        <v>328</v>
      </c>
      <c r="AF46" s="260">
        <v>43486</v>
      </c>
      <c r="AG46" s="260">
        <v>43769</v>
      </c>
      <c r="AH46" s="260">
        <v>44900</v>
      </c>
      <c r="AI46" s="260" t="s">
        <v>309</v>
      </c>
      <c r="AJ46" s="260" t="s">
        <v>309</v>
      </c>
      <c r="AK46" s="218">
        <f t="shared" si="0"/>
        <v>-942</v>
      </c>
      <c r="AL46" s="221" t="s">
        <v>1241</v>
      </c>
      <c r="AM46" s="262">
        <v>44384</v>
      </c>
      <c r="AN46" s="257" t="s">
        <v>307</v>
      </c>
      <c r="AO46" s="257" t="s">
        <v>328</v>
      </c>
      <c r="AP46" s="261">
        <v>1</v>
      </c>
      <c r="AQ46" s="235" t="s">
        <v>380</v>
      </c>
      <c r="AR46" s="223">
        <v>-682</v>
      </c>
      <c r="AS46" s="221" t="s">
        <v>387</v>
      </c>
      <c r="AT46" s="221" t="s">
        <v>412</v>
      </c>
      <c r="AU46" s="221" t="s">
        <v>412</v>
      </c>
      <c r="AV46" s="221" t="s">
        <v>412</v>
      </c>
      <c r="AW46" s="222">
        <v>0</v>
      </c>
      <c r="AX46" s="261">
        <v>0</v>
      </c>
      <c r="AY46" s="221" t="s">
        <v>393</v>
      </c>
      <c r="AZ46" s="221" t="s">
        <v>383</v>
      </c>
      <c r="BA46" s="379" t="s">
        <v>441</v>
      </c>
      <c r="BB46" s="267" t="s">
        <v>445</v>
      </c>
      <c r="BC46" s="269">
        <v>44620</v>
      </c>
      <c r="BD46" s="267" t="s">
        <v>394</v>
      </c>
      <c r="BE46" s="267" t="s">
        <v>328</v>
      </c>
      <c r="BF46" s="266">
        <v>1</v>
      </c>
      <c r="BG46" s="235" t="s">
        <v>380</v>
      </c>
      <c r="BH46" s="223">
        <v>-44619</v>
      </c>
      <c r="BI46" s="221" t="s">
        <v>387</v>
      </c>
      <c r="BJ46" s="269">
        <v>44638</v>
      </c>
      <c r="BK46" s="36" t="s">
        <v>1242</v>
      </c>
      <c r="BL46" s="267" t="s">
        <v>392</v>
      </c>
      <c r="BM46" s="266">
        <v>0</v>
      </c>
      <c r="BN46" s="221" t="s">
        <v>387</v>
      </c>
      <c r="BO46" s="221" t="s">
        <v>383</v>
      </c>
      <c r="BP46" s="268" t="s">
        <v>293</v>
      </c>
      <c r="BQ46" s="62" t="s">
        <v>1146</v>
      </c>
      <c r="BR46" s="269">
        <v>44712</v>
      </c>
      <c r="BS46" s="233" t="s">
        <v>328</v>
      </c>
      <c r="BT46" s="234">
        <v>1</v>
      </c>
      <c r="BU46" s="235" t="s">
        <v>380</v>
      </c>
      <c r="BV46" s="223">
        <v>-942</v>
      </c>
      <c r="BW46" s="221" t="s">
        <v>387</v>
      </c>
      <c r="BX46" s="383">
        <v>44735</v>
      </c>
      <c r="BY46" s="290" t="s">
        <v>1232</v>
      </c>
      <c r="BZ46" s="380" t="s">
        <v>403</v>
      </c>
      <c r="CA46" s="94"/>
      <c r="CB46" s="236" t="s">
        <v>387</v>
      </c>
      <c r="CC46" s="94"/>
      <c r="CD46" s="268" t="s">
        <v>293</v>
      </c>
      <c r="CE46" s="237">
        <v>44823</v>
      </c>
      <c r="CF46" s="57" t="s">
        <v>1243</v>
      </c>
      <c r="CG46" s="20" t="s">
        <v>1244</v>
      </c>
      <c r="CH46" s="250" t="s">
        <v>1236</v>
      </c>
      <c r="CI46" s="124">
        <v>1</v>
      </c>
      <c r="CJ46" s="235" t="str">
        <f t="shared" si="1"/>
        <v>CUMPLIMIENTO TOTAL</v>
      </c>
      <c r="CK46" s="223">
        <f t="shared" si="8"/>
        <v>-942</v>
      </c>
      <c r="CL46" s="221" t="str">
        <f t="shared" si="9"/>
        <v>VENCIDO</v>
      </c>
      <c r="CM46" s="383">
        <v>44878</v>
      </c>
      <c r="CN46" s="290" t="s">
        <v>1245</v>
      </c>
      <c r="CO46" s="291" t="s">
        <v>1238</v>
      </c>
      <c r="CP46" s="108">
        <v>1</v>
      </c>
      <c r="CQ46" s="236" t="s">
        <v>294</v>
      </c>
      <c r="CR46" s="94"/>
      <c r="CS46" s="239" t="s">
        <v>328</v>
      </c>
      <c r="CT46" s="82" t="s">
        <v>1125</v>
      </c>
      <c r="CU46" s="82" t="s">
        <v>339</v>
      </c>
      <c r="CV46" s="107">
        <v>1</v>
      </c>
      <c r="CW46" s="110">
        <v>1</v>
      </c>
      <c r="CX46" s="235" t="str">
        <f t="shared" si="4"/>
        <v>CUMPLIMIENTO TOTAL</v>
      </c>
      <c r="CY46" s="223" t="str">
        <f t="shared" si="5"/>
        <v>NO APLICA ACCION CERRADA</v>
      </c>
      <c r="CZ46" s="221" t="str">
        <f t="shared" si="7"/>
        <v>NO APLICA ACCION CERRADA</v>
      </c>
      <c r="DA46" s="239" t="s">
        <v>328</v>
      </c>
      <c r="DB46" s="82" t="s">
        <v>1125</v>
      </c>
      <c r="DC46" s="82" t="s">
        <v>339</v>
      </c>
      <c r="DD46" s="107">
        <v>1</v>
      </c>
      <c r="DE46" s="97" t="s">
        <v>294</v>
      </c>
      <c r="DF46" s="94"/>
      <c r="DG46" s="141"/>
      <c r="DH46" s="141"/>
      <c r="DI46" s="141"/>
      <c r="DJ46" s="141"/>
      <c r="DK46" s="141"/>
      <c r="DL46" s="141"/>
      <c r="DM46" s="141"/>
      <c r="DN46" s="141"/>
      <c r="DO46" s="141"/>
      <c r="DP46" s="141"/>
      <c r="DQ46" s="141"/>
      <c r="DR46" s="141"/>
      <c r="DS46" s="141"/>
      <c r="DT46" s="141"/>
      <c r="DU46" s="141"/>
      <c r="DV46" s="141"/>
      <c r="DW46" s="141"/>
      <c r="DX46" s="141"/>
      <c r="DY46" s="141"/>
      <c r="DZ46" s="141"/>
      <c r="EA46" s="141"/>
      <c r="EB46" s="141"/>
      <c r="EC46" s="141"/>
      <c r="ED46" s="141"/>
      <c r="EE46" s="141"/>
      <c r="EF46" s="141"/>
      <c r="EG46" s="141"/>
      <c r="EH46" s="141"/>
      <c r="EI46" s="141"/>
      <c r="EJ46" s="141"/>
      <c r="EK46" s="141"/>
      <c r="EL46" s="141"/>
      <c r="EM46" s="141"/>
      <c r="EN46" s="141"/>
      <c r="EO46" s="141"/>
      <c r="EP46" s="141"/>
      <c r="EQ46" s="141"/>
      <c r="ER46" s="141"/>
      <c r="ES46" s="141"/>
      <c r="ET46" s="141"/>
      <c r="EU46" s="141"/>
      <c r="EV46" s="141"/>
      <c r="EW46" s="141"/>
      <c r="EX46" s="141"/>
      <c r="EY46" s="141"/>
      <c r="EZ46" s="141"/>
      <c r="FA46" s="141"/>
      <c r="FB46" s="141"/>
      <c r="FC46" s="141"/>
      <c r="FD46" s="141"/>
      <c r="FE46" s="141"/>
      <c r="FF46" s="141"/>
      <c r="FG46" s="141"/>
      <c r="FH46" s="141"/>
      <c r="FI46" s="141"/>
      <c r="FJ46" s="141"/>
      <c r="FK46" s="141"/>
      <c r="FL46" s="141"/>
      <c r="FM46" s="141"/>
      <c r="FN46" s="141"/>
      <c r="FO46" s="141"/>
      <c r="FP46" s="141"/>
      <c r="FQ46" s="141"/>
      <c r="FR46" s="141"/>
      <c r="FS46" s="141"/>
      <c r="FT46" s="141"/>
      <c r="FU46" s="141"/>
      <c r="FV46" s="141"/>
      <c r="FW46" s="141"/>
      <c r="FX46" s="141"/>
      <c r="FY46" s="141"/>
      <c r="FZ46" s="141"/>
      <c r="GA46" s="141"/>
      <c r="GB46" s="141"/>
      <c r="GC46" s="141"/>
      <c r="GD46" s="141"/>
      <c r="GE46" s="141"/>
      <c r="GF46" s="141"/>
      <c r="GG46" s="141"/>
      <c r="GH46" s="141"/>
      <c r="GI46" s="141"/>
      <c r="GJ46" s="141"/>
      <c r="GK46" s="141"/>
      <c r="GL46" s="141"/>
      <c r="GM46" s="141"/>
      <c r="GN46" s="141"/>
      <c r="GO46" s="141"/>
      <c r="GP46" s="141"/>
      <c r="GQ46" s="141"/>
      <c r="GR46" s="141"/>
      <c r="GS46" s="141"/>
      <c r="GT46" s="141"/>
      <c r="GU46" s="141"/>
      <c r="GV46" s="141"/>
      <c r="GW46" s="141"/>
      <c r="GX46" s="141"/>
      <c r="GY46" s="141"/>
      <c r="GZ46" s="141"/>
      <c r="HA46" s="141"/>
      <c r="HB46" s="141"/>
      <c r="HC46" s="141"/>
      <c r="HD46" s="141"/>
      <c r="HE46" s="141"/>
      <c r="HF46" s="141"/>
      <c r="HG46" s="141"/>
      <c r="HH46" s="141"/>
      <c r="HI46" s="141"/>
      <c r="HJ46" s="141"/>
      <c r="HK46" s="141"/>
      <c r="HL46" s="141"/>
      <c r="HM46" s="141"/>
      <c r="HN46" s="141"/>
      <c r="HO46" s="141"/>
      <c r="HP46" s="141"/>
      <c r="HQ46" s="141"/>
      <c r="HR46" s="141"/>
      <c r="HS46" s="141"/>
      <c r="HT46" s="141"/>
      <c r="HU46" s="141"/>
      <c r="HV46" s="141"/>
      <c r="HW46" s="141"/>
      <c r="HX46" s="141"/>
      <c r="HY46" s="141"/>
      <c r="HZ46" s="141"/>
      <c r="IA46" s="141"/>
      <c r="IB46" s="141"/>
      <c r="IC46" s="141"/>
      <c r="ID46" s="141"/>
      <c r="IE46" s="141"/>
      <c r="IF46" s="141"/>
      <c r="IG46" s="141"/>
      <c r="IH46" s="141"/>
      <c r="II46" s="141"/>
      <c r="IJ46" s="141"/>
      <c r="IK46" s="141"/>
      <c r="IL46" s="141"/>
      <c r="IM46" s="141"/>
      <c r="IN46" s="141"/>
      <c r="IO46" s="141"/>
      <c r="IP46" s="141"/>
      <c r="IQ46" s="141"/>
      <c r="IR46" s="141"/>
      <c r="IS46" s="141"/>
      <c r="IT46" s="141"/>
      <c r="IU46" s="141"/>
      <c r="IV46" s="141"/>
      <c r="IW46" s="141"/>
      <c r="IX46" s="141"/>
      <c r="IY46" s="141"/>
      <c r="IZ46" s="141"/>
      <c r="JA46" s="141"/>
      <c r="JB46" s="141"/>
      <c r="JC46" s="141"/>
      <c r="JD46" s="141"/>
      <c r="JE46" s="141"/>
      <c r="JF46" s="141"/>
      <c r="JG46" s="141"/>
      <c r="JH46" s="141"/>
      <c r="JI46" s="141"/>
      <c r="JJ46" s="141"/>
      <c r="JK46" s="141"/>
      <c r="JL46" s="141"/>
      <c r="JM46" s="141"/>
      <c r="JN46" s="141"/>
      <c r="JO46" s="141"/>
      <c r="JP46" s="141"/>
      <c r="JQ46" s="141"/>
      <c r="JR46" s="141"/>
      <c r="JS46" s="141"/>
      <c r="JT46" s="141"/>
      <c r="JU46" s="141"/>
      <c r="JV46" s="141"/>
      <c r="JW46" s="141"/>
      <c r="JX46" s="141"/>
      <c r="JY46" s="141"/>
      <c r="JZ46" s="141"/>
      <c r="KA46" s="141"/>
      <c r="KB46" s="141"/>
      <c r="KC46" s="141"/>
      <c r="KD46" s="141"/>
      <c r="KE46" s="141"/>
      <c r="KF46" s="141"/>
      <c r="KG46" s="141"/>
      <c r="KH46" s="141"/>
      <c r="KI46" s="141"/>
      <c r="KJ46" s="141"/>
      <c r="KK46" s="141"/>
      <c r="KL46" s="141"/>
      <c r="KM46" s="141"/>
      <c r="KN46" s="141"/>
      <c r="KO46" s="141"/>
      <c r="KP46" s="141"/>
      <c r="KQ46" s="141"/>
      <c r="KR46" s="141"/>
      <c r="KS46" s="141"/>
      <c r="KT46" s="141"/>
      <c r="KU46" s="141"/>
      <c r="KV46" s="141"/>
      <c r="KW46" s="141"/>
      <c r="KX46" s="141"/>
      <c r="KY46" s="141"/>
      <c r="KZ46" s="141"/>
      <c r="LA46" s="141"/>
      <c r="LB46" s="141"/>
      <c r="LC46" s="141"/>
      <c r="LD46" s="141"/>
      <c r="LE46" s="141"/>
      <c r="LF46" s="141"/>
      <c r="LG46" s="141"/>
      <c r="LH46" s="141"/>
      <c r="LI46" s="141"/>
      <c r="LJ46" s="141"/>
      <c r="LK46" s="141"/>
      <c r="LL46" s="141"/>
      <c r="LM46" s="141"/>
      <c r="LN46" s="141"/>
      <c r="LO46" s="141"/>
      <c r="LP46" s="141"/>
      <c r="LQ46" s="141"/>
      <c r="LR46" s="141"/>
      <c r="LS46" s="141"/>
      <c r="LT46" s="141"/>
      <c r="LU46" s="141"/>
      <c r="LV46" s="141"/>
      <c r="LW46" s="141"/>
      <c r="LX46" s="141"/>
      <c r="LY46" s="141"/>
      <c r="LZ46" s="141"/>
      <c r="MA46" s="141"/>
      <c r="MB46" s="141"/>
      <c r="MC46" s="141"/>
      <c r="MD46" s="141"/>
      <c r="ME46" s="141"/>
      <c r="MF46" s="141"/>
      <c r="MG46" s="141"/>
      <c r="MH46" s="141"/>
      <c r="MI46" s="141"/>
      <c r="MJ46" s="141"/>
      <c r="MK46" s="141"/>
      <c r="ML46" s="141"/>
      <c r="MM46" s="141"/>
      <c r="MN46" s="141"/>
      <c r="MO46" s="141"/>
      <c r="MP46" s="141"/>
      <c r="MQ46" s="141"/>
      <c r="MR46" s="141"/>
      <c r="MS46" s="141"/>
      <c r="MT46" s="141"/>
      <c r="MU46" s="141"/>
      <c r="MV46" s="141"/>
      <c r="MW46" s="141"/>
      <c r="MX46" s="141"/>
      <c r="MY46" s="141"/>
      <c r="MZ46" s="141"/>
      <c r="NA46" s="141"/>
      <c r="NB46" s="141"/>
      <c r="NC46" s="141"/>
      <c r="ND46" s="141"/>
      <c r="NE46" s="141"/>
      <c r="NF46" s="141"/>
      <c r="NG46" s="141"/>
      <c r="NH46" s="141"/>
      <c r="NI46" s="141"/>
      <c r="NJ46" s="141"/>
      <c r="NK46" s="141"/>
      <c r="NL46" s="141"/>
      <c r="NM46" s="141"/>
      <c r="NN46" s="141"/>
      <c r="NO46" s="141"/>
      <c r="NP46" s="141"/>
      <c r="NQ46" s="141"/>
      <c r="NR46" s="141"/>
      <c r="NS46" s="141"/>
      <c r="NT46" s="141"/>
      <c r="NU46" s="141"/>
      <c r="NV46" s="141"/>
      <c r="NW46" s="141"/>
      <c r="NX46" s="141"/>
      <c r="NY46" s="141"/>
      <c r="NZ46" s="141"/>
      <c r="OA46" s="141"/>
      <c r="OB46" s="141"/>
      <c r="OC46" s="141"/>
      <c r="OD46" s="141"/>
      <c r="OE46" s="141"/>
      <c r="OF46" s="141"/>
      <c r="OG46" s="141"/>
      <c r="OH46" s="141"/>
      <c r="OI46" s="141"/>
      <c r="OJ46" s="141"/>
      <c r="OK46" s="141"/>
      <c r="OL46" s="141"/>
      <c r="OM46" s="141"/>
      <c r="ON46" s="141"/>
      <c r="OO46" s="141"/>
      <c r="OP46" s="141"/>
      <c r="OQ46" s="141"/>
      <c r="OR46" s="141"/>
      <c r="OS46" s="141"/>
      <c r="OT46" s="141"/>
      <c r="OU46" s="141"/>
      <c r="OV46" s="141"/>
      <c r="OW46" s="141"/>
      <c r="OX46" s="141"/>
      <c r="OY46" s="141"/>
      <c r="OZ46" s="141"/>
      <c r="PA46" s="141"/>
      <c r="PB46" s="141"/>
      <c r="PC46" s="141"/>
      <c r="PD46" s="141"/>
      <c r="PE46" s="141"/>
      <c r="PF46" s="141"/>
      <c r="PG46" s="141"/>
      <c r="PH46" s="141"/>
      <c r="PI46" s="141"/>
      <c r="PJ46" s="141"/>
      <c r="PK46" s="141"/>
      <c r="PL46" s="141"/>
      <c r="PM46" s="141"/>
      <c r="PN46" s="141"/>
      <c r="PO46" s="141"/>
      <c r="PP46" s="141"/>
      <c r="PQ46" s="141"/>
      <c r="PR46" s="141"/>
      <c r="PS46" s="141"/>
      <c r="PT46" s="141"/>
      <c r="PU46" s="141"/>
      <c r="PV46" s="141"/>
      <c r="PW46" s="141"/>
      <c r="PX46" s="141"/>
      <c r="PY46" s="141"/>
      <c r="PZ46" s="141"/>
      <c r="QA46" s="141"/>
      <c r="QB46" s="141"/>
      <c r="QC46" s="141"/>
      <c r="QD46" s="141"/>
      <c r="QE46" s="141"/>
      <c r="QF46" s="141"/>
      <c r="QG46" s="141"/>
    </row>
    <row r="47" spans="1:449" s="145" customFormat="1" ht="118.5" hidden="1" customHeight="1">
      <c r="A47" s="252">
        <v>13</v>
      </c>
      <c r="B47" s="255" t="s">
        <v>650</v>
      </c>
      <c r="C47" s="213" t="s">
        <v>649</v>
      </c>
      <c r="D47" s="213" t="s">
        <v>344</v>
      </c>
      <c r="E47" s="213"/>
      <c r="F47" s="213" t="s">
        <v>648</v>
      </c>
      <c r="G47" s="213" t="s">
        <v>649</v>
      </c>
      <c r="H47" s="213" t="s">
        <v>344</v>
      </c>
      <c r="I47" s="213"/>
      <c r="J47" s="213" t="s">
        <v>652</v>
      </c>
      <c r="K47" s="213" t="s">
        <v>694</v>
      </c>
      <c r="L47" s="213" t="s">
        <v>695</v>
      </c>
      <c r="M47" s="213" t="s">
        <v>696</v>
      </c>
      <c r="N47" s="213" t="s">
        <v>697</v>
      </c>
      <c r="O47" s="213" t="s">
        <v>158</v>
      </c>
      <c r="P47" s="213" t="s">
        <v>161</v>
      </c>
      <c r="Q47" s="213" t="s">
        <v>676</v>
      </c>
      <c r="R47" s="213" t="s">
        <v>252</v>
      </c>
      <c r="S47" s="255" t="s">
        <v>1246</v>
      </c>
      <c r="T47" s="255" t="s">
        <v>328</v>
      </c>
      <c r="U47" s="213" t="s">
        <v>1224</v>
      </c>
      <c r="V47" s="255">
        <v>2019</v>
      </c>
      <c r="W47" s="255" t="s">
        <v>1247</v>
      </c>
      <c r="X47" s="213" t="s">
        <v>1248</v>
      </c>
      <c r="Y47" s="213" t="s">
        <v>1249</v>
      </c>
      <c r="Z47" s="214" t="s">
        <v>1250</v>
      </c>
      <c r="AA47" s="255" t="s">
        <v>328</v>
      </c>
      <c r="AB47" s="213" t="s">
        <v>328</v>
      </c>
      <c r="AC47" s="213" t="s">
        <v>328</v>
      </c>
      <c r="AD47" s="255" t="s">
        <v>328</v>
      </c>
      <c r="AE47" s="255" t="s">
        <v>328</v>
      </c>
      <c r="AF47" s="260">
        <v>43486</v>
      </c>
      <c r="AG47" s="260">
        <v>43769</v>
      </c>
      <c r="AH47" s="260">
        <v>44900</v>
      </c>
      <c r="AI47" s="260" t="s">
        <v>309</v>
      </c>
      <c r="AJ47" s="260" t="s">
        <v>309</v>
      </c>
      <c r="AK47" s="218">
        <f t="shared" si="0"/>
        <v>-942</v>
      </c>
      <c r="AL47" s="221" t="s">
        <v>1251</v>
      </c>
      <c r="AM47" s="262">
        <v>44384</v>
      </c>
      <c r="AN47" s="257" t="s">
        <v>307</v>
      </c>
      <c r="AO47" s="257" t="s">
        <v>328</v>
      </c>
      <c r="AP47" s="261">
        <v>1</v>
      </c>
      <c r="AQ47" s="235" t="s">
        <v>380</v>
      </c>
      <c r="AR47" s="223">
        <v>-682</v>
      </c>
      <c r="AS47" s="221" t="s">
        <v>387</v>
      </c>
      <c r="AT47" s="221" t="s">
        <v>412</v>
      </c>
      <c r="AU47" s="221" t="s">
        <v>412</v>
      </c>
      <c r="AV47" s="221" t="s">
        <v>412</v>
      </c>
      <c r="AW47" s="222">
        <v>0</v>
      </c>
      <c r="AX47" s="261">
        <v>0</v>
      </c>
      <c r="AY47" s="221" t="s">
        <v>393</v>
      </c>
      <c r="AZ47" s="221" t="s">
        <v>383</v>
      </c>
      <c r="BA47" s="379" t="s">
        <v>441</v>
      </c>
      <c r="BB47" s="267" t="s">
        <v>445</v>
      </c>
      <c r="BC47" s="269">
        <v>44620</v>
      </c>
      <c r="BD47" s="267" t="s">
        <v>394</v>
      </c>
      <c r="BE47" s="267" t="s">
        <v>328</v>
      </c>
      <c r="BF47" s="266">
        <v>1</v>
      </c>
      <c r="BG47" s="235" t="s">
        <v>380</v>
      </c>
      <c r="BH47" s="223">
        <v>-44619</v>
      </c>
      <c r="BI47" s="221" t="s">
        <v>387</v>
      </c>
      <c r="BJ47" s="232">
        <v>44638</v>
      </c>
      <c r="BK47" s="267" t="s">
        <v>1252</v>
      </c>
      <c r="BL47" s="267" t="s">
        <v>392</v>
      </c>
      <c r="BM47" s="266">
        <v>0</v>
      </c>
      <c r="BN47" s="221" t="s">
        <v>387</v>
      </c>
      <c r="BO47" s="221" t="s">
        <v>383</v>
      </c>
      <c r="BP47" s="268" t="s">
        <v>293</v>
      </c>
      <c r="BQ47" s="62" t="s">
        <v>1146</v>
      </c>
      <c r="BR47" s="269">
        <v>44712</v>
      </c>
      <c r="BS47" s="233" t="s">
        <v>328</v>
      </c>
      <c r="BT47" s="234">
        <v>1</v>
      </c>
      <c r="BU47" s="235" t="s">
        <v>380</v>
      </c>
      <c r="BV47" s="223">
        <v>-942</v>
      </c>
      <c r="BW47" s="221" t="s">
        <v>387</v>
      </c>
      <c r="BX47" s="383">
        <v>44735</v>
      </c>
      <c r="BY47" s="290" t="s">
        <v>1232</v>
      </c>
      <c r="BZ47" s="380" t="s">
        <v>403</v>
      </c>
      <c r="CA47" s="94"/>
      <c r="CB47" s="236" t="s">
        <v>387</v>
      </c>
      <c r="CC47" s="94"/>
      <c r="CD47" s="268" t="s">
        <v>293</v>
      </c>
      <c r="CE47" s="237">
        <v>44823</v>
      </c>
      <c r="CF47" s="57" t="s">
        <v>1253</v>
      </c>
      <c r="CG47" s="20" t="s">
        <v>1254</v>
      </c>
      <c r="CH47" s="250" t="s">
        <v>1236</v>
      </c>
      <c r="CI47" s="124">
        <v>1</v>
      </c>
      <c r="CJ47" s="235" t="str">
        <f t="shared" si="1"/>
        <v>CUMPLIMIENTO TOTAL</v>
      </c>
      <c r="CK47" s="223">
        <f t="shared" si="8"/>
        <v>-942</v>
      </c>
      <c r="CL47" s="221" t="str">
        <f t="shared" si="9"/>
        <v>VENCIDO</v>
      </c>
      <c r="CM47" s="383">
        <v>44878</v>
      </c>
      <c r="CN47" s="290" t="s">
        <v>1255</v>
      </c>
      <c r="CO47" s="291" t="s">
        <v>1238</v>
      </c>
      <c r="CP47" s="108">
        <v>1</v>
      </c>
      <c r="CQ47" s="236" t="s">
        <v>294</v>
      </c>
      <c r="CR47" s="94"/>
      <c r="CS47" s="239" t="s">
        <v>328</v>
      </c>
      <c r="CT47" s="82" t="s">
        <v>1125</v>
      </c>
      <c r="CU47" s="82" t="s">
        <v>339</v>
      </c>
      <c r="CV47" s="107">
        <v>1</v>
      </c>
      <c r="CW47" s="110">
        <v>1</v>
      </c>
      <c r="CX47" s="235" t="str">
        <f t="shared" si="4"/>
        <v>CUMPLIMIENTO TOTAL</v>
      </c>
      <c r="CY47" s="223" t="str">
        <f t="shared" si="5"/>
        <v>NO APLICA ACCION CERRADA</v>
      </c>
      <c r="CZ47" s="221" t="str">
        <f t="shared" si="7"/>
        <v>NO APLICA ACCION CERRADA</v>
      </c>
      <c r="DA47" s="239" t="s">
        <v>328</v>
      </c>
      <c r="DB47" s="82" t="s">
        <v>1125</v>
      </c>
      <c r="DC47" s="82" t="s">
        <v>339</v>
      </c>
      <c r="DD47" s="107">
        <v>1</v>
      </c>
      <c r="DE47" s="97" t="s">
        <v>294</v>
      </c>
      <c r="DF47" s="94"/>
      <c r="DG47" s="141"/>
      <c r="DH47" s="141"/>
      <c r="DI47" s="141"/>
      <c r="DJ47" s="141"/>
      <c r="DK47" s="141"/>
      <c r="DL47" s="141"/>
      <c r="DM47" s="141"/>
      <c r="DN47" s="141"/>
      <c r="DO47" s="141"/>
      <c r="DP47" s="141"/>
      <c r="DQ47" s="141"/>
      <c r="DR47" s="141"/>
      <c r="DS47" s="141"/>
      <c r="DT47" s="141"/>
      <c r="DU47" s="141"/>
      <c r="DV47" s="141"/>
      <c r="DW47" s="141"/>
      <c r="DX47" s="141"/>
      <c r="DY47" s="141"/>
      <c r="DZ47" s="141"/>
      <c r="EA47" s="141"/>
      <c r="EB47" s="141"/>
      <c r="EC47" s="141"/>
      <c r="ED47" s="141"/>
      <c r="EE47" s="141"/>
      <c r="EF47" s="141"/>
      <c r="EG47" s="141"/>
      <c r="EH47" s="141"/>
      <c r="EI47" s="141"/>
      <c r="EJ47" s="141"/>
      <c r="EK47" s="141"/>
      <c r="EL47" s="141"/>
      <c r="EM47" s="141"/>
      <c r="EN47" s="141"/>
      <c r="EO47" s="141"/>
      <c r="EP47" s="141"/>
      <c r="EQ47" s="141"/>
      <c r="ER47" s="141"/>
      <c r="ES47" s="141"/>
      <c r="ET47" s="141"/>
      <c r="EU47" s="141"/>
      <c r="EV47" s="141"/>
      <c r="EW47" s="141"/>
      <c r="EX47" s="141"/>
      <c r="EY47" s="141"/>
      <c r="EZ47" s="141"/>
      <c r="FA47" s="141"/>
      <c r="FB47" s="141"/>
      <c r="FC47" s="141"/>
      <c r="FD47" s="141"/>
      <c r="FE47" s="141"/>
      <c r="FF47" s="141"/>
      <c r="FG47" s="141"/>
      <c r="FH47" s="141"/>
      <c r="FI47" s="141"/>
      <c r="FJ47" s="141"/>
      <c r="FK47" s="141"/>
      <c r="FL47" s="141"/>
      <c r="FM47" s="141"/>
      <c r="FN47" s="141"/>
      <c r="FO47" s="141"/>
      <c r="FP47" s="141"/>
      <c r="FQ47" s="141"/>
      <c r="FR47" s="141"/>
      <c r="FS47" s="141"/>
      <c r="FT47" s="141"/>
      <c r="FU47" s="141"/>
      <c r="FV47" s="141"/>
      <c r="FW47" s="141"/>
      <c r="FX47" s="141"/>
      <c r="FY47" s="141"/>
      <c r="FZ47" s="141"/>
      <c r="GA47" s="141"/>
      <c r="GB47" s="141"/>
      <c r="GC47" s="141"/>
      <c r="GD47" s="141"/>
      <c r="GE47" s="141"/>
      <c r="GF47" s="141"/>
      <c r="GG47" s="141"/>
      <c r="GH47" s="141"/>
      <c r="GI47" s="141"/>
      <c r="GJ47" s="141"/>
      <c r="GK47" s="141"/>
      <c r="GL47" s="141"/>
      <c r="GM47" s="141"/>
      <c r="GN47" s="141"/>
      <c r="GO47" s="141"/>
      <c r="GP47" s="141"/>
      <c r="GQ47" s="141"/>
      <c r="GR47" s="141"/>
      <c r="GS47" s="141"/>
      <c r="GT47" s="141"/>
      <c r="GU47" s="141"/>
      <c r="GV47" s="141"/>
      <c r="GW47" s="141"/>
      <c r="GX47" s="141"/>
      <c r="GY47" s="141"/>
      <c r="GZ47" s="141"/>
      <c r="HA47" s="141"/>
      <c r="HB47" s="141"/>
      <c r="HC47" s="141"/>
      <c r="HD47" s="141"/>
      <c r="HE47" s="141"/>
      <c r="HF47" s="141"/>
      <c r="HG47" s="141"/>
      <c r="HH47" s="141"/>
      <c r="HI47" s="141"/>
      <c r="HJ47" s="141"/>
      <c r="HK47" s="141"/>
      <c r="HL47" s="141"/>
      <c r="HM47" s="141"/>
      <c r="HN47" s="141"/>
      <c r="HO47" s="141"/>
      <c r="HP47" s="141"/>
      <c r="HQ47" s="141"/>
      <c r="HR47" s="141"/>
      <c r="HS47" s="141"/>
      <c r="HT47" s="141"/>
      <c r="HU47" s="141"/>
      <c r="HV47" s="141"/>
      <c r="HW47" s="141"/>
      <c r="HX47" s="141"/>
      <c r="HY47" s="141"/>
      <c r="HZ47" s="141"/>
      <c r="IA47" s="141"/>
      <c r="IB47" s="141"/>
      <c r="IC47" s="141"/>
      <c r="ID47" s="141"/>
      <c r="IE47" s="141"/>
      <c r="IF47" s="141"/>
      <c r="IG47" s="141"/>
      <c r="IH47" s="141"/>
      <c r="II47" s="141"/>
      <c r="IJ47" s="141"/>
      <c r="IK47" s="141"/>
      <c r="IL47" s="141"/>
      <c r="IM47" s="141"/>
      <c r="IN47" s="141"/>
      <c r="IO47" s="141"/>
      <c r="IP47" s="141"/>
      <c r="IQ47" s="141"/>
      <c r="IR47" s="141"/>
      <c r="IS47" s="141"/>
      <c r="IT47" s="141"/>
      <c r="IU47" s="141"/>
      <c r="IV47" s="141"/>
      <c r="IW47" s="141"/>
      <c r="IX47" s="141"/>
      <c r="IY47" s="141"/>
      <c r="IZ47" s="141"/>
      <c r="JA47" s="141"/>
      <c r="JB47" s="141"/>
      <c r="JC47" s="141"/>
      <c r="JD47" s="141"/>
      <c r="JE47" s="141"/>
      <c r="JF47" s="141"/>
      <c r="JG47" s="141"/>
      <c r="JH47" s="141"/>
      <c r="JI47" s="141"/>
      <c r="JJ47" s="141"/>
      <c r="JK47" s="141"/>
      <c r="JL47" s="141"/>
      <c r="JM47" s="141"/>
      <c r="JN47" s="141"/>
      <c r="JO47" s="141"/>
      <c r="JP47" s="141"/>
      <c r="JQ47" s="141"/>
      <c r="JR47" s="141"/>
      <c r="JS47" s="141"/>
      <c r="JT47" s="141"/>
      <c r="JU47" s="141"/>
      <c r="JV47" s="141"/>
      <c r="JW47" s="141"/>
      <c r="JX47" s="141"/>
      <c r="JY47" s="141"/>
      <c r="JZ47" s="141"/>
      <c r="KA47" s="141"/>
      <c r="KB47" s="141"/>
      <c r="KC47" s="141"/>
      <c r="KD47" s="141"/>
      <c r="KE47" s="141"/>
      <c r="KF47" s="141"/>
      <c r="KG47" s="141"/>
      <c r="KH47" s="141"/>
      <c r="KI47" s="141"/>
      <c r="KJ47" s="141"/>
      <c r="KK47" s="141"/>
      <c r="KL47" s="141"/>
      <c r="KM47" s="141"/>
      <c r="KN47" s="141"/>
      <c r="KO47" s="141"/>
      <c r="KP47" s="141"/>
      <c r="KQ47" s="141"/>
      <c r="KR47" s="141"/>
      <c r="KS47" s="141"/>
      <c r="KT47" s="141"/>
      <c r="KU47" s="141"/>
      <c r="KV47" s="141"/>
      <c r="KW47" s="141"/>
      <c r="KX47" s="141"/>
      <c r="KY47" s="141"/>
      <c r="KZ47" s="141"/>
      <c r="LA47" s="141"/>
      <c r="LB47" s="141"/>
      <c r="LC47" s="141"/>
      <c r="LD47" s="141"/>
      <c r="LE47" s="141"/>
      <c r="LF47" s="141"/>
      <c r="LG47" s="141"/>
      <c r="LH47" s="141"/>
      <c r="LI47" s="141"/>
      <c r="LJ47" s="141"/>
      <c r="LK47" s="141"/>
      <c r="LL47" s="141"/>
      <c r="LM47" s="141"/>
      <c r="LN47" s="141"/>
      <c r="LO47" s="141"/>
      <c r="LP47" s="141"/>
      <c r="LQ47" s="141"/>
      <c r="LR47" s="141"/>
      <c r="LS47" s="141"/>
      <c r="LT47" s="141"/>
      <c r="LU47" s="141"/>
      <c r="LV47" s="141"/>
      <c r="LW47" s="141"/>
      <c r="LX47" s="141"/>
      <c r="LY47" s="141"/>
      <c r="LZ47" s="141"/>
      <c r="MA47" s="141"/>
      <c r="MB47" s="141"/>
      <c r="MC47" s="141"/>
      <c r="MD47" s="141"/>
      <c r="ME47" s="141"/>
      <c r="MF47" s="141"/>
      <c r="MG47" s="141"/>
      <c r="MH47" s="141"/>
      <c r="MI47" s="141"/>
      <c r="MJ47" s="141"/>
      <c r="MK47" s="141"/>
      <c r="ML47" s="141"/>
      <c r="MM47" s="141"/>
      <c r="MN47" s="141"/>
      <c r="MO47" s="141"/>
      <c r="MP47" s="141"/>
      <c r="MQ47" s="141"/>
      <c r="MR47" s="141"/>
      <c r="MS47" s="141"/>
      <c r="MT47" s="141"/>
      <c r="MU47" s="141"/>
      <c r="MV47" s="141"/>
      <c r="MW47" s="141"/>
      <c r="MX47" s="141"/>
      <c r="MY47" s="141"/>
      <c r="MZ47" s="141"/>
      <c r="NA47" s="141"/>
      <c r="NB47" s="141"/>
      <c r="NC47" s="141"/>
      <c r="ND47" s="141"/>
      <c r="NE47" s="141"/>
      <c r="NF47" s="141"/>
      <c r="NG47" s="141"/>
      <c r="NH47" s="141"/>
      <c r="NI47" s="141"/>
      <c r="NJ47" s="141"/>
      <c r="NK47" s="141"/>
      <c r="NL47" s="141"/>
      <c r="NM47" s="141"/>
      <c r="NN47" s="141"/>
      <c r="NO47" s="141"/>
      <c r="NP47" s="141"/>
      <c r="NQ47" s="141"/>
      <c r="NR47" s="141"/>
      <c r="NS47" s="141"/>
      <c r="NT47" s="141"/>
      <c r="NU47" s="141"/>
      <c r="NV47" s="141"/>
      <c r="NW47" s="141"/>
      <c r="NX47" s="141"/>
      <c r="NY47" s="141"/>
      <c r="NZ47" s="141"/>
      <c r="OA47" s="141"/>
      <c r="OB47" s="141"/>
      <c r="OC47" s="141"/>
      <c r="OD47" s="141"/>
      <c r="OE47" s="141"/>
      <c r="OF47" s="141"/>
      <c r="OG47" s="141"/>
      <c r="OH47" s="141"/>
      <c r="OI47" s="141"/>
      <c r="OJ47" s="141"/>
      <c r="OK47" s="141"/>
      <c r="OL47" s="141"/>
      <c r="OM47" s="141"/>
      <c r="ON47" s="141"/>
      <c r="OO47" s="141"/>
      <c r="OP47" s="141"/>
      <c r="OQ47" s="141"/>
      <c r="OR47" s="141"/>
      <c r="OS47" s="141"/>
      <c r="OT47" s="141"/>
      <c r="OU47" s="141"/>
      <c r="OV47" s="141"/>
      <c r="OW47" s="141"/>
      <c r="OX47" s="141"/>
      <c r="OY47" s="141"/>
      <c r="OZ47" s="141"/>
      <c r="PA47" s="141"/>
      <c r="PB47" s="141"/>
      <c r="PC47" s="141"/>
      <c r="PD47" s="141"/>
      <c r="PE47" s="141"/>
      <c r="PF47" s="141"/>
      <c r="PG47" s="141"/>
      <c r="PH47" s="141"/>
      <c r="PI47" s="141"/>
      <c r="PJ47" s="141"/>
      <c r="PK47" s="141"/>
      <c r="PL47" s="141"/>
      <c r="PM47" s="141"/>
      <c r="PN47" s="141"/>
      <c r="PO47" s="141"/>
      <c r="PP47" s="141"/>
      <c r="PQ47" s="141"/>
      <c r="PR47" s="141"/>
      <c r="PS47" s="141"/>
      <c r="PT47" s="141"/>
      <c r="PU47" s="141"/>
      <c r="PV47" s="141"/>
      <c r="PW47" s="141"/>
      <c r="PX47" s="141"/>
      <c r="PY47" s="141"/>
      <c r="PZ47" s="141"/>
      <c r="QA47" s="141"/>
      <c r="QB47" s="141"/>
      <c r="QC47" s="141"/>
      <c r="QD47" s="141"/>
      <c r="QE47" s="141"/>
      <c r="QF47" s="141"/>
      <c r="QG47" s="141"/>
    </row>
    <row r="48" spans="1:449" s="141" customFormat="1" ht="24.75" hidden="1" customHeight="1">
      <c r="A48" s="252">
        <v>14</v>
      </c>
      <c r="B48" s="255" t="s">
        <v>650</v>
      </c>
      <c r="C48" s="213" t="s">
        <v>649</v>
      </c>
      <c r="D48" s="213" t="s">
        <v>344</v>
      </c>
      <c r="E48" s="213"/>
      <c r="F48" s="213" t="s">
        <v>648</v>
      </c>
      <c r="G48" s="213" t="s">
        <v>649</v>
      </c>
      <c r="H48" s="213" t="s">
        <v>344</v>
      </c>
      <c r="I48" s="213"/>
      <c r="J48" s="213" t="s">
        <v>652</v>
      </c>
      <c r="K48" s="213" t="s">
        <v>694</v>
      </c>
      <c r="L48" s="213" t="s">
        <v>695</v>
      </c>
      <c r="M48" s="213" t="s">
        <v>696</v>
      </c>
      <c r="N48" s="213" t="s">
        <v>697</v>
      </c>
      <c r="O48" s="213" t="s">
        <v>158</v>
      </c>
      <c r="P48" s="213" t="s">
        <v>161</v>
      </c>
      <c r="Q48" s="213" t="s">
        <v>676</v>
      </c>
      <c r="R48" s="213" t="s">
        <v>252</v>
      </c>
      <c r="S48" s="255" t="s">
        <v>1256</v>
      </c>
      <c r="T48" s="255" t="s">
        <v>328</v>
      </c>
      <c r="U48" s="213" t="s">
        <v>1224</v>
      </c>
      <c r="V48" s="255">
        <v>2019</v>
      </c>
      <c r="W48" s="255" t="s">
        <v>1247</v>
      </c>
      <c r="X48" s="213" t="s">
        <v>1248</v>
      </c>
      <c r="Y48" s="213" t="s">
        <v>1249</v>
      </c>
      <c r="Z48" s="214" t="s">
        <v>1257</v>
      </c>
      <c r="AA48" s="255" t="s">
        <v>328</v>
      </c>
      <c r="AB48" s="213" t="s">
        <v>328</v>
      </c>
      <c r="AC48" s="213" t="s">
        <v>328</v>
      </c>
      <c r="AD48" s="255" t="s">
        <v>328</v>
      </c>
      <c r="AE48" s="255" t="s">
        <v>328</v>
      </c>
      <c r="AF48" s="260">
        <v>43486</v>
      </c>
      <c r="AG48" s="260">
        <v>43769</v>
      </c>
      <c r="AH48" s="260">
        <v>44900</v>
      </c>
      <c r="AI48" s="260" t="s">
        <v>309</v>
      </c>
      <c r="AJ48" s="260" t="s">
        <v>309</v>
      </c>
      <c r="AK48" s="218">
        <f t="shared" si="0"/>
        <v>-942</v>
      </c>
      <c r="AL48" s="221" t="s">
        <v>1258</v>
      </c>
      <c r="AM48" s="262">
        <v>44384</v>
      </c>
      <c r="AN48" s="257" t="s">
        <v>307</v>
      </c>
      <c r="AO48" s="257" t="s">
        <v>328</v>
      </c>
      <c r="AP48" s="261">
        <v>1</v>
      </c>
      <c r="AQ48" s="235" t="s">
        <v>380</v>
      </c>
      <c r="AR48" s="223">
        <v>-682</v>
      </c>
      <c r="AS48" s="221" t="s">
        <v>387</v>
      </c>
      <c r="AT48" s="221" t="s">
        <v>412</v>
      </c>
      <c r="AU48" s="221" t="s">
        <v>412</v>
      </c>
      <c r="AV48" s="221" t="s">
        <v>412</v>
      </c>
      <c r="AW48" s="222">
        <v>0</v>
      </c>
      <c r="AX48" s="261">
        <v>0</v>
      </c>
      <c r="AY48" s="221" t="s">
        <v>393</v>
      </c>
      <c r="AZ48" s="221" t="s">
        <v>383</v>
      </c>
      <c r="BA48" s="379" t="s">
        <v>441</v>
      </c>
      <c r="BB48" s="267" t="s">
        <v>445</v>
      </c>
      <c r="BC48" s="269">
        <v>44620</v>
      </c>
      <c r="BD48" s="267" t="s">
        <v>394</v>
      </c>
      <c r="BE48" s="267" t="s">
        <v>328</v>
      </c>
      <c r="BF48" s="266">
        <v>1</v>
      </c>
      <c r="BG48" s="235" t="s">
        <v>380</v>
      </c>
      <c r="BH48" s="223">
        <v>-44619</v>
      </c>
      <c r="BI48" s="221" t="s">
        <v>387</v>
      </c>
      <c r="BJ48" s="269">
        <v>44638</v>
      </c>
      <c r="BK48" s="36" t="s">
        <v>1259</v>
      </c>
      <c r="BL48" s="267" t="s">
        <v>392</v>
      </c>
      <c r="BM48" s="266">
        <v>0</v>
      </c>
      <c r="BN48" s="221" t="s">
        <v>387</v>
      </c>
      <c r="BO48" s="221" t="s">
        <v>383</v>
      </c>
      <c r="BP48" s="268" t="s">
        <v>293</v>
      </c>
      <c r="BQ48" s="62" t="s">
        <v>1146</v>
      </c>
      <c r="BR48" s="269">
        <v>44712</v>
      </c>
      <c r="BS48" s="233" t="s">
        <v>328</v>
      </c>
      <c r="BT48" s="234">
        <v>1</v>
      </c>
      <c r="BU48" s="235" t="s">
        <v>380</v>
      </c>
      <c r="BV48" s="223">
        <v>-942</v>
      </c>
      <c r="BW48" s="221" t="s">
        <v>387</v>
      </c>
      <c r="BX48" s="383">
        <v>44735</v>
      </c>
      <c r="BY48" s="290" t="s">
        <v>1232</v>
      </c>
      <c r="BZ48" s="380" t="s">
        <v>403</v>
      </c>
      <c r="CA48" s="94"/>
      <c r="CB48" s="236" t="s">
        <v>387</v>
      </c>
      <c r="CC48" s="94"/>
      <c r="CD48" s="268" t="s">
        <v>293</v>
      </c>
      <c r="CE48" s="237">
        <v>44823</v>
      </c>
      <c r="CF48" s="57" t="s">
        <v>1260</v>
      </c>
      <c r="CG48" s="20" t="s">
        <v>1261</v>
      </c>
      <c r="CH48" s="50" t="s">
        <v>1262</v>
      </c>
      <c r="CI48" s="124">
        <v>1</v>
      </c>
      <c r="CJ48" s="235" t="str">
        <f t="shared" si="1"/>
        <v>CUMPLIMIENTO TOTAL</v>
      </c>
      <c r="CK48" s="223">
        <f t="shared" si="8"/>
        <v>-942</v>
      </c>
      <c r="CL48" s="221" t="str">
        <f t="shared" si="9"/>
        <v>VENCIDO</v>
      </c>
      <c r="CM48" s="383">
        <v>44878</v>
      </c>
      <c r="CN48" s="290" t="s">
        <v>1263</v>
      </c>
      <c r="CO48" s="291" t="s">
        <v>1238</v>
      </c>
      <c r="CP48" s="108">
        <v>1</v>
      </c>
      <c r="CQ48" s="236" t="s">
        <v>294</v>
      </c>
      <c r="CR48" s="94"/>
      <c r="CS48" s="239" t="s">
        <v>328</v>
      </c>
      <c r="CT48" s="82" t="s">
        <v>1125</v>
      </c>
      <c r="CU48" s="82" t="s">
        <v>339</v>
      </c>
      <c r="CV48" s="107">
        <v>1</v>
      </c>
      <c r="CW48" s="110">
        <v>1</v>
      </c>
      <c r="CX48" s="235" t="str">
        <f t="shared" si="4"/>
        <v>CUMPLIMIENTO TOTAL</v>
      </c>
      <c r="CY48" s="223" t="str">
        <f t="shared" si="5"/>
        <v>NO APLICA ACCION CERRADA</v>
      </c>
      <c r="CZ48" s="221" t="str">
        <f t="shared" si="7"/>
        <v>NO APLICA ACCION CERRADA</v>
      </c>
      <c r="DA48" s="239" t="s">
        <v>328</v>
      </c>
      <c r="DB48" s="82" t="s">
        <v>1125</v>
      </c>
      <c r="DC48" s="82" t="s">
        <v>339</v>
      </c>
      <c r="DD48" s="107">
        <v>1</v>
      </c>
      <c r="DE48" s="97" t="s">
        <v>294</v>
      </c>
      <c r="DF48" s="94"/>
    </row>
    <row r="49" spans="1:449" s="145" customFormat="1" ht="118.5" hidden="1" customHeight="1">
      <c r="A49" s="252">
        <v>15</v>
      </c>
      <c r="B49" s="255" t="s">
        <v>650</v>
      </c>
      <c r="C49" s="213" t="s">
        <v>649</v>
      </c>
      <c r="D49" s="213" t="s">
        <v>344</v>
      </c>
      <c r="E49" s="213"/>
      <c r="F49" s="213" t="s">
        <v>648</v>
      </c>
      <c r="G49" s="213" t="s">
        <v>649</v>
      </c>
      <c r="H49" s="213" t="s">
        <v>344</v>
      </c>
      <c r="I49" s="213"/>
      <c r="J49" s="213" t="s">
        <v>652</v>
      </c>
      <c r="K49" s="213" t="s">
        <v>694</v>
      </c>
      <c r="L49" s="213" t="s">
        <v>695</v>
      </c>
      <c r="M49" s="213" t="s">
        <v>696</v>
      </c>
      <c r="N49" s="213" t="s">
        <v>697</v>
      </c>
      <c r="O49" s="213" t="s">
        <v>158</v>
      </c>
      <c r="P49" s="213" t="s">
        <v>169</v>
      </c>
      <c r="Q49" s="213" t="s">
        <v>676</v>
      </c>
      <c r="R49" s="213" t="s">
        <v>252</v>
      </c>
      <c r="S49" s="255" t="s">
        <v>1264</v>
      </c>
      <c r="T49" s="255" t="s">
        <v>328</v>
      </c>
      <c r="U49" s="213" t="s">
        <v>1224</v>
      </c>
      <c r="V49" s="255">
        <v>2019</v>
      </c>
      <c r="W49" s="255" t="s">
        <v>1265</v>
      </c>
      <c r="X49" s="213" t="s">
        <v>1150</v>
      </c>
      <c r="Y49" s="213" t="s">
        <v>1266</v>
      </c>
      <c r="Z49" s="214" t="s">
        <v>1267</v>
      </c>
      <c r="AA49" s="255" t="s">
        <v>328</v>
      </c>
      <c r="AB49" s="213" t="s">
        <v>328</v>
      </c>
      <c r="AC49" s="213" t="s">
        <v>328</v>
      </c>
      <c r="AD49" s="255" t="s">
        <v>328</v>
      </c>
      <c r="AE49" s="255" t="s">
        <v>328</v>
      </c>
      <c r="AF49" s="260">
        <v>43486</v>
      </c>
      <c r="AG49" s="260">
        <v>43769</v>
      </c>
      <c r="AH49" s="260">
        <v>44900</v>
      </c>
      <c r="AI49" s="260" t="s">
        <v>309</v>
      </c>
      <c r="AJ49" s="260" t="s">
        <v>309</v>
      </c>
      <c r="AK49" s="218">
        <f t="shared" si="0"/>
        <v>-942</v>
      </c>
      <c r="AL49" s="221" t="s">
        <v>1268</v>
      </c>
      <c r="AM49" s="262">
        <v>44384</v>
      </c>
      <c r="AN49" s="257" t="s">
        <v>307</v>
      </c>
      <c r="AO49" s="257" t="s">
        <v>328</v>
      </c>
      <c r="AP49" s="261">
        <v>1</v>
      </c>
      <c r="AQ49" s="235" t="s">
        <v>380</v>
      </c>
      <c r="AR49" s="223">
        <v>-682</v>
      </c>
      <c r="AS49" s="221" t="s">
        <v>387</v>
      </c>
      <c r="AT49" s="221" t="s">
        <v>412</v>
      </c>
      <c r="AU49" s="221" t="s">
        <v>412</v>
      </c>
      <c r="AV49" s="221" t="s">
        <v>412</v>
      </c>
      <c r="AW49" s="222">
        <v>0</v>
      </c>
      <c r="AX49" s="261">
        <v>0</v>
      </c>
      <c r="AY49" s="221" t="s">
        <v>393</v>
      </c>
      <c r="AZ49" s="221" t="s">
        <v>383</v>
      </c>
      <c r="BA49" s="379" t="s">
        <v>441</v>
      </c>
      <c r="BB49" s="267" t="s">
        <v>445</v>
      </c>
      <c r="BC49" s="269">
        <v>44620</v>
      </c>
      <c r="BD49" s="267" t="s">
        <v>394</v>
      </c>
      <c r="BE49" s="267" t="s">
        <v>328</v>
      </c>
      <c r="BF49" s="266">
        <v>1</v>
      </c>
      <c r="BG49" s="235" t="s">
        <v>380</v>
      </c>
      <c r="BH49" s="223">
        <v>-44619</v>
      </c>
      <c r="BI49" s="221" t="s">
        <v>387</v>
      </c>
      <c r="BJ49" s="269">
        <v>44638</v>
      </c>
      <c r="BK49" s="36" t="s">
        <v>1269</v>
      </c>
      <c r="BL49" s="267" t="s">
        <v>392</v>
      </c>
      <c r="BM49" s="266">
        <v>0</v>
      </c>
      <c r="BN49" s="221" t="s">
        <v>387</v>
      </c>
      <c r="BO49" s="221" t="s">
        <v>383</v>
      </c>
      <c r="BP49" s="268" t="s">
        <v>293</v>
      </c>
      <c r="BQ49" s="62" t="s">
        <v>1146</v>
      </c>
      <c r="BR49" s="269">
        <v>44712</v>
      </c>
      <c r="BS49" s="233" t="s">
        <v>328</v>
      </c>
      <c r="BT49" s="234">
        <v>1</v>
      </c>
      <c r="BU49" s="235" t="s">
        <v>380</v>
      </c>
      <c r="BV49" s="223">
        <v>-942</v>
      </c>
      <c r="BW49" s="221" t="s">
        <v>387</v>
      </c>
      <c r="BX49" s="383">
        <v>44735</v>
      </c>
      <c r="BY49" s="290" t="s">
        <v>1232</v>
      </c>
      <c r="BZ49" s="380" t="s">
        <v>403</v>
      </c>
      <c r="CA49" s="94"/>
      <c r="CB49" s="236" t="s">
        <v>387</v>
      </c>
      <c r="CC49" s="94"/>
      <c r="CD49" s="268" t="s">
        <v>293</v>
      </c>
      <c r="CE49" s="237">
        <v>44823</v>
      </c>
      <c r="CF49" s="57" t="s">
        <v>1270</v>
      </c>
      <c r="CG49" s="20" t="s">
        <v>1271</v>
      </c>
      <c r="CH49" s="250" t="s">
        <v>1236</v>
      </c>
      <c r="CI49" s="124">
        <v>1</v>
      </c>
      <c r="CJ49" s="235" t="str">
        <f t="shared" si="1"/>
        <v>CUMPLIMIENTO TOTAL</v>
      </c>
      <c r="CK49" s="223">
        <f t="shared" si="8"/>
        <v>-942</v>
      </c>
      <c r="CL49" s="221" t="str">
        <f t="shared" si="9"/>
        <v>VENCIDO</v>
      </c>
      <c r="CM49" s="383">
        <v>44878</v>
      </c>
      <c r="CN49" s="290" t="s">
        <v>1263</v>
      </c>
      <c r="CO49" s="291" t="s">
        <v>1238</v>
      </c>
      <c r="CP49" s="108">
        <v>1</v>
      </c>
      <c r="CQ49" s="236" t="s">
        <v>294</v>
      </c>
      <c r="CR49" s="94"/>
      <c r="CS49" s="239" t="s">
        <v>328</v>
      </c>
      <c r="CT49" s="82" t="s">
        <v>1125</v>
      </c>
      <c r="CU49" s="82" t="s">
        <v>339</v>
      </c>
      <c r="CV49" s="107">
        <v>1</v>
      </c>
      <c r="CW49" s="110">
        <v>1</v>
      </c>
      <c r="CX49" s="235" t="str">
        <f t="shared" si="4"/>
        <v>CUMPLIMIENTO TOTAL</v>
      </c>
      <c r="CY49" s="223" t="str">
        <f t="shared" si="5"/>
        <v>NO APLICA ACCION CERRADA</v>
      </c>
      <c r="CZ49" s="221" t="str">
        <f t="shared" si="7"/>
        <v>NO APLICA ACCION CERRADA</v>
      </c>
      <c r="DA49" s="239" t="s">
        <v>328</v>
      </c>
      <c r="DB49" s="82" t="s">
        <v>1125</v>
      </c>
      <c r="DC49" s="82" t="s">
        <v>339</v>
      </c>
      <c r="DD49" s="107">
        <v>1</v>
      </c>
      <c r="DE49" s="97" t="s">
        <v>294</v>
      </c>
      <c r="DF49" s="94"/>
      <c r="DG49" s="141"/>
      <c r="DH49" s="141"/>
      <c r="DI49" s="141"/>
      <c r="DJ49" s="141"/>
      <c r="DK49" s="141"/>
      <c r="DL49" s="141"/>
      <c r="DM49" s="141"/>
      <c r="DN49" s="141"/>
      <c r="DO49" s="141"/>
      <c r="DP49" s="141"/>
      <c r="DQ49" s="141"/>
      <c r="DR49" s="141"/>
      <c r="DS49" s="141"/>
      <c r="DT49" s="141"/>
      <c r="DU49" s="141"/>
      <c r="DV49" s="141"/>
      <c r="DW49" s="141"/>
      <c r="DX49" s="141"/>
      <c r="DY49" s="141"/>
      <c r="DZ49" s="141"/>
      <c r="EA49" s="141"/>
      <c r="EB49" s="141"/>
      <c r="EC49" s="141"/>
      <c r="ED49" s="141"/>
      <c r="EE49" s="141"/>
      <c r="EF49" s="141"/>
      <c r="EG49" s="141"/>
      <c r="EH49" s="141"/>
      <c r="EI49" s="141"/>
      <c r="EJ49" s="141"/>
      <c r="EK49" s="141"/>
      <c r="EL49" s="141"/>
      <c r="EM49" s="141"/>
      <c r="EN49" s="141"/>
      <c r="EO49" s="141"/>
      <c r="EP49" s="141"/>
      <c r="EQ49" s="141"/>
      <c r="ER49" s="141"/>
      <c r="ES49" s="141"/>
      <c r="ET49" s="141"/>
      <c r="EU49" s="141"/>
      <c r="EV49" s="141"/>
      <c r="EW49" s="141"/>
      <c r="EX49" s="141"/>
      <c r="EY49" s="141"/>
      <c r="EZ49" s="141"/>
      <c r="FA49" s="141"/>
      <c r="FB49" s="141"/>
      <c r="FC49" s="141"/>
      <c r="FD49" s="141"/>
      <c r="FE49" s="141"/>
      <c r="FF49" s="141"/>
      <c r="FG49" s="141"/>
      <c r="FH49" s="141"/>
      <c r="FI49" s="141"/>
      <c r="FJ49" s="141"/>
      <c r="FK49" s="141"/>
      <c r="FL49" s="141"/>
      <c r="FM49" s="141"/>
      <c r="FN49" s="141"/>
      <c r="FO49" s="141"/>
      <c r="FP49" s="141"/>
      <c r="FQ49" s="141"/>
      <c r="FR49" s="141"/>
      <c r="FS49" s="141"/>
      <c r="FT49" s="141"/>
      <c r="FU49" s="141"/>
      <c r="FV49" s="141"/>
      <c r="FW49" s="141"/>
      <c r="FX49" s="141"/>
      <c r="FY49" s="141"/>
      <c r="FZ49" s="141"/>
      <c r="GA49" s="141"/>
      <c r="GB49" s="141"/>
      <c r="GC49" s="141"/>
      <c r="GD49" s="141"/>
      <c r="GE49" s="141"/>
      <c r="GF49" s="141"/>
      <c r="GG49" s="141"/>
      <c r="GH49" s="141"/>
      <c r="GI49" s="141"/>
      <c r="GJ49" s="141"/>
      <c r="GK49" s="141"/>
      <c r="GL49" s="141"/>
      <c r="GM49" s="141"/>
      <c r="GN49" s="141"/>
      <c r="GO49" s="141"/>
      <c r="GP49" s="141"/>
      <c r="GQ49" s="141"/>
      <c r="GR49" s="141"/>
      <c r="GS49" s="141"/>
      <c r="GT49" s="141"/>
      <c r="GU49" s="141"/>
      <c r="GV49" s="141"/>
      <c r="GW49" s="141"/>
      <c r="GX49" s="141"/>
      <c r="GY49" s="141"/>
      <c r="GZ49" s="141"/>
      <c r="HA49" s="141"/>
      <c r="HB49" s="141"/>
      <c r="HC49" s="141"/>
      <c r="HD49" s="141"/>
      <c r="HE49" s="141"/>
      <c r="HF49" s="141"/>
      <c r="HG49" s="141"/>
      <c r="HH49" s="141"/>
      <c r="HI49" s="141"/>
      <c r="HJ49" s="141"/>
      <c r="HK49" s="141"/>
      <c r="HL49" s="141"/>
      <c r="HM49" s="141"/>
      <c r="HN49" s="141"/>
      <c r="HO49" s="141"/>
      <c r="HP49" s="141"/>
      <c r="HQ49" s="141"/>
      <c r="HR49" s="141"/>
      <c r="HS49" s="141"/>
      <c r="HT49" s="141"/>
      <c r="HU49" s="141"/>
      <c r="HV49" s="141"/>
      <c r="HW49" s="141"/>
      <c r="HX49" s="141"/>
      <c r="HY49" s="141"/>
      <c r="HZ49" s="141"/>
      <c r="IA49" s="141"/>
      <c r="IB49" s="141"/>
      <c r="IC49" s="141"/>
      <c r="ID49" s="141"/>
      <c r="IE49" s="141"/>
      <c r="IF49" s="141"/>
      <c r="IG49" s="141"/>
      <c r="IH49" s="141"/>
      <c r="II49" s="141"/>
      <c r="IJ49" s="141"/>
      <c r="IK49" s="141"/>
      <c r="IL49" s="141"/>
      <c r="IM49" s="141"/>
      <c r="IN49" s="141"/>
      <c r="IO49" s="141"/>
      <c r="IP49" s="141"/>
      <c r="IQ49" s="141"/>
      <c r="IR49" s="141"/>
      <c r="IS49" s="141"/>
      <c r="IT49" s="141"/>
      <c r="IU49" s="141"/>
      <c r="IV49" s="141"/>
      <c r="IW49" s="141"/>
      <c r="IX49" s="141"/>
      <c r="IY49" s="141"/>
      <c r="IZ49" s="141"/>
      <c r="JA49" s="141"/>
      <c r="JB49" s="141"/>
      <c r="JC49" s="141"/>
      <c r="JD49" s="141"/>
      <c r="JE49" s="141"/>
      <c r="JF49" s="141"/>
      <c r="JG49" s="141"/>
      <c r="JH49" s="141"/>
      <c r="JI49" s="141"/>
      <c r="JJ49" s="141"/>
      <c r="JK49" s="141"/>
      <c r="JL49" s="141"/>
      <c r="JM49" s="141"/>
      <c r="JN49" s="141"/>
      <c r="JO49" s="141"/>
      <c r="JP49" s="141"/>
      <c r="JQ49" s="141"/>
      <c r="JR49" s="141"/>
      <c r="JS49" s="141"/>
      <c r="JT49" s="141"/>
      <c r="JU49" s="141"/>
      <c r="JV49" s="141"/>
      <c r="JW49" s="141"/>
      <c r="JX49" s="141"/>
      <c r="JY49" s="141"/>
      <c r="JZ49" s="141"/>
      <c r="KA49" s="141"/>
      <c r="KB49" s="141"/>
      <c r="KC49" s="141"/>
      <c r="KD49" s="141"/>
      <c r="KE49" s="141"/>
      <c r="KF49" s="141"/>
      <c r="KG49" s="141"/>
      <c r="KH49" s="141"/>
      <c r="KI49" s="141"/>
      <c r="KJ49" s="141"/>
      <c r="KK49" s="141"/>
      <c r="KL49" s="141"/>
      <c r="KM49" s="141"/>
      <c r="KN49" s="141"/>
      <c r="KO49" s="141"/>
      <c r="KP49" s="141"/>
      <c r="KQ49" s="141"/>
      <c r="KR49" s="141"/>
      <c r="KS49" s="141"/>
      <c r="KT49" s="141"/>
      <c r="KU49" s="141"/>
      <c r="KV49" s="141"/>
      <c r="KW49" s="141"/>
      <c r="KX49" s="141"/>
      <c r="KY49" s="141"/>
      <c r="KZ49" s="141"/>
      <c r="LA49" s="141"/>
      <c r="LB49" s="141"/>
      <c r="LC49" s="141"/>
      <c r="LD49" s="141"/>
      <c r="LE49" s="141"/>
      <c r="LF49" s="141"/>
      <c r="LG49" s="141"/>
      <c r="LH49" s="141"/>
      <c r="LI49" s="141"/>
      <c r="LJ49" s="141"/>
      <c r="LK49" s="141"/>
      <c r="LL49" s="141"/>
      <c r="LM49" s="141"/>
      <c r="LN49" s="141"/>
      <c r="LO49" s="141"/>
      <c r="LP49" s="141"/>
      <c r="LQ49" s="141"/>
      <c r="LR49" s="141"/>
      <c r="LS49" s="141"/>
      <c r="LT49" s="141"/>
      <c r="LU49" s="141"/>
      <c r="LV49" s="141"/>
      <c r="LW49" s="141"/>
      <c r="LX49" s="141"/>
      <c r="LY49" s="141"/>
      <c r="LZ49" s="141"/>
      <c r="MA49" s="141"/>
      <c r="MB49" s="141"/>
      <c r="MC49" s="141"/>
      <c r="MD49" s="141"/>
      <c r="ME49" s="141"/>
      <c r="MF49" s="141"/>
      <c r="MG49" s="141"/>
      <c r="MH49" s="141"/>
      <c r="MI49" s="141"/>
      <c r="MJ49" s="141"/>
      <c r="MK49" s="141"/>
      <c r="ML49" s="141"/>
      <c r="MM49" s="141"/>
      <c r="MN49" s="141"/>
      <c r="MO49" s="141"/>
      <c r="MP49" s="141"/>
      <c r="MQ49" s="141"/>
      <c r="MR49" s="141"/>
      <c r="MS49" s="141"/>
      <c r="MT49" s="141"/>
      <c r="MU49" s="141"/>
      <c r="MV49" s="141"/>
      <c r="MW49" s="141"/>
      <c r="MX49" s="141"/>
      <c r="MY49" s="141"/>
      <c r="MZ49" s="141"/>
      <c r="NA49" s="141"/>
      <c r="NB49" s="141"/>
      <c r="NC49" s="141"/>
      <c r="ND49" s="141"/>
      <c r="NE49" s="141"/>
      <c r="NF49" s="141"/>
      <c r="NG49" s="141"/>
      <c r="NH49" s="141"/>
      <c r="NI49" s="141"/>
      <c r="NJ49" s="141"/>
      <c r="NK49" s="141"/>
      <c r="NL49" s="141"/>
      <c r="NM49" s="141"/>
      <c r="NN49" s="141"/>
      <c r="NO49" s="141"/>
      <c r="NP49" s="141"/>
      <c r="NQ49" s="141"/>
      <c r="NR49" s="141"/>
      <c r="NS49" s="141"/>
      <c r="NT49" s="141"/>
      <c r="NU49" s="141"/>
      <c r="NV49" s="141"/>
      <c r="NW49" s="141"/>
      <c r="NX49" s="141"/>
      <c r="NY49" s="141"/>
      <c r="NZ49" s="141"/>
      <c r="OA49" s="141"/>
      <c r="OB49" s="141"/>
      <c r="OC49" s="141"/>
      <c r="OD49" s="141"/>
      <c r="OE49" s="141"/>
      <c r="OF49" s="141"/>
      <c r="OG49" s="141"/>
      <c r="OH49" s="141"/>
      <c r="OI49" s="141"/>
      <c r="OJ49" s="141"/>
      <c r="OK49" s="141"/>
      <c r="OL49" s="141"/>
      <c r="OM49" s="141"/>
      <c r="ON49" s="141"/>
      <c r="OO49" s="141"/>
      <c r="OP49" s="141"/>
      <c r="OQ49" s="141"/>
      <c r="OR49" s="141"/>
      <c r="OS49" s="141"/>
      <c r="OT49" s="141"/>
      <c r="OU49" s="141"/>
      <c r="OV49" s="141"/>
      <c r="OW49" s="141"/>
      <c r="OX49" s="141"/>
      <c r="OY49" s="141"/>
      <c r="OZ49" s="141"/>
      <c r="PA49" s="141"/>
      <c r="PB49" s="141"/>
      <c r="PC49" s="141"/>
      <c r="PD49" s="141"/>
      <c r="PE49" s="141"/>
      <c r="PF49" s="141"/>
      <c r="PG49" s="141"/>
      <c r="PH49" s="141"/>
      <c r="PI49" s="141"/>
      <c r="PJ49" s="141"/>
      <c r="PK49" s="141"/>
      <c r="PL49" s="141"/>
      <c r="PM49" s="141"/>
      <c r="PN49" s="141"/>
      <c r="PO49" s="141"/>
      <c r="PP49" s="141"/>
      <c r="PQ49" s="141"/>
      <c r="PR49" s="141"/>
      <c r="PS49" s="141"/>
      <c r="PT49" s="141"/>
      <c r="PU49" s="141"/>
      <c r="PV49" s="141"/>
      <c r="PW49" s="141"/>
      <c r="PX49" s="141"/>
      <c r="PY49" s="141"/>
      <c r="PZ49" s="141"/>
      <c r="QA49" s="141"/>
      <c r="QB49" s="141"/>
      <c r="QC49" s="141"/>
      <c r="QD49" s="141"/>
      <c r="QE49" s="141"/>
      <c r="QF49" s="141"/>
      <c r="QG49" s="141"/>
    </row>
    <row r="50" spans="1:449" s="145" customFormat="1" ht="118.5" hidden="1" customHeight="1">
      <c r="A50" s="252">
        <v>16</v>
      </c>
      <c r="B50" s="255" t="s">
        <v>650</v>
      </c>
      <c r="C50" s="213" t="s">
        <v>649</v>
      </c>
      <c r="D50" s="213" t="s">
        <v>344</v>
      </c>
      <c r="E50" s="213"/>
      <c r="F50" s="213" t="s">
        <v>648</v>
      </c>
      <c r="G50" s="213" t="s">
        <v>649</v>
      </c>
      <c r="H50" s="213" t="s">
        <v>344</v>
      </c>
      <c r="I50" s="213"/>
      <c r="J50" s="213" t="s">
        <v>652</v>
      </c>
      <c r="K50" s="213" t="s">
        <v>694</v>
      </c>
      <c r="L50" s="213" t="s">
        <v>695</v>
      </c>
      <c r="M50" s="213" t="s">
        <v>696</v>
      </c>
      <c r="N50" s="213" t="s">
        <v>697</v>
      </c>
      <c r="O50" s="213" t="s">
        <v>158</v>
      </c>
      <c r="P50" s="213" t="s">
        <v>169</v>
      </c>
      <c r="Q50" s="213" t="s">
        <v>676</v>
      </c>
      <c r="R50" s="213" t="s">
        <v>252</v>
      </c>
      <c r="S50" s="255" t="s">
        <v>1272</v>
      </c>
      <c r="T50" s="255" t="s">
        <v>328</v>
      </c>
      <c r="U50" s="213" t="s">
        <v>1224</v>
      </c>
      <c r="V50" s="255">
        <v>2019</v>
      </c>
      <c r="W50" s="255" t="s">
        <v>1265</v>
      </c>
      <c r="X50" s="213" t="s">
        <v>1150</v>
      </c>
      <c r="Y50" s="213" t="s">
        <v>1266</v>
      </c>
      <c r="Z50" s="214" t="s">
        <v>1152</v>
      </c>
      <c r="AA50" s="255" t="s">
        <v>328</v>
      </c>
      <c r="AB50" s="213" t="s">
        <v>328</v>
      </c>
      <c r="AC50" s="213" t="s">
        <v>328</v>
      </c>
      <c r="AD50" s="255" t="s">
        <v>328</v>
      </c>
      <c r="AE50" s="255" t="s">
        <v>328</v>
      </c>
      <c r="AF50" s="260">
        <v>43486</v>
      </c>
      <c r="AG50" s="260">
        <v>43769</v>
      </c>
      <c r="AH50" s="260">
        <v>44743</v>
      </c>
      <c r="AI50" s="260" t="s">
        <v>309</v>
      </c>
      <c r="AJ50" s="260" t="s">
        <v>309</v>
      </c>
      <c r="AK50" s="218">
        <f t="shared" si="0"/>
        <v>-942</v>
      </c>
      <c r="AL50" s="221" t="s">
        <v>1273</v>
      </c>
      <c r="AM50" s="262">
        <v>44384</v>
      </c>
      <c r="AN50" s="257" t="s">
        <v>307</v>
      </c>
      <c r="AO50" s="257" t="s">
        <v>328</v>
      </c>
      <c r="AP50" s="261">
        <v>1</v>
      </c>
      <c r="AQ50" s="235" t="s">
        <v>380</v>
      </c>
      <c r="AR50" s="223">
        <v>-682</v>
      </c>
      <c r="AS50" s="221" t="s">
        <v>387</v>
      </c>
      <c r="AT50" s="221" t="s">
        <v>412</v>
      </c>
      <c r="AU50" s="221" t="s">
        <v>412</v>
      </c>
      <c r="AV50" s="221" t="s">
        <v>412</v>
      </c>
      <c r="AW50" s="222">
        <v>0</v>
      </c>
      <c r="AX50" s="261">
        <v>0</v>
      </c>
      <c r="AY50" s="221" t="s">
        <v>393</v>
      </c>
      <c r="AZ50" s="221" t="s">
        <v>383</v>
      </c>
      <c r="BA50" s="379" t="s">
        <v>441</v>
      </c>
      <c r="BB50" s="267" t="s">
        <v>445</v>
      </c>
      <c r="BC50" s="269">
        <v>44620</v>
      </c>
      <c r="BD50" s="267" t="s">
        <v>394</v>
      </c>
      <c r="BE50" s="267" t="s">
        <v>328</v>
      </c>
      <c r="BF50" s="266">
        <v>1</v>
      </c>
      <c r="BG50" s="235" t="s">
        <v>380</v>
      </c>
      <c r="BH50" s="223">
        <v>-44619</v>
      </c>
      <c r="BI50" s="221" t="s">
        <v>387</v>
      </c>
      <c r="BJ50" s="269">
        <v>44638</v>
      </c>
      <c r="BK50" s="36" t="s">
        <v>1274</v>
      </c>
      <c r="BL50" s="267" t="s">
        <v>392</v>
      </c>
      <c r="BM50" s="266">
        <v>0</v>
      </c>
      <c r="BN50" s="221" t="s">
        <v>387</v>
      </c>
      <c r="BO50" s="221" t="s">
        <v>383</v>
      </c>
      <c r="BP50" s="268" t="s">
        <v>293</v>
      </c>
      <c r="BQ50" s="62" t="s">
        <v>1146</v>
      </c>
      <c r="BR50" s="269">
        <v>44712</v>
      </c>
      <c r="BS50" s="233" t="s">
        <v>328</v>
      </c>
      <c r="BT50" s="234">
        <v>1</v>
      </c>
      <c r="BU50" s="235" t="s">
        <v>380</v>
      </c>
      <c r="BV50" s="223">
        <v>-942</v>
      </c>
      <c r="BW50" s="221" t="s">
        <v>387</v>
      </c>
      <c r="BX50" s="383">
        <v>44735</v>
      </c>
      <c r="BY50" s="290" t="s">
        <v>1153</v>
      </c>
      <c r="BZ50" s="380" t="s">
        <v>403</v>
      </c>
      <c r="CA50" s="106">
        <v>1</v>
      </c>
      <c r="CB50" s="236" t="s">
        <v>294</v>
      </c>
      <c r="CC50" s="94"/>
      <c r="CD50" s="236" t="s">
        <v>294</v>
      </c>
      <c r="CE50" s="233" t="s">
        <v>1125</v>
      </c>
      <c r="CF50" s="233" t="s">
        <v>1125</v>
      </c>
      <c r="CG50" s="375" t="s">
        <v>328</v>
      </c>
      <c r="CH50" s="233" t="s">
        <v>328</v>
      </c>
      <c r="CI50" s="234">
        <v>1</v>
      </c>
      <c r="CJ50" s="235" t="str">
        <f t="shared" si="1"/>
        <v>CUMPLIMIENTO TOTAL</v>
      </c>
      <c r="CK50" s="223" t="str">
        <f t="shared" si="8"/>
        <v>NO APLICA ACCION CERRADA</v>
      </c>
      <c r="CL50" s="221" t="str">
        <f t="shared" si="9"/>
        <v>NO APLICA ACCION CERRADA</v>
      </c>
      <c r="CM50" s="239" t="s">
        <v>328</v>
      </c>
      <c r="CN50" s="82" t="s">
        <v>1125</v>
      </c>
      <c r="CO50" s="291" t="s">
        <v>403</v>
      </c>
      <c r="CP50" s="116">
        <v>1</v>
      </c>
      <c r="CQ50" s="236" t="s">
        <v>294</v>
      </c>
      <c r="CR50" s="94"/>
      <c r="CS50" s="239" t="s">
        <v>328</v>
      </c>
      <c r="CT50" s="82" t="s">
        <v>1125</v>
      </c>
      <c r="CU50" s="82" t="s">
        <v>339</v>
      </c>
      <c r="CV50" s="107">
        <v>1</v>
      </c>
      <c r="CW50" s="110">
        <v>1</v>
      </c>
      <c r="CX50" s="235" t="str">
        <f t="shared" si="4"/>
        <v>CUMPLIMIENTO TOTAL</v>
      </c>
      <c r="CY50" s="223" t="str">
        <f t="shared" si="5"/>
        <v>NO APLICA ACCION CERRADA</v>
      </c>
      <c r="CZ50" s="221" t="str">
        <f t="shared" si="7"/>
        <v>NO APLICA ACCION CERRADA</v>
      </c>
      <c r="DA50" s="239" t="s">
        <v>328</v>
      </c>
      <c r="DB50" s="82" t="s">
        <v>1125</v>
      </c>
      <c r="DC50" s="82" t="s">
        <v>339</v>
      </c>
      <c r="DD50" s="107">
        <v>1</v>
      </c>
      <c r="DE50" s="97" t="s">
        <v>294</v>
      </c>
      <c r="DF50" s="94"/>
      <c r="DG50" s="141"/>
      <c r="DH50" s="141"/>
      <c r="DI50" s="141"/>
      <c r="DJ50" s="141"/>
      <c r="DK50" s="141"/>
      <c r="DL50" s="141"/>
      <c r="DM50" s="141"/>
      <c r="DN50" s="141"/>
      <c r="DO50" s="141"/>
      <c r="DP50" s="141"/>
      <c r="DQ50" s="141"/>
      <c r="DR50" s="141"/>
      <c r="DS50" s="141"/>
      <c r="DT50" s="141"/>
      <c r="DU50" s="141"/>
      <c r="DV50" s="141"/>
      <c r="DW50" s="141"/>
      <c r="DX50" s="141"/>
      <c r="DY50" s="141"/>
      <c r="DZ50" s="141"/>
      <c r="EA50" s="141"/>
      <c r="EB50" s="141"/>
      <c r="EC50" s="141"/>
      <c r="ED50" s="141"/>
      <c r="EE50" s="141"/>
      <c r="EF50" s="141"/>
      <c r="EG50" s="141"/>
      <c r="EH50" s="141"/>
      <c r="EI50" s="141"/>
      <c r="EJ50" s="141"/>
      <c r="EK50" s="141"/>
      <c r="EL50" s="141"/>
      <c r="EM50" s="141"/>
      <c r="EN50" s="141"/>
      <c r="EO50" s="141"/>
      <c r="EP50" s="141"/>
      <c r="EQ50" s="141"/>
      <c r="ER50" s="141"/>
      <c r="ES50" s="141"/>
      <c r="ET50" s="141"/>
      <c r="EU50" s="141"/>
      <c r="EV50" s="141"/>
      <c r="EW50" s="141"/>
      <c r="EX50" s="141"/>
      <c r="EY50" s="141"/>
      <c r="EZ50" s="141"/>
      <c r="FA50" s="141"/>
      <c r="FB50" s="141"/>
      <c r="FC50" s="141"/>
      <c r="FD50" s="141"/>
      <c r="FE50" s="141"/>
      <c r="FF50" s="141"/>
      <c r="FG50" s="141"/>
      <c r="FH50" s="141"/>
      <c r="FI50" s="141"/>
      <c r="FJ50" s="141"/>
      <c r="FK50" s="141"/>
      <c r="FL50" s="141"/>
      <c r="FM50" s="141"/>
      <c r="FN50" s="141"/>
      <c r="FO50" s="141"/>
      <c r="FP50" s="141"/>
      <c r="FQ50" s="141"/>
      <c r="FR50" s="141"/>
      <c r="FS50" s="141"/>
      <c r="FT50" s="141"/>
      <c r="FU50" s="141"/>
      <c r="FV50" s="141"/>
      <c r="FW50" s="141"/>
      <c r="FX50" s="141"/>
      <c r="FY50" s="141"/>
      <c r="FZ50" s="141"/>
      <c r="GA50" s="141"/>
      <c r="GB50" s="141"/>
      <c r="GC50" s="141"/>
      <c r="GD50" s="141"/>
      <c r="GE50" s="141"/>
      <c r="GF50" s="141"/>
      <c r="GG50" s="141"/>
      <c r="GH50" s="141"/>
      <c r="GI50" s="141"/>
      <c r="GJ50" s="141"/>
      <c r="GK50" s="141"/>
      <c r="GL50" s="141"/>
      <c r="GM50" s="141"/>
      <c r="GN50" s="141"/>
      <c r="GO50" s="141"/>
      <c r="GP50" s="141"/>
      <c r="GQ50" s="141"/>
      <c r="GR50" s="141"/>
      <c r="GS50" s="141"/>
      <c r="GT50" s="141"/>
      <c r="GU50" s="141"/>
      <c r="GV50" s="141"/>
      <c r="GW50" s="141"/>
      <c r="GX50" s="141"/>
      <c r="GY50" s="141"/>
      <c r="GZ50" s="141"/>
      <c r="HA50" s="141"/>
      <c r="HB50" s="141"/>
      <c r="HC50" s="141"/>
      <c r="HD50" s="141"/>
      <c r="HE50" s="141"/>
      <c r="HF50" s="141"/>
      <c r="HG50" s="141"/>
      <c r="HH50" s="141"/>
      <c r="HI50" s="141"/>
      <c r="HJ50" s="141"/>
      <c r="HK50" s="141"/>
      <c r="HL50" s="141"/>
      <c r="HM50" s="141"/>
      <c r="HN50" s="141"/>
      <c r="HO50" s="141"/>
      <c r="HP50" s="141"/>
      <c r="HQ50" s="141"/>
      <c r="HR50" s="141"/>
      <c r="HS50" s="141"/>
      <c r="HT50" s="141"/>
      <c r="HU50" s="141"/>
      <c r="HV50" s="141"/>
      <c r="HW50" s="141"/>
      <c r="HX50" s="141"/>
      <c r="HY50" s="141"/>
      <c r="HZ50" s="141"/>
      <c r="IA50" s="141"/>
      <c r="IB50" s="141"/>
      <c r="IC50" s="141"/>
      <c r="ID50" s="141"/>
      <c r="IE50" s="141"/>
      <c r="IF50" s="141"/>
      <c r="IG50" s="141"/>
      <c r="IH50" s="141"/>
      <c r="II50" s="141"/>
      <c r="IJ50" s="141"/>
      <c r="IK50" s="141"/>
      <c r="IL50" s="141"/>
      <c r="IM50" s="141"/>
      <c r="IN50" s="141"/>
      <c r="IO50" s="141"/>
      <c r="IP50" s="141"/>
      <c r="IQ50" s="141"/>
      <c r="IR50" s="141"/>
      <c r="IS50" s="141"/>
      <c r="IT50" s="141"/>
      <c r="IU50" s="141"/>
      <c r="IV50" s="141"/>
      <c r="IW50" s="141"/>
      <c r="IX50" s="141"/>
      <c r="IY50" s="141"/>
      <c r="IZ50" s="141"/>
      <c r="JA50" s="141"/>
      <c r="JB50" s="141"/>
      <c r="JC50" s="141"/>
      <c r="JD50" s="141"/>
      <c r="JE50" s="141"/>
      <c r="JF50" s="141"/>
      <c r="JG50" s="141"/>
      <c r="JH50" s="141"/>
      <c r="JI50" s="141"/>
      <c r="JJ50" s="141"/>
      <c r="JK50" s="141"/>
      <c r="JL50" s="141"/>
      <c r="JM50" s="141"/>
      <c r="JN50" s="141"/>
      <c r="JO50" s="141"/>
      <c r="JP50" s="141"/>
      <c r="JQ50" s="141"/>
      <c r="JR50" s="141"/>
      <c r="JS50" s="141"/>
      <c r="JT50" s="141"/>
      <c r="JU50" s="141"/>
      <c r="JV50" s="141"/>
      <c r="JW50" s="141"/>
      <c r="JX50" s="141"/>
      <c r="JY50" s="141"/>
      <c r="JZ50" s="141"/>
      <c r="KA50" s="141"/>
      <c r="KB50" s="141"/>
      <c r="KC50" s="141"/>
      <c r="KD50" s="141"/>
      <c r="KE50" s="141"/>
      <c r="KF50" s="141"/>
      <c r="KG50" s="141"/>
      <c r="KH50" s="141"/>
      <c r="KI50" s="141"/>
      <c r="KJ50" s="141"/>
      <c r="KK50" s="141"/>
      <c r="KL50" s="141"/>
      <c r="KM50" s="141"/>
      <c r="KN50" s="141"/>
      <c r="KO50" s="141"/>
      <c r="KP50" s="141"/>
      <c r="KQ50" s="141"/>
      <c r="KR50" s="141"/>
      <c r="KS50" s="141"/>
      <c r="KT50" s="141"/>
      <c r="KU50" s="141"/>
      <c r="KV50" s="141"/>
      <c r="KW50" s="141"/>
      <c r="KX50" s="141"/>
      <c r="KY50" s="141"/>
      <c r="KZ50" s="141"/>
      <c r="LA50" s="141"/>
      <c r="LB50" s="141"/>
      <c r="LC50" s="141"/>
      <c r="LD50" s="141"/>
      <c r="LE50" s="141"/>
      <c r="LF50" s="141"/>
      <c r="LG50" s="141"/>
      <c r="LH50" s="141"/>
      <c r="LI50" s="141"/>
      <c r="LJ50" s="141"/>
      <c r="LK50" s="141"/>
      <c r="LL50" s="141"/>
      <c r="LM50" s="141"/>
      <c r="LN50" s="141"/>
      <c r="LO50" s="141"/>
      <c r="LP50" s="141"/>
      <c r="LQ50" s="141"/>
      <c r="LR50" s="141"/>
      <c r="LS50" s="141"/>
      <c r="LT50" s="141"/>
      <c r="LU50" s="141"/>
      <c r="LV50" s="141"/>
      <c r="LW50" s="141"/>
      <c r="LX50" s="141"/>
      <c r="LY50" s="141"/>
      <c r="LZ50" s="141"/>
      <c r="MA50" s="141"/>
      <c r="MB50" s="141"/>
      <c r="MC50" s="141"/>
      <c r="MD50" s="141"/>
      <c r="ME50" s="141"/>
      <c r="MF50" s="141"/>
      <c r="MG50" s="141"/>
      <c r="MH50" s="141"/>
      <c r="MI50" s="141"/>
      <c r="MJ50" s="141"/>
      <c r="MK50" s="141"/>
      <c r="ML50" s="141"/>
      <c r="MM50" s="141"/>
      <c r="MN50" s="141"/>
      <c r="MO50" s="141"/>
      <c r="MP50" s="141"/>
      <c r="MQ50" s="141"/>
      <c r="MR50" s="141"/>
      <c r="MS50" s="141"/>
      <c r="MT50" s="141"/>
      <c r="MU50" s="141"/>
      <c r="MV50" s="141"/>
      <c r="MW50" s="141"/>
      <c r="MX50" s="141"/>
      <c r="MY50" s="141"/>
      <c r="MZ50" s="141"/>
      <c r="NA50" s="141"/>
      <c r="NB50" s="141"/>
      <c r="NC50" s="141"/>
      <c r="ND50" s="141"/>
      <c r="NE50" s="141"/>
      <c r="NF50" s="141"/>
      <c r="NG50" s="141"/>
      <c r="NH50" s="141"/>
      <c r="NI50" s="141"/>
      <c r="NJ50" s="141"/>
      <c r="NK50" s="141"/>
      <c r="NL50" s="141"/>
      <c r="NM50" s="141"/>
      <c r="NN50" s="141"/>
      <c r="NO50" s="141"/>
      <c r="NP50" s="141"/>
      <c r="NQ50" s="141"/>
      <c r="NR50" s="141"/>
      <c r="NS50" s="141"/>
      <c r="NT50" s="141"/>
      <c r="NU50" s="141"/>
      <c r="NV50" s="141"/>
      <c r="NW50" s="141"/>
      <c r="NX50" s="141"/>
      <c r="NY50" s="141"/>
      <c r="NZ50" s="141"/>
      <c r="OA50" s="141"/>
      <c r="OB50" s="141"/>
      <c r="OC50" s="141"/>
      <c r="OD50" s="141"/>
      <c r="OE50" s="141"/>
      <c r="OF50" s="141"/>
      <c r="OG50" s="141"/>
      <c r="OH50" s="141"/>
      <c r="OI50" s="141"/>
      <c r="OJ50" s="141"/>
      <c r="OK50" s="141"/>
      <c r="OL50" s="141"/>
      <c r="OM50" s="141"/>
      <c r="ON50" s="141"/>
      <c r="OO50" s="141"/>
      <c r="OP50" s="141"/>
      <c r="OQ50" s="141"/>
      <c r="OR50" s="141"/>
      <c r="OS50" s="141"/>
      <c r="OT50" s="141"/>
      <c r="OU50" s="141"/>
      <c r="OV50" s="141"/>
      <c r="OW50" s="141"/>
      <c r="OX50" s="141"/>
      <c r="OY50" s="141"/>
      <c r="OZ50" s="141"/>
      <c r="PA50" s="141"/>
      <c r="PB50" s="141"/>
      <c r="PC50" s="141"/>
      <c r="PD50" s="141"/>
      <c r="PE50" s="141"/>
      <c r="PF50" s="141"/>
      <c r="PG50" s="141"/>
      <c r="PH50" s="141"/>
      <c r="PI50" s="141"/>
      <c r="PJ50" s="141"/>
      <c r="PK50" s="141"/>
      <c r="PL50" s="141"/>
      <c r="PM50" s="141"/>
      <c r="PN50" s="141"/>
      <c r="PO50" s="141"/>
      <c r="PP50" s="141"/>
      <c r="PQ50" s="141"/>
      <c r="PR50" s="141"/>
      <c r="PS50" s="141"/>
      <c r="PT50" s="141"/>
      <c r="PU50" s="141"/>
      <c r="PV50" s="141"/>
      <c r="PW50" s="141"/>
      <c r="PX50" s="141"/>
      <c r="PY50" s="141"/>
      <c r="PZ50" s="141"/>
      <c r="QA50" s="141"/>
      <c r="QB50" s="141"/>
      <c r="QC50" s="141"/>
      <c r="QD50" s="141"/>
      <c r="QE50" s="141"/>
      <c r="QF50" s="141"/>
      <c r="QG50" s="141"/>
    </row>
    <row r="51" spans="1:449" s="145" customFormat="1" ht="118.5" hidden="1" customHeight="1">
      <c r="A51" s="252">
        <v>17</v>
      </c>
      <c r="B51" s="255" t="s">
        <v>650</v>
      </c>
      <c r="C51" s="213" t="s">
        <v>649</v>
      </c>
      <c r="D51" s="213" t="s">
        <v>344</v>
      </c>
      <c r="E51" s="213"/>
      <c r="F51" s="255" t="s">
        <v>648</v>
      </c>
      <c r="G51" s="213" t="s">
        <v>649</v>
      </c>
      <c r="H51" s="213" t="s">
        <v>344</v>
      </c>
      <c r="I51" s="213" t="s">
        <v>698</v>
      </c>
      <c r="J51" s="213" t="s">
        <v>652</v>
      </c>
      <c r="K51" s="213" t="s">
        <v>694</v>
      </c>
      <c r="L51" s="213" t="s">
        <v>695</v>
      </c>
      <c r="M51" s="213" t="s">
        <v>696</v>
      </c>
      <c r="N51" s="213" t="s">
        <v>697</v>
      </c>
      <c r="O51" s="213" t="s">
        <v>158</v>
      </c>
      <c r="P51" s="213" t="s">
        <v>182</v>
      </c>
      <c r="Q51" s="213" t="s">
        <v>676</v>
      </c>
      <c r="R51" s="213" t="s">
        <v>252</v>
      </c>
      <c r="S51" s="255" t="s">
        <v>1275</v>
      </c>
      <c r="T51" s="255" t="s">
        <v>328</v>
      </c>
      <c r="U51" s="213" t="s">
        <v>1224</v>
      </c>
      <c r="V51" s="255">
        <v>2019</v>
      </c>
      <c r="W51" s="255" t="s">
        <v>1276</v>
      </c>
      <c r="X51" s="213" t="s">
        <v>1156</v>
      </c>
      <c r="Y51" s="213" t="s">
        <v>1157</v>
      </c>
      <c r="Z51" s="214" t="s">
        <v>1158</v>
      </c>
      <c r="AA51" s="255" t="s">
        <v>328</v>
      </c>
      <c r="AB51" s="213" t="s">
        <v>328</v>
      </c>
      <c r="AC51" s="213" t="s">
        <v>328</v>
      </c>
      <c r="AD51" s="255" t="s">
        <v>328</v>
      </c>
      <c r="AE51" s="255" t="s">
        <v>328</v>
      </c>
      <c r="AF51" s="260">
        <v>42887</v>
      </c>
      <c r="AG51" s="260">
        <v>43435</v>
      </c>
      <c r="AH51" s="260">
        <v>44743</v>
      </c>
      <c r="AI51" s="260" t="s">
        <v>309</v>
      </c>
      <c r="AJ51" s="260" t="s">
        <v>309</v>
      </c>
      <c r="AK51" s="218">
        <f t="shared" si="0"/>
        <v>-1276</v>
      </c>
      <c r="AL51" s="302" t="s">
        <v>1159</v>
      </c>
      <c r="AM51" s="262">
        <v>44385</v>
      </c>
      <c r="AN51" s="257" t="s">
        <v>309</v>
      </c>
      <c r="AO51" s="221" t="s">
        <v>496</v>
      </c>
      <c r="AP51" s="261">
        <v>0</v>
      </c>
      <c r="AQ51" s="235" t="s">
        <v>386</v>
      </c>
      <c r="AR51" s="223">
        <v>-1016</v>
      </c>
      <c r="AS51" s="221" t="s">
        <v>387</v>
      </c>
      <c r="AT51" s="221" t="s">
        <v>412</v>
      </c>
      <c r="AU51" s="221" t="s">
        <v>412</v>
      </c>
      <c r="AV51" s="221" t="s">
        <v>412</v>
      </c>
      <c r="AW51" s="222">
        <v>0</v>
      </c>
      <c r="AX51" s="261">
        <v>0</v>
      </c>
      <c r="AY51" s="221" t="s">
        <v>393</v>
      </c>
      <c r="AZ51" s="221" t="s">
        <v>383</v>
      </c>
      <c r="BA51" s="247" t="s">
        <v>390</v>
      </c>
      <c r="BB51" s="36" t="s">
        <v>1160</v>
      </c>
      <c r="BC51" s="269">
        <v>44620</v>
      </c>
      <c r="BD51" s="267" t="s">
        <v>307</v>
      </c>
      <c r="BE51" s="279" t="s">
        <v>1158</v>
      </c>
      <c r="BF51" s="317">
        <v>0</v>
      </c>
      <c r="BG51" s="235" t="s">
        <v>386</v>
      </c>
      <c r="BH51" s="223">
        <v>-44620</v>
      </c>
      <c r="BI51" s="221" t="s">
        <v>387</v>
      </c>
      <c r="BJ51" s="269">
        <v>44637</v>
      </c>
      <c r="BK51" s="36" t="s">
        <v>1277</v>
      </c>
      <c r="BL51" s="267" t="s">
        <v>392</v>
      </c>
      <c r="BM51" s="266">
        <v>0</v>
      </c>
      <c r="BN51" s="221" t="s">
        <v>387</v>
      </c>
      <c r="BO51" s="221" t="s">
        <v>383</v>
      </c>
      <c r="BP51" s="268" t="s">
        <v>293</v>
      </c>
      <c r="BQ51" s="62" t="s">
        <v>1146</v>
      </c>
      <c r="BR51" s="269">
        <v>44712</v>
      </c>
      <c r="BS51" s="233" t="s">
        <v>328</v>
      </c>
      <c r="BT51" s="234">
        <v>1</v>
      </c>
      <c r="BU51" s="235" t="s">
        <v>380</v>
      </c>
      <c r="BV51" s="223">
        <v>-1276</v>
      </c>
      <c r="BW51" s="221" t="s">
        <v>387</v>
      </c>
      <c r="BX51" s="383">
        <v>44735</v>
      </c>
      <c r="BY51" s="290" t="s">
        <v>1161</v>
      </c>
      <c r="BZ51" s="380" t="s">
        <v>403</v>
      </c>
      <c r="CA51" s="106">
        <v>1</v>
      </c>
      <c r="CB51" s="236" t="s">
        <v>294</v>
      </c>
      <c r="CC51" s="94"/>
      <c r="CD51" s="236" t="s">
        <v>294</v>
      </c>
      <c r="CE51" s="233" t="s">
        <v>1125</v>
      </c>
      <c r="CF51" s="233" t="s">
        <v>1125</v>
      </c>
      <c r="CG51" s="375" t="s">
        <v>328</v>
      </c>
      <c r="CH51" s="233" t="s">
        <v>328</v>
      </c>
      <c r="CI51" s="234">
        <v>1</v>
      </c>
      <c r="CJ51" s="235" t="str">
        <f t="shared" si="1"/>
        <v>CUMPLIMIENTO TOTAL</v>
      </c>
      <c r="CK51" s="223" t="str">
        <f t="shared" si="8"/>
        <v>NO APLICA ACCION CERRADA</v>
      </c>
      <c r="CL51" s="221" t="str">
        <f t="shared" si="9"/>
        <v>NO APLICA ACCION CERRADA</v>
      </c>
      <c r="CM51" s="239" t="s">
        <v>328</v>
      </c>
      <c r="CN51" s="82" t="s">
        <v>1125</v>
      </c>
      <c r="CO51" s="291" t="s">
        <v>403</v>
      </c>
      <c r="CP51" s="116">
        <v>1</v>
      </c>
      <c r="CQ51" s="236" t="s">
        <v>294</v>
      </c>
      <c r="CR51" s="94"/>
      <c r="CS51" s="239" t="s">
        <v>328</v>
      </c>
      <c r="CT51" s="82" t="s">
        <v>1125</v>
      </c>
      <c r="CU51" s="82" t="s">
        <v>339</v>
      </c>
      <c r="CV51" s="107">
        <v>1</v>
      </c>
      <c r="CW51" s="110">
        <v>1</v>
      </c>
      <c r="CX51" s="235" t="str">
        <f t="shared" si="4"/>
        <v>CUMPLIMIENTO TOTAL</v>
      </c>
      <c r="CY51" s="223" t="str">
        <f t="shared" si="5"/>
        <v>NO APLICA ACCION CERRADA</v>
      </c>
      <c r="CZ51" s="221" t="str">
        <f t="shared" si="7"/>
        <v>NO APLICA ACCION CERRADA</v>
      </c>
      <c r="DA51" s="239" t="s">
        <v>328</v>
      </c>
      <c r="DB51" s="82" t="s">
        <v>1125</v>
      </c>
      <c r="DC51" s="82" t="s">
        <v>339</v>
      </c>
      <c r="DD51" s="107">
        <v>1</v>
      </c>
      <c r="DE51" s="97" t="s">
        <v>294</v>
      </c>
      <c r="DF51" s="94"/>
      <c r="DG51" s="141"/>
      <c r="DH51" s="141"/>
      <c r="DI51" s="141"/>
      <c r="DJ51" s="141"/>
      <c r="DK51" s="141"/>
      <c r="DL51" s="141"/>
      <c r="DM51" s="141"/>
      <c r="DN51" s="141"/>
      <c r="DO51" s="141"/>
      <c r="DP51" s="141"/>
      <c r="DQ51" s="141"/>
      <c r="DR51" s="141"/>
      <c r="DS51" s="141"/>
      <c r="DT51" s="141"/>
      <c r="DU51" s="141"/>
      <c r="DV51" s="141"/>
      <c r="DW51" s="141"/>
      <c r="DX51" s="141"/>
      <c r="DY51" s="141"/>
      <c r="DZ51" s="141"/>
      <c r="EA51" s="141"/>
      <c r="EB51" s="141"/>
      <c r="EC51" s="141"/>
      <c r="ED51" s="141"/>
      <c r="EE51" s="141"/>
      <c r="EF51" s="141"/>
      <c r="EG51" s="141"/>
      <c r="EH51" s="141"/>
      <c r="EI51" s="141"/>
      <c r="EJ51" s="141"/>
      <c r="EK51" s="141"/>
      <c r="EL51" s="141"/>
      <c r="EM51" s="141"/>
      <c r="EN51" s="141"/>
      <c r="EO51" s="141"/>
      <c r="EP51" s="141"/>
      <c r="EQ51" s="141"/>
      <c r="ER51" s="141"/>
      <c r="ES51" s="141"/>
      <c r="ET51" s="141"/>
      <c r="EU51" s="141"/>
      <c r="EV51" s="141"/>
      <c r="EW51" s="141"/>
      <c r="EX51" s="141"/>
      <c r="EY51" s="141"/>
      <c r="EZ51" s="141"/>
      <c r="FA51" s="141"/>
      <c r="FB51" s="141"/>
      <c r="FC51" s="141"/>
      <c r="FD51" s="141"/>
      <c r="FE51" s="141"/>
      <c r="FF51" s="141"/>
      <c r="FG51" s="141"/>
      <c r="FH51" s="141"/>
      <c r="FI51" s="141"/>
      <c r="FJ51" s="141"/>
      <c r="FK51" s="141"/>
      <c r="FL51" s="141"/>
      <c r="FM51" s="141"/>
      <c r="FN51" s="141"/>
      <c r="FO51" s="141"/>
      <c r="FP51" s="141"/>
      <c r="FQ51" s="141"/>
      <c r="FR51" s="141"/>
      <c r="FS51" s="141"/>
      <c r="FT51" s="141"/>
      <c r="FU51" s="141"/>
      <c r="FV51" s="141"/>
      <c r="FW51" s="141"/>
      <c r="FX51" s="141"/>
      <c r="FY51" s="141"/>
      <c r="FZ51" s="141"/>
      <c r="GA51" s="141"/>
      <c r="GB51" s="141"/>
      <c r="GC51" s="141"/>
      <c r="GD51" s="141"/>
      <c r="GE51" s="141"/>
      <c r="GF51" s="141"/>
      <c r="GG51" s="141"/>
      <c r="GH51" s="141"/>
      <c r="GI51" s="141"/>
      <c r="GJ51" s="141"/>
      <c r="GK51" s="141"/>
      <c r="GL51" s="141"/>
      <c r="GM51" s="141"/>
      <c r="GN51" s="141"/>
      <c r="GO51" s="141"/>
      <c r="GP51" s="141"/>
      <c r="GQ51" s="141"/>
      <c r="GR51" s="141"/>
      <c r="GS51" s="141"/>
      <c r="GT51" s="141"/>
      <c r="GU51" s="141"/>
      <c r="GV51" s="141"/>
      <c r="GW51" s="141"/>
      <c r="GX51" s="141"/>
      <c r="GY51" s="141"/>
      <c r="GZ51" s="141"/>
      <c r="HA51" s="141"/>
      <c r="HB51" s="141"/>
      <c r="HC51" s="141"/>
      <c r="HD51" s="141"/>
      <c r="HE51" s="141"/>
      <c r="HF51" s="141"/>
      <c r="HG51" s="141"/>
      <c r="HH51" s="141"/>
      <c r="HI51" s="141"/>
      <c r="HJ51" s="141"/>
      <c r="HK51" s="141"/>
      <c r="HL51" s="141"/>
      <c r="HM51" s="141"/>
      <c r="HN51" s="141"/>
      <c r="HO51" s="141"/>
      <c r="HP51" s="141"/>
      <c r="HQ51" s="141"/>
      <c r="HR51" s="141"/>
      <c r="HS51" s="141"/>
      <c r="HT51" s="141"/>
      <c r="HU51" s="141"/>
      <c r="HV51" s="141"/>
      <c r="HW51" s="141"/>
      <c r="HX51" s="141"/>
      <c r="HY51" s="141"/>
      <c r="HZ51" s="141"/>
      <c r="IA51" s="141"/>
      <c r="IB51" s="141"/>
      <c r="IC51" s="141"/>
      <c r="ID51" s="141"/>
      <c r="IE51" s="141"/>
      <c r="IF51" s="141"/>
      <c r="IG51" s="141"/>
      <c r="IH51" s="141"/>
      <c r="II51" s="141"/>
      <c r="IJ51" s="141"/>
      <c r="IK51" s="141"/>
      <c r="IL51" s="141"/>
      <c r="IM51" s="141"/>
      <c r="IN51" s="141"/>
      <c r="IO51" s="141"/>
      <c r="IP51" s="141"/>
      <c r="IQ51" s="141"/>
      <c r="IR51" s="141"/>
      <c r="IS51" s="141"/>
      <c r="IT51" s="141"/>
      <c r="IU51" s="141"/>
      <c r="IV51" s="141"/>
      <c r="IW51" s="141"/>
      <c r="IX51" s="141"/>
      <c r="IY51" s="141"/>
      <c r="IZ51" s="141"/>
      <c r="JA51" s="141"/>
      <c r="JB51" s="141"/>
      <c r="JC51" s="141"/>
      <c r="JD51" s="141"/>
      <c r="JE51" s="141"/>
      <c r="JF51" s="141"/>
      <c r="JG51" s="141"/>
      <c r="JH51" s="141"/>
      <c r="JI51" s="141"/>
      <c r="JJ51" s="141"/>
      <c r="JK51" s="141"/>
      <c r="JL51" s="141"/>
      <c r="JM51" s="141"/>
      <c r="JN51" s="141"/>
      <c r="JO51" s="141"/>
      <c r="JP51" s="141"/>
      <c r="JQ51" s="141"/>
      <c r="JR51" s="141"/>
      <c r="JS51" s="141"/>
      <c r="JT51" s="141"/>
      <c r="JU51" s="141"/>
      <c r="JV51" s="141"/>
      <c r="JW51" s="141"/>
      <c r="JX51" s="141"/>
      <c r="JY51" s="141"/>
      <c r="JZ51" s="141"/>
      <c r="KA51" s="141"/>
      <c r="KB51" s="141"/>
      <c r="KC51" s="141"/>
      <c r="KD51" s="141"/>
      <c r="KE51" s="141"/>
      <c r="KF51" s="141"/>
      <c r="KG51" s="141"/>
      <c r="KH51" s="141"/>
      <c r="KI51" s="141"/>
      <c r="KJ51" s="141"/>
      <c r="KK51" s="141"/>
      <c r="KL51" s="141"/>
      <c r="KM51" s="141"/>
      <c r="KN51" s="141"/>
      <c r="KO51" s="141"/>
      <c r="KP51" s="141"/>
      <c r="KQ51" s="141"/>
      <c r="KR51" s="141"/>
      <c r="KS51" s="141"/>
      <c r="KT51" s="141"/>
      <c r="KU51" s="141"/>
      <c r="KV51" s="141"/>
      <c r="KW51" s="141"/>
      <c r="KX51" s="141"/>
      <c r="KY51" s="141"/>
      <c r="KZ51" s="141"/>
      <c r="LA51" s="141"/>
      <c r="LB51" s="141"/>
      <c r="LC51" s="141"/>
      <c r="LD51" s="141"/>
      <c r="LE51" s="141"/>
      <c r="LF51" s="141"/>
      <c r="LG51" s="141"/>
      <c r="LH51" s="141"/>
      <c r="LI51" s="141"/>
      <c r="LJ51" s="141"/>
      <c r="LK51" s="141"/>
      <c r="LL51" s="141"/>
      <c r="LM51" s="141"/>
      <c r="LN51" s="141"/>
      <c r="LO51" s="141"/>
      <c r="LP51" s="141"/>
      <c r="LQ51" s="141"/>
      <c r="LR51" s="141"/>
      <c r="LS51" s="141"/>
      <c r="LT51" s="141"/>
      <c r="LU51" s="141"/>
      <c r="LV51" s="141"/>
      <c r="LW51" s="141"/>
      <c r="LX51" s="141"/>
      <c r="LY51" s="141"/>
      <c r="LZ51" s="141"/>
      <c r="MA51" s="141"/>
      <c r="MB51" s="141"/>
      <c r="MC51" s="141"/>
      <c r="MD51" s="141"/>
      <c r="ME51" s="141"/>
      <c r="MF51" s="141"/>
      <c r="MG51" s="141"/>
      <c r="MH51" s="141"/>
      <c r="MI51" s="141"/>
      <c r="MJ51" s="141"/>
      <c r="MK51" s="141"/>
      <c r="ML51" s="141"/>
      <c r="MM51" s="141"/>
      <c r="MN51" s="141"/>
      <c r="MO51" s="141"/>
      <c r="MP51" s="141"/>
      <c r="MQ51" s="141"/>
      <c r="MR51" s="141"/>
      <c r="MS51" s="141"/>
      <c r="MT51" s="141"/>
      <c r="MU51" s="141"/>
      <c r="MV51" s="141"/>
      <c r="MW51" s="141"/>
      <c r="MX51" s="141"/>
      <c r="MY51" s="141"/>
      <c r="MZ51" s="141"/>
      <c r="NA51" s="141"/>
      <c r="NB51" s="141"/>
      <c r="NC51" s="141"/>
      <c r="ND51" s="141"/>
      <c r="NE51" s="141"/>
      <c r="NF51" s="141"/>
      <c r="NG51" s="141"/>
      <c r="NH51" s="141"/>
      <c r="NI51" s="141"/>
      <c r="NJ51" s="141"/>
      <c r="NK51" s="141"/>
      <c r="NL51" s="141"/>
      <c r="NM51" s="141"/>
      <c r="NN51" s="141"/>
      <c r="NO51" s="141"/>
      <c r="NP51" s="141"/>
      <c r="NQ51" s="141"/>
      <c r="NR51" s="141"/>
      <c r="NS51" s="141"/>
      <c r="NT51" s="141"/>
      <c r="NU51" s="141"/>
      <c r="NV51" s="141"/>
      <c r="NW51" s="141"/>
      <c r="NX51" s="141"/>
      <c r="NY51" s="141"/>
      <c r="NZ51" s="141"/>
      <c r="OA51" s="141"/>
      <c r="OB51" s="141"/>
      <c r="OC51" s="141"/>
      <c r="OD51" s="141"/>
      <c r="OE51" s="141"/>
      <c r="OF51" s="141"/>
      <c r="OG51" s="141"/>
      <c r="OH51" s="141"/>
      <c r="OI51" s="141"/>
      <c r="OJ51" s="141"/>
      <c r="OK51" s="141"/>
      <c r="OL51" s="141"/>
      <c r="OM51" s="141"/>
      <c r="ON51" s="141"/>
      <c r="OO51" s="141"/>
      <c r="OP51" s="141"/>
      <c r="OQ51" s="141"/>
      <c r="OR51" s="141"/>
      <c r="OS51" s="141"/>
      <c r="OT51" s="141"/>
      <c r="OU51" s="141"/>
      <c r="OV51" s="141"/>
      <c r="OW51" s="141"/>
      <c r="OX51" s="141"/>
      <c r="OY51" s="141"/>
      <c r="OZ51" s="141"/>
      <c r="PA51" s="141"/>
      <c r="PB51" s="141"/>
      <c r="PC51" s="141"/>
      <c r="PD51" s="141"/>
      <c r="PE51" s="141"/>
      <c r="PF51" s="141"/>
      <c r="PG51" s="141"/>
      <c r="PH51" s="141"/>
      <c r="PI51" s="141"/>
      <c r="PJ51" s="141"/>
      <c r="PK51" s="141"/>
      <c r="PL51" s="141"/>
      <c r="PM51" s="141"/>
      <c r="PN51" s="141"/>
      <c r="PO51" s="141"/>
      <c r="PP51" s="141"/>
      <c r="PQ51" s="141"/>
      <c r="PR51" s="141"/>
      <c r="PS51" s="141"/>
      <c r="PT51" s="141"/>
      <c r="PU51" s="141"/>
      <c r="PV51" s="141"/>
      <c r="PW51" s="141"/>
      <c r="PX51" s="141"/>
      <c r="PY51" s="141"/>
      <c r="PZ51" s="141"/>
      <c r="QA51" s="141"/>
      <c r="QB51" s="141"/>
      <c r="QC51" s="141"/>
      <c r="QD51" s="141"/>
      <c r="QE51" s="141"/>
      <c r="QF51" s="141"/>
    </row>
    <row r="52" spans="1:449" s="145" customFormat="1" ht="118.5" hidden="1" customHeight="1">
      <c r="A52" s="252">
        <v>18</v>
      </c>
      <c r="B52" s="255" t="s">
        <v>650</v>
      </c>
      <c r="C52" s="213" t="s">
        <v>649</v>
      </c>
      <c r="D52" s="213" t="s">
        <v>344</v>
      </c>
      <c r="E52" s="214"/>
      <c r="F52" s="213" t="s">
        <v>648</v>
      </c>
      <c r="G52" s="213" t="s">
        <v>649</v>
      </c>
      <c r="H52" s="213" t="s">
        <v>344</v>
      </c>
      <c r="I52" s="213"/>
      <c r="J52" s="213" t="s">
        <v>671</v>
      </c>
      <c r="K52" s="213" t="s">
        <v>672</v>
      </c>
      <c r="L52" s="213" t="s">
        <v>673</v>
      </c>
      <c r="M52" s="213" t="s">
        <v>674</v>
      </c>
      <c r="N52" s="213" t="s">
        <v>675</v>
      </c>
      <c r="O52" s="213" t="s">
        <v>158</v>
      </c>
      <c r="P52" s="213" t="s">
        <v>166</v>
      </c>
      <c r="Q52" s="213" t="s">
        <v>676</v>
      </c>
      <c r="R52" s="213" t="s">
        <v>252</v>
      </c>
      <c r="S52" s="255" t="s">
        <v>1278</v>
      </c>
      <c r="T52" s="255" t="s">
        <v>328</v>
      </c>
      <c r="U52" s="213" t="s">
        <v>1138</v>
      </c>
      <c r="V52" s="255">
        <v>2019</v>
      </c>
      <c r="W52" s="255" t="s">
        <v>1279</v>
      </c>
      <c r="X52" s="214" t="s">
        <v>1280</v>
      </c>
      <c r="Y52" s="214" t="s">
        <v>1281</v>
      </c>
      <c r="Z52" s="214" t="s">
        <v>1282</v>
      </c>
      <c r="AA52" s="255" t="s">
        <v>328</v>
      </c>
      <c r="AB52" s="213" t="s">
        <v>328</v>
      </c>
      <c r="AC52" s="213" t="s">
        <v>328</v>
      </c>
      <c r="AD52" s="255" t="s">
        <v>328</v>
      </c>
      <c r="AE52" s="255" t="s">
        <v>328</v>
      </c>
      <c r="AF52" s="260">
        <v>43486</v>
      </c>
      <c r="AG52" s="260">
        <v>43769</v>
      </c>
      <c r="AH52" s="260">
        <v>44743</v>
      </c>
      <c r="AI52" s="260" t="s">
        <v>309</v>
      </c>
      <c r="AJ52" s="260" t="s">
        <v>309</v>
      </c>
      <c r="AK52" s="218">
        <f t="shared" si="0"/>
        <v>-942</v>
      </c>
      <c r="AL52" s="300" t="s">
        <v>1143</v>
      </c>
      <c r="AM52" s="262">
        <v>44384</v>
      </c>
      <c r="AN52" s="257" t="s">
        <v>309</v>
      </c>
      <c r="AO52" s="300" t="s">
        <v>1144</v>
      </c>
      <c r="AP52" s="261">
        <v>0</v>
      </c>
      <c r="AQ52" s="235" t="s">
        <v>386</v>
      </c>
      <c r="AR52" s="223">
        <v>-682</v>
      </c>
      <c r="AS52" s="221" t="s">
        <v>387</v>
      </c>
      <c r="AT52" s="221" t="s">
        <v>412</v>
      </c>
      <c r="AU52" s="221" t="s">
        <v>412</v>
      </c>
      <c r="AV52" s="221" t="s">
        <v>412</v>
      </c>
      <c r="AW52" s="222">
        <v>0</v>
      </c>
      <c r="AX52" s="261">
        <v>0</v>
      </c>
      <c r="AY52" s="221" t="s">
        <v>393</v>
      </c>
      <c r="AZ52" s="221" t="s">
        <v>383</v>
      </c>
      <c r="BA52" s="247" t="s">
        <v>390</v>
      </c>
      <c r="BB52" s="250" t="s">
        <v>1121</v>
      </c>
      <c r="BC52" s="264">
        <v>44620</v>
      </c>
      <c r="BD52" s="250" t="s">
        <v>309</v>
      </c>
      <c r="BE52" s="50" t="s">
        <v>576</v>
      </c>
      <c r="BF52" s="124">
        <v>0</v>
      </c>
      <c r="BG52" s="235" t="s">
        <v>386</v>
      </c>
      <c r="BH52" s="223">
        <v>-44620</v>
      </c>
      <c r="BI52" s="221" t="s">
        <v>387</v>
      </c>
      <c r="BJ52" s="375">
        <v>44638</v>
      </c>
      <c r="BK52" s="336" t="s">
        <v>1145</v>
      </c>
      <c r="BL52" s="316" t="s">
        <v>446</v>
      </c>
      <c r="BM52" s="317">
        <v>0</v>
      </c>
      <c r="BN52" s="221" t="s">
        <v>387</v>
      </c>
      <c r="BO52" s="221" t="s">
        <v>383</v>
      </c>
      <c r="BP52" s="268" t="s">
        <v>293</v>
      </c>
      <c r="BQ52" s="62" t="s">
        <v>1146</v>
      </c>
      <c r="BR52" s="269">
        <v>44712</v>
      </c>
      <c r="BS52" s="233" t="s">
        <v>328</v>
      </c>
      <c r="BT52" s="234">
        <v>1</v>
      </c>
      <c r="BU52" s="235" t="s">
        <v>380</v>
      </c>
      <c r="BV52" s="223">
        <v>-942</v>
      </c>
      <c r="BW52" s="221" t="s">
        <v>387</v>
      </c>
      <c r="BX52" s="402">
        <v>44735</v>
      </c>
      <c r="BY52" s="403" t="s">
        <v>1283</v>
      </c>
      <c r="BZ52" s="404" t="s">
        <v>403</v>
      </c>
      <c r="CA52" s="106">
        <v>1</v>
      </c>
      <c r="CB52" s="281" t="s">
        <v>294</v>
      </c>
      <c r="CC52" s="333"/>
      <c r="CD52" s="236" t="s">
        <v>294</v>
      </c>
      <c r="CE52" s="233" t="s">
        <v>1125</v>
      </c>
      <c r="CF52" s="233" t="s">
        <v>1125</v>
      </c>
      <c r="CG52" s="375" t="s">
        <v>328</v>
      </c>
      <c r="CH52" s="233" t="s">
        <v>328</v>
      </c>
      <c r="CI52" s="234">
        <v>1</v>
      </c>
      <c r="CJ52" s="235" t="str">
        <f t="shared" si="1"/>
        <v>CUMPLIMIENTO TOTAL</v>
      </c>
      <c r="CK52" s="223" t="str">
        <f t="shared" si="8"/>
        <v>NO APLICA ACCION CERRADA</v>
      </c>
      <c r="CL52" s="221" t="str">
        <f t="shared" si="9"/>
        <v>NO APLICA ACCION CERRADA</v>
      </c>
      <c r="CM52" s="239" t="s">
        <v>328</v>
      </c>
      <c r="CN52" s="82" t="s">
        <v>1125</v>
      </c>
      <c r="CO52" s="405" t="s">
        <v>403</v>
      </c>
      <c r="CP52" s="116">
        <v>1</v>
      </c>
      <c r="CQ52" s="281" t="s">
        <v>294</v>
      </c>
      <c r="CR52" s="94"/>
      <c r="CS52" s="239" t="s">
        <v>328</v>
      </c>
      <c r="CT52" s="82" t="s">
        <v>1125</v>
      </c>
      <c r="CU52" s="82" t="s">
        <v>339</v>
      </c>
      <c r="CV52" s="107">
        <v>1</v>
      </c>
      <c r="CW52" s="110">
        <v>1</v>
      </c>
      <c r="CX52" s="235" t="str">
        <f t="shared" si="4"/>
        <v>CUMPLIMIENTO TOTAL</v>
      </c>
      <c r="CY52" s="223" t="str">
        <f t="shared" si="5"/>
        <v>NO APLICA ACCION CERRADA</v>
      </c>
      <c r="CZ52" s="221" t="str">
        <f t="shared" si="7"/>
        <v>NO APLICA ACCION CERRADA</v>
      </c>
      <c r="DA52" s="239" t="s">
        <v>328</v>
      </c>
      <c r="DB52" s="82" t="s">
        <v>1125</v>
      </c>
      <c r="DC52" s="82" t="s">
        <v>339</v>
      </c>
      <c r="DD52" s="107">
        <v>1</v>
      </c>
      <c r="DE52" s="97" t="s">
        <v>294</v>
      </c>
      <c r="DF52" s="333"/>
      <c r="DG52" s="340"/>
      <c r="DH52" s="340"/>
      <c r="DI52" s="340"/>
      <c r="DJ52" s="340"/>
      <c r="DK52" s="340"/>
      <c r="DL52" s="340"/>
      <c r="DM52" s="340"/>
      <c r="DN52" s="340"/>
      <c r="DO52" s="340"/>
      <c r="DP52" s="340"/>
      <c r="DQ52" s="340"/>
      <c r="DR52" s="340"/>
      <c r="DS52" s="340"/>
      <c r="DT52" s="340"/>
      <c r="DU52" s="340"/>
      <c r="DV52" s="340"/>
      <c r="DW52" s="340"/>
      <c r="DX52" s="340"/>
      <c r="DY52" s="340"/>
      <c r="DZ52" s="340"/>
      <c r="EA52" s="340"/>
      <c r="EB52" s="340"/>
      <c r="EC52" s="340"/>
      <c r="ED52" s="340"/>
      <c r="EE52" s="340"/>
      <c r="EF52" s="340"/>
      <c r="EG52" s="340"/>
      <c r="EH52" s="340"/>
      <c r="EI52" s="340"/>
      <c r="EJ52" s="340"/>
      <c r="EK52" s="340"/>
      <c r="EL52" s="340"/>
      <c r="EM52" s="340"/>
      <c r="EN52" s="340"/>
      <c r="EO52" s="340"/>
      <c r="EP52" s="340"/>
      <c r="EQ52" s="340"/>
      <c r="ER52" s="340"/>
      <c r="ES52" s="340"/>
      <c r="ET52" s="340"/>
      <c r="EU52" s="340"/>
      <c r="EV52" s="340"/>
      <c r="EW52" s="340"/>
      <c r="EX52" s="340"/>
      <c r="EY52" s="340"/>
      <c r="EZ52" s="340"/>
      <c r="FA52" s="340"/>
      <c r="FB52" s="340"/>
      <c r="FC52" s="340"/>
      <c r="FD52" s="340"/>
      <c r="FE52" s="340"/>
      <c r="FF52" s="340"/>
      <c r="FG52" s="340"/>
      <c r="FH52" s="340"/>
      <c r="FI52" s="340"/>
      <c r="FJ52" s="340"/>
      <c r="FK52" s="340"/>
      <c r="FL52" s="340"/>
      <c r="FM52" s="340"/>
      <c r="FN52" s="340"/>
      <c r="FO52" s="340"/>
      <c r="FP52" s="340"/>
      <c r="FQ52" s="340"/>
      <c r="FR52" s="340"/>
      <c r="FS52" s="340"/>
      <c r="FT52" s="340"/>
      <c r="FU52" s="340"/>
      <c r="FV52" s="340"/>
      <c r="FW52" s="340"/>
      <c r="FX52" s="340"/>
      <c r="FY52" s="340"/>
      <c r="FZ52" s="340"/>
      <c r="GA52" s="340"/>
      <c r="GB52" s="340"/>
      <c r="GC52" s="340"/>
      <c r="GD52" s="340"/>
      <c r="GE52" s="340"/>
      <c r="GF52" s="340"/>
      <c r="GG52" s="340"/>
      <c r="GH52" s="340"/>
      <c r="GI52" s="340"/>
      <c r="GJ52" s="340"/>
      <c r="GK52" s="340"/>
      <c r="GL52" s="340"/>
      <c r="GM52" s="340"/>
      <c r="GN52" s="340"/>
      <c r="GO52" s="340"/>
      <c r="GP52" s="340"/>
      <c r="GQ52" s="340"/>
      <c r="GR52" s="340"/>
      <c r="GS52" s="340"/>
      <c r="GT52" s="340"/>
      <c r="GU52" s="340"/>
      <c r="GV52" s="340"/>
      <c r="GW52" s="340"/>
      <c r="GX52" s="340"/>
      <c r="GY52" s="340"/>
      <c r="GZ52" s="340"/>
      <c r="HA52" s="340"/>
      <c r="HB52" s="340"/>
      <c r="HC52" s="340"/>
      <c r="HD52" s="340"/>
      <c r="HE52" s="340"/>
      <c r="HF52" s="340"/>
      <c r="HG52" s="340"/>
      <c r="HH52" s="340"/>
      <c r="HI52" s="340"/>
      <c r="HJ52" s="340"/>
      <c r="HK52" s="340"/>
      <c r="HL52" s="340"/>
      <c r="HM52" s="340"/>
      <c r="HN52" s="340"/>
      <c r="HO52" s="340"/>
      <c r="HP52" s="340"/>
      <c r="HQ52" s="340"/>
      <c r="HR52" s="340"/>
      <c r="HS52" s="340"/>
      <c r="HT52" s="340"/>
      <c r="HU52" s="340"/>
      <c r="HV52" s="340"/>
      <c r="HW52" s="340"/>
      <c r="HX52" s="340"/>
      <c r="HY52" s="340"/>
      <c r="HZ52" s="340"/>
      <c r="IA52" s="340"/>
      <c r="IB52" s="340"/>
      <c r="IC52" s="340"/>
      <c r="ID52" s="340"/>
      <c r="IE52" s="340"/>
      <c r="IF52" s="340"/>
      <c r="IG52" s="340"/>
      <c r="IH52" s="340"/>
      <c r="II52" s="340"/>
      <c r="IJ52" s="340"/>
      <c r="IK52" s="340"/>
      <c r="IL52" s="340"/>
      <c r="IM52" s="340"/>
      <c r="IN52" s="340"/>
      <c r="IO52" s="340"/>
      <c r="IP52" s="340"/>
      <c r="IQ52" s="340"/>
      <c r="IR52" s="340"/>
      <c r="IS52" s="340"/>
      <c r="IT52" s="340"/>
      <c r="IU52" s="340"/>
      <c r="IV52" s="340"/>
      <c r="IW52" s="340"/>
      <c r="IX52" s="340"/>
      <c r="IY52" s="340"/>
      <c r="IZ52" s="340"/>
      <c r="JA52" s="340"/>
      <c r="JB52" s="340"/>
      <c r="JC52" s="340"/>
      <c r="JD52" s="340"/>
      <c r="JE52" s="340"/>
      <c r="JF52" s="340"/>
      <c r="JG52" s="340"/>
      <c r="JH52" s="340"/>
      <c r="JI52" s="340"/>
      <c r="JJ52" s="340"/>
      <c r="JK52" s="340"/>
      <c r="JL52" s="340"/>
      <c r="JM52" s="340"/>
      <c r="JN52" s="340"/>
      <c r="JO52" s="340"/>
      <c r="JP52" s="340"/>
      <c r="JQ52" s="340"/>
      <c r="JR52" s="340"/>
      <c r="JS52" s="340"/>
      <c r="JT52" s="340"/>
      <c r="JU52" s="340"/>
      <c r="JV52" s="340"/>
      <c r="JW52" s="340"/>
      <c r="JX52" s="340"/>
      <c r="JY52" s="340"/>
      <c r="JZ52" s="340"/>
      <c r="KA52" s="340"/>
      <c r="KB52" s="340"/>
      <c r="KC52" s="340"/>
      <c r="KD52" s="340"/>
      <c r="KE52" s="340"/>
      <c r="KF52" s="340"/>
      <c r="KG52" s="340"/>
      <c r="KH52" s="340"/>
      <c r="KI52" s="340"/>
      <c r="KJ52" s="340"/>
      <c r="KK52" s="340"/>
      <c r="KL52" s="340"/>
      <c r="KM52" s="340"/>
      <c r="KN52" s="340"/>
      <c r="KO52" s="340"/>
      <c r="KP52" s="340"/>
      <c r="KQ52" s="340"/>
      <c r="KR52" s="340"/>
      <c r="KS52" s="340"/>
      <c r="KT52" s="340"/>
      <c r="KU52" s="340"/>
      <c r="KV52" s="340"/>
      <c r="KW52" s="340"/>
      <c r="KX52" s="340"/>
      <c r="KY52" s="340"/>
      <c r="KZ52" s="340"/>
      <c r="LA52" s="340"/>
      <c r="LB52" s="340"/>
      <c r="LC52" s="340"/>
      <c r="LD52" s="340"/>
      <c r="LE52" s="340"/>
      <c r="LF52" s="340"/>
      <c r="LG52" s="340"/>
      <c r="LH52" s="340"/>
      <c r="LI52" s="340"/>
      <c r="LJ52" s="340"/>
      <c r="LK52" s="340"/>
      <c r="LL52" s="340"/>
      <c r="LM52" s="340"/>
      <c r="LN52" s="340"/>
      <c r="LO52" s="340"/>
      <c r="LP52" s="340"/>
      <c r="LQ52" s="340"/>
      <c r="LR52" s="340"/>
      <c r="LS52" s="340"/>
      <c r="LT52" s="340"/>
      <c r="LU52" s="340"/>
      <c r="LV52" s="340"/>
      <c r="LW52" s="340"/>
      <c r="LX52" s="340"/>
      <c r="LY52" s="340"/>
      <c r="LZ52" s="340"/>
      <c r="MA52" s="340"/>
      <c r="MB52" s="340"/>
      <c r="MC52" s="340"/>
      <c r="MD52" s="340"/>
      <c r="ME52" s="340"/>
      <c r="MF52" s="340"/>
      <c r="MG52" s="340"/>
      <c r="MH52" s="340"/>
      <c r="MI52" s="340"/>
      <c r="MJ52" s="340"/>
      <c r="MK52" s="340"/>
      <c r="ML52" s="340"/>
      <c r="MM52" s="340"/>
      <c r="MN52" s="340"/>
      <c r="MO52" s="340"/>
      <c r="MP52" s="340"/>
      <c r="MQ52" s="340"/>
      <c r="MR52" s="340"/>
      <c r="MS52" s="340"/>
      <c r="MT52" s="340"/>
      <c r="MU52" s="340"/>
      <c r="MV52" s="340"/>
      <c r="MW52" s="340"/>
      <c r="MX52" s="340"/>
      <c r="MY52" s="340"/>
      <c r="MZ52" s="340"/>
      <c r="NA52" s="340"/>
      <c r="NB52" s="340"/>
      <c r="NC52" s="340"/>
      <c r="ND52" s="340"/>
      <c r="NE52" s="340"/>
      <c r="NF52" s="340"/>
      <c r="NG52" s="340"/>
      <c r="NH52" s="340"/>
      <c r="NI52" s="340"/>
      <c r="NJ52" s="340"/>
      <c r="NK52" s="340"/>
      <c r="NL52" s="340"/>
      <c r="NM52" s="340"/>
      <c r="NN52" s="340"/>
      <c r="NO52" s="340"/>
      <c r="NP52" s="340"/>
      <c r="NQ52" s="340"/>
      <c r="NR52" s="340"/>
      <c r="NS52" s="340"/>
      <c r="NT52" s="340"/>
      <c r="NU52" s="340"/>
      <c r="NV52" s="340"/>
      <c r="NW52" s="340"/>
      <c r="NX52" s="340"/>
      <c r="NY52" s="340"/>
      <c r="NZ52" s="340"/>
      <c r="OA52" s="340"/>
      <c r="OB52" s="340"/>
      <c r="OC52" s="340"/>
      <c r="OD52" s="340"/>
      <c r="OE52" s="340"/>
      <c r="OF52" s="340"/>
      <c r="OG52" s="340"/>
      <c r="OH52" s="340"/>
      <c r="OI52" s="340"/>
      <c r="OJ52" s="340"/>
      <c r="OK52" s="340"/>
      <c r="OL52" s="340"/>
      <c r="OM52" s="340"/>
      <c r="ON52" s="340"/>
      <c r="OO52" s="340"/>
      <c r="OP52" s="340"/>
      <c r="OQ52" s="340"/>
      <c r="OR52" s="340"/>
      <c r="OS52" s="340"/>
      <c r="OT52" s="340"/>
      <c r="OU52" s="340"/>
      <c r="OV52" s="340"/>
      <c r="OW52" s="340"/>
      <c r="OX52" s="340"/>
      <c r="OY52" s="340"/>
      <c r="OZ52" s="340"/>
      <c r="PA52" s="340"/>
      <c r="PB52" s="340"/>
      <c r="PC52" s="340"/>
      <c r="PD52" s="340"/>
      <c r="PE52" s="340"/>
      <c r="PF52" s="340"/>
      <c r="PG52" s="340"/>
      <c r="PH52" s="340"/>
      <c r="PI52" s="340"/>
      <c r="PJ52" s="340"/>
      <c r="PK52" s="340"/>
      <c r="PL52" s="340"/>
      <c r="PM52" s="340"/>
      <c r="PN52" s="340"/>
      <c r="PO52" s="340"/>
      <c r="PP52" s="340"/>
      <c r="PQ52" s="340"/>
      <c r="PR52" s="340"/>
      <c r="PS52" s="340"/>
      <c r="PT52" s="340"/>
      <c r="PU52" s="340"/>
      <c r="PV52" s="340"/>
      <c r="PW52" s="340"/>
      <c r="PX52" s="340"/>
      <c r="PY52" s="340"/>
      <c r="PZ52" s="340"/>
      <c r="QA52" s="340"/>
      <c r="QB52" s="340"/>
      <c r="QC52" s="340"/>
      <c r="QD52" s="340"/>
      <c r="QE52" s="340"/>
      <c r="QF52" s="340"/>
      <c r="QG52" s="340"/>
    </row>
    <row r="53" spans="1:449" s="141" customFormat="1" ht="118.5" hidden="1" customHeight="1">
      <c r="A53" s="252">
        <v>19</v>
      </c>
      <c r="B53" s="255" t="s">
        <v>650</v>
      </c>
      <c r="C53" s="213" t="s">
        <v>649</v>
      </c>
      <c r="D53" s="213" t="s">
        <v>344</v>
      </c>
      <c r="E53" s="214"/>
      <c r="F53" s="213" t="s">
        <v>648</v>
      </c>
      <c r="G53" s="213" t="s">
        <v>649</v>
      </c>
      <c r="H53" s="213" t="s">
        <v>344</v>
      </c>
      <c r="I53" s="213"/>
      <c r="J53" s="215" t="s">
        <v>671</v>
      </c>
      <c r="K53" s="215" t="s">
        <v>672</v>
      </c>
      <c r="L53" s="215" t="s">
        <v>673</v>
      </c>
      <c r="M53" s="215" t="s">
        <v>674</v>
      </c>
      <c r="N53" s="215" t="s">
        <v>675</v>
      </c>
      <c r="O53" s="213" t="s">
        <v>158</v>
      </c>
      <c r="P53" s="213" t="s">
        <v>183</v>
      </c>
      <c r="Q53" s="213" t="s">
        <v>676</v>
      </c>
      <c r="R53" s="213" t="s">
        <v>252</v>
      </c>
      <c r="S53" s="255" t="s">
        <v>1284</v>
      </c>
      <c r="T53" s="255" t="s">
        <v>328</v>
      </c>
      <c r="U53" s="213" t="s">
        <v>1138</v>
      </c>
      <c r="V53" s="255">
        <v>2019</v>
      </c>
      <c r="W53" s="255" t="s">
        <v>1285</v>
      </c>
      <c r="X53" s="214" t="s">
        <v>1286</v>
      </c>
      <c r="Y53" s="214" t="s">
        <v>1287</v>
      </c>
      <c r="Z53" s="214" t="s">
        <v>1288</v>
      </c>
      <c r="AA53" s="255" t="s">
        <v>328</v>
      </c>
      <c r="AB53" s="213" t="s">
        <v>328</v>
      </c>
      <c r="AC53" s="213" t="s">
        <v>328</v>
      </c>
      <c r="AD53" s="255" t="s">
        <v>328</v>
      </c>
      <c r="AE53" s="255" t="s">
        <v>328</v>
      </c>
      <c r="AF53" s="260">
        <v>43486</v>
      </c>
      <c r="AG53" s="260">
        <v>43769</v>
      </c>
      <c r="AH53" s="260">
        <v>44743</v>
      </c>
      <c r="AI53" s="260" t="s">
        <v>309</v>
      </c>
      <c r="AJ53" s="260" t="s">
        <v>309</v>
      </c>
      <c r="AK53" s="218">
        <f t="shared" si="0"/>
        <v>-942</v>
      </c>
      <c r="AL53" s="300" t="s">
        <v>1143</v>
      </c>
      <c r="AM53" s="262">
        <v>44384</v>
      </c>
      <c r="AN53" s="257" t="s">
        <v>309</v>
      </c>
      <c r="AO53" s="300" t="s">
        <v>1144</v>
      </c>
      <c r="AP53" s="261">
        <v>0</v>
      </c>
      <c r="AQ53" s="235" t="s">
        <v>386</v>
      </c>
      <c r="AR53" s="223">
        <v>-682</v>
      </c>
      <c r="AS53" s="221" t="s">
        <v>387</v>
      </c>
      <c r="AT53" s="221" t="s">
        <v>412</v>
      </c>
      <c r="AU53" s="221" t="s">
        <v>412</v>
      </c>
      <c r="AV53" s="221" t="s">
        <v>412</v>
      </c>
      <c r="AW53" s="222">
        <v>0</v>
      </c>
      <c r="AX53" s="261">
        <v>0</v>
      </c>
      <c r="AY53" s="221" t="s">
        <v>393</v>
      </c>
      <c r="AZ53" s="221" t="s">
        <v>383</v>
      </c>
      <c r="BA53" s="247" t="s">
        <v>390</v>
      </c>
      <c r="BB53" s="250" t="s">
        <v>1121</v>
      </c>
      <c r="BC53" s="264">
        <v>44620</v>
      </c>
      <c r="BD53" s="250" t="s">
        <v>309</v>
      </c>
      <c r="BE53" s="50" t="s">
        <v>576</v>
      </c>
      <c r="BF53" s="124">
        <v>0</v>
      </c>
      <c r="BG53" s="235" t="s">
        <v>386</v>
      </c>
      <c r="BH53" s="223">
        <v>-44620</v>
      </c>
      <c r="BI53" s="221" t="s">
        <v>387</v>
      </c>
      <c r="BJ53" s="375">
        <v>44638</v>
      </c>
      <c r="BK53" s="336" t="s">
        <v>1145</v>
      </c>
      <c r="BL53" s="316" t="s">
        <v>446</v>
      </c>
      <c r="BM53" s="317">
        <v>0</v>
      </c>
      <c r="BN53" s="221" t="s">
        <v>387</v>
      </c>
      <c r="BO53" s="221" t="s">
        <v>383</v>
      </c>
      <c r="BP53" s="268" t="s">
        <v>293</v>
      </c>
      <c r="BQ53" s="62" t="s">
        <v>1146</v>
      </c>
      <c r="BR53" s="269">
        <v>44712</v>
      </c>
      <c r="BS53" s="233" t="s">
        <v>328</v>
      </c>
      <c r="BT53" s="234">
        <v>1</v>
      </c>
      <c r="BU53" s="235" t="s">
        <v>380</v>
      </c>
      <c r="BV53" s="223">
        <v>-942</v>
      </c>
      <c r="BW53" s="221" t="s">
        <v>387</v>
      </c>
      <c r="BX53" s="383">
        <v>44735</v>
      </c>
      <c r="BY53" s="406" t="s">
        <v>1289</v>
      </c>
      <c r="BZ53" s="380" t="s">
        <v>403</v>
      </c>
      <c r="CA53" s="106">
        <v>1</v>
      </c>
      <c r="CB53" s="236" t="s">
        <v>294</v>
      </c>
      <c r="CC53" s="94"/>
      <c r="CD53" s="236" t="s">
        <v>294</v>
      </c>
      <c r="CE53" s="233" t="s">
        <v>1125</v>
      </c>
      <c r="CF53" s="233" t="s">
        <v>1125</v>
      </c>
      <c r="CG53" s="375" t="s">
        <v>328</v>
      </c>
      <c r="CH53" s="233" t="s">
        <v>328</v>
      </c>
      <c r="CI53" s="234">
        <v>1</v>
      </c>
      <c r="CJ53" s="235" t="str">
        <f t="shared" si="1"/>
        <v>CUMPLIMIENTO TOTAL</v>
      </c>
      <c r="CK53" s="223" t="str">
        <f t="shared" si="8"/>
        <v>NO APLICA ACCION CERRADA</v>
      </c>
      <c r="CL53" s="221" t="str">
        <f t="shared" si="9"/>
        <v>NO APLICA ACCION CERRADA</v>
      </c>
      <c r="CM53" s="239" t="s">
        <v>328</v>
      </c>
      <c r="CN53" s="82" t="s">
        <v>1125</v>
      </c>
      <c r="CO53" s="291" t="s">
        <v>403</v>
      </c>
      <c r="CP53" s="116">
        <v>1</v>
      </c>
      <c r="CQ53" s="236" t="s">
        <v>294</v>
      </c>
      <c r="CR53" s="94"/>
      <c r="CS53" s="239" t="s">
        <v>328</v>
      </c>
      <c r="CT53" s="82" t="s">
        <v>1125</v>
      </c>
      <c r="CU53" s="82" t="s">
        <v>339</v>
      </c>
      <c r="CV53" s="107">
        <v>1</v>
      </c>
      <c r="CW53" s="110">
        <v>1</v>
      </c>
      <c r="CX53" s="235" t="str">
        <f t="shared" si="4"/>
        <v>CUMPLIMIENTO TOTAL</v>
      </c>
      <c r="CY53" s="223" t="str">
        <f t="shared" si="5"/>
        <v>NO APLICA ACCION CERRADA</v>
      </c>
      <c r="CZ53" s="221" t="str">
        <f t="shared" si="7"/>
        <v>NO APLICA ACCION CERRADA</v>
      </c>
      <c r="DA53" s="239" t="s">
        <v>328</v>
      </c>
      <c r="DB53" s="82" t="s">
        <v>1125</v>
      </c>
      <c r="DC53" s="82" t="s">
        <v>339</v>
      </c>
      <c r="DD53" s="107">
        <v>1</v>
      </c>
      <c r="DE53" s="97" t="s">
        <v>294</v>
      </c>
      <c r="DF53" s="94"/>
      <c r="QG53" s="145"/>
    </row>
    <row r="54" spans="1:449" s="141" customFormat="1" ht="118.5" hidden="1" customHeight="1">
      <c r="A54" s="252">
        <v>22</v>
      </c>
      <c r="B54" s="407" t="s">
        <v>662</v>
      </c>
      <c r="C54" s="408" t="s">
        <v>269</v>
      </c>
      <c r="D54" s="407" t="s">
        <v>341</v>
      </c>
      <c r="E54" s="409"/>
      <c r="F54" s="407" t="s">
        <v>158</v>
      </c>
      <c r="G54" s="256" t="s">
        <v>649</v>
      </c>
      <c r="H54" s="213" t="s">
        <v>344</v>
      </c>
      <c r="I54" s="213"/>
      <c r="J54" s="215" t="s">
        <v>652</v>
      </c>
      <c r="K54" s="215" t="s">
        <v>694</v>
      </c>
      <c r="L54" s="215" t="s">
        <v>695</v>
      </c>
      <c r="M54" s="215" t="s">
        <v>696</v>
      </c>
      <c r="N54" s="215" t="s">
        <v>697</v>
      </c>
      <c r="O54" s="213" t="s">
        <v>1290</v>
      </c>
      <c r="P54" s="213" t="s">
        <v>134</v>
      </c>
      <c r="Q54" s="213" t="s">
        <v>676</v>
      </c>
      <c r="R54" s="213" t="s">
        <v>252</v>
      </c>
      <c r="S54" s="255" t="s">
        <v>1291</v>
      </c>
      <c r="T54" s="255" t="s">
        <v>328</v>
      </c>
      <c r="U54" s="213" t="s">
        <v>439</v>
      </c>
      <c r="V54" s="255">
        <v>2019</v>
      </c>
      <c r="W54" s="255" t="s">
        <v>1292</v>
      </c>
      <c r="X54" s="409" t="s">
        <v>1293</v>
      </c>
      <c r="Y54" s="410" t="s">
        <v>1294</v>
      </c>
      <c r="Z54" s="411" t="s">
        <v>1295</v>
      </c>
      <c r="AA54" s="412">
        <v>1</v>
      </c>
      <c r="AB54" s="413" t="s">
        <v>1296</v>
      </c>
      <c r="AC54" s="413" t="s">
        <v>1297</v>
      </c>
      <c r="AD54" s="414">
        <v>1</v>
      </c>
      <c r="AE54" s="413" t="s">
        <v>1298</v>
      </c>
      <c r="AF54" s="415">
        <v>44876</v>
      </c>
      <c r="AG54" s="415">
        <v>45088</v>
      </c>
      <c r="AH54" s="416"/>
      <c r="AI54" s="416" t="s">
        <v>309</v>
      </c>
      <c r="AJ54" s="416" t="s">
        <v>309</v>
      </c>
      <c r="AK54" s="417">
        <f t="shared" si="0"/>
        <v>377</v>
      </c>
      <c r="AL54" s="418" t="s">
        <v>1299</v>
      </c>
      <c r="AM54" s="419">
        <v>44375</v>
      </c>
      <c r="AN54" s="420" t="s">
        <v>309</v>
      </c>
      <c r="AO54" s="418" t="s">
        <v>496</v>
      </c>
      <c r="AP54" s="421">
        <v>0</v>
      </c>
      <c r="AQ54" s="422" t="s">
        <v>386</v>
      </c>
      <c r="AR54" s="423">
        <v>-316</v>
      </c>
      <c r="AS54" s="418" t="s">
        <v>387</v>
      </c>
      <c r="AT54" s="418" t="s">
        <v>412</v>
      </c>
      <c r="AU54" s="418" t="s">
        <v>412</v>
      </c>
      <c r="AV54" s="418" t="s">
        <v>412</v>
      </c>
      <c r="AW54" s="424">
        <v>0</v>
      </c>
      <c r="AX54" s="421">
        <v>0</v>
      </c>
      <c r="AY54" s="418" t="s">
        <v>393</v>
      </c>
      <c r="AZ54" s="418" t="s">
        <v>383</v>
      </c>
      <c r="BA54" s="425" t="s">
        <v>390</v>
      </c>
      <c r="BB54" s="426" t="s">
        <v>1300</v>
      </c>
      <c r="BC54" s="427">
        <v>44620</v>
      </c>
      <c r="BD54" s="428" t="s">
        <v>307</v>
      </c>
      <c r="BE54" s="429" t="s">
        <v>1301</v>
      </c>
      <c r="BF54" s="430">
        <v>0</v>
      </c>
      <c r="BG54" s="422" t="s">
        <v>386</v>
      </c>
      <c r="BH54" s="423">
        <v>-44620</v>
      </c>
      <c r="BI54" s="418" t="s">
        <v>387</v>
      </c>
      <c r="BJ54" s="427">
        <v>44638</v>
      </c>
      <c r="BK54" s="429" t="s">
        <v>1302</v>
      </c>
      <c r="BL54" s="431" t="s">
        <v>411</v>
      </c>
      <c r="BM54" s="428">
        <v>0</v>
      </c>
      <c r="BN54" s="418" t="s">
        <v>387</v>
      </c>
      <c r="BO54" s="418" t="s">
        <v>383</v>
      </c>
      <c r="BP54" s="432" t="s">
        <v>293</v>
      </c>
      <c r="BQ54" s="426" t="s">
        <v>1303</v>
      </c>
      <c r="BR54" s="427">
        <v>44712</v>
      </c>
      <c r="BS54" s="429" t="s">
        <v>328</v>
      </c>
      <c r="BT54" s="433">
        <v>1</v>
      </c>
      <c r="BU54" s="422" t="s">
        <v>380</v>
      </c>
      <c r="BV54" s="423">
        <v>-576</v>
      </c>
      <c r="BW54" s="418" t="s">
        <v>387</v>
      </c>
      <c r="BX54" s="434">
        <v>44734</v>
      </c>
      <c r="BY54" s="435" t="s">
        <v>1304</v>
      </c>
      <c r="BZ54" s="436" t="s">
        <v>411</v>
      </c>
      <c r="CA54" s="437">
        <v>0</v>
      </c>
      <c r="CB54" s="438" t="s">
        <v>387</v>
      </c>
      <c r="CC54" s="436"/>
      <c r="CD54" s="432" t="s">
        <v>293</v>
      </c>
      <c r="CE54" s="280">
        <v>44823</v>
      </c>
      <c r="CF54" s="439" t="s">
        <v>1305</v>
      </c>
      <c r="CG54" s="440"/>
      <c r="CH54" s="441" t="s">
        <v>1301</v>
      </c>
      <c r="CI54" s="442">
        <v>0</v>
      </c>
      <c r="CJ54" s="213" t="str">
        <f t="shared" si="1"/>
        <v>SIN AVANCE</v>
      </c>
      <c r="CK54" s="223">
        <f t="shared" si="8"/>
        <v>377</v>
      </c>
      <c r="CL54" s="221" t="str">
        <f t="shared" si="9"/>
        <v>CON TIEMPO</v>
      </c>
      <c r="CM54" s="249">
        <v>44878</v>
      </c>
      <c r="CN54" s="70" t="s">
        <v>1306</v>
      </c>
      <c r="CO54" s="70" t="s">
        <v>1238</v>
      </c>
      <c r="CP54" s="108"/>
      <c r="CQ54" s="236" t="s">
        <v>387</v>
      </c>
      <c r="CR54" s="94"/>
      <c r="CS54" s="239">
        <v>44963</v>
      </c>
      <c r="CT54" s="50" t="s">
        <v>1307</v>
      </c>
      <c r="CU54" s="50" t="s">
        <v>1308</v>
      </c>
      <c r="CV54" s="240" t="s">
        <v>1309</v>
      </c>
      <c r="CW54" s="103">
        <v>0</v>
      </c>
      <c r="CX54" s="235" t="str">
        <f t="shared" si="4"/>
        <v>SIN AVANCE</v>
      </c>
      <c r="CY54" s="223">
        <f t="shared" si="5"/>
        <v>377</v>
      </c>
      <c r="CZ54" s="221" t="str">
        <f>(IF(CQ54="CERRADO","NO APLICA ACCION CERRADA",IF(CY54&lt;=0,"VENCIDO",IF(AY54&lt;=$V$5,"POR VENCER","CON TIEMPO"))))</f>
        <v>CON TIEMPO</v>
      </c>
      <c r="DA54" s="443">
        <v>44971</v>
      </c>
      <c r="DB54" s="72" t="s">
        <v>1310</v>
      </c>
      <c r="DC54" s="105" t="s">
        <v>402</v>
      </c>
      <c r="DD54" s="106">
        <v>0</v>
      </c>
      <c r="DE54" s="444" t="s">
        <v>293</v>
      </c>
      <c r="DF54" s="94"/>
    </row>
    <row r="55" spans="1:449" s="141" customFormat="1" ht="118.5" hidden="1" customHeight="1">
      <c r="A55" s="252">
        <v>52</v>
      </c>
      <c r="B55" s="445" t="s">
        <v>648</v>
      </c>
      <c r="C55" s="422" t="s">
        <v>649</v>
      </c>
      <c r="D55" s="422" t="s">
        <v>344</v>
      </c>
      <c r="E55" s="409"/>
      <c r="F55" s="446" t="s">
        <v>648</v>
      </c>
      <c r="G55" s="215" t="s">
        <v>649</v>
      </c>
      <c r="H55" s="213" t="s">
        <v>344</v>
      </c>
      <c r="I55" s="215" t="s">
        <v>1311</v>
      </c>
      <c r="J55" s="215" t="s">
        <v>671</v>
      </c>
      <c r="K55" s="215" t="s">
        <v>672</v>
      </c>
      <c r="L55" s="215" t="s">
        <v>673</v>
      </c>
      <c r="M55" s="215" t="s">
        <v>674</v>
      </c>
      <c r="N55" s="215" t="s">
        <v>675</v>
      </c>
      <c r="O55" s="213" t="s">
        <v>158</v>
      </c>
      <c r="P55" s="213" t="s">
        <v>185</v>
      </c>
      <c r="Q55" s="213" t="s">
        <v>676</v>
      </c>
      <c r="R55" s="213" t="s">
        <v>250</v>
      </c>
      <c r="S55" s="255" t="s">
        <v>1312</v>
      </c>
      <c r="T55" s="255" t="s">
        <v>328</v>
      </c>
      <c r="U55" s="213" t="s">
        <v>454</v>
      </c>
      <c r="V55" s="255">
        <v>2019</v>
      </c>
      <c r="W55" s="255" t="s">
        <v>1313</v>
      </c>
      <c r="X55" s="409" t="s">
        <v>1314</v>
      </c>
      <c r="Y55" s="410" t="s">
        <v>1315</v>
      </c>
      <c r="Z55" s="410" t="s">
        <v>1316</v>
      </c>
      <c r="AA55" s="412">
        <v>1</v>
      </c>
      <c r="AB55" s="348" t="s">
        <v>1317</v>
      </c>
      <c r="AC55" s="348" t="s">
        <v>1318</v>
      </c>
      <c r="AD55" s="447">
        <v>1</v>
      </c>
      <c r="AE55" s="348" t="s">
        <v>1319</v>
      </c>
      <c r="AF55" s="448">
        <v>44876</v>
      </c>
      <c r="AG55" s="448">
        <v>45241</v>
      </c>
      <c r="AH55" s="416"/>
      <c r="AI55" s="416" t="s">
        <v>309</v>
      </c>
      <c r="AJ55" s="416" t="s">
        <v>309</v>
      </c>
      <c r="AK55" s="417">
        <f t="shared" si="0"/>
        <v>530</v>
      </c>
      <c r="AL55" s="449" t="s">
        <v>1320</v>
      </c>
      <c r="AM55" s="419">
        <v>44384</v>
      </c>
      <c r="AN55" s="420" t="s">
        <v>309</v>
      </c>
      <c r="AO55" s="449" t="s">
        <v>1321</v>
      </c>
      <c r="AP55" s="421">
        <v>0</v>
      </c>
      <c r="AQ55" s="422" t="s">
        <v>386</v>
      </c>
      <c r="AR55" s="423">
        <v>-213</v>
      </c>
      <c r="AS55" s="418" t="s">
        <v>387</v>
      </c>
      <c r="AT55" s="450">
        <v>44519</v>
      </c>
      <c r="AU55" s="418" t="s">
        <v>1322</v>
      </c>
      <c r="AV55" s="418" t="s">
        <v>388</v>
      </c>
      <c r="AW55" s="424">
        <v>0</v>
      </c>
      <c r="AX55" s="421">
        <v>0</v>
      </c>
      <c r="AY55" s="418" t="s">
        <v>393</v>
      </c>
      <c r="AZ55" s="418" t="s">
        <v>383</v>
      </c>
      <c r="BA55" s="425" t="s">
        <v>390</v>
      </c>
      <c r="BB55" s="451" t="s">
        <v>1121</v>
      </c>
      <c r="BC55" s="452">
        <v>44620</v>
      </c>
      <c r="BD55" s="451" t="s">
        <v>309</v>
      </c>
      <c r="BE55" s="453" t="s">
        <v>576</v>
      </c>
      <c r="BF55" s="454">
        <v>0</v>
      </c>
      <c r="BG55" s="422" t="s">
        <v>386</v>
      </c>
      <c r="BH55" s="423">
        <v>-44620</v>
      </c>
      <c r="BI55" s="418" t="s">
        <v>387</v>
      </c>
      <c r="BJ55" s="455">
        <v>44631</v>
      </c>
      <c r="BK55" s="456" t="s">
        <v>1323</v>
      </c>
      <c r="BL55" s="429" t="s">
        <v>458</v>
      </c>
      <c r="BM55" s="430">
        <v>0</v>
      </c>
      <c r="BN55" s="418" t="s">
        <v>387</v>
      </c>
      <c r="BO55" s="418" t="s">
        <v>383</v>
      </c>
      <c r="BP55" s="432" t="s">
        <v>293</v>
      </c>
      <c r="BQ55" s="426" t="s">
        <v>1324</v>
      </c>
      <c r="BR55" s="427">
        <v>44712</v>
      </c>
      <c r="BS55" s="429" t="s">
        <v>1325</v>
      </c>
      <c r="BT55" s="433">
        <v>0</v>
      </c>
      <c r="BU55" s="422" t="s">
        <v>386</v>
      </c>
      <c r="BV55" s="423">
        <v>-473</v>
      </c>
      <c r="BW55" s="418" t="s">
        <v>387</v>
      </c>
      <c r="BX55" s="457" t="s">
        <v>1178</v>
      </c>
      <c r="BY55" s="458" t="s">
        <v>1323</v>
      </c>
      <c r="BZ55" s="459" t="s">
        <v>458</v>
      </c>
      <c r="CA55" s="460">
        <v>0</v>
      </c>
      <c r="CB55" s="438" t="s">
        <v>387</v>
      </c>
      <c r="CC55" s="436"/>
      <c r="CD55" s="432" t="s">
        <v>293</v>
      </c>
      <c r="CE55" s="280">
        <v>44823</v>
      </c>
      <c r="CF55" s="439" t="s">
        <v>1326</v>
      </c>
      <c r="CG55" s="440"/>
      <c r="CH55" s="343" t="s">
        <v>1325</v>
      </c>
      <c r="CI55" s="442">
        <v>0</v>
      </c>
      <c r="CJ55" s="213" t="str">
        <f t="shared" si="1"/>
        <v>SIN AVANCE</v>
      </c>
      <c r="CK55" s="223">
        <f t="shared" si="8"/>
        <v>530</v>
      </c>
      <c r="CL55" s="221" t="str">
        <f t="shared" si="9"/>
        <v>CON TIEMPO</v>
      </c>
      <c r="CM55" s="461">
        <v>44882</v>
      </c>
      <c r="CN55" s="61" t="s">
        <v>1327</v>
      </c>
      <c r="CO55" s="462" t="s">
        <v>1328</v>
      </c>
      <c r="CP55" s="463">
        <v>0</v>
      </c>
      <c r="CQ55" s="464" t="s">
        <v>387</v>
      </c>
      <c r="CR55" s="94"/>
      <c r="CS55" s="249">
        <v>44963</v>
      </c>
      <c r="CT55" s="393" t="s">
        <v>1329</v>
      </c>
      <c r="CU55" s="19" t="s">
        <v>1330</v>
      </c>
      <c r="CV55" s="20" t="s">
        <v>1331</v>
      </c>
      <c r="CW55" s="134">
        <v>0</v>
      </c>
      <c r="CX55" s="235" t="str">
        <f t="shared" si="4"/>
        <v>SIN AVANCE</v>
      </c>
      <c r="CY55" s="223">
        <f t="shared" si="5"/>
        <v>530</v>
      </c>
      <c r="CZ55" s="221" t="str">
        <f>(IF(CQ55="CERRADO","NO APLICA ACCION CERRADA",IF(CY55&lt;=0,"VENCIDO",IF(AY55&lt;=$V$5,"POR VENCER","CON TIEMPO"))))</f>
        <v>CON TIEMPO</v>
      </c>
      <c r="DA55" s="239">
        <v>44976</v>
      </c>
      <c r="DB55" s="82" t="s">
        <v>1332</v>
      </c>
      <c r="DC55" s="82" t="s">
        <v>1333</v>
      </c>
      <c r="DD55" s="107">
        <v>0</v>
      </c>
      <c r="DE55" s="444" t="s">
        <v>293</v>
      </c>
      <c r="DF55" s="94"/>
    </row>
    <row r="56" spans="1:449" s="141" customFormat="1" ht="118.5" hidden="1" customHeight="1">
      <c r="A56" s="252">
        <v>54</v>
      </c>
      <c r="B56" s="445" t="s">
        <v>648</v>
      </c>
      <c r="C56" s="422" t="s">
        <v>649</v>
      </c>
      <c r="D56" s="422" t="s">
        <v>344</v>
      </c>
      <c r="E56" s="465"/>
      <c r="F56" s="446" t="s">
        <v>648</v>
      </c>
      <c r="G56" s="215" t="s">
        <v>649</v>
      </c>
      <c r="H56" s="213" t="s">
        <v>344</v>
      </c>
      <c r="I56" s="215"/>
      <c r="J56" s="215" t="s">
        <v>671</v>
      </c>
      <c r="K56" s="215" t="s">
        <v>672</v>
      </c>
      <c r="L56" s="215" t="s">
        <v>673</v>
      </c>
      <c r="M56" s="215" t="s">
        <v>674</v>
      </c>
      <c r="N56" s="215" t="s">
        <v>675</v>
      </c>
      <c r="O56" s="215" t="s">
        <v>455</v>
      </c>
      <c r="P56" s="215" t="s">
        <v>93</v>
      </c>
      <c r="Q56" s="213" t="s">
        <v>676</v>
      </c>
      <c r="R56" s="215" t="s">
        <v>250</v>
      </c>
      <c r="S56" s="255" t="s">
        <v>1334</v>
      </c>
      <c r="T56" s="253" t="s">
        <v>328</v>
      </c>
      <c r="U56" s="215" t="s">
        <v>454</v>
      </c>
      <c r="V56" s="253">
        <v>2019</v>
      </c>
      <c r="W56" s="255" t="s">
        <v>1335</v>
      </c>
      <c r="X56" s="465" t="s">
        <v>456</v>
      </c>
      <c r="Y56" s="410" t="s">
        <v>1336</v>
      </c>
      <c r="Z56" s="410" t="s">
        <v>1337</v>
      </c>
      <c r="AA56" s="412">
        <v>1</v>
      </c>
      <c r="AB56" s="413" t="s">
        <v>1338</v>
      </c>
      <c r="AC56" s="413" t="s">
        <v>1338</v>
      </c>
      <c r="AD56" s="414">
        <v>1</v>
      </c>
      <c r="AE56" s="413" t="s">
        <v>1339</v>
      </c>
      <c r="AF56" s="415">
        <v>44876</v>
      </c>
      <c r="AG56" s="415">
        <v>44938</v>
      </c>
      <c r="AH56" s="416"/>
      <c r="AI56" s="416" t="s">
        <v>309</v>
      </c>
      <c r="AJ56" s="416" t="s">
        <v>309</v>
      </c>
      <c r="AK56" s="417">
        <f t="shared" si="0"/>
        <v>227</v>
      </c>
      <c r="AL56" s="423" t="s">
        <v>1340</v>
      </c>
      <c r="AM56" s="419">
        <v>44384</v>
      </c>
      <c r="AN56" s="420" t="s">
        <v>309</v>
      </c>
      <c r="AO56" s="423" t="s">
        <v>1341</v>
      </c>
      <c r="AP56" s="421">
        <v>0.5</v>
      </c>
      <c r="AQ56" s="422" t="s">
        <v>422</v>
      </c>
      <c r="AR56" s="423">
        <v>-213</v>
      </c>
      <c r="AS56" s="418" t="s">
        <v>387</v>
      </c>
      <c r="AT56" s="450">
        <v>44519</v>
      </c>
      <c r="AU56" s="418" t="s">
        <v>1342</v>
      </c>
      <c r="AV56" s="418" t="s">
        <v>388</v>
      </c>
      <c r="AW56" s="424">
        <v>0.4</v>
      </c>
      <c r="AX56" s="424">
        <v>0.4</v>
      </c>
      <c r="AY56" s="418" t="s">
        <v>393</v>
      </c>
      <c r="AZ56" s="418" t="s">
        <v>383</v>
      </c>
      <c r="BA56" s="425" t="s">
        <v>390</v>
      </c>
      <c r="BB56" s="428" t="s">
        <v>1121</v>
      </c>
      <c r="BC56" s="427">
        <v>44620</v>
      </c>
      <c r="BD56" s="428" t="s">
        <v>309</v>
      </c>
      <c r="BE56" s="426" t="s">
        <v>576</v>
      </c>
      <c r="BF56" s="466">
        <v>0.4</v>
      </c>
      <c r="BG56" s="422" t="s">
        <v>422</v>
      </c>
      <c r="BH56" s="423">
        <v>-44619.5</v>
      </c>
      <c r="BI56" s="418" t="s">
        <v>387</v>
      </c>
      <c r="BJ56" s="455">
        <v>44631</v>
      </c>
      <c r="BK56" s="456" t="s">
        <v>1343</v>
      </c>
      <c r="BL56" s="429" t="s">
        <v>458</v>
      </c>
      <c r="BM56" s="430">
        <v>0.5</v>
      </c>
      <c r="BN56" s="418" t="s">
        <v>387</v>
      </c>
      <c r="BO56" s="418" t="s">
        <v>383</v>
      </c>
      <c r="BP56" s="432" t="s">
        <v>293</v>
      </c>
      <c r="BQ56" s="426" t="s">
        <v>1344</v>
      </c>
      <c r="BR56" s="427">
        <v>44712</v>
      </c>
      <c r="BS56" s="429" t="s">
        <v>1345</v>
      </c>
      <c r="BT56" s="433">
        <v>0</v>
      </c>
      <c r="BU56" s="422" t="s">
        <v>386</v>
      </c>
      <c r="BV56" s="423">
        <v>-473</v>
      </c>
      <c r="BW56" s="418" t="s">
        <v>387</v>
      </c>
      <c r="BX56" s="457" t="s">
        <v>1178</v>
      </c>
      <c r="BY56" s="458" t="s">
        <v>1346</v>
      </c>
      <c r="BZ56" s="459" t="s">
        <v>458</v>
      </c>
      <c r="CA56" s="460">
        <v>0.5</v>
      </c>
      <c r="CB56" s="438" t="s">
        <v>387</v>
      </c>
      <c r="CC56" s="436"/>
      <c r="CD56" s="432" t="s">
        <v>293</v>
      </c>
      <c r="CE56" s="280">
        <v>44823</v>
      </c>
      <c r="CF56" s="439" t="s">
        <v>1347</v>
      </c>
      <c r="CG56" s="439"/>
      <c r="CH56" s="343" t="s">
        <v>1348</v>
      </c>
      <c r="CI56" s="467">
        <v>0</v>
      </c>
      <c r="CJ56" s="213" t="str">
        <f t="shared" si="1"/>
        <v>SIN AVANCE</v>
      </c>
      <c r="CK56" s="223">
        <f t="shared" si="8"/>
        <v>227</v>
      </c>
      <c r="CL56" s="221" t="str">
        <f t="shared" si="9"/>
        <v>CON TIEMPO</v>
      </c>
      <c r="CM56" s="461">
        <v>44882</v>
      </c>
      <c r="CN56" s="61" t="s">
        <v>1327</v>
      </c>
      <c r="CO56" s="462" t="s">
        <v>1328</v>
      </c>
      <c r="CP56" s="468">
        <v>0</v>
      </c>
      <c r="CQ56" s="464" t="s">
        <v>387</v>
      </c>
      <c r="CR56" s="94"/>
      <c r="CS56" s="249">
        <v>44963</v>
      </c>
      <c r="CT56" s="393" t="s">
        <v>1349</v>
      </c>
      <c r="CU56" s="19" t="s">
        <v>1330</v>
      </c>
      <c r="CV56" s="469" t="s">
        <v>1350</v>
      </c>
      <c r="CW56" s="135">
        <v>0</v>
      </c>
      <c r="CX56" s="235" t="str">
        <f t="shared" si="4"/>
        <v>SIN AVANCE</v>
      </c>
      <c r="CY56" s="223">
        <f t="shared" si="5"/>
        <v>227</v>
      </c>
      <c r="CZ56" s="221" t="str">
        <f>(IF(CQ56="CERRADO","NO APLICA ACCION CERRADA",IF(CY56&lt;=0,"VENCIDO",IF(AY56&lt;=$V$5,"POR VENCER","CON TIEMPO"))))</f>
        <v>CON TIEMPO</v>
      </c>
      <c r="DA56" s="239">
        <v>44976</v>
      </c>
      <c r="DB56" s="82" t="s">
        <v>1351</v>
      </c>
      <c r="DC56" s="82" t="s">
        <v>1333</v>
      </c>
      <c r="DD56" s="107">
        <v>0</v>
      </c>
      <c r="DE56" s="444" t="s">
        <v>293</v>
      </c>
      <c r="DF56" s="94"/>
    </row>
    <row r="57" spans="1:449" s="141" customFormat="1" ht="118.5" hidden="1" customHeight="1">
      <c r="A57" s="252">
        <v>57</v>
      </c>
      <c r="B57" s="445" t="s">
        <v>648</v>
      </c>
      <c r="C57" s="422" t="s">
        <v>649</v>
      </c>
      <c r="D57" s="422" t="s">
        <v>344</v>
      </c>
      <c r="E57" s="409"/>
      <c r="F57" s="446" t="s">
        <v>648</v>
      </c>
      <c r="G57" s="215" t="s">
        <v>649</v>
      </c>
      <c r="H57" s="213" t="s">
        <v>344</v>
      </c>
      <c r="I57" s="215" t="s">
        <v>1352</v>
      </c>
      <c r="J57" s="215" t="s">
        <v>671</v>
      </c>
      <c r="K57" s="215" t="s">
        <v>672</v>
      </c>
      <c r="L57" s="215" t="s">
        <v>673</v>
      </c>
      <c r="M57" s="215" t="s">
        <v>674</v>
      </c>
      <c r="N57" s="215" t="s">
        <v>675</v>
      </c>
      <c r="O57" s="213" t="s">
        <v>455</v>
      </c>
      <c r="P57" s="213" t="s">
        <v>93</v>
      </c>
      <c r="Q57" s="213" t="s">
        <v>676</v>
      </c>
      <c r="R57" s="213" t="s">
        <v>250</v>
      </c>
      <c r="S57" s="255" t="s">
        <v>1353</v>
      </c>
      <c r="T57" s="255" t="s">
        <v>328</v>
      </c>
      <c r="U57" s="213" t="s">
        <v>454</v>
      </c>
      <c r="V57" s="255">
        <v>2019</v>
      </c>
      <c r="W57" s="255" t="s">
        <v>1354</v>
      </c>
      <c r="X57" s="409" t="s">
        <v>1355</v>
      </c>
      <c r="Y57" s="411" t="s">
        <v>1356</v>
      </c>
      <c r="Z57" s="410" t="s">
        <v>1357</v>
      </c>
      <c r="AA57" s="412">
        <v>1</v>
      </c>
      <c r="AB57" s="470" t="s">
        <v>1358</v>
      </c>
      <c r="AC57" s="470" t="s">
        <v>1359</v>
      </c>
      <c r="AD57" s="414">
        <v>1</v>
      </c>
      <c r="AE57" s="413" t="s">
        <v>1360</v>
      </c>
      <c r="AF57" s="415">
        <v>44876</v>
      </c>
      <c r="AG57" s="415">
        <v>45027</v>
      </c>
      <c r="AH57" s="416"/>
      <c r="AI57" s="416" t="s">
        <v>309</v>
      </c>
      <c r="AJ57" s="416" t="s">
        <v>309</v>
      </c>
      <c r="AK57" s="417">
        <f t="shared" si="0"/>
        <v>316</v>
      </c>
      <c r="AL57" s="423" t="s">
        <v>495</v>
      </c>
      <c r="AM57" s="419">
        <v>44384</v>
      </c>
      <c r="AN57" s="420" t="s">
        <v>1361</v>
      </c>
      <c r="AO57" s="423" t="s">
        <v>1362</v>
      </c>
      <c r="AP57" s="421">
        <v>0</v>
      </c>
      <c r="AQ57" s="422" t="s">
        <v>386</v>
      </c>
      <c r="AR57" s="423">
        <v>-213</v>
      </c>
      <c r="AS57" s="418" t="s">
        <v>387</v>
      </c>
      <c r="AT57" s="450">
        <v>44519</v>
      </c>
      <c r="AU57" s="418" t="s">
        <v>1363</v>
      </c>
      <c r="AV57" s="418" t="s">
        <v>388</v>
      </c>
      <c r="AW57" s="424">
        <v>0</v>
      </c>
      <c r="AX57" s="421">
        <v>0</v>
      </c>
      <c r="AY57" s="418" t="s">
        <v>393</v>
      </c>
      <c r="AZ57" s="418" t="s">
        <v>383</v>
      </c>
      <c r="BA57" s="425" t="s">
        <v>390</v>
      </c>
      <c r="BB57" s="451" t="s">
        <v>1121</v>
      </c>
      <c r="BC57" s="452">
        <v>44620</v>
      </c>
      <c r="BD57" s="451" t="s">
        <v>309</v>
      </c>
      <c r="BE57" s="453" t="s">
        <v>576</v>
      </c>
      <c r="BF57" s="454">
        <v>0</v>
      </c>
      <c r="BG57" s="422" t="s">
        <v>386</v>
      </c>
      <c r="BH57" s="423">
        <v>-44620</v>
      </c>
      <c r="BI57" s="418" t="s">
        <v>387</v>
      </c>
      <c r="BJ57" s="455">
        <v>44631</v>
      </c>
      <c r="BK57" s="418" t="s">
        <v>1364</v>
      </c>
      <c r="BL57" s="429" t="s">
        <v>458</v>
      </c>
      <c r="BM57" s="430">
        <v>0</v>
      </c>
      <c r="BN57" s="418" t="s">
        <v>387</v>
      </c>
      <c r="BO57" s="418" t="s">
        <v>383</v>
      </c>
      <c r="BP57" s="432" t="s">
        <v>293</v>
      </c>
      <c r="BQ57" s="426" t="s">
        <v>1365</v>
      </c>
      <c r="BR57" s="427">
        <v>44712</v>
      </c>
      <c r="BS57" s="429" t="s">
        <v>1366</v>
      </c>
      <c r="BT57" s="433">
        <v>0.25</v>
      </c>
      <c r="BU57" s="422" t="s">
        <v>435</v>
      </c>
      <c r="BV57" s="423">
        <v>-473</v>
      </c>
      <c r="BW57" s="418" t="s">
        <v>387</v>
      </c>
      <c r="BX57" s="457" t="s">
        <v>1178</v>
      </c>
      <c r="BY57" s="435" t="s">
        <v>1367</v>
      </c>
      <c r="BZ57" s="459" t="s">
        <v>458</v>
      </c>
      <c r="CA57" s="471">
        <v>0.25</v>
      </c>
      <c r="CB57" s="438" t="s">
        <v>387</v>
      </c>
      <c r="CC57" s="436"/>
      <c r="CD57" s="432" t="s">
        <v>293</v>
      </c>
      <c r="CE57" s="280">
        <v>44823</v>
      </c>
      <c r="CF57" s="439" t="s">
        <v>1347</v>
      </c>
      <c r="CG57" s="440"/>
      <c r="CH57" s="441" t="s">
        <v>1368</v>
      </c>
      <c r="CI57" s="467">
        <v>0</v>
      </c>
      <c r="CJ57" s="213" t="str">
        <f t="shared" si="1"/>
        <v>SIN AVANCE</v>
      </c>
      <c r="CK57" s="223">
        <f t="shared" si="8"/>
        <v>316</v>
      </c>
      <c r="CL57" s="221" t="str">
        <f t="shared" si="9"/>
        <v>CON TIEMPO</v>
      </c>
      <c r="CM57" s="461">
        <v>44882</v>
      </c>
      <c r="CN57" s="61" t="s">
        <v>1327</v>
      </c>
      <c r="CO57" s="462" t="s">
        <v>1328</v>
      </c>
      <c r="CP57" s="468">
        <v>0</v>
      </c>
      <c r="CQ57" s="464" t="s">
        <v>387</v>
      </c>
      <c r="CR57" s="94"/>
      <c r="CS57" s="249">
        <v>44963</v>
      </c>
      <c r="CT57" s="393" t="s">
        <v>1369</v>
      </c>
      <c r="CU57" s="19" t="s">
        <v>1330</v>
      </c>
      <c r="CV57" s="20" t="s">
        <v>1331</v>
      </c>
      <c r="CW57" s="134">
        <v>0</v>
      </c>
      <c r="CX57" s="235" t="str">
        <f t="shared" si="4"/>
        <v>SIN AVANCE</v>
      </c>
      <c r="CY57" s="223">
        <f t="shared" si="5"/>
        <v>316</v>
      </c>
      <c r="CZ57" s="221" t="str">
        <f>(IF(CQ57="CERRADO","NO APLICA ACCION CERRADA",IF(CY57&lt;=0,"VENCIDO",IF(AY57&lt;=$V$5,"POR VENCER","CON TIEMPO"))))</f>
        <v>CON TIEMPO</v>
      </c>
      <c r="DA57" s="239">
        <v>44976</v>
      </c>
      <c r="DB57" s="82" t="s">
        <v>1332</v>
      </c>
      <c r="DC57" s="82" t="s">
        <v>1333</v>
      </c>
      <c r="DD57" s="107">
        <v>0</v>
      </c>
      <c r="DE57" s="444" t="s">
        <v>293</v>
      </c>
      <c r="DF57" s="94"/>
    </row>
    <row r="58" spans="1:449" s="141" customFormat="1" ht="118.5" hidden="1" customHeight="1">
      <c r="A58" s="252">
        <v>26</v>
      </c>
      <c r="B58" s="253" t="s">
        <v>648</v>
      </c>
      <c r="C58" s="213" t="s">
        <v>649</v>
      </c>
      <c r="D58" s="213" t="s">
        <v>344</v>
      </c>
      <c r="E58" s="214"/>
      <c r="F58" s="215" t="s">
        <v>648</v>
      </c>
      <c r="G58" s="215" t="s">
        <v>649</v>
      </c>
      <c r="H58" s="213" t="s">
        <v>344</v>
      </c>
      <c r="I58" s="213" t="s">
        <v>698</v>
      </c>
      <c r="J58" s="215" t="s">
        <v>652</v>
      </c>
      <c r="K58" s="215" t="s">
        <v>694</v>
      </c>
      <c r="L58" s="215" t="s">
        <v>695</v>
      </c>
      <c r="M58" s="215" t="s">
        <v>696</v>
      </c>
      <c r="N58" s="215" t="s">
        <v>697</v>
      </c>
      <c r="O58" s="213" t="s">
        <v>158</v>
      </c>
      <c r="P58" s="213" t="s">
        <v>165</v>
      </c>
      <c r="Q58" s="213" t="s">
        <v>676</v>
      </c>
      <c r="R58" s="213" t="s">
        <v>252</v>
      </c>
      <c r="S58" s="255" t="s">
        <v>1370</v>
      </c>
      <c r="T58" s="255" t="s">
        <v>328</v>
      </c>
      <c r="U58" s="213" t="s">
        <v>1371</v>
      </c>
      <c r="V58" s="255">
        <v>2019</v>
      </c>
      <c r="W58" s="255" t="s">
        <v>1372</v>
      </c>
      <c r="X58" s="214" t="s">
        <v>1373</v>
      </c>
      <c r="Y58" s="213" t="s">
        <v>1374</v>
      </c>
      <c r="Z58" s="214" t="s">
        <v>1375</v>
      </c>
      <c r="AA58" s="255" t="s">
        <v>328</v>
      </c>
      <c r="AB58" s="213" t="s">
        <v>328</v>
      </c>
      <c r="AC58" s="213" t="s">
        <v>328</v>
      </c>
      <c r="AD58" s="255" t="s">
        <v>328</v>
      </c>
      <c r="AE58" s="255" t="s">
        <v>328</v>
      </c>
      <c r="AF58" s="260">
        <v>43685</v>
      </c>
      <c r="AG58" s="260">
        <v>43829</v>
      </c>
      <c r="AH58" s="260">
        <v>44743</v>
      </c>
      <c r="AI58" s="260" t="s">
        <v>309</v>
      </c>
      <c r="AJ58" s="260" t="s">
        <v>309</v>
      </c>
      <c r="AK58" s="218">
        <f t="shared" si="0"/>
        <v>-882</v>
      </c>
      <c r="AL58" s="300" t="s">
        <v>1143</v>
      </c>
      <c r="AM58" s="262">
        <v>44384</v>
      </c>
      <c r="AN58" s="257" t="s">
        <v>309</v>
      </c>
      <c r="AO58" s="300" t="s">
        <v>1144</v>
      </c>
      <c r="AP58" s="261">
        <v>0</v>
      </c>
      <c r="AQ58" s="235" t="s">
        <v>386</v>
      </c>
      <c r="AR58" s="223">
        <v>-622</v>
      </c>
      <c r="AS58" s="221" t="s">
        <v>387</v>
      </c>
      <c r="AT58" s="221" t="s">
        <v>412</v>
      </c>
      <c r="AU58" s="221" t="s">
        <v>412</v>
      </c>
      <c r="AV58" s="221" t="s">
        <v>412</v>
      </c>
      <c r="AW58" s="222">
        <v>0</v>
      </c>
      <c r="AX58" s="261">
        <v>0</v>
      </c>
      <c r="AY58" s="221" t="s">
        <v>393</v>
      </c>
      <c r="AZ58" s="221" t="s">
        <v>383</v>
      </c>
      <c r="BA58" s="247" t="s">
        <v>390</v>
      </c>
      <c r="BB58" s="250" t="s">
        <v>1121</v>
      </c>
      <c r="BC58" s="264">
        <v>44620</v>
      </c>
      <c r="BD58" s="250" t="s">
        <v>309</v>
      </c>
      <c r="BE58" s="50" t="s">
        <v>576</v>
      </c>
      <c r="BF58" s="124">
        <v>0</v>
      </c>
      <c r="BG58" s="235" t="s">
        <v>386</v>
      </c>
      <c r="BH58" s="223">
        <v>-44620</v>
      </c>
      <c r="BI58" s="221" t="s">
        <v>387</v>
      </c>
      <c r="BJ58" s="472">
        <v>44631</v>
      </c>
      <c r="BK58" s="473" t="s">
        <v>461</v>
      </c>
      <c r="BL58" s="473" t="s">
        <v>399</v>
      </c>
      <c r="BM58" s="474">
        <v>0</v>
      </c>
      <c r="BN58" s="221" t="s">
        <v>387</v>
      </c>
      <c r="BO58" s="221" t="s">
        <v>383</v>
      </c>
      <c r="BP58" s="268" t="s">
        <v>293</v>
      </c>
      <c r="BQ58" s="62" t="s">
        <v>1376</v>
      </c>
      <c r="BR58" s="269">
        <v>44712</v>
      </c>
      <c r="BS58" s="233" t="s">
        <v>328</v>
      </c>
      <c r="BT58" s="234">
        <v>1</v>
      </c>
      <c r="BU58" s="235" t="s">
        <v>380</v>
      </c>
      <c r="BV58" s="223">
        <v>-882</v>
      </c>
      <c r="BW58" s="221" t="s">
        <v>387</v>
      </c>
      <c r="BX58" s="307">
        <v>44733</v>
      </c>
      <c r="BY58" s="291" t="s">
        <v>1377</v>
      </c>
      <c r="BZ58" s="291" t="s">
        <v>1378</v>
      </c>
      <c r="CA58" s="475">
        <v>1</v>
      </c>
      <c r="CB58" s="236" t="s">
        <v>294</v>
      </c>
      <c r="CC58" s="94"/>
      <c r="CD58" s="236" t="s">
        <v>294</v>
      </c>
      <c r="CE58" s="233" t="s">
        <v>1125</v>
      </c>
      <c r="CF58" s="233" t="s">
        <v>1125</v>
      </c>
      <c r="CG58" s="375" t="s">
        <v>328</v>
      </c>
      <c r="CH58" s="233" t="s">
        <v>328</v>
      </c>
      <c r="CI58" s="234">
        <v>1</v>
      </c>
      <c r="CJ58" s="235" t="str">
        <f t="shared" si="1"/>
        <v>CUMPLIMIENTO TOTAL</v>
      </c>
      <c r="CK58" s="223" t="str">
        <f t="shared" si="8"/>
        <v>NO APLICA ACCION CERRADA</v>
      </c>
      <c r="CL58" s="221" t="str">
        <f t="shared" si="9"/>
        <v>NO APLICA ACCION CERRADA</v>
      </c>
      <c r="CM58" s="239" t="s">
        <v>328</v>
      </c>
      <c r="CN58" s="82" t="s">
        <v>1125</v>
      </c>
      <c r="CO58" s="291" t="s">
        <v>1378</v>
      </c>
      <c r="CP58" s="475">
        <v>1</v>
      </c>
      <c r="CQ58" s="236" t="s">
        <v>294</v>
      </c>
      <c r="CR58" s="94"/>
      <c r="CS58" s="239" t="s">
        <v>328</v>
      </c>
      <c r="CT58" s="82" t="s">
        <v>1125</v>
      </c>
      <c r="CU58" s="82" t="s">
        <v>339</v>
      </c>
      <c r="CV58" s="107">
        <v>1</v>
      </c>
      <c r="CW58" s="110">
        <v>1</v>
      </c>
      <c r="CX58" s="235" t="str">
        <f t="shared" si="4"/>
        <v>CUMPLIMIENTO TOTAL</v>
      </c>
      <c r="CY58" s="223" t="str">
        <f t="shared" si="5"/>
        <v>NO APLICA ACCION CERRADA</v>
      </c>
      <c r="CZ58" s="221" t="str">
        <f>(IF(CQ58="CERRADO","NO APLICA ACCION CERRADA",IF(CW58&lt;=0,"VENCIDO",IF(AY58&lt;=$V$5,"POR VENCER","CON TIEMPO"))))</f>
        <v>NO APLICA ACCION CERRADA</v>
      </c>
      <c r="DA58" s="239" t="s">
        <v>328</v>
      </c>
      <c r="DB58" s="82" t="s">
        <v>1125</v>
      </c>
      <c r="DC58" s="82" t="s">
        <v>339</v>
      </c>
      <c r="DD58" s="107">
        <v>1</v>
      </c>
      <c r="DE58" s="97" t="s">
        <v>294</v>
      </c>
      <c r="DF58" s="94"/>
      <c r="QG58" s="145"/>
    </row>
    <row r="59" spans="1:449" s="141" customFormat="1" ht="118.5" hidden="1" customHeight="1">
      <c r="A59" s="252">
        <v>61</v>
      </c>
      <c r="B59" s="445" t="s">
        <v>648</v>
      </c>
      <c r="C59" s="422" t="s">
        <v>649</v>
      </c>
      <c r="D59" s="422" t="s">
        <v>344</v>
      </c>
      <c r="E59" s="409"/>
      <c r="F59" s="446" t="s">
        <v>648</v>
      </c>
      <c r="G59" s="215" t="s">
        <v>649</v>
      </c>
      <c r="H59" s="213" t="s">
        <v>344</v>
      </c>
      <c r="I59" s="215" t="s">
        <v>693</v>
      </c>
      <c r="J59" s="215" t="s">
        <v>671</v>
      </c>
      <c r="K59" s="215" t="s">
        <v>672</v>
      </c>
      <c r="L59" s="215" t="s">
        <v>673</v>
      </c>
      <c r="M59" s="215" t="s">
        <v>674</v>
      </c>
      <c r="N59" s="215" t="s">
        <v>675</v>
      </c>
      <c r="O59" s="213" t="s">
        <v>158</v>
      </c>
      <c r="P59" s="213" t="s">
        <v>186</v>
      </c>
      <c r="Q59" s="213" t="s">
        <v>676</v>
      </c>
      <c r="R59" s="213" t="s">
        <v>250</v>
      </c>
      <c r="S59" s="255" t="s">
        <v>1379</v>
      </c>
      <c r="T59" s="255" t="s">
        <v>328</v>
      </c>
      <c r="U59" s="213" t="s">
        <v>454</v>
      </c>
      <c r="V59" s="255">
        <v>2019</v>
      </c>
      <c r="W59" s="255" t="s">
        <v>1380</v>
      </c>
      <c r="X59" s="409" t="s">
        <v>1381</v>
      </c>
      <c r="Y59" s="476" t="s">
        <v>1382</v>
      </c>
      <c r="Z59" s="477" t="s">
        <v>1383</v>
      </c>
      <c r="AA59" s="478">
        <v>1</v>
      </c>
      <c r="AB59" s="348" t="s">
        <v>1384</v>
      </c>
      <c r="AC59" s="348" t="s">
        <v>1385</v>
      </c>
      <c r="AD59" s="479">
        <v>1</v>
      </c>
      <c r="AE59" s="348" t="s">
        <v>1386</v>
      </c>
      <c r="AF59" s="415">
        <v>44876</v>
      </c>
      <c r="AG59" s="415">
        <v>45088</v>
      </c>
      <c r="AH59" s="416"/>
      <c r="AI59" s="416" t="s">
        <v>309</v>
      </c>
      <c r="AJ59" s="416" t="s">
        <v>309</v>
      </c>
      <c r="AK59" s="417">
        <f t="shared" si="0"/>
        <v>377</v>
      </c>
      <c r="AL59" s="423" t="s">
        <v>495</v>
      </c>
      <c r="AM59" s="419">
        <v>44384</v>
      </c>
      <c r="AN59" s="420" t="s">
        <v>309</v>
      </c>
      <c r="AO59" s="423" t="s">
        <v>496</v>
      </c>
      <c r="AP59" s="421">
        <v>0</v>
      </c>
      <c r="AQ59" s="422" t="s">
        <v>386</v>
      </c>
      <c r="AR59" s="423">
        <v>-213</v>
      </c>
      <c r="AS59" s="418" t="s">
        <v>387</v>
      </c>
      <c r="AT59" s="450">
        <v>44520</v>
      </c>
      <c r="AU59" s="418" t="s">
        <v>1387</v>
      </c>
      <c r="AV59" s="418" t="s">
        <v>388</v>
      </c>
      <c r="AW59" s="424">
        <v>0</v>
      </c>
      <c r="AX59" s="421">
        <v>0</v>
      </c>
      <c r="AY59" s="418" t="s">
        <v>393</v>
      </c>
      <c r="AZ59" s="418" t="s">
        <v>383</v>
      </c>
      <c r="BA59" s="425" t="s">
        <v>390</v>
      </c>
      <c r="BB59" s="451" t="s">
        <v>1121</v>
      </c>
      <c r="BC59" s="452">
        <v>44620</v>
      </c>
      <c r="BD59" s="451" t="s">
        <v>309</v>
      </c>
      <c r="BE59" s="453" t="s">
        <v>576</v>
      </c>
      <c r="BF59" s="454">
        <v>0</v>
      </c>
      <c r="BG59" s="422" t="s">
        <v>386</v>
      </c>
      <c r="BH59" s="423">
        <v>-44620</v>
      </c>
      <c r="BI59" s="418" t="s">
        <v>387</v>
      </c>
      <c r="BJ59" s="455">
        <v>44631</v>
      </c>
      <c r="BK59" s="418" t="s">
        <v>1388</v>
      </c>
      <c r="BL59" s="429" t="s">
        <v>458</v>
      </c>
      <c r="BM59" s="430">
        <v>0</v>
      </c>
      <c r="BN59" s="418" t="s">
        <v>387</v>
      </c>
      <c r="BO59" s="418" t="s">
        <v>383</v>
      </c>
      <c r="BP59" s="432" t="s">
        <v>293</v>
      </c>
      <c r="BQ59" s="426" t="s">
        <v>1389</v>
      </c>
      <c r="BR59" s="427">
        <v>44712</v>
      </c>
      <c r="BS59" s="429" t="s">
        <v>1390</v>
      </c>
      <c r="BT59" s="433">
        <v>0</v>
      </c>
      <c r="BU59" s="422" t="s">
        <v>386</v>
      </c>
      <c r="BV59" s="423">
        <v>-473</v>
      </c>
      <c r="BW59" s="418" t="s">
        <v>387</v>
      </c>
      <c r="BX59" s="457" t="s">
        <v>1178</v>
      </c>
      <c r="BY59" s="438" t="s">
        <v>1388</v>
      </c>
      <c r="BZ59" s="459" t="s">
        <v>458</v>
      </c>
      <c r="CA59" s="460">
        <v>0</v>
      </c>
      <c r="CB59" s="438" t="s">
        <v>387</v>
      </c>
      <c r="CC59" s="436"/>
      <c r="CD59" s="432" t="s">
        <v>293</v>
      </c>
      <c r="CE59" s="280">
        <v>44823</v>
      </c>
      <c r="CF59" s="439" t="s">
        <v>1347</v>
      </c>
      <c r="CG59" s="440"/>
      <c r="CH59" s="480" t="s">
        <v>1391</v>
      </c>
      <c r="CI59" s="467">
        <v>0</v>
      </c>
      <c r="CJ59" s="213" t="str">
        <f t="shared" si="1"/>
        <v>SIN AVANCE</v>
      </c>
      <c r="CK59" s="223">
        <f t="shared" si="8"/>
        <v>377</v>
      </c>
      <c r="CL59" s="221" t="str">
        <f t="shared" si="9"/>
        <v>CON TIEMPO</v>
      </c>
      <c r="CM59" s="461">
        <v>44882</v>
      </c>
      <c r="CN59" s="61" t="s">
        <v>1327</v>
      </c>
      <c r="CO59" s="462" t="s">
        <v>1328</v>
      </c>
      <c r="CP59" s="468">
        <v>0</v>
      </c>
      <c r="CQ59" s="464" t="s">
        <v>387</v>
      </c>
      <c r="CR59" s="94"/>
      <c r="CS59" s="249">
        <v>44963</v>
      </c>
      <c r="CT59" s="393" t="s">
        <v>1392</v>
      </c>
      <c r="CU59" s="19" t="s">
        <v>1330</v>
      </c>
      <c r="CV59" s="20" t="s">
        <v>1331</v>
      </c>
      <c r="CW59" s="134">
        <v>0</v>
      </c>
      <c r="CX59" s="235" t="str">
        <f t="shared" si="4"/>
        <v>SIN AVANCE</v>
      </c>
      <c r="CY59" s="223">
        <f t="shared" si="5"/>
        <v>377</v>
      </c>
      <c r="CZ59" s="221" t="str">
        <f>(IF(CQ59="CERRADO","NO APLICA ACCION CERRADA",IF(CY59&lt;=0,"VENCIDO",IF(AY59&lt;=$V$5,"POR VENCER","CON TIEMPO"))))</f>
        <v>CON TIEMPO</v>
      </c>
      <c r="DA59" s="239">
        <v>44976</v>
      </c>
      <c r="DB59" s="82" t="s">
        <v>1332</v>
      </c>
      <c r="DC59" s="82" t="s">
        <v>1333</v>
      </c>
      <c r="DD59" s="107">
        <v>0</v>
      </c>
      <c r="DE59" s="444" t="s">
        <v>293</v>
      </c>
      <c r="DF59" s="94"/>
    </row>
    <row r="60" spans="1:449" s="141" customFormat="1" ht="118.5" hidden="1" customHeight="1">
      <c r="A60" s="252">
        <v>28</v>
      </c>
      <c r="B60" s="253" t="s">
        <v>648</v>
      </c>
      <c r="C60" s="213" t="s">
        <v>649</v>
      </c>
      <c r="D60" s="213" t="s">
        <v>344</v>
      </c>
      <c r="E60" s="214"/>
      <c r="F60" s="215" t="s">
        <v>648</v>
      </c>
      <c r="G60" s="215" t="s">
        <v>649</v>
      </c>
      <c r="H60" s="213" t="s">
        <v>344</v>
      </c>
      <c r="I60" s="215" t="s">
        <v>1393</v>
      </c>
      <c r="J60" s="215" t="s">
        <v>652</v>
      </c>
      <c r="K60" s="215" t="s">
        <v>694</v>
      </c>
      <c r="L60" s="215" t="s">
        <v>695</v>
      </c>
      <c r="M60" s="215" t="s">
        <v>696</v>
      </c>
      <c r="N60" s="215" t="s">
        <v>697</v>
      </c>
      <c r="O60" s="213" t="s">
        <v>158</v>
      </c>
      <c r="P60" s="213" t="s">
        <v>165</v>
      </c>
      <c r="Q60" s="213" t="s">
        <v>676</v>
      </c>
      <c r="R60" s="213" t="s">
        <v>252</v>
      </c>
      <c r="S60" s="255" t="s">
        <v>1394</v>
      </c>
      <c r="T60" s="255" t="s">
        <v>328</v>
      </c>
      <c r="U60" s="213" t="s">
        <v>1371</v>
      </c>
      <c r="V60" s="255">
        <v>2019</v>
      </c>
      <c r="W60" s="255" t="s">
        <v>1372</v>
      </c>
      <c r="X60" s="284" t="s">
        <v>1373</v>
      </c>
      <c r="Y60" s="213" t="s">
        <v>1395</v>
      </c>
      <c r="Z60" s="214" t="s">
        <v>1396</v>
      </c>
      <c r="AA60" s="255" t="s">
        <v>328</v>
      </c>
      <c r="AB60" s="213" t="s">
        <v>328</v>
      </c>
      <c r="AC60" s="213" t="s">
        <v>328</v>
      </c>
      <c r="AD60" s="255" t="s">
        <v>328</v>
      </c>
      <c r="AE60" s="255" t="s">
        <v>328</v>
      </c>
      <c r="AF60" s="260">
        <v>43685</v>
      </c>
      <c r="AG60" s="260">
        <v>43829</v>
      </c>
      <c r="AH60" s="260">
        <v>44743</v>
      </c>
      <c r="AI60" s="260" t="s">
        <v>309</v>
      </c>
      <c r="AJ60" s="260" t="s">
        <v>309</v>
      </c>
      <c r="AK60" s="218">
        <f t="shared" si="0"/>
        <v>-882</v>
      </c>
      <c r="AL60" s="300" t="s">
        <v>1143</v>
      </c>
      <c r="AM60" s="262">
        <v>44384</v>
      </c>
      <c r="AN60" s="257" t="s">
        <v>309</v>
      </c>
      <c r="AO60" s="300" t="s">
        <v>1144</v>
      </c>
      <c r="AP60" s="261">
        <v>0</v>
      </c>
      <c r="AQ60" s="235" t="s">
        <v>386</v>
      </c>
      <c r="AR60" s="223">
        <v>-622</v>
      </c>
      <c r="AS60" s="221" t="s">
        <v>387</v>
      </c>
      <c r="AT60" s="221" t="s">
        <v>412</v>
      </c>
      <c r="AU60" s="221" t="s">
        <v>412</v>
      </c>
      <c r="AV60" s="221" t="s">
        <v>412</v>
      </c>
      <c r="AW60" s="222">
        <v>0</v>
      </c>
      <c r="AX60" s="261">
        <v>0</v>
      </c>
      <c r="AY60" s="221" t="s">
        <v>393</v>
      </c>
      <c r="AZ60" s="221" t="s">
        <v>383</v>
      </c>
      <c r="BA60" s="247" t="s">
        <v>390</v>
      </c>
      <c r="BB60" s="250" t="s">
        <v>1121</v>
      </c>
      <c r="BC60" s="264">
        <v>44620</v>
      </c>
      <c r="BD60" s="250" t="s">
        <v>309</v>
      </c>
      <c r="BE60" s="50" t="s">
        <v>576</v>
      </c>
      <c r="BF60" s="124">
        <v>0</v>
      </c>
      <c r="BG60" s="235" t="s">
        <v>386</v>
      </c>
      <c r="BH60" s="223">
        <v>-44620</v>
      </c>
      <c r="BI60" s="221" t="s">
        <v>387</v>
      </c>
      <c r="BJ60" s="472">
        <v>44631</v>
      </c>
      <c r="BK60" s="473" t="s">
        <v>461</v>
      </c>
      <c r="BL60" s="473" t="s">
        <v>399</v>
      </c>
      <c r="BM60" s="474">
        <v>0</v>
      </c>
      <c r="BN60" s="221" t="s">
        <v>387</v>
      </c>
      <c r="BO60" s="221" t="s">
        <v>383</v>
      </c>
      <c r="BP60" s="268" t="s">
        <v>293</v>
      </c>
      <c r="BQ60" s="62" t="s">
        <v>1376</v>
      </c>
      <c r="BR60" s="269">
        <v>44712</v>
      </c>
      <c r="BS60" s="233" t="s">
        <v>328</v>
      </c>
      <c r="BT60" s="234">
        <v>1</v>
      </c>
      <c r="BU60" s="235" t="s">
        <v>380</v>
      </c>
      <c r="BV60" s="223">
        <v>-882</v>
      </c>
      <c r="BW60" s="221" t="s">
        <v>387</v>
      </c>
      <c r="BX60" s="307">
        <v>44733</v>
      </c>
      <c r="BY60" s="291" t="s">
        <v>1397</v>
      </c>
      <c r="BZ60" s="291" t="s">
        <v>1378</v>
      </c>
      <c r="CA60" s="475">
        <v>1</v>
      </c>
      <c r="CB60" s="236" t="s">
        <v>294</v>
      </c>
      <c r="CC60" s="94"/>
      <c r="CD60" s="236" t="s">
        <v>294</v>
      </c>
      <c r="CE60" s="233" t="s">
        <v>1125</v>
      </c>
      <c r="CF60" s="233" t="s">
        <v>1125</v>
      </c>
      <c r="CG60" s="375" t="s">
        <v>328</v>
      </c>
      <c r="CH60" s="233" t="s">
        <v>328</v>
      </c>
      <c r="CI60" s="234">
        <v>1</v>
      </c>
      <c r="CJ60" s="235" t="str">
        <f t="shared" si="1"/>
        <v>CUMPLIMIENTO TOTAL</v>
      </c>
      <c r="CK60" s="223" t="str">
        <f t="shared" si="8"/>
        <v>NO APLICA ACCION CERRADA</v>
      </c>
      <c r="CL60" s="221" t="str">
        <f t="shared" si="9"/>
        <v>NO APLICA ACCION CERRADA</v>
      </c>
      <c r="CM60" s="239" t="s">
        <v>328</v>
      </c>
      <c r="CN60" s="82" t="s">
        <v>1125</v>
      </c>
      <c r="CO60" s="291" t="s">
        <v>1378</v>
      </c>
      <c r="CP60" s="475">
        <v>1</v>
      </c>
      <c r="CQ60" s="236" t="s">
        <v>294</v>
      </c>
      <c r="CR60" s="94"/>
      <c r="CS60" s="239" t="s">
        <v>328</v>
      </c>
      <c r="CT60" s="82" t="s">
        <v>1125</v>
      </c>
      <c r="CU60" s="82" t="s">
        <v>339</v>
      </c>
      <c r="CV60" s="107">
        <v>1</v>
      </c>
      <c r="CW60" s="110">
        <v>1</v>
      </c>
      <c r="CX60" s="235" t="str">
        <f t="shared" si="4"/>
        <v>CUMPLIMIENTO TOTAL</v>
      </c>
      <c r="CY60" s="223" t="str">
        <f t="shared" si="5"/>
        <v>NO APLICA ACCION CERRADA</v>
      </c>
      <c r="CZ60" s="221" t="str">
        <f>(IF(CQ60="CERRADO","NO APLICA ACCION CERRADA",IF(CW60&lt;=0,"VENCIDO",IF(AY60&lt;=$V$5,"POR VENCER","CON TIEMPO"))))</f>
        <v>NO APLICA ACCION CERRADA</v>
      </c>
      <c r="DA60" s="239" t="s">
        <v>328</v>
      </c>
      <c r="DB60" s="82" t="s">
        <v>1125</v>
      </c>
      <c r="DC60" s="82" t="s">
        <v>339</v>
      </c>
      <c r="DD60" s="107">
        <v>1</v>
      </c>
      <c r="DE60" s="97" t="s">
        <v>294</v>
      </c>
      <c r="DF60" s="94"/>
      <c r="QG60" s="145"/>
    </row>
    <row r="61" spans="1:449" s="141" customFormat="1" ht="118.5" hidden="1" customHeight="1">
      <c r="A61" s="252">
        <v>71</v>
      </c>
      <c r="B61" s="407" t="s">
        <v>959</v>
      </c>
      <c r="C61" s="422" t="s">
        <v>649</v>
      </c>
      <c r="D61" s="422" t="s">
        <v>344</v>
      </c>
      <c r="E61" s="409"/>
      <c r="F61" s="446" t="s">
        <v>648</v>
      </c>
      <c r="G61" s="215" t="s">
        <v>649</v>
      </c>
      <c r="H61" s="213" t="s">
        <v>344</v>
      </c>
      <c r="I61" s="215" t="s">
        <v>1398</v>
      </c>
      <c r="J61" s="215" t="s">
        <v>671</v>
      </c>
      <c r="K61" s="215" t="s">
        <v>672</v>
      </c>
      <c r="L61" s="215" t="s">
        <v>673</v>
      </c>
      <c r="M61" s="215" t="s">
        <v>674</v>
      </c>
      <c r="N61" s="215" t="s">
        <v>675</v>
      </c>
      <c r="O61" s="255" t="s">
        <v>158</v>
      </c>
      <c r="P61" s="256" t="s">
        <v>183</v>
      </c>
      <c r="Q61" s="213" t="s">
        <v>676</v>
      </c>
      <c r="R61" s="213" t="s">
        <v>250</v>
      </c>
      <c r="S61" s="255" t="s">
        <v>1399</v>
      </c>
      <c r="T61" s="255" t="s">
        <v>328</v>
      </c>
      <c r="U61" s="213" t="s">
        <v>460</v>
      </c>
      <c r="V61" s="255">
        <v>2019</v>
      </c>
      <c r="W61" s="255" t="s">
        <v>1400</v>
      </c>
      <c r="X61" s="409" t="s">
        <v>1401</v>
      </c>
      <c r="Y61" s="481" t="s">
        <v>1402</v>
      </c>
      <c r="Z61" s="481" t="s">
        <v>1403</v>
      </c>
      <c r="AA61" s="478">
        <v>1</v>
      </c>
      <c r="AB61" s="348" t="s">
        <v>1404</v>
      </c>
      <c r="AC61" s="348" t="s">
        <v>1405</v>
      </c>
      <c r="AD61" s="482">
        <v>1</v>
      </c>
      <c r="AE61" s="348" t="s">
        <v>1406</v>
      </c>
      <c r="AF61" s="415">
        <v>44876</v>
      </c>
      <c r="AG61" s="415">
        <v>45098</v>
      </c>
      <c r="AH61" s="416"/>
      <c r="AI61" s="416" t="s">
        <v>309</v>
      </c>
      <c r="AJ61" s="416" t="s">
        <v>309</v>
      </c>
      <c r="AK61" s="417">
        <f t="shared" si="0"/>
        <v>387</v>
      </c>
      <c r="AL61" s="423" t="s">
        <v>1407</v>
      </c>
      <c r="AM61" s="419">
        <v>44384</v>
      </c>
      <c r="AN61" s="420" t="s">
        <v>309</v>
      </c>
      <c r="AO61" s="483" t="s">
        <v>1407</v>
      </c>
      <c r="AP61" s="421">
        <v>0.33</v>
      </c>
      <c r="AQ61" s="422" t="s">
        <v>422</v>
      </c>
      <c r="AR61" s="423">
        <v>-652</v>
      </c>
      <c r="AS61" s="418" t="s">
        <v>387</v>
      </c>
      <c r="AT61" s="450">
        <v>44518</v>
      </c>
      <c r="AU61" s="418" t="s">
        <v>1408</v>
      </c>
      <c r="AV61" s="418" t="s">
        <v>388</v>
      </c>
      <c r="AW61" s="424">
        <v>0</v>
      </c>
      <c r="AX61" s="421">
        <v>0.33</v>
      </c>
      <c r="AY61" s="418" t="s">
        <v>393</v>
      </c>
      <c r="AZ61" s="418" t="s">
        <v>383</v>
      </c>
      <c r="BA61" s="425" t="s">
        <v>390</v>
      </c>
      <c r="BB61" s="451" t="s">
        <v>1121</v>
      </c>
      <c r="BC61" s="452">
        <v>44620</v>
      </c>
      <c r="BD61" s="451" t="s">
        <v>309</v>
      </c>
      <c r="BE61" s="453" t="s">
        <v>576</v>
      </c>
      <c r="BF61" s="454">
        <v>0</v>
      </c>
      <c r="BG61" s="422" t="s">
        <v>386</v>
      </c>
      <c r="BH61" s="423">
        <v>-44619.67</v>
      </c>
      <c r="BI61" s="418" t="s">
        <v>387</v>
      </c>
      <c r="BJ61" s="484">
        <v>44631</v>
      </c>
      <c r="BK61" s="485" t="s">
        <v>461</v>
      </c>
      <c r="BL61" s="485" t="s">
        <v>399</v>
      </c>
      <c r="BM61" s="486">
        <v>0</v>
      </c>
      <c r="BN61" s="418" t="s">
        <v>387</v>
      </c>
      <c r="BO61" s="418" t="s">
        <v>383</v>
      </c>
      <c r="BP61" s="432" t="s">
        <v>293</v>
      </c>
      <c r="BQ61" s="426" t="s">
        <v>1409</v>
      </c>
      <c r="BR61" s="427">
        <v>44712</v>
      </c>
      <c r="BS61" s="429" t="s">
        <v>328</v>
      </c>
      <c r="BT61" s="433">
        <v>1</v>
      </c>
      <c r="BU61" s="422" t="s">
        <v>380</v>
      </c>
      <c r="BV61" s="423">
        <v>-912</v>
      </c>
      <c r="BW61" s="418" t="s">
        <v>387</v>
      </c>
      <c r="BX61" s="487">
        <v>44729</v>
      </c>
      <c r="BY61" s="488" t="s">
        <v>1410</v>
      </c>
      <c r="BZ61" s="488" t="s">
        <v>1378</v>
      </c>
      <c r="CA61" s="437">
        <v>0.5</v>
      </c>
      <c r="CB61" s="438" t="s">
        <v>293</v>
      </c>
      <c r="CC61" s="436"/>
      <c r="CD61" s="432" t="s">
        <v>293</v>
      </c>
      <c r="CE61" s="280">
        <v>44823</v>
      </c>
      <c r="CF61" s="439" t="s">
        <v>1411</v>
      </c>
      <c r="CG61" s="439"/>
      <c r="CH61" s="439" t="s">
        <v>1412</v>
      </c>
      <c r="CI61" s="467">
        <v>0.5</v>
      </c>
      <c r="CJ61" s="213" t="str">
        <f t="shared" si="1"/>
        <v>AVANCE PARCIAL</v>
      </c>
      <c r="CK61" s="223">
        <f t="shared" si="8"/>
        <v>387</v>
      </c>
      <c r="CL61" s="221" t="str">
        <f t="shared" si="9"/>
        <v>CON TIEMPO</v>
      </c>
      <c r="CM61" s="489">
        <v>44880</v>
      </c>
      <c r="CN61" s="229" t="s">
        <v>1413</v>
      </c>
      <c r="CO61" s="490" t="s">
        <v>402</v>
      </c>
      <c r="CP61" s="490">
        <v>0</v>
      </c>
      <c r="CQ61" s="491" t="s">
        <v>293</v>
      </c>
      <c r="CR61" s="94"/>
      <c r="CS61" s="249">
        <v>44963</v>
      </c>
      <c r="CT61" s="19" t="s">
        <v>1414</v>
      </c>
      <c r="CU61" s="19" t="s">
        <v>1330</v>
      </c>
      <c r="CV61" s="20" t="s">
        <v>1331</v>
      </c>
      <c r="CW61" s="134">
        <v>0</v>
      </c>
      <c r="CX61" s="235" t="str">
        <f t="shared" si="4"/>
        <v>SIN AVANCE</v>
      </c>
      <c r="CY61" s="223">
        <f t="shared" si="5"/>
        <v>387</v>
      </c>
      <c r="CZ61" s="221" t="str">
        <f>(IF(CQ61="CERRADO","NO APLICA ACCION CERRADA",IF(CY61&lt;=0,"VENCIDO",IF(AY61&lt;=$V$5,"POR VENCER","CON TIEMPO"))))</f>
        <v>CON TIEMPO</v>
      </c>
      <c r="DA61" s="249">
        <v>44974</v>
      </c>
      <c r="DB61" s="70" t="s">
        <v>1415</v>
      </c>
      <c r="DC61" s="94" t="s">
        <v>1416</v>
      </c>
      <c r="DD61" s="106">
        <v>0</v>
      </c>
      <c r="DE61" s="444" t="s">
        <v>293</v>
      </c>
      <c r="DF61" s="94"/>
    </row>
    <row r="62" spans="1:449" s="141" customFormat="1" ht="118.5" hidden="1" customHeight="1">
      <c r="A62" s="252">
        <v>30</v>
      </c>
      <c r="B62" s="253" t="s">
        <v>648</v>
      </c>
      <c r="C62" s="213" t="s">
        <v>649</v>
      </c>
      <c r="D62" s="213" t="s">
        <v>344</v>
      </c>
      <c r="E62" s="214"/>
      <c r="F62" s="215" t="s">
        <v>648</v>
      </c>
      <c r="G62" s="215" t="s">
        <v>649</v>
      </c>
      <c r="H62" s="213" t="s">
        <v>344</v>
      </c>
      <c r="I62" s="213" t="s">
        <v>698</v>
      </c>
      <c r="J62" s="215" t="s">
        <v>652</v>
      </c>
      <c r="K62" s="215" t="s">
        <v>694</v>
      </c>
      <c r="L62" s="215" t="s">
        <v>695</v>
      </c>
      <c r="M62" s="215" t="s">
        <v>696</v>
      </c>
      <c r="N62" s="215" t="s">
        <v>697</v>
      </c>
      <c r="O62" s="213" t="s">
        <v>158</v>
      </c>
      <c r="P62" s="213" t="s">
        <v>178</v>
      </c>
      <c r="Q62" s="213" t="s">
        <v>676</v>
      </c>
      <c r="R62" s="213" t="s">
        <v>252</v>
      </c>
      <c r="S62" s="255" t="s">
        <v>1417</v>
      </c>
      <c r="T62" s="255" t="s">
        <v>328</v>
      </c>
      <c r="U62" s="213" t="s">
        <v>1371</v>
      </c>
      <c r="V62" s="255">
        <v>2019</v>
      </c>
      <c r="W62" s="255" t="s">
        <v>1418</v>
      </c>
      <c r="X62" s="214" t="s">
        <v>1419</v>
      </c>
      <c r="Y62" s="213" t="s">
        <v>1420</v>
      </c>
      <c r="Z62" s="214" t="s">
        <v>1421</v>
      </c>
      <c r="AA62" s="255" t="s">
        <v>328</v>
      </c>
      <c r="AB62" s="213" t="s">
        <v>328</v>
      </c>
      <c r="AC62" s="213" t="s">
        <v>328</v>
      </c>
      <c r="AD62" s="255" t="s">
        <v>328</v>
      </c>
      <c r="AE62" s="255" t="s">
        <v>328</v>
      </c>
      <c r="AF62" s="260">
        <v>43685</v>
      </c>
      <c r="AG62" s="260">
        <v>43951</v>
      </c>
      <c r="AH62" s="260">
        <v>44743</v>
      </c>
      <c r="AI62" s="260" t="s">
        <v>309</v>
      </c>
      <c r="AJ62" s="260" t="s">
        <v>309</v>
      </c>
      <c r="AK62" s="218">
        <f t="shared" si="0"/>
        <v>-760</v>
      </c>
      <c r="AL62" s="300" t="s">
        <v>1143</v>
      </c>
      <c r="AM62" s="262">
        <v>44384</v>
      </c>
      <c r="AN62" s="257" t="s">
        <v>309</v>
      </c>
      <c r="AO62" s="300" t="s">
        <v>1144</v>
      </c>
      <c r="AP62" s="261">
        <v>0</v>
      </c>
      <c r="AQ62" s="235" t="s">
        <v>386</v>
      </c>
      <c r="AR62" s="223">
        <v>-500</v>
      </c>
      <c r="AS62" s="221" t="s">
        <v>387</v>
      </c>
      <c r="AT62" s="221" t="s">
        <v>412</v>
      </c>
      <c r="AU62" s="221" t="s">
        <v>412</v>
      </c>
      <c r="AV62" s="221" t="s">
        <v>412</v>
      </c>
      <c r="AW62" s="222">
        <v>0</v>
      </c>
      <c r="AX62" s="261">
        <v>0</v>
      </c>
      <c r="AY62" s="221" t="s">
        <v>393</v>
      </c>
      <c r="AZ62" s="221" t="s">
        <v>383</v>
      </c>
      <c r="BA62" s="247" t="s">
        <v>390</v>
      </c>
      <c r="BB62" s="250" t="s">
        <v>1121</v>
      </c>
      <c r="BC62" s="264">
        <v>44620</v>
      </c>
      <c r="BD62" s="250" t="s">
        <v>309</v>
      </c>
      <c r="BE62" s="50" t="s">
        <v>576</v>
      </c>
      <c r="BF62" s="124">
        <v>0</v>
      </c>
      <c r="BG62" s="235" t="s">
        <v>386</v>
      </c>
      <c r="BH62" s="223">
        <v>-44620</v>
      </c>
      <c r="BI62" s="221" t="s">
        <v>387</v>
      </c>
      <c r="BJ62" s="472">
        <v>44631</v>
      </c>
      <c r="BK62" s="473" t="s">
        <v>461</v>
      </c>
      <c r="BL62" s="473" t="s">
        <v>399</v>
      </c>
      <c r="BM62" s="474">
        <v>0</v>
      </c>
      <c r="BN62" s="221" t="s">
        <v>387</v>
      </c>
      <c r="BO62" s="221" t="s">
        <v>383</v>
      </c>
      <c r="BP62" s="268" t="s">
        <v>293</v>
      </c>
      <c r="BQ62" s="62" t="s">
        <v>1376</v>
      </c>
      <c r="BR62" s="269">
        <v>44712</v>
      </c>
      <c r="BS62" s="233" t="s">
        <v>328</v>
      </c>
      <c r="BT62" s="234">
        <v>1</v>
      </c>
      <c r="BU62" s="235" t="s">
        <v>380</v>
      </c>
      <c r="BV62" s="223">
        <v>-760</v>
      </c>
      <c r="BW62" s="221" t="s">
        <v>387</v>
      </c>
      <c r="BX62" s="307">
        <v>44733</v>
      </c>
      <c r="BY62" s="291" t="s">
        <v>1422</v>
      </c>
      <c r="BZ62" s="291" t="s">
        <v>1378</v>
      </c>
      <c r="CA62" s="475">
        <v>1</v>
      </c>
      <c r="CB62" s="236" t="s">
        <v>294</v>
      </c>
      <c r="CC62" s="94"/>
      <c r="CD62" s="236" t="s">
        <v>294</v>
      </c>
      <c r="CE62" s="233" t="s">
        <v>1125</v>
      </c>
      <c r="CF62" s="233" t="s">
        <v>1125</v>
      </c>
      <c r="CG62" s="375" t="s">
        <v>328</v>
      </c>
      <c r="CH62" s="233" t="s">
        <v>328</v>
      </c>
      <c r="CI62" s="234">
        <v>1</v>
      </c>
      <c r="CJ62" s="235" t="str">
        <f t="shared" si="1"/>
        <v>CUMPLIMIENTO TOTAL</v>
      </c>
      <c r="CK62" s="223" t="str">
        <f t="shared" si="8"/>
        <v>NO APLICA ACCION CERRADA</v>
      </c>
      <c r="CL62" s="221" t="str">
        <f t="shared" si="9"/>
        <v>NO APLICA ACCION CERRADA</v>
      </c>
      <c r="CM62" s="239" t="s">
        <v>328</v>
      </c>
      <c r="CN62" s="82" t="s">
        <v>1125</v>
      </c>
      <c r="CO62" s="291" t="s">
        <v>1378</v>
      </c>
      <c r="CP62" s="475">
        <v>1</v>
      </c>
      <c r="CQ62" s="236" t="s">
        <v>294</v>
      </c>
      <c r="CR62" s="94"/>
      <c r="CS62" s="239" t="s">
        <v>328</v>
      </c>
      <c r="CT62" s="82" t="s">
        <v>1125</v>
      </c>
      <c r="CU62" s="82" t="s">
        <v>339</v>
      </c>
      <c r="CV62" s="107">
        <v>1</v>
      </c>
      <c r="CW62" s="110">
        <v>1</v>
      </c>
      <c r="CX62" s="235" t="str">
        <f t="shared" si="4"/>
        <v>CUMPLIMIENTO TOTAL</v>
      </c>
      <c r="CY62" s="223" t="str">
        <f t="shared" si="5"/>
        <v>NO APLICA ACCION CERRADA</v>
      </c>
      <c r="CZ62" s="221" t="str">
        <f>(IF(CQ62="CERRADO","NO APLICA ACCION CERRADA",IF(CW62&lt;=0,"VENCIDO",IF(AY62&lt;=$V$5,"POR VENCER","CON TIEMPO"))))</f>
        <v>NO APLICA ACCION CERRADA</v>
      </c>
      <c r="DA62" s="239" t="s">
        <v>328</v>
      </c>
      <c r="DB62" s="82" t="s">
        <v>1125</v>
      </c>
      <c r="DC62" s="82" t="s">
        <v>339</v>
      </c>
      <c r="DD62" s="107">
        <v>1</v>
      </c>
      <c r="DE62" s="97" t="s">
        <v>294</v>
      </c>
      <c r="DF62" s="94"/>
      <c r="QG62" s="145"/>
    </row>
    <row r="63" spans="1:449" s="141" customFormat="1" ht="118.5" hidden="1" customHeight="1">
      <c r="A63" s="252">
        <v>31</v>
      </c>
      <c r="B63" s="253" t="s">
        <v>648</v>
      </c>
      <c r="C63" s="213" t="s">
        <v>649</v>
      </c>
      <c r="D63" s="213" t="s">
        <v>344</v>
      </c>
      <c r="E63" s="214"/>
      <c r="F63" s="215" t="s">
        <v>648</v>
      </c>
      <c r="G63" s="215" t="s">
        <v>649</v>
      </c>
      <c r="H63" s="213" t="s">
        <v>344</v>
      </c>
      <c r="I63" s="213" t="s">
        <v>698</v>
      </c>
      <c r="J63" s="215" t="s">
        <v>671</v>
      </c>
      <c r="K63" s="215" t="s">
        <v>672</v>
      </c>
      <c r="L63" s="215" t="s">
        <v>673</v>
      </c>
      <c r="M63" s="215" t="s">
        <v>674</v>
      </c>
      <c r="N63" s="215" t="s">
        <v>675</v>
      </c>
      <c r="O63" s="213" t="s">
        <v>158</v>
      </c>
      <c r="P63" s="213" t="s">
        <v>165</v>
      </c>
      <c r="Q63" s="213" t="s">
        <v>676</v>
      </c>
      <c r="R63" s="213" t="s">
        <v>252</v>
      </c>
      <c r="S63" s="255" t="s">
        <v>1423</v>
      </c>
      <c r="T63" s="255" t="s">
        <v>328</v>
      </c>
      <c r="U63" s="213" t="s">
        <v>1371</v>
      </c>
      <c r="V63" s="255">
        <v>2019</v>
      </c>
      <c r="W63" s="255" t="s">
        <v>1424</v>
      </c>
      <c r="X63" s="214" t="s">
        <v>1425</v>
      </c>
      <c r="Y63" s="213" t="s">
        <v>1426</v>
      </c>
      <c r="Z63" s="214" t="s">
        <v>1427</v>
      </c>
      <c r="AA63" s="255" t="s">
        <v>328</v>
      </c>
      <c r="AB63" s="213" t="s">
        <v>328</v>
      </c>
      <c r="AC63" s="213" t="s">
        <v>328</v>
      </c>
      <c r="AD63" s="255" t="s">
        <v>328</v>
      </c>
      <c r="AE63" s="255" t="s">
        <v>328</v>
      </c>
      <c r="AF63" s="260">
        <v>43685</v>
      </c>
      <c r="AG63" s="260">
        <v>43829</v>
      </c>
      <c r="AH63" s="260">
        <v>44743</v>
      </c>
      <c r="AI63" s="260" t="s">
        <v>309</v>
      </c>
      <c r="AJ63" s="260" t="s">
        <v>309</v>
      </c>
      <c r="AK63" s="218">
        <f t="shared" si="0"/>
        <v>-882</v>
      </c>
      <c r="AL63" s="300" t="s">
        <v>1143</v>
      </c>
      <c r="AM63" s="262">
        <v>44384</v>
      </c>
      <c r="AN63" s="257" t="s">
        <v>309</v>
      </c>
      <c r="AO63" s="300" t="s">
        <v>1144</v>
      </c>
      <c r="AP63" s="261">
        <v>0</v>
      </c>
      <c r="AQ63" s="235" t="s">
        <v>386</v>
      </c>
      <c r="AR63" s="223">
        <v>-622</v>
      </c>
      <c r="AS63" s="221" t="s">
        <v>387</v>
      </c>
      <c r="AT63" s="221" t="s">
        <v>412</v>
      </c>
      <c r="AU63" s="221" t="s">
        <v>412</v>
      </c>
      <c r="AV63" s="221" t="s">
        <v>412</v>
      </c>
      <c r="AW63" s="222">
        <v>0</v>
      </c>
      <c r="AX63" s="261">
        <v>0</v>
      </c>
      <c r="AY63" s="221" t="s">
        <v>393</v>
      </c>
      <c r="AZ63" s="221" t="s">
        <v>383</v>
      </c>
      <c r="BA63" s="247" t="s">
        <v>390</v>
      </c>
      <c r="BB63" s="250" t="s">
        <v>1121</v>
      </c>
      <c r="BC63" s="264">
        <v>44620</v>
      </c>
      <c r="BD63" s="250" t="s">
        <v>309</v>
      </c>
      <c r="BE63" s="50" t="s">
        <v>576</v>
      </c>
      <c r="BF63" s="124">
        <v>0</v>
      </c>
      <c r="BG63" s="235" t="s">
        <v>386</v>
      </c>
      <c r="BH63" s="223">
        <v>-44620</v>
      </c>
      <c r="BI63" s="221" t="s">
        <v>387</v>
      </c>
      <c r="BJ63" s="472">
        <v>44631</v>
      </c>
      <c r="BK63" s="473" t="s">
        <v>461</v>
      </c>
      <c r="BL63" s="473" t="s">
        <v>399</v>
      </c>
      <c r="BM63" s="474">
        <v>0</v>
      </c>
      <c r="BN63" s="221" t="s">
        <v>387</v>
      </c>
      <c r="BO63" s="221" t="s">
        <v>383</v>
      </c>
      <c r="BP63" s="268" t="s">
        <v>293</v>
      </c>
      <c r="BQ63" s="62" t="s">
        <v>1376</v>
      </c>
      <c r="BR63" s="269">
        <v>44712</v>
      </c>
      <c r="BS63" s="233" t="s">
        <v>328</v>
      </c>
      <c r="BT63" s="234">
        <v>1</v>
      </c>
      <c r="BU63" s="235" t="s">
        <v>380</v>
      </c>
      <c r="BV63" s="223">
        <v>-882</v>
      </c>
      <c r="BW63" s="221" t="s">
        <v>387</v>
      </c>
      <c r="BX63" s="307">
        <v>44733</v>
      </c>
      <c r="BY63" s="291" t="s">
        <v>1428</v>
      </c>
      <c r="BZ63" s="291" t="s">
        <v>1378</v>
      </c>
      <c r="CA63" s="475">
        <v>1</v>
      </c>
      <c r="CB63" s="236" t="s">
        <v>294</v>
      </c>
      <c r="CC63" s="94"/>
      <c r="CD63" s="236" t="s">
        <v>294</v>
      </c>
      <c r="CE63" s="233" t="s">
        <v>1125</v>
      </c>
      <c r="CF63" s="233" t="s">
        <v>1125</v>
      </c>
      <c r="CG63" s="375" t="s">
        <v>328</v>
      </c>
      <c r="CH63" s="233" t="s">
        <v>328</v>
      </c>
      <c r="CI63" s="234">
        <v>1</v>
      </c>
      <c r="CJ63" s="235" t="str">
        <f t="shared" si="1"/>
        <v>CUMPLIMIENTO TOTAL</v>
      </c>
      <c r="CK63" s="223" t="str">
        <f t="shared" si="8"/>
        <v>NO APLICA ACCION CERRADA</v>
      </c>
      <c r="CL63" s="221" t="str">
        <f t="shared" si="9"/>
        <v>NO APLICA ACCION CERRADA</v>
      </c>
      <c r="CM63" s="239" t="s">
        <v>328</v>
      </c>
      <c r="CN63" s="82" t="s">
        <v>1125</v>
      </c>
      <c r="CO63" s="291" t="s">
        <v>1378</v>
      </c>
      <c r="CP63" s="475">
        <v>1</v>
      </c>
      <c r="CQ63" s="236" t="s">
        <v>294</v>
      </c>
      <c r="CR63" s="94"/>
      <c r="CS63" s="239" t="s">
        <v>328</v>
      </c>
      <c r="CT63" s="82" t="s">
        <v>1125</v>
      </c>
      <c r="CU63" s="82" t="s">
        <v>339</v>
      </c>
      <c r="CV63" s="107">
        <v>1</v>
      </c>
      <c r="CW63" s="110">
        <v>1</v>
      </c>
      <c r="CX63" s="235" t="str">
        <f t="shared" si="4"/>
        <v>CUMPLIMIENTO TOTAL</v>
      </c>
      <c r="CY63" s="223" t="str">
        <f t="shared" si="5"/>
        <v>NO APLICA ACCION CERRADA</v>
      </c>
      <c r="CZ63" s="221" t="str">
        <f>(IF(CQ63="CERRADO","NO APLICA ACCION CERRADA",IF(CW63&lt;=0,"VENCIDO",IF(AY63&lt;=$V$5,"POR VENCER","CON TIEMPO"))))</f>
        <v>NO APLICA ACCION CERRADA</v>
      </c>
      <c r="DA63" s="239" t="s">
        <v>328</v>
      </c>
      <c r="DB63" s="82" t="s">
        <v>1125</v>
      </c>
      <c r="DC63" s="82" t="s">
        <v>339</v>
      </c>
      <c r="DD63" s="107">
        <v>1</v>
      </c>
      <c r="DE63" s="97" t="s">
        <v>294</v>
      </c>
      <c r="DF63" s="94"/>
      <c r="QG63" s="145"/>
    </row>
    <row r="64" spans="1:449" s="145" customFormat="1" ht="118.5" hidden="1" customHeight="1">
      <c r="A64" s="252">
        <v>32</v>
      </c>
      <c r="B64" s="253" t="s">
        <v>648</v>
      </c>
      <c r="C64" s="213" t="s">
        <v>649</v>
      </c>
      <c r="D64" s="213" t="s">
        <v>344</v>
      </c>
      <c r="E64" s="214"/>
      <c r="F64" s="215" t="s">
        <v>648</v>
      </c>
      <c r="G64" s="215" t="s">
        <v>649</v>
      </c>
      <c r="H64" s="213" t="s">
        <v>344</v>
      </c>
      <c r="I64" s="316"/>
      <c r="J64" s="215" t="s">
        <v>652</v>
      </c>
      <c r="K64" s="215" t="s">
        <v>694</v>
      </c>
      <c r="L64" s="215" t="s">
        <v>695</v>
      </c>
      <c r="M64" s="215" t="s">
        <v>696</v>
      </c>
      <c r="N64" s="215" t="s">
        <v>697</v>
      </c>
      <c r="O64" s="213" t="s">
        <v>127</v>
      </c>
      <c r="P64" s="213" t="s">
        <v>131</v>
      </c>
      <c r="Q64" s="213" t="s">
        <v>676</v>
      </c>
      <c r="R64" s="213" t="s">
        <v>252</v>
      </c>
      <c r="S64" s="255" t="s">
        <v>1429</v>
      </c>
      <c r="T64" s="255" t="s">
        <v>328</v>
      </c>
      <c r="U64" s="213" t="s">
        <v>1371</v>
      </c>
      <c r="V64" s="255">
        <v>2019</v>
      </c>
      <c r="W64" s="255" t="s">
        <v>1430</v>
      </c>
      <c r="X64" s="214" t="s">
        <v>1431</v>
      </c>
      <c r="Y64" s="213" t="s">
        <v>1432</v>
      </c>
      <c r="Z64" s="214" t="s">
        <v>1433</v>
      </c>
      <c r="AA64" s="255" t="s">
        <v>328</v>
      </c>
      <c r="AB64" s="213" t="s">
        <v>328</v>
      </c>
      <c r="AC64" s="213" t="s">
        <v>328</v>
      </c>
      <c r="AD64" s="255" t="s">
        <v>328</v>
      </c>
      <c r="AE64" s="255" t="s">
        <v>328</v>
      </c>
      <c r="AF64" s="260">
        <v>43685</v>
      </c>
      <c r="AG64" s="260">
        <v>43951</v>
      </c>
      <c r="AH64" s="260">
        <v>44900</v>
      </c>
      <c r="AI64" s="260" t="s">
        <v>309</v>
      </c>
      <c r="AJ64" s="260" t="s">
        <v>309</v>
      </c>
      <c r="AK64" s="218">
        <f t="shared" si="0"/>
        <v>-760</v>
      </c>
      <c r="AL64" s="300" t="s">
        <v>1143</v>
      </c>
      <c r="AM64" s="262">
        <v>44384</v>
      </c>
      <c r="AN64" s="257" t="s">
        <v>309</v>
      </c>
      <c r="AO64" s="300" t="s">
        <v>1144</v>
      </c>
      <c r="AP64" s="261">
        <v>0</v>
      </c>
      <c r="AQ64" s="235" t="s">
        <v>386</v>
      </c>
      <c r="AR64" s="223">
        <v>-500</v>
      </c>
      <c r="AS64" s="221" t="s">
        <v>387</v>
      </c>
      <c r="AT64" s="221" t="s">
        <v>412</v>
      </c>
      <c r="AU64" s="221" t="s">
        <v>412</v>
      </c>
      <c r="AV64" s="221" t="s">
        <v>412</v>
      </c>
      <c r="AW64" s="222">
        <v>0</v>
      </c>
      <c r="AX64" s="261">
        <v>0</v>
      </c>
      <c r="AY64" s="221" t="s">
        <v>393</v>
      </c>
      <c r="AZ64" s="221" t="s">
        <v>383</v>
      </c>
      <c r="BA64" s="247" t="s">
        <v>390</v>
      </c>
      <c r="BB64" s="250" t="s">
        <v>1121</v>
      </c>
      <c r="BC64" s="264">
        <v>44620</v>
      </c>
      <c r="BD64" s="250" t="s">
        <v>309</v>
      </c>
      <c r="BE64" s="50" t="s">
        <v>576</v>
      </c>
      <c r="BF64" s="124">
        <v>0</v>
      </c>
      <c r="BG64" s="235" t="s">
        <v>386</v>
      </c>
      <c r="BH64" s="223">
        <v>-44620</v>
      </c>
      <c r="BI64" s="221" t="s">
        <v>387</v>
      </c>
      <c r="BJ64" s="472">
        <v>44631</v>
      </c>
      <c r="BK64" s="473" t="s">
        <v>461</v>
      </c>
      <c r="BL64" s="473" t="s">
        <v>399</v>
      </c>
      <c r="BM64" s="474">
        <v>0</v>
      </c>
      <c r="BN64" s="221" t="s">
        <v>387</v>
      </c>
      <c r="BO64" s="221" t="s">
        <v>383</v>
      </c>
      <c r="BP64" s="268" t="s">
        <v>293</v>
      </c>
      <c r="BQ64" s="62" t="s">
        <v>1376</v>
      </c>
      <c r="BR64" s="269">
        <v>44712</v>
      </c>
      <c r="BS64" s="233" t="s">
        <v>328</v>
      </c>
      <c r="BT64" s="234">
        <v>1</v>
      </c>
      <c r="BU64" s="235" t="s">
        <v>380</v>
      </c>
      <c r="BV64" s="223">
        <v>-760</v>
      </c>
      <c r="BW64" s="221" t="s">
        <v>387</v>
      </c>
      <c r="BX64" s="383">
        <v>44735</v>
      </c>
      <c r="BY64" s="290" t="s">
        <v>1232</v>
      </c>
      <c r="BZ64" s="380" t="s">
        <v>403</v>
      </c>
      <c r="CA64" s="475"/>
      <c r="CB64" s="236" t="s">
        <v>387</v>
      </c>
      <c r="CC64" s="94"/>
      <c r="CD64" s="268" t="s">
        <v>293</v>
      </c>
      <c r="CE64" s="237">
        <v>44823</v>
      </c>
      <c r="CF64" s="492" t="s">
        <v>1434</v>
      </c>
      <c r="CG64" s="20" t="s">
        <v>1435</v>
      </c>
      <c r="CH64" s="250" t="s">
        <v>1236</v>
      </c>
      <c r="CI64" s="124">
        <v>1</v>
      </c>
      <c r="CJ64" s="235" t="str">
        <f t="shared" si="1"/>
        <v>CUMPLIMIENTO TOTAL</v>
      </c>
      <c r="CK64" s="223">
        <f t="shared" si="8"/>
        <v>-760</v>
      </c>
      <c r="CL64" s="221" t="str">
        <f t="shared" si="9"/>
        <v>VENCIDO</v>
      </c>
      <c r="CM64" s="383">
        <v>44878</v>
      </c>
      <c r="CN64" s="290" t="s">
        <v>1436</v>
      </c>
      <c r="CO64" s="291" t="s">
        <v>1238</v>
      </c>
      <c r="CP64" s="475">
        <v>1</v>
      </c>
      <c r="CQ64" s="236" t="s">
        <v>294</v>
      </c>
      <c r="CR64" s="94"/>
      <c r="CS64" s="239" t="s">
        <v>328</v>
      </c>
      <c r="CT64" s="82" t="s">
        <v>1125</v>
      </c>
      <c r="CU64" s="82" t="s">
        <v>339</v>
      </c>
      <c r="CV64" s="107">
        <v>1</v>
      </c>
      <c r="CW64" s="110">
        <v>1</v>
      </c>
      <c r="CX64" s="235" t="str">
        <f t="shared" si="4"/>
        <v>CUMPLIMIENTO TOTAL</v>
      </c>
      <c r="CY64" s="223" t="str">
        <f t="shared" si="5"/>
        <v>NO APLICA ACCION CERRADA</v>
      </c>
      <c r="CZ64" s="221" t="str">
        <f>(IF(CQ64="CERRADO","NO APLICA ACCION CERRADA",IF(CW64&lt;=0,"VENCIDO",IF(AY64&lt;=$V$5,"POR VENCER","CON TIEMPO"))))</f>
        <v>NO APLICA ACCION CERRADA</v>
      </c>
      <c r="DA64" s="239" t="s">
        <v>328</v>
      </c>
      <c r="DB64" s="82" t="s">
        <v>1125</v>
      </c>
      <c r="DC64" s="82" t="s">
        <v>339</v>
      </c>
      <c r="DD64" s="107">
        <v>1</v>
      </c>
      <c r="DE64" s="97" t="s">
        <v>294</v>
      </c>
      <c r="DF64" s="94"/>
      <c r="DG64" s="141"/>
      <c r="DH64" s="141"/>
      <c r="DI64" s="141"/>
      <c r="DJ64" s="141"/>
      <c r="DK64" s="141"/>
      <c r="DL64" s="141"/>
      <c r="DM64" s="141"/>
      <c r="DN64" s="141"/>
      <c r="DO64" s="141"/>
      <c r="DP64" s="141"/>
      <c r="DQ64" s="141"/>
      <c r="DR64" s="141"/>
      <c r="DS64" s="141"/>
      <c r="DT64" s="141"/>
      <c r="DU64" s="141"/>
      <c r="DV64" s="141"/>
      <c r="DW64" s="141"/>
      <c r="DX64" s="141"/>
      <c r="DY64" s="141"/>
      <c r="DZ64" s="141"/>
      <c r="EA64" s="141"/>
      <c r="EB64" s="141"/>
      <c r="EC64" s="141"/>
      <c r="ED64" s="141"/>
      <c r="EE64" s="141"/>
      <c r="EF64" s="141"/>
      <c r="EG64" s="141"/>
      <c r="EH64" s="141"/>
      <c r="EI64" s="141"/>
      <c r="EJ64" s="141"/>
      <c r="EK64" s="141"/>
      <c r="EL64" s="141"/>
      <c r="EM64" s="141"/>
      <c r="EN64" s="141"/>
      <c r="EO64" s="141"/>
      <c r="EP64" s="141"/>
      <c r="EQ64" s="141"/>
      <c r="ER64" s="141"/>
      <c r="ES64" s="141"/>
      <c r="ET64" s="141"/>
      <c r="EU64" s="141"/>
      <c r="EV64" s="141"/>
      <c r="EW64" s="141"/>
      <c r="EX64" s="141"/>
      <c r="EY64" s="141"/>
      <c r="EZ64" s="141"/>
      <c r="FA64" s="141"/>
      <c r="FB64" s="141"/>
      <c r="FC64" s="141"/>
      <c r="FD64" s="141"/>
      <c r="FE64" s="141"/>
      <c r="FF64" s="141"/>
      <c r="FG64" s="141"/>
      <c r="FH64" s="141"/>
      <c r="FI64" s="141"/>
      <c r="FJ64" s="141"/>
      <c r="FK64" s="141"/>
      <c r="FL64" s="141"/>
      <c r="FM64" s="141"/>
      <c r="FN64" s="141"/>
      <c r="FO64" s="141"/>
      <c r="FP64" s="141"/>
      <c r="FQ64" s="141"/>
      <c r="FR64" s="141"/>
      <c r="FS64" s="141"/>
      <c r="FT64" s="141"/>
      <c r="FU64" s="141"/>
      <c r="FV64" s="141"/>
      <c r="FW64" s="141"/>
      <c r="FX64" s="141"/>
      <c r="FY64" s="141"/>
      <c r="FZ64" s="141"/>
      <c r="GA64" s="141"/>
      <c r="GB64" s="141"/>
      <c r="GC64" s="141"/>
      <c r="GD64" s="141"/>
      <c r="GE64" s="141"/>
      <c r="GF64" s="141"/>
      <c r="GG64" s="141"/>
      <c r="GH64" s="141"/>
      <c r="GI64" s="141"/>
      <c r="GJ64" s="141"/>
      <c r="GK64" s="141"/>
      <c r="GL64" s="141"/>
      <c r="GM64" s="141"/>
      <c r="GN64" s="141"/>
      <c r="GO64" s="141"/>
      <c r="GP64" s="141"/>
      <c r="GQ64" s="141"/>
      <c r="GR64" s="141"/>
      <c r="GS64" s="141"/>
      <c r="GT64" s="141"/>
      <c r="GU64" s="141"/>
      <c r="GV64" s="141"/>
      <c r="GW64" s="141"/>
      <c r="GX64" s="141"/>
      <c r="GY64" s="141"/>
      <c r="GZ64" s="141"/>
      <c r="HA64" s="141"/>
      <c r="HB64" s="141"/>
      <c r="HC64" s="141"/>
      <c r="HD64" s="141"/>
      <c r="HE64" s="141"/>
      <c r="HF64" s="141"/>
      <c r="HG64" s="141"/>
      <c r="HH64" s="141"/>
      <c r="HI64" s="141"/>
      <c r="HJ64" s="141"/>
      <c r="HK64" s="141"/>
      <c r="HL64" s="141"/>
      <c r="HM64" s="141"/>
      <c r="HN64" s="141"/>
      <c r="HO64" s="141"/>
      <c r="HP64" s="141"/>
      <c r="HQ64" s="141"/>
      <c r="HR64" s="141"/>
      <c r="HS64" s="141"/>
      <c r="HT64" s="141"/>
      <c r="HU64" s="141"/>
      <c r="HV64" s="141"/>
      <c r="HW64" s="141"/>
      <c r="HX64" s="141"/>
      <c r="HY64" s="141"/>
      <c r="HZ64" s="141"/>
      <c r="IA64" s="141"/>
      <c r="IB64" s="141"/>
      <c r="IC64" s="141"/>
      <c r="ID64" s="141"/>
      <c r="IE64" s="141"/>
      <c r="IF64" s="141"/>
      <c r="IG64" s="141"/>
      <c r="IH64" s="141"/>
      <c r="II64" s="141"/>
      <c r="IJ64" s="141"/>
      <c r="IK64" s="141"/>
      <c r="IL64" s="141"/>
      <c r="IM64" s="141"/>
      <c r="IN64" s="141"/>
      <c r="IO64" s="141"/>
      <c r="IP64" s="141"/>
      <c r="IQ64" s="141"/>
      <c r="IR64" s="141"/>
      <c r="IS64" s="141"/>
      <c r="IT64" s="141"/>
      <c r="IU64" s="141"/>
      <c r="IV64" s="141"/>
      <c r="IW64" s="141"/>
      <c r="IX64" s="141"/>
      <c r="IY64" s="141"/>
      <c r="IZ64" s="141"/>
      <c r="JA64" s="141"/>
      <c r="JB64" s="141"/>
      <c r="JC64" s="141"/>
      <c r="JD64" s="141"/>
      <c r="JE64" s="141"/>
      <c r="JF64" s="141"/>
      <c r="JG64" s="141"/>
      <c r="JH64" s="141"/>
      <c r="JI64" s="141"/>
      <c r="JJ64" s="141"/>
      <c r="JK64" s="141"/>
      <c r="JL64" s="141"/>
      <c r="JM64" s="141"/>
      <c r="JN64" s="141"/>
      <c r="JO64" s="141"/>
      <c r="JP64" s="141"/>
      <c r="JQ64" s="141"/>
      <c r="JR64" s="141"/>
      <c r="JS64" s="141"/>
      <c r="JT64" s="141"/>
      <c r="JU64" s="141"/>
      <c r="JV64" s="141"/>
      <c r="JW64" s="141"/>
      <c r="JX64" s="141"/>
      <c r="JY64" s="141"/>
      <c r="JZ64" s="141"/>
      <c r="KA64" s="141"/>
      <c r="KB64" s="141"/>
      <c r="KC64" s="141"/>
      <c r="KD64" s="141"/>
      <c r="KE64" s="141"/>
      <c r="KF64" s="141"/>
      <c r="KG64" s="141"/>
      <c r="KH64" s="141"/>
      <c r="KI64" s="141"/>
      <c r="KJ64" s="141"/>
      <c r="KK64" s="141"/>
      <c r="KL64" s="141"/>
      <c r="KM64" s="141"/>
      <c r="KN64" s="141"/>
      <c r="KO64" s="141"/>
      <c r="KP64" s="141"/>
      <c r="KQ64" s="141"/>
      <c r="KR64" s="141"/>
      <c r="KS64" s="141"/>
      <c r="KT64" s="141"/>
      <c r="KU64" s="141"/>
      <c r="KV64" s="141"/>
      <c r="KW64" s="141"/>
      <c r="KX64" s="141"/>
      <c r="KY64" s="141"/>
      <c r="KZ64" s="141"/>
      <c r="LA64" s="141"/>
      <c r="LB64" s="141"/>
      <c r="LC64" s="141"/>
      <c r="LD64" s="141"/>
      <c r="LE64" s="141"/>
      <c r="LF64" s="141"/>
      <c r="LG64" s="141"/>
      <c r="LH64" s="141"/>
      <c r="LI64" s="141"/>
      <c r="LJ64" s="141"/>
      <c r="LK64" s="141"/>
      <c r="LL64" s="141"/>
      <c r="LM64" s="141"/>
      <c r="LN64" s="141"/>
      <c r="LO64" s="141"/>
      <c r="LP64" s="141"/>
      <c r="LQ64" s="141"/>
      <c r="LR64" s="141"/>
      <c r="LS64" s="141"/>
      <c r="LT64" s="141"/>
      <c r="LU64" s="141"/>
      <c r="LV64" s="141"/>
      <c r="LW64" s="141"/>
      <c r="LX64" s="141"/>
      <c r="LY64" s="141"/>
      <c r="LZ64" s="141"/>
      <c r="MA64" s="141"/>
      <c r="MB64" s="141"/>
      <c r="MC64" s="141"/>
      <c r="MD64" s="141"/>
      <c r="ME64" s="141"/>
      <c r="MF64" s="141"/>
      <c r="MG64" s="141"/>
      <c r="MH64" s="141"/>
      <c r="MI64" s="141"/>
      <c r="MJ64" s="141"/>
      <c r="MK64" s="141"/>
      <c r="ML64" s="141"/>
      <c r="MM64" s="141"/>
      <c r="MN64" s="141"/>
      <c r="MO64" s="141"/>
      <c r="MP64" s="141"/>
      <c r="MQ64" s="141"/>
      <c r="MR64" s="141"/>
      <c r="MS64" s="141"/>
      <c r="MT64" s="141"/>
      <c r="MU64" s="141"/>
      <c r="MV64" s="141"/>
      <c r="MW64" s="141"/>
      <c r="MX64" s="141"/>
      <c r="MY64" s="141"/>
      <c r="MZ64" s="141"/>
      <c r="NA64" s="141"/>
      <c r="NB64" s="141"/>
      <c r="NC64" s="141"/>
      <c r="ND64" s="141"/>
      <c r="NE64" s="141"/>
      <c r="NF64" s="141"/>
      <c r="NG64" s="141"/>
      <c r="NH64" s="141"/>
      <c r="NI64" s="141"/>
      <c r="NJ64" s="141"/>
      <c r="NK64" s="141"/>
      <c r="NL64" s="141"/>
      <c r="NM64" s="141"/>
      <c r="NN64" s="141"/>
      <c r="NO64" s="141"/>
      <c r="NP64" s="141"/>
      <c r="NQ64" s="141"/>
      <c r="NR64" s="141"/>
      <c r="NS64" s="141"/>
      <c r="NT64" s="141"/>
      <c r="NU64" s="141"/>
      <c r="NV64" s="141"/>
      <c r="NW64" s="141"/>
      <c r="NX64" s="141"/>
      <c r="NY64" s="141"/>
      <c r="NZ64" s="141"/>
      <c r="OA64" s="141"/>
      <c r="OB64" s="141"/>
      <c r="OC64" s="141"/>
      <c r="OD64" s="141"/>
      <c r="OE64" s="141"/>
      <c r="OF64" s="141"/>
      <c r="OG64" s="141"/>
      <c r="OH64" s="141"/>
      <c r="OI64" s="141"/>
      <c r="OJ64" s="141"/>
      <c r="OK64" s="141"/>
      <c r="OL64" s="141"/>
      <c r="OM64" s="141"/>
      <c r="ON64" s="141"/>
      <c r="OO64" s="141"/>
      <c r="OP64" s="141"/>
      <c r="OQ64" s="141"/>
      <c r="OR64" s="141"/>
      <c r="OS64" s="141"/>
      <c r="OT64" s="141"/>
      <c r="OU64" s="141"/>
      <c r="OV64" s="141"/>
      <c r="OW64" s="141"/>
      <c r="OX64" s="141"/>
      <c r="OY64" s="141"/>
      <c r="OZ64" s="141"/>
      <c r="PA64" s="141"/>
      <c r="PB64" s="141"/>
      <c r="PC64" s="141"/>
      <c r="PD64" s="141"/>
      <c r="PE64" s="141"/>
      <c r="PF64" s="141"/>
      <c r="PG64" s="141"/>
      <c r="PH64" s="141"/>
      <c r="PI64" s="141"/>
      <c r="PJ64" s="141"/>
      <c r="PK64" s="141"/>
      <c r="PL64" s="141"/>
      <c r="PM64" s="141"/>
      <c r="PN64" s="141"/>
      <c r="PO64" s="141"/>
      <c r="PP64" s="141"/>
      <c r="PQ64" s="141"/>
      <c r="PR64" s="141"/>
      <c r="PS64" s="141"/>
      <c r="PT64" s="141"/>
      <c r="PU64" s="141"/>
      <c r="PV64" s="141"/>
      <c r="PW64" s="141"/>
      <c r="PX64" s="141"/>
      <c r="PY64" s="141"/>
      <c r="PZ64" s="141"/>
      <c r="QA64" s="141"/>
      <c r="QB64" s="141"/>
      <c r="QC64" s="141"/>
      <c r="QD64" s="141"/>
      <c r="QE64" s="141"/>
      <c r="QF64" s="141"/>
    </row>
    <row r="65" spans="1:449" s="141" customFormat="1" ht="118.5" hidden="1" customHeight="1">
      <c r="A65" s="252">
        <v>33</v>
      </c>
      <c r="B65" s="255" t="s">
        <v>634</v>
      </c>
      <c r="C65" s="255" t="s">
        <v>635</v>
      </c>
      <c r="D65" s="255" t="s">
        <v>338</v>
      </c>
      <c r="E65" s="214"/>
      <c r="F65" s="253" t="s">
        <v>634</v>
      </c>
      <c r="G65" s="253" t="s">
        <v>635</v>
      </c>
      <c r="H65" s="253" t="s">
        <v>338</v>
      </c>
      <c r="I65" s="215" t="s">
        <v>1437</v>
      </c>
      <c r="J65" s="215" t="s">
        <v>637</v>
      </c>
      <c r="K65" s="398" t="s">
        <v>638</v>
      </c>
      <c r="L65" s="398" t="s">
        <v>639</v>
      </c>
      <c r="M65" s="216" t="s">
        <v>640</v>
      </c>
      <c r="N65" s="398" t="s">
        <v>641</v>
      </c>
      <c r="O65" s="255" t="s">
        <v>22</v>
      </c>
      <c r="P65" s="213" t="s">
        <v>24</v>
      </c>
      <c r="Q65" s="213" t="s">
        <v>642</v>
      </c>
      <c r="R65" s="213" t="s">
        <v>253</v>
      </c>
      <c r="S65" s="255" t="s">
        <v>1438</v>
      </c>
      <c r="T65" s="255" t="s">
        <v>328</v>
      </c>
      <c r="U65" s="213" t="s">
        <v>643</v>
      </c>
      <c r="V65" s="255">
        <v>2019</v>
      </c>
      <c r="W65" s="255" t="s">
        <v>1439</v>
      </c>
      <c r="X65" s="214" t="s">
        <v>1440</v>
      </c>
      <c r="Y65" s="213" t="s">
        <v>299</v>
      </c>
      <c r="Z65" s="213" t="s">
        <v>299</v>
      </c>
      <c r="AA65" s="255" t="s">
        <v>328</v>
      </c>
      <c r="AB65" s="213" t="s">
        <v>328</v>
      </c>
      <c r="AC65" s="213" t="s">
        <v>444</v>
      </c>
      <c r="AD65" s="255" t="s">
        <v>328</v>
      </c>
      <c r="AE65" s="255" t="s">
        <v>328</v>
      </c>
      <c r="AF65" s="260" t="s">
        <v>299</v>
      </c>
      <c r="AG65" s="260" t="s">
        <v>299</v>
      </c>
      <c r="AH65" s="260"/>
      <c r="AI65" s="260" t="s">
        <v>307</v>
      </c>
      <c r="AJ65" s="260" t="s">
        <v>307</v>
      </c>
      <c r="AK65" s="218" t="e">
        <f t="shared" si="0"/>
        <v>#VALUE!</v>
      </c>
      <c r="AL65" s="302" t="s">
        <v>543</v>
      </c>
      <c r="AM65" s="262">
        <v>44368</v>
      </c>
      <c r="AN65" s="257" t="s">
        <v>309</v>
      </c>
      <c r="AO65" s="257" t="s">
        <v>408</v>
      </c>
      <c r="AP65" s="261">
        <v>0</v>
      </c>
      <c r="AQ65" s="235" t="s">
        <v>386</v>
      </c>
      <c r="AR65" s="223" t="e">
        <v>#VALUE!</v>
      </c>
      <c r="AS65" s="221" t="e">
        <v>#VALUE!</v>
      </c>
      <c r="AT65" s="221" t="s">
        <v>412</v>
      </c>
      <c r="AU65" s="221" t="s">
        <v>412</v>
      </c>
      <c r="AV65" s="221" t="s">
        <v>412</v>
      </c>
      <c r="AW65" s="222">
        <v>0</v>
      </c>
      <c r="AX65" s="261">
        <v>0</v>
      </c>
      <c r="AY65" s="221" t="e">
        <v>#VALUE!</v>
      </c>
      <c r="AZ65" s="221" t="s">
        <v>383</v>
      </c>
      <c r="BA65" s="493" t="s">
        <v>1441</v>
      </c>
      <c r="BB65" s="50" t="s">
        <v>1442</v>
      </c>
      <c r="BC65" s="264">
        <v>44620</v>
      </c>
      <c r="BD65" s="250" t="s">
        <v>394</v>
      </c>
      <c r="BE65" s="240" t="s">
        <v>1443</v>
      </c>
      <c r="BF65" s="124">
        <v>0</v>
      </c>
      <c r="BG65" s="235" t="s">
        <v>386</v>
      </c>
      <c r="BH65" s="223">
        <v>-44620</v>
      </c>
      <c r="BI65" s="221" t="e">
        <v>#VALUE!</v>
      </c>
      <c r="BJ65" s="267"/>
      <c r="BK65" s="267"/>
      <c r="BL65" s="267"/>
      <c r="BM65" s="267"/>
      <c r="BN65" s="221"/>
      <c r="BO65" s="221" t="s">
        <v>383</v>
      </c>
      <c r="BP65" s="268" t="s">
        <v>293</v>
      </c>
      <c r="BQ65" s="62" t="s">
        <v>1444</v>
      </c>
      <c r="BR65" s="269">
        <v>44712</v>
      </c>
      <c r="BS65" s="233" t="s">
        <v>1445</v>
      </c>
      <c r="BT65" s="234">
        <v>5.8823529411764705E-2</v>
      </c>
      <c r="BU65" s="235" t="s">
        <v>435</v>
      </c>
      <c r="BV65" s="223" t="e">
        <v>#VALUE!</v>
      </c>
      <c r="BW65" s="221" t="e">
        <v>#VALUE!</v>
      </c>
      <c r="BX65" s="249">
        <v>44734</v>
      </c>
      <c r="BY65" s="94" t="s">
        <v>1446</v>
      </c>
      <c r="BZ65" s="94" t="s">
        <v>722</v>
      </c>
      <c r="CA65" s="108">
        <v>0</v>
      </c>
      <c r="CB65" s="236" t="s">
        <v>293</v>
      </c>
      <c r="CC65" s="94"/>
      <c r="CD65" s="268" t="s">
        <v>293</v>
      </c>
      <c r="CE65" s="237">
        <v>44827</v>
      </c>
      <c r="CF65" s="233" t="s">
        <v>1447</v>
      </c>
      <c r="CG65" s="233" t="s">
        <v>1447</v>
      </c>
      <c r="CH65" s="233" t="s">
        <v>1447</v>
      </c>
      <c r="CI65" s="108">
        <v>0</v>
      </c>
      <c r="CJ65" s="235" t="str">
        <f t="shared" si="1"/>
        <v>SIN AVANCE</v>
      </c>
      <c r="CK65" s="223" t="e">
        <f t="shared" si="8"/>
        <v>#VALUE!</v>
      </c>
      <c r="CL65" s="221" t="e">
        <f t="shared" si="9"/>
        <v>#VALUE!</v>
      </c>
      <c r="CM65" s="249"/>
      <c r="CN65" s="94"/>
      <c r="CO65" s="82"/>
      <c r="CP65" s="108"/>
      <c r="CQ65" s="494" t="s">
        <v>387</v>
      </c>
      <c r="CR65" s="94"/>
      <c r="CS65" s="249">
        <v>44963</v>
      </c>
      <c r="CT65" s="17" t="s">
        <v>1448</v>
      </c>
      <c r="CU65" s="17" t="s">
        <v>1449</v>
      </c>
      <c r="CV65" s="495"/>
      <c r="CW65" s="109">
        <v>0</v>
      </c>
      <c r="CX65" s="235" t="str">
        <f t="shared" si="4"/>
        <v>SIN AVANCE</v>
      </c>
      <c r="CY65" s="223" t="e">
        <f t="shared" si="5"/>
        <v>#VALUE!</v>
      </c>
      <c r="CZ65" s="221" t="e">
        <f>(IF(CQ65="CERRADO","NO APLICA ACCION CERRADA",IF(CY65&lt;=0,"VENCIDO",IF(AY65&lt;=$V$5,"POR VENCER","CON TIEMPO"))))</f>
        <v>#VALUE!</v>
      </c>
      <c r="DA65" s="94"/>
      <c r="DB65" s="94"/>
      <c r="DC65" s="94"/>
      <c r="DD65" s="94"/>
      <c r="DE65" s="94"/>
      <c r="DF65" s="94"/>
      <c r="QG65" s="145"/>
    </row>
    <row r="66" spans="1:449" s="141" customFormat="1" ht="118.5" hidden="1" customHeight="1">
      <c r="A66" s="252">
        <v>34</v>
      </c>
      <c r="B66" s="255" t="s">
        <v>634</v>
      </c>
      <c r="C66" s="255" t="s">
        <v>635</v>
      </c>
      <c r="D66" s="255" t="s">
        <v>338</v>
      </c>
      <c r="E66" s="214"/>
      <c r="F66" s="253" t="s">
        <v>634</v>
      </c>
      <c r="G66" s="253" t="s">
        <v>635</v>
      </c>
      <c r="H66" s="253" t="s">
        <v>338</v>
      </c>
      <c r="I66" s="215" t="s">
        <v>1437</v>
      </c>
      <c r="J66" s="215" t="s">
        <v>637</v>
      </c>
      <c r="K66" s="398" t="s">
        <v>638</v>
      </c>
      <c r="L66" s="398" t="s">
        <v>639</v>
      </c>
      <c r="M66" s="216" t="s">
        <v>640</v>
      </c>
      <c r="N66" s="398" t="s">
        <v>641</v>
      </c>
      <c r="O66" s="255" t="s">
        <v>24</v>
      </c>
      <c r="P66" s="213" t="s">
        <v>61</v>
      </c>
      <c r="Q66" s="213" t="s">
        <v>642</v>
      </c>
      <c r="R66" s="213" t="s">
        <v>253</v>
      </c>
      <c r="S66" s="255" t="s">
        <v>1450</v>
      </c>
      <c r="T66" s="255" t="s">
        <v>328</v>
      </c>
      <c r="U66" s="213" t="s">
        <v>643</v>
      </c>
      <c r="V66" s="255">
        <v>2019</v>
      </c>
      <c r="W66" s="255" t="s">
        <v>1451</v>
      </c>
      <c r="X66" s="214" t="s">
        <v>1452</v>
      </c>
      <c r="Y66" s="213" t="s">
        <v>299</v>
      </c>
      <c r="Z66" s="213" t="s">
        <v>299</v>
      </c>
      <c r="AA66" s="255" t="s">
        <v>328</v>
      </c>
      <c r="AB66" s="213" t="s">
        <v>328</v>
      </c>
      <c r="AC66" s="213" t="s">
        <v>444</v>
      </c>
      <c r="AD66" s="255" t="s">
        <v>328</v>
      </c>
      <c r="AE66" s="255" t="s">
        <v>328</v>
      </c>
      <c r="AF66" s="260" t="s">
        <v>299</v>
      </c>
      <c r="AG66" s="260" t="s">
        <v>299</v>
      </c>
      <c r="AH66" s="260"/>
      <c r="AI66" s="260" t="s">
        <v>307</v>
      </c>
      <c r="AJ66" s="260" t="s">
        <v>307</v>
      </c>
      <c r="AK66" s="218" t="e">
        <f t="shared" si="0"/>
        <v>#VALUE!</v>
      </c>
      <c r="AL66" s="302" t="s">
        <v>543</v>
      </c>
      <c r="AM66" s="262">
        <v>44368</v>
      </c>
      <c r="AN66" s="257" t="s">
        <v>309</v>
      </c>
      <c r="AO66" s="257" t="s">
        <v>408</v>
      </c>
      <c r="AP66" s="261">
        <v>0</v>
      </c>
      <c r="AQ66" s="235" t="s">
        <v>386</v>
      </c>
      <c r="AR66" s="223" t="e">
        <v>#VALUE!</v>
      </c>
      <c r="AS66" s="221" t="e">
        <v>#VALUE!</v>
      </c>
      <c r="AT66" s="221" t="s">
        <v>412</v>
      </c>
      <c r="AU66" s="221" t="s">
        <v>412</v>
      </c>
      <c r="AV66" s="221" t="s">
        <v>412</v>
      </c>
      <c r="AW66" s="222">
        <v>0</v>
      </c>
      <c r="AX66" s="261">
        <v>0</v>
      </c>
      <c r="AY66" s="221" t="e">
        <v>#VALUE!</v>
      </c>
      <c r="AZ66" s="221" t="s">
        <v>383</v>
      </c>
      <c r="BA66" s="493" t="s">
        <v>1441</v>
      </c>
      <c r="BB66" s="50" t="s">
        <v>1442</v>
      </c>
      <c r="BC66" s="264">
        <v>44620</v>
      </c>
      <c r="BD66" s="250" t="s">
        <v>394</v>
      </c>
      <c r="BE66" s="240" t="s">
        <v>1443</v>
      </c>
      <c r="BF66" s="124">
        <v>0</v>
      </c>
      <c r="BG66" s="235" t="s">
        <v>386</v>
      </c>
      <c r="BH66" s="223">
        <v>-44620</v>
      </c>
      <c r="BI66" s="221" t="e">
        <v>#VALUE!</v>
      </c>
      <c r="BJ66" s="267"/>
      <c r="BK66" s="267"/>
      <c r="BL66" s="267"/>
      <c r="BM66" s="267"/>
      <c r="BN66" s="221"/>
      <c r="BO66" s="221" t="s">
        <v>383</v>
      </c>
      <c r="BP66" s="268" t="s">
        <v>293</v>
      </c>
      <c r="BQ66" s="62" t="s">
        <v>1453</v>
      </c>
      <c r="BR66" s="269">
        <v>44712</v>
      </c>
      <c r="BS66" s="233" t="s">
        <v>1454</v>
      </c>
      <c r="BT66" s="234">
        <v>0.5</v>
      </c>
      <c r="BU66" s="235" t="s">
        <v>422</v>
      </c>
      <c r="BV66" s="223" t="e">
        <v>#VALUE!</v>
      </c>
      <c r="BW66" s="221" t="e">
        <v>#VALUE!</v>
      </c>
      <c r="BX66" s="249">
        <v>44734</v>
      </c>
      <c r="BY66" s="94" t="s">
        <v>1455</v>
      </c>
      <c r="BZ66" s="94" t="s">
        <v>722</v>
      </c>
      <c r="CA66" s="108">
        <v>0.5</v>
      </c>
      <c r="CB66" s="236" t="s">
        <v>293</v>
      </c>
      <c r="CC66" s="94"/>
      <c r="CD66" s="268" t="s">
        <v>293</v>
      </c>
      <c r="CE66" s="237">
        <v>44827</v>
      </c>
      <c r="CF66" s="233" t="s">
        <v>1447</v>
      </c>
      <c r="CG66" s="233" t="s">
        <v>1447</v>
      </c>
      <c r="CH66" s="233" t="s">
        <v>1447</v>
      </c>
      <c r="CI66" s="108">
        <v>0.5</v>
      </c>
      <c r="CJ66" s="235" t="str">
        <f t="shared" si="1"/>
        <v>AVANCE PARCIAL</v>
      </c>
      <c r="CK66" s="223" t="e">
        <f t="shared" si="8"/>
        <v>#VALUE!</v>
      </c>
      <c r="CL66" s="221" t="e">
        <f t="shared" si="9"/>
        <v>#VALUE!</v>
      </c>
      <c r="CM66" s="249"/>
      <c r="CN66" s="94"/>
      <c r="CO66" s="94"/>
      <c r="CP66" s="108"/>
      <c r="CQ66" s="494" t="s">
        <v>387</v>
      </c>
      <c r="CR66" s="94"/>
      <c r="CS66" s="249">
        <v>44963</v>
      </c>
      <c r="CT66" s="17" t="s">
        <v>1448</v>
      </c>
      <c r="CU66" s="17" t="s">
        <v>1449</v>
      </c>
      <c r="CV66" s="495"/>
      <c r="CW66" s="109">
        <v>0</v>
      </c>
      <c r="CX66" s="235" t="str">
        <f t="shared" si="4"/>
        <v>SIN AVANCE</v>
      </c>
      <c r="CY66" s="223" t="e">
        <f t="shared" si="5"/>
        <v>#VALUE!</v>
      </c>
      <c r="CZ66" s="221" t="e">
        <f>(IF(CQ66="CERRADO","NO APLICA ACCION CERRADA",IF(CY66&lt;=0,"VENCIDO",IF(AY66&lt;=$V$5,"POR VENCER","CON TIEMPO"))))</f>
        <v>#VALUE!</v>
      </c>
      <c r="DA66" s="94"/>
      <c r="DB66" s="94"/>
      <c r="DC66" s="94"/>
      <c r="DD66" s="94"/>
      <c r="DE66" s="94"/>
      <c r="DF66" s="94"/>
      <c r="QG66" s="145"/>
    </row>
    <row r="67" spans="1:449" s="141" customFormat="1" ht="118.5" hidden="1" customHeight="1">
      <c r="A67" s="252">
        <v>35</v>
      </c>
      <c r="B67" s="255" t="s">
        <v>634</v>
      </c>
      <c r="C67" s="255" t="s">
        <v>635</v>
      </c>
      <c r="D67" s="255" t="s">
        <v>338</v>
      </c>
      <c r="E67" s="214"/>
      <c r="F67" s="253" t="s">
        <v>634</v>
      </c>
      <c r="G67" s="253" t="s">
        <v>635</v>
      </c>
      <c r="H67" s="253" t="s">
        <v>338</v>
      </c>
      <c r="I67" s="215" t="s">
        <v>636</v>
      </c>
      <c r="J67" s="215" t="s">
        <v>637</v>
      </c>
      <c r="K67" s="398" t="s">
        <v>638</v>
      </c>
      <c r="L67" s="398" t="s">
        <v>639</v>
      </c>
      <c r="M67" s="216" t="s">
        <v>640</v>
      </c>
      <c r="N67" s="398" t="s">
        <v>641</v>
      </c>
      <c r="O67" s="213" t="s">
        <v>24</v>
      </c>
      <c r="P67" s="213" t="s">
        <v>48</v>
      </c>
      <c r="Q67" s="213" t="s">
        <v>642</v>
      </c>
      <c r="R67" s="213" t="s">
        <v>253</v>
      </c>
      <c r="S67" s="255" t="s">
        <v>1456</v>
      </c>
      <c r="T67" s="255" t="s">
        <v>328</v>
      </c>
      <c r="U67" s="213" t="s">
        <v>442</v>
      </c>
      <c r="V67" s="255">
        <v>2019</v>
      </c>
      <c r="W67" s="255" t="s">
        <v>1457</v>
      </c>
      <c r="X67" s="214" t="s">
        <v>443</v>
      </c>
      <c r="Y67" s="213" t="s">
        <v>299</v>
      </c>
      <c r="Z67" s="214" t="s">
        <v>644</v>
      </c>
      <c r="AA67" s="255" t="s">
        <v>328</v>
      </c>
      <c r="AB67" s="213" t="s">
        <v>328</v>
      </c>
      <c r="AC67" s="213" t="s">
        <v>444</v>
      </c>
      <c r="AD67" s="255" t="s">
        <v>328</v>
      </c>
      <c r="AE67" s="255" t="s">
        <v>328</v>
      </c>
      <c r="AF67" s="260" t="s">
        <v>299</v>
      </c>
      <c r="AG67" s="260" t="s">
        <v>299</v>
      </c>
      <c r="AH67" s="260"/>
      <c r="AI67" s="260" t="s">
        <v>309</v>
      </c>
      <c r="AJ67" s="260" t="s">
        <v>307</v>
      </c>
      <c r="AK67" s="218" t="e">
        <f t="shared" si="0"/>
        <v>#VALUE!</v>
      </c>
      <c r="AL67" s="302" t="s">
        <v>1458</v>
      </c>
      <c r="AM67" s="262">
        <v>44368</v>
      </c>
      <c r="AN67" s="257" t="s">
        <v>309</v>
      </c>
      <c r="AO67" s="385" t="s">
        <v>1459</v>
      </c>
      <c r="AP67" s="261">
        <v>0.5</v>
      </c>
      <c r="AQ67" s="235" t="s">
        <v>422</v>
      </c>
      <c r="AR67" s="223" t="e">
        <v>#VALUE!</v>
      </c>
      <c r="AS67" s="221" t="e">
        <v>#VALUE!</v>
      </c>
      <c r="AT67" s="221" t="s">
        <v>412</v>
      </c>
      <c r="AU67" s="221" t="s">
        <v>412</v>
      </c>
      <c r="AV67" s="221" t="s">
        <v>412</v>
      </c>
      <c r="AW67" s="222">
        <v>0</v>
      </c>
      <c r="AX67" s="261">
        <v>0</v>
      </c>
      <c r="AY67" s="221" t="e">
        <v>#VALUE!</v>
      </c>
      <c r="AZ67" s="221" t="s">
        <v>383</v>
      </c>
      <c r="BA67" s="247" t="s">
        <v>390</v>
      </c>
      <c r="BB67" s="265" t="s">
        <v>574</v>
      </c>
      <c r="BC67" s="496">
        <v>44620</v>
      </c>
      <c r="BD67" s="265" t="s">
        <v>575</v>
      </c>
      <c r="BE67" s="240" t="s">
        <v>576</v>
      </c>
      <c r="BF67" s="122">
        <v>0</v>
      </c>
      <c r="BG67" s="235" t="s">
        <v>386</v>
      </c>
      <c r="BH67" s="223">
        <v>-44619.5</v>
      </c>
      <c r="BI67" s="221" t="e">
        <v>#VALUE!</v>
      </c>
      <c r="BJ67" s="375">
        <v>44638</v>
      </c>
      <c r="BK67" s="279" t="s">
        <v>1460</v>
      </c>
      <c r="BL67" s="316" t="s">
        <v>446</v>
      </c>
      <c r="BM67" s="317">
        <v>0</v>
      </c>
      <c r="BN67" s="221" t="s">
        <v>293</v>
      </c>
      <c r="BO67" s="221" t="s">
        <v>383</v>
      </c>
      <c r="BP67" s="268" t="s">
        <v>293</v>
      </c>
      <c r="BQ67" s="62" t="s">
        <v>1461</v>
      </c>
      <c r="BR67" s="375">
        <v>44712</v>
      </c>
      <c r="BS67" s="233" t="s">
        <v>1462</v>
      </c>
      <c r="BT67" s="234">
        <v>0.65</v>
      </c>
      <c r="BU67" s="235" t="s">
        <v>422</v>
      </c>
      <c r="BV67" s="223" t="e">
        <v>#VALUE!</v>
      </c>
      <c r="BW67" s="221" t="e">
        <v>#VALUE!</v>
      </c>
      <c r="BX67" s="249">
        <v>44734</v>
      </c>
      <c r="BY67" s="94" t="s">
        <v>1463</v>
      </c>
      <c r="BZ67" s="94" t="s">
        <v>722</v>
      </c>
      <c r="CA67" s="108">
        <v>0.8</v>
      </c>
      <c r="CB67" s="236" t="s">
        <v>293</v>
      </c>
      <c r="CC67" s="94"/>
      <c r="CD67" s="268" t="s">
        <v>293</v>
      </c>
      <c r="CE67" s="237">
        <v>44827</v>
      </c>
      <c r="CF67" s="233" t="s">
        <v>1447</v>
      </c>
      <c r="CG67" s="233" t="s">
        <v>1447</v>
      </c>
      <c r="CH67" s="233" t="s">
        <v>1447</v>
      </c>
      <c r="CI67" s="117">
        <v>0.8</v>
      </c>
      <c r="CJ67" s="235" t="str">
        <f t="shared" si="1"/>
        <v>AVANCE SIGNIFICATIVO</v>
      </c>
      <c r="CK67" s="223" t="e">
        <f t="shared" si="8"/>
        <v>#VALUE!</v>
      </c>
      <c r="CL67" s="221" t="e">
        <f t="shared" si="9"/>
        <v>#VALUE!</v>
      </c>
      <c r="CM67" s="249">
        <v>44878</v>
      </c>
      <c r="CN67" s="70" t="s">
        <v>1464</v>
      </c>
      <c r="CO67" s="82" t="s">
        <v>722</v>
      </c>
      <c r="CP67" s="108"/>
      <c r="CQ67" s="236" t="s">
        <v>293</v>
      </c>
      <c r="CR67" s="94"/>
      <c r="CS67" s="249">
        <v>44963</v>
      </c>
      <c r="CT67" s="66" t="s">
        <v>1465</v>
      </c>
      <c r="CU67" s="66" t="s">
        <v>1466</v>
      </c>
      <c r="CV67" s="495"/>
      <c r="CW67" s="109">
        <v>0</v>
      </c>
      <c r="CX67" s="235" t="str">
        <f t="shared" si="4"/>
        <v>SIN AVANCE</v>
      </c>
      <c r="CY67" s="223" t="e">
        <f t="shared" si="5"/>
        <v>#VALUE!</v>
      </c>
      <c r="CZ67" s="249"/>
      <c r="DA67" s="249">
        <v>44963</v>
      </c>
      <c r="DB67" s="140" t="s">
        <v>1467</v>
      </c>
      <c r="DC67" s="70" t="s">
        <v>1468</v>
      </c>
      <c r="DD67" s="106">
        <v>0</v>
      </c>
      <c r="DE67" s="444" t="s">
        <v>293</v>
      </c>
      <c r="DF67" s="94"/>
      <c r="QG67" s="145"/>
    </row>
    <row r="68" spans="1:449" s="145" customFormat="1" ht="118.5" hidden="1" customHeight="1">
      <c r="A68" s="252">
        <v>36</v>
      </c>
      <c r="B68" s="255" t="s">
        <v>634</v>
      </c>
      <c r="C68" s="255" t="s">
        <v>635</v>
      </c>
      <c r="D68" s="255" t="s">
        <v>338</v>
      </c>
      <c r="E68" s="214"/>
      <c r="F68" s="253" t="s">
        <v>634</v>
      </c>
      <c r="G68" s="253" t="s">
        <v>635</v>
      </c>
      <c r="H68" s="253" t="s">
        <v>338</v>
      </c>
      <c r="I68" s="215" t="s">
        <v>1469</v>
      </c>
      <c r="J68" s="215" t="s">
        <v>637</v>
      </c>
      <c r="K68" s="398" t="s">
        <v>638</v>
      </c>
      <c r="L68" s="398" t="s">
        <v>639</v>
      </c>
      <c r="M68" s="216" t="s">
        <v>640</v>
      </c>
      <c r="N68" s="398" t="s">
        <v>641</v>
      </c>
      <c r="O68" s="213" t="s">
        <v>24</v>
      </c>
      <c r="P68" s="213" t="s">
        <v>48</v>
      </c>
      <c r="Q68" s="213" t="s">
        <v>642</v>
      </c>
      <c r="R68" s="213" t="s">
        <v>253</v>
      </c>
      <c r="S68" s="255" t="s">
        <v>1470</v>
      </c>
      <c r="T68" s="255" t="s">
        <v>328</v>
      </c>
      <c r="U68" s="213" t="s">
        <v>442</v>
      </c>
      <c r="V68" s="255">
        <v>2019</v>
      </c>
      <c r="W68" s="255" t="s">
        <v>1457</v>
      </c>
      <c r="X68" s="214" t="s">
        <v>443</v>
      </c>
      <c r="Y68" s="213" t="s">
        <v>299</v>
      </c>
      <c r="Z68" s="214" t="s">
        <v>1440</v>
      </c>
      <c r="AA68" s="255" t="s">
        <v>328</v>
      </c>
      <c r="AB68" s="213" t="s">
        <v>328</v>
      </c>
      <c r="AC68" s="213" t="s">
        <v>444</v>
      </c>
      <c r="AD68" s="255" t="s">
        <v>328</v>
      </c>
      <c r="AE68" s="255" t="s">
        <v>328</v>
      </c>
      <c r="AF68" s="260" t="s">
        <v>299</v>
      </c>
      <c r="AG68" s="260" t="s">
        <v>299</v>
      </c>
      <c r="AH68" s="260"/>
      <c r="AI68" s="260" t="s">
        <v>309</v>
      </c>
      <c r="AJ68" s="260" t="s">
        <v>307</v>
      </c>
      <c r="AK68" s="218" t="e">
        <f t="shared" si="0"/>
        <v>#VALUE!</v>
      </c>
      <c r="AL68" s="497" t="s">
        <v>1471</v>
      </c>
      <c r="AM68" s="262">
        <v>44368</v>
      </c>
      <c r="AN68" s="257" t="s">
        <v>309</v>
      </c>
      <c r="AO68" s="385" t="s">
        <v>1472</v>
      </c>
      <c r="AP68" s="261">
        <v>0.25</v>
      </c>
      <c r="AQ68" s="235" t="s">
        <v>435</v>
      </c>
      <c r="AR68" s="223" t="e">
        <v>#VALUE!</v>
      </c>
      <c r="AS68" s="221" t="e">
        <v>#VALUE!</v>
      </c>
      <c r="AT68" s="221" t="s">
        <v>412</v>
      </c>
      <c r="AU68" s="221" t="s">
        <v>412</v>
      </c>
      <c r="AV68" s="221" t="s">
        <v>412</v>
      </c>
      <c r="AW68" s="222">
        <v>0</v>
      </c>
      <c r="AX68" s="261">
        <v>0</v>
      </c>
      <c r="AY68" s="221" t="e">
        <v>#VALUE!</v>
      </c>
      <c r="AZ68" s="221" t="s">
        <v>383</v>
      </c>
      <c r="BA68" s="247" t="s">
        <v>390</v>
      </c>
      <c r="BB68" s="265" t="s">
        <v>574</v>
      </c>
      <c r="BC68" s="496">
        <v>44620</v>
      </c>
      <c r="BD68" s="265" t="s">
        <v>575</v>
      </c>
      <c r="BE68" s="240" t="s">
        <v>576</v>
      </c>
      <c r="BF68" s="122">
        <v>0</v>
      </c>
      <c r="BG68" s="235" t="s">
        <v>386</v>
      </c>
      <c r="BH68" s="223">
        <v>-44619.75</v>
      </c>
      <c r="BI68" s="221" t="e">
        <v>#VALUE!</v>
      </c>
      <c r="BJ68" s="375">
        <v>44638</v>
      </c>
      <c r="BK68" s="279" t="s">
        <v>1460</v>
      </c>
      <c r="BL68" s="316" t="s">
        <v>446</v>
      </c>
      <c r="BM68" s="317">
        <v>0</v>
      </c>
      <c r="BN68" s="221" t="s">
        <v>293</v>
      </c>
      <c r="BO68" s="221" t="s">
        <v>383</v>
      </c>
      <c r="BP68" s="268" t="s">
        <v>293</v>
      </c>
      <c r="BQ68" s="62" t="s">
        <v>1473</v>
      </c>
      <c r="BR68" s="375">
        <v>44712</v>
      </c>
      <c r="BS68" s="233" t="s">
        <v>1445</v>
      </c>
      <c r="BT68" s="234">
        <v>5.8823529411764705E-2</v>
      </c>
      <c r="BU68" s="235" t="s">
        <v>435</v>
      </c>
      <c r="BV68" s="223" t="e">
        <v>#VALUE!</v>
      </c>
      <c r="BW68" s="221" t="e">
        <v>#VALUE!</v>
      </c>
      <c r="BX68" s="249">
        <v>44734</v>
      </c>
      <c r="BY68" s="94" t="s">
        <v>1474</v>
      </c>
      <c r="BZ68" s="94" t="s">
        <v>722</v>
      </c>
      <c r="CA68" s="108">
        <v>0.8</v>
      </c>
      <c r="CB68" s="236" t="s">
        <v>293</v>
      </c>
      <c r="CC68" s="94"/>
      <c r="CD68" s="268" t="s">
        <v>293</v>
      </c>
      <c r="CE68" s="237">
        <v>44827</v>
      </c>
      <c r="CF68" s="233" t="s">
        <v>1447</v>
      </c>
      <c r="CG68" s="233" t="s">
        <v>1447</v>
      </c>
      <c r="CH68" s="233" t="s">
        <v>1447</v>
      </c>
      <c r="CI68" s="117">
        <v>0.8</v>
      </c>
      <c r="CJ68" s="235" t="str">
        <f t="shared" si="1"/>
        <v>AVANCE SIGNIFICATIVO</v>
      </c>
      <c r="CK68" s="223" t="e">
        <f t="shared" si="8"/>
        <v>#VALUE!</v>
      </c>
      <c r="CL68" s="221" t="e">
        <f t="shared" si="9"/>
        <v>#VALUE!</v>
      </c>
      <c r="CM68" s="249">
        <v>44878</v>
      </c>
      <c r="CN68" s="70" t="s">
        <v>1464</v>
      </c>
      <c r="CO68" s="82" t="s">
        <v>722</v>
      </c>
      <c r="CP68" s="108"/>
      <c r="CQ68" s="236" t="s">
        <v>293</v>
      </c>
      <c r="CR68" s="94"/>
      <c r="CS68" s="249">
        <v>44963</v>
      </c>
      <c r="CT68" s="17" t="s">
        <v>1448</v>
      </c>
      <c r="CU68" s="17" t="s">
        <v>1449</v>
      </c>
      <c r="CV68" s="495"/>
      <c r="CW68" s="109">
        <v>0</v>
      </c>
      <c r="CX68" s="235" t="str">
        <f t="shared" si="4"/>
        <v>SIN AVANCE</v>
      </c>
      <c r="CY68" s="223" t="e">
        <f t="shared" si="5"/>
        <v>#VALUE!</v>
      </c>
      <c r="CZ68" s="221" t="e">
        <f>(IF(CQ68="CERRADO","NO APLICA ACCION CERRADA",IF(CY68&lt;=0,"VENCIDO",IF(AY68&lt;=$V$5,"POR VENCER","CON TIEMPO"))))</f>
        <v>#VALUE!</v>
      </c>
      <c r="DA68" s="249">
        <v>44963</v>
      </c>
      <c r="DB68" s="140" t="s">
        <v>1467</v>
      </c>
      <c r="DC68" s="70" t="s">
        <v>1468</v>
      </c>
      <c r="DD68" s="106">
        <v>0</v>
      </c>
      <c r="DE68" s="444" t="s">
        <v>293</v>
      </c>
      <c r="DF68" s="94"/>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1"/>
      <c r="FF68" s="141"/>
      <c r="FG68" s="141"/>
      <c r="FH68" s="141"/>
      <c r="FI68" s="141"/>
      <c r="FJ68" s="141"/>
      <c r="FK68" s="141"/>
      <c r="FL68" s="141"/>
      <c r="FM68" s="141"/>
      <c r="FN68" s="141"/>
      <c r="FO68" s="141"/>
      <c r="FP68" s="141"/>
      <c r="FQ68" s="141"/>
      <c r="FR68" s="141"/>
      <c r="FS68" s="141"/>
      <c r="FT68" s="141"/>
      <c r="FU68" s="141"/>
      <c r="FV68" s="141"/>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1"/>
      <c r="LR68" s="141"/>
      <c r="LS68" s="141"/>
      <c r="LT68" s="141"/>
      <c r="LU68" s="141"/>
      <c r="LV68" s="141"/>
      <c r="LW68" s="141"/>
      <c r="LX68" s="141"/>
      <c r="LY68" s="141"/>
      <c r="LZ68" s="141"/>
      <c r="MA68" s="141"/>
      <c r="MB68" s="141"/>
      <c r="MC68" s="141"/>
      <c r="MD68" s="141"/>
      <c r="ME68" s="141"/>
      <c r="MF68" s="141"/>
      <c r="MG68" s="141"/>
      <c r="MH68" s="141"/>
      <c r="MI68" s="141"/>
      <c r="MJ68" s="141"/>
      <c r="MK68" s="141"/>
      <c r="ML68" s="141"/>
      <c r="MM68" s="141"/>
      <c r="MN68" s="141"/>
      <c r="MO68" s="141"/>
      <c r="MP68" s="141"/>
      <c r="MQ68" s="141"/>
      <c r="MR68" s="141"/>
      <c r="MS68" s="141"/>
      <c r="MT68" s="141"/>
      <c r="MU68" s="141"/>
      <c r="MV68" s="141"/>
      <c r="MW68" s="141"/>
      <c r="MX68" s="141"/>
      <c r="MY68" s="141"/>
      <c r="MZ68" s="141"/>
      <c r="NA68" s="141"/>
      <c r="NB68" s="141"/>
      <c r="NC68" s="141"/>
      <c r="ND68" s="141"/>
      <c r="NE68" s="141"/>
      <c r="NF68" s="141"/>
      <c r="NG68" s="141"/>
      <c r="NH68" s="141"/>
      <c r="NI68" s="141"/>
      <c r="NJ68" s="141"/>
      <c r="NK68" s="141"/>
      <c r="NL68" s="141"/>
      <c r="NM68" s="141"/>
      <c r="NN68" s="141"/>
      <c r="NO68" s="141"/>
      <c r="NP68" s="141"/>
      <c r="NQ68" s="141"/>
      <c r="NR68" s="141"/>
      <c r="NS68" s="141"/>
      <c r="NT68" s="141"/>
      <c r="NU68" s="141"/>
      <c r="NV68" s="141"/>
      <c r="NW68" s="141"/>
      <c r="NX68" s="141"/>
      <c r="NY68" s="141"/>
      <c r="NZ68" s="141"/>
      <c r="OA68" s="141"/>
      <c r="OB68" s="141"/>
      <c r="OC68" s="141"/>
      <c r="OD68" s="141"/>
      <c r="OE68" s="141"/>
      <c r="OF68" s="141"/>
      <c r="OG68" s="141"/>
      <c r="OH68" s="141"/>
      <c r="OI68" s="141"/>
      <c r="OJ68" s="141"/>
      <c r="OK68" s="141"/>
      <c r="OL68" s="141"/>
      <c r="OM68" s="141"/>
      <c r="ON68" s="141"/>
      <c r="OO68" s="141"/>
      <c r="OP68" s="141"/>
      <c r="OQ68" s="141"/>
      <c r="OR68" s="141"/>
      <c r="OS68" s="141"/>
      <c r="OT68" s="141"/>
      <c r="OU68" s="141"/>
      <c r="OV68" s="141"/>
      <c r="OW68" s="141"/>
      <c r="OX68" s="141"/>
      <c r="OY68" s="141"/>
      <c r="OZ68" s="141"/>
      <c r="PA68" s="141"/>
      <c r="PB68" s="141"/>
      <c r="PC68" s="141"/>
      <c r="PD68" s="141"/>
      <c r="PE68" s="141"/>
      <c r="PF68" s="141"/>
      <c r="PG68" s="141"/>
      <c r="PH68" s="141"/>
      <c r="PI68" s="141"/>
      <c r="PJ68" s="141"/>
      <c r="PK68" s="141"/>
      <c r="PL68" s="141"/>
      <c r="PM68" s="141"/>
      <c r="PN68" s="141"/>
      <c r="PO68" s="141"/>
      <c r="PP68" s="141"/>
      <c r="PQ68" s="141"/>
      <c r="PR68" s="141"/>
      <c r="PS68" s="141"/>
      <c r="PT68" s="141"/>
      <c r="PU68" s="141"/>
      <c r="PV68" s="141"/>
      <c r="PW68" s="141"/>
      <c r="PX68" s="141"/>
      <c r="PY68" s="141"/>
      <c r="PZ68" s="141"/>
      <c r="QA68" s="141"/>
      <c r="QB68" s="141"/>
      <c r="QC68" s="141"/>
      <c r="QD68" s="141"/>
      <c r="QE68" s="141"/>
      <c r="QF68" s="141"/>
    </row>
    <row r="69" spans="1:449" s="141" customFormat="1" ht="118.5" hidden="1" customHeight="1">
      <c r="A69" s="252">
        <v>37</v>
      </c>
      <c r="B69" s="255" t="s">
        <v>634</v>
      </c>
      <c r="C69" s="255" t="s">
        <v>635</v>
      </c>
      <c r="D69" s="255" t="s">
        <v>338</v>
      </c>
      <c r="E69" s="214"/>
      <c r="F69" s="253" t="s">
        <v>634</v>
      </c>
      <c r="G69" s="253" t="s">
        <v>635</v>
      </c>
      <c r="H69" s="253" t="s">
        <v>338</v>
      </c>
      <c r="I69" s="215" t="s">
        <v>1469</v>
      </c>
      <c r="J69" s="215" t="s">
        <v>637</v>
      </c>
      <c r="K69" s="398" t="s">
        <v>638</v>
      </c>
      <c r="L69" s="398" t="s">
        <v>639</v>
      </c>
      <c r="M69" s="216" t="s">
        <v>640</v>
      </c>
      <c r="N69" s="398" t="s">
        <v>641</v>
      </c>
      <c r="O69" s="213" t="s">
        <v>24</v>
      </c>
      <c r="P69" s="213" t="s">
        <v>48</v>
      </c>
      <c r="Q69" s="213" t="s">
        <v>642</v>
      </c>
      <c r="R69" s="213" t="s">
        <v>253</v>
      </c>
      <c r="S69" s="255" t="s">
        <v>1475</v>
      </c>
      <c r="T69" s="255" t="s">
        <v>328</v>
      </c>
      <c r="U69" s="213" t="s">
        <v>442</v>
      </c>
      <c r="V69" s="255">
        <v>2019</v>
      </c>
      <c r="W69" s="255" t="s">
        <v>1457</v>
      </c>
      <c r="X69" s="214" t="s">
        <v>443</v>
      </c>
      <c r="Y69" s="213" t="s">
        <v>299</v>
      </c>
      <c r="Z69" s="214" t="s">
        <v>1452</v>
      </c>
      <c r="AA69" s="255" t="s">
        <v>328</v>
      </c>
      <c r="AB69" s="213" t="s">
        <v>328</v>
      </c>
      <c r="AC69" s="213" t="s">
        <v>444</v>
      </c>
      <c r="AD69" s="255" t="s">
        <v>328</v>
      </c>
      <c r="AE69" s="255" t="s">
        <v>328</v>
      </c>
      <c r="AF69" s="260" t="s">
        <v>299</v>
      </c>
      <c r="AG69" s="260" t="s">
        <v>299</v>
      </c>
      <c r="AH69" s="260"/>
      <c r="AI69" s="260" t="s">
        <v>309</v>
      </c>
      <c r="AJ69" s="260" t="s">
        <v>307</v>
      </c>
      <c r="AK69" s="218" t="e">
        <f t="shared" si="0"/>
        <v>#VALUE!</v>
      </c>
      <c r="AL69" s="302" t="s">
        <v>1476</v>
      </c>
      <c r="AM69" s="262">
        <v>44368</v>
      </c>
      <c r="AN69" s="257" t="s">
        <v>309</v>
      </c>
      <c r="AO69" s="385" t="s">
        <v>1477</v>
      </c>
      <c r="AP69" s="261">
        <v>0.6</v>
      </c>
      <c r="AQ69" s="235" t="s">
        <v>422</v>
      </c>
      <c r="AR69" s="223" t="e">
        <v>#VALUE!</v>
      </c>
      <c r="AS69" s="221" t="e">
        <v>#VALUE!</v>
      </c>
      <c r="AT69" s="221" t="s">
        <v>412</v>
      </c>
      <c r="AU69" s="221" t="s">
        <v>412</v>
      </c>
      <c r="AV69" s="221" t="s">
        <v>412</v>
      </c>
      <c r="AW69" s="222">
        <v>0</v>
      </c>
      <c r="AX69" s="261">
        <v>0</v>
      </c>
      <c r="AY69" s="221" t="e">
        <v>#VALUE!</v>
      </c>
      <c r="AZ69" s="221" t="s">
        <v>383</v>
      </c>
      <c r="BA69" s="247" t="s">
        <v>390</v>
      </c>
      <c r="BB69" s="265" t="s">
        <v>574</v>
      </c>
      <c r="BC69" s="496">
        <v>44620</v>
      </c>
      <c r="BD69" s="265" t="s">
        <v>575</v>
      </c>
      <c r="BE69" s="240" t="s">
        <v>576</v>
      </c>
      <c r="BF69" s="122">
        <v>0</v>
      </c>
      <c r="BG69" s="235" t="s">
        <v>386</v>
      </c>
      <c r="BH69" s="223">
        <v>-44619.4</v>
      </c>
      <c r="BI69" s="221" t="e">
        <v>#VALUE!</v>
      </c>
      <c r="BJ69" s="375">
        <v>44638</v>
      </c>
      <c r="BK69" s="279" t="s">
        <v>1460</v>
      </c>
      <c r="BL69" s="316" t="s">
        <v>446</v>
      </c>
      <c r="BM69" s="317">
        <v>0</v>
      </c>
      <c r="BN69" s="221" t="s">
        <v>293</v>
      </c>
      <c r="BO69" s="221" t="s">
        <v>383</v>
      </c>
      <c r="BP69" s="268" t="s">
        <v>293</v>
      </c>
      <c r="BQ69" s="62" t="s">
        <v>1453</v>
      </c>
      <c r="BR69" s="375">
        <v>44712</v>
      </c>
      <c r="BS69" s="233" t="s">
        <v>1454</v>
      </c>
      <c r="BT69" s="234">
        <v>0.6</v>
      </c>
      <c r="BU69" s="235" t="s">
        <v>422</v>
      </c>
      <c r="BV69" s="223" t="e">
        <v>#VALUE!</v>
      </c>
      <c r="BW69" s="221" t="e">
        <v>#VALUE!</v>
      </c>
      <c r="BX69" s="249">
        <v>44734</v>
      </c>
      <c r="BY69" s="94" t="s">
        <v>1478</v>
      </c>
      <c r="BZ69" s="94" t="s">
        <v>722</v>
      </c>
      <c r="CA69" s="108">
        <v>0.7</v>
      </c>
      <c r="CB69" s="236" t="s">
        <v>293</v>
      </c>
      <c r="CC69" s="94"/>
      <c r="CD69" s="268" t="s">
        <v>293</v>
      </c>
      <c r="CE69" s="237">
        <v>44827</v>
      </c>
      <c r="CF69" s="233" t="s">
        <v>1447</v>
      </c>
      <c r="CG69" s="233" t="s">
        <v>1447</v>
      </c>
      <c r="CH69" s="233" t="s">
        <v>1447</v>
      </c>
      <c r="CI69" s="117">
        <v>0.7</v>
      </c>
      <c r="CJ69" s="235" t="str">
        <f t="shared" si="1"/>
        <v>AVANCE SIGNIFICATIVO</v>
      </c>
      <c r="CK69" s="223" t="e">
        <f t="shared" si="8"/>
        <v>#VALUE!</v>
      </c>
      <c r="CL69" s="221" t="e">
        <f t="shared" si="9"/>
        <v>#VALUE!</v>
      </c>
      <c r="CM69" s="249">
        <v>44878</v>
      </c>
      <c r="CN69" s="70" t="s">
        <v>1479</v>
      </c>
      <c r="CO69" s="82" t="s">
        <v>722</v>
      </c>
      <c r="CP69" s="108"/>
      <c r="CQ69" s="236" t="s">
        <v>293</v>
      </c>
      <c r="CR69" s="94"/>
      <c r="CS69" s="249">
        <v>44963</v>
      </c>
      <c r="CT69" s="17" t="s">
        <v>1448</v>
      </c>
      <c r="CU69" s="17" t="s">
        <v>1449</v>
      </c>
      <c r="CV69" s="495"/>
      <c r="CW69" s="109">
        <v>0</v>
      </c>
      <c r="CX69" s="235" t="str">
        <f t="shared" si="4"/>
        <v>SIN AVANCE</v>
      </c>
      <c r="CY69" s="223" t="e">
        <f t="shared" si="5"/>
        <v>#VALUE!</v>
      </c>
      <c r="CZ69" s="221" t="e">
        <f>(IF(CQ69="CERRADO","NO APLICA ACCION CERRADA",IF(CY69&lt;=0,"VENCIDO",IF(AY69&lt;=$V$5,"POR VENCER","CON TIEMPO"))))</f>
        <v>#VALUE!</v>
      </c>
      <c r="DA69" s="249">
        <v>44963</v>
      </c>
      <c r="DB69" s="140" t="s">
        <v>1467</v>
      </c>
      <c r="DC69" s="70" t="s">
        <v>1468</v>
      </c>
      <c r="DD69" s="106">
        <v>0</v>
      </c>
      <c r="DE69" s="444" t="s">
        <v>293</v>
      </c>
      <c r="DF69" s="94"/>
      <c r="QG69" s="145"/>
    </row>
    <row r="70" spans="1:449" s="145" customFormat="1" ht="118.5" hidden="1" customHeight="1">
      <c r="A70" s="252">
        <v>38</v>
      </c>
      <c r="B70" s="255" t="s">
        <v>1480</v>
      </c>
      <c r="C70" s="255" t="s">
        <v>635</v>
      </c>
      <c r="D70" s="255" t="s">
        <v>338</v>
      </c>
      <c r="E70" s="214"/>
      <c r="F70" s="253" t="s">
        <v>1480</v>
      </c>
      <c r="G70" s="253" t="s">
        <v>635</v>
      </c>
      <c r="H70" s="253" t="s">
        <v>338</v>
      </c>
      <c r="I70" s="215" t="s">
        <v>1481</v>
      </c>
      <c r="J70" s="224" t="s">
        <v>1482</v>
      </c>
      <c r="K70" s="395" t="s">
        <v>1483</v>
      </c>
      <c r="L70" s="395" t="s">
        <v>1484</v>
      </c>
      <c r="M70" s="395" t="s">
        <v>328</v>
      </c>
      <c r="N70" s="395" t="s">
        <v>328</v>
      </c>
      <c r="O70" s="213" t="s">
        <v>119</v>
      </c>
      <c r="P70" s="213" t="s">
        <v>122</v>
      </c>
      <c r="Q70" s="213" t="s">
        <v>1485</v>
      </c>
      <c r="R70" s="213" t="s">
        <v>250</v>
      </c>
      <c r="S70" s="255" t="s">
        <v>1486</v>
      </c>
      <c r="T70" s="255" t="s">
        <v>328</v>
      </c>
      <c r="U70" s="213" t="s">
        <v>1487</v>
      </c>
      <c r="V70" s="255">
        <v>2019</v>
      </c>
      <c r="W70" s="255" t="s">
        <v>1488</v>
      </c>
      <c r="X70" s="214" t="s">
        <v>1489</v>
      </c>
      <c r="Y70" s="215" t="s">
        <v>1490</v>
      </c>
      <c r="Z70" s="214" t="s">
        <v>1491</v>
      </c>
      <c r="AA70" s="255" t="s">
        <v>328</v>
      </c>
      <c r="AB70" s="213" t="s">
        <v>328</v>
      </c>
      <c r="AC70" s="213" t="s">
        <v>444</v>
      </c>
      <c r="AD70" s="255" t="s">
        <v>328</v>
      </c>
      <c r="AE70" s="255" t="s">
        <v>328</v>
      </c>
      <c r="AF70" s="260">
        <v>44022</v>
      </c>
      <c r="AG70" s="260">
        <v>44386</v>
      </c>
      <c r="AH70" s="260">
        <v>44743</v>
      </c>
      <c r="AI70" s="260" t="s">
        <v>309</v>
      </c>
      <c r="AJ70" s="260" t="s">
        <v>309</v>
      </c>
      <c r="AK70" s="218">
        <f t="shared" si="0"/>
        <v>-325</v>
      </c>
      <c r="AL70" s="302" t="s">
        <v>1492</v>
      </c>
      <c r="AM70" s="262">
        <v>44364</v>
      </c>
      <c r="AN70" s="257" t="s">
        <v>309</v>
      </c>
      <c r="AO70" s="300" t="s">
        <v>1493</v>
      </c>
      <c r="AP70" s="261">
        <v>0.44</v>
      </c>
      <c r="AQ70" s="235" t="s">
        <v>422</v>
      </c>
      <c r="AR70" s="223">
        <v>-65</v>
      </c>
      <c r="AS70" s="221" t="s">
        <v>387</v>
      </c>
      <c r="AT70" s="262">
        <v>44520</v>
      </c>
      <c r="AU70" s="221" t="s">
        <v>1494</v>
      </c>
      <c r="AV70" s="223" t="s">
        <v>403</v>
      </c>
      <c r="AW70" s="261">
        <v>0.5</v>
      </c>
      <c r="AX70" s="261">
        <v>0.5</v>
      </c>
      <c r="AY70" s="221" t="s">
        <v>393</v>
      </c>
      <c r="AZ70" s="221" t="s">
        <v>383</v>
      </c>
      <c r="BA70" s="247" t="s">
        <v>390</v>
      </c>
      <c r="BB70" s="265" t="s">
        <v>574</v>
      </c>
      <c r="BC70" s="496">
        <v>44620</v>
      </c>
      <c r="BD70" s="265" t="s">
        <v>575</v>
      </c>
      <c r="BE70" s="240" t="s">
        <v>576</v>
      </c>
      <c r="BF70" s="122">
        <v>0</v>
      </c>
      <c r="BG70" s="235" t="s">
        <v>386</v>
      </c>
      <c r="BH70" s="223">
        <v>-44619.56</v>
      </c>
      <c r="BI70" s="221" t="s">
        <v>387</v>
      </c>
      <c r="BJ70" s="232">
        <v>44637</v>
      </c>
      <c r="BK70" s="36" t="s">
        <v>1495</v>
      </c>
      <c r="BL70" s="267" t="s">
        <v>392</v>
      </c>
      <c r="BM70" s="266">
        <v>0</v>
      </c>
      <c r="BN70" s="221" t="s">
        <v>387</v>
      </c>
      <c r="BO70" s="221" t="s">
        <v>383</v>
      </c>
      <c r="BP70" s="268" t="s">
        <v>293</v>
      </c>
      <c r="BQ70" s="62" t="s">
        <v>1496</v>
      </c>
      <c r="BR70" s="269">
        <v>44712</v>
      </c>
      <c r="BS70" s="233" t="s">
        <v>1497</v>
      </c>
      <c r="BT70" s="234">
        <v>0.125</v>
      </c>
      <c r="BU70" s="235" t="s">
        <v>435</v>
      </c>
      <c r="BV70" s="223">
        <v>-325</v>
      </c>
      <c r="BW70" s="221" t="s">
        <v>387</v>
      </c>
      <c r="BX70" s="249">
        <v>44734</v>
      </c>
      <c r="BY70" s="498" t="s">
        <v>1498</v>
      </c>
      <c r="BZ70" s="94" t="s">
        <v>722</v>
      </c>
      <c r="CA70" s="108">
        <v>1</v>
      </c>
      <c r="CB70" s="236" t="s">
        <v>294</v>
      </c>
      <c r="CC70" s="94"/>
      <c r="CD70" s="236" t="s">
        <v>294</v>
      </c>
      <c r="CE70" s="233" t="s">
        <v>1125</v>
      </c>
      <c r="CF70" s="233" t="s">
        <v>1125</v>
      </c>
      <c r="CG70" s="375" t="s">
        <v>328</v>
      </c>
      <c r="CH70" s="233" t="s">
        <v>328</v>
      </c>
      <c r="CI70" s="234">
        <v>1</v>
      </c>
      <c r="CJ70" s="235" t="str">
        <f t="shared" si="1"/>
        <v>CUMPLIMIENTO TOTAL</v>
      </c>
      <c r="CK70" s="223" t="str">
        <f t="shared" si="8"/>
        <v>NO APLICA ACCION CERRADA</v>
      </c>
      <c r="CL70" s="221" t="str">
        <f t="shared" si="9"/>
        <v>NO APLICA ACCION CERRADA</v>
      </c>
      <c r="CM70" s="239" t="s">
        <v>328</v>
      </c>
      <c r="CN70" s="82" t="s">
        <v>1125</v>
      </c>
      <c r="CO70" s="70" t="s">
        <v>722</v>
      </c>
      <c r="CP70" s="116">
        <v>1</v>
      </c>
      <c r="CQ70" s="236" t="s">
        <v>294</v>
      </c>
      <c r="CR70" s="94"/>
      <c r="CS70" s="239" t="s">
        <v>328</v>
      </c>
      <c r="CT70" s="82" t="s">
        <v>1125</v>
      </c>
      <c r="CU70" s="82" t="s">
        <v>339</v>
      </c>
      <c r="CV70" s="107">
        <v>1</v>
      </c>
      <c r="CW70" s="110">
        <v>1</v>
      </c>
      <c r="CX70" s="235" t="str">
        <f t="shared" si="4"/>
        <v>CUMPLIMIENTO TOTAL</v>
      </c>
      <c r="CY70" s="223" t="str">
        <f t="shared" si="5"/>
        <v>NO APLICA ACCION CERRADA</v>
      </c>
      <c r="CZ70" s="221" t="str">
        <f>(IF(CQ70="CERRADO","NO APLICA ACCION CERRADA",IF(CW70&lt;=0,"VENCIDO",IF(AY70&lt;=$V$5,"POR VENCER","CON TIEMPO"))))</f>
        <v>NO APLICA ACCION CERRADA</v>
      </c>
      <c r="DA70" s="239" t="s">
        <v>328</v>
      </c>
      <c r="DB70" s="93" t="s">
        <v>1125</v>
      </c>
      <c r="DC70" s="93" t="s">
        <v>339</v>
      </c>
      <c r="DD70" s="115">
        <v>1</v>
      </c>
      <c r="DE70" s="97" t="s">
        <v>294</v>
      </c>
      <c r="DF70" s="94"/>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1"/>
      <c r="FF70" s="141"/>
      <c r="FG70" s="141"/>
      <c r="FH70" s="141"/>
      <c r="FI70" s="141"/>
      <c r="FJ70" s="141"/>
      <c r="FK70" s="141"/>
      <c r="FL70" s="141"/>
      <c r="FM70" s="141"/>
      <c r="FN70" s="141"/>
      <c r="FO70" s="141"/>
      <c r="FP70" s="141"/>
      <c r="FQ70" s="141"/>
      <c r="FR70" s="141"/>
      <c r="FS70" s="141"/>
      <c r="FT70" s="141"/>
      <c r="FU70" s="141"/>
      <c r="FV70" s="141"/>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1"/>
      <c r="LR70" s="141"/>
      <c r="LS70" s="141"/>
      <c r="LT70" s="141"/>
      <c r="LU70" s="141"/>
      <c r="LV70" s="141"/>
      <c r="LW70" s="141"/>
      <c r="LX70" s="141"/>
      <c r="LY70" s="141"/>
      <c r="LZ70" s="141"/>
      <c r="MA70" s="141"/>
      <c r="MB70" s="141"/>
      <c r="MC70" s="141"/>
      <c r="MD70" s="141"/>
      <c r="ME70" s="141"/>
      <c r="MF70" s="141"/>
      <c r="MG70" s="141"/>
      <c r="MH70" s="141"/>
      <c r="MI70" s="141"/>
      <c r="MJ70" s="141"/>
      <c r="MK70" s="141"/>
      <c r="ML70" s="141"/>
      <c r="MM70" s="141"/>
      <c r="MN70" s="141"/>
      <c r="MO70" s="141"/>
      <c r="MP70" s="141"/>
      <c r="MQ70" s="141"/>
      <c r="MR70" s="141"/>
      <c r="MS70" s="141"/>
      <c r="MT70" s="141"/>
      <c r="MU70" s="141"/>
      <c r="MV70" s="141"/>
      <c r="MW70" s="141"/>
      <c r="MX70" s="141"/>
      <c r="MY70" s="141"/>
      <c r="MZ70" s="141"/>
      <c r="NA70" s="141"/>
      <c r="NB70" s="141"/>
      <c r="NC70" s="141"/>
      <c r="ND70" s="141"/>
      <c r="NE70" s="141"/>
      <c r="NF70" s="141"/>
      <c r="NG70" s="141"/>
      <c r="NH70" s="141"/>
      <c r="NI70" s="141"/>
      <c r="NJ70" s="141"/>
      <c r="NK70" s="141"/>
      <c r="NL70" s="141"/>
      <c r="NM70" s="141"/>
      <c r="NN70" s="141"/>
      <c r="NO70" s="141"/>
      <c r="NP70" s="141"/>
      <c r="NQ70" s="141"/>
      <c r="NR70" s="141"/>
      <c r="NS70" s="141"/>
      <c r="NT70" s="141"/>
      <c r="NU70" s="141"/>
      <c r="NV70" s="141"/>
      <c r="NW70" s="141"/>
      <c r="NX70" s="141"/>
      <c r="NY70" s="141"/>
      <c r="NZ70" s="141"/>
      <c r="OA70" s="141"/>
      <c r="OB70" s="141"/>
      <c r="OC70" s="141"/>
      <c r="OD70" s="141"/>
      <c r="OE70" s="141"/>
      <c r="OF70" s="141"/>
      <c r="OG70" s="141"/>
      <c r="OH70" s="141"/>
      <c r="OI70" s="141"/>
      <c r="OJ70" s="141"/>
      <c r="OK70" s="141"/>
      <c r="OL70" s="141"/>
      <c r="OM70" s="141"/>
      <c r="ON70" s="141"/>
      <c r="OO70" s="141"/>
      <c r="OP70" s="141"/>
      <c r="OQ70" s="141"/>
      <c r="OR70" s="141"/>
      <c r="OS70" s="141"/>
      <c r="OT70" s="141"/>
      <c r="OU70" s="141"/>
      <c r="OV70" s="141"/>
      <c r="OW70" s="141"/>
      <c r="OX70" s="141"/>
      <c r="OY70" s="141"/>
      <c r="OZ70" s="141"/>
      <c r="PA70" s="141"/>
      <c r="PB70" s="141"/>
      <c r="PC70" s="141"/>
      <c r="PD70" s="141"/>
      <c r="PE70" s="141"/>
      <c r="PF70" s="141"/>
      <c r="PG70" s="141"/>
      <c r="PH70" s="141"/>
      <c r="PI70" s="141"/>
      <c r="PJ70" s="141"/>
      <c r="PK70" s="141"/>
      <c r="PL70" s="141"/>
      <c r="PM70" s="141"/>
      <c r="PN70" s="141"/>
      <c r="PO70" s="141"/>
      <c r="PP70" s="141"/>
      <c r="PQ70" s="141"/>
      <c r="PR70" s="141"/>
      <c r="PS70" s="141"/>
      <c r="PT70" s="141"/>
      <c r="PU70" s="141"/>
      <c r="PV70" s="141"/>
      <c r="PW70" s="141"/>
      <c r="PX70" s="141"/>
      <c r="PY70" s="141"/>
      <c r="PZ70" s="141"/>
      <c r="QA70" s="141"/>
      <c r="QB70" s="141"/>
      <c r="QC70" s="141"/>
      <c r="QD70" s="141"/>
      <c r="QE70" s="141"/>
      <c r="QF70" s="141"/>
    </row>
    <row r="71" spans="1:449" s="141" customFormat="1" ht="118.5" hidden="1" customHeight="1">
      <c r="A71" s="252">
        <v>39</v>
      </c>
      <c r="B71" s="255" t="s">
        <v>634</v>
      </c>
      <c r="C71" s="255" t="s">
        <v>635</v>
      </c>
      <c r="D71" s="255" t="s">
        <v>338</v>
      </c>
      <c r="E71" s="214"/>
      <c r="F71" s="253" t="s">
        <v>634</v>
      </c>
      <c r="G71" s="253" t="s">
        <v>635</v>
      </c>
      <c r="H71" s="253" t="s">
        <v>338</v>
      </c>
      <c r="I71" s="215" t="s">
        <v>1469</v>
      </c>
      <c r="J71" s="215" t="s">
        <v>637</v>
      </c>
      <c r="K71" s="398" t="s">
        <v>638</v>
      </c>
      <c r="L71" s="398" t="s">
        <v>639</v>
      </c>
      <c r="M71" s="216" t="s">
        <v>640</v>
      </c>
      <c r="N71" s="398" t="s">
        <v>641</v>
      </c>
      <c r="O71" s="213" t="s">
        <v>24</v>
      </c>
      <c r="P71" s="213" t="s">
        <v>39</v>
      </c>
      <c r="Q71" s="213" t="s">
        <v>642</v>
      </c>
      <c r="R71" s="213" t="s">
        <v>250</v>
      </c>
      <c r="S71" s="255" t="s">
        <v>449</v>
      </c>
      <c r="T71" s="255" t="s">
        <v>328</v>
      </c>
      <c r="U71" s="213" t="s">
        <v>447</v>
      </c>
      <c r="V71" s="255">
        <v>2019</v>
      </c>
      <c r="W71" s="255" t="s">
        <v>1499</v>
      </c>
      <c r="X71" s="214" t="s">
        <v>1500</v>
      </c>
      <c r="Y71" s="214" t="s">
        <v>448</v>
      </c>
      <c r="Z71" s="214" t="s">
        <v>1501</v>
      </c>
      <c r="AA71" s="255" t="s">
        <v>328</v>
      </c>
      <c r="AB71" s="213" t="s">
        <v>328</v>
      </c>
      <c r="AC71" s="213" t="s">
        <v>444</v>
      </c>
      <c r="AD71" s="255" t="s">
        <v>328</v>
      </c>
      <c r="AE71" s="255" t="s">
        <v>328</v>
      </c>
      <c r="AF71" s="260">
        <v>43990</v>
      </c>
      <c r="AG71" s="260">
        <v>44354</v>
      </c>
      <c r="AH71" s="260"/>
      <c r="AI71" s="260" t="s">
        <v>309</v>
      </c>
      <c r="AJ71" s="260" t="s">
        <v>309</v>
      </c>
      <c r="AK71" s="218">
        <f t="shared" si="0"/>
        <v>-357</v>
      </c>
      <c r="AL71" s="499"/>
      <c r="AM71" s="500"/>
      <c r="AN71" s="501"/>
      <c r="AO71" s="502"/>
      <c r="AP71" s="503"/>
      <c r="AQ71" s="504" t="s">
        <v>386</v>
      </c>
      <c r="AR71" s="505">
        <v>-97</v>
      </c>
      <c r="AS71" s="499" t="s">
        <v>387</v>
      </c>
      <c r="AT71" s="262">
        <v>44553</v>
      </c>
      <c r="AU71" s="221" t="s">
        <v>1502</v>
      </c>
      <c r="AV71" s="221" t="s">
        <v>403</v>
      </c>
      <c r="AW71" s="261">
        <v>0.7</v>
      </c>
      <c r="AX71" s="261">
        <v>0.7</v>
      </c>
      <c r="AY71" s="221" t="s">
        <v>393</v>
      </c>
      <c r="AZ71" s="221" t="s">
        <v>383</v>
      </c>
      <c r="BA71" s="247" t="s">
        <v>390</v>
      </c>
      <c r="BB71" s="265" t="s">
        <v>574</v>
      </c>
      <c r="BC71" s="496">
        <v>44620</v>
      </c>
      <c r="BD71" s="265" t="s">
        <v>575</v>
      </c>
      <c r="BE71" s="240" t="s">
        <v>576</v>
      </c>
      <c r="BF71" s="122">
        <v>0</v>
      </c>
      <c r="BG71" s="235" t="s">
        <v>386</v>
      </c>
      <c r="BH71" s="223">
        <v>-44620</v>
      </c>
      <c r="BI71" s="221" t="s">
        <v>387</v>
      </c>
      <c r="BJ71" s="269">
        <v>44637</v>
      </c>
      <c r="BK71" s="36" t="s">
        <v>1503</v>
      </c>
      <c r="BL71" s="267" t="s">
        <v>392</v>
      </c>
      <c r="BM71" s="266">
        <v>0</v>
      </c>
      <c r="BN71" s="221" t="s">
        <v>387</v>
      </c>
      <c r="BO71" s="221" t="s">
        <v>383</v>
      </c>
      <c r="BP71" s="268" t="s">
        <v>293</v>
      </c>
      <c r="BQ71" s="62" t="s">
        <v>1504</v>
      </c>
      <c r="BR71" s="269">
        <v>44712</v>
      </c>
      <c r="BS71" s="233" t="s">
        <v>1505</v>
      </c>
      <c r="BT71" s="234">
        <v>0</v>
      </c>
      <c r="BU71" s="235" t="s">
        <v>386</v>
      </c>
      <c r="BV71" s="223">
        <v>-357</v>
      </c>
      <c r="BW71" s="221" t="s">
        <v>387</v>
      </c>
      <c r="BX71" s="249">
        <v>44734</v>
      </c>
      <c r="BY71" s="94" t="s">
        <v>1506</v>
      </c>
      <c r="BZ71" s="94" t="s">
        <v>722</v>
      </c>
      <c r="CA71" s="108">
        <v>0</v>
      </c>
      <c r="CB71" s="236" t="s">
        <v>387</v>
      </c>
      <c r="CC71" s="94"/>
      <c r="CD71" s="268" t="s">
        <v>293</v>
      </c>
      <c r="CE71" s="237">
        <v>44827</v>
      </c>
      <c r="CF71" s="238" t="s">
        <v>1507</v>
      </c>
      <c r="CG71" s="238" t="s">
        <v>1508</v>
      </c>
      <c r="CH71" s="238" t="s">
        <v>1501</v>
      </c>
      <c r="CI71" s="21">
        <v>0</v>
      </c>
      <c r="CJ71" s="235" t="str">
        <f t="shared" si="1"/>
        <v>SIN AVANCE</v>
      </c>
      <c r="CK71" s="223">
        <f t="shared" si="8"/>
        <v>-357</v>
      </c>
      <c r="CL71" s="221" t="str">
        <f t="shared" si="9"/>
        <v>VENCIDO</v>
      </c>
      <c r="CM71" s="249">
        <v>44878</v>
      </c>
      <c r="CN71" s="82" t="s">
        <v>1509</v>
      </c>
      <c r="CO71" s="82" t="s">
        <v>722</v>
      </c>
      <c r="CP71" s="108"/>
      <c r="CQ71" s="236" t="s">
        <v>387</v>
      </c>
      <c r="CR71" s="94"/>
      <c r="CS71" s="249">
        <v>44963</v>
      </c>
      <c r="CT71" s="67" t="s">
        <v>1510</v>
      </c>
      <c r="CU71" s="67" t="s">
        <v>1511</v>
      </c>
      <c r="CV71" s="495"/>
      <c r="CW71" s="110">
        <v>1</v>
      </c>
      <c r="CX71" s="235" t="str">
        <f t="shared" si="4"/>
        <v>CUMPLIMIENTO TOTAL</v>
      </c>
      <c r="CY71" s="223">
        <f t="shared" si="5"/>
        <v>-357</v>
      </c>
      <c r="CZ71" s="221" t="str">
        <f>(IF(CQ71="CERRADO","NO APLICA ACCION CERRADA",IF(CY71&lt;=0,"VENCIDO",IF(AY71&lt;=$V$5,"POR VENCER","CON TIEMPO"))))</f>
        <v>VENCIDO</v>
      </c>
      <c r="DA71" s="249">
        <v>44969</v>
      </c>
      <c r="DB71" s="91" t="s">
        <v>1512</v>
      </c>
      <c r="DC71" s="70" t="s">
        <v>1468</v>
      </c>
      <c r="DD71" s="112">
        <v>1</v>
      </c>
      <c r="DE71" s="97" t="s">
        <v>294</v>
      </c>
      <c r="DF71" s="94"/>
    </row>
    <row r="72" spans="1:449" s="141" customFormat="1" ht="118.5" hidden="1" customHeight="1">
      <c r="A72" s="252">
        <v>40</v>
      </c>
      <c r="B72" s="255" t="s">
        <v>256</v>
      </c>
      <c r="C72" s="255" t="s">
        <v>612</v>
      </c>
      <c r="D72" s="255" t="s">
        <v>337</v>
      </c>
      <c r="E72" s="214"/>
      <c r="F72" s="213" t="s">
        <v>256</v>
      </c>
      <c r="G72" s="253" t="s">
        <v>612</v>
      </c>
      <c r="H72" s="253" t="s">
        <v>337</v>
      </c>
      <c r="I72" s="213" t="s">
        <v>256</v>
      </c>
      <c r="J72" s="216" t="s">
        <v>645</v>
      </c>
      <c r="K72" s="216" t="s">
        <v>646</v>
      </c>
      <c r="L72" s="398" t="s">
        <v>484</v>
      </c>
      <c r="M72" s="398" t="s">
        <v>328</v>
      </c>
      <c r="N72" s="398" t="s">
        <v>328</v>
      </c>
      <c r="O72" s="213" t="s">
        <v>196</v>
      </c>
      <c r="P72" s="213" t="s">
        <v>199</v>
      </c>
      <c r="Q72" s="213" t="s">
        <v>647</v>
      </c>
      <c r="R72" s="213" t="s">
        <v>250</v>
      </c>
      <c r="S72" s="255" t="s">
        <v>1513</v>
      </c>
      <c r="T72" s="255" t="s">
        <v>328</v>
      </c>
      <c r="U72" s="213" t="s">
        <v>613</v>
      </c>
      <c r="V72" s="255">
        <v>2019</v>
      </c>
      <c r="W72" s="255" t="s">
        <v>1514</v>
      </c>
      <c r="X72" s="214" t="s">
        <v>1515</v>
      </c>
      <c r="Y72" s="213" t="s">
        <v>1516</v>
      </c>
      <c r="Z72" s="214" t="s">
        <v>1517</v>
      </c>
      <c r="AA72" s="255" t="s">
        <v>328</v>
      </c>
      <c r="AB72" s="213" t="s">
        <v>328</v>
      </c>
      <c r="AC72" s="213" t="s">
        <v>444</v>
      </c>
      <c r="AD72" s="255" t="s">
        <v>328</v>
      </c>
      <c r="AE72" s="255" t="s">
        <v>328</v>
      </c>
      <c r="AF72" s="260">
        <v>43485</v>
      </c>
      <c r="AG72" s="260">
        <v>43585</v>
      </c>
      <c r="AH72" s="260">
        <v>44743</v>
      </c>
      <c r="AI72" s="260" t="s">
        <v>309</v>
      </c>
      <c r="AJ72" s="260" t="s">
        <v>309</v>
      </c>
      <c r="AK72" s="218">
        <f t="shared" si="0"/>
        <v>-1126</v>
      </c>
      <c r="AL72" s="386" t="s">
        <v>1518</v>
      </c>
      <c r="AM72" s="262">
        <v>44372</v>
      </c>
      <c r="AN72" s="257" t="s">
        <v>309</v>
      </c>
      <c r="AO72" s="386" t="s">
        <v>1519</v>
      </c>
      <c r="AP72" s="261">
        <v>0.4</v>
      </c>
      <c r="AQ72" s="235" t="s">
        <v>422</v>
      </c>
      <c r="AR72" s="223">
        <v>-866</v>
      </c>
      <c r="AS72" s="221" t="s">
        <v>387</v>
      </c>
      <c r="AT72" s="221" t="s">
        <v>412</v>
      </c>
      <c r="AU72" s="221" t="s">
        <v>412</v>
      </c>
      <c r="AV72" s="221" t="s">
        <v>412</v>
      </c>
      <c r="AW72" s="222">
        <v>0</v>
      </c>
      <c r="AX72" s="261">
        <v>0</v>
      </c>
      <c r="AY72" s="221" t="s">
        <v>393</v>
      </c>
      <c r="AZ72" s="221" t="s">
        <v>383</v>
      </c>
      <c r="BA72" s="247" t="s">
        <v>390</v>
      </c>
      <c r="BB72" s="19" t="s">
        <v>1520</v>
      </c>
      <c r="BC72" s="375">
        <v>44615</v>
      </c>
      <c r="BD72" s="316" t="s">
        <v>307</v>
      </c>
      <c r="BE72" s="19" t="s">
        <v>1521</v>
      </c>
      <c r="BF72" s="117">
        <v>0.8</v>
      </c>
      <c r="BG72" s="235" t="s">
        <v>414</v>
      </c>
      <c r="BH72" s="223">
        <v>-44619.6</v>
      </c>
      <c r="BI72" s="221" t="s">
        <v>387</v>
      </c>
      <c r="BJ72" s="375">
        <v>44634</v>
      </c>
      <c r="BK72" s="506" t="s">
        <v>1522</v>
      </c>
      <c r="BL72" s="507" t="s">
        <v>402</v>
      </c>
      <c r="BM72" s="508">
        <v>0.75</v>
      </c>
      <c r="BN72" s="509" t="s">
        <v>387</v>
      </c>
      <c r="BO72" s="510" t="s">
        <v>293</v>
      </c>
      <c r="BP72" s="268" t="s">
        <v>293</v>
      </c>
      <c r="BQ72" s="62" t="s">
        <v>1523</v>
      </c>
      <c r="BR72" s="269">
        <v>44712</v>
      </c>
      <c r="BS72" s="233" t="s">
        <v>1524</v>
      </c>
      <c r="BT72" s="234">
        <v>0.8</v>
      </c>
      <c r="BU72" s="235" t="s">
        <v>414</v>
      </c>
      <c r="BV72" s="223">
        <v>-1126</v>
      </c>
      <c r="BW72" s="221" t="s">
        <v>387</v>
      </c>
      <c r="BX72" s="312" t="s">
        <v>1178</v>
      </c>
      <c r="BY72" s="511" t="s">
        <v>1525</v>
      </c>
      <c r="BZ72" s="511" t="s">
        <v>402</v>
      </c>
      <c r="CA72" s="511">
        <v>1</v>
      </c>
      <c r="CB72" s="236" t="s">
        <v>294</v>
      </c>
      <c r="CC72" s="94"/>
      <c r="CD72" s="236" t="s">
        <v>294</v>
      </c>
      <c r="CE72" s="233" t="s">
        <v>1125</v>
      </c>
      <c r="CF72" s="233" t="s">
        <v>1125</v>
      </c>
      <c r="CG72" s="375" t="s">
        <v>328</v>
      </c>
      <c r="CH72" s="233" t="s">
        <v>328</v>
      </c>
      <c r="CI72" s="234">
        <v>1</v>
      </c>
      <c r="CJ72" s="235" t="str">
        <f t="shared" si="1"/>
        <v>CUMPLIMIENTO TOTAL</v>
      </c>
      <c r="CK72" s="223" t="str">
        <f t="shared" si="8"/>
        <v>NO APLICA ACCION CERRADA</v>
      </c>
      <c r="CL72" s="221" t="str">
        <f t="shared" si="9"/>
        <v>NO APLICA ACCION CERRADA</v>
      </c>
      <c r="CM72" s="239" t="s">
        <v>328</v>
      </c>
      <c r="CN72" s="82" t="s">
        <v>1125</v>
      </c>
      <c r="CO72" s="511" t="s">
        <v>339</v>
      </c>
      <c r="CP72" s="511">
        <v>1</v>
      </c>
      <c r="CQ72" s="236" t="s">
        <v>294</v>
      </c>
      <c r="CR72" s="94"/>
      <c r="CS72" s="239" t="s">
        <v>328</v>
      </c>
      <c r="CT72" s="82" t="s">
        <v>1125</v>
      </c>
      <c r="CU72" s="82" t="s">
        <v>339</v>
      </c>
      <c r="CV72" s="107">
        <v>1</v>
      </c>
      <c r="CW72" s="110">
        <v>1</v>
      </c>
      <c r="CX72" s="235" t="str">
        <f t="shared" si="4"/>
        <v>CUMPLIMIENTO TOTAL</v>
      </c>
      <c r="CY72" s="223" t="str">
        <f t="shared" si="5"/>
        <v>NO APLICA ACCION CERRADA</v>
      </c>
      <c r="CZ72" s="221" t="str">
        <f>(IF(CQ72="CERRADO","NO APLICA ACCION CERRADA",IF(CW72&lt;=0,"VENCIDO",IF(AY72&lt;=$V$5,"POR VENCER","CON TIEMPO"))))</f>
        <v>NO APLICA ACCION CERRADA</v>
      </c>
      <c r="DA72" s="239" t="s">
        <v>328</v>
      </c>
      <c r="DB72" s="93" t="s">
        <v>1125</v>
      </c>
      <c r="DC72" s="93" t="s">
        <v>339</v>
      </c>
      <c r="DD72" s="115">
        <v>1</v>
      </c>
      <c r="DE72" s="97" t="s">
        <v>294</v>
      </c>
      <c r="DF72" s="94"/>
      <c r="QG72" s="145"/>
    </row>
    <row r="73" spans="1:449" s="145" customFormat="1" ht="118.5" hidden="1" customHeight="1">
      <c r="A73" s="252">
        <v>41</v>
      </c>
      <c r="B73" s="255" t="s">
        <v>256</v>
      </c>
      <c r="C73" s="255" t="s">
        <v>612</v>
      </c>
      <c r="D73" s="255" t="s">
        <v>337</v>
      </c>
      <c r="E73" s="214"/>
      <c r="F73" s="213" t="s">
        <v>256</v>
      </c>
      <c r="G73" s="253" t="s">
        <v>612</v>
      </c>
      <c r="H73" s="253" t="s">
        <v>337</v>
      </c>
      <c r="I73" s="213" t="s">
        <v>256</v>
      </c>
      <c r="J73" s="216" t="s">
        <v>645</v>
      </c>
      <c r="K73" s="216" t="s">
        <v>646</v>
      </c>
      <c r="L73" s="398" t="s">
        <v>484</v>
      </c>
      <c r="M73" s="398" t="s">
        <v>328</v>
      </c>
      <c r="N73" s="398" t="s">
        <v>328</v>
      </c>
      <c r="O73" s="213" t="s">
        <v>17</v>
      </c>
      <c r="P73" s="213" t="s">
        <v>21</v>
      </c>
      <c r="Q73" s="213" t="s">
        <v>647</v>
      </c>
      <c r="R73" s="213" t="s">
        <v>250</v>
      </c>
      <c r="S73" s="255" t="s">
        <v>1526</v>
      </c>
      <c r="T73" s="255" t="s">
        <v>328</v>
      </c>
      <c r="U73" s="213" t="s">
        <v>613</v>
      </c>
      <c r="V73" s="255">
        <v>2019</v>
      </c>
      <c r="W73" s="255" t="s">
        <v>1527</v>
      </c>
      <c r="X73" s="214" t="s">
        <v>1528</v>
      </c>
      <c r="Y73" s="213" t="s">
        <v>1529</v>
      </c>
      <c r="Z73" s="214" t="s">
        <v>1530</v>
      </c>
      <c r="AA73" s="255" t="s">
        <v>328</v>
      </c>
      <c r="AB73" s="213" t="s">
        <v>328</v>
      </c>
      <c r="AC73" s="213" t="s">
        <v>444</v>
      </c>
      <c r="AD73" s="255" t="s">
        <v>328</v>
      </c>
      <c r="AE73" s="255" t="s">
        <v>328</v>
      </c>
      <c r="AF73" s="260">
        <v>43485</v>
      </c>
      <c r="AG73" s="260">
        <v>43646</v>
      </c>
      <c r="AH73" s="260"/>
      <c r="AI73" s="260" t="s">
        <v>309</v>
      </c>
      <c r="AJ73" s="260" t="s">
        <v>309</v>
      </c>
      <c r="AK73" s="218">
        <f t="shared" si="0"/>
        <v>-1065</v>
      </c>
      <c r="AL73" s="386" t="s">
        <v>1531</v>
      </c>
      <c r="AM73" s="262">
        <v>44372</v>
      </c>
      <c r="AN73" s="257" t="s">
        <v>309</v>
      </c>
      <c r="AO73" s="512" t="s">
        <v>1532</v>
      </c>
      <c r="AP73" s="261">
        <v>0</v>
      </c>
      <c r="AQ73" s="235" t="s">
        <v>386</v>
      </c>
      <c r="AR73" s="223">
        <v>-805</v>
      </c>
      <c r="AS73" s="221" t="s">
        <v>387</v>
      </c>
      <c r="AT73" s="221" t="s">
        <v>412</v>
      </c>
      <c r="AU73" s="221" t="s">
        <v>412</v>
      </c>
      <c r="AV73" s="221" t="s">
        <v>412</v>
      </c>
      <c r="AW73" s="222">
        <v>0</v>
      </c>
      <c r="AX73" s="261">
        <v>0</v>
      </c>
      <c r="AY73" s="221" t="s">
        <v>393</v>
      </c>
      <c r="AZ73" s="221" t="s">
        <v>383</v>
      </c>
      <c r="BA73" s="247" t="s">
        <v>390</v>
      </c>
      <c r="BB73" s="495" t="s">
        <v>1533</v>
      </c>
      <c r="BC73" s="375">
        <v>44615</v>
      </c>
      <c r="BD73" s="316" t="s">
        <v>307</v>
      </c>
      <c r="BE73" s="20" t="s">
        <v>1534</v>
      </c>
      <c r="BF73" s="117">
        <v>0</v>
      </c>
      <c r="BG73" s="235" t="s">
        <v>386</v>
      </c>
      <c r="BH73" s="223">
        <v>-44620</v>
      </c>
      <c r="BI73" s="221" t="s">
        <v>387</v>
      </c>
      <c r="BJ73" s="375">
        <v>44634</v>
      </c>
      <c r="BK73" s="214" t="s">
        <v>1535</v>
      </c>
      <c r="BL73" s="316" t="s">
        <v>402</v>
      </c>
      <c r="BM73" s="317">
        <v>0</v>
      </c>
      <c r="BN73" s="221" t="s">
        <v>387</v>
      </c>
      <c r="BO73" s="221" t="s">
        <v>383</v>
      </c>
      <c r="BP73" s="268" t="s">
        <v>293</v>
      </c>
      <c r="BQ73" s="62" t="s">
        <v>1536</v>
      </c>
      <c r="BR73" s="269">
        <v>44712</v>
      </c>
      <c r="BS73" s="233" t="s">
        <v>1537</v>
      </c>
      <c r="BT73" s="234">
        <v>0</v>
      </c>
      <c r="BU73" s="235" t="s">
        <v>386</v>
      </c>
      <c r="BV73" s="223">
        <v>-1065</v>
      </c>
      <c r="BW73" s="221" t="s">
        <v>387</v>
      </c>
      <c r="BX73" s="312" t="s">
        <v>1178</v>
      </c>
      <c r="BY73" s="511" t="s">
        <v>1538</v>
      </c>
      <c r="BZ73" s="511" t="s">
        <v>402</v>
      </c>
      <c r="CA73" s="511">
        <v>0.5</v>
      </c>
      <c r="CB73" s="236" t="s">
        <v>387</v>
      </c>
      <c r="CC73" s="94"/>
      <c r="CD73" s="268" t="s">
        <v>293</v>
      </c>
      <c r="CE73" s="304">
        <v>44819</v>
      </c>
      <c r="CF73" s="19" t="s">
        <v>1539</v>
      </c>
      <c r="CG73" s="20" t="s">
        <v>1540</v>
      </c>
      <c r="CH73" s="19" t="s">
        <v>1541</v>
      </c>
      <c r="CI73" s="21">
        <v>0.5</v>
      </c>
      <c r="CJ73" s="235" t="str">
        <f t="shared" si="1"/>
        <v>AVANCE PARCIAL</v>
      </c>
      <c r="CK73" s="223">
        <f t="shared" si="8"/>
        <v>-1065</v>
      </c>
      <c r="CL73" s="221" t="str">
        <f t="shared" si="9"/>
        <v>VENCIDO</v>
      </c>
      <c r="CM73" s="513">
        <v>44883</v>
      </c>
      <c r="CN73" s="514" t="s">
        <v>1542</v>
      </c>
      <c r="CO73" s="336" t="s">
        <v>1543</v>
      </c>
      <c r="CP73" s="337">
        <v>0.5</v>
      </c>
      <c r="CQ73" s="494" t="s">
        <v>387</v>
      </c>
      <c r="CR73" s="94"/>
      <c r="CS73" s="443">
        <v>44960</v>
      </c>
      <c r="CT73" s="19" t="s">
        <v>1544</v>
      </c>
      <c r="CU73" s="20" t="s">
        <v>1545</v>
      </c>
      <c r="CV73" s="107" t="s">
        <v>328</v>
      </c>
      <c r="CW73" s="21">
        <v>1</v>
      </c>
      <c r="CX73" s="235" t="str">
        <f t="shared" si="4"/>
        <v>CUMPLIMIENTO TOTAL</v>
      </c>
      <c r="CY73" s="223">
        <f t="shared" si="5"/>
        <v>-1065</v>
      </c>
      <c r="CZ73" s="221" t="str">
        <f>(IF(CQ73="CERRADO","NO APLICA ACCION CERRADA",IF(CY73&lt;=0,"VENCIDO",IF(AY73&lt;=$V$5,"POR VENCER","CON TIEMPO"))))</f>
        <v>VENCIDO</v>
      </c>
      <c r="DA73" s="239">
        <v>44976</v>
      </c>
      <c r="DB73" s="93" t="s">
        <v>1546</v>
      </c>
      <c r="DC73" s="93" t="s">
        <v>1333</v>
      </c>
      <c r="DD73" s="115">
        <v>1</v>
      </c>
      <c r="DE73" s="97" t="s">
        <v>294</v>
      </c>
      <c r="DF73" s="94"/>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row>
    <row r="74" spans="1:449" s="145" customFormat="1" ht="118.5" hidden="1" customHeight="1">
      <c r="A74" s="252">
        <v>42</v>
      </c>
      <c r="B74" s="255" t="s">
        <v>256</v>
      </c>
      <c r="C74" s="255" t="s">
        <v>612</v>
      </c>
      <c r="D74" s="255" t="s">
        <v>337</v>
      </c>
      <c r="E74" s="214"/>
      <c r="F74" s="213" t="s">
        <v>256</v>
      </c>
      <c r="G74" s="253" t="s">
        <v>612</v>
      </c>
      <c r="H74" s="253" t="s">
        <v>337</v>
      </c>
      <c r="I74" s="213" t="s">
        <v>256</v>
      </c>
      <c r="J74" s="216" t="s">
        <v>645</v>
      </c>
      <c r="K74" s="216" t="s">
        <v>646</v>
      </c>
      <c r="L74" s="398" t="s">
        <v>484</v>
      </c>
      <c r="M74" s="398" t="s">
        <v>328</v>
      </c>
      <c r="N74" s="398" t="s">
        <v>328</v>
      </c>
      <c r="O74" s="213" t="s">
        <v>327</v>
      </c>
      <c r="P74" s="213" t="s">
        <v>35</v>
      </c>
      <c r="Q74" s="213" t="s">
        <v>647</v>
      </c>
      <c r="R74" s="213" t="s">
        <v>250</v>
      </c>
      <c r="S74" s="255" t="s">
        <v>1547</v>
      </c>
      <c r="T74" s="255" t="s">
        <v>328</v>
      </c>
      <c r="U74" s="213" t="s">
        <v>613</v>
      </c>
      <c r="V74" s="255">
        <v>2019</v>
      </c>
      <c r="W74" s="255" t="s">
        <v>1548</v>
      </c>
      <c r="X74" s="214" t="s">
        <v>1549</v>
      </c>
      <c r="Y74" s="213" t="s">
        <v>1550</v>
      </c>
      <c r="Z74" s="214" t="s">
        <v>1551</v>
      </c>
      <c r="AA74" s="255" t="s">
        <v>328</v>
      </c>
      <c r="AB74" s="213" t="s">
        <v>328</v>
      </c>
      <c r="AC74" s="213" t="s">
        <v>444</v>
      </c>
      <c r="AD74" s="255" t="s">
        <v>328</v>
      </c>
      <c r="AE74" s="255" t="s">
        <v>328</v>
      </c>
      <c r="AF74" s="260" t="s">
        <v>1552</v>
      </c>
      <c r="AG74" s="260">
        <v>43676</v>
      </c>
      <c r="AH74" s="260"/>
      <c r="AI74" s="260" t="s">
        <v>309</v>
      </c>
      <c r="AJ74" s="260" t="s">
        <v>309</v>
      </c>
      <c r="AK74" s="218">
        <f t="shared" si="0"/>
        <v>-1035</v>
      </c>
      <c r="AL74" s="386" t="s">
        <v>1553</v>
      </c>
      <c r="AM74" s="262">
        <v>44372</v>
      </c>
      <c r="AN74" s="257" t="s">
        <v>309</v>
      </c>
      <c r="AO74" s="386" t="s">
        <v>1554</v>
      </c>
      <c r="AP74" s="261">
        <v>0</v>
      </c>
      <c r="AQ74" s="235" t="s">
        <v>386</v>
      </c>
      <c r="AR74" s="223">
        <v>-775</v>
      </c>
      <c r="AS74" s="221" t="s">
        <v>387</v>
      </c>
      <c r="AT74" s="221" t="s">
        <v>412</v>
      </c>
      <c r="AU74" s="221" t="s">
        <v>412</v>
      </c>
      <c r="AV74" s="221" t="s">
        <v>412</v>
      </c>
      <c r="AW74" s="222">
        <v>0</v>
      </c>
      <c r="AX74" s="261">
        <v>0</v>
      </c>
      <c r="AY74" s="221" t="s">
        <v>393</v>
      </c>
      <c r="AZ74" s="221" t="s">
        <v>383</v>
      </c>
      <c r="BA74" s="247" t="s">
        <v>390</v>
      </c>
      <c r="BB74" s="20" t="s">
        <v>1555</v>
      </c>
      <c r="BC74" s="375">
        <v>44615</v>
      </c>
      <c r="BD74" s="316" t="s">
        <v>307</v>
      </c>
      <c r="BE74" s="20" t="s">
        <v>1556</v>
      </c>
      <c r="BF74" s="117">
        <v>0</v>
      </c>
      <c r="BG74" s="235" t="s">
        <v>386</v>
      </c>
      <c r="BH74" s="223">
        <v>-44620</v>
      </c>
      <c r="BI74" s="221" t="s">
        <v>387</v>
      </c>
      <c r="BJ74" s="375">
        <v>44634</v>
      </c>
      <c r="BK74" s="279" t="s">
        <v>1557</v>
      </c>
      <c r="BL74" s="316" t="s">
        <v>402</v>
      </c>
      <c r="BM74" s="317">
        <v>0</v>
      </c>
      <c r="BN74" s="221" t="s">
        <v>387</v>
      </c>
      <c r="BO74" s="221" t="s">
        <v>383</v>
      </c>
      <c r="BP74" s="268" t="s">
        <v>293</v>
      </c>
      <c r="BQ74" s="62" t="s">
        <v>1558</v>
      </c>
      <c r="BR74" s="269">
        <v>44712</v>
      </c>
      <c r="BS74" s="233" t="s">
        <v>1557</v>
      </c>
      <c r="BT74" s="234">
        <v>0</v>
      </c>
      <c r="BU74" s="235" t="s">
        <v>386</v>
      </c>
      <c r="BV74" s="223">
        <v>-1035</v>
      </c>
      <c r="BW74" s="221" t="s">
        <v>387</v>
      </c>
      <c r="BX74" s="312" t="s">
        <v>1178</v>
      </c>
      <c r="BY74" s="511" t="s">
        <v>1559</v>
      </c>
      <c r="BZ74" s="511" t="s">
        <v>402</v>
      </c>
      <c r="CA74" s="511">
        <v>0</v>
      </c>
      <c r="CB74" s="236" t="s">
        <v>387</v>
      </c>
      <c r="CC74" s="94"/>
      <c r="CD74" s="268" t="s">
        <v>293</v>
      </c>
      <c r="CE74" s="304">
        <v>44819</v>
      </c>
      <c r="CF74" s="22" t="s">
        <v>1560</v>
      </c>
      <c r="CG74" s="20" t="s">
        <v>1561</v>
      </c>
      <c r="CH74" s="20" t="s">
        <v>1562</v>
      </c>
      <c r="CI74" s="21">
        <v>0</v>
      </c>
      <c r="CJ74" s="235" t="str">
        <f t="shared" si="1"/>
        <v>SIN AVANCE</v>
      </c>
      <c r="CK74" s="223">
        <f t="shared" si="8"/>
        <v>-1035</v>
      </c>
      <c r="CL74" s="221" t="str">
        <f t="shared" si="9"/>
        <v>VENCIDO</v>
      </c>
      <c r="CM74" s="513">
        <v>44883</v>
      </c>
      <c r="CN74" s="514" t="s">
        <v>1563</v>
      </c>
      <c r="CO74" s="336" t="s">
        <v>1543</v>
      </c>
      <c r="CP74" s="337">
        <v>0</v>
      </c>
      <c r="CQ74" s="494" t="s">
        <v>387</v>
      </c>
      <c r="CR74" s="94"/>
      <c r="CS74" s="443">
        <v>44960</v>
      </c>
      <c r="CT74" s="19" t="s">
        <v>1564</v>
      </c>
      <c r="CU74" s="20" t="s">
        <v>1565</v>
      </c>
      <c r="CV74" s="107" t="s">
        <v>328</v>
      </c>
      <c r="CW74" s="21">
        <v>1</v>
      </c>
      <c r="CX74" s="235" t="str">
        <f t="shared" si="4"/>
        <v>CUMPLIMIENTO TOTAL</v>
      </c>
      <c r="CY74" s="223">
        <f t="shared" si="5"/>
        <v>-1035</v>
      </c>
      <c r="CZ74" s="221" t="str">
        <f>(IF(CQ74="CERRADO","NO APLICA ACCION CERRADA",IF(CY74&lt;=0,"VENCIDO",IF(AY74&lt;=$V$5,"POR VENCER","CON TIEMPO"))))</f>
        <v>VENCIDO</v>
      </c>
      <c r="DA74" s="239">
        <v>44976</v>
      </c>
      <c r="DB74" s="82" t="s">
        <v>1566</v>
      </c>
      <c r="DC74" s="82" t="s">
        <v>1333</v>
      </c>
      <c r="DD74" s="107">
        <v>1</v>
      </c>
      <c r="DE74" s="97" t="s">
        <v>294</v>
      </c>
      <c r="DF74" s="94"/>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row>
    <row r="75" spans="1:449" s="145" customFormat="1" ht="118.5" hidden="1" customHeight="1">
      <c r="A75" s="252">
        <v>44</v>
      </c>
      <c r="B75" s="255" t="s">
        <v>256</v>
      </c>
      <c r="C75" s="255" t="s">
        <v>612</v>
      </c>
      <c r="D75" s="255" t="s">
        <v>337</v>
      </c>
      <c r="E75" s="214"/>
      <c r="F75" s="213" t="s">
        <v>256</v>
      </c>
      <c r="G75" s="253" t="s">
        <v>612</v>
      </c>
      <c r="H75" s="253" t="s">
        <v>337</v>
      </c>
      <c r="I75" s="213" t="s">
        <v>256</v>
      </c>
      <c r="J75" s="216" t="s">
        <v>645</v>
      </c>
      <c r="K75" s="216" t="s">
        <v>646</v>
      </c>
      <c r="L75" s="398" t="s">
        <v>484</v>
      </c>
      <c r="M75" s="398" t="s">
        <v>328</v>
      </c>
      <c r="N75" s="398" t="s">
        <v>328</v>
      </c>
      <c r="O75" s="213" t="s">
        <v>196</v>
      </c>
      <c r="P75" s="213" t="s">
        <v>199</v>
      </c>
      <c r="Q75" s="213" t="s">
        <v>647</v>
      </c>
      <c r="R75" s="213" t="s">
        <v>250</v>
      </c>
      <c r="S75" s="255" t="s">
        <v>1567</v>
      </c>
      <c r="T75" s="255" t="s">
        <v>328</v>
      </c>
      <c r="U75" s="213" t="s">
        <v>613</v>
      </c>
      <c r="V75" s="255">
        <v>2019</v>
      </c>
      <c r="W75" s="255" t="s">
        <v>1568</v>
      </c>
      <c r="X75" s="214" t="s">
        <v>1569</v>
      </c>
      <c r="Y75" s="213" t="s">
        <v>299</v>
      </c>
      <c r="Z75" s="213" t="s">
        <v>299</v>
      </c>
      <c r="AA75" s="255" t="s">
        <v>328</v>
      </c>
      <c r="AB75" s="213" t="s">
        <v>328</v>
      </c>
      <c r="AC75" s="213" t="s">
        <v>444</v>
      </c>
      <c r="AD75" s="255" t="s">
        <v>328</v>
      </c>
      <c r="AE75" s="255" t="s">
        <v>328</v>
      </c>
      <c r="AF75" s="260" t="s">
        <v>299</v>
      </c>
      <c r="AG75" s="260" t="s">
        <v>299</v>
      </c>
      <c r="AH75" s="260">
        <v>44743</v>
      </c>
      <c r="AI75" s="260" t="s">
        <v>307</v>
      </c>
      <c r="AJ75" s="260" t="s">
        <v>307</v>
      </c>
      <c r="AK75" s="218" t="e">
        <f t="shared" si="0"/>
        <v>#VALUE!</v>
      </c>
      <c r="AL75" s="213" t="s">
        <v>407</v>
      </c>
      <c r="AM75" s="262">
        <v>44372</v>
      </c>
      <c r="AN75" s="257" t="s">
        <v>309</v>
      </c>
      <c r="AO75" s="221" t="s">
        <v>1570</v>
      </c>
      <c r="AP75" s="261">
        <v>0</v>
      </c>
      <c r="AQ75" s="235" t="s">
        <v>386</v>
      </c>
      <c r="AR75" s="223" t="e">
        <v>#VALUE!</v>
      </c>
      <c r="AS75" s="221" t="e">
        <v>#VALUE!</v>
      </c>
      <c r="AT75" s="221" t="s">
        <v>412</v>
      </c>
      <c r="AU75" s="221" t="s">
        <v>412</v>
      </c>
      <c r="AV75" s="221" t="s">
        <v>412</v>
      </c>
      <c r="AW75" s="222">
        <v>0</v>
      </c>
      <c r="AX75" s="261">
        <v>0</v>
      </c>
      <c r="AY75" s="221" t="e">
        <v>#VALUE!</v>
      </c>
      <c r="AZ75" s="221" t="s">
        <v>383</v>
      </c>
      <c r="BA75" s="493" t="s">
        <v>1441</v>
      </c>
      <c r="BB75" s="20" t="s">
        <v>1571</v>
      </c>
      <c r="BC75" s="375">
        <v>44615</v>
      </c>
      <c r="BD75" s="316" t="s">
        <v>307</v>
      </c>
      <c r="BE75" s="20" t="s">
        <v>1572</v>
      </c>
      <c r="BF75" s="117">
        <v>0.8</v>
      </c>
      <c r="BG75" s="235" t="s">
        <v>414</v>
      </c>
      <c r="BH75" s="223">
        <v>-44620</v>
      </c>
      <c r="BI75" s="221" t="e">
        <v>#VALUE!</v>
      </c>
      <c r="BJ75" s="267"/>
      <c r="BK75" s="267"/>
      <c r="BL75" s="267"/>
      <c r="BM75" s="267"/>
      <c r="BN75" s="221"/>
      <c r="BO75" s="221" t="s">
        <v>383</v>
      </c>
      <c r="BP75" s="268" t="s">
        <v>293</v>
      </c>
      <c r="BQ75" s="62" t="s">
        <v>1573</v>
      </c>
      <c r="BR75" s="269">
        <v>44712</v>
      </c>
      <c r="BS75" s="233" t="s">
        <v>480</v>
      </c>
      <c r="BT75" s="234">
        <v>1</v>
      </c>
      <c r="BU75" s="235" t="s">
        <v>380</v>
      </c>
      <c r="BV75" s="223" t="e">
        <v>#VALUE!</v>
      </c>
      <c r="BW75" s="221" t="e">
        <v>#VALUE!</v>
      </c>
      <c r="BX75" s="312" t="s">
        <v>1178</v>
      </c>
      <c r="BY75" s="511" t="s">
        <v>1525</v>
      </c>
      <c r="BZ75" s="511" t="s">
        <v>402</v>
      </c>
      <c r="CA75" s="511">
        <v>1</v>
      </c>
      <c r="CB75" s="236" t="s">
        <v>294</v>
      </c>
      <c r="CC75" s="94"/>
      <c r="CD75" s="236" t="s">
        <v>294</v>
      </c>
      <c r="CE75" s="233" t="s">
        <v>1125</v>
      </c>
      <c r="CF75" s="233" t="s">
        <v>1125</v>
      </c>
      <c r="CG75" s="375" t="s">
        <v>328</v>
      </c>
      <c r="CH75" s="233" t="s">
        <v>328</v>
      </c>
      <c r="CI75" s="234">
        <v>1</v>
      </c>
      <c r="CJ75" s="235" t="str">
        <f t="shared" si="1"/>
        <v>CUMPLIMIENTO TOTAL</v>
      </c>
      <c r="CK75" s="223" t="str">
        <f t="shared" si="8"/>
        <v>NO APLICA ACCION CERRADA</v>
      </c>
      <c r="CL75" s="221" t="str">
        <f t="shared" si="9"/>
        <v>NO APLICA ACCION CERRADA</v>
      </c>
      <c r="CM75" s="375" t="s">
        <v>328</v>
      </c>
      <c r="CN75" s="233" t="s">
        <v>1125</v>
      </c>
      <c r="CO75" s="506" t="s">
        <v>339</v>
      </c>
      <c r="CP75" s="515">
        <v>1</v>
      </c>
      <c r="CQ75" s="516" t="s">
        <v>294</v>
      </c>
      <c r="CR75" s="94"/>
      <c r="CS75" s="239" t="s">
        <v>328</v>
      </c>
      <c r="CT75" s="82" t="s">
        <v>1125</v>
      </c>
      <c r="CU75" s="82" t="s">
        <v>339</v>
      </c>
      <c r="CV75" s="107">
        <v>1</v>
      </c>
      <c r="CW75" s="110">
        <v>1</v>
      </c>
      <c r="CX75" s="235" t="str">
        <f t="shared" si="4"/>
        <v>CUMPLIMIENTO TOTAL</v>
      </c>
      <c r="CY75" s="223" t="str">
        <f t="shared" si="5"/>
        <v>NO APLICA ACCION CERRADA</v>
      </c>
      <c r="CZ75" s="221" t="str">
        <f t="shared" ref="CZ75:CZ82" si="10">(IF(CQ75="CERRADO","NO APLICA ACCION CERRADA",IF(CW75&lt;=0,"VENCIDO",IF(AY75&lt;=$V$5,"POR VENCER","CON TIEMPO"))))</f>
        <v>NO APLICA ACCION CERRADA</v>
      </c>
      <c r="DA75" s="239" t="s">
        <v>328</v>
      </c>
      <c r="DB75" s="82" t="s">
        <v>1125</v>
      </c>
      <c r="DC75" s="82" t="s">
        <v>339</v>
      </c>
      <c r="DD75" s="107">
        <v>1</v>
      </c>
      <c r="DE75" s="97" t="s">
        <v>294</v>
      </c>
      <c r="DF75" s="94"/>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row>
    <row r="76" spans="1:449" s="145" customFormat="1" ht="118.5" hidden="1" customHeight="1">
      <c r="A76" s="252">
        <v>45</v>
      </c>
      <c r="B76" s="253" t="s">
        <v>648</v>
      </c>
      <c r="C76" s="213" t="s">
        <v>649</v>
      </c>
      <c r="D76" s="213" t="s">
        <v>344</v>
      </c>
      <c r="E76" s="214"/>
      <c r="F76" s="215" t="s">
        <v>650</v>
      </c>
      <c r="G76" s="215" t="s">
        <v>269</v>
      </c>
      <c r="H76" s="213" t="s">
        <v>341</v>
      </c>
      <c r="I76" s="213" t="s">
        <v>651</v>
      </c>
      <c r="J76" s="215" t="s">
        <v>652</v>
      </c>
      <c r="K76" s="215" t="s">
        <v>653</v>
      </c>
      <c r="L76" s="215" t="s">
        <v>654</v>
      </c>
      <c r="M76" s="215" t="s">
        <v>655</v>
      </c>
      <c r="N76" s="215" t="s">
        <v>656</v>
      </c>
      <c r="O76" s="213" t="s">
        <v>207</v>
      </c>
      <c r="P76" s="213" t="s">
        <v>208</v>
      </c>
      <c r="Q76" s="213" t="s">
        <v>657</v>
      </c>
      <c r="R76" s="213" t="s">
        <v>250</v>
      </c>
      <c r="S76" s="255" t="s">
        <v>1574</v>
      </c>
      <c r="T76" s="255" t="s">
        <v>328</v>
      </c>
      <c r="U76" s="213" t="s">
        <v>450</v>
      </c>
      <c r="V76" s="255">
        <v>2019</v>
      </c>
      <c r="W76" s="255" t="s">
        <v>1575</v>
      </c>
      <c r="X76" s="214" t="s">
        <v>1576</v>
      </c>
      <c r="Y76" s="284" t="s">
        <v>1577</v>
      </c>
      <c r="Z76" s="214" t="s">
        <v>451</v>
      </c>
      <c r="AA76" s="255" t="s">
        <v>328</v>
      </c>
      <c r="AB76" s="213" t="s">
        <v>328</v>
      </c>
      <c r="AC76" s="213" t="s">
        <v>444</v>
      </c>
      <c r="AD76" s="255" t="s">
        <v>328</v>
      </c>
      <c r="AE76" s="255" t="s">
        <v>328</v>
      </c>
      <c r="AF76" s="260">
        <v>43878</v>
      </c>
      <c r="AG76" s="260">
        <v>44225</v>
      </c>
      <c r="AH76" s="260">
        <v>44743</v>
      </c>
      <c r="AI76" s="260" t="s">
        <v>309</v>
      </c>
      <c r="AJ76" s="260" t="s">
        <v>309</v>
      </c>
      <c r="AK76" s="218">
        <f t="shared" ref="AK76:AK139" si="11">(IF(BA76=$AA$8,$AB$5,AG76-$Q$5))</f>
        <v>-486</v>
      </c>
      <c r="AL76" s="517" t="s">
        <v>1578</v>
      </c>
      <c r="AM76" s="262">
        <v>44384</v>
      </c>
      <c r="AN76" s="257"/>
      <c r="AO76" s="257"/>
      <c r="AP76" s="261"/>
      <c r="AQ76" s="235" t="s">
        <v>386</v>
      </c>
      <c r="AR76" s="223">
        <v>-226</v>
      </c>
      <c r="AS76" s="221" t="s">
        <v>387</v>
      </c>
      <c r="AT76" s="262" t="s">
        <v>412</v>
      </c>
      <c r="AU76" s="221" t="s">
        <v>386</v>
      </c>
      <c r="AV76" s="221" t="s">
        <v>403</v>
      </c>
      <c r="AW76" s="222">
        <v>0</v>
      </c>
      <c r="AX76" s="261">
        <v>0</v>
      </c>
      <c r="AY76" s="221" t="s">
        <v>393</v>
      </c>
      <c r="AZ76" s="221" t="s">
        <v>383</v>
      </c>
      <c r="BA76" s="247" t="s">
        <v>390</v>
      </c>
      <c r="BB76" s="250" t="s">
        <v>1121</v>
      </c>
      <c r="BC76" s="264">
        <v>44620</v>
      </c>
      <c r="BD76" s="250" t="s">
        <v>309</v>
      </c>
      <c r="BE76" s="50" t="s">
        <v>576</v>
      </c>
      <c r="BF76" s="124">
        <v>0</v>
      </c>
      <c r="BG76" s="235" t="s">
        <v>386</v>
      </c>
      <c r="BH76" s="223">
        <v>-44620</v>
      </c>
      <c r="BI76" s="221" t="s">
        <v>387</v>
      </c>
      <c r="BJ76" s="375">
        <v>44638</v>
      </c>
      <c r="BK76" s="279" t="s">
        <v>453</v>
      </c>
      <c r="BL76" s="279" t="s">
        <v>446</v>
      </c>
      <c r="BM76" s="227">
        <v>0</v>
      </c>
      <c r="BN76" s="221" t="s">
        <v>387</v>
      </c>
      <c r="BO76" s="221" t="s">
        <v>383</v>
      </c>
      <c r="BP76" s="268" t="s">
        <v>293</v>
      </c>
      <c r="BQ76" s="62" t="s">
        <v>1579</v>
      </c>
      <c r="BR76" s="269">
        <v>44712</v>
      </c>
      <c r="BS76" s="233">
        <v>0</v>
      </c>
      <c r="BT76" s="234">
        <v>1</v>
      </c>
      <c r="BU76" s="235" t="s">
        <v>380</v>
      </c>
      <c r="BV76" s="223">
        <v>-486</v>
      </c>
      <c r="BW76" s="221" t="s">
        <v>387</v>
      </c>
      <c r="BX76" s="383">
        <v>44729</v>
      </c>
      <c r="BY76" s="290" t="s">
        <v>1580</v>
      </c>
      <c r="BZ76" s="380" t="s">
        <v>403</v>
      </c>
      <c r="CA76" s="106">
        <v>1</v>
      </c>
      <c r="CB76" s="236" t="s">
        <v>294</v>
      </c>
      <c r="CC76" s="94"/>
      <c r="CD76" s="236" t="s">
        <v>294</v>
      </c>
      <c r="CE76" s="233" t="s">
        <v>1125</v>
      </c>
      <c r="CF76" s="233" t="s">
        <v>1125</v>
      </c>
      <c r="CG76" s="375" t="s">
        <v>328</v>
      </c>
      <c r="CH76" s="233" t="s">
        <v>328</v>
      </c>
      <c r="CI76" s="234">
        <v>1</v>
      </c>
      <c r="CJ76" s="235" t="str">
        <f t="shared" ref="CJ76:CJ139" si="12">IF(CI76&lt;=0%,"SIN AVANCE",IF(CI76&lt;33%,"AVANCE MINIMO",IF(CI76&lt;66%,"AVANCE PARCIAL",IF(CI76&lt;=99.9%,"AVANCE SIGNIFICATIVO",IF(CI76=100%,"CUMPLIMIENTO TOTAL","ERROR")))))</f>
        <v>CUMPLIMIENTO TOTAL</v>
      </c>
      <c r="CK76" s="223" t="str">
        <f t="shared" ref="CK76:CK107" si="13">(IF(CD76="CERRADO","NO APLICA ACCION CERRADA",AG76-$Q$6))</f>
        <v>NO APLICA ACCION CERRADA</v>
      </c>
      <c r="CL76" s="221" t="str">
        <f t="shared" ref="CL76:CL107" si="14">(IF(CD76="CERRADO","NO APLICA ACCION CERRADA",IF(AK76&lt;=0,"VENCIDO",IF(AK76&lt;=$V$5,"POR VENCER","CON TIEMPO"))))</f>
        <v>NO APLICA ACCION CERRADA</v>
      </c>
      <c r="CM76" s="518" t="s">
        <v>328</v>
      </c>
      <c r="CN76" s="351" t="s">
        <v>1125</v>
      </c>
      <c r="CO76" s="506" t="s">
        <v>339</v>
      </c>
      <c r="CP76" s="515">
        <v>1</v>
      </c>
      <c r="CQ76" s="516" t="s">
        <v>294</v>
      </c>
      <c r="CR76" s="94"/>
      <c r="CS76" s="239" t="s">
        <v>328</v>
      </c>
      <c r="CT76" s="82" t="s">
        <v>1125</v>
      </c>
      <c r="CU76" s="82" t="s">
        <v>339</v>
      </c>
      <c r="CV76" s="107">
        <v>1</v>
      </c>
      <c r="CW76" s="110">
        <v>1</v>
      </c>
      <c r="CX76" s="235" t="str">
        <f t="shared" ref="CX76:CX139" si="15">IF(CW76&lt;=0%,"SIN AVANCE",IF(CW76&lt;33%,"AVANCE MINIMO",IF(CW76&lt;66%,"AVANCE PARCIAL",IF(CW76&lt;=99.9%,"AVANCE SIGNIFICATIVO",IF(CW76=100%,"CUMPLIMIENTO TOTAL","ERROR")))))</f>
        <v>CUMPLIMIENTO TOTAL</v>
      </c>
      <c r="CY76" s="223" t="str">
        <f t="shared" ref="CY76:CY139" si="16">(IF(CQ76="CERRADO","NO APLICA ACCION CERRADA",AG76-$Q$6))</f>
        <v>NO APLICA ACCION CERRADA</v>
      </c>
      <c r="CZ76" s="221" t="str">
        <f t="shared" si="10"/>
        <v>NO APLICA ACCION CERRADA</v>
      </c>
      <c r="DA76" s="239" t="s">
        <v>328</v>
      </c>
      <c r="DB76" s="82" t="s">
        <v>1125</v>
      </c>
      <c r="DC76" s="82" t="s">
        <v>339</v>
      </c>
      <c r="DD76" s="107">
        <v>1</v>
      </c>
      <c r="DE76" s="97" t="s">
        <v>294</v>
      </c>
      <c r="DF76" s="94"/>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row>
    <row r="77" spans="1:449" s="141" customFormat="1" ht="171" hidden="1" customHeight="1">
      <c r="A77" s="252">
        <v>46</v>
      </c>
      <c r="B77" s="253" t="s">
        <v>648</v>
      </c>
      <c r="C77" s="213" t="s">
        <v>649</v>
      </c>
      <c r="D77" s="213" t="s">
        <v>344</v>
      </c>
      <c r="E77" s="214"/>
      <c r="F77" s="215" t="s">
        <v>650</v>
      </c>
      <c r="G77" s="215" t="s">
        <v>269</v>
      </c>
      <c r="H77" s="213" t="s">
        <v>341</v>
      </c>
      <c r="I77" s="213" t="s">
        <v>651</v>
      </c>
      <c r="J77" s="215" t="s">
        <v>652</v>
      </c>
      <c r="K77" s="215" t="s">
        <v>653</v>
      </c>
      <c r="L77" s="215" t="s">
        <v>654</v>
      </c>
      <c r="M77" s="215" t="s">
        <v>655</v>
      </c>
      <c r="N77" s="215" t="s">
        <v>656</v>
      </c>
      <c r="O77" s="213" t="s">
        <v>158</v>
      </c>
      <c r="P77" s="213" t="s">
        <v>173</v>
      </c>
      <c r="Q77" s="213" t="s">
        <v>657</v>
      </c>
      <c r="R77" s="213" t="s">
        <v>250</v>
      </c>
      <c r="S77" s="255" t="s">
        <v>1581</v>
      </c>
      <c r="T77" s="255" t="s">
        <v>328</v>
      </c>
      <c r="U77" s="213" t="s">
        <v>450</v>
      </c>
      <c r="V77" s="255">
        <v>2019</v>
      </c>
      <c r="W77" s="255" t="s">
        <v>1582</v>
      </c>
      <c r="X77" s="214" t="s">
        <v>1583</v>
      </c>
      <c r="Y77" s="215" t="s">
        <v>1584</v>
      </c>
      <c r="Z77" s="214" t="s">
        <v>451</v>
      </c>
      <c r="AA77" s="255" t="s">
        <v>328</v>
      </c>
      <c r="AB77" s="213" t="s">
        <v>328</v>
      </c>
      <c r="AC77" s="213" t="s">
        <v>444</v>
      </c>
      <c r="AD77" s="255" t="s">
        <v>328</v>
      </c>
      <c r="AE77" s="255" t="s">
        <v>328</v>
      </c>
      <c r="AF77" s="260">
        <v>43878</v>
      </c>
      <c r="AG77" s="260">
        <v>44225</v>
      </c>
      <c r="AH77" s="260">
        <v>44743</v>
      </c>
      <c r="AI77" s="260" t="s">
        <v>309</v>
      </c>
      <c r="AJ77" s="260" t="s">
        <v>309</v>
      </c>
      <c r="AK77" s="218">
        <f t="shared" si="11"/>
        <v>-486</v>
      </c>
      <c r="AL77" s="517" t="s">
        <v>1585</v>
      </c>
      <c r="AM77" s="262">
        <v>44384</v>
      </c>
      <c r="AN77" s="257"/>
      <c r="AO77" s="257"/>
      <c r="AP77" s="261"/>
      <c r="AQ77" s="235" t="s">
        <v>386</v>
      </c>
      <c r="AR77" s="223">
        <v>-226</v>
      </c>
      <c r="AS77" s="221" t="s">
        <v>387</v>
      </c>
      <c r="AT77" s="262" t="s">
        <v>412</v>
      </c>
      <c r="AU77" s="221" t="s">
        <v>386</v>
      </c>
      <c r="AV77" s="221" t="s">
        <v>403</v>
      </c>
      <c r="AW77" s="222">
        <v>0</v>
      </c>
      <c r="AX77" s="261">
        <v>0</v>
      </c>
      <c r="AY77" s="221" t="s">
        <v>393</v>
      </c>
      <c r="AZ77" s="221" t="s">
        <v>383</v>
      </c>
      <c r="BA77" s="247" t="s">
        <v>390</v>
      </c>
      <c r="BB77" s="250" t="s">
        <v>1121</v>
      </c>
      <c r="BC77" s="264">
        <v>44620</v>
      </c>
      <c r="BD77" s="250" t="s">
        <v>309</v>
      </c>
      <c r="BE77" s="50" t="s">
        <v>576</v>
      </c>
      <c r="BF77" s="124">
        <v>0</v>
      </c>
      <c r="BG77" s="235" t="s">
        <v>386</v>
      </c>
      <c r="BH77" s="223">
        <v>-44620</v>
      </c>
      <c r="BI77" s="221" t="s">
        <v>387</v>
      </c>
      <c r="BJ77" s="375">
        <v>44638</v>
      </c>
      <c r="BK77" s="279" t="s">
        <v>453</v>
      </c>
      <c r="BL77" s="279" t="s">
        <v>446</v>
      </c>
      <c r="BM77" s="227">
        <v>0</v>
      </c>
      <c r="BN77" s="221" t="s">
        <v>387</v>
      </c>
      <c r="BO77" s="221" t="s">
        <v>383</v>
      </c>
      <c r="BP77" s="268" t="s">
        <v>293</v>
      </c>
      <c r="BQ77" s="62" t="s">
        <v>1586</v>
      </c>
      <c r="BR77" s="269">
        <v>44712</v>
      </c>
      <c r="BS77" s="233">
        <v>0</v>
      </c>
      <c r="BT77" s="234">
        <v>1</v>
      </c>
      <c r="BU77" s="235" t="s">
        <v>380</v>
      </c>
      <c r="BV77" s="223">
        <v>-486</v>
      </c>
      <c r="BW77" s="221" t="s">
        <v>387</v>
      </c>
      <c r="BX77" s="383">
        <v>44729</v>
      </c>
      <c r="BY77" s="290" t="s">
        <v>1587</v>
      </c>
      <c r="BZ77" s="380" t="s">
        <v>403</v>
      </c>
      <c r="CA77" s="106">
        <v>1</v>
      </c>
      <c r="CB77" s="236" t="s">
        <v>294</v>
      </c>
      <c r="CC77" s="94"/>
      <c r="CD77" s="236" t="s">
        <v>294</v>
      </c>
      <c r="CE77" s="233" t="s">
        <v>1125</v>
      </c>
      <c r="CF77" s="233" t="s">
        <v>1125</v>
      </c>
      <c r="CG77" s="375" t="s">
        <v>328</v>
      </c>
      <c r="CH77" s="233" t="s">
        <v>328</v>
      </c>
      <c r="CI77" s="234">
        <v>1</v>
      </c>
      <c r="CJ77" s="235" t="str">
        <f t="shared" si="12"/>
        <v>CUMPLIMIENTO TOTAL</v>
      </c>
      <c r="CK77" s="223" t="str">
        <f t="shared" si="13"/>
        <v>NO APLICA ACCION CERRADA</v>
      </c>
      <c r="CL77" s="221" t="str">
        <f t="shared" si="14"/>
        <v>NO APLICA ACCION CERRADA</v>
      </c>
      <c r="CM77" s="518" t="s">
        <v>328</v>
      </c>
      <c r="CN77" s="351" t="s">
        <v>1125</v>
      </c>
      <c r="CO77" s="506" t="s">
        <v>339</v>
      </c>
      <c r="CP77" s="508">
        <v>1</v>
      </c>
      <c r="CQ77" s="516" t="s">
        <v>294</v>
      </c>
      <c r="CR77" s="94"/>
      <c r="CS77" s="239" t="s">
        <v>328</v>
      </c>
      <c r="CT77" s="82" t="s">
        <v>1125</v>
      </c>
      <c r="CU77" s="82" t="s">
        <v>339</v>
      </c>
      <c r="CV77" s="107">
        <v>1</v>
      </c>
      <c r="CW77" s="110">
        <v>1</v>
      </c>
      <c r="CX77" s="235" t="str">
        <f t="shared" si="15"/>
        <v>CUMPLIMIENTO TOTAL</v>
      </c>
      <c r="CY77" s="223" t="str">
        <f t="shared" si="16"/>
        <v>NO APLICA ACCION CERRADA</v>
      </c>
      <c r="CZ77" s="221" t="str">
        <f t="shared" si="10"/>
        <v>NO APLICA ACCION CERRADA</v>
      </c>
      <c r="DA77" s="239" t="s">
        <v>328</v>
      </c>
      <c r="DB77" s="82" t="s">
        <v>1125</v>
      </c>
      <c r="DC77" s="82" t="s">
        <v>339</v>
      </c>
      <c r="DD77" s="107">
        <v>1</v>
      </c>
      <c r="DE77" s="97" t="s">
        <v>294</v>
      </c>
      <c r="DF77" s="94"/>
    </row>
    <row r="78" spans="1:449" s="145" customFormat="1" ht="151.5" hidden="1" customHeight="1">
      <c r="A78" s="252">
        <v>47</v>
      </c>
      <c r="B78" s="253" t="s">
        <v>648</v>
      </c>
      <c r="C78" s="213" t="s">
        <v>649</v>
      </c>
      <c r="D78" s="213" t="s">
        <v>344</v>
      </c>
      <c r="E78" s="214"/>
      <c r="F78" s="215" t="s">
        <v>650</v>
      </c>
      <c r="G78" s="215" t="s">
        <v>269</v>
      </c>
      <c r="H78" s="213" t="s">
        <v>341</v>
      </c>
      <c r="I78" s="213" t="s">
        <v>651</v>
      </c>
      <c r="J78" s="215" t="s">
        <v>652</v>
      </c>
      <c r="K78" s="215" t="s">
        <v>653</v>
      </c>
      <c r="L78" s="215" t="s">
        <v>654</v>
      </c>
      <c r="M78" s="215" t="s">
        <v>655</v>
      </c>
      <c r="N78" s="215" t="s">
        <v>656</v>
      </c>
      <c r="O78" s="213" t="s">
        <v>158</v>
      </c>
      <c r="P78" s="213" t="s">
        <v>173</v>
      </c>
      <c r="Q78" s="213" t="s">
        <v>657</v>
      </c>
      <c r="R78" s="213" t="s">
        <v>250</v>
      </c>
      <c r="S78" s="255" t="s">
        <v>1588</v>
      </c>
      <c r="T78" s="255" t="s">
        <v>328</v>
      </c>
      <c r="U78" s="213" t="s">
        <v>450</v>
      </c>
      <c r="V78" s="255">
        <v>2019</v>
      </c>
      <c r="W78" s="255" t="s">
        <v>1589</v>
      </c>
      <c r="X78" s="214" t="s">
        <v>1590</v>
      </c>
      <c r="Y78" s="215" t="s">
        <v>1591</v>
      </c>
      <c r="Z78" s="214" t="s">
        <v>451</v>
      </c>
      <c r="AA78" s="255" t="s">
        <v>328</v>
      </c>
      <c r="AB78" s="213" t="s">
        <v>328</v>
      </c>
      <c r="AC78" s="213" t="s">
        <v>444</v>
      </c>
      <c r="AD78" s="255" t="s">
        <v>328</v>
      </c>
      <c r="AE78" s="255" t="s">
        <v>328</v>
      </c>
      <c r="AF78" s="260">
        <v>43878</v>
      </c>
      <c r="AG78" s="260">
        <v>44225</v>
      </c>
      <c r="AH78" s="260">
        <v>44743</v>
      </c>
      <c r="AI78" s="260" t="s">
        <v>309</v>
      </c>
      <c r="AJ78" s="260" t="s">
        <v>309</v>
      </c>
      <c r="AK78" s="218">
        <f t="shared" si="11"/>
        <v>-486</v>
      </c>
      <c r="AL78" s="517" t="s">
        <v>452</v>
      </c>
      <c r="AM78" s="262">
        <v>44384</v>
      </c>
      <c r="AN78" s="257"/>
      <c r="AO78" s="257"/>
      <c r="AP78" s="261"/>
      <c r="AQ78" s="235" t="s">
        <v>386</v>
      </c>
      <c r="AR78" s="223">
        <v>-226</v>
      </c>
      <c r="AS78" s="221" t="s">
        <v>387</v>
      </c>
      <c r="AT78" s="220">
        <v>44520</v>
      </c>
      <c r="AU78" s="221" t="s">
        <v>386</v>
      </c>
      <c r="AV78" s="221" t="s">
        <v>403</v>
      </c>
      <c r="AW78" s="222">
        <v>0</v>
      </c>
      <c r="AX78" s="261">
        <v>0</v>
      </c>
      <c r="AY78" s="221" t="s">
        <v>393</v>
      </c>
      <c r="AZ78" s="221" t="s">
        <v>383</v>
      </c>
      <c r="BA78" s="247" t="s">
        <v>390</v>
      </c>
      <c r="BB78" s="250" t="s">
        <v>1121</v>
      </c>
      <c r="BC78" s="264">
        <v>44620</v>
      </c>
      <c r="BD78" s="250" t="s">
        <v>309</v>
      </c>
      <c r="BE78" s="50" t="s">
        <v>576</v>
      </c>
      <c r="BF78" s="124">
        <v>0</v>
      </c>
      <c r="BG78" s="235" t="s">
        <v>386</v>
      </c>
      <c r="BH78" s="223">
        <v>-44620</v>
      </c>
      <c r="BI78" s="221" t="s">
        <v>387</v>
      </c>
      <c r="BJ78" s="375">
        <v>44638</v>
      </c>
      <c r="BK78" s="279" t="s">
        <v>453</v>
      </c>
      <c r="BL78" s="279" t="s">
        <v>446</v>
      </c>
      <c r="BM78" s="227">
        <v>0</v>
      </c>
      <c r="BN78" s="221" t="s">
        <v>387</v>
      </c>
      <c r="BO78" s="221" t="s">
        <v>383</v>
      </c>
      <c r="BP78" s="268" t="s">
        <v>293</v>
      </c>
      <c r="BQ78" s="62" t="s">
        <v>1592</v>
      </c>
      <c r="BR78" s="269">
        <v>44712</v>
      </c>
      <c r="BS78" s="233">
        <v>0</v>
      </c>
      <c r="BT78" s="234">
        <v>1</v>
      </c>
      <c r="BU78" s="235" t="s">
        <v>380</v>
      </c>
      <c r="BV78" s="223">
        <v>-486</v>
      </c>
      <c r="BW78" s="221" t="s">
        <v>387</v>
      </c>
      <c r="BX78" s="383">
        <v>44733</v>
      </c>
      <c r="BY78" s="290" t="s">
        <v>1593</v>
      </c>
      <c r="BZ78" s="380" t="s">
        <v>403</v>
      </c>
      <c r="CA78" s="106">
        <v>1</v>
      </c>
      <c r="CB78" s="236" t="s">
        <v>294</v>
      </c>
      <c r="CC78" s="94"/>
      <c r="CD78" s="236" t="s">
        <v>294</v>
      </c>
      <c r="CE78" s="233" t="s">
        <v>1125</v>
      </c>
      <c r="CF78" s="233" t="s">
        <v>1125</v>
      </c>
      <c r="CG78" s="375" t="s">
        <v>328</v>
      </c>
      <c r="CH78" s="233" t="s">
        <v>328</v>
      </c>
      <c r="CI78" s="234">
        <v>1</v>
      </c>
      <c r="CJ78" s="235" t="str">
        <f t="shared" si="12"/>
        <v>CUMPLIMIENTO TOTAL</v>
      </c>
      <c r="CK78" s="223" t="str">
        <f t="shared" si="13"/>
        <v>NO APLICA ACCION CERRADA</v>
      </c>
      <c r="CL78" s="221" t="str">
        <f t="shared" si="14"/>
        <v>NO APLICA ACCION CERRADA</v>
      </c>
      <c r="CM78" s="518" t="s">
        <v>328</v>
      </c>
      <c r="CN78" s="351" t="s">
        <v>1125</v>
      </c>
      <c r="CO78" s="506" t="s">
        <v>339</v>
      </c>
      <c r="CP78" s="519">
        <v>1</v>
      </c>
      <c r="CQ78" s="516" t="s">
        <v>294</v>
      </c>
      <c r="CR78" s="94"/>
      <c r="CS78" s="239" t="s">
        <v>328</v>
      </c>
      <c r="CT78" s="82" t="s">
        <v>1125</v>
      </c>
      <c r="CU78" s="82" t="s">
        <v>339</v>
      </c>
      <c r="CV78" s="107">
        <v>1</v>
      </c>
      <c r="CW78" s="110">
        <v>1</v>
      </c>
      <c r="CX78" s="235" t="str">
        <f t="shared" si="15"/>
        <v>CUMPLIMIENTO TOTAL</v>
      </c>
      <c r="CY78" s="223" t="str">
        <f t="shared" si="16"/>
        <v>NO APLICA ACCION CERRADA</v>
      </c>
      <c r="CZ78" s="221" t="str">
        <f t="shared" si="10"/>
        <v>NO APLICA ACCION CERRADA</v>
      </c>
      <c r="DA78" s="239" t="s">
        <v>328</v>
      </c>
      <c r="DB78" s="82" t="s">
        <v>1125</v>
      </c>
      <c r="DC78" s="82" t="s">
        <v>339</v>
      </c>
      <c r="DD78" s="107">
        <v>1</v>
      </c>
      <c r="DE78" s="97" t="s">
        <v>294</v>
      </c>
      <c r="DF78" s="94"/>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row>
    <row r="79" spans="1:449" s="141" customFormat="1" ht="118.5" hidden="1" customHeight="1">
      <c r="A79" s="252">
        <v>48</v>
      </c>
      <c r="B79" s="253" t="s">
        <v>648</v>
      </c>
      <c r="C79" s="213" t="s">
        <v>649</v>
      </c>
      <c r="D79" s="213" t="s">
        <v>344</v>
      </c>
      <c r="E79" s="214"/>
      <c r="F79" s="215" t="s">
        <v>650</v>
      </c>
      <c r="G79" s="215" t="s">
        <v>269</v>
      </c>
      <c r="H79" s="213" t="s">
        <v>341</v>
      </c>
      <c r="I79" s="213" t="s">
        <v>651</v>
      </c>
      <c r="J79" s="215" t="s">
        <v>652</v>
      </c>
      <c r="K79" s="215" t="s">
        <v>653</v>
      </c>
      <c r="L79" s="215" t="s">
        <v>654</v>
      </c>
      <c r="M79" s="215" t="s">
        <v>655</v>
      </c>
      <c r="N79" s="215" t="s">
        <v>656</v>
      </c>
      <c r="O79" s="213" t="s">
        <v>158</v>
      </c>
      <c r="P79" s="213" t="s">
        <v>173</v>
      </c>
      <c r="Q79" s="213" t="s">
        <v>657</v>
      </c>
      <c r="R79" s="213" t="s">
        <v>250</v>
      </c>
      <c r="S79" s="255" t="s">
        <v>1594</v>
      </c>
      <c r="T79" s="255" t="s">
        <v>328</v>
      </c>
      <c r="U79" s="213" t="s">
        <v>450</v>
      </c>
      <c r="V79" s="255">
        <v>2019</v>
      </c>
      <c r="W79" s="255" t="s">
        <v>1595</v>
      </c>
      <c r="X79" s="214" t="s">
        <v>1596</v>
      </c>
      <c r="Y79" s="215" t="s">
        <v>1591</v>
      </c>
      <c r="Z79" s="214" t="s">
        <v>451</v>
      </c>
      <c r="AA79" s="255" t="s">
        <v>328</v>
      </c>
      <c r="AB79" s="213" t="s">
        <v>328</v>
      </c>
      <c r="AC79" s="213" t="s">
        <v>444</v>
      </c>
      <c r="AD79" s="255" t="s">
        <v>328</v>
      </c>
      <c r="AE79" s="255" t="s">
        <v>328</v>
      </c>
      <c r="AF79" s="260">
        <v>43878</v>
      </c>
      <c r="AG79" s="260">
        <v>44225</v>
      </c>
      <c r="AH79" s="260">
        <v>44743</v>
      </c>
      <c r="AI79" s="260" t="s">
        <v>309</v>
      </c>
      <c r="AJ79" s="260" t="s">
        <v>309</v>
      </c>
      <c r="AK79" s="218">
        <f t="shared" si="11"/>
        <v>-486</v>
      </c>
      <c r="AL79" s="517" t="s">
        <v>452</v>
      </c>
      <c r="AM79" s="262">
        <v>44384</v>
      </c>
      <c r="AN79" s="257"/>
      <c r="AO79" s="257"/>
      <c r="AP79" s="261"/>
      <c r="AQ79" s="235" t="s">
        <v>386</v>
      </c>
      <c r="AR79" s="223">
        <v>-226</v>
      </c>
      <c r="AS79" s="221" t="s">
        <v>387</v>
      </c>
      <c r="AT79" s="220">
        <v>44520</v>
      </c>
      <c r="AU79" s="221" t="s">
        <v>386</v>
      </c>
      <c r="AV79" s="221" t="s">
        <v>403</v>
      </c>
      <c r="AW79" s="222">
        <v>0</v>
      </c>
      <c r="AX79" s="261">
        <v>0</v>
      </c>
      <c r="AY79" s="221" t="s">
        <v>393</v>
      </c>
      <c r="AZ79" s="221" t="s">
        <v>383</v>
      </c>
      <c r="BA79" s="247" t="s">
        <v>390</v>
      </c>
      <c r="BB79" s="250" t="s">
        <v>1121</v>
      </c>
      <c r="BC79" s="264">
        <v>44620</v>
      </c>
      <c r="BD79" s="250" t="s">
        <v>309</v>
      </c>
      <c r="BE79" s="50" t="s">
        <v>576</v>
      </c>
      <c r="BF79" s="124">
        <v>0</v>
      </c>
      <c r="BG79" s="235" t="s">
        <v>386</v>
      </c>
      <c r="BH79" s="223">
        <v>-44620</v>
      </c>
      <c r="BI79" s="221" t="s">
        <v>387</v>
      </c>
      <c r="BJ79" s="375">
        <v>44638</v>
      </c>
      <c r="BK79" s="279" t="s">
        <v>453</v>
      </c>
      <c r="BL79" s="279" t="s">
        <v>446</v>
      </c>
      <c r="BM79" s="227">
        <v>0</v>
      </c>
      <c r="BN79" s="221" t="s">
        <v>387</v>
      </c>
      <c r="BO79" s="221" t="s">
        <v>383</v>
      </c>
      <c r="BP79" s="268" t="s">
        <v>293</v>
      </c>
      <c r="BQ79" s="62" t="s">
        <v>1597</v>
      </c>
      <c r="BR79" s="269">
        <v>44712</v>
      </c>
      <c r="BS79" s="233">
        <v>0</v>
      </c>
      <c r="BT79" s="234">
        <v>1</v>
      </c>
      <c r="BU79" s="235" t="s">
        <v>380</v>
      </c>
      <c r="BV79" s="223">
        <v>-486</v>
      </c>
      <c r="BW79" s="221" t="s">
        <v>387</v>
      </c>
      <c r="BX79" s="383">
        <v>44733</v>
      </c>
      <c r="BY79" s="290" t="s">
        <v>1593</v>
      </c>
      <c r="BZ79" s="380" t="s">
        <v>403</v>
      </c>
      <c r="CA79" s="106">
        <v>1</v>
      </c>
      <c r="CB79" s="236" t="s">
        <v>294</v>
      </c>
      <c r="CC79" s="94"/>
      <c r="CD79" s="236" t="s">
        <v>294</v>
      </c>
      <c r="CE79" s="233" t="s">
        <v>1125</v>
      </c>
      <c r="CF79" s="233" t="s">
        <v>1125</v>
      </c>
      <c r="CG79" s="375" t="s">
        <v>328</v>
      </c>
      <c r="CH79" s="233" t="s">
        <v>328</v>
      </c>
      <c r="CI79" s="234">
        <v>1</v>
      </c>
      <c r="CJ79" s="235" t="str">
        <f t="shared" si="12"/>
        <v>CUMPLIMIENTO TOTAL</v>
      </c>
      <c r="CK79" s="223" t="str">
        <f t="shared" si="13"/>
        <v>NO APLICA ACCION CERRADA</v>
      </c>
      <c r="CL79" s="221" t="str">
        <f t="shared" si="14"/>
        <v>NO APLICA ACCION CERRADA</v>
      </c>
      <c r="CM79" s="518" t="s">
        <v>328</v>
      </c>
      <c r="CN79" s="351" t="s">
        <v>1125</v>
      </c>
      <c r="CO79" s="506" t="s">
        <v>339</v>
      </c>
      <c r="CP79" s="508">
        <v>1</v>
      </c>
      <c r="CQ79" s="516" t="s">
        <v>294</v>
      </c>
      <c r="CR79" s="94"/>
      <c r="CS79" s="239" t="s">
        <v>328</v>
      </c>
      <c r="CT79" s="82" t="s">
        <v>1125</v>
      </c>
      <c r="CU79" s="82" t="s">
        <v>339</v>
      </c>
      <c r="CV79" s="107">
        <v>1</v>
      </c>
      <c r="CW79" s="110">
        <v>1</v>
      </c>
      <c r="CX79" s="235" t="str">
        <f t="shared" si="15"/>
        <v>CUMPLIMIENTO TOTAL</v>
      </c>
      <c r="CY79" s="223" t="str">
        <f t="shared" si="16"/>
        <v>NO APLICA ACCION CERRADA</v>
      </c>
      <c r="CZ79" s="221" t="str">
        <f t="shared" si="10"/>
        <v>NO APLICA ACCION CERRADA</v>
      </c>
      <c r="DA79" s="239" t="s">
        <v>328</v>
      </c>
      <c r="DB79" s="82" t="s">
        <v>1125</v>
      </c>
      <c r="DC79" s="82" t="s">
        <v>339</v>
      </c>
      <c r="DD79" s="107">
        <v>1</v>
      </c>
      <c r="DE79" s="97" t="s">
        <v>294</v>
      </c>
      <c r="DF79" s="94"/>
    </row>
    <row r="80" spans="1:449" s="145" customFormat="1" ht="118.5" hidden="1" customHeight="1">
      <c r="A80" s="252">
        <v>49</v>
      </c>
      <c r="B80" s="253" t="s">
        <v>648</v>
      </c>
      <c r="C80" s="213" t="s">
        <v>649</v>
      </c>
      <c r="D80" s="213" t="s">
        <v>344</v>
      </c>
      <c r="E80" s="214"/>
      <c r="F80" s="215" t="s">
        <v>650</v>
      </c>
      <c r="G80" s="215" t="s">
        <v>269</v>
      </c>
      <c r="H80" s="213" t="s">
        <v>341</v>
      </c>
      <c r="I80" s="213" t="s">
        <v>651</v>
      </c>
      <c r="J80" s="215" t="s">
        <v>652</v>
      </c>
      <c r="K80" s="215" t="s">
        <v>653</v>
      </c>
      <c r="L80" s="215" t="s">
        <v>654</v>
      </c>
      <c r="M80" s="215" t="s">
        <v>655</v>
      </c>
      <c r="N80" s="215" t="s">
        <v>656</v>
      </c>
      <c r="O80" s="213" t="s">
        <v>158</v>
      </c>
      <c r="P80" s="213" t="s">
        <v>173</v>
      </c>
      <c r="Q80" s="213" t="s">
        <v>657</v>
      </c>
      <c r="R80" s="213" t="s">
        <v>250</v>
      </c>
      <c r="S80" s="255" t="s">
        <v>1598</v>
      </c>
      <c r="T80" s="255" t="s">
        <v>328</v>
      </c>
      <c r="U80" s="213" t="s">
        <v>450</v>
      </c>
      <c r="V80" s="255">
        <v>2019</v>
      </c>
      <c r="W80" s="255" t="s">
        <v>1599</v>
      </c>
      <c r="X80" s="214" t="s">
        <v>1600</v>
      </c>
      <c r="Y80" s="215" t="s">
        <v>1601</v>
      </c>
      <c r="Z80" s="214" t="s">
        <v>451</v>
      </c>
      <c r="AA80" s="255" t="s">
        <v>328</v>
      </c>
      <c r="AB80" s="213" t="s">
        <v>328</v>
      </c>
      <c r="AC80" s="213" t="s">
        <v>444</v>
      </c>
      <c r="AD80" s="255" t="s">
        <v>328</v>
      </c>
      <c r="AE80" s="255" t="s">
        <v>328</v>
      </c>
      <c r="AF80" s="260">
        <v>43878</v>
      </c>
      <c r="AG80" s="260">
        <v>44225</v>
      </c>
      <c r="AH80" s="260">
        <v>44743</v>
      </c>
      <c r="AI80" s="260" t="s">
        <v>309</v>
      </c>
      <c r="AJ80" s="260" t="s">
        <v>309</v>
      </c>
      <c r="AK80" s="218">
        <f t="shared" si="11"/>
        <v>-486</v>
      </c>
      <c r="AL80" s="517" t="s">
        <v>1602</v>
      </c>
      <c r="AM80" s="262">
        <v>44384</v>
      </c>
      <c r="AN80" s="257"/>
      <c r="AO80" s="257"/>
      <c r="AP80" s="261"/>
      <c r="AQ80" s="235" t="s">
        <v>386</v>
      </c>
      <c r="AR80" s="223">
        <v>-226</v>
      </c>
      <c r="AS80" s="221" t="s">
        <v>387</v>
      </c>
      <c r="AT80" s="220">
        <v>44520</v>
      </c>
      <c r="AU80" s="221" t="s">
        <v>386</v>
      </c>
      <c r="AV80" s="221" t="s">
        <v>403</v>
      </c>
      <c r="AW80" s="222">
        <v>0</v>
      </c>
      <c r="AX80" s="261">
        <v>0</v>
      </c>
      <c r="AY80" s="221" t="s">
        <v>393</v>
      </c>
      <c r="AZ80" s="221" t="s">
        <v>383</v>
      </c>
      <c r="BA80" s="247" t="s">
        <v>390</v>
      </c>
      <c r="BB80" s="250" t="s">
        <v>1121</v>
      </c>
      <c r="BC80" s="264">
        <v>44620</v>
      </c>
      <c r="BD80" s="250" t="s">
        <v>309</v>
      </c>
      <c r="BE80" s="50" t="s">
        <v>576</v>
      </c>
      <c r="BF80" s="124">
        <v>0</v>
      </c>
      <c r="BG80" s="235" t="s">
        <v>386</v>
      </c>
      <c r="BH80" s="223">
        <v>-44620</v>
      </c>
      <c r="BI80" s="221" t="s">
        <v>387</v>
      </c>
      <c r="BJ80" s="375">
        <v>44638</v>
      </c>
      <c r="BK80" s="279" t="s">
        <v>453</v>
      </c>
      <c r="BL80" s="279" t="s">
        <v>446</v>
      </c>
      <c r="BM80" s="227">
        <v>0</v>
      </c>
      <c r="BN80" s="221" t="s">
        <v>387</v>
      </c>
      <c r="BO80" s="221" t="s">
        <v>383</v>
      </c>
      <c r="BP80" s="268" t="s">
        <v>293</v>
      </c>
      <c r="BQ80" s="62" t="s">
        <v>1603</v>
      </c>
      <c r="BR80" s="269">
        <v>44712</v>
      </c>
      <c r="BS80" s="233">
        <v>0</v>
      </c>
      <c r="BT80" s="234">
        <v>1</v>
      </c>
      <c r="BU80" s="235" t="s">
        <v>380</v>
      </c>
      <c r="BV80" s="223">
        <v>-486</v>
      </c>
      <c r="BW80" s="221" t="s">
        <v>387</v>
      </c>
      <c r="BX80" s="383">
        <v>44733</v>
      </c>
      <c r="BY80" s="290" t="s">
        <v>1604</v>
      </c>
      <c r="BZ80" s="380" t="s">
        <v>403</v>
      </c>
      <c r="CA80" s="106">
        <v>1</v>
      </c>
      <c r="CB80" s="236" t="s">
        <v>294</v>
      </c>
      <c r="CC80" s="94"/>
      <c r="CD80" s="236" t="s">
        <v>294</v>
      </c>
      <c r="CE80" s="233" t="s">
        <v>1125</v>
      </c>
      <c r="CF80" s="233" t="s">
        <v>1125</v>
      </c>
      <c r="CG80" s="375" t="s">
        <v>328</v>
      </c>
      <c r="CH80" s="233" t="s">
        <v>328</v>
      </c>
      <c r="CI80" s="234">
        <v>1</v>
      </c>
      <c r="CJ80" s="235" t="str">
        <f t="shared" si="12"/>
        <v>CUMPLIMIENTO TOTAL</v>
      </c>
      <c r="CK80" s="223" t="str">
        <f t="shared" si="13"/>
        <v>NO APLICA ACCION CERRADA</v>
      </c>
      <c r="CL80" s="221" t="str">
        <f t="shared" si="14"/>
        <v>NO APLICA ACCION CERRADA</v>
      </c>
      <c r="CM80" s="518" t="s">
        <v>328</v>
      </c>
      <c r="CN80" s="351" t="s">
        <v>1125</v>
      </c>
      <c r="CO80" s="506" t="s">
        <v>339</v>
      </c>
      <c r="CP80" s="508">
        <v>1</v>
      </c>
      <c r="CQ80" s="516" t="s">
        <v>294</v>
      </c>
      <c r="CR80" s="94"/>
      <c r="CS80" s="239" t="s">
        <v>328</v>
      </c>
      <c r="CT80" s="82" t="s">
        <v>1125</v>
      </c>
      <c r="CU80" s="82" t="s">
        <v>339</v>
      </c>
      <c r="CV80" s="107">
        <v>1</v>
      </c>
      <c r="CW80" s="110">
        <v>1</v>
      </c>
      <c r="CX80" s="235" t="str">
        <f t="shared" si="15"/>
        <v>CUMPLIMIENTO TOTAL</v>
      </c>
      <c r="CY80" s="223" t="str">
        <f t="shared" si="16"/>
        <v>NO APLICA ACCION CERRADA</v>
      </c>
      <c r="CZ80" s="221" t="str">
        <f t="shared" si="10"/>
        <v>NO APLICA ACCION CERRADA</v>
      </c>
      <c r="DA80" s="239" t="s">
        <v>328</v>
      </c>
      <c r="DB80" s="82" t="s">
        <v>1125</v>
      </c>
      <c r="DC80" s="82" t="s">
        <v>339</v>
      </c>
      <c r="DD80" s="107">
        <v>1</v>
      </c>
      <c r="DE80" s="97" t="s">
        <v>294</v>
      </c>
      <c r="DF80" s="94"/>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141"/>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c r="QA80" s="141"/>
      <c r="QB80" s="141"/>
      <c r="QC80" s="141"/>
      <c r="QD80" s="141"/>
      <c r="QE80" s="141"/>
      <c r="QF80" s="141"/>
      <c r="QG80" s="141"/>
    </row>
    <row r="81" spans="1:449" s="145" customFormat="1" ht="118.5" hidden="1" customHeight="1">
      <c r="A81" s="252">
        <v>50</v>
      </c>
      <c r="B81" s="253" t="s">
        <v>648</v>
      </c>
      <c r="C81" s="213" t="s">
        <v>649</v>
      </c>
      <c r="D81" s="213" t="s">
        <v>344</v>
      </c>
      <c r="E81" s="214"/>
      <c r="F81" s="215" t="s">
        <v>650</v>
      </c>
      <c r="G81" s="215" t="s">
        <v>269</v>
      </c>
      <c r="H81" s="213" t="s">
        <v>341</v>
      </c>
      <c r="I81" s="213" t="s">
        <v>651</v>
      </c>
      <c r="J81" s="213" t="s">
        <v>671</v>
      </c>
      <c r="K81" s="213" t="s">
        <v>672</v>
      </c>
      <c r="L81" s="213" t="s">
        <v>673</v>
      </c>
      <c r="M81" s="213" t="s">
        <v>674</v>
      </c>
      <c r="N81" s="213" t="s">
        <v>675</v>
      </c>
      <c r="O81" s="213" t="s">
        <v>17</v>
      </c>
      <c r="P81" s="213" t="s">
        <v>21</v>
      </c>
      <c r="Q81" s="213" t="s">
        <v>657</v>
      </c>
      <c r="R81" s="213" t="s">
        <v>250</v>
      </c>
      <c r="S81" s="255" t="s">
        <v>1605</v>
      </c>
      <c r="T81" s="255" t="s">
        <v>328</v>
      </c>
      <c r="U81" s="213" t="s">
        <v>450</v>
      </c>
      <c r="V81" s="255">
        <v>2019</v>
      </c>
      <c r="W81" s="255" t="s">
        <v>1606</v>
      </c>
      <c r="X81" s="214" t="s">
        <v>1607</v>
      </c>
      <c r="Y81" s="215" t="s">
        <v>1608</v>
      </c>
      <c r="Z81" s="214" t="s">
        <v>451</v>
      </c>
      <c r="AA81" s="255" t="s">
        <v>328</v>
      </c>
      <c r="AB81" s="213" t="s">
        <v>328</v>
      </c>
      <c r="AC81" s="213" t="s">
        <v>444</v>
      </c>
      <c r="AD81" s="255" t="s">
        <v>328</v>
      </c>
      <c r="AE81" s="255" t="s">
        <v>328</v>
      </c>
      <c r="AF81" s="260">
        <v>43878</v>
      </c>
      <c r="AG81" s="260">
        <v>44225</v>
      </c>
      <c r="AH81" s="260">
        <v>44743</v>
      </c>
      <c r="AI81" s="260" t="s">
        <v>309</v>
      </c>
      <c r="AJ81" s="260" t="s">
        <v>309</v>
      </c>
      <c r="AK81" s="218">
        <f t="shared" si="11"/>
        <v>-486</v>
      </c>
      <c r="AL81" s="517" t="s">
        <v>452</v>
      </c>
      <c r="AM81" s="262">
        <v>44384</v>
      </c>
      <c r="AN81" s="257"/>
      <c r="AO81" s="257"/>
      <c r="AP81" s="261"/>
      <c r="AQ81" s="235" t="s">
        <v>386</v>
      </c>
      <c r="AR81" s="223">
        <v>-226</v>
      </c>
      <c r="AS81" s="221" t="s">
        <v>387</v>
      </c>
      <c r="AT81" s="220">
        <v>44520</v>
      </c>
      <c r="AU81" s="221" t="s">
        <v>386</v>
      </c>
      <c r="AV81" s="221" t="s">
        <v>403</v>
      </c>
      <c r="AW81" s="222">
        <v>0</v>
      </c>
      <c r="AX81" s="261">
        <v>0</v>
      </c>
      <c r="AY81" s="221" t="s">
        <v>393</v>
      </c>
      <c r="AZ81" s="221" t="s">
        <v>383</v>
      </c>
      <c r="BA81" s="247" t="s">
        <v>390</v>
      </c>
      <c r="BB81" s="250" t="s">
        <v>1121</v>
      </c>
      <c r="BC81" s="264">
        <v>44620</v>
      </c>
      <c r="BD81" s="250" t="s">
        <v>309</v>
      </c>
      <c r="BE81" s="50" t="s">
        <v>576</v>
      </c>
      <c r="BF81" s="124">
        <v>0</v>
      </c>
      <c r="BG81" s="235" t="s">
        <v>386</v>
      </c>
      <c r="BH81" s="223">
        <v>-44620</v>
      </c>
      <c r="BI81" s="221" t="s">
        <v>387</v>
      </c>
      <c r="BJ81" s="375">
        <v>44638</v>
      </c>
      <c r="BK81" s="279" t="s">
        <v>453</v>
      </c>
      <c r="BL81" s="279" t="s">
        <v>446</v>
      </c>
      <c r="BM81" s="227">
        <v>0</v>
      </c>
      <c r="BN81" s="221" t="s">
        <v>387</v>
      </c>
      <c r="BO81" s="221" t="s">
        <v>383</v>
      </c>
      <c r="BP81" s="268" t="s">
        <v>293</v>
      </c>
      <c r="BQ81" s="62" t="s">
        <v>1592</v>
      </c>
      <c r="BR81" s="269">
        <v>44712</v>
      </c>
      <c r="BS81" s="233">
        <v>0</v>
      </c>
      <c r="BT81" s="234">
        <v>1</v>
      </c>
      <c r="BU81" s="235" t="s">
        <v>380</v>
      </c>
      <c r="BV81" s="223">
        <v>-486</v>
      </c>
      <c r="BW81" s="221" t="s">
        <v>387</v>
      </c>
      <c r="BX81" s="383">
        <v>44733</v>
      </c>
      <c r="BY81" s="290" t="s">
        <v>1609</v>
      </c>
      <c r="BZ81" s="380" t="s">
        <v>403</v>
      </c>
      <c r="CA81" s="106">
        <v>1</v>
      </c>
      <c r="CB81" s="236" t="s">
        <v>294</v>
      </c>
      <c r="CC81" s="94"/>
      <c r="CD81" s="236" t="s">
        <v>294</v>
      </c>
      <c r="CE81" s="233" t="s">
        <v>1125</v>
      </c>
      <c r="CF81" s="233" t="s">
        <v>1125</v>
      </c>
      <c r="CG81" s="375" t="s">
        <v>328</v>
      </c>
      <c r="CH81" s="233" t="s">
        <v>328</v>
      </c>
      <c r="CI81" s="234">
        <v>1</v>
      </c>
      <c r="CJ81" s="235" t="str">
        <f t="shared" si="12"/>
        <v>CUMPLIMIENTO TOTAL</v>
      </c>
      <c r="CK81" s="223" t="str">
        <f t="shared" si="13"/>
        <v>NO APLICA ACCION CERRADA</v>
      </c>
      <c r="CL81" s="221" t="str">
        <f t="shared" si="14"/>
        <v>NO APLICA ACCION CERRADA</v>
      </c>
      <c r="CM81" s="518" t="s">
        <v>328</v>
      </c>
      <c r="CN81" s="351" t="s">
        <v>1125</v>
      </c>
      <c r="CO81" s="506" t="s">
        <v>339</v>
      </c>
      <c r="CP81" s="519">
        <v>1</v>
      </c>
      <c r="CQ81" s="516" t="s">
        <v>294</v>
      </c>
      <c r="CR81" s="94"/>
      <c r="CS81" s="239" t="s">
        <v>328</v>
      </c>
      <c r="CT81" s="82" t="s">
        <v>1125</v>
      </c>
      <c r="CU81" s="82" t="s">
        <v>339</v>
      </c>
      <c r="CV81" s="107">
        <v>1</v>
      </c>
      <c r="CW81" s="110">
        <v>1</v>
      </c>
      <c r="CX81" s="235" t="str">
        <f t="shared" si="15"/>
        <v>CUMPLIMIENTO TOTAL</v>
      </c>
      <c r="CY81" s="223" t="str">
        <f t="shared" si="16"/>
        <v>NO APLICA ACCION CERRADA</v>
      </c>
      <c r="CZ81" s="221" t="str">
        <f t="shared" si="10"/>
        <v>NO APLICA ACCION CERRADA</v>
      </c>
      <c r="DA81" s="239" t="s">
        <v>328</v>
      </c>
      <c r="DB81" s="82" t="s">
        <v>1125</v>
      </c>
      <c r="DC81" s="82" t="s">
        <v>339</v>
      </c>
      <c r="DD81" s="107">
        <v>1</v>
      </c>
      <c r="DE81" s="97" t="s">
        <v>294</v>
      </c>
      <c r="DF81" s="94"/>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141"/>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c r="QA81" s="141"/>
      <c r="QB81" s="141"/>
      <c r="QC81" s="141"/>
      <c r="QD81" s="141"/>
      <c r="QE81" s="141"/>
      <c r="QF81" s="141"/>
      <c r="QG81" s="141"/>
    </row>
    <row r="82" spans="1:449" s="145" customFormat="1" ht="118.5" hidden="1" customHeight="1">
      <c r="A82" s="252">
        <v>51</v>
      </c>
      <c r="B82" s="253" t="s">
        <v>648</v>
      </c>
      <c r="C82" s="213" t="s">
        <v>649</v>
      </c>
      <c r="D82" s="213" t="s">
        <v>344</v>
      </c>
      <c r="E82" s="214"/>
      <c r="F82" s="215" t="s">
        <v>650</v>
      </c>
      <c r="G82" s="215" t="s">
        <v>269</v>
      </c>
      <c r="H82" s="213" t="s">
        <v>341</v>
      </c>
      <c r="I82" s="213" t="s">
        <v>651</v>
      </c>
      <c r="J82" s="215" t="s">
        <v>652</v>
      </c>
      <c r="K82" s="215" t="s">
        <v>653</v>
      </c>
      <c r="L82" s="215" t="s">
        <v>654</v>
      </c>
      <c r="M82" s="215" t="s">
        <v>655</v>
      </c>
      <c r="N82" s="215" t="s">
        <v>656</v>
      </c>
      <c r="O82" s="213" t="s">
        <v>158</v>
      </c>
      <c r="P82" s="213" t="s">
        <v>173</v>
      </c>
      <c r="Q82" s="213" t="s">
        <v>657</v>
      </c>
      <c r="R82" s="213" t="s">
        <v>250</v>
      </c>
      <c r="S82" s="255" t="s">
        <v>1610</v>
      </c>
      <c r="T82" s="255" t="s">
        <v>328</v>
      </c>
      <c r="U82" s="213" t="s">
        <v>450</v>
      </c>
      <c r="V82" s="255">
        <v>2019</v>
      </c>
      <c r="W82" s="255" t="s">
        <v>1611</v>
      </c>
      <c r="X82" s="214" t="s">
        <v>1612</v>
      </c>
      <c r="Y82" s="215" t="s">
        <v>1608</v>
      </c>
      <c r="Z82" s="214" t="s">
        <v>451</v>
      </c>
      <c r="AA82" s="255" t="s">
        <v>328</v>
      </c>
      <c r="AB82" s="213" t="s">
        <v>328</v>
      </c>
      <c r="AC82" s="213" t="s">
        <v>444</v>
      </c>
      <c r="AD82" s="255" t="s">
        <v>328</v>
      </c>
      <c r="AE82" s="255" t="s">
        <v>328</v>
      </c>
      <c r="AF82" s="260">
        <v>43878</v>
      </c>
      <c r="AG82" s="260">
        <v>44225</v>
      </c>
      <c r="AH82" s="260">
        <v>44743</v>
      </c>
      <c r="AI82" s="260" t="s">
        <v>309</v>
      </c>
      <c r="AJ82" s="260" t="s">
        <v>309</v>
      </c>
      <c r="AK82" s="218">
        <f t="shared" si="11"/>
        <v>-486</v>
      </c>
      <c r="AL82" s="517" t="s">
        <v>452</v>
      </c>
      <c r="AM82" s="262">
        <v>44384</v>
      </c>
      <c r="AN82" s="257"/>
      <c r="AO82" s="257"/>
      <c r="AP82" s="261"/>
      <c r="AQ82" s="235" t="s">
        <v>386</v>
      </c>
      <c r="AR82" s="223">
        <v>-226</v>
      </c>
      <c r="AS82" s="221" t="s">
        <v>387</v>
      </c>
      <c r="AT82" s="220">
        <v>44520</v>
      </c>
      <c r="AU82" s="221" t="s">
        <v>386</v>
      </c>
      <c r="AV82" s="221" t="s">
        <v>403</v>
      </c>
      <c r="AW82" s="222">
        <v>0</v>
      </c>
      <c r="AX82" s="261">
        <v>0</v>
      </c>
      <c r="AY82" s="221" t="s">
        <v>393</v>
      </c>
      <c r="AZ82" s="221" t="s">
        <v>383</v>
      </c>
      <c r="BA82" s="247" t="s">
        <v>390</v>
      </c>
      <c r="BB82" s="250" t="s">
        <v>1121</v>
      </c>
      <c r="BC82" s="264">
        <v>44620</v>
      </c>
      <c r="BD82" s="250" t="s">
        <v>309</v>
      </c>
      <c r="BE82" s="50" t="s">
        <v>576</v>
      </c>
      <c r="BF82" s="124">
        <v>0</v>
      </c>
      <c r="BG82" s="235" t="s">
        <v>386</v>
      </c>
      <c r="BH82" s="223">
        <v>-44620</v>
      </c>
      <c r="BI82" s="221" t="s">
        <v>387</v>
      </c>
      <c r="BJ82" s="375">
        <v>44638</v>
      </c>
      <c r="BK82" s="279" t="s">
        <v>453</v>
      </c>
      <c r="BL82" s="279" t="s">
        <v>446</v>
      </c>
      <c r="BM82" s="227">
        <v>0</v>
      </c>
      <c r="BN82" s="221" t="s">
        <v>387</v>
      </c>
      <c r="BO82" s="221" t="s">
        <v>383</v>
      </c>
      <c r="BP82" s="268" t="s">
        <v>293</v>
      </c>
      <c r="BQ82" s="62" t="s">
        <v>1592</v>
      </c>
      <c r="BR82" s="269">
        <v>44712</v>
      </c>
      <c r="BS82" s="233">
        <v>0</v>
      </c>
      <c r="BT82" s="234">
        <v>1</v>
      </c>
      <c r="BU82" s="235" t="s">
        <v>380</v>
      </c>
      <c r="BV82" s="223">
        <v>-486</v>
      </c>
      <c r="BW82" s="221" t="s">
        <v>387</v>
      </c>
      <c r="BX82" s="383">
        <v>44733</v>
      </c>
      <c r="BY82" s="290" t="s">
        <v>1613</v>
      </c>
      <c r="BZ82" s="380" t="s">
        <v>403</v>
      </c>
      <c r="CA82" s="387">
        <v>1</v>
      </c>
      <c r="CB82" s="236" t="s">
        <v>294</v>
      </c>
      <c r="CC82" s="94"/>
      <c r="CD82" s="236" t="s">
        <v>294</v>
      </c>
      <c r="CE82" s="233" t="s">
        <v>1125</v>
      </c>
      <c r="CF82" s="233" t="s">
        <v>1125</v>
      </c>
      <c r="CG82" s="375" t="s">
        <v>328</v>
      </c>
      <c r="CH82" s="233" t="s">
        <v>328</v>
      </c>
      <c r="CI82" s="234">
        <v>1</v>
      </c>
      <c r="CJ82" s="235" t="str">
        <f t="shared" si="12"/>
        <v>CUMPLIMIENTO TOTAL</v>
      </c>
      <c r="CK82" s="223" t="str">
        <f t="shared" si="13"/>
        <v>NO APLICA ACCION CERRADA</v>
      </c>
      <c r="CL82" s="221" t="str">
        <f t="shared" si="14"/>
        <v>NO APLICA ACCION CERRADA</v>
      </c>
      <c r="CM82" s="518" t="s">
        <v>328</v>
      </c>
      <c r="CN82" s="351" t="s">
        <v>1125</v>
      </c>
      <c r="CO82" s="506" t="s">
        <v>339</v>
      </c>
      <c r="CP82" s="519">
        <v>1</v>
      </c>
      <c r="CQ82" s="516" t="s">
        <v>294</v>
      </c>
      <c r="CR82" s="94"/>
      <c r="CS82" s="239" t="s">
        <v>328</v>
      </c>
      <c r="CT82" s="82" t="s">
        <v>1125</v>
      </c>
      <c r="CU82" s="82" t="s">
        <v>339</v>
      </c>
      <c r="CV82" s="107">
        <v>1</v>
      </c>
      <c r="CW82" s="110">
        <v>1</v>
      </c>
      <c r="CX82" s="235" t="str">
        <f t="shared" si="15"/>
        <v>CUMPLIMIENTO TOTAL</v>
      </c>
      <c r="CY82" s="223" t="str">
        <f t="shared" si="16"/>
        <v>NO APLICA ACCION CERRADA</v>
      </c>
      <c r="CZ82" s="221" t="str">
        <f t="shared" si="10"/>
        <v>NO APLICA ACCION CERRADA</v>
      </c>
      <c r="DA82" s="239" t="s">
        <v>328</v>
      </c>
      <c r="DB82" s="82" t="s">
        <v>1125</v>
      </c>
      <c r="DC82" s="82" t="s">
        <v>339</v>
      </c>
      <c r="DD82" s="107">
        <v>1</v>
      </c>
      <c r="DE82" s="97" t="s">
        <v>294</v>
      </c>
      <c r="DF82" s="94"/>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141"/>
      <c r="MX82" s="141"/>
      <c r="MY82" s="141"/>
      <c r="MZ82" s="141"/>
      <c r="NA82" s="141"/>
      <c r="NB82" s="141"/>
      <c r="NC82" s="141"/>
      <c r="ND82" s="141"/>
      <c r="NE82" s="141"/>
      <c r="NF82" s="141"/>
      <c r="NG82" s="141"/>
      <c r="NH82" s="141"/>
      <c r="NI82" s="141"/>
      <c r="NJ82" s="141"/>
      <c r="NK82" s="141"/>
      <c r="NL82" s="141"/>
      <c r="NM82" s="141"/>
      <c r="NN82" s="141"/>
      <c r="NO82" s="141"/>
      <c r="NP82" s="141"/>
      <c r="NQ82" s="141"/>
      <c r="NR82" s="141"/>
      <c r="NS82" s="141"/>
      <c r="NT82" s="141"/>
      <c r="NU82" s="141"/>
      <c r="NV82" s="141"/>
      <c r="NW82" s="141"/>
      <c r="NX82" s="141"/>
      <c r="NY82" s="141"/>
      <c r="NZ82" s="141"/>
      <c r="OA82" s="141"/>
      <c r="OB82" s="141"/>
      <c r="OC82" s="141"/>
      <c r="OD82" s="141"/>
      <c r="OE82" s="141"/>
      <c r="OF82" s="141"/>
      <c r="OG82" s="141"/>
      <c r="OH82" s="141"/>
      <c r="OI82" s="141"/>
      <c r="OJ82" s="141"/>
      <c r="OK82" s="141"/>
      <c r="OL82" s="141"/>
      <c r="OM82" s="141"/>
      <c r="ON82" s="141"/>
      <c r="OO82" s="141"/>
      <c r="OP82" s="141"/>
      <c r="OQ82" s="141"/>
      <c r="OR82" s="141"/>
      <c r="OS82" s="141"/>
      <c r="OT82" s="141"/>
      <c r="OU82" s="141"/>
      <c r="OV82" s="141"/>
      <c r="OW82" s="141"/>
      <c r="OX82" s="141"/>
      <c r="OY82" s="141"/>
      <c r="OZ82" s="141"/>
      <c r="PA82" s="141"/>
      <c r="PB82" s="141"/>
      <c r="PC82" s="141"/>
      <c r="PD82" s="141"/>
      <c r="PE82" s="141"/>
      <c r="PF82" s="141"/>
      <c r="PG82" s="141"/>
      <c r="PH82" s="141"/>
      <c r="PI82" s="141"/>
      <c r="PJ82" s="141"/>
      <c r="PK82" s="141"/>
      <c r="PL82" s="141"/>
      <c r="PM82" s="141"/>
      <c r="PN82" s="141"/>
      <c r="PO82" s="141"/>
      <c r="PP82" s="141"/>
      <c r="PQ82" s="141"/>
      <c r="PR82" s="141"/>
      <c r="PS82" s="141"/>
      <c r="PT82" s="141"/>
      <c r="PU82" s="141"/>
      <c r="PV82" s="141"/>
      <c r="PW82" s="141"/>
      <c r="PX82" s="141"/>
      <c r="PY82" s="141"/>
      <c r="PZ82" s="141"/>
      <c r="QA82" s="141"/>
      <c r="QB82" s="141"/>
      <c r="QC82" s="141"/>
      <c r="QD82" s="141"/>
      <c r="QE82" s="141"/>
      <c r="QF82" s="141"/>
      <c r="QG82" s="141"/>
    </row>
    <row r="83" spans="1:449" s="145" customFormat="1" ht="118.5" hidden="1" customHeight="1">
      <c r="A83" s="252">
        <v>59</v>
      </c>
      <c r="B83" s="445" t="s">
        <v>648</v>
      </c>
      <c r="C83" s="422" t="s">
        <v>649</v>
      </c>
      <c r="D83" s="422" t="s">
        <v>344</v>
      </c>
      <c r="E83" s="409"/>
      <c r="F83" s="446" t="s">
        <v>648</v>
      </c>
      <c r="G83" s="215" t="s">
        <v>649</v>
      </c>
      <c r="H83" s="213" t="s">
        <v>344</v>
      </c>
      <c r="I83" s="215"/>
      <c r="J83" s="215" t="s">
        <v>1614</v>
      </c>
      <c r="K83" s="215" t="s">
        <v>758</v>
      </c>
      <c r="L83" s="215" t="s">
        <v>639</v>
      </c>
      <c r="M83" s="215" t="s">
        <v>1615</v>
      </c>
      <c r="N83" s="215" t="s">
        <v>665</v>
      </c>
      <c r="O83" s="213" t="s">
        <v>26</v>
      </c>
      <c r="P83" s="213" t="s">
        <v>155</v>
      </c>
      <c r="Q83" s="213" t="s">
        <v>676</v>
      </c>
      <c r="R83" s="213" t="s">
        <v>250</v>
      </c>
      <c r="S83" s="255" t="s">
        <v>1616</v>
      </c>
      <c r="T83" s="255" t="s">
        <v>328</v>
      </c>
      <c r="U83" s="213" t="s">
        <v>454</v>
      </c>
      <c r="V83" s="255">
        <v>2019</v>
      </c>
      <c r="W83" s="255" t="s">
        <v>1617</v>
      </c>
      <c r="X83" s="214" t="s">
        <v>1618</v>
      </c>
      <c r="Y83" s="215" t="s">
        <v>1619</v>
      </c>
      <c r="Z83" s="215" t="s">
        <v>1620</v>
      </c>
      <c r="AA83" s="255" t="s">
        <v>328</v>
      </c>
      <c r="AB83" s="213" t="s">
        <v>328</v>
      </c>
      <c r="AC83" s="213" t="s">
        <v>444</v>
      </c>
      <c r="AD83" s="255" t="s">
        <v>328</v>
      </c>
      <c r="AE83" s="255" t="s">
        <v>328</v>
      </c>
      <c r="AF83" s="260">
        <v>43872</v>
      </c>
      <c r="AG83" s="260">
        <v>44238</v>
      </c>
      <c r="AH83" s="416"/>
      <c r="AI83" s="416" t="s">
        <v>309</v>
      </c>
      <c r="AJ83" s="416" t="s">
        <v>309</v>
      </c>
      <c r="AK83" s="417">
        <f t="shared" si="11"/>
        <v>-473</v>
      </c>
      <c r="AL83" s="423" t="s">
        <v>495</v>
      </c>
      <c r="AM83" s="419">
        <v>44384</v>
      </c>
      <c r="AN83" s="420" t="s">
        <v>309</v>
      </c>
      <c r="AO83" s="423" t="s">
        <v>496</v>
      </c>
      <c r="AP83" s="421">
        <v>0</v>
      </c>
      <c r="AQ83" s="422" t="s">
        <v>386</v>
      </c>
      <c r="AR83" s="423">
        <v>-213</v>
      </c>
      <c r="AS83" s="418" t="s">
        <v>387</v>
      </c>
      <c r="AT83" s="450">
        <v>44520</v>
      </c>
      <c r="AU83" s="418" t="s">
        <v>1621</v>
      </c>
      <c r="AV83" s="418" t="s">
        <v>388</v>
      </c>
      <c r="AW83" s="424">
        <v>0</v>
      </c>
      <c r="AX83" s="421">
        <v>0</v>
      </c>
      <c r="AY83" s="418" t="s">
        <v>393</v>
      </c>
      <c r="AZ83" s="418" t="s">
        <v>383</v>
      </c>
      <c r="BA83" s="425" t="s">
        <v>390</v>
      </c>
      <c r="BB83" s="451" t="s">
        <v>1121</v>
      </c>
      <c r="BC83" s="452">
        <v>44620</v>
      </c>
      <c r="BD83" s="451" t="s">
        <v>309</v>
      </c>
      <c r="BE83" s="453" t="s">
        <v>576</v>
      </c>
      <c r="BF83" s="454">
        <v>0</v>
      </c>
      <c r="BG83" s="422" t="s">
        <v>386</v>
      </c>
      <c r="BH83" s="423">
        <v>-44620</v>
      </c>
      <c r="BI83" s="418" t="s">
        <v>387</v>
      </c>
      <c r="BJ83" s="455">
        <v>44631</v>
      </c>
      <c r="BK83" s="418" t="s">
        <v>1388</v>
      </c>
      <c r="BL83" s="429" t="s">
        <v>458</v>
      </c>
      <c r="BM83" s="430">
        <v>0</v>
      </c>
      <c r="BN83" s="418" t="s">
        <v>387</v>
      </c>
      <c r="BO83" s="418" t="s">
        <v>383</v>
      </c>
      <c r="BP83" s="432" t="s">
        <v>293</v>
      </c>
      <c r="BQ83" s="426" t="s">
        <v>1622</v>
      </c>
      <c r="BR83" s="427">
        <v>44712</v>
      </c>
      <c r="BS83" s="429" t="s">
        <v>1623</v>
      </c>
      <c r="BT83" s="433">
        <v>0</v>
      </c>
      <c r="BU83" s="422" t="s">
        <v>386</v>
      </c>
      <c r="BV83" s="423">
        <v>-473</v>
      </c>
      <c r="BW83" s="418" t="s">
        <v>387</v>
      </c>
      <c r="BX83" s="457" t="s">
        <v>1178</v>
      </c>
      <c r="BY83" s="438" t="s">
        <v>1624</v>
      </c>
      <c r="BZ83" s="459" t="s">
        <v>458</v>
      </c>
      <c r="CA83" s="460">
        <v>0</v>
      </c>
      <c r="CB83" s="438" t="s">
        <v>387</v>
      </c>
      <c r="CC83" s="436"/>
      <c r="CD83" s="432" t="s">
        <v>293</v>
      </c>
      <c r="CE83" s="280">
        <v>44823</v>
      </c>
      <c r="CF83" s="439" t="s">
        <v>1347</v>
      </c>
      <c r="CG83" s="440"/>
      <c r="CH83" s="441" t="s">
        <v>1620</v>
      </c>
      <c r="CI83" s="467">
        <v>0</v>
      </c>
      <c r="CJ83" s="213" t="str">
        <f t="shared" si="12"/>
        <v>SIN AVANCE</v>
      </c>
      <c r="CK83" s="223">
        <f t="shared" si="13"/>
        <v>-473</v>
      </c>
      <c r="CL83" s="221" t="str">
        <f t="shared" si="14"/>
        <v>VENCIDO</v>
      </c>
      <c r="CM83" s="461">
        <v>44882</v>
      </c>
      <c r="CN83" s="61" t="s">
        <v>1327</v>
      </c>
      <c r="CO83" s="462" t="s">
        <v>1328</v>
      </c>
      <c r="CP83" s="468">
        <v>0</v>
      </c>
      <c r="CQ83" s="464" t="s">
        <v>387</v>
      </c>
      <c r="CR83" s="94"/>
      <c r="CS83" s="249">
        <v>44963</v>
      </c>
      <c r="CT83" s="23" t="s">
        <v>1625</v>
      </c>
      <c r="CU83" s="520"/>
      <c r="CV83" s="250"/>
      <c r="CW83" s="21">
        <v>0</v>
      </c>
      <c r="CX83" s="235" t="str">
        <f t="shared" si="15"/>
        <v>SIN AVANCE</v>
      </c>
      <c r="CY83" s="223">
        <f t="shared" si="16"/>
        <v>-473</v>
      </c>
      <c r="CZ83" s="221" t="str">
        <f t="shared" ref="CZ83:CZ89" si="17">(IF(CQ83="CERRADO","NO APLICA ACCION CERRADA",IF(CY83&lt;=0,"VENCIDO",IF(AY83&lt;=$V$5,"POR VENCER","CON TIEMPO"))))</f>
        <v>VENCIDO</v>
      </c>
      <c r="DA83" s="239">
        <v>44976</v>
      </c>
      <c r="DB83" s="82" t="s">
        <v>1626</v>
      </c>
      <c r="DC83" s="82" t="s">
        <v>1333</v>
      </c>
      <c r="DD83" s="107">
        <v>0</v>
      </c>
      <c r="DE83" s="97" t="s">
        <v>387</v>
      </c>
      <c r="DF83" s="94"/>
      <c r="DG83" s="141"/>
      <c r="DH83" s="141"/>
      <c r="DI83" s="141"/>
      <c r="DJ83" s="141"/>
      <c r="DK83" s="141"/>
      <c r="DL83" s="141"/>
      <c r="DM83" s="141"/>
      <c r="DN83" s="141"/>
      <c r="DO83" s="141"/>
      <c r="DP83" s="141"/>
      <c r="DQ83" s="141"/>
      <c r="DR83" s="141"/>
      <c r="DS83" s="141"/>
      <c r="DT83" s="141"/>
      <c r="DU83" s="141"/>
      <c r="DV83" s="141"/>
      <c r="DW83" s="141"/>
      <c r="DX83" s="141"/>
      <c r="DY83" s="141"/>
      <c r="DZ83" s="141"/>
      <c r="EA83" s="141"/>
      <c r="EB83" s="141"/>
      <c r="EC83" s="141"/>
      <c r="ED83" s="141"/>
      <c r="EE83" s="141"/>
      <c r="EF83" s="141"/>
      <c r="EG83" s="141"/>
      <c r="EH83" s="141"/>
      <c r="EI83" s="141"/>
      <c r="EJ83" s="141"/>
      <c r="EK83" s="141"/>
      <c r="EL83" s="141"/>
      <c r="EM83" s="141"/>
      <c r="EN83" s="141"/>
      <c r="EO83" s="141"/>
      <c r="EP83" s="141"/>
      <c r="EQ83" s="141"/>
      <c r="ER83" s="141"/>
      <c r="ES83" s="141"/>
      <c r="ET83" s="141"/>
      <c r="EU83" s="141"/>
      <c r="EV83" s="141"/>
      <c r="EW83" s="141"/>
      <c r="EX83" s="141"/>
      <c r="EY83" s="141"/>
      <c r="EZ83" s="141"/>
      <c r="FA83" s="141"/>
      <c r="FB83" s="141"/>
      <c r="FC83" s="141"/>
      <c r="FD83" s="141"/>
      <c r="FE83" s="141"/>
      <c r="FF83" s="141"/>
      <c r="FG83" s="141"/>
      <c r="FH83" s="141"/>
      <c r="FI83" s="141"/>
      <c r="FJ83" s="141"/>
      <c r="FK83" s="141"/>
      <c r="FL83" s="141"/>
      <c r="FM83" s="141"/>
      <c r="FN83" s="141"/>
      <c r="FO83" s="141"/>
      <c r="FP83" s="141"/>
      <c r="FQ83" s="141"/>
      <c r="FR83" s="141"/>
      <c r="FS83" s="141"/>
      <c r="FT83" s="141"/>
      <c r="FU83" s="141"/>
      <c r="FV83" s="141"/>
      <c r="FW83" s="141"/>
      <c r="FX83" s="141"/>
      <c r="FY83" s="141"/>
      <c r="FZ83" s="141"/>
      <c r="GA83" s="141"/>
      <c r="GB83" s="141"/>
      <c r="GC83" s="141"/>
      <c r="GD83" s="141"/>
      <c r="GE83" s="141"/>
      <c r="GF83" s="141"/>
      <c r="GG83" s="141"/>
      <c r="GH83" s="141"/>
      <c r="GI83" s="141"/>
      <c r="GJ83" s="141"/>
      <c r="GK83" s="141"/>
      <c r="GL83" s="141"/>
      <c r="GM83" s="141"/>
      <c r="GN83" s="141"/>
      <c r="GO83" s="141"/>
      <c r="GP83" s="141"/>
      <c r="GQ83" s="141"/>
      <c r="GR83" s="141"/>
      <c r="GS83" s="141"/>
      <c r="GT83" s="141"/>
      <c r="GU83" s="141"/>
      <c r="GV83" s="141"/>
      <c r="GW83" s="141"/>
      <c r="GX83" s="141"/>
      <c r="GY83" s="141"/>
      <c r="GZ83" s="141"/>
      <c r="HA83" s="141"/>
      <c r="HB83" s="141"/>
      <c r="HC83" s="141"/>
      <c r="HD83" s="141"/>
      <c r="HE83" s="141"/>
      <c r="HF83" s="141"/>
      <c r="HG83" s="141"/>
      <c r="HH83" s="141"/>
      <c r="HI83" s="141"/>
      <c r="HJ83" s="141"/>
      <c r="HK83" s="141"/>
      <c r="HL83" s="141"/>
      <c r="HM83" s="141"/>
      <c r="HN83" s="141"/>
      <c r="HO83" s="141"/>
      <c r="HP83" s="141"/>
      <c r="HQ83" s="141"/>
      <c r="HR83" s="141"/>
      <c r="HS83" s="141"/>
      <c r="HT83" s="141"/>
      <c r="HU83" s="141"/>
      <c r="HV83" s="141"/>
      <c r="HW83" s="141"/>
      <c r="HX83" s="141"/>
      <c r="HY83" s="141"/>
      <c r="HZ83" s="141"/>
      <c r="IA83" s="141"/>
      <c r="IB83" s="141"/>
      <c r="IC83" s="141"/>
      <c r="ID83" s="141"/>
      <c r="IE83" s="141"/>
      <c r="IF83" s="141"/>
      <c r="IG83" s="141"/>
      <c r="IH83" s="141"/>
      <c r="II83" s="141"/>
      <c r="IJ83" s="141"/>
      <c r="IK83" s="141"/>
      <c r="IL83" s="141"/>
      <c r="IM83" s="141"/>
      <c r="IN83" s="141"/>
      <c r="IO83" s="141"/>
      <c r="IP83" s="141"/>
      <c r="IQ83" s="141"/>
      <c r="IR83" s="141"/>
      <c r="IS83" s="141"/>
      <c r="IT83" s="141"/>
      <c r="IU83" s="141"/>
      <c r="IV83" s="141"/>
      <c r="IW83" s="141"/>
      <c r="IX83" s="141"/>
      <c r="IY83" s="141"/>
      <c r="IZ83" s="141"/>
      <c r="JA83" s="141"/>
      <c r="JB83" s="141"/>
      <c r="JC83" s="141"/>
      <c r="JD83" s="141"/>
      <c r="JE83" s="141"/>
      <c r="JF83" s="141"/>
      <c r="JG83" s="141"/>
      <c r="JH83" s="141"/>
      <c r="JI83" s="141"/>
      <c r="JJ83" s="141"/>
      <c r="JK83" s="141"/>
      <c r="JL83" s="141"/>
      <c r="JM83" s="141"/>
      <c r="JN83" s="141"/>
      <c r="JO83" s="141"/>
      <c r="JP83" s="141"/>
      <c r="JQ83" s="141"/>
      <c r="JR83" s="141"/>
      <c r="JS83" s="141"/>
      <c r="JT83" s="141"/>
      <c r="JU83" s="141"/>
      <c r="JV83" s="141"/>
      <c r="JW83" s="141"/>
      <c r="JX83" s="141"/>
      <c r="JY83" s="141"/>
      <c r="JZ83" s="141"/>
      <c r="KA83" s="141"/>
      <c r="KB83" s="141"/>
      <c r="KC83" s="141"/>
      <c r="KD83" s="141"/>
      <c r="KE83" s="141"/>
      <c r="KF83" s="141"/>
      <c r="KG83" s="141"/>
      <c r="KH83" s="141"/>
      <c r="KI83" s="141"/>
      <c r="KJ83" s="141"/>
      <c r="KK83" s="141"/>
      <c r="KL83" s="141"/>
      <c r="KM83" s="141"/>
      <c r="KN83" s="141"/>
      <c r="KO83" s="141"/>
      <c r="KP83" s="141"/>
      <c r="KQ83" s="141"/>
      <c r="KR83" s="141"/>
      <c r="KS83" s="141"/>
      <c r="KT83" s="141"/>
      <c r="KU83" s="141"/>
      <c r="KV83" s="141"/>
      <c r="KW83" s="141"/>
      <c r="KX83" s="141"/>
      <c r="KY83" s="141"/>
      <c r="KZ83" s="141"/>
      <c r="LA83" s="141"/>
      <c r="LB83" s="141"/>
      <c r="LC83" s="141"/>
      <c r="LD83" s="141"/>
      <c r="LE83" s="141"/>
      <c r="LF83" s="141"/>
      <c r="LG83" s="141"/>
      <c r="LH83" s="141"/>
      <c r="LI83" s="141"/>
      <c r="LJ83" s="141"/>
      <c r="LK83" s="141"/>
      <c r="LL83" s="141"/>
      <c r="LM83" s="141"/>
      <c r="LN83" s="141"/>
      <c r="LO83" s="141"/>
      <c r="LP83" s="141"/>
      <c r="LQ83" s="141"/>
      <c r="LR83" s="141"/>
      <c r="LS83" s="141"/>
      <c r="LT83" s="141"/>
      <c r="LU83" s="141"/>
      <c r="LV83" s="141"/>
      <c r="LW83" s="141"/>
      <c r="LX83" s="141"/>
      <c r="LY83" s="141"/>
      <c r="LZ83" s="141"/>
      <c r="MA83" s="141"/>
      <c r="MB83" s="141"/>
      <c r="MC83" s="141"/>
      <c r="MD83" s="141"/>
      <c r="ME83" s="141"/>
      <c r="MF83" s="141"/>
      <c r="MG83" s="141"/>
      <c r="MH83" s="141"/>
      <c r="MI83" s="141"/>
      <c r="MJ83" s="141"/>
      <c r="MK83" s="141"/>
      <c r="ML83" s="141"/>
      <c r="MM83" s="141"/>
      <c r="MN83" s="141"/>
      <c r="MO83" s="141"/>
      <c r="MP83" s="141"/>
      <c r="MQ83" s="141"/>
      <c r="MR83" s="141"/>
      <c r="MS83" s="141"/>
      <c r="MT83" s="141"/>
      <c r="MU83" s="141"/>
      <c r="MV83" s="141"/>
      <c r="MW83" s="141"/>
      <c r="MX83" s="141"/>
      <c r="MY83" s="141"/>
      <c r="MZ83" s="141"/>
      <c r="NA83" s="141"/>
      <c r="NB83" s="141"/>
      <c r="NC83" s="141"/>
      <c r="ND83" s="141"/>
      <c r="NE83" s="141"/>
      <c r="NF83" s="141"/>
      <c r="NG83" s="141"/>
      <c r="NH83" s="141"/>
      <c r="NI83" s="141"/>
      <c r="NJ83" s="141"/>
      <c r="NK83" s="141"/>
      <c r="NL83" s="141"/>
      <c r="NM83" s="141"/>
      <c r="NN83" s="141"/>
      <c r="NO83" s="141"/>
      <c r="NP83" s="141"/>
      <c r="NQ83" s="141"/>
      <c r="NR83" s="141"/>
      <c r="NS83" s="141"/>
      <c r="NT83" s="141"/>
      <c r="NU83" s="141"/>
      <c r="NV83" s="141"/>
      <c r="NW83" s="141"/>
      <c r="NX83" s="141"/>
      <c r="NY83" s="141"/>
      <c r="NZ83" s="141"/>
      <c r="OA83" s="141"/>
      <c r="OB83" s="141"/>
      <c r="OC83" s="141"/>
      <c r="OD83" s="141"/>
      <c r="OE83" s="141"/>
      <c r="OF83" s="141"/>
      <c r="OG83" s="141"/>
      <c r="OH83" s="141"/>
      <c r="OI83" s="141"/>
      <c r="OJ83" s="141"/>
      <c r="OK83" s="141"/>
      <c r="OL83" s="141"/>
      <c r="OM83" s="141"/>
      <c r="ON83" s="141"/>
      <c r="OO83" s="141"/>
      <c r="OP83" s="141"/>
      <c r="OQ83" s="141"/>
      <c r="OR83" s="141"/>
      <c r="OS83" s="141"/>
      <c r="OT83" s="141"/>
      <c r="OU83" s="141"/>
      <c r="OV83" s="141"/>
      <c r="OW83" s="141"/>
      <c r="OX83" s="141"/>
      <c r="OY83" s="141"/>
      <c r="OZ83" s="141"/>
      <c r="PA83" s="141"/>
      <c r="PB83" s="141"/>
      <c r="PC83" s="141"/>
      <c r="PD83" s="141"/>
      <c r="PE83" s="141"/>
      <c r="PF83" s="141"/>
      <c r="PG83" s="141"/>
      <c r="PH83" s="141"/>
      <c r="PI83" s="141"/>
      <c r="PJ83" s="141"/>
      <c r="PK83" s="141"/>
      <c r="PL83" s="141"/>
      <c r="PM83" s="141"/>
      <c r="PN83" s="141"/>
      <c r="PO83" s="141"/>
      <c r="PP83" s="141"/>
      <c r="PQ83" s="141"/>
      <c r="PR83" s="141"/>
      <c r="PS83" s="141"/>
      <c r="PT83" s="141"/>
      <c r="PU83" s="141"/>
      <c r="PV83" s="141"/>
      <c r="PW83" s="141"/>
      <c r="PX83" s="141"/>
      <c r="PY83" s="141"/>
      <c r="PZ83" s="141"/>
      <c r="QA83" s="141"/>
      <c r="QB83" s="141"/>
      <c r="QC83" s="141"/>
      <c r="QD83" s="141"/>
      <c r="QE83" s="141"/>
      <c r="QF83" s="141"/>
      <c r="QG83" s="141"/>
    </row>
    <row r="84" spans="1:449" s="145" customFormat="1" ht="118.5" hidden="1" customHeight="1">
      <c r="A84" s="252">
        <v>132</v>
      </c>
      <c r="B84" s="445" t="s">
        <v>959</v>
      </c>
      <c r="C84" s="446" t="s">
        <v>649</v>
      </c>
      <c r="D84" s="422" t="s">
        <v>344</v>
      </c>
      <c r="E84" s="409"/>
      <c r="F84" s="446" t="s">
        <v>648</v>
      </c>
      <c r="G84" s="215" t="s">
        <v>649</v>
      </c>
      <c r="H84" s="213" t="s">
        <v>344</v>
      </c>
      <c r="I84" s="215" t="s">
        <v>1627</v>
      </c>
      <c r="J84" s="215" t="s">
        <v>671</v>
      </c>
      <c r="K84" s="215" t="s">
        <v>672</v>
      </c>
      <c r="L84" s="215" t="s">
        <v>673</v>
      </c>
      <c r="M84" s="215" t="s">
        <v>674</v>
      </c>
      <c r="N84" s="215" t="s">
        <v>675</v>
      </c>
      <c r="O84" s="213" t="s">
        <v>1</v>
      </c>
      <c r="P84" s="213" t="s">
        <v>16</v>
      </c>
      <c r="Q84" s="213" t="s">
        <v>1628</v>
      </c>
      <c r="R84" s="213" t="s">
        <v>250</v>
      </c>
      <c r="S84" s="255" t="s">
        <v>1629</v>
      </c>
      <c r="T84" s="253" t="s">
        <v>328</v>
      </c>
      <c r="U84" s="213" t="s">
        <v>1630</v>
      </c>
      <c r="V84" s="213">
        <v>2020</v>
      </c>
      <c r="W84" s="255" t="s">
        <v>1631</v>
      </c>
      <c r="X84" s="521" t="s">
        <v>1632</v>
      </c>
      <c r="Y84" s="481" t="s">
        <v>1633</v>
      </c>
      <c r="Z84" s="481" t="s">
        <v>1634</v>
      </c>
      <c r="AA84" s="478">
        <v>1</v>
      </c>
      <c r="AB84" s="354" t="s">
        <v>1635</v>
      </c>
      <c r="AC84" s="354" t="s">
        <v>1635</v>
      </c>
      <c r="AD84" s="482">
        <v>1</v>
      </c>
      <c r="AE84" s="348" t="s">
        <v>1635</v>
      </c>
      <c r="AF84" s="415">
        <v>44876</v>
      </c>
      <c r="AG84" s="415">
        <v>44910</v>
      </c>
      <c r="AH84" s="416"/>
      <c r="AI84" s="416" t="s">
        <v>309</v>
      </c>
      <c r="AJ84" s="416" t="s">
        <v>309</v>
      </c>
      <c r="AK84" s="417">
        <f t="shared" si="11"/>
        <v>199</v>
      </c>
      <c r="AL84" s="423" t="s">
        <v>1636</v>
      </c>
      <c r="AM84" s="419">
        <v>44384</v>
      </c>
      <c r="AN84" s="420" t="s">
        <v>307</v>
      </c>
      <c r="AO84" s="420" t="s">
        <v>328</v>
      </c>
      <c r="AP84" s="421"/>
      <c r="AQ84" s="422" t="s">
        <v>386</v>
      </c>
      <c r="AR84" s="423">
        <v>-114</v>
      </c>
      <c r="AS84" s="418" t="s">
        <v>387</v>
      </c>
      <c r="AT84" s="522">
        <v>44519</v>
      </c>
      <c r="AU84" s="523" t="s">
        <v>1637</v>
      </c>
      <c r="AV84" s="418" t="s">
        <v>399</v>
      </c>
      <c r="AW84" s="524">
        <v>0.8</v>
      </c>
      <c r="AX84" s="525">
        <v>0.7</v>
      </c>
      <c r="AY84" s="418" t="s">
        <v>393</v>
      </c>
      <c r="AZ84" s="418" t="s">
        <v>383</v>
      </c>
      <c r="BA84" s="425" t="s">
        <v>390</v>
      </c>
      <c r="BB84" s="451" t="s">
        <v>1121</v>
      </c>
      <c r="BC84" s="452">
        <v>44620</v>
      </c>
      <c r="BD84" s="451" t="s">
        <v>309</v>
      </c>
      <c r="BE84" s="453" t="s">
        <v>576</v>
      </c>
      <c r="BF84" s="466">
        <v>0.8</v>
      </c>
      <c r="BG84" s="422" t="s">
        <v>414</v>
      </c>
      <c r="BH84" s="423">
        <v>-44620</v>
      </c>
      <c r="BI84" s="418" t="s">
        <v>387</v>
      </c>
      <c r="BJ84" s="484">
        <v>44631</v>
      </c>
      <c r="BK84" s="526" t="s">
        <v>1638</v>
      </c>
      <c r="BL84" s="485" t="s">
        <v>399</v>
      </c>
      <c r="BM84" s="486">
        <v>0.8</v>
      </c>
      <c r="BN84" s="418" t="s">
        <v>387</v>
      </c>
      <c r="BO84" s="428"/>
      <c r="BP84" s="432" t="s">
        <v>293</v>
      </c>
      <c r="BQ84" s="426" t="s">
        <v>1639</v>
      </c>
      <c r="BR84" s="427">
        <v>44712</v>
      </c>
      <c r="BS84" s="429" t="s">
        <v>1640</v>
      </c>
      <c r="BT84" s="433">
        <v>0.8</v>
      </c>
      <c r="BU84" s="422" t="s">
        <v>414</v>
      </c>
      <c r="BV84" s="423">
        <v>-374</v>
      </c>
      <c r="BW84" s="418" t="s">
        <v>387</v>
      </c>
      <c r="BX84" s="527">
        <v>44732</v>
      </c>
      <c r="BY84" s="459" t="s">
        <v>1641</v>
      </c>
      <c r="BZ84" s="459" t="s">
        <v>559</v>
      </c>
      <c r="CA84" s="528">
        <v>0</v>
      </c>
      <c r="CB84" s="438" t="s">
        <v>387</v>
      </c>
      <c r="CC84" s="436"/>
      <c r="CD84" s="432" t="s">
        <v>293</v>
      </c>
      <c r="CE84" s="280">
        <v>44823</v>
      </c>
      <c r="CF84" s="529" t="s">
        <v>1347</v>
      </c>
      <c r="CG84" s="530"/>
      <c r="CH84" s="439" t="s">
        <v>1642</v>
      </c>
      <c r="CI84" s="467">
        <v>0</v>
      </c>
      <c r="CJ84" s="213" t="str">
        <f t="shared" si="12"/>
        <v>SIN AVANCE</v>
      </c>
      <c r="CK84" s="223">
        <f t="shared" si="13"/>
        <v>199</v>
      </c>
      <c r="CL84" s="221" t="str">
        <f t="shared" si="14"/>
        <v>CON TIEMPO</v>
      </c>
      <c r="CM84" s="239">
        <v>44882</v>
      </c>
      <c r="CN84" s="82" t="s">
        <v>1327</v>
      </c>
      <c r="CO84" s="82" t="s">
        <v>1328</v>
      </c>
      <c r="CP84" s="107">
        <v>0</v>
      </c>
      <c r="CQ84" s="236" t="s">
        <v>387</v>
      </c>
      <c r="CR84" s="94"/>
      <c r="CS84" s="249">
        <v>44963</v>
      </c>
      <c r="CT84" s="19" t="s">
        <v>1643</v>
      </c>
      <c r="CU84" s="19" t="s">
        <v>1644</v>
      </c>
      <c r="CV84" s="20" t="s">
        <v>1645</v>
      </c>
      <c r="CW84" s="21">
        <v>1</v>
      </c>
      <c r="CX84" s="235" t="str">
        <f t="shared" si="15"/>
        <v>CUMPLIMIENTO TOTAL</v>
      </c>
      <c r="CY84" s="223">
        <f t="shared" si="16"/>
        <v>199</v>
      </c>
      <c r="CZ84" s="221" t="str">
        <f t="shared" si="17"/>
        <v>CON TIEMPO</v>
      </c>
      <c r="DA84" s="249">
        <v>44974</v>
      </c>
      <c r="DB84" s="91" t="s">
        <v>1646</v>
      </c>
      <c r="DC84" s="94" t="s">
        <v>1416</v>
      </c>
      <c r="DD84" s="112">
        <v>1</v>
      </c>
      <c r="DE84" s="97" t="s">
        <v>294</v>
      </c>
      <c r="DF84" s="94"/>
      <c r="DG84" s="141"/>
      <c r="DH84" s="141"/>
      <c r="DI84" s="141"/>
      <c r="DJ84" s="141"/>
      <c r="DK84" s="141"/>
      <c r="DL84" s="141"/>
      <c r="DM84" s="141"/>
      <c r="DN84" s="141"/>
      <c r="DO84" s="141"/>
      <c r="DP84" s="141"/>
      <c r="DQ84" s="141"/>
      <c r="DR84" s="141"/>
      <c r="DS84" s="141"/>
      <c r="DT84" s="141"/>
      <c r="DU84" s="141"/>
      <c r="DV84" s="141"/>
      <c r="DW84" s="141"/>
      <c r="DX84" s="141"/>
      <c r="DY84" s="141"/>
      <c r="DZ84" s="141"/>
      <c r="EA84" s="141"/>
      <c r="EB84" s="141"/>
      <c r="EC84" s="141"/>
      <c r="ED84" s="141"/>
      <c r="EE84" s="141"/>
      <c r="EF84" s="141"/>
      <c r="EG84" s="141"/>
      <c r="EH84" s="141"/>
      <c r="EI84" s="141"/>
      <c r="EJ84" s="141"/>
      <c r="EK84" s="141"/>
      <c r="EL84" s="141"/>
      <c r="EM84" s="141"/>
      <c r="EN84" s="141"/>
      <c r="EO84" s="141"/>
      <c r="EP84" s="141"/>
      <c r="EQ84" s="141"/>
      <c r="ER84" s="141"/>
      <c r="ES84" s="141"/>
      <c r="ET84" s="141"/>
      <c r="EU84" s="141"/>
      <c r="EV84" s="141"/>
      <c r="EW84" s="141"/>
      <c r="EX84" s="141"/>
      <c r="EY84" s="141"/>
      <c r="EZ84" s="141"/>
      <c r="FA84" s="141"/>
      <c r="FB84" s="141"/>
      <c r="FC84" s="141"/>
      <c r="FD84" s="141"/>
      <c r="FE84" s="141"/>
      <c r="FF84" s="141"/>
      <c r="FG84" s="141"/>
      <c r="FH84" s="141"/>
      <c r="FI84" s="141"/>
      <c r="FJ84" s="141"/>
      <c r="FK84" s="141"/>
      <c r="FL84" s="141"/>
      <c r="FM84" s="141"/>
      <c r="FN84" s="141"/>
      <c r="FO84" s="141"/>
      <c r="FP84" s="141"/>
      <c r="FQ84" s="141"/>
      <c r="FR84" s="141"/>
      <c r="FS84" s="141"/>
      <c r="FT84" s="141"/>
      <c r="FU84" s="141"/>
      <c r="FV84" s="141"/>
      <c r="FW84" s="141"/>
      <c r="FX84" s="141"/>
      <c r="FY84" s="141"/>
      <c r="FZ84" s="141"/>
      <c r="GA84" s="141"/>
      <c r="GB84" s="141"/>
      <c r="GC84" s="141"/>
      <c r="GD84" s="141"/>
      <c r="GE84" s="141"/>
      <c r="GF84" s="141"/>
      <c r="GG84" s="141"/>
      <c r="GH84" s="141"/>
      <c r="GI84" s="141"/>
      <c r="GJ84" s="141"/>
      <c r="GK84" s="141"/>
      <c r="GL84" s="141"/>
      <c r="GM84" s="141"/>
      <c r="GN84" s="141"/>
      <c r="GO84" s="141"/>
      <c r="GP84" s="141"/>
      <c r="GQ84" s="141"/>
      <c r="GR84" s="141"/>
      <c r="GS84" s="141"/>
      <c r="GT84" s="141"/>
      <c r="GU84" s="141"/>
      <c r="GV84" s="141"/>
      <c r="GW84" s="141"/>
      <c r="GX84" s="141"/>
      <c r="GY84" s="141"/>
      <c r="GZ84" s="141"/>
      <c r="HA84" s="141"/>
      <c r="HB84" s="141"/>
      <c r="HC84" s="141"/>
      <c r="HD84" s="141"/>
      <c r="HE84" s="141"/>
      <c r="HF84" s="141"/>
      <c r="HG84" s="141"/>
      <c r="HH84" s="141"/>
      <c r="HI84" s="141"/>
      <c r="HJ84" s="141"/>
      <c r="HK84" s="141"/>
      <c r="HL84" s="141"/>
      <c r="HM84" s="141"/>
      <c r="HN84" s="141"/>
      <c r="HO84" s="141"/>
      <c r="HP84" s="141"/>
      <c r="HQ84" s="141"/>
      <c r="HR84" s="141"/>
      <c r="HS84" s="141"/>
      <c r="HT84" s="141"/>
      <c r="HU84" s="141"/>
      <c r="HV84" s="141"/>
      <c r="HW84" s="141"/>
      <c r="HX84" s="141"/>
      <c r="HY84" s="141"/>
      <c r="HZ84" s="141"/>
      <c r="IA84" s="141"/>
      <c r="IB84" s="141"/>
      <c r="IC84" s="141"/>
      <c r="ID84" s="141"/>
      <c r="IE84" s="141"/>
      <c r="IF84" s="141"/>
      <c r="IG84" s="141"/>
      <c r="IH84" s="141"/>
      <c r="II84" s="141"/>
      <c r="IJ84" s="141"/>
      <c r="IK84" s="141"/>
      <c r="IL84" s="141"/>
      <c r="IM84" s="141"/>
      <c r="IN84" s="141"/>
      <c r="IO84" s="141"/>
      <c r="IP84" s="141"/>
      <c r="IQ84" s="141"/>
      <c r="IR84" s="141"/>
      <c r="IS84" s="141"/>
      <c r="IT84" s="141"/>
      <c r="IU84" s="141"/>
      <c r="IV84" s="141"/>
      <c r="IW84" s="141"/>
      <c r="IX84" s="141"/>
      <c r="IY84" s="141"/>
      <c r="IZ84" s="141"/>
      <c r="JA84" s="141"/>
      <c r="JB84" s="141"/>
      <c r="JC84" s="141"/>
      <c r="JD84" s="141"/>
      <c r="JE84" s="141"/>
      <c r="JF84" s="141"/>
      <c r="JG84" s="141"/>
      <c r="JH84" s="141"/>
      <c r="JI84" s="141"/>
      <c r="JJ84" s="141"/>
      <c r="JK84" s="141"/>
      <c r="JL84" s="141"/>
      <c r="JM84" s="141"/>
      <c r="JN84" s="141"/>
      <c r="JO84" s="141"/>
      <c r="JP84" s="141"/>
      <c r="JQ84" s="141"/>
      <c r="JR84" s="141"/>
      <c r="JS84" s="141"/>
      <c r="JT84" s="141"/>
      <c r="JU84" s="141"/>
      <c r="JV84" s="141"/>
      <c r="JW84" s="141"/>
      <c r="JX84" s="141"/>
      <c r="JY84" s="141"/>
      <c r="JZ84" s="141"/>
      <c r="KA84" s="141"/>
      <c r="KB84" s="141"/>
      <c r="KC84" s="141"/>
      <c r="KD84" s="141"/>
      <c r="KE84" s="141"/>
      <c r="KF84" s="141"/>
      <c r="KG84" s="141"/>
      <c r="KH84" s="141"/>
      <c r="KI84" s="141"/>
      <c r="KJ84" s="141"/>
      <c r="KK84" s="141"/>
      <c r="KL84" s="141"/>
      <c r="KM84" s="141"/>
      <c r="KN84" s="141"/>
      <c r="KO84" s="141"/>
      <c r="KP84" s="141"/>
      <c r="KQ84" s="141"/>
      <c r="KR84" s="141"/>
      <c r="KS84" s="141"/>
      <c r="KT84" s="141"/>
      <c r="KU84" s="141"/>
      <c r="KV84" s="141"/>
      <c r="KW84" s="141"/>
      <c r="KX84" s="141"/>
      <c r="KY84" s="141"/>
      <c r="KZ84" s="141"/>
      <c r="LA84" s="141"/>
      <c r="LB84" s="141"/>
      <c r="LC84" s="141"/>
      <c r="LD84" s="141"/>
      <c r="LE84" s="141"/>
      <c r="LF84" s="141"/>
      <c r="LG84" s="141"/>
      <c r="LH84" s="141"/>
      <c r="LI84" s="141"/>
      <c r="LJ84" s="141"/>
      <c r="LK84" s="141"/>
      <c r="LL84" s="141"/>
      <c r="LM84" s="141"/>
      <c r="LN84" s="141"/>
      <c r="LO84" s="141"/>
      <c r="LP84" s="141"/>
      <c r="LQ84" s="141"/>
      <c r="LR84" s="141"/>
      <c r="LS84" s="141"/>
      <c r="LT84" s="141"/>
      <c r="LU84" s="141"/>
      <c r="LV84" s="141"/>
      <c r="LW84" s="141"/>
      <c r="LX84" s="141"/>
      <c r="LY84" s="141"/>
      <c r="LZ84" s="141"/>
      <c r="MA84" s="141"/>
      <c r="MB84" s="141"/>
      <c r="MC84" s="141"/>
      <c r="MD84" s="141"/>
      <c r="ME84" s="141"/>
      <c r="MF84" s="141"/>
      <c r="MG84" s="141"/>
      <c r="MH84" s="141"/>
      <c r="MI84" s="141"/>
      <c r="MJ84" s="141"/>
      <c r="MK84" s="141"/>
      <c r="ML84" s="141"/>
      <c r="MM84" s="141"/>
      <c r="MN84" s="141"/>
      <c r="MO84" s="141"/>
      <c r="MP84" s="141"/>
      <c r="MQ84" s="141"/>
      <c r="MR84" s="141"/>
      <c r="MS84" s="141"/>
      <c r="MT84" s="141"/>
      <c r="MU84" s="141"/>
      <c r="MV84" s="141"/>
      <c r="MW84" s="141"/>
      <c r="MX84" s="141"/>
      <c r="MY84" s="141"/>
      <c r="MZ84" s="141"/>
      <c r="NA84" s="141"/>
      <c r="NB84" s="141"/>
      <c r="NC84" s="141"/>
      <c r="ND84" s="141"/>
      <c r="NE84" s="141"/>
      <c r="NF84" s="141"/>
      <c r="NG84" s="141"/>
      <c r="NH84" s="141"/>
      <c r="NI84" s="141"/>
      <c r="NJ84" s="141"/>
      <c r="NK84" s="141"/>
      <c r="NL84" s="141"/>
      <c r="NM84" s="141"/>
      <c r="NN84" s="141"/>
      <c r="NO84" s="141"/>
      <c r="NP84" s="141"/>
      <c r="NQ84" s="141"/>
      <c r="NR84" s="141"/>
      <c r="NS84" s="141"/>
      <c r="NT84" s="141"/>
      <c r="NU84" s="141"/>
      <c r="NV84" s="141"/>
      <c r="NW84" s="141"/>
      <c r="NX84" s="141"/>
      <c r="NY84" s="141"/>
      <c r="NZ84" s="141"/>
      <c r="OA84" s="141"/>
      <c r="OB84" s="141"/>
      <c r="OC84" s="141"/>
      <c r="OD84" s="141"/>
      <c r="OE84" s="141"/>
      <c r="OF84" s="141"/>
      <c r="OG84" s="141"/>
      <c r="OH84" s="141"/>
      <c r="OI84" s="141"/>
      <c r="OJ84" s="141"/>
      <c r="OK84" s="141"/>
      <c r="OL84" s="141"/>
      <c r="OM84" s="141"/>
      <c r="ON84" s="141"/>
      <c r="OO84" s="141"/>
      <c r="OP84" s="141"/>
      <c r="OQ84" s="141"/>
      <c r="OR84" s="141"/>
      <c r="OS84" s="141"/>
      <c r="OT84" s="141"/>
      <c r="OU84" s="141"/>
      <c r="OV84" s="141"/>
      <c r="OW84" s="141"/>
      <c r="OX84" s="141"/>
      <c r="OY84" s="141"/>
      <c r="OZ84" s="141"/>
      <c r="PA84" s="141"/>
      <c r="PB84" s="141"/>
      <c r="PC84" s="141"/>
      <c r="PD84" s="141"/>
      <c r="PE84" s="141"/>
      <c r="PF84" s="141"/>
      <c r="PG84" s="141"/>
      <c r="PH84" s="141"/>
      <c r="PI84" s="141"/>
      <c r="PJ84" s="141"/>
      <c r="PK84" s="141"/>
      <c r="PL84" s="141"/>
      <c r="PM84" s="141"/>
      <c r="PN84" s="141"/>
      <c r="PO84" s="141"/>
      <c r="PP84" s="141"/>
      <c r="PQ84" s="141"/>
      <c r="PR84" s="141"/>
      <c r="PS84" s="141"/>
      <c r="PT84" s="141"/>
      <c r="PU84" s="141"/>
      <c r="PV84" s="141"/>
      <c r="PW84" s="141"/>
      <c r="PX84" s="141"/>
      <c r="PY84" s="141"/>
      <c r="PZ84" s="141"/>
      <c r="QA84" s="141"/>
      <c r="QB84" s="141"/>
      <c r="QC84" s="141"/>
      <c r="QD84" s="141"/>
      <c r="QE84" s="141"/>
      <c r="QF84" s="141"/>
      <c r="QG84" s="141"/>
    </row>
    <row r="85" spans="1:449" s="145" customFormat="1" ht="118.5" hidden="1" customHeight="1">
      <c r="A85" s="252">
        <v>134</v>
      </c>
      <c r="B85" s="445" t="s">
        <v>959</v>
      </c>
      <c r="C85" s="446" t="s">
        <v>649</v>
      </c>
      <c r="D85" s="422" t="s">
        <v>344</v>
      </c>
      <c r="E85" s="409"/>
      <c r="F85" s="446" t="s">
        <v>648</v>
      </c>
      <c r="G85" s="215" t="s">
        <v>649</v>
      </c>
      <c r="H85" s="213" t="s">
        <v>344</v>
      </c>
      <c r="I85" s="215" t="s">
        <v>1627</v>
      </c>
      <c r="J85" s="215" t="s">
        <v>671</v>
      </c>
      <c r="K85" s="215" t="s">
        <v>672</v>
      </c>
      <c r="L85" s="215" t="s">
        <v>673</v>
      </c>
      <c r="M85" s="215" t="s">
        <v>674</v>
      </c>
      <c r="N85" s="215" t="s">
        <v>675</v>
      </c>
      <c r="O85" s="213" t="s">
        <v>158</v>
      </c>
      <c r="P85" s="213" t="s">
        <v>159</v>
      </c>
      <c r="Q85" s="213" t="s">
        <v>1628</v>
      </c>
      <c r="R85" s="213" t="s">
        <v>250</v>
      </c>
      <c r="S85" s="255" t="s">
        <v>1647</v>
      </c>
      <c r="T85" s="253" t="s">
        <v>328</v>
      </c>
      <c r="U85" s="213" t="s">
        <v>1630</v>
      </c>
      <c r="V85" s="213">
        <v>2020</v>
      </c>
      <c r="W85" s="255" t="s">
        <v>1648</v>
      </c>
      <c r="X85" s="521" t="s">
        <v>1649</v>
      </c>
      <c r="Y85" s="481" t="s">
        <v>1650</v>
      </c>
      <c r="Z85" s="481" t="s">
        <v>1634</v>
      </c>
      <c r="AA85" s="478">
        <v>1</v>
      </c>
      <c r="AB85" s="354" t="s">
        <v>1635</v>
      </c>
      <c r="AC85" s="354" t="s">
        <v>1635</v>
      </c>
      <c r="AD85" s="482">
        <v>1</v>
      </c>
      <c r="AE85" s="348" t="s">
        <v>1635</v>
      </c>
      <c r="AF85" s="415">
        <v>44876</v>
      </c>
      <c r="AG85" s="415">
        <v>44910</v>
      </c>
      <c r="AH85" s="416"/>
      <c r="AI85" s="416" t="s">
        <v>309</v>
      </c>
      <c r="AJ85" s="416" t="s">
        <v>309</v>
      </c>
      <c r="AK85" s="417">
        <f t="shared" si="11"/>
        <v>199</v>
      </c>
      <c r="AL85" s="423" t="s">
        <v>1651</v>
      </c>
      <c r="AM85" s="419">
        <v>44384</v>
      </c>
      <c r="AN85" s="420" t="s">
        <v>309</v>
      </c>
      <c r="AO85" s="418" t="s">
        <v>1652</v>
      </c>
      <c r="AP85" s="421"/>
      <c r="AQ85" s="422" t="s">
        <v>386</v>
      </c>
      <c r="AR85" s="423">
        <v>-114</v>
      </c>
      <c r="AS85" s="418" t="s">
        <v>387</v>
      </c>
      <c r="AT85" s="522">
        <v>44519</v>
      </c>
      <c r="AU85" s="523" t="s">
        <v>1653</v>
      </c>
      <c r="AV85" s="418" t="s">
        <v>399</v>
      </c>
      <c r="AW85" s="524">
        <v>0.5</v>
      </c>
      <c r="AX85" s="525">
        <v>0.5</v>
      </c>
      <c r="AY85" s="418" t="s">
        <v>393</v>
      </c>
      <c r="AZ85" s="418" t="s">
        <v>383</v>
      </c>
      <c r="BA85" s="425" t="s">
        <v>390</v>
      </c>
      <c r="BB85" s="428" t="s">
        <v>1121</v>
      </c>
      <c r="BC85" s="427">
        <v>44620</v>
      </c>
      <c r="BD85" s="428" t="s">
        <v>309</v>
      </c>
      <c r="BE85" s="426" t="s">
        <v>576</v>
      </c>
      <c r="BF85" s="466">
        <v>0.5</v>
      </c>
      <c r="BG85" s="422" t="s">
        <v>422</v>
      </c>
      <c r="BH85" s="423">
        <v>-44620</v>
      </c>
      <c r="BI85" s="418" t="s">
        <v>387</v>
      </c>
      <c r="BJ85" s="484">
        <v>44631</v>
      </c>
      <c r="BK85" s="526" t="s">
        <v>1121</v>
      </c>
      <c r="BL85" s="485" t="s">
        <v>399</v>
      </c>
      <c r="BM85" s="486">
        <v>0.5</v>
      </c>
      <c r="BN85" s="418" t="s">
        <v>387</v>
      </c>
      <c r="BO85" s="428"/>
      <c r="BP85" s="432" t="s">
        <v>293</v>
      </c>
      <c r="BQ85" s="426" t="s">
        <v>1654</v>
      </c>
      <c r="BR85" s="427">
        <v>44712</v>
      </c>
      <c r="BS85" s="429" t="s">
        <v>1640</v>
      </c>
      <c r="BT85" s="433">
        <v>0.5</v>
      </c>
      <c r="BU85" s="422" t="s">
        <v>422</v>
      </c>
      <c r="BV85" s="423">
        <v>-374</v>
      </c>
      <c r="BW85" s="418" t="s">
        <v>387</v>
      </c>
      <c r="BX85" s="527">
        <v>44732</v>
      </c>
      <c r="BY85" s="459" t="s">
        <v>1655</v>
      </c>
      <c r="BZ85" s="459" t="s">
        <v>559</v>
      </c>
      <c r="CA85" s="528">
        <v>0</v>
      </c>
      <c r="CB85" s="438" t="s">
        <v>387</v>
      </c>
      <c r="CC85" s="436"/>
      <c r="CD85" s="432" t="s">
        <v>293</v>
      </c>
      <c r="CE85" s="280">
        <v>44823</v>
      </c>
      <c r="CF85" s="529" t="s">
        <v>1347</v>
      </c>
      <c r="CG85" s="530"/>
      <c r="CH85" s="439" t="s">
        <v>1642</v>
      </c>
      <c r="CI85" s="467">
        <v>0</v>
      </c>
      <c r="CJ85" s="213" t="str">
        <f t="shared" si="12"/>
        <v>SIN AVANCE</v>
      </c>
      <c r="CK85" s="223">
        <f t="shared" si="13"/>
        <v>199</v>
      </c>
      <c r="CL85" s="221" t="str">
        <f t="shared" si="14"/>
        <v>CON TIEMPO</v>
      </c>
      <c r="CM85" s="239">
        <v>44882</v>
      </c>
      <c r="CN85" s="82" t="s">
        <v>1327</v>
      </c>
      <c r="CO85" s="82" t="s">
        <v>1328</v>
      </c>
      <c r="CP85" s="107">
        <v>0</v>
      </c>
      <c r="CQ85" s="236" t="s">
        <v>387</v>
      </c>
      <c r="CR85" s="94"/>
      <c r="CS85" s="249">
        <v>44963</v>
      </c>
      <c r="CT85" s="19" t="s">
        <v>1656</v>
      </c>
      <c r="CU85" s="19" t="s">
        <v>1644</v>
      </c>
      <c r="CV85" s="20" t="s">
        <v>1645</v>
      </c>
      <c r="CW85" s="21">
        <v>1</v>
      </c>
      <c r="CX85" s="235" t="str">
        <f t="shared" si="15"/>
        <v>CUMPLIMIENTO TOTAL</v>
      </c>
      <c r="CY85" s="223">
        <f t="shared" si="16"/>
        <v>199</v>
      </c>
      <c r="CZ85" s="221" t="str">
        <f t="shared" si="17"/>
        <v>CON TIEMPO</v>
      </c>
      <c r="DA85" s="249">
        <v>44974</v>
      </c>
      <c r="DB85" s="70" t="s">
        <v>1646</v>
      </c>
      <c r="DC85" s="94" t="s">
        <v>1416</v>
      </c>
      <c r="DD85" s="108">
        <v>1</v>
      </c>
      <c r="DE85" s="97" t="s">
        <v>294</v>
      </c>
      <c r="DF85" s="94"/>
      <c r="DG85" s="141"/>
      <c r="DH85" s="141"/>
      <c r="DI85" s="141"/>
      <c r="DJ85" s="141"/>
      <c r="DK85" s="141"/>
      <c r="DL85" s="141"/>
      <c r="DM85" s="141"/>
      <c r="DN85" s="141"/>
      <c r="DO85" s="141"/>
      <c r="DP85" s="141"/>
      <c r="DQ85" s="141"/>
      <c r="DR85" s="141"/>
      <c r="DS85" s="141"/>
      <c r="DT85" s="141"/>
      <c r="DU85" s="141"/>
      <c r="DV85" s="141"/>
      <c r="DW85" s="141"/>
      <c r="DX85" s="141"/>
      <c r="DY85" s="141"/>
      <c r="DZ85" s="141"/>
      <c r="EA85" s="141"/>
      <c r="EB85" s="141"/>
      <c r="EC85" s="141"/>
      <c r="ED85" s="141"/>
      <c r="EE85" s="141"/>
      <c r="EF85" s="141"/>
      <c r="EG85" s="141"/>
      <c r="EH85" s="141"/>
      <c r="EI85" s="141"/>
      <c r="EJ85" s="141"/>
      <c r="EK85" s="141"/>
      <c r="EL85" s="141"/>
      <c r="EM85" s="141"/>
      <c r="EN85" s="141"/>
      <c r="EO85" s="141"/>
      <c r="EP85" s="141"/>
      <c r="EQ85" s="141"/>
      <c r="ER85" s="141"/>
      <c r="ES85" s="141"/>
      <c r="ET85" s="141"/>
      <c r="EU85" s="141"/>
      <c r="EV85" s="141"/>
      <c r="EW85" s="141"/>
      <c r="EX85" s="141"/>
      <c r="EY85" s="141"/>
      <c r="EZ85" s="141"/>
      <c r="FA85" s="141"/>
      <c r="FB85" s="141"/>
      <c r="FC85" s="141"/>
      <c r="FD85" s="141"/>
      <c r="FE85" s="141"/>
      <c r="FF85" s="141"/>
      <c r="FG85" s="141"/>
      <c r="FH85" s="141"/>
      <c r="FI85" s="141"/>
      <c r="FJ85" s="141"/>
      <c r="FK85" s="141"/>
      <c r="FL85" s="141"/>
      <c r="FM85" s="141"/>
      <c r="FN85" s="141"/>
      <c r="FO85" s="141"/>
      <c r="FP85" s="141"/>
      <c r="FQ85" s="141"/>
      <c r="FR85" s="141"/>
      <c r="FS85" s="141"/>
      <c r="FT85" s="141"/>
      <c r="FU85" s="141"/>
      <c r="FV85" s="141"/>
      <c r="FW85" s="141"/>
      <c r="FX85" s="141"/>
      <c r="FY85" s="141"/>
      <c r="FZ85" s="141"/>
      <c r="GA85" s="141"/>
      <c r="GB85" s="141"/>
      <c r="GC85" s="141"/>
      <c r="GD85" s="141"/>
      <c r="GE85" s="141"/>
      <c r="GF85" s="141"/>
      <c r="GG85" s="141"/>
      <c r="GH85" s="141"/>
      <c r="GI85" s="141"/>
      <c r="GJ85" s="141"/>
      <c r="GK85" s="141"/>
      <c r="GL85" s="141"/>
      <c r="GM85" s="141"/>
      <c r="GN85" s="141"/>
      <c r="GO85" s="141"/>
      <c r="GP85" s="141"/>
      <c r="GQ85" s="141"/>
      <c r="GR85" s="141"/>
      <c r="GS85" s="141"/>
      <c r="GT85" s="141"/>
      <c r="GU85" s="141"/>
      <c r="GV85" s="141"/>
      <c r="GW85" s="141"/>
      <c r="GX85" s="141"/>
      <c r="GY85" s="141"/>
      <c r="GZ85" s="141"/>
      <c r="HA85" s="141"/>
      <c r="HB85" s="141"/>
      <c r="HC85" s="141"/>
      <c r="HD85" s="141"/>
      <c r="HE85" s="141"/>
      <c r="HF85" s="141"/>
      <c r="HG85" s="141"/>
      <c r="HH85" s="141"/>
      <c r="HI85" s="141"/>
      <c r="HJ85" s="141"/>
      <c r="HK85" s="141"/>
      <c r="HL85" s="141"/>
      <c r="HM85" s="141"/>
      <c r="HN85" s="141"/>
      <c r="HO85" s="141"/>
      <c r="HP85" s="141"/>
      <c r="HQ85" s="141"/>
      <c r="HR85" s="141"/>
      <c r="HS85" s="141"/>
      <c r="HT85" s="141"/>
      <c r="HU85" s="141"/>
      <c r="HV85" s="141"/>
      <c r="HW85" s="141"/>
      <c r="HX85" s="141"/>
      <c r="HY85" s="141"/>
      <c r="HZ85" s="141"/>
      <c r="IA85" s="141"/>
      <c r="IB85" s="141"/>
      <c r="IC85" s="141"/>
      <c r="ID85" s="141"/>
      <c r="IE85" s="141"/>
      <c r="IF85" s="141"/>
      <c r="IG85" s="141"/>
      <c r="IH85" s="141"/>
      <c r="II85" s="141"/>
      <c r="IJ85" s="141"/>
      <c r="IK85" s="141"/>
      <c r="IL85" s="141"/>
      <c r="IM85" s="141"/>
      <c r="IN85" s="141"/>
      <c r="IO85" s="141"/>
      <c r="IP85" s="141"/>
      <c r="IQ85" s="141"/>
      <c r="IR85" s="141"/>
      <c r="IS85" s="141"/>
      <c r="IT85" s="141"/>
      <c r="IU85" s="141"/>
      <c r="IV85" s="141"/>
      <c r="IW85" s="141"/>
      <c r="IX85" s="141"/>
      <c r="IY85" s="141"/>
      <c r="IZ85" s="141"/>
      <c r="JA85" s="141"/>
      <c r="JB85" s="141"/>
      <c r="JC85" s="141"/>
      <c r="JD85" s="141"/>
      <c r="JE85" s="141"/>
      <c r="JF85" s="141"/>
      <c r="JG85" s="141"/>
      <c r="JH85" s="141"/>
      <c r="JI85" s="141"/>
      <c r="JJ85" s="141"/>
      <c r="JK85" s="141"/>
      <c r="JL85" s="141"/>
      <c r="JM85" s="141"/>
      <c r="JN85" s="141"/>
      <c r="JO85" s="141"/>
      <c r="JP85" s="141"/>
      <c r="JQ85" s="141"/>
      <c r="JR85" s="141"/>
      <c r="JS85" s="141"/>
      <c r="JT85" s="141"/>
      <c r="JU85" s="141"/>
      <c r="JV85" s="141"/>
      <c r="JW85" s="141"/>
      <c r="JX85" s="141"/>
      <c r="JY85" s="141"/>
      <c r="JZ85" s="141"/>
      <c r="KA85" s="141"/>
      <c r="KB85" s="141"/>
      <c r="KC85" s="141"/>
      <c r="KD85" s="141"/>
      <c r="KE85" s="141"/>
      <c r="KF85" s="141"/>
      <c r="KG85" s="141"/>
      <c r="KH85" s="141"/>
      <c r="KI85" s="141"/>
      <c r="KJ85" s="141"/>
      <c r="KK85" s="141"/>
      <c r="KL85" s="141"/>
      <c r="KM85" s="141"/>
      <c r="KN85" s="141"/>
      <c r="KO85" s="141"/>
      <c r="KP85" s="141"/>
      <c r="KQ85" s="141"/>
      <c r="KR85" s="141"/>
      <c r="KS85" s="141"/>
      <c r="KT85" s="141"/>
      <c r="KU85" s="141"/>
      <c r="KV85" s="141"/>
      <c r="KW85" s="141"/>
      <c r="KX85" s="141"/>
      <c r="KY85" s="141"/>
      <c r="KZ85" s="141"/>
      <c r="LA85" s="141"/>
      <c r="LB85" s="141"/>
      <c r="LC85" s="141"/>
      <c r="LD85" s="141"/>
      <c r="LE85" s="141"/>
      <c r="LF85" s="141"/>
      <c r="LG85" s="141"/>
      <c r="LH85" s="141"/>
      <c r="LI85" s="141"/>
      <c r="LJ85" s="141"/>
      <c r="LK85" s="141"/>
      <c r="LL85" s="141"/>
      <c r="LM85" s="141"/>
      <c r="LN85" s="141"/>
      <c r="LO85" s="141"/>
      <c r="LP85" s="141"/>
      <c r="LQ85" s="141"/>
      <c r="LR85" s="141"/>
      <c r="LS85" s="141"/>
      <c r="LT85" s="141"/>
      <c r="LU85" s="141"/>
      <c r="LV85" s="141"/>
      <c r="LW85" s="141"/>
      <c r="LX85" s="141"/>
      <c r="LY85" s="141"/>
      <c r="LZ85" s="141"/>
      <c r="MA85" s="141"/>
      <c r="MB85" s="141"/>
      <c r="MC85" s="141"/>
      <c r="MD85" s="141"/>
      <c r="ME85" s="141"/>
      <c r="MF85" s="141"/>
      <c r="MG85" s="141"/>
      <c r="MH85" s="141"/>
      <c r="MI85" s="141"/>
      <c r="MJ85" s="141"/>
      <c r="MK85" s="141"/>
      <c r="ML85" s="141"/>
      <c r="MM85" s="141"/>
      <c r="MN85" s="141"/>
      <c r="MO85" s="141"/>
      <c r="MP85" s="141"/>
      <c r="MQ85" s="141"/>
      <c r="MR85" s="141"/>
      <c r="MS85" s="141"/>
      <c r="MT85" s="141"/>
      <c r="MU85" s="141"/>
      <c r="MV85" s="141"/>
      <c r="MW85" s="141"/>
      <c r="MX85" s="141"/>
      <c r="MY85" s="141"/>
      <c r="MZ85" s="141"/>
      <c r="NA85" s="141"/>
      <c r="NB85" s="141"/>
      <c r="NC85" s="141"/>
      <c r="ND85" s="141"/>
      <c r="NE85" s="141"/>
      <c r="NF85" s="141"/>
      <c r="NG85" s="141"/>
      <c r="NH85" s="141"/>
      <c r="NI85" s="141"/>
      <c r="NJ85" s="141"/>
      <c r="NK85" s="141"/>
      <c r="NL85" s="141"/>
      <c r="NM85" s="141"/>
      <c r="NN85" s="141"/>
      <c r="NO85" s="141"/>
      <c r="NP85" s="141"/>
      <c r="NQ85" s="141"/>
      <c r="NR85" s="141"/>
      <c r="NS85" s="141"/>
      <c r="NT85" s="141"/>
      <c r="NU85" s="141"/>
      <c r="NV85" s="141"/>
      <c r="NW85" s="141"/>
      <c r="NX85" s="141"/>
      <c r="NY85" s="141"/>
      <c r="NZ85" s="141"/>
      <c r="OA85" s="141"/>
      <c r="OB85" s="141"/>
      <c r="OC85" s="141"/>
      <c r="OD85" s="141"/>
      <c r="OE85" s="141"/>
      <c r="OF85" s="141"/>
      <c r="OG85" s="141"/>
      <c r="OH85" s="141"/>
      <c r="OI85" s="141"/>
      <c r="OJ85" s="141"/>
      <c r="OK85" s="141"/>
      <c r="OL85" s="141"/>
      <c r="OM85" s="141"/>
      <c r="ON85" s="141"/>
      <c r="OO85" s="141"/>
      <c r="OP85" s="141"/>
      <c r="OQ85" s="141"/>
      <c r="OR85" s="141"/>
      <c r="OS85" s="141"/>
      <c r="OT85" s="141"/>
      <c r="OU85" s="141"/>
      <c r="OV85" s="141"/>
      <c r="OW85" s="141"/>
      <c r="OX85" s="141"/>
      <c r="OY85" s="141"/>
      <c r="OZ85" s="141"/>
      <c r="PA85" s="141"/>
      <c r="PB85" s="141"/>
      <c r="PC85" s="141"/>
      <c r="PD85" s="141"/>
      <c r="PE85" s="141"/>
      <c r="PF85" s="141"/>
      <c r="PG85" s="141"/>
      <c r="PH85" s="141"/>
      <c r="PI85" s="141"/>
      <c r="PJ85" s="141"/>
      <c r="PK85" s="141"/>
      <c r="PL85" s="141"/>
      <c r="PM85" s="141"/>
      <c r="PN85" s="141"/>
      <c r="PO85" s="141"/>
      <c r="PP85" s="141"/>
      <c r="PQ85" s="141"/>
      <c r="PR85" s="141"/>
      <c r="PS85" s="141"/>
      <c r="PT85" s="141"/>
      <c r="PU85" s="141"/>
      <c r="PV85" s="141"/>
      <c r="PW85" s="141"/>
      <c r="PX85" s="141"/>
      <c r="PY85" s="141"/>
      <c r="PZ85" s="141"/>
      <c r="QA85" s="141"/>
      <c r="QB85" s="141"/>
      <c r="QC85" s="141"/>
      <c r="QD85" s="141"/>
      <c r="QE85" s="141"/>
      <c r="QF85" s="141"/>
      <c r="QG85" s="141"/>
    </row>
    <row r="86" spans="1:449" s="145" customFormat="1" ht="118.5" hidden="1" customHeight="1">
      <c r="A86" s="252">
        <v>143</v>
      </c>
      <c r="B86" s="445" t="s">
        <v>959</v>
      </c>
      <c r="C86" s="446" t="s">
        <v>649</v>
      </c>
      <c r="D86" s="422" t="s">
        <v>344</v>
      </c>
      <c r="E86" s="409"/>
      <c r="F86" s="446" t="s">
        <v>648</v>
      </c>
      <c r="G86" s="215" t="s">
        <v>649</v>
      </c>
      <c r="H86" s="213" t="s">
        <v>344</v>
      </c>
      <c r="I86" s="215"/>
      <c r="J86" s="215" t="s">
        <v>671</v>
      </c>
      <c r="K86" s="215" t="s">
        <v>672</v>
      </c>
      <c r="L86" s="215" t="s">
        <v>673</v>
      </c>
      <c r="M86" s="215" t="s">
        <v>674</v>
      </c>
      <c r="N86" s="215" t="s">
        <v>675</v>
      </c>
      <c r="O86" s="213" t="s">
        <v>196</v>
      </c>
      <c r="P86" s="213" t="s">
        <v>201</v>
      </c>
      <c r="Q86" s="213" t="s">
        <v>1628</v>
      </c>
      <c r="R86" s="213" t="s">
        <v>250</v>
      </c>
      <c r="S86" s="255" t="s">
        <v>1657</v>
      </c>
      <c r="T86" s="253" t="s">
        <v>328</v>
      </c>
      <c r="U86" s="213" t="s">
        <v>1630</v>
      </c>
      <c r="V86" s="213">
        <v>2020</v>
      </c>
      <c r="W86" s="255" t="s">
        <v>1658</v>
      </c>
      <c r="X86" s="531" t="s">
        <v>1659</v>
      </c>
      <c r="Y86" s="481" t="s">
        <v>1660</v>
      </c>
      <c r="Z86" s="481" t="s">
        <v>1661</v>
      </c>
      <c r="AA86" s="478">
        <v>1</v>
      </c>
      <c r="AB86" s="354" t="s">
        <v>1662</v>
      </c>
      <c r="AC86" s="354" t="s">
        <v>1663</v>
      </c>
      <c r="AD86" s="482">
        <v>1</v>
      </c>
      <c r="AE86" s="348" t="s">
        <v>1664</v>
      </c>
      <c r="AF86" s="415">
        <v>44876</v>
      </c>
      <c r="AG86" s="448">
        <v>44968</v>
      </c>
      <c r="AH86" s="416"/>
      <c r="AI86" s="416" t="s">
        <v>309</v>
      </c>
      <c r="AJ86" s="416" t="s">
        <v>309</v>
      </c>
      <c r="AK86" s="417">
        <f t="shared" si="11"/>
        <v>257</v>
      </c>
      <c r="AL86" s="423" t="s">
        <v>495</v>
      </c>
      <c r="AM86" s="419">
        <v>44384</v>
      </c>
      <c r="AN86" s="420" t="s">
        <v>309</v>
      </c>
      <c r="AO86" s="418" t="s">
        <v>496</v>
      </c>
      <c r="AP86" s="421"/>
      <c r="AQ86" s="422" t="s">
        <v>386</v>
      </c>
      <c r="AR86" s="423">
        <v>-114</v>
      </c>
      <c r="AS86" s="418" t="s">
        <v>387</v>
      </c>
      <c r="AT86" s="522">
        <v>44519</v>
      </c>
      <c r="AU86" s="523" t="s">
        <v>1665</v>
      </c>
      <c r="AV86" s="418" t="s">
        <v>399</v>
      </c>
      <c r="AW86" s="524">
        <v>0</v>
      </c>
      <c r="AX86" s="524">
        <v>0</v>
      </c>
      <c r="AY86" s="418" t="s">
        <v>393</v>
      </c>
      <c r="AZ86" s="418" t="s">
        <v>383</v>
      </c>
      <c r="BA86" s="425" t="s">
        <v>390</v>
      </c>
      <c r="BB86" s="451" t="s">
        <v>1121</v>
      </c>
      <c r="BC86" s="452">
        <v>44620</v>
      </c>
      <c r="BD86" s="451" t="s">
        <v>309</v>
      </c>
      <c r="BE86" s="453" t="s">
        <v>576</v>
      </c>
      <c r="BF86" s="454">
        <v>0</v>
      </c>
      <c r="BG86" s="422" t="s">
        <v>386</v>
      </c>
      <c r="BH86" s="423">
        <v>-44620</v>
      </c>
      <c r="BI86" s="418" t="s">
        <v>387</v>
      </c>
      <c r="BJ86" s="484">
        <v>44631</v>
      </c>
      <c r="BK86" s="526" t="s">
        <v>1121</v>
      </c>
      <c r="BL86" s="485" t="s">
        <v>399</v>
      </c>
      <c r="BM86" s="486">
        <v>0</v>
      </c>
      <c r="BN86" s="418" t="s">
        <v>387</v>
      </c>
      <c r="BO86" s="428"/>
      <c r="BP86" s="432" t="s">
        <v>293</v>
      </c>
      <c r="BQ86" s="426" t="s">
        <v>1666</v>
      </c>
      <c r="BR86" s="427">
        <v>44712</v>
      </c>
      <c r="BS86" s="429" t="s">
        <v>1667</v>
      </c>
      <c r="BT86" s="433">
        <v>0.3</v>
      </c>
      <c r="BU86" s="422" t="s">
        <v>435</v>
      </c>
      <c r="BV86" s="423">
        <v>-374</v>
      </c>
      <c r="BW86" s="418" t="s">
        <v>387</v>
      </c>
      <c r="BX86" s="527">
        <v>44732</v>
      </c>
      <c r="BY86" s="459" t="s">
        <v>1668</v>
      </c>
      <c r="BZ86" s="459" t="s">
        <v>559</v>
      </c>
      <c r="CA86" s="528">
        <v>0</v>
      </c>
      <c r="CB86" s="438" t="s">
        <v>387</v>
      </c>
      <c r="CC86" s="436"/>
      <c r="CD86" s="432" t="s">
        <v>293</v>
      </c>
      <c r="CE86" s="280">
        <v>44823</v>
      </c>
      <c r="CF86" s="439" t="s">
        <v>1347</v>
      </c>
      <c r="CG86" s="440"/>
      <c r="CH86" s="439" t="s">
        <v>1669</v>
      </c>
      <c r="CI86" s="467">
        <v>0</v>
      </c>
      <c r="CJ86" s="213" t="str">
        <f t="shared" si="12"/>
        <v>SIN AVANCE</v>
      </c>
      <c r="CK86" s="223">
        <f t="shared" si="13"/>
        <v>257</v>
      </c>
      <c r="CL86" s="221" t="str">
        <f t="shared" si="14"/>
        <v>CON TIEMPO</v>
      </c>
      <c r="CM86" s="239">
        <v>44882</v>
      </c>
      <c r="CN86" s="82" t="s">
        <v>1327</v>
      </c>
      <c r="CO86" s="82" t="s">
        <v>1328</v>
      </c>
      <c r="CP86" s="107">
        <v>0</v>
      </c>
      <c r="CQ86" s="236" t="s">
        <v>387</v>
      </c>
      <c r="CR86" s="94"/>
      <c r="CS86" s="249">
        <v>44963</v>
      </c>
      <c r="CT86" s="19" t="s">
        <v>1670</v>
      </c>
      <c r="CU86" s="19" t="s">
        <v>1671</v>
      </c>
      <c r="CV86" s="20" t="s">
        <v>1672</v>
      </c>
      <c r="CW86" s="21">
        <v>0.9</v>
      </c>
      <c r="CX86" s="235" t="str">
        <f t="shared" si="15"/>
        <v>AVANCE SIGNIFICATIVO</v>
      </c>
      <c r="CY86" s="223">
        <f t="shared" si="16"/>
        <v>257</v>
      </c>
      <c r="CZ86" s="221" t="str">
        <f t="shared" si="17"/>
        <v>CON TIEMPO</v>
      </c>
      <c r="DA86" s="249">
        <v>44974</v>
      </c>
      <c r="DB86" s="70" t="s">
        <v>1673</v>
      </c>
      <c r="DC86" s="94" t="s">
        <v>1416</v>
      </c>
      <c r="DD86" s="106">
        <v>0.85</v>
      </c>
      <c r="DE86" s="444" t="s">
        <v>293</v>
      </c>
      <c r="DF86" s="94"/>
      <c r="DG86" s="141"/>
      <c r="DH86" s="141"/>
      <c r="DI86" s="141"/>
      <c r="DJ86" s="141"/>
      <c r="DK86" s="141"/>
      <c r="DL86" s="141"/>
      <c r="DM86" s="141"/>
      <c r="DN86" s="141"/>
      <c r="DO86" s="141"/>
      <c r="DP86" s="141"/>
      <c r="DQ86" s="141"/>
      <c r="DR86" s="141"/>
      <c r="DS86" s="141"/>
      <c r="DT86" s="141"/>
      <c r="DU86" s="141"/>
      <c r="DV86" s="141"/>
      <c r="DW86" s="141"/>
      <c r="DX86" s="141"/>
      <c r="DY86" s="141"/>
      <c r="DZ86" s="141"/>
      <c r="EA86" s="141"/>
      <c r="EB86" s="141"/>
      <c r="EC86" s="141"/>
      <c r="ED86" s="141"/>
      <c r="EE86" s="141"/>
      <c r="EF86" s="141"/>
      <c r="EG86" s="141"/>
      <c r="EH86" s="141"/>
      <c r="EI86" s="141"/>
      <c r="EJ86" s="141"/>
      <c r="EK86" s="141"/>
      <c r="EL86" s="141"/>
      <c r="EM86" s="141"/>
      <c r="EN86" s="141"/>
      <c r="EO86" s="141"/>
      <c r="EP86" s="141"/>
      <c r="EQ86" s="141"/>
      <c r="ER86" s="141"/>
      <c r="ES86" s="141"/>
      <c r="ET86" s="141"/>
      <c r="EU86" s="141"/>
      <c r="EV86" s="141"/>
      <c r="EW86" s="141"/>
      <c r="EX86" s="141"/>
      <c r="EY86" s="141"/>
      <c r="EZ86" s="141"/>
      <c r="FA86" s="141"/>
      <c r="FB86" s="141"/>
      <c r="FC86" s="141"/>
      <c r="FD86" s="141"/>
      <c r="FE86" s="141"/>
      <c r="FF86" s="141"/>
      <c r="FG86" s="141"/>
      <c r="FH86" s="141"/>
      <c r="FI86" s="141"/>
      <c r="FJ86" s="141"/>
      <c r="FK86" s="141"/>
      <c r="FL86" s="141"/>
      <c r="FM86" s="141"/>
      <c r="FN86" s="141"/>
      <c r="FO86" s="141"/>
      <c r="FP86" s="141"/>
      <c r="FQ86" s="141"/>
      <c r="FR86" s="141"/>
      <c r="FS86" s="141"/>
      <c r="FT86" s="141"/>
      <c r="FU86" s="141"/>
      <c r="FV86" s="141"/>
      <c r="FW86" s="141"/>
      <c r="FX86" s="141"/>
      <c r="FY86" s="141"/>
      <c r="FZ86" s="141"/>
      <c r="GA86" s="141"/>
      <c r="GB86" s="141"/>
      <c r="GC86" s="141"/>
      <c r="GD86" s="141"/>
      <c r="GE86" s="141"/>
      <c r="GF86" s="141"/>
      <c r="GG86" s="141"/>
      <c r="GH86" s="141"/>
      <c r="GI86" s="141"/>
      <c r="GJ86" s="141"/>
      <c r="GK86" s="141"/>
      <c r="GL86" s="141"/>
      <c r="GM86" s="141"/>
      <c r="GN86" s="141"/>
      <c r="GO86" s="141"/>
      <c r="GP86" s="141"/>
      <c r="GQ86" s="141"/>
      <c r="GR86" s="141"/>
      <c r="GS86" s="141"/>
      <c r="GT86" s="141"/>
      <c r="GU86" s="141"/>
      <c r="GV86" s="141"/>
      <c r="GW86" s="141"/>
      <c r="GX86" s="141"/>
      <c r="GY86" s="141"/>
      <c r="GZ86" s="141"/>
      <c r="HA86" s="141"/>
      <c r="HB86" s="141"/>
      <c r="HC86" s="141"/>
      <c r="HD86" s="141"/>
      <c r="HE86" s="141"/>
      <c r="HF86" s="141"/>
      <c r="HG86" s="141"/>
      <c r="HH86" s="141"/>
      <c r="HI86" s="141"/>
      <c r="HJ86" s="141"/>
      <c r="HK86" s="141"/>
      <c r="HL86" s="141"/>
      <c r="HM86" s="141"/>
      <c r="HN86" s="141"/>
      <c r="HO86" s="141"/>
      <c r="HP86" s="141"/>
      <c r="HQ86" s="141"/>
      <c r="HR86" s="141"/>
      <c r="HS86" s="141"/>
      <c r="HT86" s="141"/>
      <c r="HU86" s="141"/>
      <c r="HV86" s="141"/>
      <c r="HW86" s="141"/>
      <c r="HX86" s="141"/>
      <c r="HY86" s="141"/>
      <c r="HZ86" s="141"/>
      <c r="IA86" s="141"/>
      <c r="IB86" s="141"/>
      <c r="IC86" s="141"/>
      <c r="ID86" s="141"/>
      <c r="IE86" s="141"/>
      <c r="IF86" s="141"/>
      <c r="IG86" s="141"/>
      <c r="IH86" s="141"/>
      <c r="II86" s="141"/>
      <c r="IJ86" s="141"/>
      <c r="IK86" s="141"/>
      <c r="IL86" s="141"/>
      <c r="IM86" s="141"/>
      <c r="IN86" s="141"/>
      <c r="IO86" s="141"/>
      <c r="IP86" s="141"/>
      <c r="IQ86" s="141"/>
      <c r="IR86" s="141"/>
      <c r="IS86" s="141"/>
      <c r="IT86" s="141"/>
      <c r="IU86" s="141"/>
      <c r="IV86" s="141"/>
      <c r="IW86" s="141"/>
      <c r="IX86" s="141"/>
      <c r="IY86" s="141"/>
      <c r="IZ86" s="141"/>
      <c r="JA86" s="141"/>
      <c r="JB86" s="141"/>
      <c r="JC86" s="141"/>
      <c r="JD86" s="141"/>
      <c r="JE86" s="141"/>
      <c r="JF86" s="141"/>
      <c r="JG86" s="141"/>
      <c r="JH86" s="141"/>
      <c r="JI86" s="141"/>
      <c r="JJ86" s="141"/>
      <c r="JK86" s="141"/>
      <c r="JL86" s="141"/>
      <c r="JM86" s="141"/>
      <c r="JN86" s="141"/>
      <c r="JO86" s="141"/>
      <c r="JP86" s="141"/>
      <c r="JQ86" s="141"/>
      <c r="JR86" s="141"/>
      <c r="JS86" s="141"/>
      <c r="JT86" s="141"/>
      <c r="JU86" s="141"/>
      <c r="JV86" s="141"/>
      <c r="JW86" s="141"/>
      <c r="JX86" s="141"/>
      <c r="JY86" s="141"/>
      <c r="JZ86" s="141"/>
      <c r="KA86" s="141"/>
      <c r="KB86" s="141"/>
      <c r="KC86" s="141"/>
      <c r="KD86" s="141"/>
      <c r="KE86" s="141"/>
      <c r="KF86" s="141"/>
      <c r="KG86" s="141"/>
      <c r="KH86" s="141"/>
      <c r="KI86" s="141"/>
      <c r="KJ86" s="141"/>
      <c r="KK86" s="141"/>
      <c r="KL86" s="141"/>
      <c r="KM86" s="141"/>
      <c r="KN86" s="141"/>
      <c r="KO86" s="141"/>
      <c r="KP86" s="141"/>
      <c r="KQ86" s="141"/>
      <c r="KR86" s="141"/>
      <c r="KS86" s="141"/>
      <c r="KT86" s="141"/>
      <c r="KU86" s="141"/>
      <c r="KV86" s="141"/>
      <c r="KW86" s="141"/>
      <c r="KX86" s="141"/>
      <c r="KY86" s="141"/>
      <c r="KZ86" s="141"/>
      <c r="LA86" s="141"/>
      <c r="LB86" s="141"/>
      <c r="LC86" s="141"/>
      <c r="LD86" s="141"/>
      <c r="LE86" s="141"/>
      <c r="LF86" s="141"/>
      <c r="LG86" s="141"/>
      <c r="LH86" s="141"/>
      <c r="LI86" s="141"/>
      <c r="LJ86" s="141"/>
      <c r="LK86" s="141"/>
      <c r="LL86" s="141"/>
      <c r="LM86" s="141"/>
      <c r="LN86" s="141"/>
      <c r="LO86" s="141"/>
      <c r="LP86" s="141"/>
      <c r="LQ86" s="141"/>
      <c r="LR86" s="141"/>
      <c r="LS86" s="141"/>
      <c r="LT86" s="141"/>
      <c r="LU86" s="141"/>
      <c r="LV86" s="141"/>
      <c r="LW86" s="141"/>
      <c r="LX86" s="141"/>
      <c r="LY86" s="141"/>
      <c r="LZ86" s="141"/>
      <c r="MA86" s="141"/>
      <c r="MB86" s="141"/>
      <c r="MC86" s="141"/>
      <c r="MD86" s="141"/>
      <c r="ME86" s="141"/>
      <c r="MF86" s="141"/>
      <c r="MG86" s="141"/>
      <c r="MH86" s="141"/>
      <c r="MI86" s="141"/>
      <c r="MJ86" s="141"/>
      <c r="MK86" s="141"/>
      <c r="ML86" s="141"/>
      <c r="MM86" s="141"/>
      <c r="MN86" s="141"/>
      <c r="MO86" s="141"/>
      <c r="MP86" s="141"/>
      <c r="MQ86" s="141"/>
      <c r="MR86" s="141"/>
      <c r="MS86" s="141"/>
      <c r="MT86" s="141"/>
      <c r="MU86" s="141"/>
      <c r="MV86" s="141"/>
      <c r="MW86" s="141"/>
      <c r="MX86" s="141"/>
      <c r="MY86" s="141"/>
      <c r="MZ86" s="141"/>
      <c r="NA86" s="141"/>
      <c r="NB86" s="141"/>
      <c r="NC86" s="141"/>
      <c r="ND86" s="141"/>
      <c r="NE86" s="141"/>
      <c r="NF86" s="141"/>
      <c r="NG86" s="141"/>
      <c r="NH86" s="141"/>
      <c r="NI86" s="141"/>
      <c r="NJ86" s="141"/>
      <c r="NK86" s="141"/>
      <c r="NL86" s="141"/>
      <c r="NM86" s="141"/>
      <c r="NN86" s="141"/>
      <c r="NO86" s="141"/>
      <c r="NP86" s="141"/>
      <c r="NQ86" s="141"/>
      <c r="NR86" s="141"/>
      <c r="NS86" s="141"/>
      <c r="NT86" s="141"/>
      <c r="NU86" s="141"/>
      <c r="NV86" s="141"/>
      <c r="NW86" s="141"/>
      <c r="NX86" s="141"/>
      <c r="NY86" s="141"/>
      <c r="NZ86" s="141"/>
      <c r="OA86" s="141"/>
      <c r="OB86" s="141"/>
      <c r="OC86" s="141"/>
      <c r="OD86" s="141"/>
      <c r="OE86" s="141"/>
      <c r="OF86" s="141"/>
      <c r="OG86" s="141"/>
      <c r="OH86" s="141"/>
      <c r="OI86" s="141"/>
      <c r="OJ86" s="141"/>
      <c r="OK86" s="141"/>
      <c r="OL86" s="141"/>
      <c r="OM86" s="141"/>
      <c r="ON86" s="141"/>
      <c r="OO86" s="141"/>
      <c r="OP86" s="141"/>
      <c r="OQ86" s="141"/>
      <c r="OR86" s="141"/>
      <c r="OS86" s="141"/>
      <c r="OT86" s="141"/>
      <c r="OU86" s="141"/>
      <c r="OV86" s="141"/>
      <c r="OW86" s="141"/>
      <c r="OX86" s="141"/>
      <c r="OY86" s="141"/>
      <c r="OZ86" s="141"/>
      <c r="PA86" s="141"/>
      <c r="PB86" s="141"/>
      <c r="PC86" s="141"/>
      <c r="PD86" s="141"/>
      <c r="PE86" s="141"/>
      <c r="PF86" s="141"/>
      <c r="PG86" s="141"/>
      <c r="PH86" s="141"/>
      <c r="PI86" s="141"/>
      <c r="PJ86" s="141"/>
      <c r="PK86" s="141"/>
      <c r="PL86" s="141"/>
      <c r="PM86" s="141"/>
      <c r="PN86" s="141"/>
      <c r="PO86" s="141"/>
      <c r="PP86" s="141"/>
      <c r="PQ86" s="141"/>
      <c r="PR86" s="141"/>
      <c r="PS86" s="141"/>
      <c r="PT86" s="141"/>
      <c r="PU86" s="141"/>
      <c r="PV86" s="141"/>
      <c r="PW86" s="141"/>
      <c r="PX86" s="141"/>
      <c r="PY86" s="141"/>
      <c r="PZ86" s="141"/>
      <c r="QA86" s="141"/>
      <c r="QB86" s="141"/>
      <c r="QC86" s="141"/>
      <c r="QD86" s="141"/>
      <c r="QE86" s="141"/>
      <c r="QF86" s="141"/>
      <c r="QG86" s="141"/>
    </row>
    <row r="87" spans="1:449" s="145" customFormat="1" ht="118.5" hidden="1" customHeight="1">
      <c r="A87" s="252">
        <v>295</v>
      </c>
      <c r="B87" s="445" t="s">
        <v>959</v>
      </c>
      <c r="C87" s="446" t="s">
        <v>649</v>
      </c>
      <c r="D87" s="422" t="s">
        <v>344</v>
      </c>
      <c r="E87" s="422" t="s">
        <v>1674</v>
      </c>
      <c r="F87" s="446" t="s">
        <v>648</v>
      </c>
      <c r="G87" s="215" t="s">
        <v>649</v>
      </c>
      <c r="H87" s="213" t="s">
        <v>344</v>
      </c>
      <c r="I87" s="215"/>
      <c r="J87" s="215" t="s">
        <v>671</v>
      </c>
      <c r="K87" s="215" t="s">
        <v>672</v>
      </c>
      <c r="L87" s="215" t="s">
        <v>673</v>
      </c>
      <c r="M87" s="215" t="s">
        <v>674</v>
      </c>
      <c r="N87" s="215" t="s">
        <v>675</v>
      </c>
      <c r="O87" s="213" t="s">
        <v>196</v>
      </c>
      <c r="P87" s="213" t="s">
        <v>199</v>
      </c>
      <c r="Q87" s="213" t="s">
        <v>1628</v>
      </c>
      <c r="R87" s="213" t="s">
        <v>250</v>
      </c>
      <c r="S87" s="255" t="s">
        <v>1675</v>
      </c>
      <c r="T87" s="255" t="s">
        <v>328</v>
      </c>
      <c r="U87" s="213" t="s">
        <v>587</v>
      </c>
      <c r="V87" s="255">
        <v>2021</v>
      </c>
      <c r="W87" s="255" t="s">
        <v>1676</v>
      </c>
      <c r="X87" s="409" t="s">
        <v>1677</v>
      </c>
      <c r="Y87" s="481" t="s">
        <v>1678</v>
      </c>
      <c r="Z87" s="481" t="s">
        <v>1679</v>
      </c>
      <c r="AA87" s="478">
        <v>1</v>
      </c>
      <c r="AB87" s="354" t="s">
        <v>1680</v>
      </c>
      <c r="AC87" s="354" t="s">
        <v>1681</v>
      </c>
      <c r="AD87" s="482">
        <v>100</v>
      </c>
      <c r="AE87" s="348" t="s">
        <v>1682</v>
      </c>
      <c r="AF87" s="415">
        <v>44876</v>
      </c>
      <c r="AG87" s="415">
        <v>44910</v>
      </c>
      <c r="AH87" s="416"/>
      <c r="AI87" s="416" t="s">
        <v>309</v>
      </c>
      <c r="AJ87" s="416" t="s">
        <v>309</v>
      </c>
      <c r="AK87" s="417">
        <f t="shared" si="11"/>
        <v>199</v>
      </c>
      <c r="AL87" s="418" t="s">
        <v>1683</v>
      </c>
      <c r="AM87" s="420"/>
      <c r="AN87" s="420"/>
      <c r="AO87" s="420"/>
      <c r="AP87" s="421"/>
      <c r="AQ87" s="422" t="s">
        <v>386</v>
      </c>
      <c r="AR87" s="423">
        <v>201</v>
      </c>
      <c r="AS87" s="418" t="s">
        <v>398</v>
      </c>
      <c r="AT87" s="450">
        <v>44519</v>
      </c>
      <c r="AU87" s="418" t="s">
        <v>1684</v>
      </c>
      <c r="AV87" s="418" t="s">
        <v>399</v>
      </c>
      <c r="AW87" s="424">
        <v>0</v>
      </c>
      <c r="AX87" s="421">
        <v>0</v>
      </c>
      <c r="AY87" s="418" t="s">
        <v>400</v>
      </c>
      <c r="AZ87" s="418" t="s">
        <v>383</v>
      </c>
      <c r="BA87" s="425" t="s">
        <v>390</v>
      </c>
      <c r="BB87" s="428" t="s">
        <v>789</v>
      </c>
      <c r="BC87" s="427">
        <v>44620</v>
      </c>
      <c r="BD87" s="428" t="s">
        <v>394</v>
      </c>
      <c r="BE87" s="429" t="s">
        <v>576</v>
      </c>
      <c r="BF87" s="466">
        <v>0</v>
      </c>
      <c r="BG87" s="422" t="s">
        <v>386</v>
      </c>
      <c r="BH87" s="423">
        <v>-44620</v>
      </c>
      <c r="BI87" s="418" t="s">
        <v>398</v>
      </c>
      <c r="BJ87" s="455">
        <v>44638</v>
      </c>
      <c r="BK87" s="431" t="s">
        <v>1685</v>
      </c>
      <c r="BL87" s="431" t="s">
        <v>446</v>
      </c>
      <c r="BM87" s="430">
        <v>0</v>
      </c>
      <c r="BN87" s="420" t="s">
        <v>293</v>
      </c>
      <c r="BO87" s="428"/>
      <c r="BP87" s="432" t="s">
        <v>293</v>
      </c>
      <c r="BQ87" s="426" t="s">
        <v>1686</v>
      </c>
      <c r="BR87" s="427">
        <v>44712</v>
      </c>
      <c r="BS87" s="429" t="s">
        <v>1687</v>
      </c>
      <c r="BT87" s="433">
        <v>0.5</v>
      </c>
      <c r="BU87" s="422" t="s">
        <v>422</v>
      </c>
      <c r="BV87" s="423">
        <v>-59</v>
      </c>
      <c r="BW87" s="418" t="s">
        <v>387</v>
      </c>
      <c r="BX87" s="457" t="s">
        <v>1178</v>
      </c>
      <c r="BY87" s="459" t="s">
        <v>1688</v>
      </c>
      <c r="BZ87" s="532" t="s">
        <v>458</v>
      </c>
      <c r="CA87" s="460">
        <v>0.5</v>
      </c>
      <c r="CB87" s="438" t="s">
        <v>387</v>
      </c>
      <c r="CC87" s="436"/>
      <c r="CD87" s="432" t="s">
        <v>293</v>
      </c>
      <c r="CE87" s="280">
        <v>44823</v>
      </c>
      <c r="CF87" s="439" t="s">
        <v>1347</v>
      </c>
      <c r="CG87" s="533"/>
      <c r="CH87" s="441" t="s">
        <v>1689</v>
      </c>
      <c r="CI87" s="442">
        <v>0.5</v>
      </c>
      <c r="CJ87" s="213" t="str">
        <f t="shared" si="12"/>
        <v>AVANCE PARCIAL</v>
      </c>
      <c r="CK87" s="223">
        <f t="shared" si="13"/>
        <v>199</v>
      </c>
      <c r="CL87" s="221" t="str">
        <f t="shared" si="14"/>
        <v>CON TIEMPO</v>
      </c>
      <c r="CM87" s="443">
        <v>44882</v>
      </c>
      <c r="CN87" s="82" t="s">
        <v>1327</v>
      </c>
      <c r="CO87" s="82" t="s">
        <v>1328</v>
      </c>
      <c r="CP87" s="106">
        <v>0</v>
      </c>
      <c r="CQ87" s="236" t="s">
        <v>387</v>
      </c>
      <c r="CR87" s="94"/>
      <c r="CS87" s="249">
        <v>44963</v>
      </c>
      <c r="CT87" s="19" t="s">
        <v>1690</v>
      </c>
      <c r="CU87" s="19" t="s">
        <v>1691</v>
      </c>
      <c r="CV87" s="20" t="s">
        <v>1692</v>
      </c>
      <c r="CW87" s="109">
        <v>1</v>
      </c>
      <c r="CX87" s="235" t="str">
        <f t="shared" si="15"/>
        <v>CUMPLIMIENTO TOTAL</v>
      </c>
      <c r="CY87" s="223">
        <f t="shared" si="16"/>
        <v>199</v>
      </c>
      <c r="CZ87" s="221" t="str">
        <f t="shared" si="17"/>
        <v>CON TIEMPO</v>
      </c>
      <c r="DA87" s="239">
        <v>44976</v>
      </c>
      <c r="DB87" s="93" t="s">
        <v>1693</v>
      </c>
      <c r="DC87" s="93" t="s">
        <v>1333</v>
      </c>
      <c r="DD87" s="115">
        <v>1</v>
      </c>
      <c r="DE87" s="97" t="s">
        <v>294</v>
      </c>
      <c r="DF87" s="94"/>
      <c r="DG87" s="141"/>
      <c r="DH87" s="141"/>
      <c r="DI87" s="141"/>
      <c r="DJ87" s="141"/>
      <c r="DK87" s="141"/>
      <c r="DL87" s="141"/>
      <c r="DM87" s="141"/>
      <c r="DN87" s="141"/>
      <c r="DO87" s="141"/>
      <c r="DP87" s="141"/>
      <c r="DQ87" s="141"/>
      <c r="DR87" s="141"/>
      <c r="DS87" s="141"/>
      <c r="DT87" s="141"/>
      <c r="DU87" s="141"/>
      <c r="DV87" s="141"/>
      <c r="DW87" s="141"/>
      <c r="DX87" s="141"/>
      <c r="DY87" s="141"/>
      <c r="DZ87" s="141"/>
      <c r="EA87" s="141"/>
      <c r="EB87" s="141"/>
      <c r="EC87" s="141"/>
      <c r="ED87" s="141"/>
      <c r="EE87" s="141"/>
      <c r="EF87" s="141"/>
      <c r="EG87" s="141"/>
      <c r="EH87" s="141"/>
      <c r="EI87" s="141"/>
      <c r="EJ87" s="141"/>
      <c r="EK87" s="141"/>
      <c r="EL87" s="141"/>
      <c r="EM87" s="141"/>
      <c r="EN87" s="141"/>
      <c r="EO87" s="141"/>
      <c r="EP87" s="141"/>
      <c r="EQ87" s="141"/>
      <c r="ER87" s="141"/>
      <c r="ES87" s="141"/>
      <c r="ET87" s="141"/>
      <c r="EU87" s="141"/>
      <c r="EV87" s="141"/>
      <c r="EW87" s="141"/>
      <c r="EX87" s="141"/>
      <c r="EY87" s="141"/>
      <c r="EZ87" s="141"/>
      <c r="FA87" s="141"/>
      <c r="FB87" s="141"/>
      <c r="FC87" s="141"/>
      <c r="FD87" s="141"/>
      <c r="FE87" s="141"/>
      <c r="FF87" s="141"/>
      <c r="FG87" s="141"/>
      <c r="FH87" s="141"/>
      <c r="FI87" s="141"/>
      <c r="FJ87" s="141"/>
      <c r="FK87" s="141"/>
      <c r="FL87" s="141"/>
      <c r="FM87" s="141"/>
      <c r="FN87" s="141"/>
      <c r="FO87" s="141"/>
      <c r="FP87" s="141"/>
      <c r="FQ87" s="141"/>
      <c r="FR87" s="141"/>
      <c r="FS87" s="141"/>
      <c r="FT87" s="141"/>
      <c r="FU87" s="141"/>
      <c r="FV87" s="141"/>
      <c r="FW87" s="141"/>
      <c r="FX87" s="141"/>
      <c r="FY87" s="141"/>
      <c r="FZ87" s="141"/>
      <c r="GA87" s="141"/>
      <c r="GB87" s="141"/>
      <c r="GC87" s="141"/>
      <c r="GD87" s="141"/>
      <c r="GE87" s="141"/>
      <c r="GF87" s="141"/>
      <c r="GG87" s="141"/>
      <c r="GH87" s="141"/>
      <c r="GI87" s="141"/>
      <c r="GJ87" s="141"/>
      <c r="GK87" s="141"/>
      <c r="GL87" s="141"/>
      <c r="GM87" s="141"/>
      <c r="GN87" s="141"/>
      <c r="GO87" s="141"/>
      <c r="GP87" s="141"/>
      <c r="GQ87" s="141"/>
      <c r="GR87" s="141"/>
      <c r="GS87" s="141"/>
      <c r="GT87" s="141"/>
      <c r="GU87" s="141"/>
      <c r="GV87" s="141"/>
      <c r="GW87" s="141"/>
      <c r="GX87" s="141"/>
      <c r="GY87" s="141"/>
      <c r="GZ87" s="141"/>
      <c r="HA87" s="141"/>
      <c r="HB87" s="141"/>
      <c r="HC87" s="141"/>
      <c r="HD87" s="141"/>
      <c r="HE87" s="141"/>
      <c r="HF87" s="141"/>
      <c r="HG87" s="141"/>
      <c r="HH87" s="141"/>
      <c r="HI87" s="141"/>
      <c r="HJ87" s="141"/>
      <c r="HK87" s="141"/>
      <c r="HL87" s="141"/>
      <c r="HM87" s="141"/>
      <c r="HN87" s="141"/>
      <c r="HO87" s="141"/>
      <c r="HP87" s="141"/>
      <c r="HQ87" s="141"/>
      <c r="HR87" s="141"/>
      <c r="HS87" s="141"/>
      <c r="HT87" s="141"/>
      <c r="HU87" s="141"/>
      <c r="HV87" s="141"/>
      <c r="HW87" s="141"/>
      <c r="HX87" s="141"/>
      <c r="HY87" s="141"/>
      <c r="HZ87" s="141"/>
      <c r="IA87" s="141"/>
      <c r="IB87" s="141"/>
      <c r="IC87" s="141"/>
      <c r="ID87" s="141"/>
      <c r="IE87" s="141"/>
      <c r="IF87" s="141"/>
      <c r="IG87" s="141"/>
      <c r="IH87" s="141"/>
      <c r="II87" s="141"/>
      <c r="IJ87" s="141"/>
      <c r="IK87" s="141"/>
      <c r="IL87" s="141"/>
      <c r="IM87" s="141"/>
      <c r="IN87" s="141"/>
      <c r="IO87" s="141"/>
      <c r="IP87" s="141"/>
      <c r="IQ87" s="141"/>
      <c r="IR87" s="141"/>
      <c r="IS87" s="141"/>
      <c r="IT87" s="141"/>
      <c r="IU87" s="141"/>
      <c r="IV87" s="141"/>
      <c r="IW87" s="141"/>
      <c r="IX87" s="141"/>
      <c r="IY87" s="141"/>
      <c r="IZ87" s="141"/>
      <c r="JA87" s="141"/>
      <c r="JB87" s="141"/>
      <c r="JC87" s="141"/>
      <c r="JD87" s="141"/>
      <c r="JE87" s="141"/>
      <c r="JF87" s="141"/>
      <c r="JG87" s="141"/>
      <c r="JH87" s="141"/>
      <c r="JI87" s="141"/>
      <c r="JJ87" s="141"/>
      <c r="JK87" s="141"/>
      <c r="JL87" s="141"/>
      <c r="JM87" s="141"/>
      <c r="JN87" s="141"/>
      <c r="JO87" s="141"/>
      <c r="JP87" s="141"/>
      <c r="JQ87" s="141"/>
      <c r="JR87" s="141"/>
      <c r="JS87" s="141"/>
      <c r="JT87" s="141"/>
      <c r="JU87" s="141"/>
      <c r="JV87" s="141"/>
      <c r="JW87" s="141"/>
      <c r="JX87" s="141"/>
      <c r="JY87" s="141"/>
      <c r="JZ87" s="141"/>
      <c r="KA87" s="141"/>
      <c r="KB87" s="141"/>
      <c r="KC87" s="141"/>
      <c r="KD87" s="141"/>
      <c r="KE87" s="141"/>
      <c r="KF87" s="141"/>
      <c r="KG87" s="141"/>
      <c r="KH87" s="141"/>
      <c r="KI87" s="141"/>
      <c r="KJ87" s="141"/>
      <c r="KK87" s="141"/>
      <c r="KL87" s="141"/>
      <c r="KM87" s="141"/>
      <c r="KN87" s="141"/>
      <c r="KO87" s="141"/>
      <c r="KP87" s="141"/>
      <c r="KQ87" s="141"/>
      <c r="KR87" s="141"/>
      <c r="KS87" s="141"/>
      <c r="KT87" s="141"/>
      <c r="KU87" s="141"/>
      <c r="KV87" s="141"/>
      <c r="KW87" s="141"/>
      <c r="KX87" s="141"/>
      <c r="KY87" s="141"/>
      <c r="KZ87" s="141"/>
      <c r="LA87" s="141"/>
      <c r="LB87" s="141"/>
      <c r="LC87" s="141"/>
      <c r="LD87" s="141"/>
      <c r="LE87" s="141"/>
      <c r="LF87" s="141"/>
      <c r="LG87" s="141"/>
      <c r="LH87" s="141"/>
      <c r="LI87" s="141"/>
      <c r="LJ87" s="141"/>
      <c r="LK87" s="141"/>
      <c r="LL87" s="141"/>
      <c r="LM87" s="141"/>
      <c r="LN87" s="141"/>
      <c r="LO87" s="141"/>
      <c r="LP87" s="141"/>
      <c r="LQ87" s="141"/>
      <c r="LR87" s="141"/>
      <c r="LS87" s="141"/>
      <c r="LT87" s="141"/>
      <c r="LU87" s="141"/>
      <c r="LV87" s="141"/>
      <c r="LW87" s="141"/>
      <c r="LX87" s="141"/>
      <c r="LY87" s="141"/>
      <c r="LZ87" s="141"/>
      <c r="MA87" s="141"/>
      <c r="MB87" s="141"/>
      <c r="MC87" s="141"/>
      <c r="MD87" s="141"/>
      <c r="ME87" s="141"/>
      <c r="MF87" s="141"/>
      <c r="MG87" s="141"/>
      <c r="MH87" s="141"/>
      <c r="MI87" s="141"/>
      <c r="MJ87" s="141"/>
      <c r="MK87" s="141"/>
      <c r="ML87" s="141"/>
      <c r="MM87" s="141"/>
      <c r="MN87" s="141"/>
      <c r="MO87" s="141"/>
      <c r="MP87" s="141"/>
      <c r="MQ87" s="141"/>
      <c r="MR87" s="141"/>
      <c r="MS87" s="141"/>
      <c r="MT87" s="141"/>
      <c r="MU87" s="141"/>
      <c r="MV87" s="141"/>
      <c r="MW87" s="141"/>
      <c r="MX87" s="141"/>
      <c r="MY87" s="141"/>
      <c r="MZ87" s="141"/>
      <c r="NA87" s="141"/>
      <c r="NB87" s="141"/>
      <c r="NC87" s="141"/>
      <c r="ND87" s="141"/>
      <c r="NE87" s="141"/>
      <c r="NF87" s="141"/>
      <c r="NG87" s="141"/>
      <c r="NH87" s="141"/>
      <c r="NI87" s="141"/>
      <c r="NJ87" s="141"/>
      <c r="NK87" s="141"/>
      <c r="NL87" s="141"/>
      <c r="NM87" s="141"/>
      <c r="NN87" s="141"/>
      <c r="NO87" s="141"/>
      <c r="NP87" s="141"/>
      <c r="NQ87" s="141"/>
      <c r="NR87" s="141"/>
      <c r="NS87" s="141"/>
      <c r="NT87" s="141"/>
      <c r="NU87" s="141"/>
      <c r="NV87" s="141"/>
      <c r="NW87" s="141"/>
      <c r="NX87" s="141"/>
      <c r="NY87" s="141"/>
      <c r="NZ87" s="141"/>
      <c r="OA87" s="141"/>
      <c r="OB87" s="141"/>
      <c r="OC87" s="141"/>
      <c r="OD87" s="141"/>
      <c r="OE87" s="141"/>
      <c r="OF87" s="141"/>
      <c r="OG87" s="141"/>
      <c r="OH87" s="141"/>
      <c r="OI87" s="141"/>
      <c r="OJ87" s="141"/>
      <c r="OK87" s="141"/>
      <c r="OL87" s="141"/>
      <c r="OM87" s="141"/>
      <c r="ON87" s="141"/>
      <c r="OO87" s="141"/>
      <c r="OP87" s="141"/>
      <c r="OQ87" s="141"/>
      <c r="OR87" s="141"/>
      <c r="OS87" s="141"/>
      <c r="OT87" s="141"/>
      <c r="OU87" s="141"/>
      <c r="OV87" s="141"/>
      <c r="OW87" s="141"/>
      <c r="OX87" s="141"/>
      <c r="OY87" s="141"/>
      <c r="OZ87" s="141"/>
      <c r="PA87" s="141"/>
      <c r="PB87" s="141"/>
      <c r="PC87" s="141"/>
      <c r="PD87" s="141"/>
      <c r="PE87" s="141"/>
      <c r="PF87" s="141"/>
      <c r="PG87" s="141"/>
      <c r="PH87" s="141"/>
      <c r="PI87" s="141"/>
      <c r="PJ87" s="141"/>
      <c r="PK87" s="141"/>
      <c r="PL87" s="141"/>
      <c r="PM87" s="141"/>
      <c r="PN87" s="141"/>
      <c r="PO87" s="141"/>
      <c r="PP87" s="141"/>
      <c r="PQ87" s="141"/>
      <c r="PR87" s="141"/>
      <c r="PS87" s="141"/>
      <c r="PT87" s="141"/>
      <c r="PU87" s="141"/>
      <c r="PV87" s="141"/>
      <c r="PW87" s="141"/>
      <c r="PX87" s="141"/>
      <c r="PY87" s="141"/>
      <c r="PZ87" s="141"/>
      <c r="QA87" s="141"/>
      <c r="QB87" s="141"/>
      <c r="QC87" s="141"/>
      <c r="QD87" s="141"/>
      <c r="QE87" s="141"/>
      <c r="QF87" s="141"/>
      <c r="QG87" s="141"/>
    </row>
    <row r="88" spans="1:449" s="145" customFormat="1" ht="118.5" hidden="1" customHeight="1">
      <c r="A88" s="252">
        <v>304</v>
      </c>
      <c r="B88" s="445" t="s">
        <v>959</v>
      </c>
      <c r="C88" s="446" t="s">
        <v>649</v>
      </c>
      <c r="D88" s="422" t="s">
        <v>344</v>
      </c>
      <c r="E88" s="477" t="s">
        <v>1674</v>
      </c>
      <c r="F88" s="446" t="s">
        <v>648</v>
      </c>
      <c r="G88" s="215" t="s">
        <v>649</v>
      </c>
      <c r="H88" s="213" t="s">
        <v>344</v>
      </c>
      <c r="I88" s="346"/>
      <c r="J88" s="215" t="s">
        <v>671</v>
      </c>
      <c r="K88" s="215" t="s">
        <v>672</v>
      </c>
      <c r="L88" s="215" t="s">
        <v>673</v>
      </c>
      <c r="M88" s="215" t="s">
        <v>674</v>
      </c>
      <c r="N88" s="215" t="s">
        <v>675</v>
      </c>
      <c r="O88" s="213" t="s">
        <v>158</v>
      </c>
      <c r="P88" s="213" t="s">
        <v>186</v>
      </c>
      <c r="Q88" s="213" t="s">
        <v>1628</v>
      </c>
      <c r="R88" s="213" t="s">
        <v>250</v>
      </c>
      <c r="S88" s="255" t="s">
        <v>1694</v>
      </c>
      <c r="T88" s="255" t="s">
        <v>328</v>
      </c>
      <c r="U88" s="213" t="s">
        <v>587</v>
      </c>
      <c r="V88" s="255">
        <v>2021</v>
      </c>
      <c r="W88" s="255" t="s">
        <v>1695</v>
      </c>
      <c r="X88" s="409" t="s">
        <v>1696</v>
      </c>
      <c r="Y88" s="476" t="s">
        <v>1315</v>
      </c>
      <c r="Z88" s="476" t="s">
        <v>1316</v>
      </c>
      <c r="AA88" s="478">
        <v>1</v>
      </c>
      <c r="AB88" s="348" t="s">
        <v>1317</v>
      </c>
      <c r="AC88" s="348" t="s">
        <v>1318</v>
      </c>
      <c r="AD88" s="447">
        <v>1</v>
      </c>
      <c r="AE88" s="348" t="s">
        <v>1319</v>
      </c>
      <c r="AF88" s="448">
        <v>44876</v>
      </c>
      <c r="AG88" s="448">
        <v>45241</v>
      </c>
      <c r="AH88" s="534"/>
      <c r="AI88" s="416" t="s">
        <v>309</v>
      </c>
      <c r="AJ88" s="416"/>
      <c r="AK88" s="417">
        <f t="shared" si="11"/>
        <v>530</v>
      </c>
      <c r="AL88" s="450" t="s">
        <v>547</v>
      </c>
      <c r="AM88" s="420"/>
      <c r="AN88" s="420"/>
      <c r="AO88" s="420"/>
      <c r="AP88" s="421"/>
      <c r="AQ88" s="422" t="s">
        <v>386</v>
      </c>
      <c r="AR88" s="423">
        <v>201</v>
      </c>
      <c r="AS88" s="418" t="s">
        <v>398</v>
      </c>
      <c r="AT88" s="419" t="s">
        <v>412</v>
      </c>
      <c r="AU88" s="450" t="s">
        <v>547</v>
      </c>
      <c r="AV88" s="418" t="s">
        <v>412</v>
      </c>
      <c r="AW88" s="424">
        <v>0</v>
      </c>
      <c r="AX88" s="421">
        <v>0</v>
      </c>
      <c r="AY88" s="418" t="s">
        <v>400</v>
      </c>
      <c r="AZ88" s="418" t="s">
        <v>383</v>
      </c>
      <c r="BA88" s="425" t="s">
        <v>390</v>
      </c>
      <c r="BB88" s="428" t="s">
        <v>789</v>
      </c>
      <c r="BC88" s="427">
        <v>44620</v>
      </c>
      <c r="BD88" s="428" t="s">
        <v>394</v>
      </c>
      <c r="BE88" s="429" t="s">
        <v>576</v>
      </c>
      <c r="BF88" s="466">
        <v>0</v>
      </c>
      <c r="BG88" s="422" t="s">
        <v>386</v>
      </c>
      <c r="BH88" s="423">
        <v>-44620</v>
      </c>
      <c r="BI88" s="418" t="s">
        <v>398</v>
      </c>
      <c r="BJ88" s="428"/>
      <c r="BK88" s="428"/>
      <c r="BL88" s="428"/>
      <c r="BM88" s="428"/>
      <c r="BN88" s="418"/>
      <c r="BO88" s="428"/>
      <c r="BP88" s="432" t="s">
        <v>293</v>
      </c>
      <c r="BQ88" s="426" t="s">
        <v>1697</v>
      </c>
      <c r="BR88" s="427">
        <v>44712</v>
      </c>
      <c r="BS88" s="429" t="s">
        <v>1687</v>
      </c>
      <c r="BT88" s="433">
        <v>0.5</v>
      </c>
      <c r="BU88" s="422" t="s">
        <v>422</v>
      </c>
      <c r="BV88" s="423">
        <v>-59</v>
      </c>
      <c r="BW88" s="418" t="s">
        <v>387</v>
      </c>
      <c r="BX88" s="457" t="s">
        <v>1698</v>
      </c>
      <c r="BY88" s="459" t="s">
        <v>1688</v>
      </c>
      <c r="BZ88" s="532" t="s">
        <v>458</v>
      </c>
      <c r="CA88" s="460">
        <v>0.5</v>
      </c>
      <c r="CB88" s="438" t="s">
        <v>387</v>
      </c>
      <c r="CC88" s="436"/>
      <c r="CD88" s="432" t="s">
        <v>293</v>
      </c>
      <c r="CE88" s="280">
        <v>44823</v>
      </c>
      <c r="CF88" s="439" t="s">
        <v>1699</v>
      </c>
      <c r="CG88" s="533"/>
      <c r="CH88" s="441" t="s">
        <v>1700</v>
      </c>
      <c r="CI88" s="442">
        <v>0.5</v>
      </c>
      <c r="CJ88" s="213" t="str">
        <f t="shared" si="12"/>
        <v>AVANCE PARCIAL</v>
      </c>
      <c r="CK88" s="223">
        <f t="shared" si="13"/>
        <v>530</v>
      </c>
      <c r="CL88" s="221" t="str">
        <f t="shared" si="14"/>
        <v>CON TIEMPO</v>
      </c>
      <c r="CM88" s="443">
        <v>44882</v>
      </c>
      <c r="CN88" s="82" t="s">
        <v>1327</v>
      </c>
      <c r="CO88" s="82" t="s">
        <v>1328</v>
      </c>
      <c r="CP88" s="106">
        <v>0</v>
      </c>
      <c r="CQ88" s="236" t="s">
        <v>387</v>
      </c>
      <c r="CR88" s="94"/>
      <c r="CS88" s="249">
        <v>44963</v>
      </c>
      <c r="CT88" s="19" t="s">
        <v>1701</v>
      </c>
      <c r="CU88" s="19" t="s">
        <v>1702</v>
      </c>
      <c r="CV88" s="20" t="s">
        <v>1331</v>
      </c>
      <c r="CW88" s="134">
        <v>0</v>
      </c>
      <c r="CX88" s="235" t="str">
        <f t="shared" si="15"/>
        <v>SIN AVANCE</v>
      </c>
      <c r="CY88" s="223">
        <f t="shared" si="16"/>
        <v>530</v>
      </c>
      <c r="CZ88" s="221" t="str">
        <f t="shared" si="17"/>
        <v>CON TIEMPO</v>
      </c>
      <c r="DA88" s="239">
        <v>44976</v>
      </c>
      <c r="DB88" s="82" t="s">
        <v>1703</v>
      </c>
      <c r="DC88" s="82" t="s">
        <v>1333</v>
      </c>
      <c r="DD88" s="107">
        <v>0</v>
      </c>
      <c r="DE88" s="444" t="s">
        <v>293</v>
      </c>
      <c r="DF88" s="94"/>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141"/>
      <c r="MX88" s="141"/>
      <c r="MY88" s="141"/>
      <c r="MZ88" s="141"/>
      <c r="NA88" s="141"/>
      <c r="NB88" s="141"/>
      <c r="NC88" s="141"/>
      <c r="ND88" s="141"/>
      <c r="NE88" s="141"/>
      <c r="NF88" s="141"/>
      <c r="NG88" s="141"/>
      <c r="NH88" s="141"/>
      <c r="NI88" s="141"/>
      <c r="NJ88" s="141"/>
      <c r="NK88" s="141"/>
      <c r="NL88" s="141"/>
      <c r="NM88" s="141"/>
      <c r="NN88" s="141"/>
      <c r="NO88" s="141"/>
      <c r="NP88" s="141"/>
      <c r="NQ88" s="141"/>
      <c r="NR88" s="141"/>
      <c r="NS88" s="141"/>
      <c r="NT88" s="141"/>
      <c r="NU88" s="141"/>
      <c r="NV88" s="141"/>
      <c r="NW88" s="141"/>
      <c r="NX88" s="141"/>
      <c r="NY88" s="141"/>
      <c r="NZ88" s="141"/>
      <c r="OA88" s="141"/>
      <c r="OB88" s="141"/>
      <c r="OC88" s="141"/>
      <c r="OD88" s="141"/>
      <c r="OE88" s="141"/>
      <c r="OF88" s="141"/>
      <c r="OG88" s="141"/>
      <c r="OH88" s="141"/>
      <c r="OI88" s="141"/>
      <c r="OJ88" s="141"/>
      <c r="OK88" s="141"/>
      <c r="OL88" s="141"/>
      <c r="OM88" s="141"/>
      <c r="ON88" s="141"/>
      <c r="OO88" s="141"/>
      <c r="OP88" s="141"/>
      <c r="OQ88" s="141"/>
      <c r="OR88" s="141"/>
      <c r="OS88" s="141"/>
      <c r="OT88" s="141"/>
      <c r="OU88" s="141"/>
      <c r="OV88" s="141"/>
      <c r="OW88" s="141"/>
      <c r="OX88" s="141"/>
      <c r="OY88" s="141"/>
      <c r="OZ88" s="141"/>
      <c r="PA88" s="141"/>
      <c r="PB88" s="141"/>
      <c r="PC88" s="141"/>
      <c r="PD88" s="141"/>
      <c r="PE88" s="141"/>
      <c r="PF88" s="141"/>
      <c r="PG88" s="141"/>
      <c r="PH88" s="141"/>
      <c r="PI88" s="141"/>
      <c r="PJ88" s="141"/>
      <c r="PK88" s="141"/>
      <c r="PL88" s="141"/>
      <c r="PM88" s="141"/>
      <c r="PN88" s="141"/>
      <c r="PO88" s="141"/>
      <c r="PP88" s="141"/>
      <c r="PQ88" s="141"/>
      <c r="PR88" s="141"/>
      <c r="PS88" s="141"/>
      <c r="PT88" s="141"/>
      <c r="PU88" s="141"/>
      <c r="PV88" s="141"/>
      <c r="PW88" s="141"/>
      <c r="PX88" s="141"/>
      <c r="PY88" s="141"/>
      <c r="PZ88" s="141"/>
      <c r="QA88" s="141"/>
      <c r="QB88" s="141"/>
      <c r="QC88" s="141"/>
      <c r="QD88" s="141"/>
      <c r="QE88" s="141"/>
      <c r="QF88" s="141"/>
      <c r="QG88" s="141"/>
    </row>
    <row r="89" spans="1:449" s="145" customFormat="1" ht="118.5" hidden="1" customHeight="1">
      <c r="A89" s="252">
        <v>311</v>
      </c>
      <c r="B89" s="445" t="s">
        <v>959</v>
      </c>
      <c r="C89" s="446" t="s">
        <v>649</v>
      </c>
      <c r="D89" s="422" t="s">
        <v>344</v>
      </c>
      <c r="E89" s="477" t="s">
        <v>1674</v>
      </c>
      <c r="F89" s="446" t="s">
        <v>648</v>
      </c>
      <c r="G89" s="215" t="s">
        <v>649</v>
      </c>
      <c r="H89" s="213" t="s">
        <v>344</v>
      </c>
      <c r="I89" s="346"/>
      <c r="J89" s="215" t="s">
        <v>671</v>
      </c>
      <c r="K89" s="215" t="s">
        <v>672</v>
      </c>
      <c r="L89" s="215" t="s">
        <v>673</v>
      </c>
      <c r="M89" s="215" t="s">
        <v>674</v>
      </c>
      <c r="N89" s="215" t="s">
        <v>675</v>
      </c>
      <c r="O89" s="213" t="s">
        <v>196</v>
      </c>
      <c r="P89" s="213" t="s">
        <v>199</v>
      </c>
      <c r="Q89" s="213" t="s">
        <v>1628</v>
      </c>
      <c r="R89" s="213" t="s">
        <v>250</v>
      </c>
      <c r="S89" s="255" t="s">
        <v>1704</v>
      </c>
      <c r="T89" s="255" t="s">
        <v>328</v>
      </c>
      <c r="U89" s="213" t="s">
        <v>587</v>
      </c>
      <c r="V89" s="255">
        <v>2021</v>
      </c>
      <c r="W89" s="255" t="s">
        <v>1705</v>
      </c>
      <c r="X89" s="409" t="s">
        <v>1706</v>
      </c>
      <c r="Y89" s="481" t="s">
        <v>1678</v>
      </c>
      <c r="Z89" s="481" t="s">
        <v>1679</v>
      </c>
      <c r="AA89" s="478">
        <v>1</v>
      </c>
      <c r="AB89" s="354" t="s">
        <v>1680</v>
      </c>
      <c r="AC89" s="354" t="s">
        <v>1681</v>
      </c>
      <c r="AD89" s="482">
        <v>100</v>
      </c>
      <c r="AE89" s="348" t="s">
        <v>1682</v>
      </c>
      <c r="AF89" s="415">
        <v>44876</v>
      </c>
      <c r="AG89" s="415">
        <v>44910</v>
      </c>
      <c r="AH89" s="534"/>
      <c r="AI89" s="416" t="s">
        <v>309</v>
      </c>
      <c r="AJ89" s="416"/>
      <c r="AK89" s="417">
        <f t="shared" si="11"/>
        <v>199</v>
      </c>
      <c r="AL89" s="450" t="s">
        <v>547</v>
      </c>
      <c r="AM89" s="420"/>
      <c r="AN89" s="420"/>
      <c r="AO89" s="420"/>
      <c r="AP89" s="421"/>
      <c r="AQ89" s="422" t="s">
        <v>386</v>
      </c>
      <c r="AR89" s="423">
        <v>201</v>
      </c>
      <c r="AS89" s="418" t="s">
        <v>398</v>
      </c>
      <c r="AT89" s="419" t="s">
        <v>412</v>
      </c>
      <c r="AU89" s="450" t="s">
        <v>547</v>
      </c>
      <c r="AV89" s="418" t="s">
        <v>412</v>
      </c>
      <c r="AW89" s="424">
        <v>0</v>
      </c>
      <c r="AX89" s="421">
        <v>0</v>
      </c>
      <c r="AY89" s="418" t="s">
        <v>400</v>
      </c>
      <c r="AZ89" s="418" t="s">
        <v>383</v>
      </c>
      <c r="BA89" s="425" t="s">
        <v>390</v>
      </c>
      <c r="BB89" s="428" t="s">
        <v>789</v>
      </c>
      <c r="BC89" s="427">
        <v>44620</v>
      </c>
      <c r="BD89" s="428" t="s">
        <v>394</v>
      </c>
      <c r="BE89" s="429" t="s">
        <v>576</v>
      </c>
      <c r="BF89" s="466">
        <v>0</v>
      </c>
      <c r="BG89" s="422" t="s">
        <v>386</v>
      </c>
      <c r="BH89" s="423">
        <v>-44620</v>
      </c>
      <c r="BI89" s="418" t="s">
        <v>398</v>
      </c>
      <c r="BJ89" s="428"/>
      <c r="BK89" s="428"/>
      <c r="BL89" s="428"/>
      <c r="BM89" s="428"/>
      <c r="BN89" s="418"/>
      <c r="BO89" s="428"/>
      <c r="BP89" s="432" t="s">
        <v>293</v>
      </c>
      <c r="BQ89" s="426" t="s">
        <v>1697</v>
      </c>
      <c r="BR89" s="427">
        <v>44712</v>
      </c>
      <c r="BS89" s="429" t="s">
        <v>1687</v>
      </c>
      <c r="BT89" s="433">
        <v>0.5</v>
      </c>
      <c r="BU89" s="422" t="s">
        <v>422</v>
      </c>
      <c r="BV89" s="423">
        <v>-59</v>
      </c>
      <c r="BW89" s="418" t="s">
        <v>387</v>
      </c>
      <c r="BX89" s="459" t="s">
        <v>1707</v>
      </c>
      <c r="BY89" s="459" t="s">
        <v>1688</v>
      </c>
      <c r="BZ89" s="459" t="s">
        <v>458</v>
      </c>
      <c r="CA89" s="471">
        <v>0.5</v>
      </c>
      <c r="CB89" s="438" t="s">
        <v>387</v>
      </c>
      <c r="CC89" s="436"/>
      <c r="CD89" s="432" t="s">
        <v>293</v>
      </c>
      <c r="CE89" s="280">
        <v>44823</v>
      </c>
      <c r="CF89" s="439" t="s">
        <v>1708</v>
      </c>
      <c r="CG89" s="533"/>
      <c r="CH89" s="441" t="s">
        <v>1709</v>
      </c>
      <c r="CI89" s="442">
        <v>0.5</v>
      </c>
      <c r="CJ89" s="213" t="str">
        <f t="shared" si="12"/>
        <v>AVANCE PARCIAL</v>
      </c>
      <c r="CK89" s="223">
        <f t="shared" si="13"/>
        <v>199</v>
      </c>
      <c r="CL89" s="221" t="str">
        <f t="shared" si="14"/>
        <v>CON TIEMPO</v>
      </c>
      <c r="CM89" s="443">
        <v>44882</v>
      </c>
      <c r="CN89" s="82" t="s">
        <v>1327</v>
      </c>
      <c r="CO89" s="82" t="s">
        <v>1328</v>
      </c>
      <c r="CP89" s="535">
        <v>0</v>
      </c>
      <c r="CQ89" s="236" t="s">
        <v>387</v>
      </c>
      <c r="CR89" s="94"/>
      <c r="CS89" s="249">
        <v>44963</v>
      </c>
      <c r="CT89" s="19" t="s">
        <v>1710</v>
      </c>
      <c r="CU89" s="19" t="s">
        <v>1691</v>
      </c>
      <c r="CV89" s="20" t="s">
        <v>1692</v>
      </c>
      <c r="CW89" s="109">
        <v>1</v>
      </c>
      <c r="CX89" s="235" t="str">
        <f t="shared" si="15"/>
        <v>CUMPLIMIENTO TOTAL</v>
      </c>
      <c r="CY89" s="223">
        <f t="shared" si="16"/>
        <v>199</v>
      </c>
      <c r="CZ89" s="221" t="str">
        <f t="shared" si="17"/>
        <v>CON TIEMPO</v>
      </c>
      <c r="DA89" s="239">
        <v>44976</v>
      </c>
      <c r="DB89" s="82" t="s">
        <v>1693</v>
      </c>
      <c r="DC89" s="82" t="s">
        <v>1333</v>
      </c>
      <c r="DD89" s="107">
        <v>1</v>
      </c>
      <c r="DE89" s="97" t="s">
        <v>294</v>
      </c>
      <c r="DF89" s="94"/>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141"/>
      <c r="MX89" s="141"/>
      <c r="MY89" s="141"/>
      <c r="MZ89" s="141"/>
      <c r="NA89" s="141"/>
      <c r="NB89" s="141"/>
      <c r="NC89" s="141"/>
      <c r="ND89" s="141"/>
      <c r="NE89" s="141"/>
      <c r="NF89" s="141"/>
      <c r="NG89" s="141"/>
      <c r="NH89" s="141"/>
      <c r="NI89" s="141"/>
      <c r="NJ89" s="141"/>
      <c r="NK89" s="141"/>
      <c r="NL89" s="141"/>
      <c r="NM89" s="141"/>
      <c r="NN89" s="141"/>
      <c r="NO89" s="141"/>
      <c r="NP89" s="141"/>
      <c r="NQ89" s="141"/>
      <c r="NR89" s="141"/>
      <c r="NS89" s="141"/>
      <c r="NT89" s="141"/>
      <c r="NU89" s="141"/>
      <c r="NV89" s="141"/>
      <c r="NW89" s="141"/>
      <c r="NX89" s="141"/>
      <c r="NY89" s="141"/>
      <c r="NZ89" s="141"/>
      <c r="OA89" s="141"/>
      <c r="OB89" s="141"/>
      <c r="OC89" s="141"/>
      <c r="OD89" s="141"/>
      <c r="OE89" s="141"/>
      <c r="OF89" s="141"/>
      <c r="OG89" s="141"/>
      <c r="OH89" s="141"/>
      <c r="OI89" s="141"/>
      <c r="OJ89" s="141"/>
      <c r="OK89" s="141"/>
      <c r="OL89" s="141"/>
      <c r="OM89" s="141"/>
      <c r="ON89" s="141"/>
      <c r="OO89" s="141"/>
      <c r="OP89" s="141"/>
      <c r="OQ89" s="141"/>
      <c r="OR89" s="141"/>
      <c r="OS89" s="141"/>
      <c r="OT89" s="141"/>
      <c r="OU89" s="141"/>
      <c r="OV89" s="141"/>
      <c r="OW89" s="141"/>
      <c r="OX89" s="141"/>
      <c r="OY89" s="141"/>
      <c r="OZ89" s="141"/>
      <c r="PA89" s="141"/>
      <c r="PB89" s="141"/>
      <c r="PC89" s="141"/>
      <c r="PD89" s="141"/>
      <c r="PE89" s="141"/>
      <c r="PF89" s="141"/>
      <c r="PG89" s="141"/>
      <c r="PH89" s="141"/>
      <c r="PI89" s="141"/>
      <c r="PJ89" s="141"/>
      <c r="PK89" s="141"/>
      <c r="PL89" s="141"/>
      <c r="PM89" s="141"/>
      <c r="PN89" s="141"/>
      <c r="PO89" s="141"/>
      <c r="PP89" s="141"/>
      <c r="PQ89" s="141"/>
      <c r="PR89" s="141"/>
      <c r="PS89" s="141"/>
      <c r="PT89" s="141"/>
      <c r="PU89" s="141"/>
      <c r="PV89" s="141"/>
      <c r="PW89" s="141"/>
      <c r="PX89" s="141"/>
      <c r="PY89" s="141"/>
      <c r="PZ89" s="141"/>
      <c r="QA89" s="141"/>
      <c r="QB89" s="141"/>
      <c r="QC89" s="141"/>
      <c r="QD89" s="141"/>
      <c r="QE89" s="141"/>
      <c r="QF89" s="141"/>
      <c r="QG89" s="141"/>
    </row>
    <row r="90" spans="1:449" s="145" customFormat="1" ht="118.5" hidden="1" customHeight="1">
      <c r="A90" s="252">
        <v>141</v>
      </c>
      <c r="B90" s="445" t="s">
        <v>959</v>
      </c>
      <c r="C90" s="446" t="s">
        <v>649</v>
      </c>
      <c r="D90" s="422" t="s">
        <v>344</v>
      </c>
      <c r="E90" s="409"/>
      <c r="F90" s="446" t="s">
        <v>648</v>
      </c>
      <c r="G90" s="215" t="s">
        <v>649</v>
      </c>
      <c r="H90" s="213" t="s">
        <v>344</v>
      </c>
      <c r="I90" s="215"/>
      <c r="J90" s="215" t="s">
        <v>671</v>
      </c>
      <c r="K90" s="215" t="s">
        <v>672</v>
      </c>
      <c r="L90" s="215" t="s">
        <v>673</v>
      </c>
      <c r="M90" s="215" t="s">
        <v>674</v>
      </c>
      <c r="N90" s="215" t="s">
        <v>675</v>
      </c>
      <c r="O90" s="215" t="s">
        <v>395</v>
      </c>
      <c r="P90" s="213" t="s">
        <v>201</v>
      </c>
      <c r="Q90" s="213" t="s">
        <v>1628</v>
      </c>
      <c r="R90" s="213" t="s">
        <v>250</v>
      </c>
      <c r="S90" s="255" t="s">
        <v>1711</v>
      </c>
      <c r="T90" s="253" t="s">
        <v>328</v>
      </c>
      <c r="U90" s="213" t="s">
        <v>1630</v>
      </c>
      <c r="V90" s="213">
        <v>2020</v>
      </c>
      <c r="W90" s="255" t="s">
        <v>1658</v>
      </c>
      <c r="X90" s="536" t="s">
        <v>1659</v>
      </c>
      <c r="Y90" s="284" t="s">
        <v>1712</v>
      </c>
      <c r="Z90" s="537" t="s">
        <v>1713</v>
      </c>
      <c r="AA90" s="255" t="s">
        <v>328</v>
      </c>
      <c r="AB90" s="213" t="s">
        <v>328</v>
      </c>
      <c r="AC90" s="213" t="s">
        <v>328</v>
      </c>
      <c r="AD90" s="255" t="s">
        <v>328</v>
      </c>
      <c r="AE90" s="255" t="s">
        <v>328</v>
      </c>
      <c r="AF90" s="260">
        <v>43973</v>
      </c>
      <c r="AG90" s="260">
        <v>44337</v>
      </c>
      <c r="AH90" s="416">
        <v>44743</v>
      </c>
      <c r="AI90" s="416" t="s">
        <v>309</v>
      </c>
      <c r="AJ90" s="416" t="s">
        <v>309</v>
      </c>
      <c r="AK90" s="417">
        <f t="shared" si="11"/>
        <v>-374</v>
      </c>
      <c r="AL90" s="423" t="s">
        <v>1714</v>
      </c>
      <c r="AM90" s="419">
        <v>44384</v>
      </c>
      <c r="AN90" s="420" t="s">
        <v>309</v>
      </c>
      <c r="AO90" s="418" t="s">
        <v>1715</v>
      </c>
      <c r="AP90" s="421"/>
      <c r="AQ90" s="422" t="s">
        <v>386</v>
      </c>
      <c r="AR90" s="423">
        <v>-114</v>
      </c>
      <c r="AS90" s="418" t="s">
        <v>387</v>
      </c>
      <c r="AT90" s="522">
        <v>44519</v>
      </c>
      <c r="AU90" s="523" t="s">
        <v>1716</v>
      </c>
      <c r="AV90" s="418" t="s">
        <v>399</v>
      </c>
      <c r="AW90" s="524">
        <v>0.2</v>
      </c>
      <c r="AX90" s="524">
        <v>0.2</v>
      </c>
      <c r="AY90" s="418" t="s">
        <v>393</v>
      </c>
      <c r="AZ90" s="418" t="s">
        <v>383</v>
      </c>
      <c r="BA90" s="425" t="s">
        <v>390</v>
      </c>
      <c r="BB90" s="451" t="s">
        <v>1121</v>
      </c>
      <c r="BC90" s="452">
        <v>44620</v>
      </c>
      <c r="BD90" s="451" t="s">
        <v>309</v>
      </c>
      <c r="BE90" s="453" t="s">
        <v>576</v>
      </c>
      <c r="BF90" s="454">
        <v>0.2</v>
      </c>
      <c r="BG90" s="422" t="s">
        <v>435</v>
      </c>
      <c r="BH90" s="423">
        <v>-44620</v>
      </c>
      <c r="BI90" s="418" t="s">
        <v>387</v>
      </c>
      <c r="BJ90" s="484">
        <v>44631</v>
      </c>
      <c r="BK90" s="526" t="s">
        <v>1121</v>
      </c>
      <c r="BL90" s="485" t="s">
        <v>399</v>
      </c>
      <c r="BM90" s="486">
        <v>0.2</v>
      </c>
      <c r="BN90" s="418" t="s">
        <v>387</v>
      </c>
      <c r="BO90" s="428"/>
      <c r="BP90" s="432" t="s">
        <v>293</v>
      </c>
      <c r="BQ90" s="426" t="s">
        <v>1717</v>
      </c>
      <c r="BR90" s="427">
        <v>44712</v>
      </c>
      <c r="BS90" s="429" t="s">
        <v>1718</v>
      </c>
      <c r="BT90" s="433">
        <v>1</v>
      </c>
      <c r="BU90" s="422" t="s">
        <v>380</v>
      </c>
      <c r="BV90" s="423">
        <v>-374</v>
      </c>
      <c r="BW90" s="418" t="s">
        <v>387</v>
      </c>
      <c r="BX90" s="527">
        <v>44732</v>
      </c>
      <c r="BY90" s="459" t="s">
        <v>1719</v>
      </c>
      <c r="BZ90" s="459" t="s">
        <v>559</v>
      </c>
      <c r="CA90" s="528">
        <v>1</v>
      </c>
      <c r="CB90" s="438" t="s">
        <v>294</v>
      </c>
      <c r="CC90" s="436"/>
      <c r="CD90" s="438" t="s">
        <v>294</v>
      </c>
      <c r="CE90" s="279" t="s">
        <v>1125</v>
      </c>
      <c r="CF90" s="279" t="s">
        <v>1125</v>
      </c>
      <c r="CG90" s="375" t="s">
        <v>328</v>
      </c>
      <c r="CH90" s="279" t="s">
        <v>328</v>
      </c>
      <c r="CI90" s="538">
        <v>1</v>
      </c>
      <c r="CJ90" s="213" t="str">
        <f t="shared" si="12"/>
        <v>CUMPLIMIENTO TOTAL</v>
      </c>
      <c r="CK90" s="223" t="str">
        <f t="shared" si="13"/>
        <v>NO APLICA ACCION CERRADA</v>
      </c>
      <c r="CL90" s="221" t="str">
        <f t="shared" si="14"/>
        <v>NO APLICA ACCION CERRADA</v>
      </c>
      <c r="CM90" s="239" t="s">
        <v>328</v>
      </c>
      <c r="CN90" s="82" t="s">
        <v>1125</v>
      </c>
      <c r="CO90" s="82" t="s">
        <v>339</v>
      </c>
      <c r="CP90" s="107">
        <v>1</v>
      </c>
      <c r="CQ90" s="236" t="s">
        <v>294</v>
      </c>
      <c r="CR90" s="94"/>
      <c r="CS90" s="239" t="s">
        <v>328</v>
      </c>
      <c r="CT90" s="82" t="s">
        <v>1125</v>
      </c>
      <c r="CU90" s="82" t="s">
        <v>339</v>
      </c>
      <c r="CV90" s="107">
        <v>1</v>
      </c>
      <c r="CW90" s="110">
        <v>1</v>
      </c>
      <c r="CX90" s="235" t="str">
        <f t="shared" si="15"/>
        <v>CUMPLIMIENTO TOTAL</v>
      </c>
      <c r="CY90" s="223" t="str">
        <f t="shared" si="16"/>
        <v>NO APLICA ACCION CERRADA</v>
      </c>
      <c r="CZ90" s="221" t="str">
        <f>(IF(CQ90="CERRADO","NO APLICA ACCION CERRADA",IF(CW90&lt;=0,"VENCIDO",IF(AY90&lt;=$V$5,"POR VENCER","CON TIEMPO"))))</f>
        <v>NO APLICA ACCION CERRADA</v>
      </c>
      <c r="DA90" s="239" t="s">
        <v>328</v>
      </c>
      <c r="DB90" s="82" t="s">
        <v>1125</v>
      </c>
      <c r="DC90" s="82" t="s">
        <v>339</v>
      </c>
      <c r="DD90" s="107">
        <v>1</v>
      </c>
      <c r="DE90" s="97" t="s">
        <v>294</v>
      </c>
      <c r="DF90" s="94"/>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141"/>
      <c r="MX90" s="141"/>
      <c r="MY90" s="141"/>
      <c r="MZ90" s="141"/>
      <c r="NA90" s="141"/>
      <c r="NB90" s="141"/>
      <c r="NC90" s="141"/>
      <c r="ND90" s="141"/>
      <c r="NE90" s="141"/>
      <c r="NF90" s="141"/>
      <c r="NG90" s="141"/>
      <c r="NH90" s="141"/>
      <c r="NI90" s="141"/>
      <c r="NJ90" s="141"/>
      <c r="NK90" s="141"/>
      <c r="NL90" s="141"/>
      <c r="NM90" s="141"/>
      <c r="NN90" s="141"/>
      <c r="NO90" s="141"/>
      <c r="NP90" s="141"/>
      <c r="NQ90" s="141"/>
      <c r="NR90" s="141"/>
      <c r="NS90" s="141"/>
      <c r="NT90" s="141"/>
      <c r="NU90" s="141"/>
      <c r="NV90" s="141"/>
      <c r="NW90" s="141"/>
      <c r="NX90" s="141"/>
      <c r="NY90" s="141"/>
      <c r="NZ90" s="141"/>
      <c r="OA90" s="141"/>
      <c r="OB90" s="141"/>
      <c r="OC90" s="141"/>
      <c r="OD90" s="141"/>
      <c r="OE90" s="141"/>
      <c r="OF90" s="141"/>
      <c r="OG90" s="141"/>
      <c r="OH90" s="141"/>
      <c r="OI90" s="141"/>
      <c r="OJ90" s="141"/>
      <c r="OK90" s="141"/>
      <c r="OL90" s="141"/>
      <c r="OM90" s="141"/>
      <c r="ON90" s="141"/>
      <c r="OO90" s="141"/>
      <c r="OP90" s="141"/>
      <c r="OQ90" s="141"/>
      <c r="OR90" s="141"/>
      <c r="OS90" s="141"/>
      <c r="OT90" s="141"/>
      <c r="OU90" s="141"/>
      <c r="OV90" s="141"/>
      <c r="OW90" s="141"/>
      <c r="OX90" s="141"/>
      <c r="OY90" s="141"/>
      <c r="OZ90" s="141"/>
      <c r="PA90" s="141"/>
      <c r="PB90" s="141"/>
      <c r="PC90" s="141"/>
      <c r="PD90" s="141"/>
      <c r="PE90" s="141"/>
      <c r="PF90" s="141"/>
      <c r="PG90" s="141"/>
      <c r="PH90" s="141"/>
      <c r="PI90" s="141"/>
      <c r="PJ90" s="141"/>
      <c r="PK90" s="141"/>
      <c r="PL90" s="141"/>
      <c r="PM90" s="141"/>
      <c r="PN90" s="141"/>
      <c r="PO90" s="141"/>
      <c r="PP90" s="141"/>
      <c r="PQ90" s="141"/>
      <c r="PR90" s="141"/>
      <c r="PS90" s="141"/>
      <c r="PT90" s="141"/>
      <c r="PU90" s="141"/>
      <c r="PV90" s="141"/>
      <c r="PW90" s="141"/>
      <c r="PX90" s="141"/>
      <c r="PY90" s="141"/>
      <c r="PZ90" s="141"/>
      <c r="QA90" s="141"/>
      <c r="QB90" s="141"/>
      <c r="QC90" s="141"/>
      <c r="QD90" s="141"/>
      <c r="QE90" s="141"/>
      <c r="QF90" s="141"/>
      <c r="QG90" s="141"/>
    </row>
    <row r="91" spans="1:449" s="145" customFormat="1" ht="118.5" hidden="1" customHeight="1">
      <c r="A91" s="252">
        <v>142</v>
      </c>
      <c r="B91" s="445" t="s">
        <v>959</v>
      </c>
      <c r="C91" s="446" t="s">
        <v>649</v>
      </c>
      <c r="D91" s="422" t="s">
        <v>344</v>
      </c>
      <c r="E91" s="409"/>
      <c r="F91" s="446" t="s">
        <v>648</v>
      </c>
      <c r="G91" s="215" t="s">
        <v>649</v>
      </c>
      <c r="H91" s="213" t="s">
        <v>344</v>
      </c>
      <c r="I91" s="215"/>
      <c r="J91" s="215" t="s">
        <v>671</v>
      </c>
      <c r="K91" s="215" t="s">
        <v>672</v>
      </c>
      <c r="L91" s="215" t="s">
        <v>673</v>
      </c>
      <c r="M91" s="215" t="s">
        <v>674</v>
      </c>
      <c r="N91" s="215" t="s">
        <v>675</v>
      </c>
      <c r="O91" s="213" t="s">
        <v>196</v>
      </c>
      <c r="P91" s="213" t="s">
        <v>201</v>
      </c>
      <c r="Q91" s="213" t="s">
        <v>1628</v>
      </c>
      <c r="R91" s="213" t="s">
        <v>250</v>
      </c>
      <c r="S91" s="255" t="s">
        <v>1720</v>
      </c>
      <c r="T91" s="253" t="s">
        <v>328</v>
      </c>
      <c r="U91" s="213" t="s">
        <v>1630</v>
      </c>
      <c r="V91" s="213">
        <v>2020</v>
      </c>
      <c r="W91" s="255" t="s">
        <v>1658</v>
      </c>
      <c r="X91" s="536" t="s">
        <v>1659</v>
      </c>
      <c r="Y91" s="284" t="s">
        <v>1721</v>
      </c>
      <c r="Z91" s="539" t="s">
        <v>1722</v>
      </c>
      <c r="AA91" s="255" t="s">
        <v>328</v>
      </c>
      <c r="AB91" s="213" t="s">
        <v>328</v>
      </c>
      <c r="AC91" s="213" t="s">
        <v>328</v>
      </c>
      <c r="AD91" s="255" t="s">
        <v>328</v>
      </c>
      <c r="AE91" s="255" t="s">
        <v>328</v>
      </c>
      <c r="AF91" s="260">
        <v>43973</v>
      </c>
      <c r="AG91" s="260">
        <v>44337</v>
      </c>
      <c r="AH91" s="416">
        <v>44743</v>
      </c>
      <c r="AI91" s="416" t="s">
        <v>309</v>
      </c>
      <c r="AJ91" s="416" t="s">
        <v>309</v>
      </c>
      <c r="AK91" s="417">
        <f t="shared" si="11"/>
        <v>-374</v>
      </c>
      <c r="AL91" s="418" t="s">
        <v>1723</v>
      </c>
      <c r="AM91" s="419">
        <v>44421</v>
      </c>
      <c r="AN91" s="420" t="s">
        <v>309</v>
      </c>
      <c r="AO91" s="423" t="s">
        <v>1724</v>
      </c>
      <c r="AP91" s="421"/>
      <c r="AQ91" s="422" t="s">
        <v>386</v>
      </c>
      <c r="AR91" s="423">
        <v>-114</v>
      </c>
      <c r="AS91" s="418" t="s">
        <v>387</v>
      </c>
      <c r="AT91" s="522">
        <v>44519</v>
      </c>
      <c r="AU91" s="523" t="s">
        <v>1716</v>
      </c>
      <c r="AV91" s="418" t="s">
        <v>399</v>
      </c>
      <c r="AW91" s="524">
        <v>0.2</v>
      </c>
      <c r="AX91" s="524">
        <v>0.2</v>
      </c>
      <c r="AY91" s="418" t="s">
        <v>393</v>
      </c>
      <c r="AZ91" s="418" t="s">
        <v>383</v>
      </c>
      <c r="BA91" s="425" t="s">
        <v>390</v>
      </c>
      <c r="BB91" s="451" t="s">
        <v>1121</v>
      </c>
      <c r="BC91" s="452">
        <v>44620</v>
      </c>
      <c r="BD91" s="451" t="s">
        <v>309</v>
      </c>
      <c r="BE91" s="453" t="s">
        <v>576</v>
      </c>
      <c r="BF91" s="454">
        <v>0.2</v>
      </c>
      <c r="BG91" s="422" t="s">
        <v>435</v>
      </c>
      <c r="BH91" s="423">
        <v>-44620</v>
      </c>
      <c r="BI91" s="418" t="s">
        <v>387</v>
      </c>
      <c r="BJ91" s="484">
        <v>44631</v>
      </c>
      <c r="BK91" s="526" t="s">
        <v>1121</v>
      </c>
      <c r="BL91" s="485" t="s">
        <v>399</v>
      </c>
      <c r="BM91" s="486">
        <v>0.2</v>
      </c>
      <c r="BN91" s="418" t="s">
        <v>387</v>
      </c>
      <c r="BO91" s="428"/>
      <c r="BP91" s="432" t="s">
        <v>293</v>
      </c>
      <c r="BQ91" s="426" t="s">
        <v>1725</v>
      </c>
      <c r="BR91" s="427">
        <v>44712</v>
      </c>
      <c r="BS91" s="429" t="s">
        <v>1726</v>
      </c>
      <c r="BT91" s="433">
        <v>0.3</v>
      </c>
      <c r="BU91" s="422" t="s">
        <v>435</v>
      </c>
      <c r="BV91" s="423">
        <v>-374</v>
      </c>
      <c r="BW91" s="418" t="s">
        <v>387</v>
      </c>
      <c r="BX91" s="527">
        <v>44732</v>
      </c>
      <c r="BY91" s="459" t="s">
        <v>1727</v>
      </c>
      <c r="BZ91" s="459" t="s">
        <v>559</v>
      </c>
      <c r="CA91" s="528">
        <v>1</v>
      </c>
      <c r="CB91" s="438" t="s">
        <v>294</v>
      </c>
      <c r="CC91" s="436"/>
      <c r="CD91" s="438" t="s">
        <v>294</v>
      </c>
      <c r="CE91" s="279" t="s">
        <v>1125</v>
      </c>
      <c r="CF91" s="279" t="s">
        <v>1125</v>
      </c>
      <c r="CG91" s="375" t="s">
        <v>328</v>
      </c>
      <c r="CH91" s="279" t="s">
        <v>328</v>
      </c>
      <c r="CI91" s="538">
        <v>1</v>
      </c>
      <c r="CJ91" s="213" t="str">
        <f t="shared" si="12"/>
        <v>CUMPLIMIENTO TOTAL</v>
      </c>
      <c r="CK91" s="223" t="str">
        <f t="shared" si="13"/>
        <v>NO APLICA ACCION CERRADA</v>
      </c>
      <c r="CL91" s="221" t="str">
        <f t="shared" si="14"/>
        <v>NO APLICA ACCION CERRADA</v>
      </c>
      <c r="CM91" s="239" t="s">
        <v>328</v>
      </c>
      <c r="CN91" s="82" t="s">
        <v>1125</v>
      </c>
      <c r="CO91" s="82" t="s">
        <v>339</v>
      </c>
      <c r="CP91" s="107">
        <v>1</v>
      </c>
      <c r="CQ91" s="236" t="s">
        <v>294</v>
      </c>
      <c r="CR91" s="94"/>
      <c r="CS91" s="239" t="s">
        <v>328</v>
      </c>
      <c r="CT91" s="82" t="s">
        <v>1125</v>
      </c>
      <c r="CU91" s="82" t="s">
        <v>339</v>
      </c>
      <c r="CV91" s="107">
        <v>1</v>
      </c>
      <c r="CW91" s="110">
        <v>1</v>
      </c>
      <c r="CX91" s="235" t="str">
        <f t="shared" si="15"/>
        <v>CUMPLIMIENTO TOTAL</v>
      </c>
      <c r="CY91" s="223" t="str">
        <f t="shared" si="16"/>
        <v>NO APLICA ACCION CERRADA</v>
      </c>
      <c r="CZ91" s="221" t="str">
        <f>(IF(CQ91="CERRADO","NO APLICA ACCION CERRADA",IF(CW91&lt;=0,"VENCIDO",IF(AY91&lt;=$V$5,"POR VENCER","CON TIEMPO"))))</f>
        <v>NO APLICA ACCION CERRADA</v>
      </c>
      <c r="DA91" s="239" t="s">
        <v>328</v>
      </c>
      <c r="DB91" s="82" t="s">
        <v>1125</v>
      </c>
      <c r="DC91" s="82" t="s">
        <v>339</v>
      </c>
      <c r="DD91" s="107">
        <v>1</v>
      </c>
      <c r="DE91" s="97" t="s">
        <v>294</v>
      </c>
      <c r="DF91" s="94"/>
      <c r="DG91" s="141"/>
      <c r="DH91" s="141"/>
      <c r="DI91" s="141"/>
      <c r="DJ91" s="141"/>
      <c r="DK91" s="141"/>
      <c r="DL91" s="141"/>
      <c r="DM91" s="141"/>
      <c r="DN91" s="141"/>
      <c r="DO91" s="141"/>
      <c r="DP91" s="141"/>
      <c r="DQ91" s="141"/>
      <c r="DR91" s="141"/>
      <c r="DS91" s="141"/>
      <c r="DT91" s="141"/>
      <c r="DU91" s="141"/>
      <c r="DV91" s="141"/>
      <c r="DW91" s="141"/>
      <c r="DX91" s="141"/>
      <c r="DY91" s="141"/>
      <c r="DZ91" s="141"/>
      <c r="EA91" s="141"/>
      <c r="EB91" s="141"/>
      <c r="EC91" s="141"/>
      <c r="ED91" s="141"/>
      <c r="EE91" s="141"/>
      <c r="EF91" s="141"/>
      <c r="EG91" s="141"/>
      <c r="EH91" s="141"/>
      <c r="EI91" s="141"/>
      <c r="EJ91" s="141"/>
      <c r="EK91" s="141"/>
      <c r="EL91" s="141"/>
      <c r="EM91" s="141"/>
      <c r="EN91" s="141"/>
      <c r="EO91" s="141"/>
      <c r="EP91" s="141"/>
      <c r="EQ91" s="141"/>
      <c r="ER91" s="141"/>
      <c r="ES91" s="141"/>
      <c r="ET91" s="141"/>
      <c r="EU91" s="141"/>
      <c r="EV91" s="141"/>
      <c r="EW91" s="141"/>
      <c r="EX91" s="141"/>
      <c r="EY91" s="141"/>
      <c r="EZ91" s="141"/>
      <c r="FA91" s="141"/>
      <c r="FB91" s="141"/>
      <c r="FC91" s="141"/>
      <c r="FD91" s="141"/>
      <c r="FE91" s="141"/>
      <c r="FF91" s="141"/>
      <c r="FG91" s="141"/>
      <c r="FH91" s="141"/>
      <c r="FI91" s="141"/>
      <c r="FJ91" s="141"/>
      <c r="FK91" s="141"/>
      <c r="FL91" s="141"/>
      <c r="FM91" s="141"/>
      <c r="FN91" s="141"/>
      <c r="FO91" s="141"/>
      <c r="FP91" s="141"/>
      <c r="FQ91" s="141"/>
      <c r="FR91" s="141"/>
      <c r="FS91" s="141"/>
      <c r="FT91" s="141"/>
      <c r="FU91" s="141"/>
      <c r="FV91" s="141"/>
      <c r="FW91" s="141"/>
      <c r="FX91" s="141"/>
      <c r="FY91" s="141"/>
      <c r="FZ91" s="141"/>
      <c r="GA91" s="141"/>
      <c r="GB91" s="141"/>
      <c r="GC91" s="141"/>
      <c r="GD91" s="141"/>
      <c r="GE91" s="141"/>
      <c r="GF91" s="141"/>
      <c r="GG91" s="141"/>
      <c r="GH91" s="141"/>
      <c r="GI91" s="141"/>
      <c r="GJ91" s="141"/>
      <c r="GK91" s="141"/>
      <c r="GL91" s="141"/>
      <c r="GM91" s="141"/>
      <c r="GN91" s="141"/>
      <c r="GO91" s="141"/>
      <c r="GP91" s="141"/>
      <c r="GQ91" s="141"/>
      <c r="GR91" s="141"/>
      <c r="GS91" s="141"/>
      <c r="GT91" s="141"/>
      <c r="GU91" s="141"/>
      <c r="GV91" s="141"/>
      <c r="GW91" s="141"/>
      <c r="GX91" s="141"/>
      <c r="GY91" s="141"/>
      <c r="GZ91" s="141"/>
      <c r="HA91" s="141"/>
      <c r="HB91" s="141"/>
      <c r="HC91" s="141"/>
      <c r="HD91" s="141"/>
      <c r="HE91" s="141"/>
      <c r="HF91" s="141"/>
      <c r="HG91" s="141"/>
      <c r="HH91" s="141"/>
      <c r="HI91" s="141"/>
      <c r="HJ91" s="141"/>
      <c r="HK91" s="141"/>
      <c r="HL91" s="141"/>
      <c r="HM91" s="141"/>
      <c r="HN91" s="141"/>
      <c r="HO91" s="141"/>
      <c r="HP91" s="141"/>
      <c r="HQ91" s="141"/>
      <c r="HR91" s="141"/>
      <c r="HS91" s="141"/>
      <c r="HT91" s="141"/>
      <c r="HU91" s="141"/>
      <c r="HV91" s="141"/>
      <c r="HW91" s="141"/>
      <c r="HX91" s="141"/>
      <c r="HY91" s="141"/>
      <c r="HZ91" s="141"/>
      <c r="IA91" s="141"/>
      <c r="IB91" s="141"/>
      <c r="IC91" s="141"/>
      <c r="ID91" s="141"/>
      <c r="IE91" s="141"/>
      <c r="IF91" s="141"/>
      <c r="IG91" s="141"/>
      <c r="IH91" s="141"/>
      <c r="II91" s="141"/>
      <c r="IJ91" s="141"/>
      <c r="IK91" s="141"/>
      <c r="IL91" s="141"/>
      <c r="IM91" s="141"/>
      <c r="IN91" s="141"/>
      <c r="IO91" s="141"/>
      <c r="IP91" s="141"/>
      <c r="IQ91" s="141"/>
      <c r="IR91" s="141"/>
      <c r="IS91" s="141"/>
      <c r="IT91" s="141"/>
      <c r="IU91" s="141"/>
      <c r="IV91" s="141"/>
      <c r="IW91" s="141"/>
      <c r="IX91" s="141"/>
      <c r="IY91" s="141"/>
      <c r="IZ91" s="141"/>
      <c r="JA91" s="141"/>
      <c r="JB91" s="141"/>
      <c r="JC91" s="141"/>
      <c r="JD91" s="141"/>
      <c r="JE91" s="141"/>
      <c r="JF91" s="141"/>
      <c r="JG91" s="141"/>
      <c r="JH91" s="141"/>
      <c r="JI91" s="141"/>
      <c r="JJ91" s="141"/>
      <c r="JK91" s="141"/>
      <c r="JL91" s="141"/>
      <c r="JM91" s="141"/>
      <c r="JN91" s="141"/>
      <c r="JO91" s="141"/>
      <c r="JP91" s="141"/>
      <c r="JQ91" s="141"/>
      <c r="JR91" s="141"/>
      <c r="JS91" s="141"/>
      <c r="JT91" s="141"/>
      <c r="JU91" s="141"/>
      <c r="JV91" s="141"/>
      <c r="JW91" s="141"/>
      <c r="JX91" s="141"/>
      <c r="JY91" s="141"/>
      <c r="JZ91" s="141"/>
      <c r="KA91" s="141"/>
      <c r="KB91" s="141"/>
      <c r="KC91" s="141"/>
      <c r="KD91" s="141"/>
      <c r="KE91" s="141"/>
      <c r="KF91" s="141"/>
      <c r="KG91" s="141"/>
      <c r="KH91" s="141"/>
      <c r="KI91" s="141"/>
      <c r="KJ91" s="141"/>
      <c r="KK91" s="141"/>
      <c r="KL91" s="141"/>
      <c r="KM91" s="141"/>
      <c r="KN91" s="141"/>
      <c r="KO91" s="141"/>
      <c r="KP91" s="141"/>
      <c r="KQ91" s="141"/>
      <c r="KR91" s="141"/>
      <c r="KS91" s="141"/>
      <c r="KT91" s="141"/>
      <c r="KU91" s="141"/>
      <c r="KV91" s="141"/>
      <c r="KW91" s="141"/>
      <c r="KX91" s="141"/>
      <c r="KY91" s="141"/>
      <c r="KZ91" s="141"/>
      <c r="LA91" s="141"/>
      <c r="LB91" s="141"/>
      <c r="LC91" s="141"/>
      <c r="LD91" s="141"/>
      <c r="LE91" s="141"/>
      <c r="LF91" s="141"/>
      <c r="LG91" s="141"/>
      <c r="LH91" s="141"/>
      <c r="LI91" s="141"/>
      <c r="LJ91" s="141"/>
      <c r="LK91" s="141"/>
      <c r="LL91" s="141"/>
      <c r="LM91" s="141"/>
      <c r="LN91" s="141"/>
      <c r="LO91" s="141"/>
      <c r="LP91" s="141"/>
      <c r="LQ91" s="141"/>
      <c r="LR91" s="141"/>
      <c r="LS91" s="141"/>
      <c r="LT91" s="141"/>
      <c r="LU91" s="141"/>
      <c r="LV91" s="141"/>
      <c r="LW91" s="141"/>
      <c r="LX91" s="141"/>
      <c r="LY91" s="141"/>
      <c r="LZ91" s="141"/>
      <c r="MA91" s="141"/>
      <c r="MB91" s="141"/>
      <c r="MC91" s="141"/>
      <c r="MD91" s="141"/>
      <c r="ME91" s="141"/>
      <c r="MF91" s="141"/>
      <c r="MG91" s="141"/>
      <c r="MH91" s="141"/>
      <c r="MI91" s="141"/>
      <c r="MJ91" s="141"/>
      <c r="MK91" s="141"/>
      <c r="ML91" s="141"/>
      <c r="MM91" s="141"/>
      <c r="MN91" s="141"/>
      <c r="MO91" s="141"/>
      <c r="MP91" s="141"/>
      <c r="MQ91" s="141"/>
      <c r="MR91" s="141"/>
      <c r="MS91" s="141"/>
      <c r="MT91" s="141"/>
      <c r="MU91" s="141"/>
      <c r="MV91" s="141"/>
      <c r="MW91" s="141"/>
      <c r="MX91" s="141"/>
      <c r="MY91" s="141"/>
      <c r="MZ91" s="141"/>
      <c r="NA91" s="141"/>
      <c r="NB91" s="141"/>
      <c r="NC91" s="141"/>
      <c r="ND91" s="141"/>
      <c r="NE91" s="141"/>
      <c r="NF91" s="141"/>
      <c r="NG91" s="141"/>
      <c r="NH91" s="141"/>
      <c r="NI91" s="141"/>
      <c r="NJ91" s="141"/>
      <c r="NK91" s="141"/>
      <c r="NL91" s="141"/>
      <c r="NM91" s="141"/>
      <c r="NN91" s="141"/>
      <c r="NO91" s="141"/>
      <c r="NP91" s="141"/>
      <c r="NQ91" s="141"/>
      <c r="NR91" s="141"/>
      <c r="NS91" s="141"/>
      <c r="NT91" s="141"/>
      <c r="NU91" s="141"/>
      <c r="NV91" s="141"/>
      <c r="NW91" s="141"/>
      <c r="NX91" s="141"/>
      <c r="NY91" s="141"/>
      <c r="NZ91" s="141"/>
      <c r="OA91" s="141"/>
      <c r="OB91" s="141"/>
      <c r="OC91" s="141"/>
      <c r="OD91" s="141"/>
      <c r="OE91" s="141"/>
      <c r="OF91" s="141"/>
      <c r="OG91" s="141"/>
      <c r="OH91" s="141"/>
      <c r="OI91" s="141"/>
      <c r="OJ91" s="141"/>
      <c r="OK91" s="141"/>
      <c r="OL91" s="141"/>
      <c r="OM91" s="141"/>
      <c r="ON91" s="141"/>
      <c r="OO91" s="141"/>
      <c r="OP91" s="141"/>
      <c r="OQ91" s="141"/>
      <c r="OR91" s="141"/>
      <c r="OS91" s="141"/>
      <c r="OT91" s="141"/>
      <c r="OU91" s="141"/>
      <c r="OV91" s="141"/>
      <c r="OW91" s="141"/>
      <c r="OX91" s="141"/>
      <c r="OY91" s="141"/>
      <c r="OZ91" s="141"/>
      <c r="PA91" s="141"/>
      <c r="PB91" s="141"/>
      <c r="PC91" s="141"/>
      <c r="PD91" s="141"/>
      <c r="PE91" s="141"/>
      <c r="PF91" s="141"/>
      <c r="PG91" s="141"/>
      <c r="PH91" s="141"/>
      <c r="PI91" s="141"/>
      <c r="PJ91" s="141"/>
      <c r="PK91" s="141"/>
      <c r="PL91" s="141"/>
      <c r="PM91" s="141"/>
      <c r="PN91" s="141"/>
      <c r="PO91" s="141"/>
      <c r="PP91" s="141"/>
      <c r="PQ91" s="141"/>
      <c r="PR91" s="141"/>
      <c r="PS91" s="141"/>
      <c r="PT91" s="141"/>
      <c r="PU91" s="141"/>
      <c r="PV91" s="141"/>
      <c r="PW91" s="141"/>
      <c r="PX91" s="141"/>
      <c r="PY91" s="141"/>
      <c r="PZ91" s="141"/>
      <c r="QA91" s="141"/>
      <c r="QB91" s="141"/>
      <c r="QC91" s="141"/>
      <c r="QD91" s="141"/>
      <c r="QE91" s="141"/>
      <c r="QF91" s="141"/>
      <c r="QG91" s="141"/>
    </row>
    <row r="92" spans="1:449" s="145" customFormat="1" ht="118.5" hidden="1" customHeight="1">
      <c r="A92" s="212">
        <v>20</v>
      </c>
      <c r="B92" s="213" t="s">
        <v>662</v>
      </c>
      <c r="C92" s="214" t="s">
        <v>269</v>
      </c>
      <c r="D92" s="213" t="s">
        <v>341</v>
      </c>
      <c r="E92" s="214"/>
      <c r="F92" s="213" t="s">
        <v>662</v>
      </c>
      <c r="G92" s="214" t="s">
        <v>269</v>
      </c>
      <c r="H92" s="213" t="s">
        <v>341</v>
      </c>
      <c r="I92" s="213" t="s">
        <v>127</v>
      </c>
      <c r="J92" s="288" t="s">
        <v>663</v>
      </c>
      <c r="K92" s="288" t="s">
        <v>638</v>
      </c>
      <c r="L92" s="288" t="s">
        <v>639</v>
      </c>
      <c r="M92" s="288" t="s">
        <v>664</v>
      </c>
      <c r="N92" s="288" t="s">
        <v>665</v>
      </c>
      <c r="O92" s="213" t="s">
        <v>127</v>
      </c>
      <c r="P92" s="213" t="s">
        <v>132</v>
      </c>
      <c r="Q92" s="213" t="s">
        <v>666</v>
      </c>
      <c r="R92" s="213" t="s">
        <v>252</v>
      </c>
      <c r="S92" s="213" t="s">
        <v>1728</v>
      </c>
      <c r="T92" s="213" t="s">
        <v>328</v>
      </c>
      <c r="U92" s="213" t="s">
        <v>439</v>
      </c>
      <c r="V92" s="213">
        <v>2019</v>
      </c>
      <c r="W92" s="213" t="s">
        <v>1729</v>
      </c>
      <c r="X92" s="214" t="s">
        <v>1730</v>
      </c>
      <c r="Y92" s="214" t="s">
        <v>1731</v>
      </c>
      <c r="Z92" s="214" t="s">
        <v>1732</v>
      </c>
      <c r="AA92" s="213" t="s">
        <v>328</v>
      </c>
      <c r="AB92" s="213" t="s">
        <v>328</v>
      </c>
      <c r="AC92" s="213" t="s">
        <v>328</v>
      </c>
      <c r="AD92" s="213" t="s">
        <v>328</v>
      </c>
      <c r="AE92" s="213" t="s">
        <v>328</v>
      </c>
      <c r="AF92" s="217">
        <v>43770</v>
      </c>
      <c r="AG92" s="217">
        <v>44135</v>
      </c>
      <c r="AH92" s="217"/>
      <c r="AI92" s="217" t="s">
        <v>309</v>
      </c>
      <c r="AJ92" s="217" t="s">
        <v>309</v>
      </c>
      <c r="AK92" s="218">
        <f t="shared" si="11"/>
        <v>-576</v>
      </c>
      <c r="AL92" s="385" t="s">
        <v>1733</v>
      </c>
      <c r="AM92" s="220">
        <v>44375</v>
      </c>
      <c r="AN92" s="221" t="s">
        <v>309</v>
      </c>
      <c r="AO92" s="385" t="s">
        <v>1734</v>
      </c>
      <c r="AP92" s="222">
        <v>0.4</v>
      </c>
      <c r="AQ92" s="235" t="s">
        <v>422</v>
      </c>
      <c r="AR92" s="223">
        <v>-316</v>
      </c>
      <c r="AS92" s="221" t="s">
        <v>387</v>
      </c>
      <c r="AT92" s="221" t="s">
        <v>412</v>
      </c>
      <c r="AU92" s="221" t="s">
        <v>412</v>
      </c>
      <c r="AV92" s="221" t="s">
        <v>412</v>
      </c>
      <c r="AW92" s="222">
        <v>0</v>
      </c>
      <c r="AX92" s="222">
        <v>0</v>
      </c>
      <c r="AY92" s="221" t="s">
        <v>393</v>
      </c>
      <c r="AZ92" s="221" t="s">
        <v>383</v>
      </c>
      <c r="BA92" s="247" t="s">
        <v>390</v>
      </c>
      <c r="BB92" s="36" t="s">
        <v>1735</v>
      </c>
      <c r="BC92" s="232">
        <v>44620</v>
      </c>
      <c r="BD92" s="36" t="s">
        <v>307</v>
      </c>
      <c r="BE92" s="36" t="s">
        <v>1734</v>
      </c>
      <c r="BF92" s="47">
        <v>0.4</v>
      </c>
      <c r="BG92" s="235" t="s">
        <v>422</v>
      </c>
      <c r="BH92" s="223">
        <v>-44619.6</v>
      </c>
      <c r="BI92" s="221" t="s">
        <v>387</v>
      </c>
      <c r="BJ92" s="232">
        <v>44638</v>
      </c>
      <c r="BK92" s="36" t="s">
        <v>1736</v>
      </c>
      <c r="BL92" s="279" t="s">
        <v>411</v>
      </c>
      <c r="BM92" s="47">
        <v>0</v>
      </c>
      <c r="BN92" s="221" t="s">
        <v>293</v>
      </c>
      <c r="BO92" s="221" t="s">
        <v>383</v>
      </c>
      <c r="BP92" s="231" t="s">
        <v>293</v>
      </c>
      <c r="BQ92" s="62" t="s">
        <v>1735</v>
      </c>
      <c r="BR92" s="232">
        <v>44712</v>
      </c>
      <c r="BS92" s="233" t="s">
        <v>1737</v>
      </c>
      <c r="BT92" s="234">
        <v>0</v>
      </c>
      <c r="BU92" s="235" t="s">
        <v>386</v>
      </c>
      <c r="BV92" s="223">
        <v>-576</v>
      </c>
      <c r="BW92" s="221" t="s">
        <v>387</v>
      </c>
      <c r="BX92" s="140">
        <v>44734</v>
      </c>
      <c r="BY92" s="540" t="s">
        <v>1738</v>
      </c>
      <c r="BZ92" s="70" t="s">
        <v>466</v>
      </c>
      <c r="CA92" s="116">
        <v>0</v>
      </c>
      <c r="CB92" s="236" t="s">
        <v>387</v>
      </c>
      <c r="CC92" s="70"/>
      <c r="CD92" s="231" t="s">
        <v>293</v>
      </c>
      <c r="CE92" s="237">
        <v>44823</v>
      </c>
      <c r="CF92" s="24" t="s">
        <v>1739</v>
      </c>
      <c r="CG92" s="24" t="s">
        <v>1740</v>
      </c>
      <c r="CH92" s="238" t="s">
        <v>1741</v>
      </c>
      <c r="CI92" s="103">
        <v>0</v>
      </c>
      <c r="CJ92" s="235" t="str">
        <f t="shared" si="12"/>
        <v>SIN AVANCE</v>
      </c>
      <c r="CK92" s="223">
        <f t="shared" si="13"/>
        <v>-576</v>
      </c>
      <c r="CL92" s="221" t="str">
        <f t="shared" si="14"/>
        <v>VENCIDO</v>
      </c>
      <c r="CM92" s="239">
        <v>44883</v>
      </c>
      <c r="CN92" s="541" t="s">
        <v>1742</v>
      </c>
      <c r="CO92" s="82" t="s">
        <v>727</v>
      </c>
      <c r="CP92" s="107"/>
      <c r="CQ92" s="236" t="s">
        <v>387</v>
      </c>
      <c r="CR92" s="70"/>
      <c r="CS92" s="140">
        <v>44963</v>
      </c>
      <c r="CT92" s="24" t="s">
        <v>1743</v>
      </c>
      <c r="CU92" s="25" t="s">
        <v>1744</v>
      </c>
      <c r="CV92" s="386" t="s">
        <v>1745</v>
      </c>
      <c r="CW92" s="122">
        <v>0</v>
      </c>
      <c r="CX92" s="235" t="str">
        <f t="shared" si="15"/>
        <v>SIN AVANCE</v>
      </c>
      <c r="CY92" s="223">
        <f t="shared" si="16"/>
        <v>-576</v>
      </c>
      <c r="CZ92" s="221" t="str">
        <f>(IF(CQ92="CERRADO","NO APLICA ACCION CERRADA",IF(CY92&lt;=0,"VENCIDO",IF(AY92&lt;=$V$5,"POR VENCER","CON TIEMPO"))))</f>
        <v>VENCIDO</v>
      </c>
      <c r="DA92" s="542">
        <v>44972</v>
      </c>
      <c r="DB92" s="83" t="s">
        <v>1746</v>
      </c>
      <c r="DC92" s="86" t="s">
        <v>1747</v>
      </c>
      <c r="DD92" s="543">
        <v>0</v>
      </c>
      <c r="DE92" s="97" t="s">
        <v>387</v>
      </c>
      <c r="DF92" s="70"/>
      <c r="DG92" s="99"/>
      <c r="DH92" s="99"/>
      <c r="DI92" s="99"/>
      <c r="DJ92" s="99"/>
      <c r="DK92" s="99"/>
      <c r="DL92" s="99"/>
      <c r="DM92" s="99"/>
      <c r="DN92" s="99"/>
      <c r="DO92" s="99"/>
      <c r="DP92" s="99"/>
      <c r="DQ92" s="99"/>
      <c r="DR92" s="99"/>
      <c r="DS92" s="99"/>
      <c r="DT92" s="99"/>
      <c r="DU92" s="99"/>
      <c r="DV92" s="99"/>
      <c r="DW92" s="99"/>
      <c r="DX92" s="99"/>
      <c r="DY92" s="99"/>
      <c r="DZ92" s="99"/>
      <c r="EA92" s="99"/>
      <c r="EB92" s="99"/>
      <c r="EC92" s="99"/>
      <c r="ED92" s="99"/>
      <c r="EE92" s="99"/>
      <c r="EF92" s="99"/>
      <c r="EG92" s="99"/>
      <c r="EH92" s="99"/>
      <c r="EI92" s="99"/>
      <c r="EJ92" s="99"/>
      <c r="EK92" s="99"/>
      <c r="EL92" s="99"/>
      <c r="EM92" s="99"/>
      <c r="EN92" s="99"/>
      <c r="EO92" s="99"/>
      <c r="EP92" s="99"/>
      <c r="EQ92" s="99"/>
      <c r="ER92" s="99"/>
      <c r="ES92" s="99"/>
      <c r="ET92" s="99"/>
      <c r="EU92" s="99"/>
      <c r="EV92" s="99"/>
      <c r="EW92" s="99"/>
      <c r="EX92" s="99"/>
      <c r="EY92" s="99"/>
      <c r="EZ92" s="99"/>
      <c r="FA92" s="99"/>
      <c r="FB92" s="99"/>
      <c r="FC92" s="99"/>
      <c r="FD92" s="99"/>
      <c r="FE92" s="99"/>
      <c r="FF92" s="99"/>
      <c r="FG92" s="99"/>
      <c r="FH92" s="99"/>
      <c r="FI92" s="99"/>
      <c r="FJ92" s="99"/>
      <c r="FK92" s="99"/>
      <c r="FL92" s="99"/>
      <c r="FM92" s="99"/>
      <c r="FN92" s="99"/>
      <c r="FO92" s="99"/>
      <c r="FP92" s="99"/>
      <c r="FQ92" s="99"/>
      <c r="FR92" s="99"/>
      <c r="FS92" s="99"/>
      <c r="FT92" s="99"/>
      <c r="FU92" s="99"/>
      <c r="FV92" s="99"/>
      <c r="FW92" s="99"/>
      <c r="FX92" s="99"/>
      <c r="FY92" s="99"/>
      <c r="FZ92" s="99"/>
      <c r="GA92" s="99"/>
      <c r="GB92" s="99"/>
      <c r="GC92" s="99"/>
      <c r="GD92" s="99"/>
      <c r="GE92" s="99"/>
      <c r="GF92" s="99"/>
      <c r="GG92" s="99"/>
      <c r="GH92" s="99"/>
      <c r="GI92" s="99"/>
      <c r="GJ92" s="99"/>
      <c r="GK92" s="99"/>
      <c r="GL92" s="99"/>
      <c r="GM92" s="99"/>
      <c r="GN92" s="99"/>
      <c r="GO92" s="99"/>
      <c r="GP92" s="99"/>
      <c r="GQ92" s="99"/>
      <c r="GR92" s="99"/>
      <c r="GS92" s="99"/>
      <c r="GT92" s="99"/>
      <c r="GU92" s="99"/>
      <c r="GV92" s="99"/>
      <c r="GW92" s="99"/>
      <c r="GX92" s="99"/>
      <c r="GY92" s="99"/>
      <c r="GZ92" s="99"/>
      <c r="HA92" s="99"/>
      <c r="HB92" s="99"/>
      <c r="HC92" s="99"/>
      <c r="HD92" s="99"/>
      <c r="HE92" s="99"/>
      <c r="HF92" s="99"/>
      <c r="HG92" s="99"/>
      <c r="HH92" s="99"/>
      <c r="HI92" s="99"/>
      <c r="HJ92" s="99"/>
      <c r="HK92" s="99"/>
      <c r="HL92" s="99"/>
      <c r="HM92" s="99"/>
      <c r="HN92" s="99"/>
      <c r="HO92" s="99"/>
      <c r="HP92" s="99"/>
      <c r="HQ92" s="99"/>
      <c r="HR92" s="99"/>
      <c r="HS92" s="99"/>
      <c r="HT92" s="99"/>
      <c r="HU92" s="99"/>
      <c r="HV92" s="99"/>
      <c r="HW92" s="99"/>
      <c r="HX92" s="99"/>
      <c r="HY92" s="99"/>
      <c r="HZ92" s="99"/>
      <c r="IA92" s="99"/>
      <c r="IB92" s="99"/>
      <c r="IC92" s="99"/>
      <c r="ID92" s="99"/>
      <c r="IE92" s="99"/>
      <c r="IF92" s="99"/>
      <c r="IG92" s="99"/>
      <c r="IH92" s="99"/>
      <c r="II92" s="99"/>
      <c r="IJ92" s="99"/>
      <c r="IK92" s="99"/>
      <c r="IL92" s="99"/>
      <c r="IM92" s="99"/>
      <c r="IN92" s="99"/>
      <c r="IO92" s="99"/>
      <c r="IP92" s="99"/>
      <c r="IQ92" s="99"/>
      <c r="IR92" s="99"/>
      <c r="IS92" s="99"/>
      <c r="IT92" s="99"/>
      <c r="IU92" s="99"/>
      <c r="IV92" s="99"/>
      <c r="IW92" s="99"/>
      <c r="IX92" s="99"/>
      <c r="IY92" s="99"/>
      <c r="IZ92" s="99"/>
      <c r="JA92" s="99"/>
      <c r="JB92" s="99"/>
      <c r="JC92" s="99"/>
      <c r="JD92" s="99"/>
      <c r="JE92" s="99"/>
      <c r="JF92" s="99"/>
      <c r="JG92" s="99"/>
      <c r="JH92" s="99"/>
      <c r="JI92" s="99"/>
      <c r="JJ92" s="99"/>
      <c r="JK92" s="99"/>
      <c r="JL92" s="99"/>
      <c r="JM92" s="99"/>
      <c r="JN92" s="99"/>
      <c r="JO92" s="99"/>
      <c r="JP92" s="99"/>
      <c r="JQ92" s="99"/>
      <c r="JR92" s="99"/>
      <c r="JS92" s="99"/>
      <c r="JT92" s="99"/>
      <c r="JU92" s="99"/>
      <c r="JV92" s="99"/>
      <c r="JW92" s="99"/>
      <c r="JX92" s="99"/>
      <c r="JY92" s="99"/>
      <c r="JZ92" s="99"/>
      <c r="KA92" s="99"/>
      <c r="KB92" s="99"/>
      <c r="KC92" s="99"/>
      <c r="KD92" s="99"/>
      <c r="KE92" s="99"/>
      <c r="KF92" s="99"/>
      <c r="KG92" s="99"/>
      <c r="KH92" s="99"/>
      <c r="KI92" s="99"/>
      <c r="KJ92" s="99"/>
      <c r="KK92" s="99"/>
      <c r="KL92" s="99"/>
      <c r="KM92" s="99"/>
      <c r="KN92" s="99"/>
      <c r="KO92" s="99"/>
      <c r="KP92" s="99"/>
      <c r="KQ92" s="99"/>
      <c r="KR92" s="99"/>
      <c r="KS92" s="99"/>
      <c r="KT92" s="99"/>
      <c r="KU92" s="99"/>
      <c r="KV92" s="99"/>
      <c r="KW92" s="99"/>
      <c r="KX92" s="99"/>
      <c r="KY92" s="99"/>
      <c r="KZ92" s="99"/>
      <c r="LA92" s="99"/>
      <c r="LB92" s="99"/>
      <c r="LC92" s="99"/>
      <c r="LD92" s="99"/>
      <c r="LE92" s="99"/>
      <c r="LF92" s="99"/>
      <c r="LG92" s="99"/>
      <c r="LH92" s="99"/>
      <c r="LI92" s="99"/>
      <c r="LJ92" s="99"/>
      <c r="LK92" s="99"/>
      <c r="LL92" s="99"/>
      <c r="LM92" s="99"/>
      <c r="LN92" s="99"/>
      <c r="LO92" s="99"/>
      <c r="LP92" s="99"/>
      <c r="LQ92" s="99"/>
      <c r="LR92" s="99"/>
      <c r="LS92" s="99"/>
      <c r="LT92" s="99"/>
      <c r="LU92" s="99"/>
      <c r="LV92" s="99"/>
      <c r="LW92" s="99"/>
      <c r="LX92" s="99"/>
      <c r="LY92" s="99"/>
      <c r="LZ92" s="99"/>
      <c r="MA92" s="99"/>
      <c r="MB92" s="99"/>
      <c r="MC92" s="99"/>
      <c r="MD92" s="99"/>
      <c r="ME92" s="99"/>
      <c r="MF92" s="99"/>
      <c r="MG92" s="99"/>
      <c r="MH92" s="99"/>
      <c r="MI92" s="99"/>
      <c r="MJ92" s="99"/>
      <c r="MK92" s="99"/>
      <c r="ML92" s="99"/>
      <c r="MM92" s="99"/>
      <c r="MN92" s="99"/>
      <c r="MO92" s="99"/>
      <c r="MP92" s="99"/>
      <c r="MQ92" s="99"/>
      <c r="MR92" s="99"/>
      <c r="MS92" s="99"/>
      <c r="MT92" s="99"/>
      <c r="MU92" s="99"/>
      <c r="MV92" s="99"/>
      <c r="MW92" s="99"/>
      <c r="MX92" s="99"/>
      <c r="MY92" s="99"/>
      <c r="MZ92" s="99"/>
      <c r="NA92" s="99"/>
      <c r="NB92" s="99"/>
      <c r="NC92" s="99"/>
      <c r="ND92" s="99"/>
      <c r="NE92" s="99"/>
      <c r="NF92" s="99"/>
      <c r="NG92" s="99"/>
      <c r="NH92" s="99"/>
      <c r="NI92" s="99"/>
      <c r="NJ92" s="99"/>
      <c r="NK92" s="99"/>
      <c r="NL92" s="99"/>
      <c r="NM92" s="99"/>
      <c r="NN92" s="99"/>
      <c r="NO92" s="99"/>
      <c r="NP92" s="99"/>
      <c r="NQ92" s="99"/>
      <c r="NR92" s="99"/>
      <c r="NS92" s="99"/>
      <c r="NT92" s="99"/>
      <c r="NU92" s="99"/>
      <c r="NV92" s="99"/>
      <c r="NW92" s="99"/>
      <c r="NX92" s="99"/>
      <c r="NY92" s="99"/>
      <c r="NZ92" s="99"/>
      <c r="OA92" s="99"/>
      <c r="OB92" s="99"/>
      <c r="OC92" s="99"/>
      <c r="OD92" s="99"/>
      <c r="OE92" s="99"/>
      <c r="OF92" s="99"/>
      <c r="OG92" s="99"/>
      <c r="OH92" s="99"/>
      <c r="OI92" s="99"/>
      <c r="OJ92" s="99"/>
      <c r="OK92" s="99"/>
      <c r="OL92" s="99"/>
      <c r="OM92" s="99"/>
      <c r="ON92" s="99"/>
      <c r="OO92" s="99"/>
      <c r="OP92" s="99"/>
      <c r="OQ92" s="99"/>
      <c r="OR92" s="99"/>
      <c r="OS92" s="99"/>
      <c r="OT92" s="99"/>
      <c r="OU92" s="99"/>
      <c r="OV92" s="99"/>
      <c r="OW92" s="99"/>
      <c r="OX92" s="99"/>
      <c r="OY92" s="99"/>
      <c r="OZ92" s="99"/>
      <c r="PA92" s="99"/>
      <c r="PB92" s="99"/>
      <c r="PC92" s="99"/>
      <c r="PD92" s="99"/>
      <c r="PE92" s="99"/>
      <c r="PF92" s="99"/>
      <c r="PG92" s="99"/>
      <c r="PH92" s="99"/>
      <c r="PI92" s="99"/>
      <c r="PJ92" s="99"/>
      <c r="PK92" s="99"/>
      <c r="PL92" s="99"/>
      <c r="PM92" s="99"/>
      <c r="PN92" s="99"/>
      <c r="PO92" s="99"/>
      <c r="PP92" s="99"/>
      <c r="PQ92" s="99"/>
      <c r="PR92" s="99"/>
      <c r="PS92" s="99"/>
      <c r="PT92" s="99"/>
      <c r="PU92" s="99"/>
      <c r="PV92" s="99"/>
      <c r="PW92" s="99"/>
      <c r="PX92" s="99"/>
      <c r="PY92" s="99"/>
      <c r="PZ92" s="99"/>
      <c r="QA92" s="99"/>
      <c r="QB92" s="99"/>
      <c r="QC92" s="99"/>
      <c r="QD92" s="99"/>
      <c r="QE92" s="99"/>
      <c r="QF92" s="99"/>
      <c r="QG92" s="251"/>
    </row>
    <row r="93" spans="1:449" s="145" customFormat="1" ht="118.5" hidden="1" customHeight="1">
      <c r="A93" s="212">
        <v>21</v>
      </c>
      <c r="B93" s="213" t="s">
        <v>662</v>
      </c>
      <c r="C93" s="214" t="s">
        <v>269</v>
      </c>
      <c r="D93" s="213" t="s">
        <v>341</v>
      </c>
      <c r="E93" s="214"/>
      <c r="F93" s="213" t="s">
        <v>662</v>
      </c>
      <c r="G93" s="214" t="s">
        <v>269</v>
      </c>
      <c r="H93" s="213" t="s">
        <v>341</v>
      </c>
      <c r="I93" s="213" t="s">
        <v>127</v>
      </c>
      <c r="J93" s="288" t="s">
        <v>663</v>
      </c>
      <c r="K93" s="288" t="s">
        <v>638</v>
      </c>
      <c r="L93" s="288" t="s">
        <v>639</v>
      </c>
      <c r="M93" s="288" t="s">
        <v>664</v>
      </c>
      <c r="N93" s="288" t="s">
        <v>665</v>
      </c>
      <c r="O93" s="213" t="s">
        <v>127</v>
      </c>
      <c r="P93" s="213" t="s">
        <v>134</v>
      </c>
      <c r="Q93" s="213" t="s">
        <v>666</v>
      </c>
      <c r="R93" s="213" t="s">
        <v>252</v>
      </c>
      <c r="S93" s="213" t="s">
        <v>1748</v>
      </c>
      <c r="T93" s="213" t="s">
        <v>328</v>
      </c>
      <c r="U93" s="213" t="s">
        <v>439</v>
      </c>
      <c r="V93" s="213">
        <v>2019</v>
      </c>
      <c r="W93" s="213" t="s">
        <v>1729</v>
      </c>
      <c r="X93" s="214" t="s">
        <v>1749</v>
      </c>
      <c r="Y93" s="214" t="s">
        <v>440</v>
      </c>
      <c r="Z93" s="214" t="s">
        <v>1750</v>
      </c>
      <c r="AA93" s="213" t="s">
        <v>328</v>
      </c>
      <c r="AB93" s="213" t="s">
        <v>328</v>
      </c>
      <c r="AC93" s="213" t="s">
        <v>328</v>
      </c>
      <c r="AD93" s="213" t="s">
        <v>328</v>
      </c>
      <c r="AE93" s="213" t="s">
        <v>328</v>
      </c>
      <c r="AF93" s="217">
        <v>43770</v>
      </c>
      <c r="AG93" s="217">
        <v>44135</v>
      </c>
      <c r="AH93" s="217"/>
      <c r="AI93" s="217" t="s">
        <v>309</v>
      </c>
      <c r="AJ93" s="217" t="s">
        <v>309</v>
      </c>
      <c r="AK93" s="218">
        <f t="shared" si="11"/>
        <v>-576</v>
      </c>
      <c r="AL93" s="385" t="s">
        <v>1751</v>
      </c>
      <c r="AM93" s="220">
        <v>44375</v>
      </c>
      <c r="AN93" s="221" t="s">
        <v>309</v>
      </c>
      <c r="AO93" s="385" t="s">
        <v>1734</v>
      </c>
      <c r="AP93" s="222">
        <v>0.4</v>
      </c>
      <c r="AQ93" s="235" t="s">
        <v>422</v>
      </c>
      <c r="AR93" s="223">
        <v>-316</v>
      </c>
      <c r="AS93" s="221" t="s">
        <v>387</v>
      </c>
      <c r="AT93" s="221" t="s">
        <v>412</v>
      </c>
      <c r="AU93" s="221" t="s">
        <v>412</v>
      </c>
      <c r="AV93" s="221" t="s">
        <v>412</v>
      </c>
      <c r="AW93" s="222">
        <v>0</v>
      </c>
      <c r="AX93" s="222">
        <v>0</v>
      </c>
      <c r="AY93" s="221" t="s">
        <v>393</v>
      </c>
      <c r="AZ93" s="221" t="s">
        <v>383</v>
      </c>
      <c r="BA93" s="247" t="s">
        <v>390</v>
      </c>
      <c r="BB93" s="36" t="s">
        <v>1752</v>
      </c>
      <c r="BC93" s="232">
        <v>44620</v>
      </c>
      <c r="BD93" s="36" t="s">
        <v>307</v>
      </c>
      <c r="BE93" s="36" t="s">
        <v>1734</v>
      </c>
      <c r="BF93" s="47">
        <v>0.4</v>
      </c>
      <c r="BG93" s="235" t="s">
        <v>422</v>
      </c>
      <c r="BH93" s="223">
        <v>-44619.6</v>
      </c>
      <c r="BI93" s="221" t="s">
        <v>387</v>
      </c>
      <c r="BJ93" s="232">
        <v>44638</v>
      </c>
      <c r="BK93" s="36" t="s">
        <v>1753</v>
      </c>
      <c r="BL93" s="279" t="s">
        <v>411</v>
      </c>
      <c r="BM93" s="47">
        <v>0</v>
      </c>
      <c r="BN93" s="221" t="s">
        <v>387</v>
      </c>
      <c r="BO93" s="221" t="s">
        <v>383</v>
      </c>
      <c r="BP93" s="231" t="s">
        <v>293</v>
      </c>
      <c r="BQ93" s="62" t="s">
        <v>1735</v>
      </c>
      <c r="BR93" s="232">
        <v>44712</v>
      </c>
      <c r="BS93" s="233" t="s">
        <v>1737</v>
      </c>
      <c r="BT93" s="234">
        <v>0</v>
      </c>
      <c r="BU93" s="235" t="s">
        <v>386</v>
      </c>
      <c r="BV93" s="223">
        <v>-576</v>
      </c>
      <c r="BW93" s="221" t="s">
        <v>387</v>
      </c>
      <c r="BX93" s="140">
        <v>44734</v>
      </c>
      <c r="BY93" s="70" t="s">
        <v>1738</v>
      </c>
      <c r="BZ93" s="70" t="s">
        <v>411</v>
      </c>
      <c r="CA93" s="116">
        <v>0</v>
      </c>
      <c r="CB93" s="236" t="s">
        <v>387</v>
      </c>
      <c r="CC93" s="70"/>
      <c r="CD93" s="231" t="s">
        <v>293</v>
      </c>
      <c r="CE93" s="237">
        <v>44823</v>
      </c>
      <c r="CF93" s="26" t="s">
        <v>1754</v>
      </c>
      <c r="CG93" s="25" t="s">
        <v>1755</v>
      </c>
      <c r="CH93" s="238" t="s">
        <v>1741</v>
      </c>
      <c r="CI93" s="103">
        <v>0</v>
      </c>
      <c r="CJ93" s="235" t="str">
        <f t="shared" si="12"/>
        <v>SIN AVANCE</v>
      </c>
      <c r="CK93" s="223">
        <f t="shared" si="13"/>
        <v>-576</v>
      </c>
      <c r="CL93" s="221" t="str">
        <f t="shared" si="14"/>
        <v>VENCIDO</v>
      </c>
      <c r="CM93" s="239">
        <v>44883</v>
      </c>
      <c r="CN93" s="541" t="s">
        <v>1756</v>
      </c>
      <c r="CO93" s="82" t="s">
        <v>727</v>
      </c>
      <c r="CP93" s="107"/>
      <c r="CQ93" s="236" t="s">
        <v>387</v>
      </c>
      <c r="CR93" s="70"/>
      <c r="CS93" s="140">
        <v>44963</v>
      </c>
      <c r="CT93" s="27" t="s">
        <v>1757</v>
      </c>
      <c r="CU93" s="24" t="s">
        <v>1758</v>
      </c>
      <c r="CV93" s="386" t="s">
        <v>1750</v>
      </c>
      <c r="CW93" s="122">
        <v>0</v>
      </c>
      <c r="CX93" s="235" t="str">
        <f t="shared" si="15"/>
        <v>SIN AVANCE</v>
      </c>
      <c r="CY93" s="223">
        <f t="shared" si="16"/>
        <v>-576</v>
      </c>
      <c r="CZ93" s="221" t="str">
        <f>(IF(CQ93="CERRADO","NO APLICA ACCION CERRADA",IF(CY93&lt;=0,"VENCIDO",IF(AY93&lt;=$V$5,"POR VENCER","CON TIEMPO"))))</f>
        <v>VENCIDO</v>
      </c>
      <c r="DA93" s="542">
        <v>44972</v>
      </c>
      <c r="DB93" s="83" t="s">
        <v>1759</v>
      </c>
      <c r="DC93" s="86" t="s">
        <v>1747</v>
      </c>
      <c r="DD93" s="543">
        <v>0</v>
      </c>
      <c r="DE93" s="97" t="s">
        <v>387</v>
      </c>
      <c r="DF93" s="70"/>
      <c r="DG93" s="99"/>
      <c r="DH93" s="99"/>
      <c r="DI93" s="99"/>
      <c r="DJ93" s="99"/>
      <c r="DK93" s="99"/>
      <c r="DL93" s="99"/>
      <c r="DM93" s="99"/>
      <c r="DN93" s="99"/>
      <c r="DO93" s="99"/>
      <c r="DP93" s="99"/>
      <c r="DQ93" s="99"/>
      <c r="DR93" s="99"/>
      <c r="DS93" s="99"/>
      <c r="DT93" s="99"/>
      <c r="DU93" s="99"/>
      <c r="DV93" s="99"/>
      <c r="DW93" s="99"/>
      <c r="DX93" s="99"/>
      <c r="DY93" s="99"/>
      <c r="DZ93" s="99"/>
      <c r="EA93" s="99"/>
      <c r="EB93" s="99"/>
      <c r="EC93" s="99"/>
      <c r="ED93" s="99"/>
      <c r="EE93" s="99"/>
      <c r="EF93" s="99"/>
      <c r="EG93" s="99"/>
      <c r="EH93" s="99"/>
      <c r="EI93" s="99"/>
      <c r="EJ93" s="99"/>
      <c r="EK93" s="99"/>
      <c r="EL93" s="99"/>
      <c r="EM93" s="99"/>
      <c r="EN93" s="99"/>
      <c r="EO93" s="99"/>
      <c r="EP93" s="99"/>
      <c r="EQ93" s="99"/>
      <c r="ER93" s="99"/>
      <c r="ES93" s="99"/>
      <c r="ET93" s="99"/>
      <c r="EU93" s="99"/>
      <c r="EV93" s="99"/>
      <c r="EW93" s="99"/>
      <c r="EX93" s="99"/>
      <c r="EY93" s="99"/>
      <c r="EZ93" s="99"/>
      <c r="FA93" s="99"/>
      <c r="FB93" s="99"/>
      <c r="FC93" s="99"/>
      <c r="FD93" s="99"/>
      <c r="FE93" s="99"/>
      <c r="FF93" s="99"/>
      <c r="FG93" s="99"/>
      <c r="FH93" s="99"/>
      <c r="FI93" s="99"/>
      <c r="FJ93" s="99"/>
      <c r="FK93" s="99"/>
      <c r="FL93" s="99"/>
      <c r="FM93" s="99"/>
      <c r="FN93" s="99"/>
      <c r="FO93" s="99"/>
      <c r="FP93" s="99"/>
      <c r="FQ93" s="99"/>
      <c r="FR93" s="99"/>
      <c r="FS93" s="99"/>
      <c r="FT93" s="99"/>
      <c r="FU93" s="99"/>
      <c r="FV93" s="99"/>
      <c r="FW93" s="99"/>
      <c r="FX93" s="99"/>
      <c r="FY93" s="99"/>
      <c r="FZ93" s="99"/>
      <c r="GA93" s="99"/>
      <c r="GB93" s="99"/>
      <c r="GC93" s="99"/>
      <c r="GD93" s="99"/>
      <c r="GE93" s="99"/>
      <c r="GF93" s="99"/>
      <c r="GG93" s="99"/>
      <c r="GH93" s="99"/>
      <c r="GI93" s="99"/>
      <c r="GJ93" s="99"/>
      <c r="GK93" s="99"/>
      <c r="GL93" s="99"/>
      <c r="GM93" s="99"/>
      <c r="GN93" s="99"/>
      <c r="GO93" s="99"/>
      <c r="GP93" s="99"/>
      <c r="GQ93" s="99"/>
      <c r="GR93" s="99"/>
      <c r="GS93" s="99"/>
      <c r="GT93" s="99"/>
      <c r="GU93" s="99"/>
      <c r="GV93" s="99"/>
      <c r="GW93" s="99"/>
      <c r="GX93" s="99"/>
      <c r="GY93" s="99"/>
      <c r="GZ93" s="99"/>
      <c r="HA93" s="99"/>
      <c r="HB93" s="99"/>
      <c r="HC93" s="99"/>
      <c r="HD93" s="99"/>
      <c r="HE93" s="99"/>
      <c r="HF93" s="99"/>
      <c r="HG93" s="99"/>
      <c r="HH93" s="99"/>
      <c r="HI93" s="99"/>
      <c r="HJ93" s="99"/>
      <c r="HK93" s="99"/>
      <c r="HL93" s="99"/>
      <c r="HM93" s="99"/>
      <c r="HN93" s="99"/>
      <c r="HO93" s="99"/>
      <c r="HP93" s="99"/>
      <c r="HQ93" s="99"/>
      <c r="HR93" s="99"/>
      <c r="HS93" s="99"/>
      <c r="HT93" s="99"/>
      <c r="HU93" s="99"/>
      <c r="HV93" s="99"/>
      <c r="HW93" s="99"/>
      <c r="HX93" s="99"/>
      <c r="HY93" s="99"/>
      <c r="HZ93" s="99"/>
      <c r="IA93" s="99"/>
      <c r="IB93" s="99"/>
      <c r="IC93" s="99"/>
      <c r="ID93" s="99"/>
      <c r="IE93" s="99"/>
      <c r="IF93" s="99"/>
      <c r="IG93" s="99"/>
      <c r="IH93" s="99"/>
      <c r="II93" s="99"/>
      <c r="IJ93" s="99"/>
      <c r="IK93" s="99"/>
      <c r="IL93" s="99"/>
      <c r="IM93" s="99"/>
      <c r="IN93" s="99"/>
      <c r="IO93" s="99"/>
      <c r="IP93" s="99"/>
      <c r="IQ93" s="99"/>
      <c r="IR93" s="99"/>
      <c r="IS93" s="99"/>
      <c r="IT93" s="99"/>
      <c r="IU93" s="99"/>
      <c r="IV93" s="99"/>
      <c r="IW93" s="99"/>
      <c r="IX93" s="99"/>
      <c r="IY93" s="99"/>
      <c r="IZ93" s="99"/>
      <c r="JA93" s="99"/>
      <c r="JB93" s="99"/>
      <c r="JC93" s="99"/>
      <c r="JD93" s="99"/>
      <c r="JE93" s="99"/>
      <c r="JF93" s="99"/>
      <c r="JG93" s="99"/>
      <c r="JH93" s="99"/>
      <c r="JI93" s="99"/>
      <c r="JJ93" s="99"/>
      <c r="JK93" s="99"/>
      <c r="JL93" s="99"/>
      <c r="JM93" s="99"/>
      <c r="JN93" s="99"/>
      <c r="JO93" s="99"/>
      <c r="JP93" s="99"/>
      <c r="JQ93" s="99"/>
      <c r="JR93" s="99"/>
      <c r="JS93" s="99"/>
      <c r="JT93" s="99"/>
      <c r="JU93" s="99"/>
      <c r="JV93" s="99"/>
      <c r="JW93" s="99"/>
      <c r="JX93" s="99"/>
      <c r="JY93" s="99"/>
      <c r="JZ93" s="99"/>
      <c r="KA93" s="99"/>
      <c r="KB93" s="99"/>
      <c r="KC93" s="99"/>
      <c r="KD93" s="99"/>
      <c r="KE93" s="99"/>
      <c r="KF93" s="99"/>
      <c r="KG93" s="99"/>
      <c r="KH93" s="99"/>
      <c r="KI93" s="99"/>
      <c r="KJ93" s="99"/>
      <c r="KK93" s="99"/>
      <c r="KL93" s="99"/>
      <c r="KM93" s="99"/>
      <c r="KN93" s="99"/>
      <c r="KO93" s="99"/>
      <c r="KP93" s="99"/>
      <c r="KQ93" s="99"/>
      <c r="KR93" s="99"/>
      <c r="KS93" s="99"/>
      <c r="KT93" s="99"/>
      <c r="KU93" s="99"/>
      <c r="KV93" s="99"/>
      <c r="KW93" s="99"/>
      <c r="KX93" s="99"/>
      <c r="KY93" s="99"/>
      <c r="KZ93" s="99"/>
      <c r="LA93" s="99"/>
      <c r="LB93" s="99"/>
      <c r="LC93" s="99"/>
      <c r="LD93" s="99"/>
      <c r="LE93" s="99"/>
      <c r="LF93" s="99"/>
      <c r="LG93" s="99"/>
      <c r="LH93" s="99"/>
      <c r="LI93" s="99"/>
      <c r="LJ93" s="99"/>
      <c r="LK93" s="99"/>
      <c r="LL93" s="99"/>
      <c r="LM93" s="99"/>
      <c r="LN93" s="99"/>
      <c r="LO93" s="99"/>
      <c r="LP93" s="99"/>
      <c r="LQ93" s="99"/>
      <c r="LR93" s="99"/>
      <c r="LS93" s="99"/>
      <c r="LT93" s="99"/>
      <c r="LU93" s="99"/>
      <c r="LV93" s="99"/>
      <c r="LW93" s="99"/>
      <c r="LX93" s="99"/>
      <c r="LY93" s="99"/>
      <c r="LZ93" s="99"/>
      <c r="MA93" s="99"/>
      <c r="MB93" s="99"/>
      <c r="MC93" s="99"/>
      <c r="MD93" s="99"/>
      <c r="ME93" s="99"/>
      <c r="MF93" s="99"/>
      <c r="MG93" s="99"/>
      <c r="MH93" s="99"/>
      <c r="MI93" s="99"/>
      <c r="MJ93" s="99"/>
      <c r="MK93" s="99"/>
      <c r="ML93" s="99"/>
      <c r="MM93" s="99"/>
      <c r="MN93" s="99"/>
      <c r="MO93" s="99"/>
      <c r="MP93" s="99"/>
      <c r="MQ93" s="99"/>
      <c r="MR93" s="99"/>
      <c r="MS93" s="99"/>
      <c r="MT93" s="99"/>
      <c r="MU93" s="99"/>
      <c r="MV93" s="99"/>
      <c r="MW93" s="99"/>
      <c r="MX93" s="99"/>
      <c r="MY93" s="99"/>
      <c r="MZ93" s="99"/>
      <c r="NA93" s="99"/>
      <c r="NB93" s="99"/>
      <c r="NC93" s="99"/>
      <c r="ND93" s="99"/>
      <c r="NE93" s="99"/>
      <c r="NF93" s="99"/>
      <c r="NG93" s="99"/>
      <c r="NH93" s="99"/>
      <c r="NI93" s="99"/>
      <c r="NJ93" s="99"/>
      <c r="NK93" s="99"/>
      <c r="NL93" s="99"/>
      <c r="NM93" s="99"/>
      <c r="NN93" s="99"/>
      <c r="NO93" s="99"/>
      <c r="NP93" s="99"/>
      <c r="NQ93" s="99"/>
      <c r="NR93" s="99"/>
      <c r="NS93" s="99"/>
      <c r="NT93" s="99"/>
      <c r="NU93" s="99"/>
      <c r="NV93" s="99"/>
      <c r="NW93" s="99"/>
      <c r="NX93" s="99"/>
      <c r="NY93" s="99"/>
      <c r="NZ93" s="99"/>
      <c r="OA93" s="99"/>
      <c r="OB93" s="99"/>
      <c r="OC93" s="99"/>
      <c r="OD93" s="99"/>
      <c r="OE93" s="99"/>
      <c r="OF93" s="99"/>
      <c r="OG93" s="99"/>
      <c r="OH93" s="99"/>
      <c r="OI93" s="99"/>
      <c r="OJ93" s="99"/>
      <c r="OK93" s="99"/>
      <c r="OL93" s="99"/>
      <c r="OM93" s="99"/>
      <c r="ON93" s="99"/>
      <c r="OO93" s="99"/>
      <c r="OP93" s="99"/>
      <c r="OQ93" s="99"/>
      <c r="OR93" s="99"/>
      <c r="OS93" s="99"/>
      <c r="OT93" s="99"/>
      <c r="OU93" s="99"/>
      <c r="OV93" s="99"/>
      <c r="OW93" s="99"/>
      <c r="OX93" s="99"/>
      <c r="OY93" s="99"/>
      <c r="OZ93" s="99"/>
      <c r="PA93" s="99"/>
      <c r="PB93" s="99"/>
      <c r="PC93" s="99"/>
      <c r="PD93" s="99"/>
      <c r="PE93" s="99"/>
      <c r="PF93" s="99"/>
      <c r="PG93" s="99"/>
      <c r="PH93" s="99"/>
      <c r="PI93" s="99"/>
      <c r="PJ93" s="99"/>
      <c r="PK93" s="99"/>
      <c r="PL93" s="99"/>
      <c r="PM93" s="99"/>
      <c r="PN93" s="99"/>
      <c r="PO93" s="99"/>
      <c r="PP93" s="99"/>
      <c r="PQ93" s="99"/>
      <c r="PR93" s="99"/>
      <c r="PS93" s="99"/>
      <c r="PT93" s="99"/>
      <c r="PU93" s="99"/>
      <c r="PV93" s="99"/>
      <c r="PW93" s="99"/>
      <c r="PX93" s="99"/>
      <c r="PY93" s="99"/>
      <c r="PZ93" s="99"/>
      <c r="QA93" s="99"/>
      <c r="QB93" s="99"/>
      <c r="QC93" s="99"/>
      <c r="QD93" s="99"/>
      <c r="QE93" s="99"/>
      <c r="QF93" s="99"/>
      <c r="QG93" s="251"/>
    </row>
    <row r="94" spans="1:449" s="145" customFormat="1" ht="118.5" hidden="1" customHeight="1">
      <c r="A94" s="212">
        <v>23</v>
      </c>
      <c r="B94" s="213" t="s">
        <v>662</v>
      </c>
      <c r="C94" s="214" t="s">
        <v>269</v>
      </c>
      <c r="D94" s="213" t="s">
        <v>341</v>
      </c>
      <c r="E94" s="214"/>
      <c r="F94" s="213" t="s">
        <v>662</v>
      </c>
      <c r="G94" s="214" t="s">
        <v>269</v>
      </c>
      <c r="H94" s="213" t="s">
        <v>341</v>
      </c>
      <c r="I94" s="213" t="s">
        <v>127</v>
      </c>
      <c r="J94" s="288" t="s">
        <v>663</v>
      </c>
      <c r="K94" s="288" t="s">
        <v>638</v>
      </c>
      <c r="L94" s="288" t="s">
        <v>639</v>
      </c>
      <c r="M94" s="288" t="s">
        <v>664</v>
      </c>
      <c r="N94" s="288" t="s">
        <v>665</v>
      </c>
      <c r="O94" s="213" t="s">
        <v>127</v>
      </c>
      <c r="P94" s="213" t="s">
        <v>131</v>
      </c>
      <c r="Q94" s="213" t="s">
        <v>666</v>
      </c>
      <c r="R94" s="213" t="s">
        <v>252</v>
      </c>
      <c r="S94" s="213" t="s">
        <v>1760</v>
      </c>
      <c r="T94" s="213" t="s">
        <v>328</v>
      </c>
      <c r="U94" s="213" t="s">
        <v>439</v>
      </c>
      <c r="V94" s="213">
        <v>2019</v>
      </c>
      <c r="W94" s="213" t="s">
        <v>1761</v>
      </c>
      <c r="X94" s="214" t="s">
        <v>1762</v>
      </c>
      <c r="Y94" s="214" t="s">
        <v>1763</v>
      </c>
      <c r="Z94" s="214" t="s">
        <v>1764</v>
      </c>
      <c r="AA94" s="213" t="s">
        <v>328</v>
      </c>
      <c r="AB94" s="213" t="s">
        <v>328</v>
      </c>
      <c r="AC94" s="213" t="s">
        <v>328</v>
      </c>
      <c r="AD94" s="213" t="s">
        <v>328</v>
      </c>
      <c r="AE94" s="213" t="s">
        <v>328</v>
      </c>
      <c r="AF94" s="217">
        <v>43770</v>
      </c>
      <c r="AG94" s="217">
        <v>44135</v>
      </c>
      <c r="AH94" s="217"/>
      <c r="AI94" s="217" t="s">
        <v>309</v>
      </c>
      <c r="AJ94" s="217" t="s">
        <v>309</v>
      </c>
      <c r="AK94" s="218">
        <f t="shared" si="11"/>
        <v>-576</v>
      </c>
      <c r="AL94" s="385" t="s">
        <v>1765</v>
      </c>
      <c r="AM94" s="220">
        <v>44375</v>
      </c>
      <c r="AN94" s="221" t="s">
        <v>309</v>
      </c>
      <c r="AO94" s="385" t="s">
        <v>1766</v>
      </c>
      <c r="AP94" s="222">
        <v>0.4</v>
      </c>
      <c r="AQ94" s="235" t="s">
        <v>422</v>
      </c>
      <c r="AR94" s="223">
        <v>-316</v>
      </c>
      <c r="AS94" s="221" t="s">
        <v>387</v>
      </c>
      <c r="AT94" s="221" t="s">
        <v>412</v>
      </c>
      <c r="AU94" s="221" t="s">
        <v>412</v>
      </c>
      <c r="AV94" s="221" t="s">
        <v>412</v>
      </c>
      <c r="AW94" s="222">
        <v>0</v>
      </c>
      <c r="AX94" s="222">
        <v>0</v>
      </c>
      <c r="AY94" s="221" t="s">
        <v>393</v>
      </c>
      <c r="AZ94" s="221" t="s">
        <v>383</v>
      </c>
      <c r="BA94" s="247" t="s">
        <v>390</v>
      </c>
      <c r="BB94" s="36" t="s">
        <v>1767</v>
      </c>
      <c r="BC94" s="544">
        <v>44620</v>
      </c>
      <c r="BD94" s="50" t="s">
        <v>307</v>
      </c>
      <c r="BE94" s="36" t="s">
        <v>1766</v>
      </c>
      <c r="BF94" s="47">
        <v>0.4</v>
      </c>
      <c r="BG94" s="235" t="s">
        <v>422</v>
      </c>
      <c r="BH94" s="223">
        <v>-44619.6</v>
      </c>
      <c r="BI94" s="221" t="s">
        <v>387</v>
      </c>
      <c r="BJ94" s="232">
        <v>44638</v>
      </c>
      <c r="BK94" s="36" t="s">
        <v>1768</v>
      </c>
      <c r="BL94" s="279" t="s">
        <v>411</v>
      </c>
      <c r="BM94" s="36">
        <v>0</v>
      </c>
      <c r="BN94" s="221" t="s">
        <v>387</v>
      </c>
      <c r="BO94" s="221" t="s">
        <v>383</v>
      </c>
      <c r="BP94" s="231" t="s">
        <v>293</v>
      </c>
      <c r="BQ94" s="62" t="s">
        <v>1769</v>
      </c>
      <c r="BR94" s="232">
        <v>44712</v>
      </c>
      <c r="BS94" s="233" t="s">
        <v>1770</v>
      </c>
      <c r="BT94" s="234">
        <v>0</v>
      </c>
      <c r="BU94" s="235" t="s">
        <v>386</v>
      </c>
      <c r="BV94" s="223">
        <v>-576</v>
      </c>
      <c r="BW94" s="221" t="s">
        <v>387</v>
      </c>
      <c r="BX94" s="140">
        <v>44734</v>
      </c>
      <c r="BY94" s="70" t="s">
        <v>1771</v>
      </c>
      <c r="BZ94" s="70" t="s">
        <v>411</v>
      </c>
      <c r="CA94" s="116">
        <v>0</v>
      </c>
      <c r="CB94" s="236" t="s">
        <v>387</v>
      </c>
      <c r="CC94" s="70"/>
      <c r="CD94" s="231" t="s">
        <v>293</v>
      </c>
      <c r="CE94" s="237">
        <v>44823</v>
      </c>
      <c r="CF94" s="24" t="s">
        <v>1772</v>
      </c>
      <c r="CG94" s="25" t="s">
        <v>1773</v>
      </c>
      <c r="CH94" s="238" t="s">
        <v>1774</v>
      </c>
      <c r="CI94" s="103">
        <v>0.1</v>
      </c>
      <c r="CJ94" s="235" t="str">
        <f t="shared" si="12"/>
        <v>AVANCE MINIMO</v>
      </c>
      <c r="CK94" s="223">
        <f t="shared" si="13"/>
        <v>-576</v>
      </c>
      <c r="CL94" s="221" t="str">
        <f t="shared" si="14"/>
        <v>VENCIDO</v>
      </c>
      <c r="CM94" s="239">
        <v>44883</v>
      </c>
      <c r="CN94" s="545" t="s">
        <v>1775</v>
      </c>
      <c r="CO94" s="82" t="s">
        <v>727</v>
      </c>
      <c r="CP94" s="107"/>
      <c r="CQ94" s="236" t="s">
        <v>387</v>
      </c>
      <c r="CR94" s="70"/>
      <c r="CS94" s="140">
        <v>44963</v>
      </c>
      <c r="CT94" s="80" t="s">
        <v>1776</v>
      </c>
      <c r="CU94" s="80" t="s">
        <v>1777</v>
      </c>
      <c r="CV94" s="250"/>
      <c r="CW94" s="122">
        <v>1</v>
      </c>
      <c r="CX94" s="235" t="str">
        <f t="shared" si="15"/>
        <v>CUMPLIMIENTO TOTAL</v>
      </c>
      <c r="CY94" s="223">
        <f t="shared" si="16"/>
        <v>-576</v>
      </c>
      <c r="CZ94" s="221" t="str">
        <f>(IF(CQ94="CERRADO","NO APLICA ACCION CERRADA",IF(CY94&lt;=0,"VENCIDO",IF(AY94&lt;=$V$5,"POR VENCER","CON TIEMPO"))))</f>
        <v>VENCIDO</v>
      </c>
      <c r="DA94" s="542">
        <v>44972</v>
      </c>
      <c r="DB94" s="83" t="s">
        <v>1778</v>
      </c>
      <c r="DC94" s="86" t="s">
        <v>1747</v>
      </c>
      <c r="DD94" s="543">
        <v>1</v>
      </c>
      <c r="DE94" s="97" t="s">
        <v>294</v>
      </c>
      <c r="DF94" s="70"/>
      <c r="DG94" s="99"/>
      <c r="DH94" s="99"/>
      <c r="DI94" s="99"/>
      <c r="DJ94" s="99"/>
      <c r="DK94" s="99"/>
      <c r="DL94" s="99"/>
      <c r="DM94" s="99"/>
      <c r="DN94" s="99"/>
      <c r="DO94" s="99"/>
      <c r="DP94" s="99"/>
      <c r="DQ94" s="99"/>
      <c r="DR94" s="99"/>
      <c r="DS94" s="99"/>
      <c r="DT94" s="99"/>
      <c r="DU94" s="99"/>
      <c r="DV94" s="99"/>
      <c r="DW94" s="99"/>
      <c r="DX94" s="99"/>
      <c r="DY94" s="99"/>
      <c r="DZ94" s="99"/>
      <c r="EA94" s="99"/>
      <c r="EB94" s="99"/>
      <c r="EC94" s="99"/>
      <c r="ED94" s="99"/>
      <c r="EE94" s="99"/>
      <c r="EF94" s="99"/>
      <c r="EG94" s="99"/>
      <c r="EH94" s="99"/>
      <c r="EI94" s="99"/>
      <c r="EJ94" s="99"/>
      <c r="EK94" s="99"/>
      <c r="EL94" s="99"/>
      <c r="EM94" s="99"/>
      <c r="EN94" s="99"/>
      <c r="EO94" s="99"/>
      <c r="EP94" s="99"/>
      <c r="EQ94" s="99"/>
      <c r="ER94" s="99"/>
      <c r="ES94" s="99"/>
      <c r="ET94" s="99"/>
      <c r="EU94" s="99"/>
      <c r="EV94" s="99"/>
      <c r="EW94" s="99"/>
      <c r="EX94" s="99"/>
      <c r="EY94" s="99"/>
      <c r="EZ94" s="99"/>
      <c r="FA94" s="99"/>
      <c r="FB94" s="99"/>
      <c r="FC94" s="99"/>
      <c r="FD94" s="99"/>
      <c r="FE94" s="99"/>
      <c r="FF94" s="99"/>
      <c r="FG94" s="99"/>
      <c r="FH94" s="99"/>
      <c r="FI94" s="99"/>
      <c r="FJ94" s="99"/>
      <c r="FK94" s="99"/>
      <c r="FL94" s="99"/>
      <c r="FM94" s="99"/>
      <c r="FN94" s="99"/>
      <c r="FO94" s="99"/>
      <c r="FP94" s="99"/>
      <c r="FQ94" s="99"/>
      <c r="FR94" s="99"/>
      <c r="FS94" s="99"/>
      <c r="FT94" s="99"/>
      <c r="FU94" s="99"/>
      <c r="FV94" s="99"/>
      <c r="FW94" s="99"/>
      <c r="FX94" s="99"/>
      <c r="FY94" s="99"/>
      <c r="FZ94" s="99"/>
      <c r="GA94" s="99"/>
      <c r="GB94" s="99"/>
      <c r="GC94" s="99"/>
      <c r="GD94" s="99"/>
      <c r="GE94" s="99"/>
      <c r="GF94" s="99"/>
      <c r="GG94" s="99"/>
      <c r="GH94" s="99"/>
      <c r="GI94" s="99"/>
      <c r="GJ94" s="99"/>
      <c r="GK94" s="99"/>
      <c r="GL94" s="99"/>
      <c r="GM94" s="99"/>
      <c r="GN94" s="99"/>
      <c r="GO94" s="99"/>
      <c r="GP94" s="99"/>
      <c r="GQ94" s="99"/>
      <c r="GR94" s="99"/>
      <c r="GS94" s="99"/>
      <c r="GT94" s="99"/>
      <c r="GU94" s="99"/>
      <c r="GV94" s="99"/>
      <c r="GW94" s="99"/>
      <c r="GX94" s="99"/>
      <c r="GY94" s="99"/>
      <c r="GZ94" s="99"/>
      <c r="HA94" s="99"/>
      <c r="HB94" s="99"/>
      <c r="HC94" s="99"/>
      <c r="HD94" s="99"/>
      <c r="HE94" s="99"/>
      <c r="HF94" s="99"/>
      <c r="HG94" s="99"/>
      <c r="HH94" s="99"/>
      <c r="HI94" s="99"/>
      <c r="HJ94" s="99"/>
      <c r="HK94" s="99"/>
      <c r="HL94" s="99"/>
      <c r="HM94" s="99"/>
      <c r="HN94" s="99"/>
      <c r="HO94" s="99"/>
      <c r="HP94" s="99"/>
      <c r="HQ94" s="99"/>
      <c r="HR94" s="99"/>
      <c r="HS94" s="99"/>
      <c r="HT94" s="99"/>
      <c r="HU94" s="99"/>
      <c r="HV94" s="99"/>
      <c r="HW94" s="99"/>
      <c r="HX94" s="99"/>
      <c r="HY94" s="99"/>
      <c r="HZ94" s="99"/>
      <c r="IA94" s="99"/>
      <c r="IB94" s="99"/>
      <c r="IC94" s="99"/>
      <c r="ID94" s="99"/>
      <c r="IE94" s="99"/>
      <c r="IF94" s="99"/>
      <c r="IG94" s="99"/>
      <c r="IH94" s="99"/>
      <c r="II94" s="99"/>
      <c r="IJ94" s="99"/>
      <c r="IK94" s="99"/>
      <c r="IL94" s="99"/>
      <c r="IM94" s="99"/>
      <c r="IN94" s="99"/>
      <c r="IO94" s="99"/>
      <c r="IP94" s="99"/>
      <c r="IQ94" s="99"/>
      <c r="IR94" s="99"/>
      <c r="IS94" s="99"/>
      <c r="IT94" s="99"/>
      <c r="IU94" s="99"/>
      <c r="IV94" s="99"/>
      <c r="IW94" s="99"/>
      <c r="IX94" s="99"/>
      <c r="IY94" s="99"/>
      <c r="IZ94" s="99"/>
      <c r="JA94" s="99"/>
      <c r="JB94" s="99"/>
      <c r="JC94" s="99"/>
      <c r="JD94" s="99"/>
      <c r="JE94" s="99"/>
      <c r="JF94" s="99"/>
      <c r="JG94" s="99"/>
      <c r="JH94" s="99"/>
      <c r="JI94" s="99"/>
      <c r="JJ94" s="99"/>
      <c r="JK94" s="99"/>
      <c r="JL94" s="99"/>
      <c r="JM94" s="99"/>
      <c r="JN94" s="99"/>
      <c r="JO94" s="99"/>
      <c r="JP94" s="99"/>
      <c r="JQ94" s="99"/>
      <c r="JR94" s="99"/>
      <c r="JS94" s="99"/>
      <c r="JT94" s="99"/>
      <c r="JU94" s="99"/>
      <c r="JV94" s="99"/>
      <c r="JW94" s="99"/>
      <c r="JX94" s="99"/>
      <c r="JY94" s="99"/>
      <c r="JZ94" s="99"/>
      <c r="KA94" s="99"/>
      <c r="KB94" s="99"/>
      <c r="KC94" s="99"/>
      <c r="KD94" s="99"/>
      <c r="KE94" s="99"/>
      <c r="KF94" s="99"/>
      <c r="KG94" s="99"/>
      <c r="KH94" s="99"/>
      <c r="KI94" s="99"/>
      <c r="KJ94" s="99"/>
      <c r="KK94" s="99"/>
      <c r="KL94" s="99"/>
      <c r="KM94" s="99"/>
      <c r="KN94" s="99"/>
      <c r="KO94" s="99"/>
      <c r="KP94" s="99"/>
      <c r="KQ94" s="99"/>
      <c r="KR94" s="99"/>
      <c r="KS94" s="99"/>
      <c r="KT94" s="99"/>
      <c r="KU94" s="99"/>
      <c r="KV94" s="99"/>
      <c r="KW94" s="99"/>
      <c r="KX94" s="99"/>
      <c r="KY94" s="99"/>
      <c r="KZ94" s="99"/>
      <c r="LA94" s="99"/>
      <c r="LB94" s="99"/>
      <c r="LC94" s="99"/>
      <c r="LD94" s="99"/>
      <c r="LE94" s="99"/>
      <c r="LF94" s="99"/>
      <c r="LG94" s="99"/>
      <c r="LH94" s="99"/>
      <c r="LI94" s="99"/>
      <c r="LJ94" s="99"/>
      <c r="LK94" s="99"/>
      <c r="LL94" s="99"/>
      <c r="LM94" s="99"/>
      <c r="LN94" s="99"/>
      <c r="LO94" s="99"/>
      <c r="LP94" s="99"/>
      <c r="LQ94" s="99"/>
      <c r="LR94" s="99"/>
      <c r="LS94" s="99"/>
      <c r="LT94" s="99"/>
      <c r="LU94" s="99"/>
      <c r="LV94" s="99"/>
      <c r="LW94" s="99"/>
      <c r="LX94" s="99"/>
      <c r="LY94" s="99"/>
      <c r="LZ94" s="99"/>
      <c r="MA94" s="99"/>
      <c r="MB94" s="99"/>
      <c r="MC94" s="99"/>
      <c r="MD94" s="99"/>
      <c r="ME94" s="99"/>
      <c r="MF94" s="99"/>
      <c r="MG94" s="99"/>
      <c r="MH94" s="99"/>
      <c r="MI94" s="99"/>
      <c r="MJ94" s="99"/>
      <c r="MK94" s="99"/>
      <c r="ML94" s="99"/>
      <c r="MM94" s="99"/>
      <c r="MN94" s="99"/>
      <c r="MO94" s="99"/>
      <c r="MP94" s="99"/>
      <c r="MQ94" s="99"/>
      <c r="MR94" s="99"/>
      <c r="MS94" s="99"/>
      <c r="MT94" s="99"/>
      <c r="MU94" s="99"/>
      <c r="MV94" s="99"/>
      <c r="MW94" s="99"/>
      <c r="MX94" s="99"/>
      <c r="MY94" s="99"/>
      <c r="MZ94" s="99"/>
      <c r="NA94" s="99"/>
      <c r="NB94" s="99"/>
      <c r="NC94" s="99"/>
      <c r="ND94" s="99"/>
      <c r="NE94" s="99"/>
      <c r="NF94" s="99"/>
      <c r="NG94" s="99"/>
      <c r="NH94" s="99"/>
      <c r="NI94" s="99"/>
      <c r="NJ94" s="99"/>
      <c r="NK94" s="99"/>
      <c r="NL94" s="99"/>
      <c r="NM94" s="99"/>
      <c r="NN94" s="99"/>
      <c r="NO94" s="99"/>
      <c r="NP94" s="99"/>
      <c r="NQ94" s="99"/>
      <c r="NR94" s="99"/>
      <c r="NS94" s="99"/>
      <c r="NT94" s="99"/>
      <c r="NU94" s="99"/>
      <c r="NV94" s="99"/>
      <c r="NW94" s="99"/>
      <c r="NX94" s="99"/>
      <c r="NY94" s="99"/>
      <c r="NZ94" s="99"/>
      <c r="OA94" s="99"/>
      <c r="OB94" s="99"/>
      <c r="OC94" s="99"/>
      <c r="OD94" s="99"/>
      <c r="OE94" s="99"/>
      <c r="OF94" s="99"/>
      <c r="OG94" s="99"/>
      <c r="OH94" s="99"/>
      <c r="OI94" s="99"/>
      <c r="OJ94" s="99"/>
      <c r="OK94" s="99"/>
      <c r="OL94" s="99"/>
      <c r="OM94" s="99"/>
      <c r="ON94" s="99"/>
      <c r="OO94" s="99"/>
      <c r="OP94" s="99"/>
      <c r="OQ94" s="99"/>
      <c r="OR94" s="99"/>
      <c r="OS94" s="99"/>
      <c r="OT94" s="99"/>
      <c r="OU94" s="99"/>
      <c r="OV94" s="99"/>
      <c r="OW94" s="99"/>
      <c r="OX94" s="99"/>
      <c r="OY94" s="99"/>
      <c r="OZ94" s="99"/>
      <c r="PA94" s="99"/>
      <c r="PB94" s="99"/>
      <c r="PC94" s="99"/>
      <c r="PD94" s="99"/>
      <c r="PE94" s="99"/>
      <c r="PF94" s="99"/>
      <c r="PG94" s="99"/>
      <c r="PH94" s="99"/>
      <c r="PI94" s="99"/>
      <c r="PJ94" s="99"/>
      <c r="PK94" s="99"/>
      <c r="PL94" s="99"/>
      <c r="PM94" s="99"/>
      <c r="PN94" s="99"/>
      <c r="PO94" s="99"/>
      <c r="PP94" s="99"/>
      <c r="PQ94" s="99"/>
      <c r="PR94" s="99"/>
      <c r="PS94" s="99"/>
      <c r="PT94" s="99"/>
      <c r="PU94" s="99"/>
      <c r="PV94" s="99"/>
      <c r="PW94" s="99"/>
      <c r="PX94" s="99"/>
      <c r="PY94" s="99"/>
      <c r="PZ94" s="99"/>
      <c r="QA94" s="99"/>
      <c r="QB94" s="99"/>
      <c r="QC94" s="99"/>
      <c r="QD94" s="99"/>
      <c r="QE94" s="99"/>
      <c r="QF94" s="99"/>
      <c r="QG94" s="251"/>
    </row>
    <row r="95" spans="1:449" s="145" customFormat="1" ht="118.5" hidden="1" customHeight="1">
      <c r="A95" s="212">
        <v>24</v>
      </c>
      <c r="B95" s="213" t="s">
        <v>662</v>
      </c>
      <c r="C95" s="214" t="s">
        <v>269</v>
      </c>
      <c r="D95" s="213" t="s">
        <v>341</v>
      </c>
      <c r="E95" s="214"/>
      <c r="F95" s="213" t="s">
        <v>662</v>
      </c>
      <c r="G95" s="214" t="s">
        <v>269</v>
      </c>
      <c r="H95" s="213" t="s">
        <v>341</v>
      </c>
      <c r="I95" s="213" t="s">
        <v>127</v>
      </c>
      <c r="J95" s="288" t="s">
        <v>663</v>
      </c>
      <c r="K95" s="288" t="s">
        <v>638</v>
      </c>
      <c r="L95" s="288" t="s">
        <v>639</v>
      </c>
      <c r="M95" s="288" t="s">
        <v>664</v>
      </c>
      <c r="N95" s="288" t="s">
        <v>665</v>
      </c>
      <c r="O95" s="213" t="s">
        <v>127</v>
      </c>
      <c r="P95" s="213" t="s">
        <v>133</v>
      </c>
      <c r="Q95" s="213" t="s">
        <v>666</v>
      </c>
      <c r="R95" s="213" t="s">
        <v>252</v>
      </c>
      <c r="S95" s="213" t="s">
        <v>1779</v>
      </c>
      <c r="T95" s="213" t="s">
        <v>328</v>
      </c>
      <c r="U95" s="213" t="s">
        <v>439</v>
      </c>
      <c r="V95" s="213">
        <v>2019</v>
      </c>
      <c r="W95" s="213" t="s">
        <v>1780</v>
      </c>
      <c r="X95" s="214" t="s">
        <v>1781</v>
      </c>
      <c r="Y95" s="214" t="s">
        <v>1782</v>
      </c>
      <c r="Z95" s="214" t="s">
        <v>1783</v>
      </c>
      <c r="AA95" s="213" t="s">
        <v>328</v>
      </c>
      <c r="AB95" s="213" t="s">
        <v>328</v>
      </c>
      <c r="AC95" s="213" t="s">
        <v>328</v>
      </c>
      <c r="AD95" s="213" t="s">
        <v>328</v>
      </c>
      <c r="AE95" s="213" t="s">
        <v>328</v>
      </c>
      <c r="AF95" s="217">
        <v>43770</v>
      </c>
      <c r="AG95" s="217">
        <v>44135</v>
      </c>
      <c r="AH95" s="217"/>
      <c r="AI95" s="217" t="s">
        <v>309</v>
      </c>
      <c r="AJ95" s="217" t="s">
        <v>309</v>
      </c>
      <c r="AK95" s="218">
        <f t="shared" si="11"/>
        <v>-576</v>
      </c>
      <c r="AL95" s="385" t="s">
        <v>1784</v>
      </c>
      <c r="AM95" s="220">
        <v>44375</v>
      </c>
      <c r="AN95" s="221" t="s">
        <v>309</v>
      </c>
      <c r="AO95" s="385" t="s">
        <v>1785</v>
      </c>
      <c r="AP95" s="222">
        <v>0.2</v>
      </c>
      <c r="AQ95" s="235" t="s">
        <v>435</v>
      </c>
      <c r="AR95" s="223">
        <v>-316</v>
      </c>
      <c r="AS95" s="221" t="s">
        <v>387</v>
      </c>
      <c r="AT95" s="221" t="s">
        <v>412</v>
      </c>
      <c r="AU95" s="221" t="s">
        <v>412</v>
      </c>
      <c r="AV95" s="221" t="s">
        <v>412</v>
      </c>
      <c r="AW95" s="222">
        <v>0</v>
      </c>
      <c r="AX95" s="222">
        <v>0</v>
      </c>
      <c r="AY95" s="221" t="s">
        <v>393</v>
      </c>
      <c r="AZ95" s="221" t="s">
        <v>383</v>
      </c>
      <c r="BA95" s="247" t="s">
        <v>390</v>
      </c>
      <c r="BB95" s="36" t="s">
        <v>1786</v>
      </c>
      <c r="BC95" s="544">
        <v>44620</v>
      </c>
      <c r="BD95" s="50" t="s">
        <v>307</v>
      </c>
      <c r="BE95" s="36" t="s">
        <v>1785</v>
      </c>
      <c r="BF95" s="227">
        <v>0.2</v>
      </c>
      <c r="BG95" s="235" t="s">
        <v>435</v>
      </c>
      <c r="BH95" s="223">
        <v>-44619.8</v>
      </c>
      <c r="BI95" s="221" t="s">
        <v>387</v>
      </c>
      <c r="BJ95" s="232">
        <v>44638</v>
      </c>
      <c r="BK95" s="279" t="s">
        <v>1787</v>
      </c>
      <c r="BL95" s="279" t="s">
        <v>411</v>
      </c>
      <c r="BM95" s="47">
        <v>0</v>
      </c>
      <c r="BN95" s="221" t="s">
        <v>387</v>
      </c>
      <c r="BO95" s="221" t="s">
        <v>383</v>
      </c>
      <c r="BP95" s="231" t="s">
        <v>293</v>
      </c>
      <c r="BQ95" s="62" t="s">
        <v>1788</v>
      </c>
      <c r="BR95" s="232">
        <v>44712</v>
      </c>
      <c r="BS95" s="233" t="s">
        <v>1783</v>
      </c>
      <c r="BT95" s="234">
        <v>0</v>
      </c>
      <c r="BU95" s="235" t="s">
        <v>386</v>
      </c>
      <c r="BV95" s="223">
        <v>-576</v>
      </c>
      <c r="BW95" s="221" t="s">
        <v>387</v>
      </c>
      <c r="BX95" s="140">
        <v>44734</v>
      </c>
      <c r="BY95" s="70" t="s">
        <v>1789</v>
      </c>
      <c r="BZ95" s="70" t="s">
        <v>466</v>
      </c>
      <c r="CA95" s="116">
        <v>0</v>
      </c>
      <c r="CB95" s="236" t="s">
        <v>387</v>
      </c>
      <c r="CC95" s="70"/>
      <c r="CD95" s="231" t="s">
        <v>293</v>
      </c>
      <c r="CE95" s="237">
        <v>44823</v>
      </c>
      <c r="CF95" s="24" t="s">
        <v>1790</v>
      </c>
      <c r="CG95" s="24" t="s">
        <v>1791</v>
      </c>
      <c r="CH95" s="238" t="s">
        <v>1792</v>
      </c>
      <c r="CI95" s="103">
        <v>0.1</v>
      </c>
      <c r="CJ95" s="235" t="str">
        <f t="shared" si="12"/>
        <v>AVANCE MINIMO</v>
      </c>
      <c r="CK95" s="223">
        <f t="shared" si="13"/>
        <v>-576</v>
      </c>
      <c r="CL95" s="221" t="str">
        <f t="shared" si="14"/>
        <v>VENCIDO</v>
      </c>
      <c r="CM95" s="239">
        <v>44883</v>
      </c>
      <c r="CN95" s="545" t="s">
        <v>1793</v>
      </c>
      <c r="CO95" s="82" t="s">
        <v>727</v>
      </c>
      <c r="CP95" s="107"/>
      <c r="CQ95" s="236" t="s">
        <v>387</v>
      </c>
      <c r="CR95" s="70"/>
      <c r="CS95" s="140">
        <v>44963</v>
      </c>
      <c r="CT95" s="80" t="s">
        <v>1794</v>
      </c>
      <c r="CU95" s="80" t="s">
        <v>1795</v>
      </c>
      <c r="CV95" s="386" t="s">
        <v>1783</v>
      </c>
      <c r="CW95" s="122">
        <v>0</v>
      </c>
      <c r="CX95" s="235" t="str">
        <f t="shared" si="15"/>
        <v>SIN AVANCE</v>
      </c>
      <c r="CY95" s="223">
        <f t="shared" si="16"/>
        <v>-576</v>
      </c>
      <c r="CZ95" s="221" t="str">
        <f>(IF(CQ95="CERRADO","NO APLICA ACCION CERRADA",IF(CY95&lt;=0,"VENCIDO",IF(AY95&lt;=$V$5,"POR VENCER","CON TIEMPO"))))</f>
        <v>VENCIDO</v>
      </c>
      <c r="DA95" s="542">
        <v>44972</v>
      </c>
      <c r="DB95" s="546" t="s">
        <v>1796</v>
      </c>
      <c r="DC95" s="86" t="s">
        <v>1747</v>
      </c>
      <c r="DD95" s="547">
        <v>0</v>
      </c>
      <c r="DE95" s="97" t="s">
        <v>387</v>
      </c>
      <c r="DF95" s="70" t="s">
        <v>1797</v>
      </c>
      <c r="DG95" s="99"/>
      <c r="DH95" s="99"/>
      <c r="DI95" s="99"/>
      <c r="DJ95" s="99"/>
      <c r="DK95" s="99"/>
      <c r="DL95" s="99"/>
      <c r="DM95" s="99"/>
      <c r="DN95" s="99"/>
      <c r="DO95" s="99"/>
      <c r="DP95" s="99"/>
      <c r="DQ95" s="99"/>
      <c r="DR95" s="99"/>
      <c r="DS95" s="99"/>
      <c r="DT95" s="99"/>
      <c r="DU95" s="99"/>
      <c r="DV95" s="99"/>
      <c r="DW95" s="99"/>
      <c r="DX95" s="99"/>
      <c r="DY95" s="99"/>
      <c r="DZ95" s="99"/>
      <c r="EA95" s="99"/>
      <c r="EB95" s="99"/>
      <c r="EC95" s="99"/>
      <c r="ED95" s="99"/>
      <c r="EE95" s="99"/>
      <c r="EF95" s="99"/>
      <c r="EG95" s="99"/>
      <c r="EH95" s="99"/>
      <c r="EI95" s="99"/>
      <c r="EJ95" s="99"/>
      <c r="EK95" s="99"/>
      <c r="EL95" s="99"/>
      <c r="EM95" s="99"/>
      <c r="EN95" s="99"/>
      <c r="EO95" s="99"/>
      <c r="EP95" s="99"/>
      <c r="EQ95" s="99"/>
      <c r="ER95" s="99"/>
      <c r="ES95" s="99"/>
      <c r="ET95" s="99"/>
      <c r="EU95" s="99"/>
      <c r="EV95" s="99"/>
      <c r="EW95" s="99"/>
      <c r="EX95" s="99"/>
      <c r="EY95" s="99"/>
      <c r="EZ95" s="99"/>
      <c r="FA95" s="99"/>
      <c r="FB95" s="99"/>
      <c r="FC95" s="99"/>
      <c r="FD95" s="99"/>
      <c r="FE95" s="99"/>
      <c r="FF95" s="99"/>
      <c r="FG95" s="99"/>
      <c r="FH95" s="99"/>
      <c r="FI95" s="99"/>
      <c r="FJ95" s="99"/>
      <c r="FK95" s="99"/>
      <c r="FL95" s="99"/>
      <c r="FM95" s="99"/>
      <c r="FN95" s="99"/>
      <c r="FO95" s="99"/>
      <c r="FP95" s="99"/>
      <c r="FQ95" s="99"/>
      <c r="FR95" s="99"/>
      <c r="FS95" s="99"/>
      <c r="FT95" s="99"/>
      <c r="FU95" s="99"/>
      <c r="FV95" s="99"/>
      <c r="FW95" s="99"/>
      <c r="FX95" s="99"/>
      <c r="FY95" s="99"/>
      <c r="FZ95" s="99"/>
      <c r="GA95" s="99"/>
      <c r="GB95" s="99"/>
      <c r="GC95" s="99"/>
      <c r="GD95" s="99"/>
      <c r="GE95" s="99"/>
      <c r="GF95" s="99"/>
      <c r="GG95" s="99"/>
      <c r="GH95" s="99"/>
      <c r="GI95" s="99"/>
      <c r="GJ95" s="99"/>
      <c r="GK95" s="99"/>
      <c r="GL95" s="99"/>
      <c r="GM95" s="99"/>
      <c r="GN95" s="99"/>
      <c r="GO95" s="99"/>
      <c r="GP95" s="99"/>
      <c r="GQ95" s="99"/>
      <c r="GR95" s="99"/>
      <c r="GS95" s="99"/>
      <c r="GT95" s="99"/>
      <c r="GU95" s="99"/>
      <c r="GV95" s="99"/>
      <c r="GW95" s="99"/>
      <c r="GX95" s="99"/>
      <c r="GY95" s="99"/>
      <c r="GZ95" s="99"/>
      <c r="HA95" s="99"/>
      <c r="HB95" s="99"/>
      <c r="HC95" s="99"/>
      <c r="HD95" s="99"/>
      <c r="HE95" s="99"/>
      <c r="HF95" s="99"/>
      <c r="HG95" s="99"/>
      <c r="HH95" s="99"/>
      <c r="HI95" s="99"/>
      <c r="HJ95" s="99"/>
      <c r="HK95" s="99"/>
      <c r="HL95" s="99"/>
      <c r="HM95" s="99"/>
      <c r="HN95" s="99"/>
      <c r="HO95" s="99"/>
      <c r="HP95" s="99"/>
      <c r="HQ95" s="99"/>
      <c r="HR95" s="99"/>
      <c r="HS95" s="99"/>
      <c r="HT95" s="99"/>
      <c r="HU95" s="99"/>
      <c r="HV95" s="99"/>
      <c r="HW95" s="99"/>
      <c r="HX95" s="99"/>
      <c r="HY95" s="99"/>
      <c r="HZ95" s="99"/>
      <c r="IA95" s="99"/>
      <c r="IB95" s="99"/>
      <c r="IC95" s="99"/>
      <c r="ID95" s="99"/>
      <c r="IE95" s="99"/>
      <c r="IF95" s="99"/>
      <c r="IG95" s="99"/>
      <c r="IH95" s="99"/>
      <c r="II95" s="99"/>
      <c r="IJ95" s="99"/>
      <c r="IK95" s="99"/>
      <c r="IL95" s="99"/>
      <c r="IM95" s="99"/>
      <c r="IN95" s="99"/>
      <c r="IO95" s="99"/>
      <c r="IP95" s="99"/>
      <c r="IQ95" s="99"/>
      <c r="IR95" s="99"/>
      <c r="IS95" s="99"/>
      <c r="IT95" s="99"/>
      <c r="IU95" s="99"/>
      <c r="IV95" s="99"/>
      <c r="IW95" s="99"/>
      <c r="IX95" s="99"/>
      <c r="IY95" s="99"/>
      <c r="IZ95" s="99"/>
      <c r="JA95" s="99"/>
      <c r="JB95" s="99"/>
      <c r="JC95" s="99"/>
      <c r="JD95" s="99"/>
      <c r="JE95" s="99"/>
      <c r="JF95" s="99"/>
      <c r="JG95" s="99"/>
      <c r="JH95" s="99"/>
      <c r="JI95" s="99"/>
      <c r="JJ95" s="99"/>
      <c r="JK95" s="99"/>
      <c r="JL95" s="99"/>
      <c r="JM95" s="99"/>
      <c r="JN95" s="99"/>
      <c r="JO95" s="99"/>
      <c r="JP95" s="99"/>
      <c r="JQ95" s="99"/>
      <c r="JR95" s="99"/>
      <c r="JS95" s="99"/>
      <c r="JT95" s="99"/>
      <c r="JU95" s="99"/>
      <c r="JV95" s="99"/>
      <c r="JW95" s="99"/>
      <c r="JX95" s="99"/>
      <c r="JY95" s="99"/>
      <c r="JZ95" s="99"/>
      <c r="KA95" s="99"/>
      <c r="KB95" s="99"/>
      <c r="KC95" s="99"/>
      <c r="KD95" s="99"/>
      <c r="KE95" s="99"/>
      <c r="KF95" s="99"/>
      <c r="KG95" s="99"/>
      <c r="KH95" s="99"/>
      <c r="KI95" s="99"/>
      <c r="KJ95" s="99"/>
      <c r="KK95" s="99"/>
      <c r="KL95" s="99"/>
      <c r="KM95" s="99"/>
      <c r="KN95" s="99"/>
      <c r="KO95" s="99"/>
      <c r="KP95" s="99"/>
      <c r="KQ95" s="99"/>
      <c r="KR95" s="99"/>
      <c r="KS95" s="99"/>
      <c r="KT95" s="99"/>
      <c r="KU95" s="99"/>
      <c r="KV95" s="99"/>
      <c r="KW95" s="99"/>
      <c r="KX95" s="99"/>
      <c r="KY95" s="99"/>
      <c r="KZ95" s="99"/>
      <c r="LA95" s="99"/>
      <c r="LB95" s="99"/>
      <c r="LC95" s="99"/>
      <c r="LD95" s="99"/>
      <c r="LE95" s="99"/>
      <c r="LF95" s="99"/>
      <c r="LG95" s="99"/>
      <c r="LH95" s="99"/>
      <c r="LI95" s="99"/>
      <c r="LJ95" s="99"/>
      <c r="LK95" s="99"/>
      <c r="LL95" s="99"/>
      <c r="LM95" s="99"/>
      <c r="LN95" s="99"/>
      <c r="LO95" s="99"/>
      <c r="LP95" s="99"/>
      <c r="LQ95" s="99"/>
      <c r="LR95" s="99"/>
      <c r="LS95" s="99"/>
      <c r="LT95" s="99"/>
      <c r="LU95" s="99"/>
      <c r="LV95" s="99"/>
      <c r="LW95" s="99"/>
      <c r="LX95" s="99"/>
      <c r="LY95" s="99"/>
      <c r="LZ95" s="99"/>
      <c r="MA95" s="99"/>
      <c r="MB95" s="99"/>
      <c r="MC95" s="99"/>
      <c r="MD95" s="99"/>
      <c r="ME95" s="99"/>
      <c r="MF95" s="99"/>
      <c r="MG95" s="99"/>
      <c r="MH95" s="99"/>
      <c r="MI95" s="99"/>
      <c r="MJ95" s="99"/>
      <c r="MK95" s="99"/>
      <c r="ML95" s="99"/>
      <c r="MM95" s="99"/>
      <c r="MN95" s="99"/>
      <c r="MO95" s="99"/>
      <c r="MP95" s="99"/>
      <c r="MQ95" s="99"/>
      <c r="MR95" s="99"/>
      <c r="MS95" s="99"/>
      <c r="MT95" s="99"/>
      <c r="MU95" s="99"/>
      <c r="MV95" s="99"/>
      <c r="MW95" s="99"/>
      <c r="MX95" s="99"/>
      <c r="MY95" s="99"/>
      <c r="MZ95" s="99"/>
      <c r="NA95" s="99"/>
      <c r="NB95" s="99"/>
      <c r="NC95" s="99"/>
      <c r="ND95" s="99"/>
      <c r="NE95" s="99"/>
      <c r="NF95" s="99"/>
      <c r="NG95" s="99"/>
      <c r="NH95" s="99"/>
      <c r="NI95" s="99"/>
      <c r="NJ95" s="99"/>
      <c r="NK95" s="99"/>
      <c r="NL95" s="99"/>
      <c r="NM95" s="99"/>
      <c r="NN95" s="99"/>
      <c r="NO95" s="99"/>
      <c r="NP95" s="99"/>
      <c r="NQ95" s="99"/>
      <c r="NR95" s="99"/>
      <c r="NS95" s="99"/>
      <c r="NT95" s="99"/>
      <c r="NU95" s="99"/>
      <c r="NV95" s="99"/>
      <c r="NW95" s="99"/>
      <c r="NX95" s="99"/>
      <c r="NY95" s="99"/>
      <c r="NZ95" s="99"/>
      <c r="OA95" s="99"/>
      <c r="OB95" s="99"/>
      <c r="OC95" s="99"/>
      <c r="OD95" s="99"/>
      <c r="OE95" s="99"/>
      <c r="OF95" s="99"/>
      <c r="OG95" s="99"/>
      <c r="OH95" s="99"/>
      <c r="OI95" s="99"/>
      <c r="OJ95" s="99"/>
      <c r="OK95" s="99"/>
      <c r="OL95" s="99"/>
      <c r="OM95" s="99"/>
      <c r="ON95" s="99"/>
      <c r="OO95" s="99"/>
      <c r="OP95" s="99"/>
      <c r="OQ95" s="99"/>
      <c r="OR95" s="99"/>
      <c r="OS95" s="99"/>
      <c r="OT95" s="99"/>
      <c r="OU95" s="99"/>
      <c r="OV95" s="99"/>
      <c r="OW95" s="99"/>
      <c r="OX95" s="99"/>
      <c r="OY95" s="99"/>
      <c r="OZ95" s="99"/>
      <c r="PA95" s="99"/>
      <c r="PB95" s="99"/>
      <c r="PC95" s="99"/>
      <c r="PD95" s="99"/>
      <c r="PE95" s="99"/>
      <c r="PF95" s="99"/>
      <c r="PG95" s="99"/>
      <c r="PH95" s="99"/>
      <c r="PI95" s="99"/>
      <c r="PJ95" s="99"/>
      <c r="PK95" s="99"/>
      <c r="PL95" s="99"/>
      <c r="PM95" s="99"/>
      <c r="PN95" s="99"/>
      <c r="PO95" s="99"/>
      <c r="PP95" s="99"/>
      <c r="PQ95" s="99"/>
      <c r="PR95" s="99"/>
      <c r="PS95" s="99"/>
      <c r="PT95" s="99"/>
      <c r="PU95" s="99"/>
      <c r="PV95" s="99"/>
      <c r="PW95" s="99"/>
      <c r="PX95" s="99"/>
      <c r="PY95" s="99"/>
      <c r="PZ95" s="99"/>
      <c r="QA95" s="99"/>
      <c r="QB95" s="99"/>
      <c r="QC95" s="99"/>
      <c r="QD95" s="99"/>
      <c r="QE95" s="99"/>
      <c r="QF95" s="99"/>
      <c r="QG95" s="251"/>
    </row>
    <row r="96" spans="1:449" s="145" customFormat="1" ht="118.5" hidden="1" customHeight="1">
      <c r="A96" s="212">
        <v>25</v>
      </c>
      <c r="B96" s="213" t="s">
        <v>662</v>
      </c>
      <c r="C96" s="214" t="s">
        <v>269</v>
      </c>
      <c r="D96" s="213" t="s">
        <v>341</v>
      </c>
      <c r="E96" s="214"/>
      <c r="F96" s="213" t="s">
        <v>662</v>
      </c>
      <c r="G96" s="214" t="s">
        <v>269</v>
      </c>
      <c r="H96" s="213" t="s">
        <v>341</v>
      </c>
      <c r="I96" s="213" t="s">
        <v>127</v>
      </c>
      <c r="J96" s="288" t="s">
        <v>663</v>
      </c>
      <c r="K96" s="288" t="s">
        <v>638</v>
      </c>
      <c r="L96" s="288" t="s">
        <v>639</v>
      </c>
      <c r="M96" s="288" t="s">
        <v>664</v>
      </c>
      <c r="N96" s="288" t="s">
        <v>665</v>
      </c>
      <c r="O96" s="213" t="s">
        <v>127</v>
      </c>
      <c r="P96" s="213" t="s">
        <v>134</v>
      </c>
      <c r="Q96" s="213" t="s">
        <v>666</v>
      </c>
      <c r="R96" s="213" t="s">
        <v>252</v>
      </c>
      <c r="S96" s="213" t="s">
        <v>1798</v>
      </c>
      <c r="T96" s="213" t="s">
        <v>328</v>
      </c>
      <c r="U96" s="213" t="s">
        <v>439</v>
      </c>
      <c r="V96" s="213">
        <v>2019</v>
      </c>
      <c r="W96" s="213" t="s">
        <v>1799</v>
      </c>
      <c r="X96" s="214" t="s">
        <v>1800</v>
      </c>
      <c r="Y96" s="214" t="s">
        <v>1801</v>
      </c>
      <c r="Z96" s="214" t="s">
        <v>1802</v>
      </c>
      <c r="AA96" s="213" t="s">
        <v>328</v>
      </c>
      <c r="AB96" s="213" t="s">
        <v>328</v>
      </c>
      <c r="AC96" s="213" t="s">
        <v>328</v>
      </c>
      <c r="AD96" s="213" t="s">
        <v>328</v>
      </c>
      <c r="AE96" s="213" t="s">
        <v>328</v>
      </c>
      <c r="AF96" s="217">
        <v>43770</v>
      </c>
      <c r="AG96" s="217">
        <v>44135</v>
      </c>
      <c r="AH96" s="217"/>
      <c r="AI96" s="217" t="s">
        <v>309</v>
      </c>
      <c r="AJ96" s="217" t="s">
        <v>309</v>
      </c>
      <c r="AK96" s="218">
        <f t="shared" si="11"/>
        <v>-576</v>
      </c>
      <c r="AL96" s="385" t="s">
        <v>1803</v>
      </c>
      <c r="AM96" s="220">
        <v>44375</v>
      </c>
      <c r="AN96" s="221" t="s">
        <v>309</v>
      </c>
      <c r="AO96" s="385" t="s">
        <v>1734</v>
      </c>
      <c r="AP96" s="222">
        <v>0.4</v>
      </c>
      <c r="AQ96" s="235" t="s">
        <v>422</v>
      </c>
      <c r="AR96" s="223">
        <v>-316</v>
      </c>
      <c r="AS96" s="221" t="s">
        <v>387</v>
      </c>
      <c r="AT96" s="221" t="s">
        <v>412</v>
      </c>
      <c r="AU96" s="221" t="s">
        <v>412</v>
      </c>
      <c r="AV96" s="221" t="s">
        <v>412</v>
      </c>
      <c r="AW96" s="222">
        <v>0</v>
      </c>
      <c r="AX96" s="222">
        <v>0</v>
      </c>
      <c r="AY96" s="221" t="s">
        <v>393</v>
      </c>
      <c r="AZ96" s="221" t="s">
        <v>383</v>
      </c>
      <c r="BA96" s="247" t="s">
        <v>390</v>
      </c>
      <c r="BB96" s="36" t="s">
        <v>1752</v>
      </c>
      <c r="BC96" s="544">
        <v>44620</v>
      </c>
      <c r="BD96" s="50" t="s">
        <v>307</v>
      </c>
      <c r="BE96" s="36" t="s">
        <v>1734</v>
      </c>
      <c r="BF96" s="47">
        <v>0.4</v>
      </c>
      <c r="BG96" s="235" t="s">
        <v>422</v>
      </c>
      <c r="BH96" s="223">
        <v>-44619.6</v>
      </c>
      <c r="BI96" s="221" t="s">
        <v>387</v>
      </c>
      <c r="BJ96" s="232">
        <v>44638</v>
      </c>
      <c r="BK96" s="36" t="s">
        <v>1804</v>
      </c>
      <c r="BL96" s="279" t="s">
        <v>411</v>
      </c>
      <c r="BM96" s="47">
        <v>0</v>
      </c>
      <c r="BN96" s="221" t="s">
        <v>293</v>
      </c>
      <c r="BO96" s="221" t="s">
        <v>383</v>
      </c>
      <c r="BP96" s="231" t="s">
        <v>293</v>
      </c>
      <c r="BQ96" s="62" t="s">
        <v>1735</v>
      </c>
      <c r="BR96" s="232">
        <v>44712</v>
      </c>
      <c r="BS96" s="233" t="s">
        <v>1737</v>
      </c>
      <c r="BT96" s="234">
        <v>0</v>
      </c>
      <c r="BU96" s="235" t="s">
        <v>386</v>
      </c>
      <c r="BV96" s="223">
        <v>-576</v>
      </c>
      <c r="BW96" s="221" t="s">
        <v>387</v>
      </c>
      <c r="BX96" s="140">
        <v>44734</v>
      </c>
      <c r="BY96" s="70" t="s">
        <v>1738</v>
      </c>
      <c r="BZ96" s="70" t="s">
        <v>466</v>
      </c>
      <c r="CA96" s="116">
        <v>0</v>
      </c>
      <c r="CB96" s="236" t="s">
        <v>387</v>
      </c>
      <c r="CC96" s="70"/>
      <c r="CD96" s="231" t="s">
        <v>293</v>
      </c>
      <c r="CE96" s="237">
        <v>44823</v>
      </c>
      <c r="CF96" s="24" t="s">
        <v>1805</v>
      </c>
      <c r="CG96" s="25" t="s">
        <v>1806</v>
      </c>
      <c r="CH96" s="238" t="s">
        <v>1741</v>
      </c>
      <c r="CI96" s="103">
        <v>0</v>
      </c>
      <c r="CJ96" s="235" t="str">
        <f t="shared" si="12"/>
        <v>SIN AVANCE</v>
      </c>
      <c r="CK96" s="223">
        <f t="shared" si="13"/>
        <v>-576</v>
      </c>
      <c r="CL96" s="221" t="str">
        <f t="shared" si="14"/>
        <v>VENCIDO</v>
      </c>
      <c r="CM96" s="239">
        <v>44883</v>
      </c>
      <c r="CN96" s="541" t="s">
        <v>1742</v>
      </c>
      <c r="CO96" s="82" t="s">
        <v>727</v>
      </c>
      <c r="CP96" s="107"/>
      <c r="CQ96" s="236" t="s">
        <v>387</v>
      </c>
      <c r="CR96" s="70"/>
      <c r="CS96" s="140">
        <v>44963</v>
      </c>
      <c r="CT96" s="24" t="s">
        <v>1807</v>
      </c>
      <c r="CU96" s="25" t="s">
        <v>1808</v>
      </c>
      <c r="CV96" s="386" t="s">
        <v>1802</v>
      </c>
      <c r="CW96" s="122">
        <v>0</v>
      </c>
      <c r="CX96" s="235" t="str">
        <f t="shared" si="15"/>
        <v>SIN AVANCE</v>
      </c>
      <c r="CY96" s="223">
        <f t="shared" si="16"/>
        <v>-576</v>
      </c>
      <c r="CZ96" s="221" t="str">
        <f>(IF(CQ96="CERRADO","NO APLICA ACCION CERRADA",IF(CY96&lt;=0,"VENCIDO",IF(AY96&lt;=$V$5,"POR VENCER","CON TIEMPO"))))</f>
        <v>VENCIDO</v>
      </c>
      <c r="DA96" s="542">
        <v>44972</v>
      </c>
      <c r="DB96" s="83" t="s">
        <v>1746</v>
      </c>
      <c r="DC96" s="86" t="s">
        <v>1747</v>
      </c>
      <c r="DD96" s="543">
        <v>0</v>
      </c>
      <c r="DE96" s="97" t="s">
        <v>387</v>
      </c>
      <c r="DF96" s="70" t="s">
        <v>1797</v>
      </c>
      <c r="DG96" s="99"/>
      <c r="DH96" s="99"/>
      <c r="DI96" s="99"/>
      <c r="DJ96" s="99"/>
      <c r="DK96" s="99"/>
      <c r="DL96" s="99"/>
      <c r="DM96" s="99"/>
      <c r="DN96" s="99"/>
      <c r="DO96" s="99"/>
      <c r="DP96" s="99"/>
      <c r="DQ96" s="99"/>
      <c r="DR96" s="99"/>
      <c r="DS96" s="99"/>
      <c r="DT96" s="99"/>
      <c r="DU96" s="99"/>
      <c r="DV96" s="99"/>
      <c r="DW96" s="99"/>
      <c r="DX96" s="99"/>
      <c r="DY96" s="99"/>
      <c r="DZ96" s="99"/>
      <c r="EA96" s="99"/>
      <c r="EB96" s="99"/>
      <c r="EC96" s="99"/>
      <c r="ED96" s="99"/>
      <c r="EE96" s="99"/>
      <c r="EF96" s="99"/>
      <c r="EG96" s="99"/>
      <c r="EH96" s="99"/>
      <c r="EI96" s="99"/>
      <c r="EJ96" s="99"/>
      <c r="EK96" s="99"/>
      <c r="EL96" s="99"/>
      <c r="EM96" s="99"/>
      <c r="EN96" s="99"/>
      <c r="EO96" s="99"/>
      <c r="EP96" s="99"/>
      <c r="EQ96" s="99"/>
      <c r="ER96" s="99"/>
      <c r="ES96" s="99"/>
      <c r="ET96" s="99"/>
      <c r="EU96" s="99"/>
      <c r="EV96" s="99"/>
      <c r="EW96" s="99"/>
      <c r="EX96" s="99"/>
      <c r="EY96" s="99"/>
      <c r="EZ96" s="99"/>
      <c r="FA96" s="99"/>
      <c r="FB96" s="99"/>
      <c r="FC96" s="99"/>
      <c r="FD96" s="99"/>
      <c r="FE96" s="99"/>
      <c r="FF96" s="99"/>
      <c r="FG96" s="99"/>
      <c r="FH96" s="99"/>
      <c r="FI96" s="99"/>
      <c r="FJ96" s="99"/>
      <c r="FK96" s="99"/>
      <c r="FL96" s="99"/>
      <c r="FM96" s="99"/>
      <c r="FN96" s="99"/>
      <c r="FO96" s="99"/>
      <c r="FP96" s="99"/>
      <c r="FQ96" s="99"/>
      <c r="FR96" s="99"/>
      <c r="FS96" s="99"/>
      <c r="FT96" s="99"/>
      <c r="FU96" s="99"/>
      <c r="FV96" s="99"/>
      <c r="FW96" s="99"/>
      <c r="FX96" s="99"/>
      <c r="FY96" s="99"/>
      <c r="FZ96" s="99"/>
      <c r="GA96" s="99"/>
      <c r="GB96" s="99"/>
      <c r="GC96" s="99"/>
      <c r="GD96" s="99"/>
      <c r="GE96" s="99"/>
      <c r="GF96" s="99"/>
      <c r="GG96" s="99"/>
      <c r="GH96" s="99"/>
      <c r="GI96" s="99"/>
      <c r="GJ96" s="99"/>
      <c r="GK96" s="99"/>
      <c r="GL96" s="99"/>
      <c r="GM96" s="99"/>
      <c r="GN96" s="99"/>
      <c r="GO96" s="99"/>
      <c r="GP96" s="99"/>
      <c r="GQ96" s="99"/>
      <c r="GR96" s="99"/>
      <c r="GS96" s="99"/>
      <c r="GT96" s="99"/>
      <c r="GU96" s="99"/>
      <c r="GV96" s="99"/>
      <c r="GW96" s="99"/>
      <c r="GX96" s="99"/>
      <c r="GY96" s="99"/>
      <c r="GZ96" s="99"/>
      <c r="HA96" s="99"/>
      <c r="HB96" s="99"/>
      <c r="HC96" s="99"/>
      <c r="HD96" s="99"/>
      <c r="HE96" s="99"/>
      <c r="HF96" s="99"/>
      <c r="HG96" s="99"/>
      <c r="HH96" s="99"/>
      <c r="HI96" s="99"/>
      <c r="HJ96" s="99"/>
      <c r="HK96" s="99"/>
      <c r="HL96" s="99"/>
      <c r="HM96" s="99"/>
      <c r="HN96" s="99"/>
      <c r="HO96" s="99"/>
      <c r="HP96" s="99"/>
      <c r="HQ96" s="99"/>
      <c r="HR96" s="99"/>
      <c r="HS96" s="99"/>
      <c r="HT96" s="99"/>
      <c r="HU96" s="99"/>
      <c r="HV96" s="99"/>
      <c r="HW96" s="99"/>
      <c r="HX96" s="99"/>
      <c r="HY96" s="99"/>
      <c r="HZ96" s="99"/>
      <c r="IA96" s="99"/>
      <c r="IB96" s="99"/>
      <c r="IC96" s="99"/>
      <c r="ID96" s="99"/>
      <c r="IE96" s="99"/>
      <c r="IF96" s="99"/>
      <c r="IG96" s="99"/>
      <c r="IH96" s="99"/>
      <c r="II96" s="99"/>
      <c r="IJ96" s="99"/>
      <c r="IK96" s="99"/>
      <c r="IL96" s="99"/>
      <c r="IM96" s="99"/>
      <c r="IN96" s="99"/>
      <c r="IO96" s="99"/>
      <c r="IP96" s="99"/>
      <c r="IQ96" s="99"/>
      <c r="IR96" s="99"/>
      <c r="IS96" s="99"/>
      <c r="IT96" s="99"/>
      <c r="IU96" s="99"/>
      <c r="IV96" s="99"/>
      <c r="IW96" s="99"/>
      <c r="IX96" s="99"/>
      <c r="IY96" s="99"/>
      <c r="IZ96" s="99"/>
      <c r="JA96" s="99"/>
      <c r="JB96" s="99"/>
      <c r="JC96" s="99"/>
      <c r="JD96" s="99"/>
      <c r="JE96" s="99"/>
      <c r="JF96" s="99"/>
      <c r="JG96" s="99"/>
      <c r="JH96" s="99"/>
      <c r="JI96" s="99"/>
      <c r="JJ96" s="99"/>
      <c r="JK96" s="99"/>
      <c r="JL96" s="99"/>
      <c r="JM96" s="99"/>
      <c r="JN96" s="99"/>
      <c r="JO96" s="99"/>
      <c r="JP96" s="99"/>
      <c r="JQ96" s="99"/>
      <c r="JR96" s="99"/>
      <c r="JS96" s="99"/>
      <c r="JT96" s="99"/>
      <c r="JU96" s="99"/>
      <c r="JV96" s="99"/>
      <c r="JW96" s="99"/>
      <c r="JX96" s="99"/>
      <c r="JY96" s="99"/>
      <c r="JZ96" s="99"/>
      <c r="KA96" s="99"/>
      <c r="KB96" s="99"/>
      <c r="KC96" s="99"/>
      <c r="KD96" s="99"/>
      <c r="KE96" s="99"/>
      <c r="KF96" s="99"/>
      <c r="KG96" s="99"/>
      <c r="KH96" s="99"/>
      <c r="KI96" s="99"/>
      <c r="KJ96" s="99"/>
      <c r="KK96" s="99"/>
      <c r="KL96" s="99"/>
      <c r="KM96" s="99"/>
      <c r="KN96" s="99"/>
      <c r="KO96" s="99"/>
      <c r="KP96" s="99"/>
      <c r="KQ96" s="99"/>
      <c r="KR96" s="99"/>
      <c r="KS96" s="99"/>
      <c r="KT96" s="99"/>
      <c r="KU96" s="99"/>
      <c r="KV96" s="99"/>
      <c r="KW96" s="99"/>
      <c r="KX96" s="99"/>
      <c r="KY96" s="99"/>
      <c r="KZ96" s="99"/>
      <c r="LA96" s="99"/>
      <c r="LB96" s="99"/>
      <c r="LC96" s="99"/>
      <c r="LD96" s="99"/>
      <c r="LE96" s="99"/>
      <c r="LF96" s="99"/>
      <c r="LG96" s="99"/>
      <c r="LH96" s="99"/>
      <c r="LI96" s="99"/>
      <c r="LJ96" s="99"/>
      <c r="LK96" s="99"/>
      <c r="LL96" s="99"/>
      <c r="LM96" s="99"/>
      <c r="LN96" s="99"/>
      <c r="LO96" s="99"/>
      <c r="LP96" s="99"/>
      <c r="LQ96" s="99"/>
      <c r="LR96" s="99"/>
      <c r="LS96" s="99"/>
      <c r="LT96" s="99"/>
      <c r="LU96" s="99"/>
      <c r="LV96" s="99"/>
      <c r="LW96" s="99"/>
      <c r="LX96" s="99"/>
      <c r="LY96" s="99"/>
      <c r="LZ96" s="99"/>
      <c r="MA96" s="99"/>
      <c r="MB96" s="99"/>
      <c r="MC96" s="99"/>
      <c r="MD96" s="99"/>
      <c r="ME96" s="99"/>
      <c r="MF96" s="99"/>
      <c r="MG96" s="99"/>
      <c r="MH96" s="99"/>
      <c r="MI96" s="99"/>
      <c r="MJ96" s="99"/>
      <c r="MK96" s="99"/>
      <c r="ML96" s="99"/>
      <c r="MM96" s="99"/>
      <c r="MN96" s="99"/>
      <c r="MO96" s="99"/>
      <c r="MP96" s="99"/>
      <c r="MQ96" s="99"/>
      <c r="MR96" s="99"/>
      <c r="MS96" s="99"/>
      <c r="MT96" s="99"/>
      <c r="MU96" s="99"/>
      <c r="MV96" s="99"/>
      <c r="MW96" s="99"/>
      <c r="MX96" s="99"/>
      <c r="MY96" s="99"/>
      <c r="MZ96" s="99"/>
      <c r="NA96" s="99"/>
      <c r="NB96" s="99"/>
      <c r="NC96" s="99"/>
      <c r="ND96" s="99"/>
      <c r="NE96" s="99"/>
      <c r="NF96" s="99"/>
      <c r="NG96" s="99"/>
      <c r="NH96" s="99"/>
      <c r="NI96" s="99"/>
      <c r="NJ96" s="99"/>
      <c r="NK96" s="99"/>
      <c r="NL96" s="99"/>
      <c r="NM96" s="99"/>
      <c r="NN96" s="99"/>
      <c r="NO96" s="99"/>
      <c r="NP96" s="99"/>
      <c r="NQ96" s="99"/>
      <c r="NR96" s="99"/>
      <c r="NS96" s="99"/>
      <c r="NT96" s="99"/>
      <c r="NU96" s="99"/>
      <c r="NV96" s="99"/>
      <c r="NW96" s="99"/>
      <c r="NX96" s="99"/>
      <c r="NY96" s="99"/>
      <c r="NZ96" s="99"/>
      <c r="OA96" s="99"/>
      <c r="OB96" s="99"/>
      <c r="OC96" s="99"/>
      <c r="OD96" s="99"/>
      <c r="OE96" s="99"/>
      <c r="OF96" s="99"/>
      <c r="OG96" s="99"/>
      <c r="OH96" s="99"/>
      <c r="OI96" s="99"/>
      <c r="OJ96" s="99"/>
      <c r="OK96" s="99"/>
      <c r="OL96" s="99"/>
      <c r="OM96" s="99"/>
      <c r="ON96" s="99"/>
      <c r="OO96" s="99"/>
      <c r="OP96" s="99"/>
      <c r="OQ96" s="99"/>
      <c r="OR96" s="99"/>
      <c r="OS96" s="99"/>
      <c r="OT96" s="99"/>
      <c r="OU96" s="99"/>
      <c r="OV96" s="99"/>
      <c r="OW96" s="99"/>
      <c r="OX96" s="99"/>
      <c r="OY96" s="99"/>
      <c r="OZ96" s="99"/>
      <c r="PA96" s="99"/>
      <c r="PB96" s="99"/>
      <c r="PC96" s="99"/>
      <c r="PD96" s="99"/>
      <c r="PE96" s="99"/>
      <c r="PF96" s="99"/>
      <c r="PG96" s="99"/>
      <c r="PH96" s="99"/>
      <c r="PI96" s="99"/>
      <c r="PJ96" s="99"/>
      <c r="PK96" s="99"/>
      <c r="PL96" s="99"/>
      <c r="PM96" s="99"/>
      <c r="PN96" s="99"/>
      <c r="PO96" s="99"/>
      <c r="PP96" s="99"/>
      <c r="PQ96" s="99"/>
      <c r="PR96" s="99"/>
      <c r="PS96" s="99"/>
      <c r="PT96" s="99"/>
      <c r="PU96" s="99"/>
      <c r="PV96" s="99"/>
      <c r="PW96" s="99"/>
      <c r="PX96" s="99"/>
      <c r="PY96" s="99"/>
      <c r="PZ96" s="99"/>
      <c r="QA96" s="99"/>
      <c r="QB96" s="99"/>
      <c r="QC96" s="99"/>
      <c r="QD96" s="99"/>
      <c r="QE96" s="99"/>
      <c r="QF96" s="99"/>
      <c r="QG96" s="251"/>
    </row>
    <row r="97" spans="1:449" s="145" customFormat="1" ht="118.5" hidden="1" customHeight="1">
      <c r="A97" s="252">
        <v>56</v>
      </c>
      <c r="B97" s="253" t="s">
        <v>648</v>
      </c>
      <c r="C97" s="213" t="s">
        <v>649</v>
      </c>
      <c r="D97" s="213" t="s">
        <v>344</v>
      </c>
      <c r="E97" s="214"/>
      <c r="F97" s="215" t="s">
        <v>648</v>
      </c>
      <c r="G97" s="215" t="s">
        <v>649</v>
      </c>
      <c r="H97" s="213" t="s">
        <v>344</v>
      </c>
      <c r="I97" s="213" t="s">
        <v>698</v>
      </c>
      <c r="J97" s="215" t="s">
        <v>671</v>
      </c>
      <c r="K97" s="215" t="s">
        <v>672</v>
      </c>
      <c r="L97" s="215" t="s">
        <v>673</v>
      </c>
      <c r="M97" s="215" t="s">
        <v>674</v>
      </c>
      <c r="N97" s="215" t="s">
        <v>675</v>
      </c>
      <c r="O97" s="213" t="s">
        <v>158</v>
      </c>
      <c r="P97" s="213" t="s">
        <v>165</v>
      </c>
      <c r="Q97" s="213" t="s">
        <v>676</v>
      </c>
      <c r="R97" s="213" t="s">
        <v>250</v>
      </c>
      <c r="S97" s="255" t="s">
        <v>1809</v>
      </c>
      <c r="T97" s="255" t="s">
        <v>328</v>
      </c>
      <c r="U97" s="213" t="s">
        <v>454</v>
      </c>
      <c r="V97" s="255">
        <v>2019</v>
      </c>
      <c r="W97" s="255" t="s">
        <v>1810</v>
      </c>
      <c r="X97" s="214" t="s">
        <v>1811</v>
      </c>
      <c r="Y97" s="213" t="s">
        <v>1812</v>
      </c>
      <c r="Z97" s="213" t="s">
        <v>1813</v>
      </c>
      <c r="AA97" s="255" t="s">
        <v>328</v>
      </c>
      <c r="AB97" s="213" t="s">
        <v>328</v>
      </c>
      <c r="AC97" s="213" t="s">
        <v>444</v>
      </c>
      <c r="AD97" s="255" t="s">
        <v>328</v>
      </c>
      <c r="AE97" s="255" t="s">
        <v>328</v>
      </c>
      <c r="AF97" s="260">
        <v>43872</v>
      </c>
      <c r="AG97" s="260">
        <v>44238</v>
      </c>
      <c r="AH97" s="260">
        <v>44743</v>
      </c>
      <c r="AI97" s="260" t="s">
        <v>309</v>
      </c>
      <c r="AJ97" s="260" t="s">
        <v>309</v>
      </c>
      <c r="AK97" s="218">
        <f t="shared" si="11"/>
        <v>-473</v>
      </c>
      <c r="AL97" s="300" t="s">
        <v>1814</v>
      </c>
      <c r="AM97" s="262">
        <v>44384</v>
      </c>
      <c r="AN97" s="257" t="s">
        <v>309</v>
      </c>
      <c r="AO97" s="548" t="s">
        <v>1815</v>
      </c>
      <c r="AP97" s="261">
        <v>0.5</v>
      </c>
      <c r="AQ97" s="235" t="s">
        <v>422</v>
      </c>
      <c r="AR97" s="223">
        <v>-213</v>
      </c>
      <c r="AS97" s="221" t="s">
        <v>387</v>
      </c>
      <c r="AT97" s="220">
        <v>44519</v>
      </c>
      <c r="AU97" s="221" t="s">
        <v>1816</v>
      </c>
      <c r="AV97" s="221" t="s">
        <v>388</v>
      </c>
      <c r="AW97" s="222">
        <v>0.5</v>
      </c>
      <c r="AX97" s="261">
        <v>0.5</v>
      </c>
      <c r="AY97" s="221" t="s">
        <v>393</v>
      </c>
      <c r="AZ97" s="221" t="s">
        <v>383</v>
      </c>
      <c r="BA97" s="247" t="s">
        <v>390</v>
      </c>
      <c r="BB97" s="267" t="s">
        <v>1121</v>
      </c>
      <c r="BC97" s="269">
        <v>44620</v>
      </c>
      <c r="BD97" s="267" t="s">
        <v>309</v>
      </c>
      <c r="BE97" s="36" t="s">
        <v>576</v>
      </c>
      <c r="BF97" s="266">
        <v>0.5</v>
      </c>
      <c r="BG97" s="235" t="s">
        <v>422</v>
      </c>
      <c r="BH97" s="223">
        <v>-44619.5</v>
      </c>
      <c r="BI97" s="221" t="s">
        <v>387</v>
      </c>
      <c r="BJ97" s="375">
        <v>44631</v>
      </c>
      <c r="BK97" s="221" t="s">
        <v>1817</v>
      </c>
      <c r="BL97" s="279" t="s">
        <v>458</v>
      </c>
      <c r="BM97" s="317">
        <v>0.5</v>
      </c>
      <c r="BN97" s="221" t="s">
        <v>387</v>
      </c>
      <c r="BO97" s="221" t="s">
        <v>383</v>
      </c>
      <c r="BP97" s="268" t="s">
        <v>293</v>
      </c>
      <c r="BQ97" s="62" t="s">
        <v>1818</v>
      </c>
      <c r="BR97" s="269">
        <v>44712</v>
      </c>
      <c r="BS97" s="233" t="s">
        <v>328</v>
      </c>
      <c r="BT97" s="234">
        <v>1</v>
      </c>
      <c r="BU97" s="235" t="s">
        <v>380</v>
      </c>
      <c r="BV97" s="223">
        <v>-473</v>
      </c>
      <c r="BW97" s="221" t="s">
        <v>387</v>
      </c>
      <c r="BX97" s="443" t="s">
        <v>1178</v>
      </c>
      <c r="BY97" s="308" t="s">
        <v>1818</v>
      </c>
      <c r="BZ97" s="82" t="s">
        <v>458</v>
      </c>
      <c r="CA97" s="107">
        <v>1</v>
      </c>
      <c r="CB97" s="236" t="s">
        <v>294</v>
      </c>
      <c r="CC97" s="94"/>
      <c r="CD97" s="236" t="s">
        <v>294</v>
      </c>
      <c r="CE97" s="233" t="s">
        <v>1125</v>
      </c>
      <c r="CF97" s="233" t="s">
        <v>1125</v>
      </c>
      <c r="CG97" s="375" t="s">
        <v>328</v>
      </c>
      <c r="CH97" s="233" t="s">
        <v>328</v>
      </c>
      <c r="CI97" s="234">
        <v>1</v>
      </c>
      <c r="CJ97" s="235" t="str">
        <f t="shared" si="12"/>
        <v>CUMPLIMIENTO TOTAL</v>
      </c>
      <c r="CK97" s="223" t="str">
        <f t="shared" si="13"/>
        <v>NO APLICA ACCION CERRADA</v>
      </c>
      <c r="CL97" s="221" t="str">
        <f t="shared" si="14"/>
        <v>NO APLICA ACCION CERRADA</v>
      </c>
      <c r="CM97" s="233" t="s">
        <v>328</v>
      </c>
      <c r="CN97" s="233" t="s">
        <v>1125</v>
      </c>
      <c r="CO97" s="336" t="s">
        <v>339</v>
      </c>
      <c r="CP97" s="508">
        <v>1</v>
      </c>
      <c r="CQ97" s="516" t="s">
        <v>294</v>
      </c>
      <c r="CR97" s="94"/>
      <c r="CS97" s="239" t="s">
        <v>328</v>
      </c>
      <c r="CT97" s="82" t="s">
        <v>1125</v>
      </c>
      <c r="CU97" s="82" t="s">
        <v>339</v>
      </c>
      <c r="CV97" s="107">
        <v>1</v>
      </c>
      <c r="CW97" s="110">
        <v>1</v>
      </c>
      <c r="CX97" s="235" t="str">
        <f t="shared" si="15"/>
        <v>CUMPLIMIENTO TOTAL</v>
      </c>
      <c r="CY97" s="223" t="str">
        <f t="shared" si="16"/>
        <v>NO APLICA ACCION CERRADA</v>
      </c>
      <c r="CZ97" s="221" t="str">
        <f t="shared" ref="CZ97:CZ103" si="18">(IF(CQ97="CERRADO","NO APLICA ACCION CERRADA",IF(CW97&lt;=0,"VENCIDO",IF(AY97&lt;=$V$5,"POR VENCER","CON TIEMPO"))))</f>
        <v>NO APLICA ACCION CERRADA</v>
      </c>
      <c r="DA97" s="239" t="s">
        <v>328</v>
      </c>
      <c r="DB97" s="82" t="s">
        <v>1125</v>
      </c>
      <c r="DC97" s="82" t="s">
        <v>339</v>
      </c>
      <c r="DD97" s="107">
        <v>1</v>
      </c>
      <c r="DE97" s="97" t="s">
        <v>294</v>
      </c>
      <c r="DF97" s="94"/>
      <c r="DG97" s="141"/>
      <c r="DH97" s="141"/>
      <c r="DI97" s="141"/>
      <c r="DJ97" s="141"/>
      <c r="DK97" s="141"/>
      <c r="DL97" s="141"/>
      <c r="DM97" s="141"/>
      <c r="DN97" s="141"/>
      <c r="DO97" s="141"/>
      <c r="DP97" s="141"/>
      <c r="DQ97" s="141"/>
      <c r="DR97" s="141"/>
      <c r="DS97" s="141"/>
      <c r="DT97" s="141"/>
      <c r="DU97" s="141"/>
      <c r="DV97" s="141"/>
      <c r="DW97" s="141"/>
      <c r="DX97" s="141"/>
      <c r="DY97" s="141"/>
      <c r="DZ97" s="141"/>
      <c r="EA97" s="141"/>
      <c r="EB97" s="141"/>
      <c r="EC97" s="141"/>
      <c r="ED97" s="141"/>
      <c r="EE97" s="141"/>
      <c r="EF97" s="141"/>
      <c r="EG97" s="141"/>
      <c r="EH97" s="141"/>
      <c r="EI97" s="141"/>
      <c r="EJ97" s="141"/>
      <c r="EK97" s="141"/>
      <c r="EL97" s="141"/>
      <c r="EM97" s="141"/>
      <c r="EN97" s="141"/>
      <c r="EO97" s="141"/>
      <c r="EP97" s="141"/>
      <c r="EQ97" s="141"/>
      <c r="ER97" s="141"/>
      <c r="ES97" s="141"/>
      <c r="ET97" s="141"/>
      <c r="EU97" s="141"/>
      <c r="EV97" s="141"/>
      <c r="EW97" s="141"/>
      <c r="EX97" s="141"/>
      <c r="EY97" s="141"/>
      <c r="EZ97" s="141"/>
      <c r="FA97" s="141"/>
      <c r="FB97" s="141"/>
      <c r="FC97" s="141"/>
      <c r="FD97" s="141"/>
      <c r="FE97" s="141"/>
      <c r="FF97" s="141"/>
      <c r="FG97" s="141"/>
      <c r="FH97" s="141"/>
      <c r="FI97" s="141"/>
      <c r="FJ97" s="141"/>
      <c r="FK97" s="141"/>
      <c r="FL97" s="141"/>
      <c r="FM97" s="141"/>
      <c r="FN97" s="141"/>
      <c r="FO97" s="141"/>
      <c r="FP97" s="141"/>
      <c r="FQ97" s="141"/>
      <c r="FR97" s="141"/>
      <c r="FS97" s="141"/>
      <c r="FT97" s="141"/>
      <c r="FU97" s="141"/>
      <c r="FV97" s="141"/>
      <c r="FW97" s="141"/>
      <c r="FX97" s="141"/>
      <c r="FY97" s="141"/>
      <c r="FZ97" s="141"/>
      <c r="GA97" s="141"/>
      <c r="GB97" s="141"/>
      <c r="GC97" s="141"/>
      <c r="GD97" s="141"/>
      <c r="GE97" s="141"/>
      <c r="GF97" s="141"/>
      <c r="GG97" s="141"/>
      <c r="GH97" s="141"/>
      <c r="GI97" s="141"/>
      <c r="GJ97" s="141"/>
      <c r="GK97" s="141"/>
      <c r="GL97" s="141"/>
      <c r="GM97" s="141"/>
      <c r="GN97" s="141"/>
      <c r="GO97" s="141"/>
      <c r="GP97" s="141"/>
      <c r="GQ97" s="141"/>
      <c r="GR97" s="141"/>
      <c r="GS97" s="141"/>
      <c r="GT97" s="141"/>
      <c r="GU97" s="141"/>
      <c r="GV97" s="141"/>
      <c r="GW97" s="141"/>
      <c r="GX97" s="141"/>
      <c r="GY97" s="141"/>
      <c r="GZ97" s="141"/>
      <c r="HA97" s="141"/>
      <c r="HB97" s="141"/>
      <c r="HC97" s="141"/>
      <c r="HD97" s="141"/>
      <c r="HE97" s="141"/>
      <c r="HF97" s="141"/>
      <c r="HG97" s="141"/>
      <c r="HH97" s="141"/>
      <c r="HI97" s="141"/>
      <c r="HJ97" s="141"/>
      <c r="HK97" s="141"/>
      <c r="HL97" s="141"/>
      <c r="HM97" s="141"/>
      <c r="HN97" s="141"/>
      <c r="HO97" s="141"/>
      <c r="HP97" s="141"/>
      <c r="HQ97" s="141"/>
      <c r="HR97" s="141"/>
      <c r="HS97" s="141"/>
      <c r="HT97" s="141"/>
      <c r="HU97" s="141"/>
      <c r="HV97" s="141"/>
      <c r="HW97" s="141"/>
      <c r="HX97" s="141"/>
      <c r="HY97" s="141"/>
      <c r="HZ97" s="141"/>
      <c r="IA97" s="141"/>
      <c r="IB97" s="141"/>
      <c r="IC97" s="141"/>
      <c r="ID97" s="141"/>
      <c r="IE97" s="141"/>
      <c r="IF97" s="141"/>
      <c r="IG97" s="141"/>
      <c r="IH97" s="141"/>
      <c r="II97" s="141"/>
      <c r="IJ97" s="141"/>
      <c r="IK97" s="141"/>
      <c r="IL97" s="141"/>
      <c r="IM97" s="141"/>
      <c r="IN97" s="141"/>
      <c r="IO97" s="141"/>
      <c r="IP97" s="141"/>
      <c r="IQ97" s="141"/>
      <c r="IR97" s="141"/>
      <c r="IS97" s="141"/>
      <c r="IT97" s="141"/>
      <c r="IU97" s="141"/>
      <c r="IV97" s="141"/>
      <c r="IW97" s="141"/>
      <c r="IX97" s="141"/>
      <c r="IY97" s="141"/>
      <c r="IZ97" s="141"/>
      <c r="JA97" s="141"/>
      <c r="JB97" s="141"/>
      <c r="JC97" s="141"/>
      <c r="JD97" s="141"/>
      <c r="JE97" s="141"/>
      <c r="JF97" s="141"/>
      <c r="JG97" s="141"/>
      <c r="JH97" s="141"/>
      <c r="JI97" s="141"/>
      <c r="JJ97" s="141"/>
      <c r="JK97" s="141"/>
      <c r="JL97" s="141"/>
      <c r="JM97" s="141"/>
      <c r="JN97" s="141"/>
      <c r="JO97" s="141"/>
      <c r="JP97" s="141"/>
      <c r="JQ97" s="141"/>
      <c r="JR97" s="141"/>
      <c r="JS97" s="141"/>
      <c r="JT97" s="141"/>
      <c r="JU97" s="141"/>
      <c r="JV97" s="141"/>
      <c r="JW97" s="141"/>
      <c r="JX97" s="141"/>
      <c r="JY97" s="141"/>
      <c r="JZ97" s="141"/>
      <c r="KA97" s="141"/>
      <c r="KB97" s="141"/>
      <c r="KC97" s="141"/>
      <c r="KD97" s="141"/>
      <c r="KE97" s="141"/>
      <c r="KF97" s="141"/>
      <c r="KG97" s="141"/>
      <c r="KH97" s="141"/>
      <c r="KI97" s="141"/>
      <c r="KJ97" s="141"/>
      <c r="KK97" s="141"/>
      <c r="KL97" s="141"/>
      <c r="KM97" s="141"/>
      <c r="KN97" s="141"/>
      <c r="KO97" s="141"/>
      <c r="KP97" s="141"/>
      <c r="KQ97" s="141"/>
      <c r="KR97" s="141"/>
      <c r="KS97" s="141"/>
      <c r="KT97" s="141"/>
      <c r="KU97" s="141"/>
      <c r="KV97" s="141"/>
      <c r="KW97" s="141"/>
      <c r="KX97" s="141"/>
      <c r="KY97" s="141"/>
      <c r="KZ97" s="141"/>
      <c r="LA97" s="141"/>
      <c r="LB97" s="141"/>
      <c r="LC97" s="141"/>
      <c r="LD97" s="141"/>
      <c r="LE97" s="141"/>
      <c r="LF97" s="141"/>
      <c r="LG97" s="141"/>
      <c r="LH97" s="141"/>
      <c r="LI97" s="141"/>
      <c r="LJ97" s="141"/>
      <c r="LK97" s="141"/>
      <c r="LL97" s="141"/>
      <c r="LM97" s="141"/>
      <c r="LN97" s="141"/>
      <c r="LO97" s="141"/>
      <c r="LP97" s="141"/>
      <c r="LQ97" s="141"/>
      <c r="LR97" s="141"/>
      <c r="LS97" s="141"/>
      <c r="LT97" s="141"/>
      <c r="LU97" s="141"/>
      <c r="LV97" s="141"/>
      <c r="LW97" s="141"/>
      <c r="LX97" s="141"/>
      <c r="LY97" s="141"/>
      <c r="LZ97" s="141"/>
      <c r="MA97" s="141"/>
      <c r="MB97" s="141"/>
      <c r="MC97" s="141"/>
      <c r="MD97" s="141"/>
      <c r="ME97" s="141"/>
      <c r="MF97" s="141"/>
      <c r="MG97" s="141"/>
      <c r="MH97" s="141"/>
      <c r="MI97" s="141"/>
      <c r="MJ97" s="141"/>
      <c r="MK97" s="141"/>
      <c r="ML97" s="141"/>
      <c r="MM97" s="141"/>
      <c r="MN97" s="141"/>
      <c r="MO97" s="141"/>
      <c r="MP97" s="141"/>
      <c r="MQ97" s="141"/>
      <c r="MR97" s="141"/>
      <c r="MS97" s="141"/>
      <c r="MT97" s="141"/>
      <c r="MU97" s="141"/>
      <c r="MV97" s="141"/>
      <c r="MW97" s="141"/>
      <c r="MX97" s="141"/>
      <c r="MY97" s="141"/>
      <c r="MZ97" s="141"/>
      <c r="NA97" s="141"/>
      <c r="NB97" s="141"/>
      <c r="NC97" s="141"/>
      <c r="ND97" s="141"/>
      <c r="NE97" s="141"/>
      <c r="NF97" s="141"/>
      <c r="NG97" s="141"/>
      <c r="NH97" s="141"/>
      <c r="NI97" s="141"/>
      <c r="NJ97" s="141"/>
      <c r="NK97" s="141"/>
      <c r="NL97" s="141"/>
      <c r="NM97" s="141"/>
      <c r="NN97" s="141"/>
      <c r="NO97" s="141"/>
      <c r="NP97" s="141"/>
      <c r="NQ97" s="141"/>
      <c r="NR97" s="141"/>
      <c r="NS97" s="141"/>
      <c r="NT97" s="141"/>
      <c r="NU97" s="141"/>
      <c r="NV97" s="141"/>
      <c r="NW97" s="141"/>
      <c r="NX97" s="141"/>
      <c r="NY97" s="141"/>
      <c r="NZ97" s="141"/>
      <c r="OA97" s="141"/>
      <c r="OB97" s="141"/>
      <c r="OC97" s="141"/>
      <c r="OD97" s="141"/>
      <c r="OE97" s="141"/>
      <c r="OF97" s="141"/>
      <c r="OG97" s="141"/>
      <c r="OH97" s="141"/>
      <c r="OI97" s="141"/>
      <c r="OJ97" s="141"/>
      <c r="OK97" s="141"/>
      <c r="OL97" s="141"/>
      <c r="OM97" s="141"/>
      <c r="ON97" s="141"/>
      <c r="OO97" s="141"/>
      <c r="OP97" s="141"/>
      <c r="OQ97" s="141"/>
      <c r="OR97" s="141"/>
      <c r="OS97" s="141"/>
      <c r="OT97" s="141"/>
      <c r="OU97" s="141"/>
      <c r="OV97" s="141"/>
      <c r="OW97" s="141"/>
      <c r="OX97" s="141"/>
      <c r="OY97" s="141"/>
      <c r="OZ97" s="141"/>
      <c r="PA97" s="141"/>
      <c r="PB97" s="141"/>
      <c r="PC97" s="141"/>
      <c r="PD97" s="141"/>
      <c r="PE97" s="141"/>
      <c r="PF97" s="141"/>
      <c r="PG97" s="141"/>
      <c r="PH97" s="141"/>
      <c r="PI97" s="141"/>
      <c r="PJ97" s="141"/>
      <c r="PK97" s="141"/>
      <c r="PL97" s="141"/>
      <c r="PM97" s="141"/>
      <c r="PN97" s="141"/>
      <c r="PO97" s="141"/>
      <c r="PP97" s="141"/>
      <c r="PQ97" s="141"/>
      <c r="PR97" s="141"/>
      <c r="PS97" s="141"/>
      <c r="PT97" s="141"/>
      <c r="PU97" s="141"/>
      <c r="PV97" s="141"/>
      <c r="PW97" s="141"/>
      <c r="PX97" s="141"/>
      <c r="PY97" s="141"/>
      <c r="PZ97" s="141"/>
      <c r="QA97" s="141"/>
      <c r="QB97" s="141"/>
      <c r="QC97" s="141"/>
      <c r="QD97" s="141"/>
      <c r="QE97" s="141"/>
      <c r="QF97" s="141"/>
    </row>
    <row r="98" spans="1:449" s="145" customFormat="1" ht="118.5" hidden="1" customHeight="1">
      <c r="A98" s="252">
        <v>58</v>
      </c>
      <c r="B98" s="253" t="s">
        <v>648</v>
      </c>
      <c r="C98" s="213" t="s">
        <v>649</v>
      </c>
      <c r="D98" s="213" t="s">
        <v>344</v>
      </c>
      <c r="E98" s="214"/>
      <c r="F98" s="215" t="s">
        <v>648</v>
      </c>
      <c r="G98" s="215" t="s">
        <v>649</v>
      </c>
      <c r="H98" s="213" t="s">
        <v>344</v>
      </c>
      <c r="I98" s="215"/>
      <c r="J98" s="215" t="s">
        <v>1614</v>
      </c>
      <c r="K98" s="215" t="s">
        <v>758</v>
      </c>
      <c r="L98" s="215" t="s">
        <v>639</v>
      </c>
      <c r="M98" s="215" t="s">
        <v>1615</v>
      </c>
      <c r="N98" s="215" t="s">
        <v>665</v>
      </c>
      <c r="O98" s="213" t="s">
        <v>26</v>
      </c>
      <c r="P98" s="213" t="s">
        <v>152</v>
      </c>
      <c r="Q98" s="213" t="s">
        <v>676</v>
      </c>
      <c r="R98" s="213" t="s">
        <v>250</v>
      </c>
      <c r="S98" s="255" t="s">
        <v>1819</v>
      </c>
      <c r="T98" s="255" t="s">
        <v>328</v>
      </c>
      <c r="U98" s="213" t="s">
        <v>454</v>
      </c>
      <c r="V98" s="255">
        <v>2019</v>
      </c>
      <c r="W98" s="255" t="s">
        <v>1820</v>
      </c>
      <c r="X98" s="214" t="s">
        <v>1821</v>
      </c>
      <c r="Y98" s="215" t="s">
        <v>1822</v>
      </c>
      <c r="Z98" s="215" t="s">
        <v>1823</v>
      </c>
      <c r="AA98" s="255" t="s">
        <v>328</v>
      </c>
      <c r="AB98" s="213" t="s">
        <v>328</v>
      </c>
      <c r="AC98" s="213" t="s">
        <v>444</v>
      </c>
      <c r="AD98" s="255" t="s">
        <v>328</v>
      </c>
      <c r="AE98" s="255" t="s">
        <v>328</v>
      </c>
      <c r="AF98" s="260">
        <v>43872</v>
      </c>
      <c r="AG98" s="260">
        <v>44238</v>
      </c>
      <c r="AH98" s="260">
        <v>44743</v>
      </c>
      <c r="AI98" s="260" t="s">
        <v>309</v>
      </c>
      <c r="AJ98" s="260" t="s">
        <v>309</v>
      </c>
      <c r="AK98" s="218">
        <f t="shared" si="11"/>
        <v>-473</v>
      </c>
      <c r="AL98" s="300" t="s">
        <v>1824</v>
      </c>
      <c r="AM98" s="262">
        <v>44384</v>
      </c>
      <c r="AN98" s="257" t="s">
        <v>1361</v>
      </c>
      <c r="AO98" s="549" t="s">
        <v>1825</v>
      </c>
      <c r="AP98" s="261">
        <v>0.2</v>
      </c>
      <c r="AQ98" s="235" t="s">
        <v>435</v>
      </c>
      <c r="AR98" s="223">
        <v>-213</v>
      </c>
      <c r="AS98" s="221" t="s">
        <v>387</v>
      </c>
      <c r="AT98" s="220">
        <v>44519</v>
      </c>
      <c r="AU98" s="221" t="s">
        <v>1826</v>
      </c>
      <c r="AV98" s="221" t="s">
        <v>388</v>
      </c>
      <c r="AW98" s="222">
        <v>0.3</v>
      </c>
      <c r="AX98" s="261">
        <v>0</v>
      </c>
      <c r="AY98" s="221" t="s">
        <v>393</v>
      </c>
      <c r="AZ98" s="221" t="s">
        <v>383</v>
      </c>
      <c r="BA98" s="247" t="s">
        <v>390</v>
      </c>
      <c r="BB98" s="267" t="s">
        <v>1121</v>
      </c>
      <c r="BC98" s="269">
        <v>44620</v>
      </c>
      <c r="BD98" s="267" t="s">
        <v>309</v>
      </c>
      <c r="BE98" s="36" t="s">
        <v>576</v>
      </c>
      <c r="BF98" s="266">
        <v>0.3</v>
      </c>
      <c r="BG98" s="235" t="s">
        <v>435</v>
      </c>
      <c r="BH98" s="223">
        <v>-44619.8</v>
      </c>
      <c r="BI98" s="221" t="s">
        <v>387</v>
      </c>
      <c r="BJ98" s="375">
        <v>44631</v>
      </c>
      <c r="BK98" s="221" t="s">
        <v>1827</v>
      </c>
      <c r="BL98" s="279" t="s">
        <v>458</v>
      </c>
      <c r="BM98" s="317">
        <v>0.3</v>
      </c>
      <c r="BN98" s="221" t="s">
        <v>387</v>
      </c>
      <c r="BO98" s="221" t="s">
        <v>383</v>
      </c>
      <c r="BP98" s="268" t="s">
        <v>293</v>
      </c>
      <c r="BQ98" s="62" t="s">
        <v>1828</v>
      </c>
      <c r="BR98" s="269">
        <v>44712</v>
      </c>
      <c r="BS98" s="233" t="s">
        <v>328</v>
      </c>
      <c r="BT98" s="234">
        <v>1</v>
      </c>
      <c r="BU98" s="235" t="s">
        <v>380</v>
      </c>
      <c r="BV98" s="223">
        <v>-473</v>
      </c>
      <c r="BW98" s="221" t="s">
        <v>387</v>
      </c>
      <c r="BX98" s="443">
        <v>44631</v>
      </c>
      <c r="BY98" s="236" t="s">
        <v>1829</v>
      </c>
      <c r="BZ98" s="82" t="s">
        <v>458</v>
      </c>
      <c r="CA98" s="511">
        <v>1</v>
      </c>
      <c r="CB98" s="236" t="s">
        <v>294</v>
      </c>
      <c r="CC98" s="94"/>
      <c r="CD98" s="236" t="s">
        <v>294</v>
      </c>
      <c r="CE98" s="233" t="s">
        <v>1125</v>
      </c>
      <c r="CF98" s="233" t="s">
        <v>1125</v>
      </c>
      <c r="CG98" s="375" t="s">
        <v>328</v>
      </c>
      <c r="CH98" s="233" t="s">
        <v>328</v>
      </c>
      <c r="CI98" s="234">
        <v>1</v>
      </c>
      <c r="CJ98" s="235" t="str">
        <f t="shared" si="12"/>
        <v>CUMPLIMIENTO TOTAL</v>
      </c>
      <c r="CK98" s="223" t="str">
        <f t="shared" si="13"/>
        <v>NO APLICA ACCION CERRADA</v>
      </c>
      <c r="CL98" s="221" t="str">
        <f t="shared" si="14"/>
        <v>NO APLICA ACCION CERRADA</v>
      </c>
      <c r="CM98" s="233" t="s">
        <v>328</v>
      </c>
      <c r="CN98" s="233" t="s">
        <v>1125</v>
      </c>
      <c r="CO98" s="336" t="s">
        <v>339</v>
      </c>
      <c r="CP98" s="508">
        <v>1</v>
      </c>
      <c r="CQ98" s="516" t="s">
        <v>294</v>
      </c>
      <c r="CR98" s="94"/>
      <c r="CS98" s="239" t="s">
        <v>328</v>
      </c>
      <c r="CT98" s="82" t="s">
        <v>1125</v>
      </c>
      <c r="CU98" s="82" t="s">
        <v>339</v>
      </c>
      <c r="CV98" s="107">
        <v>1</v>
      </c>
      <c r="CW98" s="110">
        <v>1</v>
      </c>
      <c r="CX98" s="235" t="str">
        <f t="shared" si="15"/>
        <v>CUMPLIMIENTO TOTAL</v>
      </c>
      <c r="CY98" s="223" t="str">
        <f t="shared" si="16"/>
        <v>NO APLICA ACCION CERRADA</v>
      </c>
      <c r="CZ98" s="221" t="str">
        <f t="shared" si="18"/>
        <v>NO APLICA ACCION CERRADA</v>
      </c>
      <c r="DA98" s="239" t="s">
        <v>328</v>
      </c>
      <c r="DB98" s="82" t="s">
        <v>1125</v>
      </c>
      <c r="DC98" s="82" t="s">
        <v>339</v>
      </c>
      <c r="DD98" s="107">
        <v>1</v>
      </c>
      <c r="DE98" s="97" t="s">
        <v>294</v>
      </c>
      <c r="DF98" s="94"/>
      <c r="DG98" s="141"/>
      <c r="DH98" s="141"/>
      <c r="DI98" s="141"/>
      <c r="DJ98" s="141"/>
      <c r="DK98" s="141"/>
      <c r="DL98" s="141"/>
      <c r="DM98" s="141"/>
      <c r="DN98" s="141"/>
      <c r="DO98" s="141"/>
      <c r="DP98" s="141"/>
      <c r="DQ98" s="141"/>
      <c r="DR98" s="141"/>
      <c r="DS98" s="141"/>
      <c r="DT98" s="141"/>
      <c r="DU98" s="141"/>
      <c r="DV98" s="141"/>
      <c r="DW98" s="141"/>
      <c r="DX98" s="141"/>
      <c r="DY98" s="141"/>
      <c r="DZ98" s="141"/>
      <c r="EA98" s="141"/>
      <c r="EB98" s="141"/>
      <c r="EC98" s="141"/>
      <c r="ED98" s="141"/>
      <c r="EE98" s="141"/>
      <c r="EF98" s="141"/>
      <c r="EG98" s="141"/>
      <c r="EH98" s="141"/>
      <c r="EI98" s="141"/>
      <c r="EJ98" s="141"/>
      <c r="EK98" s="141"/>
      <c r="EL98" s="141"/>
      <c r="EM98" s="141"/>
      <c r="EN98" s="141"/>
      <c r="EO98" s="141"/>
      <c r="EP98" s="141"/>
      <c r="EQ98" s="141"/>
      <c r="ER98" s="141"/>
      <c r="ES98" s="141"/>
      <c r="ET98" s="141"/>
      <c r="EU98" s="141"/>
      <c r="EV98" s="141"/>
      <c r="EW98" s="141"/>
      <c r="EX98" s="141"/>
      <c r="EY98" s="141"/>
      <c r="EZ98" s="141"/>
      <c r="FA98" s="141"/>
      <c r="FB98" s="141"/>
      <c r="FC98" s="141"/>
      <c r="FD98" s="141"/>
      <c r="FE98" s="141"/>
      <c r="FF98" s="141"/>
      <c r="FG98" s="141"/>
      <c r="FH98" s="141"/>
      <c r="FI98" s="141"/>
      <c r="FJ98" s="141"/>
      <c r="FK98" s="141"/>
      <c r="FL98" s="141"/>
      <c r="FM98" s="141"/>
      <c r="FN98" s="141"/>
      <c r="FO98" s="141"/>
      <c r="FP98" s="141"/>
      <c r="FQ98" s="141"/>
      <c r="FR98" s="141"/>
      <c r="FS98" s="141"/>
      <c r="FT98" s="141"/>
      <c r="FU98" s="141"/>
      <c r="FV98" s="141"/>
      <c r="FW98" s="141"/>
      <c r="FX98" s="141"/>
      <c r="FY98" s="141"/>
      <c r="FZ98" s="141"/>
      <c r="GA98" s="141"/>
      <c r="GB98" s="141"/>
      <c r="GC98" s="141"/>
      <c r="GD98" s="141"/>
      <c r="GE98" s="141"/>
      <c r="GF98" s="141"/>
      <c r="GG98" s="141"/>
      <c r="GH98" s="141"/>
      <c r="GI98" s="141"/>
      <c r="GJ98" s="141"/>
      <c r="GK98" s="141"/>
      <c r="GL98" s="141"/>
      <c r="GM98" s="141"/>
      <c r="GN98" s="141"/>
      <c r="GO98" s="141"/>
      <c r="GP98" s="141"/>
      <c r="GQ98" s="141"/>
      <c r="GR98" s="141"/>
      <c r="GS98" s="141"/>
      <c r="GT98" s="141"/>
      <c r="GU98" s="141"/>
      <c r="GV98" s="141"/>
      <c r="GW98" s="141"/>
      <c r="GX98" s="141"/>
      <c r="GY98" s="141"/>
      <c r="GZ98" s="141"/>
      <c r="HA98" s="141"/>
      <c r="HB98" s="141"/>
      <c r="HC98" s="141"/>
      <c r="HD98" s="141"/>
      <c r="HE98" s="141"/>
      <c r="HF98" s="141"/>
      <c r="HG98" s="141"/>
      <c r="HH98" s="141"/>
      <c r="HI98" s="141"/>
      <c r="HJ98" s="141"/>
      <c r="HK98" s="141"/>
      <c r="HL98" s="141"/>
      <c r="HM98" s="141"/>
      <c r="HN98" s="141"/>
      <c r="HO98" s="141"/>
      <c r="HP98" s="141"/>
      <c r="HQ98" s="141"/>
      <c r="HR98" s="141"/>
      <c r="HS98" s="141"/>
      <c r="HT98" s="141"/>
      <c r="HU98" s="141"/>
      <c r="HV98" s="141"/>
      <c r="HW98" s="141"/>
      <c r="HX98" s="141"/>
      <c r="HY98" s="141"/>
      <c r="HZ98" s="141"/>
      <c r="IA98" s="141"/>
      <c r="IB98" s="141"/>
      <c r="IC98" s="141"/>
      <c r="ID98" s="141"/>
      <c r="IE98" s="141"/>
      <c r="IF98" s="141"/>
      <c r="IG98" s="141"/>
      <c r="IH98" s="141"/>
      <c r="II98" s="141"/>
      <c r="IJ98" s="141"/>
      <c r="IK98" s="141"/>
      <c r="IL98" s="141"/>
      <c r="IM98" s="141"/>
      <c r="IN98" s="141"/>
      <c r="IO98" s="141"/>
      <c r="IP98" s="141"/>
      <c r="IQ98" s="141"/>
      <c r="IR98" s="141"/>
      <c r="IS98" s="141"/>
      <c r="IT98" s="141"/>
      <c r="IU98" s="141"/>
      <c r="IV98" s="141"/>
      <c r="IW98" s="141"/>
      <c r="IX98" s="141"/>
      <c r="IY98" s="141"/>
      <c r="IZ98" s="141"/>
      <c r="JA98" s="141"/>
      <c r="JB98" s="141"/>
      <c r="JC98" s="141"/>
      <c r="JD98" s="141"/>
      <c r="JE98" s="141"/>
      <c r="JF98" s="141"/>
      <c r="JG98" s="141"/>
      <c r="JH98" s="141"/>
      <c r="JI98" s="141"/>
      <c r="JJ98" s="141"/>
      <c r="JK98" s="141"/>
      <c r="JL98" s="141"/>
      <c r="JM98" s="141"/>
      <c r="JN98" s="141"/>
      <c r="JO98" s="141"/>
      <c r="JP98" s="141"/>
      <c r="JQ98" s="141"/>
      <c r="JR98" s="141"/>
      <c r="JS98" s="141"/>
      <c r="JT98" s="141"/>
      <c r="JU98" s="141"/>
      <c r="JV98" s="141"/>
      <c r="JW98" s="141"/>
      <c r="JX98" s="141"/>
      <c r="JY98" s="141"/>
      <c r="JZ98" s="141"/>
      <c r="KA98" s="141"/>
      <c r="KB98" s="141"/>
      <c r="KC98" s="141"/>
      <c r="KD98" s="141"/>
      <c r="KE98" s="141"/>
      <c r="KF98" s="141"/>
      <c r="KG98" s="141"/>
      <c r="KH98" s="141"/>
      <c r="KI98" s="141"/>
      <c r="KJ98" s="141"/>
      <c r="KK98" s="141"/>
      <c r="KL98" s="141"/>
      <c r="KM98" s="141"/>
      <c r="KN98" s="141"/>
      <c r="KO98" s="141"/>
      <c r="KP98" s="141"/>
      <c r="KQ98" s="141"/>
      <c r="KR98" s="141"/>
      <c r="KS98" s="141"/>
      <c r="KT98" s="141"/>
      <c r="KU98" s="141"/>
      <c r="KV98" s="141"/>
      <c r="KW98" s="141"/>
      <c r="KX98" s="141"/>
      <c r="KY98" s="141"/>
      <c r="KZ98" s="141"/>
      <c r="LA98" s="141"/>
      <c r="LB98" s="141"/>
      <c r="LC98" s="141"/>
      <c r="LD98" s="141"/>
      <c r="LE98" s="141"/>
      <c r="LF98" s="141"/>
      <c r="LG98" s="141"/>
      <c r="LH98" s="141"/>
      <c r="LI98" s="141"/>
      <c r="LJ98" s="141"/>
      <c r="LK98" s="141"/>
      <c r="LL98" s="141"/>
      <c r="LM98" s="141"/>
      <c r="LN98" s="141"/>
      <c r="LO98" s="141"/>
      <c r="LP98" s="141"/>
      <c r="LQ98" s="141"/>
      <c r="LR98" s="141"/>
      <c r="LS98" s="141"/>
      <c r="LT98" s="141"/>
      <c r="LU98" s="141"/>
      <c r="LV98" s="141"/>
      <c r="LW98" s="141"/>
      <c r="LX98" s="141"/>
      <c r="LY98" s="141"/>
      <c r="LZ98" s="141"/>
      <c r="MA98" s="141"/>
      <c r="MB98" s="141"/>
      <c r="MC98" s="141"/>
      <c r="MD98" s="141"/>
      <c r="ME98" s="141"/>
      <c r="MF98" s="141"/>
      <c r="MG98" s="141"/>
      <c r="MH98" s="141"/>
      <c r="MI98" s="141"/>
      <c r="MJ98" s="141"/>
      <c r="MK98" s="141"/>
      <c r="ML98" s="141"/>
      <c r="MM98" s="141"/>
      <c r="MN98" s="141"/>
      <c r="MO98" s="141"/>
      <c r="MP98" s="141"/>
      <c r="MQ98" s="141"/>
      <c r="MR98" s="141"/>
      <c r="MS98" s="141"/>
      <c r="MT98" s="141"/>
      <c r="MU98" s="141"/>
      <c r="MV98" s="141"/>
      <c r="MW98" s="141"/>
      <c r="MX98" s="141"/>
      <c r="MY98" s="141"/>
      <c r="MZ98" s="141"/>
      <c r="NA98" s="141"/>
      <c r="NB98" s="141"/>
      <c r="NC98" s="141"/>
      <c r="ND98" s="141"/>
      <c r="NE98" s="141"/>
      <c r="NF98" s="141"/>
      <c r="NG98" s="141"/>
      <c r="NH98" s="141"/>
      <c r="NI98" s="141"/>
      <c r="NJ98" s="141"/>
      <c r="NK98" s="141"/>
      <c r="NL98" s="141"/>
      <c r="NM98" s="141"/>
      <c r="NN98" s="141"/>
      <c r="NO98" s="141"/>
      <c r="NP98" s="141"/>
      <c r="NQ98" s="141"/>
      <c r="NR98" s="141"/>
      <c r="NS98" s="141"/>
      <c r="NT98" s="141"/>
      <c r="NU98" s="141"/>
      <c r="NV98" s="141"/>
      <c r="NW98" s="141"/>
      <c r="NX98" s="141"/>
      <c r="NY98" s="141"/>
      <c r="NZ98" s="141"/>
      <c r="OA98" s="141"/>
      <c r="OB98" s="141"/>
      <c r="OC98" s="141"/>
      <c r="OD98" s="141"/>
      <c r="OE98" s="141"/>
      <c r="OF98" s="141"/>
      <c r="OG98" s="141"/>
      <c r="OH98" s="141"/>
      <c r="OI98" s="141"/>
      <c r="OJ98" s="141"/>
      <c r="OK98" s="141"/>
      <c r="OL98" s="141"/>
      <c r="OM98" s="141"/>
      <c r="ON98" s="141"/>
      <c r="OO98" s="141"/>
      <c r="OP98" s="141"/>
      <c r="OQ98" s="141"/>
      <c r="OR98" s="141"/>
      <c r="OS98" s="141"/>
      <c r="OT98" s="141"/>
      <c r="OU98" s="141"/>
      <c r="OV98" s="141"/>
      <c r="OW98" s="141"/>
      <c r="OX98" s="141"/>
      <c r="OY98" s="141"/>
      <c r="OZ98" s="141"/>
      <c r="PA98" s="141"/>
      <c r="PB98" s="141"/>
      <c r="PC98" s="141"/>
      <c r="PD98" s="141"/>
      <c r="PE98" s="141"/>
      <c r="PF98" s="141"/>
      <c r="PG98" s="141"/>
      <c r="PH98" s="141"/>
      <c r="PI98" s="141"/>
      <c r="PJ98" s="141"/>
      <c r="PK98" s="141"/>
      <c r="PL98" s="141"/>
      <c r="PM98" s="141"/>
      <c r="PN98" s="141"/>
      <c r="PO98" s="141"/>
      <c r="PP98" s="141"/>
      <c r="PQ98" s="141"/>
      <c r="PR98" s="141"/>
      <c r="PS98" s="141"/>
      <c r="PT98" s="141"/>
      <c r="PU98" s="141"/>
      <c r="PV98" s="141"/>
      <c r="PW98" s="141"/>
      <c r="PX98" s="141"/>
      <c r="PY98" s="141"/>
      <c r="PZ98" s="141"/>
      <c r="QA98" s="141"/>
      <c r="QB98" s="141"/>
      <c r="QC98" s="141"/>
      <c r="QD98" s="141"/>
      <c r="QE98" s="141"/>
      <c r="QF98" s="141"/>
      <c r="QG98" s="141"/>
    </row>
    <row r="99" spans="1:449" s="145" customFormat="1" ht="118.5" hidden="1" customHeight="1">
      <c r="A99" s="252">
        <v>60</v>
      </c>
      <c r="B99" s="253" t="s">
        <v>648</v>
      </c>
      <c r="C99" s="213" t="s">
        <v>649</v>
      </c>
      <c r="D99" s="213" t="s">
        <v>344</v>
      </c>
      <c r="E99" s="214"/>
      <c r="F99" s="215" t="s">
        <v>650</v>
      </c>
      <c r="G99" s="215" t="s">
        <v>269</v>
      </c>
      <c r="H99" s="213" t="s">
        <v>341</v>
      </c>
      <c r="I99" s="213" t="s">
        <v>651</v>
      </c>
      <c r="J99" s="215" t="s">
        <v>652</v>
      </c>
      <c r="K99" s="215" t="s">
        <v>653</v>
      </c>
      <c r="L99" s="215" t="s">
        <v>654</v>
      </c>
      <c r="M99" s="215" t="s">
        <v>655</v>
      </c>
      <c r="N99" s="215" t="s">
        <v>656</v>
      </c>
      <c r="O99" s="213" t="s">
        <v>210</v>
      </c>
      <c r="P99" s="213" t="s">
        <v>214</v>
      </c>
      <c r="Q99" s="213" t="s">
        <v>657</v>
      </c>
      <c r="R99" s="213" t="s">
        <v>250</v>
      </c>
      <c r="S99" s="255" t="s">
        <v>1830</v>
      </c>
      <c r="T99" s="255" t="s">
        <v>328</v>
      </c>
      <c r="U99" s="213" t="s">
        <v>454</v>
      </c>
      <c r="V99" s="255">
        <v>2019</v>
      </c>
      <c r="W99" s="255" t="s">
        <v>1831</v>
      </c>
      <c r="X99" s="214" t="s">
        <v>1832</v>
      </c>
      <c r="Y99" s="213" t="s">
        <v>299</v>
      </c>
      <c r="Z99" s="213" t="s">
        <v>299</v>
      </c>
      <c r="AA99" s="255" t="s">
        <v>328</v>
      </c>
      <c r="AB99" s="213" t="s">
        <v>328</v>
      </c>
      <c r="AC99" s="213" t="s">
        <v>444</v>
      </c>
      <c r="AD99" s="255" t="s">
        <v>328</v>
      </c>
      <c r="AE99" s="255" t="s">
        <v>328</v>
      </c>
      <c r="AF99" s="260" t="s">
        <v>299</v>
      </c>
      <c r="AG99" s="260" t="s">
        <v>299</v>
      </c>
      <c r="AH99" s="260">
        <v>44743</v>
      </c>
      <c r="AI99" s="260" t="s">
        <v>307</v>
      </c>
      <c r="AJ99" s="260" t="s">
        <v>307</v>
      </c>
      <c r="AK99" s="218" t="e">
        <f t="shared" si="11"/>
        <v>#VALUE!</v>
      </c>
      <c r="AL99" s="300" t="s">
        <v>495</v>
      </c>
      <c r="AM99" s="262">
        <v>44384</v>
      </c>
      <c r="AN99" s="257" t="s">
        <v>309</v>
      </c>
      <c r="AO99" s="300" t="s">
        <v>496</v>
      </c>
      <c r="AP99" s="261">
        <v>0</v>
      </c>
      <c r="AQ99" s="235" t="s">
        <v>386</v>
      </c>
      <c r="AR99" s="223" t="e">
        <v>#VALUE!</v>
      </c>
      <c r="AS99" s="221" t="e">
        <v>#VALUE!</v>
      </c>
      <c r="AT99" s="220">
        <v>44520</v>
      </c>
      <c r="AU99" s="221" t="s">
        <v>1833</v>
      </c>
      <c r="AV99" s="221" t="s">
        <v>388</v>
      </c>
      <c r="AW99" s="222">
        <v>0</v>
      </c>
      <c r="AX99" s="261">
        <v>0</v>
      </c>
      <c r="AY99" s="221" t="e">
        <v>#VALUE!</v>
      </c>
      <c r="AZ99" s="221" t="s">
        <v>383</v>
      </c>
      <c r="BA99" s="493" t="s">
        <v>1441</v>
      </c>
      <c r="BB99" s="36" t="s">
        <v>1442</v>
      </c>
      <c r="BC99" s="269">
        <v>44620</v>
      </c>
      <c r="BD99" s="267" t="s">
        <v>394</v>
      </c>
      <c r="BE99" s="279" t="s">
        <v>1443</v>
      </c>
      <c r="BF99" s="266">
        <v>0</v>
      </c>
      <c r="BG99" s="235" t="s">
        <v>386</v>
      </c>
      <c r="BH99" s="223">
        <v>-44620</v>
      </c>
      <c r="BI99" s="221" t="e">
        <v>#VALUE!</v>
      </c>
      <c r="BJ99" s="267"/>
      <c r="BK99" s="267"/>
      <c r="BL99" s="267"/>
      <c r="BM99" s="267"/>
      <c r="BN99" s="221"/>
      <c r="BO99" s="221" t="s">
        <v>383</v>
      </c>
      <c r="BP99" s="268" t="s">
        <v>293</v>
      </c>
      <c r="BQ99" s="62" t="s">
        <v>1834</v>
      </c>
      <c r="BR99" s="269">
        <v>44712</v>
      </c>
      <c r="BS99" s="233">
        <v>0</v>
      </c>
      <c r="BT99" s="234">
        <v>1</v>
      </c>
      <c r="BU99" s="235" t="s">
        <v>380</v>
      </c>
      <c r="BV99" s="223" t="e">
        <v>#VALUE!</v>
      </c>
      <c r="BW99" s="221" t="e">
        <v>#VALUE!</v>
      </c>
      <c r="BX99" s="307">
        <v>44729</v>
      </c>
      <c r="BY99" s="291" t="s">
        <v>1835</v>
      </c>
      <c r="BZ99" s="291" t="s">
        <v>1378</v>
      </c>
      <c r="CA99" s="108">
        <v>1</v>
      </c>
      <c r="CB99" s="236" t="s">
        <v>294</v>
      </c>
      <c r="CC99" s="94"/>
      <c r="CD99" s="236" t="s">
        <v>294</v>
      </c>
      <c r="CE99" s="233" t="s">
        <v>1125</v>
      </c>
      <c r="CF99" s="233" t="s">
        <v>1125</v>
      </c>
      <c r="CG99" s="375" t="s">
        <v>328</v>
      </c>
      <c r="CH99" s="233" t="s">
        <v>328</v>
      </c>
      <c r="CI99" s="234">
        <v>1</v>
      </c>
      <c r="CJ99" s="235" t="str">
        <f t="shared" si="12"/>
        <v>CUMPLIMIENTO TOTAL</v>
      </c>
      <c r="CK99" s="223" t="str">
        <f t="shared" si="13"/>
        <v>NO APLICA ACCION CERRADA</v>
      </c>
      <c r="CL99" s="221" t="str">
        <f t="shared" si="14"/>
        <v>NO APLICA ACCION CERRADA</v>
      </c>
      <c r="CM99" s="518" t="s">
        <v>328</v>
      </c>
      <c r="CN99" s="351" t="s">
        <v>1125</v>
      </c>
      <c r="CO99" s="506" t="s">
        <v>339</v>
      </c>
      <c r="CP99" s="508">
        <v>1</v>
      </c>
      <c r="CQ99" s="516" t="s">
        <v>294</v>
      </c>
      <c r="CR99" s="94"/>
      <c r="CS99" s="239" t="s">
        <v>328</v>
      </c>
      <c r="CT99" s="82" t="s">
        <v>1125</v>
      </c>
      <c r="CU99" s="82" t="s">
        <v>339</v>
      </c>
      <c r="CV99" s="107">
        <v>1</v>
      </c>
      <c r="CW99" s="110">
        <v>1</v>
      </c>
      <c r="CX99" s="235" t="str">
        <f t="shared" si="15"/>
        <v>CUMPLIMIENTO TOTAL</v>
      </c>
      <c r="CY99" s="223" t="str">
        <f t="shared" si="16"/>
        <v>NO APLICA ACCION CERRADA</v>
      </c>
      <c r="CZ99" s="221" t="str">
        <f t="shared" si="18"/>
        <v>NO APLICA ACCION CERRADA</v>
      </c>
      <c r="DA99" s="239" t="s">
        <v>328</v>
      </c>
      <c r="DB99" s="82" t="s">
        <v>1125</v>
      </c>
      <c r="DC99" s="82" t="s">
        <v>339</v>
      </c>
      <c r="DD99" s="107">
        <v>1</v>
      </c>
      <c r="DE99" s="97" t="s">
        <v>294</v>
      </c>
      <c r="DF99" s="94"/>
      <c r="DG99" s="141"/>
      <c r="DH99" s="141"/>
      <c r="DI99" s="141"/>
      <c r="DJ99" s="141"/>
      <c r="DK99" s="141"/>
      <c r="DL99" s="141"/>
      <c r="DM99" s="141"/>
      <c r="DN99" s="141"/>
      <c r="DO99" s="141"/>
      <c r="DP99" s="141"/>
      <c r="DQ99" s="141"/>
      <c r="DR99" s="141"/>
      <c r="DS99" s="141"/>
      <c r="DT99" s="141"/>
      <c r="DU99" s="141"/>
      <c r="DV99" s="141"/>
      <c r="DW99" s="141"/>
      <c r="DX99" s="141"/>
      <c r="DY99" s="141"/>
      <c r="DZ99" s="141"/>
      <c r="EA99" s="141"/>
      <c r="EB99" s="141"/>
      <c r="EC99" s="141"/>
      <c r="ED99" s="141"/>
      <c r="EE99" s="141"/>
      <c r="EF99" s="141"/>
      <c r="EG99" s="141"/>
      <c r="EH99" s="141"/>
      <c r="EI99" s="141"/>
      <c r="EJ99" s="141"/>
      <c r="EK99" s="141"/>
      <c r="EL99" s="141"/>
      <c r="EM99" s="141"/>
      <c r="EN99" s="141"/>
      <c r="EO99" s="141"/>
      <c r="EP99" s="141"/>
      <c r="EQ99" s="141"/>
      <c r="ER99" s="141"/>
      <c r="ES99" s="141"/>
      <c r="ET99" s="141"/>
      <c r="EU99" s="141"/>
      <c r="EV99" s="141"/>
      <c r="EW99" s="141"/>
      <c r="EX99" s="141"/>
      <c r="EY99" s="141"/>
      <c r="EZ99" s="141"/>
      <c r="FA99" s="141"/>
      <c r="FB99" s="141"/>
      <c r="FC99" s="141"/>
      <c r="FD99" s="141"/>
      <c r="FE99" s="141"/>
      <c r="FF99" s="141"/>
      <c r="FG99" s="141"/>
      <c r="FH99" s="141"/>
      <c r="FI99" s="141"/>
      <c r="FJ99" s="141"/>
      <c r="FK99" s="141"/>
      <c r="FL99" s="141"/>
      <c r="FM99" s="141"/>
      <c r="FN99" s="141"/>
      <c r="FO99" s="141"/>
      <c r="FP99" s="141"/>
      <c r="FQ99" s="141"/>
      <c r="FR99" s="141"/>
      <c r="FS99" s="141"/>
      <c r="FT99" s="141"/>
      <c r="FU99" s="141"/>
      <c r="FV99" s="141"/>
      <c r="FW99" s="141"/>
      <c r="FX99" s="141"/>
      <c r="FY99" s="141"/>
      <c r="FZ99" s="141"/>
      <c r="GA99" s="141"/>
      <c r="GB99" s="141"/>
      <c r="GC99" s="141"/>
      <c r="GD99" s="141"/>
      <c r="GE99" s="141"/>
      <c r="GF99" s="141"/>
      <c r="GG99" s="141"/>
      <c r="GH99" s="141"/>
      <c r="GI99" s="141"/>
      <c r="GJ99" s="141"/>
      <c r="GK99" s="141"/>
      <c r="GL99" s="141"/>
      <c r="GM99" s="141"/>
      <c r="GN99" s="141"/>
      <c r="GO99" s="141"/>
      <c r="GP99" s="141"/>
      <c r="GQ99" s="141"/>
      <c r="GR99" s="141"/>
      <c r="GS99" s="141"/>
      <c r="GT99" s="141"/>
      <c r="GU99" s="141"/>
      <c r="GV99" s="141"/>
      <c r="GW99" s="141"/>
      <c r="GX99" s="141"/>
      <c r="GY99" s="141"/>
      <c r="GZ99" s="141"/>
      <c r="HA99" s="141"/>
      <c r="HB99" s="141"/>
      <c r="HC99" s="141"/>
      <c r="HD99" s="141"/>
      <c r="HE99" s="141"/>
      <c r="HF99" s="141"/>
      <c r="HG99" s="141"/>
      <c r="HH99" s="141"/>
      <c r="HI99" s="141"/>
      <c r="HJ99" s="141"/>
      <c r="HK99" s="141"/>
      <c r="HL99" s="141"/>
      <c r="HM99" s="141"/>
      <c r="HN99" s="141"/>
      <c r="HO99" s="141"/>
      <c r="HP99" s="141"/>
      <c r="HQ99" s="141"/>
      <c r="HR99" s="141"/>
      <c r="HS99" s="141"/>
      <c r="HT99" s="141"/>
      <c r="HU99" s="141"/>
      <c r="HV99" s="141"/>
      <c r="HW99" s="141"/>
      <c r="HX99" s="141"/>
      <c r="HY99" s="141"/>
      <c r="HZ99" s="141"/>
      <c r="IA99" s="141"/>
      <c r="IB99" s="141"/>
      <c r="IC99" s="141"/>
      <c r="ID99" s="141"/>
      <c r="IE99" s="141"/>
      <c r="IF99" s="141"/>
      <c r="IG99" s="141"/>
      <c r="IH99" s="141"/>
      <c r="II99" s="141"/>
      <c r="IJ99" s="141"/>
      <c r="IK99" s="141"/>
      <c r="IL99" s="141"/>
      <c r="IM99" s="141"/>
      <c r="IN99" s="141"/>
      <c r="IO99" s="141"/>
      <c r="IP99" s="141"/>
      <c r="IQ99" s="141"/>
      <c r="IR99" s="141"/>
      <c r="IS99" s="141"/>
      <c r="IT99" s="141"/>
      <c r="IU99" s="141"/>
      <c r="IV99" s="141"/>
      <c r="IW99" s="141"/>
      <c r="IX99" s="141"/>
      <c r="IY99" s="141"/>
      <c r="IZ99" s="141"/>
      <c r="JA99" s="141"/>
      <c r="JB99" s="141"/>
      <c r="JC99" s="141"/>
      <c r="JD99" s="141"/>
      <c r="JE99" s="141"/>
      <c r="JF99" s="141"/>
      <c r="JG99" s="141"/>
      <c r="JH99" s="141"/>
      <c r="JI99" s="141"/>
      <c r="JJ99" s="141"/>
      <c r="JK99" s="141"/>
      <c r="JL99" s="141"/>
      <c r="JM99" s="141"/>
      <c r="JN99" s="141"/>
      <c r="JO99" s="141"/>
      <c r="JP99" s="141"/>
      <c r="JQ99" s="141"/>
      <c r="JR99" s="141"/>
      <c r="JS99" s="141"/>
      <c r="JT99" s="141"/>
      <c r="JU99" s="141"/>
      <c r="JV99" s="141"/>
      <c r="JW99" s="141"/>
      <c r="JX99" s="141"/>
      <c r="JY99" s="141"/>
      <c r="JZ99" s="141"/>
      <c r="KA99" s="141"/>
      <c r="KB99" s="141"/>
      <c r="KC99" s="141"/>
      <c r="KD99" s="141"/>
      <c r="KE99" s="141"/>
      <c r="KF99" s="141"/>
      <c r="KG99" s="141"/>
      <c r="KH99" s="141"/>
      <c r="KI99" s="141"/>
      <c r="KJ99" s="141"/>
      <c r="KK99" s="141"/>
      <c r="KL99" s="141"/>
      <c r="KM99" s="141"/>
      <c r="KN99" s="141"/>
      <c r="KO99" s="141"/>
      <c r="KP99" s="141"/>
      <c r="KQ99" s="141"/>
      <c r="KR99" s="141"/>
      <c r="KS99" s="141"/>
      <c r="KT99" s="141"/>
      <c r="KU99" s="141"/>
      <c r="KV99" s="141"/>
      <c r="KW99" s="141"/>
      <c r="KX99" s="141"/>
      <c r="KY99" s="141"/>
      <c r="KZ99" s="141"/>
      <c r="LA99" s="141"/>
      <c r="LB99" s="141"/>
      <c r="LC99" s="141"/>
      <c r="LD99" s="141"/>
      <c r="LE99" s="141"/>
      <c r="LF99" s="141"/>
      <c r="LG99" s="141"/>
      <c r="LH99" s="141"/>
      <c r="LI99" s="141"/>
      <c r="LJ99" s="141"/>
      <c r="LK99" s="141"/>
      <c r="LL99" s="141"/>
      <c r="LM99" s="141"/>
      <c r="LN99" s="141"/>
      <c r="LO99" s="141"/>
      <c r="LP99" s="141"/>
      <c r="LQ99" s="141"/>
      <c r="LR99" s="141"/>
      <c r="LS99" s="141"/>
      <c r="LT99" s="141"/>
      <c r="LU99" s="141"/>
      <c r="LV99" s="141"/>
      <c r="LW99" s="141"/>
      <c r="LX99" s="141"/>
      <c r="LY99" s="141"/>
      <c r="LZ99" s="141"/>
      <c r="MA99" s="141"/>
      <c r="MB99" s="141"/>
      <c r="MC99" s="141"/>
      <c r="MD99" s="141"/>
      <c r="ME99" s="141"/>
      <c r="MF99" s="141"/>
      <c r="MG99" s="141"/>
      <c r="MH99" s="141"/>
      <c r="MI99" s="141"/>
      <c r="MJ99" s="141"/>
      <c r="MK99" s="141"/>
      <c r="ML99" s="141"/>
      <c r="MM99" s="141"/>
      <c r="MN99" s="141"/>
      <c r="MO99" s="141"/>
      <c r="MP99" s="141"/>
      <c r="MQ99" s="141"/>
      <c r="MR99" s="141"/>
      <c r="MS99" s="141"/>
      <c r="MT99" s="141"/>
      <c r="MU99" s="141"/>
      <c r="MV99" s="141"/>
      <c r="MW99" s="141"/>
      <c r="MX99" s="141"/>
      <c r="MY99" s="141"/>
      <c r="MZ99" s="141"/>
      <c r="NA99" s="141"/>
      <c r="NB99" s="141"/>
      <c r="NC99" s="141"/>
      <c r="ND99" s="141"/>
      <c r="NE99" s="141"/>
      <c r="NF99" s="141"/>
      <c r="NG99" s="141"/>
      <c r="NH99" s="141"/>
      <c r="NI99" s="141"/>
      <c r="NJ99" s="141"/>
      <c r="NK99" s="141"/>
      <c r="NL99" s="141"/>
      <c r="NM99" s="141"/>
      <c r="NN99" s="141"/>
      <c r="NO99" s="141"/>
      <c r="NP99" s="141"/>
      <c r="NQ99" s="141"/>
      <c r="NR99" s="141"/>
      <c r="NS99" s="141"/>
      <c r="NT99" s="141"/>
      <c r="NU99" s="141"/>
      <c r="NV99" s="141"/>
      <c r="NW99" s="141"/>
      <c r="NX99" s="141"/>
      <c r="NY99" s="141"/>
      <c r="NZ99" s="141"/>
      <c r="OA99" s="141"/>
      <c r="OB99" s="141"/>
      <c r="OC99" s="141"/>
      <c r="OD99" s="141"/>
      <c r="OE99" s="141"/>
      <c r="OF99" s="141"/>
      <c r="OG99" s="141"/>
      <c r="OH99" s="141"/>
      <c r="OI99" s="141"/>
      <c r="OJ99" s="141"/>
      <c r="OK99" s="141"/>
      <c r="OL99" s="141"/>
      <c r="OM99" s="141"/>
      <c r="ON99" s="141"/>
      <c r="OO99" s="141"/>
      <c r="OP99" s="141"/>
      <c r="OQ99" s="141"/>
      <c r="OR99" s="141"/>
      <c r="OS99" s="141"/>
      <c r="OT99" s="141"/>
      <c r="OU99" s="141"/>
      <c r="OV99" s="141"/>
      <c r="OW99" s="141"/>
      <c r="OX99" s="141"/>
      <c r="OY99" s="141"/>
      <c r="OZ99" s="141"/>
      <c r="PA99" s="141"/>
      <c r="PB99" s="141"/>
      <c r="PC99" s="141"/>
      <c r="PD99" s="141"/>
      <c r="PE99" s="141"/>
      <c r="PF99" s="141"/>
      <c r="PG99" s="141"/>
      <c r="PH99" s="141"/>
      <c r="PI99" s="141"/>
      <c r="PJ99" s="141"/>
      <c r="PK99" s="141"/>
      <c r="PL99" s="141"/>
      <c r="PM99" s="141"/>
      <c r="PN99" s="141"/>
      <c r="PO99" s="141"/>
      <c r="PP99" s="141"/>
      <c r="PQ99" s="141"/>
      <c r="PR99" s="141"/>
      <c r="PS99" s="141"/>
      <c r="PT99" s="141"/>
      <c r="PU99" s="141"/>
      <c r="PV99" s="141"/>
      <c r="PW99" s="141"/>
      <c r="PX99" s="141"/>
      <c r="PY99" s="141"/>
      <c r="PZ99" s="141"/>
      <c r="QA99" s="141"/>
      <c r="QB99" s="141"/>
      <c r="QC99" s="141"/>
      <c r="QD99" s="141"/>
      <c r="QE99" s="141"/>
      <c r="QF99" s="141"/>
    </row>
    <row r="100" spans="1:449" s="145" customFormat="1" ht="118.5" hidden="1" customHeight="1">
      <c r="A100" s="252">
        <v>62</v>
      </c>
      <c r="B100" s="253" t="s">
        <v>648</v>
      </c>
      <c r="C100" s="213" t="s">
        <v>649</v>
      </c>
      <c r="D100" s="213" t="s">
        <v>344</v>
      </c>
      <c r="E100" s="214"/>
      <c r="F100" s="215" t="s">
        <v>648</v>
      </c>
      <c r="G100" s="215" t="s">
        <v>649</v>
      </c>
      <c r="H100" s="213" t="s">
        <v>344</v>
      </c>
      <c r="I100" s="215" t="s">
        <v>1836</v>
      </c>
      <c r="J100" s="215" t="s">
        <v>652</v>
      </c>
      <c r="K100" s="215" t="s">
        <v>694</v>
      </c>
      <c r="L100" s="215" t="s">
        <v>695</v>
      </c>
      <c r="M100" s="215" t="s">
        <v>696</v>
      </c>
      <c r="N100" s="215" t="s">
        <v>697</v>
      </c>
      <c r="O100" s="255" t="s">
        <v>88</v>
      </c>
      <c r="P100" s="213" t="s">
        <v>100</v>
      </c>
      <c r="Q100" s="213" t="s">
        <v>676</v>
      </c>
      <c r="R100" s="213" t="s">
        <v>250</v>
      </c>
      <c r="S100" s="255" t="s">
        <v>1837</v>
      </c>
      <c r="T100" s="255" t="s">
        <v>328</v>
      </c>
      <c r="U100" s="213" t="s">
        <v>454</v>
      </c>
      <c r="V100" s="255">
        <v>2019</v>
      </c>
      <c r="W100" s="255" t="s">
        <v>1838</v>
      </c>
      <c r="X100" s="214" t="s">
        <v>1839</v>
      </c>
      <c r="Y100" s="215" t="s">
        <v>1840</v>
      </c>
      <c r="Z100" s="215" t="s">
        <v>1841</v>
      </c>
      <c r="AA100" s="255" t="s">
        <v>328</v>
      </c>
      <c r="AB100" s="213" t="s">
        <v>328</v>
      </c>
      <c r="AC100" s="213" t="s">
        <v>444</v>
      </c>
      <c r="AD100" s="255" t="s">
        <v>328</v>
      </c>
      <c r="AE100" s="255" t="s">
        <v>328</v>
      </c>
      <c r="AF100" s="260">
        <v>43872</v>
      </c>
      <c r="AG100" s="260">
        <v>44238</v>
      </c>
      <c r="AH100" s="260">
        <v>44743</v>
      </c>
      <c r="AI100" s="260" t="s">
        <v>309</v>
      </c>
      <c r="AJ100" s="260" t="s">
        <v>309</v>
      </c>
      <c r="AK100" s="218">
        <f t="shared" si="11"/>
        <v>-473</v>
      </c>
      <c r="AL100" s="300" t="s">
        <v>495</v>
      </c>
      <c r="AM100" s="262">
        <v>44384</v>
      </c>
      <c r="AN100" s="257" t="s">
        <v>309</v>
      </c>
      <c r="AO100" s="300" t="s">
        <v>496</v>
      </c>
      <c r="AP100" s="261">
        <v>0</v>
      </c>
      <c r="AQ100" s="235" t="s">
        <v>386</v>
      </c>
      <c r="AR100" s="223">
        <v>-213</v>
      </c>
      <c r="AS100" s="221" t="s">
        <v>387</v>
      </c>
      <c r="AT100" s="220">
        <v>44520</v>
      </c>
      <c r="AU100" s="221" t="s">
        <v>1621</v>
      </c>
      <c r="AV100" s="221" t="s">
        <v>388</v>
      </c>
      <c r="AW100" s="222">
        <v>0</v>
      </c>
      <c r="AX100" s="261">
        <v>0</v>
      </c>
      <c r="AY100" s="221" t="s">
        <v>393</v>
      </c>
      <c r="AZ100" s="221" t="s">
        <v>383</v>
      </c>
      <c r="BA100" s="247" t="s">
        <v>390</v>
      </c>
      <c r="BB100" s="250" t="s">
        <v>1121</v>
      </c>
      <c r="BC100" s="264">
        <v>44620</v>
      </c>
      <c r="BD100" s="250" t="s">
        <v>309</v>
      </c>
      <c r="BE100" s="50" t="s">
        <v>576</v>
      </c>
      <c r="BF100" s="124">
        <v>0</v>
      </c>
      <c r="BG100" s="235" t="s">
        <v>386</v>
      </c>
      <c r="BH100" s="223">
        <v>-44620</v>
      </c>
      <c r="BI100" s="221" t="s">
        <v>387</v>
      </c>
      <c r="BJ100" s="375">
        <v>44631</v>
      </c>
      <c r="BK100" s="221" t="s">
        <v>1388</v>
      </c>
      <c r="BL100" s="279" t="s">
        <v>458</v>
      </c>
      <c r="BM100" s="317">
        <v>0</v>
      </c>
      <c r="BN100" s="221" t="s">
        <v>387</v>
      </c>
      <c r="BO100" s="221" t="s">
        <v>383</v>
      </c>
      <c r="BP100" s="268" t="s">
        <v>293</v>
      </c>
      <c r="BQ100" s="62" t="s">
        <v>1842</v>
      </c>
      <c r="BR100" s="269">
        <v>44712</v>
      </c>
      <c r="BS100" s="233" t="s">
        <v>328</v>
      </c>
      <c r="BT100" s="234">
        <v>1</v>
      </c>
      <c r="BU100" s="235" t="s">
        <v>380</v>
      </c>
      <c r="BV100" s="223">
        <v>-473</v>
      </c>
      <c r="BW100" s="221" t="s">
        <v>387</v>
      </c>
      <c r="BX100" s="82" t="s">
        <v>1178</v>
      </c>
      <c r="BY100" s="308" t="s">
        <v>1842</v>
      </c>
      <c r="BZ100" s="82" t="s">
        <v>458</v>
      </c>
      <c r="CA100" s="107">
        <v>1</v>
      </c>
      <c r="CB100" s="236" t="s">
        <v>294</v>
      </c>
      <c r="CC100" s="94"/>
      <c r="CD100" s="236" t="s">
        <v>294</v>
      </c>
      <c r="CE100" s="233" t="s">
        <v>1125</v>
      </c>
      <c r="CF100" s="233" t="s">
        <v>1125</v>
      </c>
      <c r="CG100" s="375" t="s">
        <v>328</v>
      </c>
      <c r="CH100" s="233" t="s">
        <v>328</v>
      </c>
      <c r="CI100" s="234">
        <v>1</v>
      </c>
      <c r="CJ100" s="235" t="str">
        <f t="shared" si="12"/>
        <v>CUMPLIMIENTO TOTAL</v>
      </c>
      <c r="CK100" s="223" t="str">
        <f t="shared" si="13"/>
        <v>NO APLICA ACCION CERRADA</v>
      </c>
      <c r="CL100" s="221" t="str">
        <f t="shared" si="14"/>
        <v>NO APLICA ACCION CERRADA</v>
      </c>
      <c r="CM100" s="233" t="s">
        <v>328</v>
      </c>
      <c r="CN100" s="233" t="s">
        <v>1125</v>
      </c>
      <c r="CO100" s="336" t="s">
        <v>339</v>
      </c>
      <c r="CP100" s="508">
        <v>1</v>
      </c>
      <c r="CQ100" s="516" t="s">
        <v>294</v>
      </c>
      <c r="CR100" s="94"/>
      <c r="CS100" s="239" t="s">
        <v>328</v>
      </c>
      <c r="CT100" s="82" t="s">
        <v>1125</v>
      </c>
      <c r="CU100" s="82" t="s">
        <v>339</v>
      </c>
      <c r="CV100" s="107">
        <v>1</v>
      </c>
      <c r="CW100" s="110">
        <v>1</v>
      </c>
      <c r="CX100" s="235" t="str">
        <f t="shared" si="15"/>
        <v>CUMPLIMIENTO TOTAL</v>
      </c>
      <c r="CY100" s="223" t="str">
        <f t="shared" si="16"/>
        <v>NO APLICA ACCION CERRADA</v>
      </c>
      <c r="CZ100" s="221" t="str">
        <f t="shared" si="18"/>
        <v>NO APLICA ACCION CERRADA</v>
      </c>
      <c r="DA100" s="239" t="s">
        <v>328</v>
      </c>
      <c r="DB100" s="82" t="s">
        <v>1125</v>
      </c>
      <c r="DC100" s="82" t="s">
        <v>339</v>
      </c>
      <c r="DD100" s="107">
        <v>1</v>
      </c>
      <c r="DE100" s="97" t="s">
        <v>294</v>
      </c>
      <c r="DF100" s="94"/>
      <c r="DG100" s="141"/>
      <c r="DH100" s="141"/>
      <c r="DI100" s="141"/>
      <c r="DJ100" s="141"/>
      <c r="DK100" s="141"/>
      <c r="DL100" s="141"/>
      <c r="DM100" s="141"/>
      <c r="DN100" s="141"/>
      <c r="DO100" s="141"/>
      <c r="DP100" s="141"/>
      <c r="DQ100" s="141"/>
      <c r="DR100" s="141"/>
      <c r="DS100" s="141"/>
      <c r="DT100" s="141"/>
      <c r="DU100" s="141"/>
      <c r="DV100" s="141"/>
      <c r="DW100" s="141"/>
      <c r="DX100" s="141"/>
      <c r="DY100" s="141"/>
      <c r="DZ100" s="141"/>
      <c r="EA100" s="141"/>
      <c r="EB100" s="141"/>
      <c r="EC100" s="141"/>
      <c r="ED100" s="141"/>
      <c r="EE100" s="141"/>
      <c r="EF100" s="141"/>
      <c r="EG100" s="141"/>
      <c r="EH100" s="141"/>
      <c r="EI100" s="141"/>
      <c r="EJ100" s="141"/>
      <c r="EK100" s="141"/>
      <c r="EL100" s="141"/>
      <c r="EM100" s="141"/>
      <c r="EN100" s="141"/>
      <c r="EO100" s="141"/>
      <c r="EP100" s="141"/>
      <c r="EQ100" s="141"/>
      <c r="ER100" s="141"/>
      <c r="ES100" s="141"/>
      <c r="ET100" s="141"/>
      <c r="EU100" s="141"/>
      <c r="EV100" s="141"/>
      <c r="EW100" s="141"/>
      <c r="EX100" s="141"/>
      <c r="EY100" s="141"/>
      <c r="EZ100" s="141"/>
      <c r="FA100" s="141"/>
      <c r="FB100" s="141"/>
      <c r="FC100" s="141"/>
      <c r="FD100" s="141"/>
      <c r="FE100" s="141"/>
      <c r="FF100" s="141"/>
      <c r="FG100" s="141"/>
      <c r="FH100" s="141"/>
      <c r="FI100" s="141"/>
      <c r="FJ100" s="141"/>
      <c r="FK100" s="141"/>
      <c r="FL100" s="141"/>
      <c r="FM100" s="141"/>
      <c r="FN100" s="141"/>
      <c r="FO100" s="141"/>
      <c r="FP100" s="141"/>
      <c r="FQ100" s="141"/>
      <c r="FR100" s="141"/>
      <c r="FS100" s="141"/>
      <c r="FT100" s="141"/>
      <c r="FU100" s="141"/>
      <c r="FV100" s="141"/>
      <c r="FW100" s="141"/>
      <c r="FX100" s="141"/>
      <c r="FY100" s="141"/>
      <c r="FZ100" s="141"/>
      <c r="GA100" s="141"/>
      <c r="GB100" s="141"/>
      <c r="GC100" s="141"/>
      <c r="GD100" s="141"/>
      <c r="GE100" s="141"/>
      <c r="GF100" s="141"/>
      <c r="GG100" s="141"/>
      <c r="GH100" s="141"/>
      <c r="GI100" s="141"/>
      <c r="GJ100" s="141"/>
      <c r="GK100" s="141"/>
      <c r="GL100" s="141"/>
      <c r="GM100" s="141"/>
      <c r="GN100" s="141"/>
      <c r="GO100" s="141"/>
      <c r="GP100" s="141"/>
      <c r="GQ100" s="141"/>
      <c r="GR100" s="141"/>
      <c r="GS100" s="141"/>
      <c r="GT100" s="141"/>
      <c r="GU100" s="141"/>
      <c r="GV100" s="141"/>
      <c r="GW100" s="141"/>
      <c r="GX100" s="141"/>
      <c r="GY100" s="141"/>
      <c r="GZ100" s="141"/>
      <c r="HA100" s="141"/>
      <c r="HB100" s="141"/>
      <c r="HC100" s="141"/>
      <c r="HD100" s="141"/>
      <c r="HE100" s="141"/>
      <c r="HF100" s="141"/>
      <c r="HG100" s="141"/>
      <c r="HH100" s="141"/>
      <c r="HI100" s="141"/>
      <c r="HJ100" s="141"/>
      <c r="HK100" s="141"/>
      <c r="HL100" s="141"/>
      <c r="HM100" s="141"/>
      <c r="HN100" s="141"/>
      <c r="HO100" s="141"/>
      <c r="HP100" s="141"/>
      <c r="HQ100" s="141"/>
      <c r="HR100" s="141"/>
      <c r="HS100" s="141"/>
      <c r="HT100" s="141"/>
      <c r="HU100" s="141"/>
      <c r="HV100" s="141"/>
      <c r="HW100" s="141"/>
      <c r="HX100" s="141"/>
      <c r="HY100" s="141"/>
      <c r="HZ100" s="141"/>
      <c r="IA100" s="141"/>
      <c r="IB100" s="141"/>
      <c r="IC100" s="141"/>
      <c r="ID100" s="141"/>
      <c r="IE100" s="141"/>
      <c r="IF100" s="141"/>
      <c r="IG100" s="141"/>
      <c r="IH100" s="141"/>
      <c r="II100" s="141"/>
      <c r="IJ100" s="141"/>
      <c r="IK100" s="141"/>
      <c r="IL100" s="141"/>
      <c r="IM100" s="141"/>
      <c r="IN100" s="141"/>
      <c r="IO100" s="141"/>
      <c r="IP100" s="141"/>
      <c r="IQ100" s="141"/>
      <c r="IR100" s="141"/>
      <c r="IS100" s="141"/>
      <c r="IT100" s="141"/>
      <c r="IU100" s="141"/>
      <c r="IV100" s="141"/>
      <c r="IW100" s="141"/>
      <c r="IX100" s="141"/>
      <c r="IY100" s="141"/>
      <c r="IZ100" s="141"/>
      <c r="JA100" s="141"/>
      <c r="JB100" s="141"/>
      <c r="JC100" s="141"/>
      <c r="JD100" s="141"/>
      <c r="JE100" s="141"/>
      <c r="JF100" s="141"/>
      <c r="JG100" s="141"/>
      <c r="JH100" s="141"/>
      <c r="JI100" s="141"/>
      <c r="JJ100" s="141"/>
      <c r="JK100" s="141"/>
      <c r="JL100" s="141"/>
      <c r="JM100" s="141"/>
      <c r="JN100" s="141"/>
      <c r="JO100" s="141"/>
      <c r="JP100" s="141"/>
      <c r="JQ100" s="141"/>
      <c r="JR100" s="141"/>
      <c r="JS100" s="141"/>
      <c r="JT100" s="141"/>
      <c r="JU100" s="141"/>
      <c r="JV100" s="141"/>
      <c r="JW100" s="141"/>
      <c r="JX100" s="141"/>
      <c r="JY100" s="141"/>
      <c r="JZ100" s="141"/>
      <c r="KA100" s="141"/>
      <c r="KB100" s="141"/>
      <c r="KC100" s="141"/>
      <c r="KD100" s="141"/>
      <c r="KE100" s="141"/>
      <c r="KF100" s="141"/>
      <c r="KG100" s="141"/>
      <c r="KH100" s="141"/>
      <c r="KI100" s="141"/>
      <c r="KJ100" s="141"/>
      <c r="KK100" s="141"/>
      <c r="KL100" s="141"/>
      <c r="KM100" s="141"/>
      <c r="KN100" s="141"/>
      <c r="KO100" s="141"/>
      <c r="KP100" s="141"/>
      <c r="KQ100" s="141"/>
      <c r="KR100" s="141"/>
      <c r="KS100" s="141"/>
      <c r="KT100" s="141"/>
      <c r="KU100" s="141"/>
      <c r="KV100" s="141"/>
      <c r="KW100" s="141"/>
      <c r="KX100" s="141"/>
      <c r="KY100" s="141"/>
      <c r="KZ100" s="141"/>
      <c r="LA100" s="141"/>
      <c r="LB100" s="141"/>
      <c r="LC100" s="141"/>
      <c r="LD100" s="141"/>
      <c r="LE100" s="141"/>
      <c r="LF100" s="141"/>
      <c r="LG100" s="141"/>
      <c r="LH100" s="141"/>
      <c r="LI100" s="141"/>
      <c r="LJ100" s="141"/>
      <c r="LK100" s="141"/>
      <c r="LL100" s="141"/>
      <c r="LM100" s="141"/>
      <c r="LN100" s="141"/>
      <c r="LO100" s="141"/>
      <c r="LP100" s="141"/>
      <c r="LQ100" s="141"/>
      <c r="LR100" s="141"/>
      <c r="LS100" s="141"/>
      <c r="LT100" s="141"/>
      <c r="LU100" s="141"/>
      <c r="LV100" s="141"/>
      <c r="LW100" s="141"/>
      <c r="LX100" s="141"/>
      <c r="LY100" s="141"/>
      <c r="LZ100" s="141"/>
      <c r="MA100" s="141"/>
      <c r="MB100" s="141"/>
      <c r="MC100" s="141"/>
      <c r="MD100" s="141"/>
      <c r="ME100" s="141"/>
      <c r="MF100" s="141"/>
      <c r="MG100" s="141"/>
      <c r="MH100" s="141"/>
      <c r="MI100" s="141"/>
      <c r="MJ100" s="141"/>
      <c r="MK100" s="141"/>
      <c r="ML100" s="141"/>
      <c r="MM100" s="141"/>
      <c r="MN100" s="141"/>
      <c r="MO100" s="141"/>
      <c r="MP100" s="141"/>
      <c r="MQ100" s="141"/>
      <c r="MR100" s="141"/>
      <c r="MS100" s="141"/>
      <c r="MT100" s="141"/>
      <c r="MU100" s="141"/>
      <c r="MV100" s="141"/>
      <c r="MW100" s="141"/>
      <c r="MX100" s="141"/>
      <c r="MY100" s="141"/>
      <c r="MZ100" s="141"/>
      <c r="NA100" s="141"/>
      <c r="NB100" s="141"/>
      <c r="NC100" s="141"/>
      <c r="ND100" s="141"/>
      <c r="NE100" s="141"/>
      <c r="NF100" s="141"/>
      <c r="NG100" s="141"/>
      <c r="NH100" s="141"/>
      <c r="NI100" s="141"/>
      <c r="NJ100" s="141"/>
      <c r="NK100" s="141"/>
      <c r="NL100" s="141"/>
      <c r="NM100" s="141"/>
      <c r="NN100" s="141"/>
      <c r="NO100" s="141"/>
      <c r="NP100" s="141"/>
      <c r="NQ100" s="141"/>
      <c r="NR100" s="141"/>
      <c r="NS100" s="141"/>
      <c r="NT100" s="141"/>
      <c r="NU100" s="141"/>
      <c r="NV100" s="141"/>
      <c r="NW100" s="141"/>
      <c r="NX100" s="141"/>
      <c r="NY100" s="141"/>
      <c r="NZ100" s="141"/>
      <c r="OA100" s="141"/>
      <c r="OB100" s="141"/>
      <c r="OC100" s="141"/>
      <c r="OD100" s="141"/>
      <c r="OE100" s="141"/>
      <c r="OF100" s="141"/>
      <c r="OG100" s="141"/>
      <c r="OH100" s="141"/>
      <c r="OI100" s="141"/>
      <c r="OJ100" s="141"/>
      <c r="OK100" s="141"/>
      <c r="OL100" s="141"/>
      <c r="OM100" s="141"/>
      <c r="ON100" s="141"/>
      <c r="OO100" s="141"/>
      <c r="OP100" s="141"/>
      <c r="OQ100" s="141"/>
      <c r="OR100" s="141"/>
      <c r="OS100" s="141"/>
      <c r="OT100" s="141"/>
      <c r="OU100" s="141"/>
      <c r="OV100" s="141"/>
      <c r="OW100" s="141"/>
      <c r="OX100" s="141"/>
      <c r="OY100" s="141"/>
      <c r="OZ100" s="141"/>
      <c r="PA100" s="141"/>
      <c r="PB100" s="141"/>
      <c r="PC100" s="141"/>
      <c r="PD100" s="141"/>
      <c r="PE100" s="141"/>
      <c r="PF100" s="141"/>
      <c r="PG100" s="141"/>
      <c r="PH100" s="141"/>
      <c r="PI100" s="141"/>
      <c r="PJ100" s="141"/>
      <c r="PK100" s="141"/>
      <c r="PL100" s="141"/>
      <c r="PM100" s="141"/>
      <c r="PN100" s="141"/>
      <c r="PO100" s="141"/>
      <c r="PP100" s="141"/>
      <c r="PQ100" s="141"/>
      <c r="PR100" s="141"/>
      <c r="PS100" s="141"/>
      <c r="PT100" s="141"/>
      <c r="PU100" s="141"/>
      <c r="PV100" s="141"/>
      <c r="PW100" s="141"/>
      <c r="PX100" s="141"/>
      <c r="PY100" s="141"/>
      <c r="PZ100" s="141"/>
      <c r="QA100" s="141"/>
      <c r="QB100" s="141"/>
      <c r="QC100" s="141"/>
      <c r="QD100" s="141"/>
      <c r="QE100" s="141"/>
      <c r="QF100" s="141"/>
    </row>
    <row r="101" spans="1:449" s="145" customFormat="1" ht="118.5" hidden="1" customHeight="1">
      <c r="A101" s="252">
        <v>65</v>
      </c>
      <c r="B101" s="253" t="s">
        <v>648</v>
      </c>
      <c r="C101" s="213" t="s">
        <v>649</v>
      </c>
      <c r="D101" s="213" t="s">
        <v>344</v>
      </c>
      <c r="E101" s="214"/>
      <c r="F101" s="215" t="s">
        <v>648</v>
      </c>
      <c r="G101" s="215" t="s">
        <v>649</v>
      </c>
      <c r="H101" s="213" t="s">
        <v>344</v>
      </c>
      <c r="I101" s="215" t="s">
        <v>1836</v>
      </c>
      <c r="J101" s="215" t="s">
        <v>652</v>
      </c>
      <c r="K101" s="215" t="s">
        <v>694</v>
      </c>
      <c r="L101" s="215" t="s">
        <v>695</v>
      </c>
      <c r="M101" s="215" t="s">
        <v>696</v>
      </c>
      <c r="N101" s="215" t="s">
        <v>697</v>
      </c>
      <c r="O101" s="255" t="s">
        <v>88</v>
      </c>
      <c r="P101" s="213" t="s">
        <v>95</v>
      </c>
      <c r="Q101" s="213" t="s">
        <v>676</v>
      </c>
      <c r="R101" s="213" t="s">
        <v>250</v>
      </c>
      <c r="S101" s="255" t="s">
        <v>1843</v>
      </c>
      <c r="T101" s="255" t="s">
        <v>328</v>
      </c>
      <c r="U101" s="213" t="s">
        <v>454</v>
      </c>
      <c r="V101" s="255">
        <v>2019</v>
      </c>
      <c r="W101" s="255" t="s">
        <v>1844</v>
      </c>
      <c r="X101" s="214" t="s">
        <v>459</v>
      </c>
      <c r="Y101" s="215" t="s">
        <v>457</v>
      </c>
      <c r="Z101" s="215" t="s">
        <v>1845</v>
      </c>
      <c r="AA101" s="255" t="s">
        <v>328</v>
      </c>
      <c r="AB101" s="213" t="s">
        <v>328</v>
      </c>
      <c r="AC101" s="213" t="s">
        <v>444</v>
      </c>
      <c r="AD101" s="255" t="s">
        <v>328</v>
      </c>
      <c r="AE101" s="255" t="s">
        <v>328</v>
      </c>
      <c r="AF101" s="260">
        <v>43872</v>
      </c>
      <c r="AG101" s="260">
        <v>44238</v>
      </c>
      <c r="AH101" s="260">
        <v>44743</v>
      </c>
      <c r="AI101" s="260" t="s">
        <v>309</v>
      </c>
      <c r="AJ101" s="260" t="s">
        <v>309</v>
      </c>
      <c r="AK101" s="218">
        <f t="shared" si="11"/>
        <v>-473</v>
      </c>
      <c r="AL101" s="300" t="s">
        <v>1846</v>
      </c>
      <c r="AM101" s="262">
        <v>44384</v>
      </c>
      <c r="AN101" s="257" t="s">
        <v>309</v>
      </c>
      <c r="AO101" s="300" t="s">
        <v>1847</v>
      </c>
      <c r="AP101" s="261">
        <v>0.75</v>
      </c>
      <c r="AQ101" s="235" t="s">
        <v>414</v>
      </c>
      <c r="AR101" s="223">
        <v>-213</v>
      </c>
      <c r="AS101" s="221" t="s">
        <v>387</v>
      </c>
      <c r="AT101" s="220">
        <v>44520</v>
      </c>
      <c r="AU101" s="221" t="s">
        <v>1848</v>
      </c>
      <c r="AV101" s="221" t="s">
        <v>388</v>
      </c>
      <c r="AW101" s="222">
        <v>0</v>
      </c>
      <c r="AX101" s="261">
        <v>0.3</v>
      </c>
      <c r="AY101" s="221" t="s">
        <v>393</v>
      </c>
      <c r="AZ101" s="221" t="s">
        <v>383</v>
      </c>
      <c r="BA101" s="247" t="s">
        <v>390</v>
      </c>
      <c r="BB101" s="250" t="s">
        <v>1121</v>
      </c>
      <c r="BC101" s="264">
        <v>44620</v>
      </c>
      <c r="BD101" s="250" t="s">
        <v>309</v>
      </c>
      <c r="BE101" s="50" t="s">
        <v>576</v>
      </c>
      <c r="BF101" s="124">
        <v>0</v>
      </c>
      <c r="BG101" s="235" t="s">
        <v>386</v>
      </c>
      <c r="BH101" s="223">
        <v>-44619.25</v>
      </c>
      <c r="BI101" s="221" t="s">
        <v>387</v>
      </c>
      <c r="BJ101" s="375">
        <v>44631</v>
      </c>
      <c r="BK101" s="389" t="s">
        <v>1849</v>
      </c>
      <c r="BL101" s="279" t="s">
        <v>458</v>
      </c>
      <c r="BM101" s="317">
        <v>0.75</v>
      </c>
      <c r="BN101" s="221" t="s">
        <v>387</v>
      </c>
      <c r="BO101" s="221" t="s">
        <v>383</v>
      </c>
      <c r="BP101" s="268" t="s">
        <v>293</v>
      </c>
      <c r="BQ101" s="62" t="s">
        <v>1850</v>
      </c>
      <c r="BR101" s="269">
        <v>44712</v>
      </c>
      <c r="BS101" s="233" t="s">
        <v>328</v>
      </c>
      <c r="BT101" s="234">
        <v>1</v>
      </c>
      <c r="BU101" s="235" t="s">
        <v>380</v>
      </c>
      <c r="BV101" s="223">
        <v>-473</v>
      </c>
      <c r="BW101" s="221" t="s">
        <v>387</v>
      </c>
      <c r="BX101" s="443" t="s">
        <v>1178</v>
      </c>
      <c r="BY101" s="550" t="s">
        <v>1851</v>
      </c>
      <c r="BZ101" s="82" t="s">
        <v>458</v>
      </c>
      <c r="CA101" s="106">
        <v>1</v>
      </c>
      <c r="CB101" s="236" t="s">
        <v>294</v>
      </c>
      <c r="CC101" s="94"/>
      <c r="CD101" s="236" t="s">
        <v>294</v>
      </c>
      <c r="CE101" s="233" t="s">
        <v>1125</v>
      </c>
      <c r="CF101" s="233" t="s">
        <v>1125</v>
      </c>
      <c r="CG101" s="375" t="s">
        <v>328</v>
      </c>
      <c r="CH101" s="233" t="s">
        <v>328</v>
      </c>
      <c r="CI101" s="234">
        <v>1</v>
      </c>
      <c r="CJ101" s="235" t="str">
        <f t="shared" si="12"/>
        <v>CUMPLIMIENTO TOTAL</v>
      </c>
      <c r="CK101" s="223" t="str">
        <f t="shared" si="13"/>
        <v>NO APLICA ACCION CERRADA</v>
      </c>
      <c r="CL101" s="221" t="str">
        <f t="shared" si="14"/>
        <v>NO APLICA ACCION CERRADA</v>
      </c>
      <c r="CM101" s="233" t="s">
        <v>328</v>
      </c>
      <c r="CN101" s="233" t="s">
        <v>1125</v>
      </c>
      <c r="CO101" s="336" t="s">
        <v>339</v>
      </c>
      <c r="CP101" s="508">
        <v>1</v>
      </c>
      <c r="CQ101" s="516" t="s">
        <v>294</v>
      </c>
      <c r="CR101" s="94"/>
      <c r="CS101" s="239" t="s">
        <v>328</v>
      </c>
      <c r="CT101" s="82" t="s">
        <v>1125</v>
      </c>
      <c r="CU101" s="82" t="s">
        <v>339</v>
      </c>
      <c r="CV101" s="107">
        <v>1</v>
      </c>
      <c r="CW101" s="110">
        <v>1</v>
      </c>
      <c r="CX101" s="235" t="str">
        <f t="shared" si="15"/>
        <v>CUMPLIMIENTO TOTAL</v>
      </c>
      <c r="CY101" s="223" t="str">
        <f t="shared" si="16"/>
        <v>NO APLICA ACCION CERRADA</v>
      </c>
      <c r="CZ101" s="221" t="str">
        <f t="shared" si="18"/>
        <v>NO APLICA ACCION CERRADA</v>
      </c>
      <c r="DA101" s="239" t="s">
        <v>328</v>
      </c>
      <c r="DB101" s="82" t="s">
        <v>1125</v>
      </c>
      <c r="DC101" s="82" t="s">
        <v>339</v>
      </c>
      <c r="DD101" s="107">
        <v>1</v>
      </c>
      <c r="DE101" s="97" t="s">
        <v>294</v>
      </c>
      <c r="DF101" s="94"/>
      <c r="DG101" s="141"/>
      <c r="DH101" s="141"/>
      <c r="DI101" s="141"/>
      <c r="DJ101" s="141"/>
      <c r="DK101" s="141"/>
      <c r="DL101" s="141"/>
      <c r="DM101" s="141"/>
      <c r="DN101" s="141"/>
      <c r="DO101" s="141"/>
      <c r="DP101" s="141"/>
      <c r="DQ101" s="141"/>
      <c r="DR101" s="141"/>
      <c r="DS101" s="141"/>
      <c r="DT101" s="141"/>
      <c r="DU101" s="141"/>
      <c r="DV101" s="141"/>
      <c r="DW101" s="141"/>
      <c r="DX101" s="141"/>
      <c r="DY101" s="141"/>
      <c r="DZ101" s="141"/>
      <c r="EA101" s="141"/>
      <c r="EB101" s="141"/>
      <c r="EC101" s="141"/>
      <c r="ED101" s="141"/>
      <c r="EE101" s="141"/>
      <c r="EF101" s="141"/>
      <c r="EG101" s="141"/>
      <c r="EH101" s="141"/>
      <c r="EI101" s="141"/>
      <c r="EJ101" s="141"/>
      <c r="EK101" s="141"/>
      <c r="EL101" s="141"/>
      <c r="EM101" s="141"/>
      <c r="EN101" s="141"/>
      <c r="EO101" s="141"/>
      <c r="EP101" s="141"/>
      <c r="EQ101" s="141"/>
      <c r="ER101" s="141"/>
      <c r="ES101" s="141"/>
      <c r="ET101" s="141"/>
      <c r="EU101" s="141"/>
      <c r="EV101" s="141"/>
      <c r="EW101" s="141"/>
      <c r="EX101" s="141"/>
      <c r="EY101" s="141"/>
      <c r="EZ101" s="141"/>
      <c r="FA101" s="141"/>
      <c r="FB101" s="141"/>
      <c r="FC101" s="141"/>
      <c r="FD101" s="141"/>
      <c r="FE101" s="141"/>
      <c r="FF101" s="141"/>
      <c r="FG101" s="141"/>
      <c r="FH101" s="141"/>
      <c r="FI101" s="141"/>
      <c r="FJ101" s="141"/>
      <c r="FK101" s="141"/>
      <c r="FL101" s="141"/>
      <c r="FM101" s="141"/>
      <c r="FN101" s="141"/>
      <c r="FO101" s="141"/>
      <c r="FP101" s="141"/>
      <c r="FQ101" s="141"/>
      <c r="FR101" s="141"/>
      <c r="FS101" s="141"/>
      <c r="FT101" s="141"/>
      <c r="FU101" s="141"/>
      <c r="FV101" s="141"/>
      <c r="FW101" s="141"/>
      <c r="FX101" s="141"/>
      <c r="FY101" s="141"/>
      <c r="FZ101" s="141"/>
      <c r="GA101" s="141"/>
      <c r="GB101" s="141"/>
      <c r="GC101" s="141"/>
      <c r="GD101" s="141"/>
      <c r="GE101" s="141"/>
      <c r="GF101" s="141"/>
      <c r="GG101" s="141"/>
      <c r="GH101" s="141"/>
      <c r="GI101" s="141"/>
      <c r="GJ101" s="141"/>
      <c r="GK101" s="141"/>
      <c r="GL101" s="141"/>
      <c r="GM101" s="141"/>
      <c r="GN101" s="141"/>
      <c r="GO101" s="141"/>
      <c r="GP101" s="141"/>
      <c r="GQ101" s="141"/>
      <c r="GR101" s="141"/>
      <c r="GS101" s="141"/>
      <c r="GT101" s="141"/>
      <c r="GU101" s="141"/>
      <c r="GV101" s="141"/>
      <c r="GW101" s="141"/>
      <c r="GX101" s="141"/>
      <c r="GY101" s="141"/>
      <c r="GZ101" s="141"/>
      <c r="HA101" s="141"/>
      <c r="HB101" s="141"/>
      <c r="HC101" s="141"/>
      <c r="HD101" s="141"/>
      <c r="HE101" s="141"/>
      <c r="HF101" s="141"/>
      <c r="HG101" s="141"/>
      <c r="HH101" s="141"/>
      <c r="HI101" s="141"/>
      <c r="HJ101" s="141"/>
      <c r="HK101" s="141"/>
      <c r="HL101" s="141"/>
      <c r="HM101" s="141"/>
      <c r="HN101" s="141"/>
      <c r="HO101" s="141"/>
      <c r="HP101" s="141"/>
      <c r="HQ101" s="141"/>
      <c r="HR101" s="141"/>
      <c r="HS101" s="141"/>
      <c r="HT101" s="141"/>
      <c r="HU101" s="141"/>
      <c r="HV101" s="141"/>
      <c r="HW101" s="141"/>
      <c r="HX101" s="141"/>
      <c r="HY101" s="141"/>
      <c r="HZ101" s="141"/>
      <c r="IA101" s="141"/>
      <c r="IB101" s="141"/>
      <c r="IC101" s="141"/>
      <c r="ID101" s="141"/>
      <c r="IE101" s="141"/>
      <c r="IF101" s="141"/>
      <c r="IG101" s="141"/>
      <c r="IH101" s="141"/>
      <c r="II101" s="141"/>
      <c r="IJ101" s="141"/>
      <c r="IK101" s="141"/>
      <c r="IL101" s="141"/>
      <c r="IM101" s="141"/>
      <c r="IN101" s="141"/>
      <c r="IO101" s="141"/>
      <c r="IP101" s="141"/>
      <c r="IQ101" s="141"/>
      <c r="IR101" s="141"/>
      <c r="IS101" s="141"/>
      <c r="IT101" s="141"/>
      <c r="IU101" s="141"/>
      <c r="IV101" s="141"/>
      <c r="IW101" s="141"/>
      <c r="IX101" s="141"/>
      <c r="IY101" s="141"/>
      <c r="IZ101" s="141"/>
      <c r="JA101" s="141"/>
      <c r="JB101" s="141"/>
      <c r="JC101" s="141"/>
      <c r="JD101" s="141"/>
      <c r="JE101" s="141"/>
      <c r="JF101" s="141"/>
      <c r="JG101" s="141"/>
      <c r="JH101" s="141"/>
      <c r="JI101" s="141"/>
      <c r="JJ101" s="141"/>
      <c r="JK101" s="141"/>
      <c r="JL101" s="141"/>
      <c r="JM101" s="141"/>
      <c r="JN101" s="141"/>
      <c r="JO101" s="141"/>
      <c r="JP101" s="141"/>
      <c r="JQ101" s="141"/>
      <c r="JR101" s="141"/>
      <c r="JS101" s="141"/>
      <c r="JT101" s="141"/>
      <c r="JU101" s="141"/>
      <c r="JV101" s="141"/>
      <c r="JW101" s="141"/>
      <c r="JX101" s="141"/>
      <c r="JY101" s="141"/>
      <c r="JZ101" s="141"/>
      <c r="KA101" s="141"/>
      <c r="KB101" s="141"/>
      <c r="KC101" s="141"/>
      <c r="KD101" s="141"/>
      <c r="KE101" s="141"/>
      <c r="KF101" s="141"/>
      <c r="KG101" s="141"/>
      <c r="KH101" s="141"/>
      <c r="KI101" s="141"/>
      <c r="KJ101" s="141"/>
      <c r="KK101" s="141"/>
      <c r="KL101" s="141"/>
      <c r="KM101" s="141"/>
      <c r="KN101" s="141"/>
      <c r="KO101" s="141"/>
      <c r="KP101" s="141"/>
      <c r="KQ101" s="141"/>
      <c r="KR101" s="141"/>
      <c r="KS101" s="141"/>
      <c r="KT101" s="141"/>
      <c r="KU101" s="141"/>
      <c r="KV101" s="141"/>
      <c r="KW101" s="141"/>
      <c r="KX101" s="141"/>
      <c r="KY101" s="141"/>
      <c r="KZ101" s="141"/>
      <c r="LA101" s="141"/>
      <c r="LB101" s="141"/>
      <c r="LC101" s="141"/>
      <c r="LD101" s="141"/>
      <c r="LE101" s="141"/>
      <c r="LF101" s="141"/>
      <c r="LG101" s="141"/>
      <c r="LH101" s="141"/>
      <c r="LI101" s="141"/>
      <c r="LJ101" s="141"/>
      <c r="LK101" s="141"/>
      <c r="LL101" s="141"/>
      <c r="LM101" s="141"/>
      <c r="LN101" s="141"/>
      <c r="LO101" s="141"/>
      <c r="LP101" s="141"/>
      <c r="LQ101" s="141"/>
      <c r="LR101" s="141"/>
      <c r="LS101" s="141"/>
      <c r="LT101" s="141"/>
      <c r="LU101" s="141"/>
      <c r="LV101" s="141"/>
      <c r="LW101" s="141"/>
      <c r="LX101" s="141"/>
      <c r="LY101" s="141"/>
      <c r="LZ101" s="141"/>
      <c r="MA101" s="141"/>
      <c r="MB101" s="141"/>
      <c r="MC101" s="141"/>
      <c r="MD101" s="141"/>
      <c r="ME101" s="141"/>
      <c r="MF101" s="141"/>
      <c r="MG101" s="141"/>
      <c r="MH101" s="141"/>
      <c r="MI101" s="141"/>
      <c r="MJ101" s="141"/>
      <c r="MK101" s="141"/>
      <c r="ML101" s="141"/>
      <c r="MM101" s="141"/>
      <c r="MN101" s="141"/>
      <c r="MO101" s="141"/>
      <c r="MP101" s="141"/>
      <c r="MQ101" s="141"/>
      <c r="MR101" s="141"/>
      <c r="MS101" s="141"/>
      <c r="MT101" s="141"/>
      <c r="MU101" s="141"/>
      <c r="MV101" s="141"/>
      <c r="MW101" s="141"/>
      <c r="MX101" s="141"/>
      <c r="MY101" s="141"/>
      <c r="MZ101" s="141"/>
      <c r="NA101" s="141"/>
      <c r="NB101" s="141"/>
      <c r="NC101" s="141"/>
      <c r="ND101" s="141"/>
      <c r="NE101" s="141"/>
      <c r="NF101" s="141"/>
      <c r="NG101" s="141"/>
      <c r="NH101" s="141"/>
      <c r="NI101" s="141"/>
      <c r="NJ101" s="141"/>
      <c r="NK101" s="141"/>
      <c r="NL101" s="141"/>
      <c r="NM101" s="141"/>
      <c r="NN101" s="141"/>
      <c r="NO101" s="141"/>
      <c r="NP101" s="141"/>
      <c r="NQ101" s="141"/>
      <c r="NR101" s="141"/>
      <c r="NS101" s="141"/>
      <c r="NT101" s="141"/>
      <c r="NU101" s="141"/>
      <c r="NV101" s="141"/>
      <c r="NW101" s="141"/>
      <c r="NX101" s="141"/>
      <c r="NY101" s="141"/>
      <c r="NZ101" s="141"/>
      <c r="OA101" s="141"/>
      <c r="OB101" s="141"/>
      <c r="OC101" s="141"/>
      <c r="OD101" s="141"/>
      <c r="OE101" s="141"/>
      <c r="OF101" s="141"/>
      <c r="OG101" s="141"/>
      <c r="OH101" s="141"/>
      <c r="OI101" s="141"/>
      <c r="OJ101" s="141"/>
      <c r="OK101" s="141"/>
      <c r="OL101" s="141"/>
      <c r="OM101" s="141"/>
      <c r="ON101" s="141"/>
      <c r="OO101" s="141"/>
      <c r="OP101" s="141"/>
      <c r="OQ101" s="141"/>
      <c r="OR101" s="141"/>
      <c r="OS101" s="141"/>
      <c r="OT101" s="141"/>
      <c r="OU101" s="141"/>
      <c r="OV101" s="141"/>
      <c r="OW101" s="141"/>
      <c r="OX101" s="141"/>
      <c r="OY101" s="141"/>
      <c r="OZ101" s="141"/>
      <c r="PA101" s="141"/>
      <c r="PB101" s="141"/>
      <c r="PC101" s="141"/>
      <c r="PD101" s="141"/>
      <c r="PE101" s="141"/>
      <c r="PF101" s="141"/>
      <c r="PG101" s="141"/>
      <c r="PH101" s="141"/>
      <c r="PI101" s="141"/>
      <c r="PJ101" s="141"/>
      <c r="PK101" s="141"/>
      <c r="PL101" s="141"/>
      <c r="PM101" s="141"/>
      <c r="PN101" s="141"/>
      <c r="PO101" s="141"/>
      <c r="PP101" s="141"/>
      <c r="PQ101" s="141"/>
      <c r="PR101" s="141"/>
      <c r="PS101" s="141"/>
      <c r="PT101" s="141"/>
      <c r="PU101" s="141"/>
      <c r="PV101" s="141"/>
      <c r="PW101" s="141"/>
      <c r="PX101" s="141"/>
      <c r="PY101" s="141"/>
      <c r="PZ101" s="141"/>
      <c r="QA101" s="141"/>
      <c r="QB101" s="141"/>
      <c r="QC101" s="141"/>
      <c r="QD101" s="141"/>
      <c r="QE101" s="141"/>
      <c r="QF101" s="141"/>
    </row>
    <row r="102" spans="1:449" s="145" customFormat="1" ht="118.5" hidden="1" customHeight="1">
      <c r="A102" s="252">
        <v>66</v>
      </c>
      <c r="B102" s="253" t="s">
        <v>648</v>
      </c>
      <c r="C102" s="213" t="s">
        <v>649</v>
      </c>
      <c r="D102" s="213" t="s">
        <v>344</v>
      </c>
      <c r="E102" s="214"/>
      <c r="F102" s="215" t="s">
        <v>648</v>
      </c>
      <c r="G102" s="215" t="s">
        <v>649</v>
      </c>
      <c r="H102" s="213" t="s">
        <v>344</v>
      </c>
      <c r="I102" s="215" t="s">
        <v>1836</v>
      </c>
      <c r="J102" s="215" t="s">
        <v>652</v>
      </c>
      <c r="K102" s="215" t="s">
        <v>694</v>
      </c>
      <c r="L102" s="215" t="s">
        <v>695</v>
      </c>
      <c r="M102" s="215" t="s">
        <v>696</v>
      </c>
      <c r="N102" s="215" t="s">
        <v>697</v>
      </c>
      <c r="O102" s="255" t="s">
        <v>88</v>
      </c>
      <c r="P102" s="213" t="s">
        <v>95</v>
      </c>
      <c r="Q102" s="213" t="s">
        <v>676</v>
      </c>
      <c r="R102" s="213" t="s">
        <v>250</v>
      </c>
      <c r="S102" s="255" t="s">
        <v>1852</v>
      </c>
      <c r="T102" s="255" t="s">
        <v>328</v>
      </c>
      <c r="U102" s="213" t="s">
        <v>454</v>
      </c>
      <c r="V102" s="255">
        <v>2019</v>
      </c>
      <c r="W102" s="255" t="s">
        <v>1844</v>
      </c>
      <c r="X102" s="214" t="s">
        <v>459</v>
      </c>
      <c r="Y102" s="215" t="s">
        <v>457</v>
      </c>
      <c r="Z102" s="215" t="s">
        <v>1348</v>
      </c>
      <c r="AA102" s="255" t="s">
        <v>328</v>
      </c>
      <c r="AB102" s="213" t="s">
        <v>328</v>
      </c>
      <c r="AC102" s="213" t="s">
        <v>444</v>
      </c>
      <c r="AD102" s="255" t="s">
        <v>328</v>
      </c>
      <c r="AE102" s="255" t="s">
        <v>328</v>
      </c>
      <c r="AF102" s="260">
        <v>43872</v>
      </c>
      <c r="AG102" s="260">
        <v>44238</v>
      </c>
      <c r="AH102" s="260">
        <v>44900</v>
      </c>
      <c r="AI102" s="260" t="s">
        <v>309</v>
      </c>
      <c r="AJ102" s="260" t="s">
        <v>309</v>
      </c>
      <c r="AK102" s="218">
        <f t="shared" si="11"/>
        <v>-473</v>
      </c>
      <c r="AL102" s="300" t="s">
        <v>1340</v>
      </c>
      <c r="AM102" s="262">
        <v>44384</v>
      </c>
      <c r="AN102" s="257" t="s">
        <v>309</v>
      </c>
      <c r="AO102" s="300" t="s">
        <v>1341</v>
      </c>
      <c r="AP102" s="261">
        <v>0.5</v>
      </c>
      <c r="AQ102" s="235" t="s">
        <v>422</v>
      </c>
      <c r="AR102" s="223">
        <v>-213</v>
      </c>
      <c r="AS102" s="221" t="s">
        <v>387</v>
      </c>
      <c r="AT102" s="220">
        <v>44520</v>
      </c>
      <c r="AU102" s="221" t="s">
        <v>1342</v>
      </c>
      <c r="AV102" s="221" t="s">
        <v>388</v>
      </c>
      <c r="AW102" s="222">
        <v>0.4</v>
      </c>
      <c r="AX102" s="261">
        <v>0.4</v>
      </c>
      <c r="AY102" s="221" t="s">
        <v>393</v>
      </c>
      <c r="AZ102" s="221" t="s">
        <v>383</v>
      </c>
      <c r="BA102" s="247" t="s">
        <v>390</v>
      </c>
      <c r="BB102" s="267" t="s">
        <v>1121</v>
      </c>
      <c r="BC102" s="269">
        <v>44620</v>
      </c>
      <c r="BD102" s="267" t="s">
        <v>309</v>
      </c>
      <c r="BE102" s="36" t="s">
        <v>576</v>
      </c>
      <c r="BF102" s="266">
        <v>0.4</v>
      </c>
      <c r="BG102" s="235" t="s">
        <v>422</v>
      </c>
      <c r="BH102" s="223">
        <v>-44619.5</v>
      </c>
      <c r="BI102" s="221" t="s">
        <v>387</v>
      </c>
      <c r="BJ102" s="375">
        <v>44631</v>
      </c>
      <c r="BK102" s="221" t="s">
        <v>1342</v>
      </c>
      <c r="BL102" s="279" t="s">
        <v>458</v>
      </c>
      <c r="BM102" s="317">
        <v>0.4</v>
      </c>
      <c r="BN102" s="221" t="s">
        <v>387</v>
      </c>
      <c r="BO102" s="221" t="s">
        <v>383</v>
      </c>
      <c r="BP102" s="268" t="s">
        <v>293</v>
      </c>
      <c r="BQ102" s="62" t="s">
        <v>1853</v>
      </c>
      <c r="BR102" s="269">
        <v>44712</v>
      </c>
      <c r="BS102" s="233" t="s">
        <v>1854</v>
      </c>
      <c r="BT102" s="234">
        <v>0.75</v>
      </c>
      <c r="BU102" s="235" t="s">
        <v>414</v>
      </c>
      <c r="BV102" s="223">
        <v>-473</v>
      </c>
      <c r="BW102" s="221" t="s">
        <v>387</v>
      </c>
      <c r="BX102" s="443" t="s">
        <v>1178</v>
      </c>
      <c r="BY102" s="550" t="s">
        <v>1855</v>
      </c>
      <c r="BZ102" s="82" t="s">
        <v>458</v>
      </c>
      <c r="CA102" s="106">
        <v>0.75</v>
      </c>
      <c r="CB102" s="236" t="s">
        <v>387</v>
      </c>
      <c r="CC102" s="94"/>
      <c r="CD102" s="268" t="s">
        <v>293</v>
      </c>
      <c r="CE102" s="237">
        <v>44823</v>
      </c>
      <c r="CF102" s="57" t="s">
        <v>1856</v>
      </c>
      <c r="CG102" s="20" t="s">
        <v>1857</v>
      </c>
      <c r="CH102" s="495" t="s">
        <v>1236</v>
      </c>
      <c r="CI102" s="109">
        <v>1</v>
      </c>
      <c r="CJ102" s="235" t="str">
        <f t="shared" si="12"/>
        <v>CUMPLIMIENTO TOTAL</v>
      </c>
      <c r="CK102" s="223">
        <f t="shared" si="13"/>
        <v>-473</v>
      </c>
      <c r="CL102" s="221" t="str">
        <f t="shared" si="14"/>
        <v>VENCIDO</v>
      </c>
      <c r="CM102" s="518">
        <v>44882</v>
      </c>
      <c r="CN102" s="83" t="s">
        <v>1858</v>
      </c>
      <c r="CO102" s="506" t="s">
        <v>1328</v>
      </c>
      <c r="CP102" s="508">
        <v>1</v>
      </c>
      <c r="CQ102" s="551" t="s">
        <v>294</v>
      </c>
      <c r="CR102" s="94"/>
      <c r="CS102" s="239" t="s">
        <v>328</v>
      </c>
      <c r="CT102" s="82" t="s">
        <v>1125</v>
      </c>
      <c r="CU102" s="82" t="s">
        <v>339</v>
      </c>
      <c r="CV102" s="107">
        <v>1</v>
      </c>
      <c r="CW102" s="110">
        <v>1</v>
      </c>
      <c r="CX102" s="235" t="str">
        <f t="shared" si="15"/>
        <v>CUMPLIMIENTO TOTAL</v>
      </c>
      <c r="CY102" s="223" t="str">
        <f t="shared" si="16"/>
        <v>NO APLICA ACCION CERRADA</v>
      </c>
      <c r="CZ102" s="221" t="str">
        <f t="shared" si="18"/>
        <v>NO APLICA ACCION CERRADA</v>
      </c>
      <c r="DA102" s="239" t="s">
        <v>328</v>
      </c>
      <c r="DB102" s="82" t="s">
        <v>1125</v>
      </c>
      <c r="DC102" s="82" t="s">
        <v>339</v>
      </c>
      <c r="DD102" s="107">
        <v>1</v>
      </c>
      <c r="DE102" s="97" t="s">
        <v>294</v>
      </c>
      <c r="DF102" s="94"/>
      <c r="DG102" s="141"/>
      <c r="DH102" s="141"/>
      <c r="DI102" s="141"/>
      <c r="DJ102" s="141"/>
      <c r="DK102" s="141"/>
      <c r="DL102" s="141"/>
      <c r="DM102" s="141"/>
      <c r="DN102" s="141"/>
      <c r="DO102" s="141"/>
      <c r="DP102" s="141"/>
      <c r="DQ102" s="141"/>
      <c r="DR102" s="141"/>
      <c r="DS102" s="141"/>
      <c r="DT102" s="141"/>
      <c r="DU102" s="141"/>
      <c r="DV102" s="141"/>
      <c r="DW102" s="141"/>
      <c r="DX102" s="141"/>
      <c r="DY102" s="141"/>
      <c r="DZ102" s="141"/>
      <c r="EA102" s="141"/>
      <c r="EB102" s="141"/>
      <c r="EC102" s="141"/>
      <c r="ED102" s="141"/>
      <c r="EE102" s="141"/>
      <c r="EF102" s="141"/>
      <c r="EG102" s="141"/>
      <c r="EH102" s="141"/>
      <c r="EI102" s="141"/>
      <c r="EJ102" s="141"/>
      <c r="EK102" s="141"/>
      <c r="EL102" s="141"/>
      <c r="EM102" s="141"/>
      <c r="EN102" s="141"/>
      <c r="EO102" s="141"/>
      <c r="EP102" s="141"/>
      <c r="EQ102" s="141"/>
      <c r="ER102" s="141"/>
      <c r="ES102" s="141"/>
      <c r="ET102" s="141"/>
      <c r="EU102" s="141"/>
      <c r="EV102" s="141"/>
      <c r="EW102" s="141"/>
      <c r="EX102" s="141"/>
      <c r="EY102" s="141"/>
      <c r="EZ102" s="141"/>
      <c r="FA102" s="141"/>
      <c r="FB102" s="141"/>
      <c r="FC102" s="141"/>
      <c r="FD102" s="141"/>
      <c r="FE102" s="141"/>
      <c r="FF102" s="141"/>
      <c r="FG102" s="141"/>
      <c r="FH102" s="141"/>
      <c r="FI102" s="141"/>
      <c r="FJ102" s="141"/>
      <c r="FK102" s="141"/>
      <c r="FL102" s="141"/>
      <c r="FM102" s="141"/>
      <c r="FN102" s="141"/>
      <c r="FO102" s="141"/>
      <c r="FP102" s="141"/>
      <c r="FQ102" s="141"/>
      <c r="FR102" s="141"/>
      <c r="FS102" s="141"/>
      <c r="FT102" s="141"/>
      <c r="FU102" s="141"/>
      <c r="FV102" s="141"/>
      <c r="FW102" s="141"/>
      <c r="FX102" s="141"/>
      <c r="FY102" s="141"/>
      <c r="FZ102" s="141"/>
      <c r="GA102" s="141"/>
      <c r="GB102" s="141"/>
      <c r="GC102" s="141"/>
      <c r="GD102" s="141"/>
      <c r="GE102" s="141"/>
      <c r="GF102" s="141"/>
      <c r="GG102" s="141"/>
      <c r="GH102" s="141"/>
      <c r="GI102" s="141"/>
      <c r="GJ102" s="141"/>
      <c r="GK102" s="141"/>
      <c r="GL102" s="141"/>
      <c r="GM102" s="141"/>
      <c r="GN102" s="141"/>
      <c r="GO102" s="141"/>
      <c r="GP102" s="141"/>
      <c r="GQ102" s="141"/>
      <c r="GR102" s="141"/>
      <c r="GS102" s="141"/>
      <c r="GT102" s="141"/>
      <c r="GU102" s="141"/>
      <c r="GV102" s="141"/>
      <c r="GW102" s="141"/>
      <c r="GX102" s="141"/>
      <c r="GY102" s="141"/>
      <c r="GZ102" s="141"/>
      <c r="HA102" s="141"/>
      <c r="HB102" s="141"/>
      <c r="HC102" s="141"/>
      <c r="HD102" s="141"/>
      <c r="HE102" s="141"/>
      <c r="HF102" s="141"/>
      <c r="HG102" s="141"/>
      <c r="HH102" s="141"/>
      <c r="HI102" s="141"/>
      <c r="HJ102" s="141"/>
      <c r="HK102" s="141"/>
      <c r="HL102" s="141"/>
      <c r="HM102" s="141"/>
      <c r="HN102" s="141"/>
      <c r="HO102" s="141"/>
      <c r="HP102" s="141"/>
      <c r="HQ102" s="141"/>
      <c r="HR102" s="141"/>
      <c r="HS102" s="141"/>
      <c r="HT102" s="141"/>
      <c r="HU102" s="141"/>
      <c r="HV102" s="141"/>
      <c r="HW102" s="141"/>
      <c r="HX102" s="141"/>
      <c r="HY102" s="141"/>
      <c r="HZ102" s="141"/>
      <c r="IA102" s="141"/>
      <c r="IB102" s="141"/>
      <c r="IC102" s="141"/>
      <c r="ID102" s="141"/>
      <c r="IE102" s="141"/>
      <c r="IF102" s="141"/>
      <c r="IG102" s="141"/>
      <c r="IH102" s="141"/>
      <c r="II102" s="141"/>
      <c r="IJ102" s="141"/>
      <c r="IK102" s="141"/>
      <c r="IL102" s="141"/>
      <c r="IM102" s="141"/>
      <c r="IN102" s="141"/>
      <c r="IO102" s="141"/>
      <c r="IP102" s="141"/>
      <c r="IQ102" s="141"/>
      <c r="IR102" s="141"/>
      <c r="IS102" s="141"/>
      <c r="IT102" s="141"/>
      <c r="IU102" s="141"/>
      <c r="IV102" s="141"/>
      <c r="IW102" s="141"/>
      <c r="IX102" s="141"/>
      <c r="IY102" s="141"/>
      <c r="IZ102" s="141"/>
      <c r="JA102" s="141"/>
      <c r="JB102" s="141"/>
      <c r="JC102" s="141"/>
      <c r="JD102" s="141"/>
      <c r="JE102" s="141"/>
      <c r="JF102" s="141"/>
      <c r="JG102" s="141"/>
      <c r="JH102" s="141"/>
      <c r="JI102" s="141"/>
      <c r="JJ102" s="141"/>
      <c r="JK102" s="141"/>
      <c r="JL102" s="141"/>
      <c r="JM102" s="141"/>
      <c r="JN102" s="141"/>
      <c r="JO102" s="141"/>
      <c r="JP102" s="141"/>
      <c r="JQ102" s="141"/>
      <c r="JR102" s="141"/>
      <c r="JS102" s="141"/>
      <c r="JT102" s="141"/>
      <c r="JU102" s="141"/>
      <c r="JV102" s="141"/>
      <c r="JW102" s="141"/>
      <c r="JX102" s="141"/>
      <c r="JY102" s="141"/>
      <c r="JZ102" s="141"/>
      <c r="KA102" s="141"/>
      <c r="KB102" s="141"/>
      <c r="KC102" s="141"/>
      <c r="KD102" s="141"/>
      <c r="KE102" s="141"/>
      <c r="KF102" s="141"/>
      <c r="KG102" s="141"/>
      <c r="KH102" s="141"/>
      <c r="KI102" s="141"/>
      <c r="KJ102" s="141"/>
      <c r="KK102" s="141"/>
      <c r="KL102" s="141"/>
      <c r="KM102" s="141"/>
      <c r="KN102" s="141"/>
      <c r="KO102" s="141"/>
      <c r="KP102" s="141"/>
      <c r="KQ102" s="141"/>
      <c r="KR102" s="141"/>
      <c r="KS102" s="141"/>
      <c r="KT102" s="141"/>
      <c r="KU102" s="141"/>
      <c r="KV102" s="141"/>
      <c r="KW102" s="141"/>
      <c r="KX102" s="141"/>
      <c r="KY102" s="141"/>
      <c r="KZ102" s="141"/>
      <c r="LA102" s="141"/>
      <c r="LB102" s="141"/>
      <c r="LC102" s="141"/>
      <c r="LD102" s="141"/>
      <c r="LE102" s="141"/>
      <c r="LF102" s="141"/>
      <c r="LG102" s="141"/>
      <c r="LH102" s="141"/>
      <c r="LI102" s="141"/>
      <c r="LJ102" s="141"/>
      <c r="LK102" s="141"/>
      <c r="LL102" s="141"/>
      <c r="LM102" s="141"/>
      <c r="LN102" s="141"/>
      <c r="LO102" s="141"/>
      <c r="LP102" s="141"/>
      <c r="LQ102" s="141"/>
      <c r="LR102" s="141"/>
      <c r="LS102" s="141"/>
      <c r="LT102" s="141"/>
      <c r="LU102" s="141"/>
      <c r="LV102" s="141"/>
      <c r="LW102" s="141"/>
      <c r="LX102" s="141"/>
      <c r="LY102" s="141"/>
      <c r="LZ102" s="141"/>
      <c r="MA102" s="141"/>
      <c r="MB102" s="141"/>
      <c r="MC102" s="141"/>
      <c r="MD102" s="141"/>
      <c r="ME102" s="141"/>
      <c r="MF102" s="141"/>
      <c r="MG102" s="141"/>
      <c r="MH102" s="141"/>
      <c r="MI102" s="141"/>
      <c r="MJ102" s="141"/>
      <c r="MK102" s="141"/>
      <c r="ML102" s="141"/>
      <c r="MM102" s="141"/>
      <c r="MN102" s="141"/>
      <c r="MO102" s="141"/>
      <c r="MP102" s="141"/>
      <c r="MQ102" s="141"/>
      <c r="MR102" s="141"/>
      <c r="MS102" s="141"/>
      <c r="MT102" s="141"/>
      <c r="MU102" s="141"/>
      <c r="MV102" s="141"/>
      <c r="MW102" s="141"/>
      <c r="MX102" s="141"/>
      <c r="MY102" s="141"/>
      <c r="MZ102" s="141"/>
      <c r="NA102" s="141"/>
      <c r="NB102" s="141"/>
      <c r="NC102" s="141"/>
      <c r="ND102" s="141"/>
      <c r="NE102" s="141"/>
      <c r="NF102" s="141"/>
      <c r="NG102" s="141"/>
      <c r="NH102" s="141"/>
      <c r="NI102" s="141"/>
      <c r="NJ102" s="141"/>
      <c r="NK102" s="141"/>
      <c r="NL102" s="141"/>
      <c r="NM102" s="141"/>
      <c r="NN102" s="141"/>
      <c r="NO102" s="141"/>
      <c r="NP102" s="141"/>
      <c r="NQ102" s="141"/>
      <c r="NR102" s="141"/>
      <c r="NS102" s="141"/>
      <c r="NT102" s="141"/>
      <c r="NU102" s="141"/>
      <c r="NV102" s="141"/>
      <c r="NW102" s="141"/>
      <c r="NX102" s="141"/>
      <c r="NY102" s="141"/>
      <c r="NZ102" s="141"/>
      <c r="OA102" s="141"/>
      <c r="OB102" s="141"/>
      <c r="OC102" s="141"/>
      <c r="OD102" s="141"/>
      <c r="OE102" s="141"/>
      <c r="OF102" s="141"/>
      <c r="OG102" s="141"/>
      <c r="OH102" s="141"/>
      <c r="OI102" s="141"/>
      <c r="OJ102" s="141"/>
      <c r="OK102" s="141"/>
      <c r="OL102" s="141"/>
      <c r="OM102" s="141"/>
      <c r="ON102" s="141"/>
      <c r="OO102" s="141"/>
      <c r="OP102" s="141"/>
      <c r="OQ102" s="141"/>
      <c r="OR102" s="141"/>
      <c r="OS102" s="141"/>
      <c r="OT102" s="141"/>
      <c r="OU102" s="141"/>
      <c r="OV102" s="141"/>
      <c r="OW102" s="141"/>
      <c r="OX102" s="141"/>
      <c r="OY102" s="141"/>
      <c r="OZ102" s="141"/>
      <c r="PA102" s="141"/>
      <c r="PB102" s="141"/>
      <c r="PC102" s="141"/>
      <c r="PD102" s="141"/>
      <c r="PE102" s="141"/>
      <c r="PF102" s="141"/>
      <c r="PG102" s="141"/>
      <c r="PH102" s="141"/>
      <c r="PI102" s="141"/>
      <c r="PJ102" s="141"/>
      <c r="PK102" s="141"/>
      <c r="PL102" s="141"/>
      <c r="PM102" s="141"/>
      <c r="PN102" s="141"/>
      <c r="PO102" s="141"/>
      <c r="PP102" s="141"/>
      <c r="PQ102" s="141"/>
      <c r="PR102" s="141"/>
      <c r="PS102" s="141"/>
      <c r="PT102" s="141"/>
      <c r="PU102" s="141"/>
      <c r="PV102" s="141"/>
      <c r="PW102" s="141"/>
      <c r="PX102" s="141"/>
      <c r="PY102" s="141"/>
      <c r="PZ102" s="141"/>
      <c r="QA102" s="141"/>
      <c r="QB102" s="141"/>
      <c r="QC102" s="141"/>
      <c r="QD102" s="141"/>
      <c r="QE102" s="141"/>
      <c r="QF102" s="141"/>
    </row>
    <row r="103" spans="1:449" s="145" customFormat="1" ht="118.5" hidden="1" customHeight="1">
      <c r="A103" s="252">
        <v>67</v>
      </c>
      <c r="B103" s="253" t="s">
        <v>648</v>
      </c>
      <c r="C103" s="213" t="s">
        <v>649</v>
      </c>
      <c r="D103" s="213" t="s">
        <v>344</v>
      </c>
      <c r="E103" s="214"/>
      <c r="F103" s="215" t="s">
        <v>648</v>
      </c>
      <c r="G103" s="215" t="s">
        <v>649</v>
      </c>
      <c r="H103" s="213" t="s">
        <v>344</v>
      </c>
      <c r="I103" s="215" t="s">
        <v>1836</v>
      </c>
      <c r="J103" s="215" t="s">
        <v>652</v>
      </c>
      <c r="K103" s="215" t="s">
        <v>694</v>
      </c>
      <c r="L103" s="215" t="s">
        <v>695</v>
      </c>
      <c r="M103" s="215" t="s">
        <v>696</v>
      </c>
      <c r="N103" s="215" t="s">
        <v>697</v>
      </c>
      <c r="O103" s="255" t="s">
        <v>88</v>
      </c>
      <c r="P103" s="213" t="s">
        <v>95</v>
      </c>
      <c r="Q103" s="213" t="s">
        <v>676</v>
      </c>
      <c r="R103" s="213" t="s">
        <v>250</v>
      </c>
      <c r="S103" s="255" t="s">
        <v>1859</v>
      </c>
      <c r="T103" s="255" t="s">
        <v>328</v>
      </c>
      <c r="U103" s="213" t="s">
        <v>454</v>
      </c>
      <c r="V103" s="255">
        <v>2019</v>
      </c>
      <c r="W103" s="255" t="s">
        <v>1844</v>
      </c>
      <c r="X103" s="214" t="s">
        <v>459</v>
      </c>
      <c r="Y103" s="215" t="s">
        <v>457</v>
      </c>
      <c r="Z103" s="215" t="s">
        <v>1860</v>
      </c>
      <c r="AA103" s="255" t="s">
        <v>328</v>
      </c>
      <c r="AB103" s="213" t="s">
        <v>328</v>
      </c>
      <c r="AC103" s="213" t="s">
        <v>444</v>
      </c>
      <c r="AD103" s="255" t="s">
        <v>328</v>
      </c>
      <c r="AE103" s="255" t="s">
        <v>328</v>
      </c>
      <c r="AF103" s="260">
        <v>43872</v>
      </c>
      <c r="AG103" s="260">
        <v>44238</v>
      </c>
      <c r="AH103" s="260">
        <v>44900</v>
      </c>
      <c r="AI103" s="260" t="s">
        <v>309</v>
      </c>
      <c r="AJ103" s="260" t="s">
        <v>309</v>
      </c>
      <c r="AK103" s="218">
        <f t="shared" si="11"/>
        <v>-473</v>
      </c>
      <c r="AL103" s="300" t="s">
        <v>1861</v>
      </c>
      <c r="AM103" s="262">
        <v>44384</v>
      </c>
      <c r="AN103" s="257" t="s">
        <v>309</v>
      </c>
      <c r="AO103" s="548" t="s">
        <v>1862</v>
      </c>
      <c r="AP103" s="261">
        <v>0.5</v>
      </c>
      <c r="AQ103" s="235" t="s">
        <v>422</v>
      </c>
      <c r="AR103" s="223">
        <v>-213</v>
      </c>
      <c r="AS103" s="221" t="s">
        <v>387</v>
      </c>
      <c r="AT103" s="220">
        <v>44520</v>
      </c>
      <c r="AU103" s="221" t="s">
        <v>1863</v>
      </c>
      <c r="AV103" s="221" t="s">
        <v>388</v>
      </c>
      <c r="AW103" s="222">
        <v>0.2</v>
      </c>
      <c r="AX103" s="261">
        <v>0.2</v>
      </c>
      <c r="AY103" s="221" t="s">
        <v>393</v>
      </c>
      <c r="AZ103" s="221" t="s">
        <v>383</v>
      </c>
      <c r="BA103" s="247" t="s">
        <v>390</v>
      </c>
      <c r="BB103" s="250" t="s">
        <v>1121</v>
      </c>
      <c r="BC103" s="264">
        <v>44620</v>
      </c>
      <c r="BD103" s="250" t="s">
        <v>309</v>
      </c>
      <c r="BE103" s="50" t="s">
        <v>576</v>
      </c>
      <c r="BF103" s="124">
        <v>0.2</v>
      </c>
      <c r="BG103" s="235" t="s">
        <v>435</v>
      </c>
      <c r="BH103" s="223">
        <v>-44619.5</v>
      </c>
      <c r="BI103" s="221" t="s">
        <v>387</v>
      </c>
      <c r="BJ103" s="375">
        <v>44631</v>
      </c>
      <c r="BK103" s="302" t="s">
        <v>1864</v>
      </c>
      <c r="BL103" s="279" t="s">
        <v>458</v>
      </c>
      <c r="BM103" s="317">
        <v>0.2</v>
      </c>
      <c r="BN103" s="221" t="s">
        <v>387</v>
      </c>
      <c r="BO103" s="221" t="s">
        <v>383</v>
      </c>
      <c r="BP103" s="268" t="s">
        <v>293</v>
      </c>
      <c r="BQ103" s="62" t="s">
        <v>1865</v>
      </c>
      <c r="BR103" s="269">
        <v>44712</v>
      </c>
      <c r="BS103" s="233" t="s">
        <v>1866</v>
      </c>
      <c r="BT103" s="234">
        <v>0</v>
      </c>
      <c r="BU103" s="235" t="s">
        <v>386</v>
      </c>
      <c r="BV103" s="223">
        <v>-473</v>
      </c>
      <c r="BW103" s="221" t="s">
        <v>387</v>
      </c>
      <c r="BX103" s="443" t="s">
        <v>1178</v>
      </c>
      <c r="BY103" s="309" t="s">
        <v>1864</v>
      </c>
      <c r="BZ103" s="82" t="s">
        <v>458</v>
      </c>
      <c r="CA103" s="106">
        <v>0.2</v>
      </c>
      <c r="CB103" s="236" t="s">
        <v>387</v>
      </c>
      <c r="CC103" s="94"/>
      <c r="CD103" s="268" t="s">
        <v>293</v>
      </c>
      <c r="CE103" s="237">
        <v>44823</v>
      </c>
      <c r="CF103" s="50" t="s">
        <v>1867</v>
      </c>
      <c r="CG103" s="50" t="s">
        <v>1868</v>
      </c>
      <c r="CH103" s="495" t="s">
        <v>1236</v>
      </c>
      <c r="CI103" s="109">
        <v>1</v>
      </c>
      <c r="CJ103" s="235" t="str">
        <f t="shared" si="12"/>
        <v>CUMPLIMIENTO TOTAL</v>
      </c>
      <c r="CK103" s="223">
        <f t="shared" si="13"/>
        <v>-473</v>
      </c>
      <c r="CL103" s="221" t="str">
        <f t="shared" si="14"/>
        <v>VENCIDO</v>
      </c>
      <c r="CM103" s="518">
        <v>44882</v>
      </c>
      <c r="CN103" s="83" t="s">
        <v>1858</v>
      </c>
      <c r="CO103" s="506" t="s">
        <v>1328</v>
      </c>
      <c r="CP103" s="508">
        <v>1</v>
      </c>
      <c r="CQ103" s="551" t="s">
        <v>294</v>
      </c>
      <c r="CR103" s="94"/>
      <c r="CS103" s="239" t="s">
        <v>328</v>
      </c>
      <c r="CT103" s="82" t="s">
        <v>1125</v>
      </c>
      <c r="CU103" s="82" t="s">
        <v>339</v>
      </c>
      <c r="CV103" s="107">
        <v>1</v>
      </c>
      <c r="CW103" s="110">
        <v>1</v>
      </c>
      <c r="CX103" s="235" t="str">
        <f t="shared" si="15"/>
        <v>CUMPLIMIENTO TOTAL</v>
      </c>
      <c r="CY103" s="223" t="str">
        <f t="shared" si="16"/>
        <v>NO APLICA ACCION CERRADA</v>
      </c>
      <c r="CZ103" s="221" t="str">
        <f t="shared" si="18"/>
        <v>NO APLICA ACCION CERRADA</v>
      </c>
      <c r="DA103" s="239" t="s">
        <v>328</v>
      </c>
      <c r="DB103" s="82" t="s">
        <v>1125</v>
      </c>
      <c r="DC103" s="82" t="s">
        <v>339</v>
      </c>
      <c r="DD103" s="107">
        <v>1</v>
      </c>
      <c r="DE103" s="97" t="s">
        <v>294</v>
      </c>
      <c r="DF103" s="94"/>
      <c r="DG103" s="141"/>
      <c r="DH103" s="141"/>
      <c r="DI103" s="141"/>
      <c r="DJ103" s="141"/>
      <c r="DK103" s="141"/>
      <c r="DL103" s="141"/>
      <c r="DM103" s="141"/>
      <c r="DN103" s="141"/>
      <c r="DO103" s="141"/>
      <c r="DP103" s="141"/>
      <c r="DQ103" s="141"/>
      <c r="DR103" s="141"/>
      <c r="DS103" s="141"/>
      <c r="DT103" s="141"/>
      <c r="DU103" s="141"/>
      <c r="DV103" s="141"/>
      <c r="DW103" s="141"/>
      <c r="DX103" s="141"/>
      <c r="DY103" s="141"/>
      <c r="DZ103" s="141"/>
      <c r="EA103" s="141"/>
      <c r="EB103" s="141"/>
      <c r="EC103" s="141"/>
      <c r="ED103" s="141"/>
      <c r="EE103" s="141"/>
      <c r="EF103" s="141"/>
      <c r="EG103" s="141"/>
      <c r="EH103" s="141"/>
      <c r="EI103" s="141"/>
      <c r="EJ103" s="141"/>
      <c r="EK103" s="141"/>
      <c r="EL103" s="141"/>
      <c r="EM103" s="141"/>
      <c r="EN103" s="141"/>
      <c r="EO103" s="141"/>
      <c r="EP103" s="141"/>
      <c r="EQ103" s="141"/>
      <c r="ER103" s="141"/>
      <c r="ES103" s="141"/>
      <c r="ET103" s="141"/>
      <c r="EU103" s="141"/>
      <c r="EV103" s="141"/>
      <c r="EW103" s="141"/>
      <c r="EX103" s="141"/>
      <c r="EY103" s="141"/>
      <c r="EZ103" s="141"/>
      <c r="FA103" s="141"/>
      <c r="FB103" s="141"/>
      <c r="FC103" s="141"/>
      <c r="FD103" s="141"/>
      <c r="FE103" s="141"/>
      <c r="FF103" s="141"/>
      <c r="FG103" s="141"/>
      <c r="FH103" s="141"/>
      <c r="FI103" s="141"/>
      <c r="FJ103" s="141"/>
      <c r="FK103" s="141"/>
      <c r="FL103" s="141"/>
      <c r="FM103" s="141"/>
      <c r="FN103" s="141"/>
      <c r="FO103" s="141"/>
      <c r="FP103" s="141"/>
      <c r="FQ103" s="141"/>
      <c r="FR103" s="141"/>
      <c r="FS103" s="141"/>
      <c r="FT103" s="141"/>
      <c r="FU103" s="141"/>
      <c r="FV103" s="141"/>
      <c r="FW103" s="141"/>
      <c r="FX103" s="141"/>
      <c r="FY103" s="141"/>
      <c r="FZ103" s="141"/>
      <c r="GA103" s="141"/>
      <c r="GB103" s="141"/>
      <c r="GC103" s="141"/>
      <c r="GD103" s="141"/>
      <c r="GE103" s="141"/>
      <c r="GF103" s="141"/>
      <c r="GG103" s="141"/>
      <c r="GH103" s="141"/>
      <c r="GI103" s="141"/>
      <c r="GJ103" s="141"/>
      <c r="GK103" s="141"/>
      <c r="GL103" s="141"/>
      <c r="GM103" s="141"/>
      <c r="GN103" s="141"/>
      <c r="GO103" s="141"/>
      <c r="GP103" s="141"/>
      <c r="GQ103" s="141"/>
      <c r="GR103" s="141"/>
      <c r="GS103" s="141"/>
      <c r="GT103" s="141"/>
      <c r="GU103" s="141"/>
      <c r="GV103" s="141"/>
      <c r="GW103" s="141"/>
      <c r="GX103" s="141"/>
      <c r="GY103" s="141"/>
      <c r="GZ103" s="141"/>
      <c r="HA103" s="141"/>
      <c r="HB103" s="141"/>
      <c r="HC103" s="141"/>
      <c r="HD103" s="141"/>
      <c r="HE103" s="141"/>
      <c r="HF103" s="141"/>
      <c r="HG103" s="141"/>
      <c r="HH103" s="141"/>
      <c r="HI103" s="141"/>
      <c r="HJ103" s="141"/>
      <c r="HK103" s="141"/>
      <c r="HL103" s="141"/>
      <c r="HM103" s="141"/>
      <c r="HN103" s="141"/>
      <c r="HO103" s="141"/>
      <c r="HP103" s="141"/>
      <c r="HQ103" s="141"/>
      <c r="HR103" s="141"/>
      <c r="HS103" s="141"/>
      <c r="HT103" s="141"/>
      <c r="HU103" s="141"/>
      <c r="HV103" s="141"/>
      <c r="HW103" s="141"/>
      <c r="HX103" s="141"/>
      <c r="HY103" s="141"/>
      <c r="HZ103" s="141"/>
      <c r="IA103" s="141"/>
      <c r="IB103" s="141"/>
      <c r="IC103" s="141"/>
      <c r="ID103" s="141"/>
      <c r="IE103" s="141"/>
      <c r="IF103" s="141"/>
      <c r="IG103" s="141"/>
      <c r="IH103" s="141"/>
      <c r="II103" s="141"/>
      <c r="IJ103" s="141"/>
      <c r="IK103" s="141"/>
      <c r="IL103" s="141"/>
      <c r="IM103" s="141"/>
      <c r="IN103" s="141"/>
      <c r="IO103" s="141"/>
      <c r="IP103" s="141"/>
      <c r="IQ103" s="141"/>
      <c r="IR103" s="141"/>
      <c r="IS103" s="141"/>
      <c r="IT103" s="141"/>
      <c r="IU103" s="141"/>
      <c r="IV103" s="141"/>
      <c r="IW103" s="141"/>
      <c r="IX103" s="141"/>
      <c r="IY103" s="141"/>
      <c r="IZ103" s="141"/>
      <c r="JA103" s="141"/>
      <c r="JB103" s="141"/>
      <c r="JC103" s="141"/>
      <c r="JD103" s="141"/>
      <c r="JE103" s="141"/>
      <c r="JF103" s="141"/>
      <c r="JG103" s="141"/>
      <c r="JH103" s="141"/>
      <c r="JI103" s="141"/>
      <c r="JJ103" s="141"/>
      <c r="JK103" s="141"/>
      <c r="JL103" s="141"/>
      <c r="JM103" s="141"/>
      <c r="JN103" s="141"/>
      <c r="JO103" s="141"/>
      <c r="JP103" s="141"/>
      <c r="JQ103" s="141"/>
      <c r="JR103" s="141"/>
      <c r="JS103" s="141"/>
      <c r="JT103" s="141"/>
      <c r="JU103" s="141"/>
      <c r="JV103" s="141"/>
      <c r="JW103" s="141"/>
      <c r="JX103" s="141"/>
      <c r="JY103" s="141"/>
      <c r="JZ103" s="141"/>
      <c r="KA103" s="141"/>
      <c r="KB103" s="141"/>
      <c r="KC103" s="141"/>
      <c r="KD103" s="141"/>
      <c r="KE103" s="141"/>
      <c r="KF103" s="141"/>
      <c r="KG103" s="141"/>
      <c r="KH103" s="141"/>
      <c r="KI103" s="141"/>
      <c r="KJ103" s="141"/>
      <c r="KK103" s="141"/>
      <c r="KL103" s="141"/>
      <c r="KM103" s="141"/>
      <c r="KN103" s="141"/>
      <c r="KO103" s="141"/>
      <c r="KP103" s="141"/>
      <c r="KQ103" s="141"/>
      <c r="KR103" s="141"/>
      <c r="KS103" s="141"/>
      <c r="KT103" s="141"/>
      <c r="KU103" s="141"/>
      <c r="KV103" s="141"/>
      <c r="KW103" s="141"/>
      <c r="KX103" s="141"/>
      <c r="KY103" s="141"/>
      <c r="KZ103" s="141"/>
      <c r="LA103" s="141"/>
      <c r="LB103" s="141"/>
      <c r="LC103" s="141"/>
      <c r="LD103" s="141"/>
      <c r="LE103" s="141"/>
      <c r="LF103" s="141"/>
      <c r="LG103" s="141"/>
      <c r="LH103" s="141"/>
      <c r="LI103" s="141"/>
      <c r="LJ103" s="141"/>
      <c r="LK103" s="141"/>
      <c r="LL103" s="141"/>
      <c r="LM103" s="141"/>
      <c r="LN103" s="141"/>
      <c r="LO103" s="141"/>
      <c r="LP103" s="141"/>
      <c r="LQ103" s="141"/>
      <c r="LR103" s="141"/>
      <c r="LS103" s="141"/>
      <c r="LT103" s="141"/>
      <c r="LU103" s="141"/>
      <c r="LV103" s="141"/>
      <c r="LW103" s="141"/>
      <c r="LX103" s="141"/>
      <c r="LY103" s="141"/>
      <c r="LZ103" s="141"/>
      <c r="MA103" s="141"/>
      <c r="MB103" s="141"/>
      <c r="MC103" s="141"/>
      <c r="MD103" s="141"/>
      <c r="ME103" s="141"/>
      <c r="MF103" s="141"/>
      <c r="MG103" s="141"/>
      <c r="MH103" s="141"/>
      <c r="MI103" s="141"/>
      <c r="MJ103" s="141"/>
      <c r="MK103" s="141"/>
      <c r="ML103" s="141"/>
      <c r="MM103" s="141"/>
      <c r="MN103" s="141"/>
      <c r="MO103" s="141"/>
      <c r="MP103" s="141"/>
      <c r="MQ103" s="141"/>
      <c r="MR103" s="141"/>
      <c r="MS103" s="141"/>
      <c r="MT103" s="141"/>
      <c r="MU103" s="141"/>
      <c r="MV103" s="141"/>
      <c r="MW103" s="141"/>
      <c r="MX103" s="141"/>
      <c r="MY103" s="141"/>
      <c r="MZ103" s="141"/>
      <c r="NA103" s="141"/>
      <c r="NB103" s="141"/>
      <c r="NC103" s="141"/>
      <c r="ND103" s="141"/>
      <c r="NE103" s="141"/>
      <c r="NF103" s="141"/>
      <c r="NG103" s="141"/>
      <c r="NH103" s="141"/>
      <c r="NI103" s="141"/>
      <c r="NJ103" s="141"/>
      <c r="NK103" s="141"/>
      <c r="NL103" s="141"/>
      <c r="NM103" s="141"/>
      <c r="NN103" s="141"/>
      <c r="NO103" s="141"/>
      <c r="NP103" s="141"/>
      <c r="NQ103" s="141"/>
      <c r="NR103" s="141"/>
      <c r="NS103" s="141"/>
      <c r="NT103" s="141"/>
      <c r="NU103" s="141"/>
      <c r="NV103" s="141"/>
      <c r="NW103" s="141"/>
      <c r="NX103" s="141"/>
      <c r="NY103" s="141"/>
      <c r="NZ103" s="141"/>
      <c r="OA103" s="141"/>
      <c r="OB103" s="141"/>
      <c r="OC103" s="141"/>
      <c r="OD103" s="141"/>
      <c r="OE103" s="141"/>
      <c r="OF103" s="141"/>
      <c r="OG103" s="141"/>
      <c r="OH103" s="141"/>
      <c r="OI103" s="141"/>
      <c r="OJ103" s="141"/>
      <c r="OK103" s="141"/>
      <c r="OL103" s="141"/>
      <c r="OM103" s="141"/>
      <c r="ON103" s="141"/>
      <c r="OO103" s="141"/>
      <c r="OP103" s="141"/>
      <c r="OQ103" s="141"/>
      <c r="OR103" s="141"/>
      <c r="OS103" s="141"/>
      <c r="OT103" s="141"/>
      <c r="OU103" s="141"/>
      <c r="OV103" s="141"/>
      <c r="OW103" s="141"/>
      <c r="OX103" s="141"/>
      <c r="OY103" s="141"/>
      <c r="OZ103" s="141"/>
      <c r="PA103" s="141"/>
      <c r="PB103" s="141"/>
      <c r="PC103" s="141"/>
      <c r="PD103" s="141"/>
      <c r="PE103" s="141"/>
      <c r="PF103" s="141"/>
      <c r="PG103" s="141"/>
      <c r="PH103" s="141"/>
      <c r="PI103" s="141"/>
      <c r="PJ103" s="141"/>
      <c r="PK103" s="141"/>
      <c r="PL103" s="141"/>
      <c r="PM103" s="141"/>
      <c r="PN103" s="141"/>
      <c r="PO103" s="141"/>
      <c r="PP103" s="141"/>
      <c r="PQ103" s="141"/>
      <c r="PR103" s="141"/>
      <c r="PS103" s="141"/>
      <c r="PT103" s="141"/>
      <c r="PU103" s="141"/>
      <c r="PV103" s="141"/>
      <c r="PW103" s="141"/>
      <c r="PX103" s="141"/>
      <c r="PY103" s="141"/>
      <c r="PZ103" s="141"/>
      <c r="QA103" s="141"/>
      <c r="QB103" s="141"/>
      <c r="QC103" s="141"/>
      <c r="QD103" s="141"/>
      <c r="QE103" s="141"/>
      <c r="QF103" s="141"/>
    </row>
    <row r="104" spans="1:449" s="145" customFormat="1" ht="118.5" hidden="1" customHeight="1">
      <c r="A104" s="252">
        <v>68</v>
      </c>
      <c r="B104" s="253" t="s">
        <v>648</v>
      </c>
      <c r="C104" s="213" t="s">
        <v>649</v>
      </c>
      <c r="D104" s="213" t="s">
        <v>344</v>
      </c>
      <c r="E104" s="214"/>
      <c r="F104" s="253" t="s">
        <v>662</v>
      </c>
      <c r="G104" s="254" t="s">
        <v>269</v>
      </c>
      <c r="H104" s="215" t="s">
        <v>341</v>
      </c>
      <c r="I104" s="253" t="s">
        <v>662</v>
      </c>
      <c r="J104" s="288" t="s">
        <v>663</v>
      </c>
      <c r="K104" s="395" t="s">
        <v>638</v>
      </c>
      <c r="L104" s="395" t="s">
        <v>639</v>
      </c>
      <c r="M104" s="288" t="s">
        <v>664</v>
      </c>
      <c r="N104" s="395" t="s">
        <v>665</v>
      </c>
      <c r="O104" s="213" t="s">
        <v>210</v>
      </c>
      <c r="P104" s="213" t="s">
        <v>217</v>
      </c>
      <c r="Q104" s="213" t="s">
        <v>666</v>
      </c>
      <c r="R104" s="213" t="s">
        <v>250</v>
      </c>
      <c r="S104" s="255" t="s">
        <v>667</v>
      </c>
      <c r="T104" s="255" t="s">
        <v>328</v>
      </c>
      <c r="U104" s="213" t="s">
        <v>454</v>
      </c>
      <c r="V104" s="255">
        <v>2019</v>
      </c>
      <c r="W104" s="255" t="s">
        <v>668</v>
      </c>
      <c r="X104" s="214" t="s">
        <v>669</v>
      </c>
      <c r="Y104" s="213" t="s">
        <v>299</v>
      </c>
      <c r="Z104" s="213" t="s">
        <v>299</v>
      </c>
      <c r="AA104" s="255" t="s">
        <v>328</v>
      </c>
      <c r="AB104" s="213" t="s">
        <v>328</v>
      </c>
      <c r="AC104" s="213" t="s">
        <v>444</v>
      </c>
      <c r="AD104" s="255" t="s">
        <v>328</v>
      </c>
      <c r="AE104" s="255" t="s">
        <v>328</v>
      </c>
      <c r="AF104" s="260" t="s">
        <v>299</v>
      </c>
      <c r="AG104" s="260" t="s">
        <v>299</v>
      </c>
      <c r="AH104" s="260"/>
      <c r="AI104" s="260" t="s">
        <v>307</v>
      </c>
      <c r="AJ104" s="260" t="s">
        <v>307</v>
      </c>
      <c r="AK104" s="218" t="e">
        <f t="shared" si="11"/>
        <v>#VALUE!</v>
      </c>
      <c r="AL104" s="300" t="s">
        <v>495</v>
      </c>
      <c r="AM104" s="262">
        <v>44384</v>
      </c>
      <c r="AN104" s="257" t="s">
        <v>309</v>
      </c>
      <c r="AO104" s="221" t="s">
        <v>496</v>
      </c>
      <c r="AP104" s="261">
        <v>0</v>
      </c>
      <c r="AQ104" s="235" t="s">
        <v>386</v>
      </c>
      <c r="AR104" s="223" t="e">
        <v>#VALUE!</v>
      </c>
      <c r="AS104" s="221" t="e">
        <v>#VALUE!</v>
      </c>
      <c r="AT104" s="220">
        <v>44520</v>
      </c>
      <c r="AU104" s="221" t="s">
        <v>1869</v>
      </c>
      <c r="AV104" s="221" t="s">
        <v>388</v>
      </c>
      <c r="AW104" s="222">
        <v>0</v>
      </c>
      <c r="AX104" s="261">
        <v>0</v>
      </c>
      <c r="AY104" s="221" t="e">
        <v>#VALUE!</v>
      </c>
      <c r="AZ104" s="221" t="s">
        <v>383</v>
      </c>
      <c r="BA104" s="493" t="s">
        <v>1441</v>
      </c>
      <c r="BB104" s="36" t="s">
        <v>1442</v>
      </c>
      <c r="BC104" s="269">
        <v>44620</v>
      </c>
      <c r="BD104" s="267" t="s">
        <v>394</v>
      </c>
      <c r="BE104" s="279" t="s">
        <v>1443</v>
      </c>
      <c r="BF104" s="266">
        <v>0</v>
      </c>
      <c r="BG104" s="235" t="s">
        <v>386</v>
      </c>
      <c r="BH104" s="223">
        <v>-44620</v>
      </c>
      <c r="BI104" s="221" t="e">
        <v>#VALUE!</v>
      </c>
      <c r="BJ104" s="267"/>
      <c r="BK104" s="267"/>
      <c r="BL104" s="267"/>
      <c r="BM104" s="267"/>
      <c r="BN104" s="221"/>
      <c r="BO104" s="221" t="s">
        <v>383</v>
      </c>
      <c r="BP104" s="268" t="s">
        <v>293</v>
      </c>
      <c r="BQ104" s="62" t="s">
        <v>1870</v>
      </c>
      <c r="BR104" s="269">
        <v>44712</v>
      </c>
      <c r="BS104" s="233" t="s">
        <v>1871</v>
      </c>
      <c r="BT104" s="234">
        <v>0.2857142857142857</v>
      </c>
      <c r="BU104" s="235" t="s">
        <v>435</v>
      </c>
      <c r="BV104" s="223" t="e">
        <v>#VALUE!</v>
      </c>
      <c r="BW104" s="221" t="e">
        <v>#VALUE!</v>
      </c>
      <c r="BX104" s="249">
        <v>44734</v>
      </c>
      <c r="BY104" s="552" t="s">
        <v>1872</v>
      </c>
      <c r="BZ104" s="94" t="s">
        <v>466</v>
      </c>
      <c r="CA104" s="108">
        <v>0</v>
      </c>
      <c r="CB104" s="236" t="s">
        <v>387</v>
      </c>
      <c r="CC104" s="94"/>
      <c r="CD104" s="268" t="s">
        <v>293</v>
      </c>
      <c r="CE104" s="237">
        <v>44823</v>
      </c>
      <c r="CF104" s="233" t="s">
        <v>1447</v>
      </c>
      <c r="CG104" s="233" t="s">
        <v>1447</v>
      </c>
      <c r="CH104" s="233" t="s">
        <v>1447</v>
      </c>
      <c r="CI104" s="234">
        <v>0</v>
      </c>
      <c r="CJ104" s="235" t="str">
        <f t="shared" si="12"/>
        <v>SIN AVANCE</v>
      </c>
      <c r="CK104" s="223" t="e">
        <f t="shared" si="13"/>
        <v>#VALUE!</v>
      </c>
      <c r="CL104" s="221" t="e">
        <f t="shared" si="14"/>
        <v>#VALUE!</v>
      </c>
      <c r="CM104" s="518"/>
      <c r="CN104" s="83"/>
      <c r="CO104" s="506"/>
      <c r="CP104" s="508"/>
      <c r="CQ104" s="553" t="s">
        <v>1873</v>
      </c>
      <c r="CR104" s="94"/>
      <c r="CS104" s="140">
        <v>44963</v>
      </c>
      <c r="CT104" s="26" t="s">
        <v>1874</v>
      </c>
      <c r="CU104" s="27" t="s">
        <v>1875</v>
      </c>
      <c r="CV104" s="240" t="s">
        <v>669</v>
      </c>
      <c r="CW104" s="122">
        <v>0</v>
      </c>
      <c r="CX104" s="235" t="str">
        <f t="shared" si="15"/>
        <v>SIN AVANCE</v>
      </c>
      <c r="CY104" s="223" t="e">
        <f t="shared" si="16"/>
        <v>#VALUE!</v>
      </c>
      <c r="CZ104" s="221" t="e">
        <f>(IF(CQ104="CERRADO","NO APLICA ACCION CERRADA",IF(CY104&lt;=0,"VENCIDO",IF(AY104&lt;=$V$5,"POR VENCER","CON TIEMPO"))))</f>
        <v>#VALUE!</v>
      </c>
      <c r="DA104" s="94"/>
      <c r="DB104" s="94"/>
      <c r="DC104" s="94"/>
      <c r="DD104" s="94"/>
      <c r="DE104" s="94"/>
      <c r="DF104" s="94"/>
      <c r="DG104" s="141"/>
      <c r="DH104" s="141"/>
      <c r="DI104" s="141"/>
      <c r="DJ104" s="141"/>
      <c r="DK104" s="141"/>
      <c r="DL104" s="141"/>
      <c r="DM104" s="141"/>
      <c r="DN104" s="141"/>
      <c r="DO104" s="141"/>
      <c r="DP104" s="141"/>
      <c r="DQ104" s="141"/>
      <c r="DR104" s="141"/>
      <c r="DS104" s="141"/>
      <c r="DT104" s="141"/>
      <c r="DU104" s="141"/>
      <c r="DV104" s="141"/>
      <c r="DW104" s="141"/>
      <c r="DX104" s="141"/>
      <c r="DY104" s="141"/>
      <c r="DZ104" s="141"/>
      <c r="EA104" s="141"/>
      <c r="EB104" s="141"/>
      <c r="EC104" s="141"/>
      <c r="ED104" s="141"/>
      <c r="EE104" s="141"/>
      <c r="EF104" s="141"/>
      <c r="EG104" s="141"/>
      <c r="EH104" s="141"/>
      <c r="EI104" s="141"/>
      <c r="EJ104" s="141"/>
      <c r="EK104" s="141"/>
      <c r="EL104" s="141"/>
      <c r="EM104" s="141"/>
      <c r="EN104" s="141"/>
      <c r="EO104" s="141"/>
      <c r="EP104" s="141"/>
      <c r="EQ104" s="141"/>
      <c r="ER104" s="141"/>
      <c r="ES104" s="141"/>
      <c r="ET104" s="141"/>
      <c r="EU104" s="141"/>
      <c r="EV104" s="141"/>
      <c r="EW104" s="141"/>
      <c r="EX104" s="141"/>
      <c r="EY104" s="141"/>
      <c r="EZ104" s="141"/>
      <c r="FA104" s="141"/>
      <c r="FB104" s="141"/>
      <c r="FC104" s="141"/>
      <c r="FD104" s="141"/>
      <c r="FE104" s="141"/>
      <c r="FF104" s="141"/>
      <c r="FG104" s="141"/>
      <c r="FH104" s="141"/>
      <c r="FI104" s="141"/>
      <c r="FJ104" s="141"/>
      <c r="FK104" s="141"/>
      <c r="FL104" s="141"/>
      <c r="FM104" s="141"/>
      <c r="FN104" s="141"/>
      <c r="FO104" s="141"/>
      <c r="FP104" s="141"/>
      <c r="FQ104" s="141"/>
      <c r="FR104" s="141"/>
      <c r="FS104" s="141"/>
      <c r="FT104" s="141"/>
      <c r="FU104" s="141"/>
      <c r="FV104" s="141"/>
      <c r="FW104" s="141"/>
      <c r="FX104" s="141"/>
      <c r="FY104" s="141"/>
      <c r="FZ104" s="141"/>
      <c r="GA104" s="141"/>
      <c r="GB104" s="141"/>
      <c r="GC104" s="141"/>
      <c r="GD104" s="141"/>
      <c r="GE104" s="141"/>
      <c r="GF104" s="141"/>
      <c r="GG104" s="141"/>
      <c r="GH104" s="141"/>
      <c r="GI104" s="141"/>
      <c r="GJ104" s="141"/>
      <c r="GK104" s="141"/>
      <c r="GL104" s="141"/>
      <c r="GM104" s="141"/>
      <c r="GN104" s="141"/>
      <c r="GO104" s="141"/>
      <c r="GP104" s="141"/>
      <c r="GQ104" s="141"/>
      <c r="GR104" s="141"/>
      <c r="GS104" s="141"/>
      <c r="GT104" s="141"/>
      <c r="GU104" s="141"/>
      <c r="GV104" s="141"/>
      <c r="GW104" s="141"/>
      <c r="GX104" s="141"/>
      <c r="GY104" s="141"/>
      <c r="GZ104" s="141"/>
      <c r="HA104" s="141"/>
      <c r="HB104" s="141"/>
      <c r="HC104" s="141"/>
      <c r="HD104" s="141"/>
      <c r="HE104" s="141"/>
      <c r="HF104" s="141"/>
      <c r="HG104" s="141"/>
      <c r="HH104" s="141"/>
      <c r="HI104" s="141"/>
      <c r="HJ104" s="141"/>
      <c r="HK104" s="141"/>
      <c r="HL104" s="141"/>
      <c r="HM104" s="141"/>
      <c r="HN104" s="141"/>
      <c r="HO104" s="141"/>
      <c r="HP104" s="141"/>
      <c r="HQ104" s="141"/>
      <c r="HR104" s="141"/>
      <c r="HS104" s="141"/>
      <c r="HT104" s="141"/>
      <c r="HU104" s="141"/>
      <c r="HV104" s="141"/>
      <c r="HW104" s="141"/>
      <c r="HX104" s="141"/>
      <c r="HY104" s="141"/>
      <c r="HZ104" s="141"/>
      <c r="IA104" s="141"/>
      <c r="IB104" s="141"/>
      <c r="IC104" s="141"/>
      <c r="ID104" s="141"/>
      <c r="IE104" s="141"/>
      <c r="IF104" s="141"/>
      <c r="IG104" s="141"/>
      <c r="IH104" s="141"/>
      <c r="II104" s="141"/>
      <c r="IJ104" s="141"/>
      <c r="IK104" s="141"/>
      <c r="IL104" s="141"/>
      <c r="IM104" s="141"/>
      <c r="IN104" s="141"/>
      <c r="IO104" s="141"/>
      <c r="IP104" s="141"/>
      <c r="IQ104" s="141"/>
      <c r="IR104" s="141"/>
      <c r="IS104" s="141"/>
      <c r="IT104" s="141"/>
      <c r="IU104" s="141"/>
      <c r="IV104" s="141"/>
      <c r="IW104" s="141"/>
      <c r="IX104" s="141"/>
      <c r="IY104" s="141"/>
      <c r="IZ104" s="141"/>
      <c r="JA104" s="141"/>
      <c r="JB104" s="141"/>
      <c r="JC104" s="141"/>
      <c r="JD104" s="141"/>
      <c r="JE104" s="141"/>
      <c r="JF104" s="141"/>
      <c r="JG104" s="141"/>
      <c r="JH104" s="141"/>
      <c r="JI104" s="141"/>
      <c r="JJ104" s="141"/>
      <c r="JK104" s="141"/>
      <c r="JL104" s="141"/>
      <c r="JM104" s="141"/>
      <c r="JN104" s="141"/>
      <c r="JO104" s="141"/>
      <c r="JP104" s="141"/>
      <c r="JQ104" s="141"/>
      <c r="JR104" s="141"/>
      <c r="JS104" s="141"/>
      <c r="JT104" s="141"/>
      <c r="JU104" s="141"/>
      <c r="JV104" s="141"/>
      <c r="JW104" s="141"/>
      <c r="JX104" s="141"/>
      <c r="JY104" s="141"/>
      <c r="JZ104" s="141"/>
      <c r="KA104" s="141"/>
      <c r="KB104" s="141"/>
      <c r="KC104" s="141"/>
      <c r="KD104" s="141"/>
      <c r="KE104" s="141"/>
      <c r="KF104" s="141"/>
      <c r="KG104" s="141"/>
      <c r="KH104" s="141"/>
      <c r="KI104" s="141"/>
      <c r="KJ104" s="141"/>
      <c r="KK104" s="141"/>
      <c r="KL104" s="141"/>
      <c r="KM104" s="141"/>
      <c r="KN104" s="141"/>
      <c r="KO104" s="141"/>
      <c r="KP104" s="141"/>
      <c r="KQ104" s="141"/>
      <c r="KR104" s="141"/>
      <c r="KS104" s="141"/>
      <c r="KT104" s="141"/>
      <c r="KU104" s="141"/>
      <c r="KV104" s="141"/>
      <c r="KW104" s="141"/>
      <c r="KX104" s="141"/>
      <c r="KY104" s="141"/>
      <c r="KZ104" s="141"/>
      <c r="LA104" s="141"/>
      <c r="LB104" s="141"/>
      <c r="LC104" s="141"/>
      <c r="LD104" s="141"/>
      <c r="LE104" s="141"/>
      <c r="LF104" s="141"/>
      <c r="LG104" s="141"/>
      <c r="LH104" s="141"/>
      <c r="LI104" s="141"/>
      <c r="LJ104" s="141"/>
      <c r="LK104" s="141"/>
      <c r="LL104" s="141"/>
      <c r="LM104" s="141"/>
      <c r="LN104" s="141"/>
      <c r="LO104" s="141"/>
      <c r="LP104" s="141"/>
      <c r="LQ104" s="141"/>
      <c r="LR104" s="141"/>
      <c r="LS104" s="141"/>
      <c r="LT104" s="141"/>
      <c r="LU104" s="141"/>
      <c r="LV104" s="141"/>
      <c r="LW104" s="141"/>
      <c r="LX104" s="141"/>
      <c r="LY104" s="141"/>
      <c r="LZ104" s="141"/>
      <c r="MA104" s="141"/>
      <c r="MB104" s="141"/>
      <c r="MC104" s="141"/>
      <c r="MD104" s="141"/>
      <c r="ME104" s="141"/>
      <c r="MF104" s="141"/>
      <c r="MG104" s="141"/>
      <c r="MH104" s="141"/>
      <c r="MI104" s="141"/>
      <c r="MJ104" s="141"/>
      <c r="MK104" s="141"/>
      <c r="ML104" s="141"/>
      <c r="MM104" s="141"/>
      <c r="MN104" s="141"/>
      <c r="MO104" s="141"/>
      <c r="MP104" s="141"/>
      <c r="MQ104" s="141"/>
      <c r="MR104" s="141"/>
      <c r="MS104" s="141"/>
      <c r="MT104" s="141"/>
      <c r="MU104" s="141"/>
      <c r="MV104" s="141"/>
      <c r="MW104" s="141"/>
      <c r="MX104" s="141"/>
      <c r="MY104" s="141"/>
      <c r="MZ104" s="141"/>
      <c r="NA104" s="141"/>
      <c r="NB104" s="141"/>
      <c r="NC104" s="141"/>
      <c r="ND104" s="141"/>
      <c r="NE104" s="141"/>
      <c r="NF104" s="141"/>
      <c r="NG104" s="141"/>
      <c r="NH104" s="141"/>
      <c r="NI104" s="141"/>
      <c r="NJ104" s="141"/>
      <c r="NK104" s="141"/>
      <c r="NL104" s="141"/>
      <c r="NM104" s="141"/>
      <c r="NN104" s="141"/>
      <c r="NO104" s="141"/>
      <c r="NP104" s="141"/>
      <c r="NQ104" s="141"/>
      <c r="NR104" s="141"/>
      <c r="NS104" s="141"/>
      <c r="NT104" s="141"/>
      <c r="NU104" s="141"/>
      <c r="NV104" s="141"/>
      <c r="NW104" s="141"/>
      <c r="NX104" s="141"/>
      <c r="NY104" s="141"/>
      <c r="NZ104" s="141"/>
      <c r="OA104" s="141"/>
      <c r="OB104" s="141"/>
      <c r="OC104" s="141"/>
      <c r="OD104" s="141"/>
      <c r="OE104" s="141"/>
      <c r="OF104" s="141"/>
      <c r="OG104" s="141"/>
      <c r="OH104" s="141"/>
      <c r="OI104" s="141"/>
      <c r="OJ104" s="141"/>
      <c r="OK104" s="141"/>
      <c r="OL104" s="141"/>
      <c r="OM104" s="141"/>
      <c r="ON104" s="141"/>
      <c r="OO104" s="141"/>
      <c r="OP104" s="141"/>
      <c r="OQ104" s="141"/>
      <c r="OR104" s="141"/>
      <c r="OS104" s="141"/>
      <c r="OT104" s="141"/>
      <c r="OU104" s="141"/>
      <c r="OV104" s="141"/>
      <c r="OW104" s="141"/>
      <c r="OX104" s="141"/>
      <c r="OY104" s="141"/>
      <c r="OZ104" s="141"/>
      <c r="PA104" s="141"/>
      <c r="PB104" s="141"/>
      <c r="PC104" s="141"/>
      <c r="PD104" s="141"/>
      <c r="PE104" s="141"/>
      <c r="PF104" s="141"/>
      <c r="PG104" s="141"/>
      <c r="PH104" s="141"/>
      <c r="PI104" s="141"/>
      <c r="PJ104" s="141"/>
      <c r="PK104" s="141"/>
      <c r="PL104" s="141"/>
      <c r="PM104" s="141"/>
      <c r="PN104" s="141"/>
      <c r="PO104" s="141"/>
      <c r="PP104" s="141"/>
      <c r="PQ104" s="141"/>
      <c r="PR104" s="141"/>
      <c r="PS104" s="141"/>
      <c r="PT104" s="141"/>
      <c r="PU104" s="141"/>
      <c r="PV104" s="141"/>
      <c r="PW104" s="141"/>
      <c r="PX104" s="141"/>
      <c r="PY104" s="141"/>
      <c r="PZ104" s="141"/>
      <c r="QA104" s="141"/>
      <c r="QB104" s="141"/>
      <c r="QC104" s="141"/>
      <c r="QD104" s="141"/>
      <c r="QE104" s="141"/>
      <c r="QF104" s="141"/>
    </row>
    <row r="105" spans="1:449" s="145" customFormat="1" ht="118.5" hidden="1" customHeight="1">
      <c r="A105" s="252">
        <v>74</v>
      </c>
      <c r="B105" s="255" t="s">
        <v>1876</v>
      </c>
      <c r="C105" s="256" t="s">
        <v>269</v>
      </c>
      <c r="D105" s="255" t="s">
        <v>341</v>
      </c>
      <c r="E105" s="214"/>
      <c r="F105" s="213" t="s">
        <v>1877</v>
      </c>
      <c r="G105" s="254" t="s">
        <v>269</v>
      </c>
      <c r="H105" s="213" t="s">
        <v>341</v>
      </c>
      <c r="I105" s="215" t="s">
        <v>1878</v>
      </c>
      <c r="J105" s="395" t="s">
        <v>102</v>
      </c>
      <c r="K105" s="395" t="s">
        <v>638</v>
      </c>
      <c r="L105" s="395" t="s">
        <v>639</v>
      </c>
      <c r="M105" s="288" t="s">
        <v>1879</v>
      </c>
      <c r="N105" s="395" t="s">
        <v>1880</v>
      </c>
      <c r="O105" s="213" t="s">
        <v>102</v>
      </c>
      <c r="P105" s="213" t="s">
        <v>115</v>
      </c>
      <c r="Q105" s="213" t="s">
        <v>642</v>
      </c>
      <c r="R105" s="213" t="s">
        <v>250</v>
      </c>
      <c r="S105" s="255" t="s">
        <v>1881</v>
      </c>
      <c r="T105" s="255" t="s">
        <v>328</v>
      </c>
      <c r="U105" s="213" t="s">
        <v>462</v>
      </c>
      <c r="V105" s="255">
        <v>2019</v>
      </c>
      <c r="W105" s="255" t="s">
        <v>1882</v>
      </c>
      <c r="X105" s="214" t="s">
        <v>463</v>
      </c>
      <c r="Y105" s="213" t="s">
        <v>464</v>
      </c>
      <c r="Z105" s="213" t="s">
        <v>1883</v>
      </c>
      <c r="AA105" s="255" t="s">
        <v>328</v>
      </c>
      <c r="AB105" s="213" t="s">
        <v>328</v>
      </c>
      <c r="AC105" s="213" t="s">
        <v>444</v>
      </c>
      <c r="AD105" s="255" t="s">
        <v>328</v>
      </c>
      <c r="AE105" s="255" t="s">
        <v>328</v>
      </c>
      <c r="AF105" s="260">
        <v>44440</v>
      </c>
      <c r="AG105" s="260">
        <v>44592</v>
      </c>
      <c r="AH105" s="260">
        <v>44900</v>
      </c>
      <c r="AI105" s="260" t="s">
        <v>309</v>
      </c>
      <c r="AJ105" s="260" t="s">
        <v>309</v>
      </c>
      <c r="AK105" s="218">
        <f t="shared" si="11"/>
        <v>-119</v>
      </c>
      <c r="AL105" s="214" t="s">
        <v>465</v>
      </c>
      <c r="AM105" s="262"/>
      <c r="AN105" s="257"/>
      <c r="AO105" s="257"/>
      <c r="AP105" s="261">
        <v>0</v>
      </c>
      <c r="AQ105" s="235" t="s">
        <v>386</v>
      </c>
      <c r="AR105" s="223">
        <v>141</v>
      </c>
      <c r="AS105" s="221" t="s">
        <v>398</v>
      </c>
      <c r="AT105" s="262" t="s">
        <v>412</v>
      </c>
      <c r="AU105" s="221" t="s">
        <v>465</v>
      </c>
      <c r="AV105" s="263" t="s">
        <v>412</v>
      </c>
      <c r="AW105" s="261">
        <v>0</v>
      </c>
      <c r="AX105" s="261">
        <v>0</v>
      </c>
      <c r="AY105" s="221" t="s">
        <v>400</v>
      </c>
      <c r="AZ105" s="221" t="s">
        <v>383</v>
      </c>
      <c r="BA105" s="247" t="s">
        <v>390</v>
      </c>
      <c r="BB105" s="36" t="s">
        <v>1884</v>
      </c>
      <c r="BC105" s="280">
        <v>44620</v>
      </c>
      <c r="BD105" s="36" t="s">
        <v>307</v>
      </c>
      <c r="BE105" s="36" t="s">
        <v>1885</v>
      </c>
      <c r="BF105" s="227">
        <v>0.3</v>
      </c>
      <c r="BG105" s="235" t="s">
        <v>435</v>
      </c>
      <c r="BH105" s="223">
        <v>-44620</v>
      </c>
      <c r="BI105" s="221" t="s">
        <v>387</v>
      </c>
      <c r="BJ105" s="554">
        <v>44638</v>
      </c>
      <c r="BK105" s="506" t="s">
        <v>1886</v>
      </c>
      <c r="BL105" s="506" t="s">
        <v>466</v>
      </c>
      <c r="BM105" s="555">
        <v>0.75</v>
      </c>
      <c r="BN105" s="221" t="s">
        <v>293</v>
      </c>
      <c r="BO105" s="221" t="s">
        <v>383</v>
      </c>
      <c r="BP105" s="268" t="s">
        <v>293</v>
      </c>
      <c r="BQ105" s="62" t="s">
        <v>1887</v>
      </c>
      <c r="BR105" s="269">
        <v>44712</v>
      </c>
      <c r="BS105" s="233" t="s">
        <v>1888</v>
      </c>
      <c r="BT105" s="234">
        <v>0.5</v>
      </c>
      <c r="BU105" s="235" t="s">
        <v>422</v>
      </c>
      <c r="BV105" s="223">
        <v>-119</v>
      </c>
      <c r="BW105" s="221" t="s">
        <v>387</v>
      </c>
      <c r="BX105" s="556">
        <v>44732</v>
      </c>
      <c r="BY105" s="557" t="s">
        <v>1889</v>
      </c>
      <c r="BZ105" s="557" t="s">
        <v>559</v>
      </c>
      <c r="CA105" s="558">
        <v>0.5</v>
      </c>
      <c r="CB105" s="236" t="s">
        <v>387</v>
      </c>
      <c r="CC105" s="94"/>
      <c r="CD105" s="268" t="s">
        <v>293</v>
      </c>
      <c r="CE105" s="237">
        <v>44792</v>
      </c>
      <c r="CF105" s="26" t="s">
        <v>1890</v>
      </c>
      <c r="CG105" s="27" t="s">
        <v>1891</v>
      </c>
      <c r="CH105" s="265" t="s">
        <v>328</v>
      </c>
      <c r="CI105" s="122">
        <v>1</v>
      </c>
      <c r="CJ105" s="235" t="str">
        <f t="shared" si="12"/>
        <v>CUMPLIMIENTO TOTAL</v>
      </c>
      <c r="CK105" s="223">
        <f t="shared" si="13"/>
        <v>-119</v>
      </c>
      <c r="CL105" s="221" t="str">
        <f t="shared" si="14"/>
        <v>VENCIDO</v>
      </c>
      <c r="CM105" s="518">
        <v>44883</v>
      </c>
      <c r="CN105" s="83" t="s">
        <v>1892</v>
      </c>
      <c r="CO105" s="506" t="s">
        <v>559</v>
      </c>
      <c r="CP105" s="508">
        <v>1</v>
      </c>
      <c r="CQ105" s="516" t="s">
        <v>294</v>
      </c>
      <c r="CR105" s="94"/>
      <c r="CS105" s="239" t="s">
        <v>328</v>
      </c>
      <c r="CT105" s="82" t="s">
        <v>1125</v>
      </c>
      <c r="CU105" s="82" t="s">
        <v>339</v>
      </c>
      <c r="CV105" s="107">
        <v>1</v>
      </c>
      <c r="CW105" s="110">
        <v>1</v>
      </c>
      <c r="CX105" s="235" t="str">
        <f t="shared" si="15"/>
        <v>CUMPLIMIENTO TOTAL</v>
      </c>
      <c r="CY105" s="223" t="str">
        <f t="shared" si="16"/>
        <v>NO APLICA ACCION CERRADA</v>
      </c>
      <c r="CZ105" s="221" t="str">
        <f>(IF(CQ105="CERRADO","NO APLICA ACCION CERRADA",IF(CW105&lt;=0,"VENCIDO",IF(AY105&lt;=$V$5,"POR VENCER","CON TIEMPO"))))</f>
        <v>NO APLICA ACCION CERRADA</v>
      </c>
      <c r="DA105" s="239" t="s">
        <v>328</v>
      </c>
      <c r="DB105" s="82" t="s">
        <v>1125</v>
      </c>
      <c r="DC105" s="82" t="s">
        <v>339</v>
      </c>
      <c r="DD105" s="107">
        <v>1</v>
      </c>
      <c r="DE105" s="97" t="s">
        <v>294</v>
      </c>
      <c r="DF105" s="94"/>
      <c r="DG105" s="141"/>
      <c r="DH105" s="141"/>
      <c r="DI105" s="141"/>
      <c r="DJ105" s="141"/>
      <c r="DK105" s="141"/>
      <c r="DL105" s="141"/>
      <c r="DM105" s="141"/>
      <c r="DN105" s="141"/>
      <c r="DO105" s="141"/>
      <c r="DP105" s="141"/>
      <c r="DQ105" s="141"/>
      <c r="DR105" s="141"/>
      <c r="DS105" s="141"/>
      <c r="DT105" s="141"/>
      <c r="DU105" s="141"/>
      <c r="DV105" s="141"/>
      <c r="DW105" s="141"/>
      <c r="DX105" s="141"/>
      <c r="DY105" s="141"/>
      <c r="DZ105" s="141"/>
      <c r="EA105" s="141"/>
      <c r="EB105" s="141"/>
      <c r="EC105" s="141"/>
      <c r="ED105" s="141"/>
      <c r="EE105" s="141"/>
      <c r="EF105" s="141"/>
      <c r="EG105" s="141"/>
      <c r="EH105" s="141"/>
      <c r="EI105" s="141"/>
      <c r="EJ105" s="141"/>
      <c r="EK105" s="141"/>
      <c r="EL105" s="141"/>
      <c r="EM105" s="141"/>
      <c r="EN105" s="141"/>
      <c r="EO105" s="141"/>
      <c r="EP105" s="141"/>
      <c r="EQ105" s="141"/>
      <c r="ER105" s="141"/>
      <c r="ES105" s="141"/>
      <c r="ET105" s="141"/>
      <c r="EU105" s="141"/>
      <c r="EV105" s="141"/>
      <c r="EW105" s="141"/>
      <c r="EX105" s="141"/>
      <c r="EY105" s="141"/>
      <c r="EZ105" s="141"/>
      <c r="FA105" s="141"/>
      <c r="FB105" s="141"/>
      <c r="FC105" s="141"/>
      <c r="FD105" s="141"/>
      <c r="FE105" s="141"/>
      <c r="FF105" s="141"/>
      <c r="FG105" s="141"/>
      <c r="FH105" s="141"/>
      <c r="FI105" s="141"/>
      <c r="FJ105" s="141"/>
      <c r="FK105" s="141"/>
      <c r="FL105" s="141"/>
      <c r="FM105" s="141"/>
      <c r="FN105" s="141"/>
      <c r="FO105" s="141"/>
      <c r="FP105" s="141"/>
      <c r="FQ105" s="141"/>
      <c r="FR105" s="141"/>
      <c r="FS105" s="141"/>
      <c r="FT105" s="141"/>
      <c r="FU105" s="141"/>
      <c r="FV105" s="141"/>
      <c r="FW105" s="141"/>
      <c r="FX105" s="141"/>
      <c r="FY105" s="141"/>
      <c r="FZ105" s="141"/>
      <c r="GA105" s="141"/>
      <c r="GB105" s="141"/>
      <c r="GC105" s="141"/>
      <c r="GD105" s="141"/>
      <c r="GE105" s="141"/>
      <c r="GF105" s="141"/>
      <c r="GG105" s="141"/>
      <c r="GH105" s="141"/>
      <c r="GI105" s="141"/>
      <c r="GJ105" s="141"/>
      <c r="GK105" s="141"/>
      <c r="GL105" s="141"/>
      <c r="GM105" s="141"/>
      <c r="GN105" s="141"/>
      <c r="GO105" s="141"/>
      <c r="GP105" s="141"/>
      <c r="GQ105" s="141"/>
      <c r="GR105" s="141"/>
      <c r="GS105" s="141"/>
      <c r="GT105" s="141"/>
      <c r="GU105" s="141"/>
      <c r="GV105" s="141"/>
      <c r="GW105" s="141"/>
      <c r="GX105" s="141"/>
      <c r="GY105" s="141"/>
      <c r="GZ105" s="141"/>
      <c r="HA105" s="141"/>
      <c r="HB105" s="141"/>
      <c r="HC105" s="141"/>
      <c r="HD105" s="141"/>
      <c r="HE105" s="141"/>
      <c r="HF105" s="141"/>
      <c r="HG105" s="141"/>
      <c r="HH105" s="141"/>
      <c r="HI105" s="141"/>
      <c r="HJ105" s="141"/>
      <c r="HK105" s="141"/>
      <c r="HL105" s="141"/>
      <c r="HM105" s="141"/>
      <c r="HN105" s="141"/>
      <c r="HO105" s="141"/>
      <c r="HP105" s="141"/>
      <c r="HQ105" s="141"/>
      <c r="HR105" s="141"/>
      <c r="HS105" s="141"/>
      <c r="HT105" s="141"/>
      <c r="HU105" s="141"/>
      <c r="HV105" s="141"/>
      <c r="HW105" s="141"/>
      <c r="HX105" s="141"/>
      <c r="HY105" s="141"/>
      <c r="HZ105" s="141"/>
      <c r="IA105" s="141"/>
      <c r="IB105" s="141"/>
      <c r="IC105" s="141"/>
      <c r="ID105" s="141"/>
      <c r="IE105" s="141"/>
      <c r="IF105" s="141"/>
      <c r="IG105" s="141"/>
      <c r="IH105" s="141"/>
      <c r="II105" s="141"/>
      <c r="IJ105" s="141"/>
      <c r="IK105" s="141"/>
      <c r="IL105" s="141"/>
      <c r="IM105" s="141"/>
      <c r="IN105" s="141"/>
      <c r="IO105" s="141"/>
      <c r="IP105" s="141"/>
      <c r="IQ105" s="141"/>
      <c r="IR105" s="141"/>
      <c r="IS105" s="141"/>
      <c r="IT105" s="141"/>
      <c r="IU105" s="141"/>
      <c r="IV105" s="141"/>
      <c r="IW105" s="141"/>
      <c r="IX105" s="141"/>
      <c r="IY105" s="141"/>
      <c r="IZ105" s="141"/>
      <c r="JA105" s="141"/>
      <c r="JB105" s="141"/>
      <c r="JC105" s="141"/>
      <c r="JD105" s="141"/>
      <c r="JE105" s="141"/>
      <c r="JF105" s="141"/>
      <c r="JG105" s="141"/>
      <c r="JH105" s="141"/>
      <c r="JI105" s="141"/>
      <c r="JJ105" s="141"/>
      <c r="JK105" s="141"/>
      <c r="JL105" s="141"/>
      <c r="JM105" s="141"/>
      <c r="JN105" s="141"/>
      <c r="JO105" s="141"/>
      <c r="JP105" s="141"/>
      <c r="JQ105" s="141"/>
      <c r="JR105" s="141"/>
      <c r="JS105" s="141"/>
      <c r="JT105" s="141"/>
      <c r="JU105" s="141"/>
      <c r="JV105" s="141"/>
      <c r="JW105" s="141"/>
      <c r="JX105" s="141"/>
      <c r="JY105" s="141"/>
      <c r="JZ105" s="141"/>
      <c r="KA105" s="141"/>
      <c r="KB105" s="141"/>
      <c r="KC105" s="141"/>
      <c r="KD105" s="141"/>
      <c r="KE105" s="141"/>
      <c r="KF105" s="141"/>
      <c r="KG105" s="141"/>
      <c r="KH105" s="141"/>
      <c r="KI105" s="141"/>
      <c r="KJ105" s="141"/>
      <c r="KK105" s="141"/>
      <c r="KL105" s="141"/>
      <c r="KM105" s="141"/>
      <c r="KN105" s="141"/>
      <c r="KO105" s="141"/>
      <c r="KP105" s="141"/>
      <c r="KQ105" s="141"/>
      <c r="KR105" s="141"/>
      <c r="KS105" s="141"/>
      <c r="KT105" s="141"/>
      <c r="KU105" s="141"/>
      <c r="KV105" s="141"/>
      <c r="KW105" s="141"/>
      <c r="KX105" s="141"/>
      <c r="KY105" s="141"/>
      <c r="KZ105" s="141"/>
      <c r="LA105" s="141"/>
      <c r="LB105" s="141"/>
      <c r="LC105" s="141"/>
      <c r="LD105" s="141"/>
      <c r="LE105" s="141"/>
      <c r="LF105" s="141"/>
      <c r="LG105" s="141"/>
      <c r="LH105" s="141"/>
      <c r="LI105" s="141"/>
      <c r="LJ105" s="141"/>
      <c r="LK105" s="141"/>
      <c r="LL105" s="141"/>
      <c r="LM105" s="141"/>
      <c r="LN105" s="141"/>
      <c r="LO105" s="141"/>
      <c r="LP105" s="141"/>
      <c r="LQ105" s="141"/>
      <c r="LR105" s="141"/>
      <c r="LS105" s="141"/>
      <c r="LT105" s="141"/>
      <c r="LU105" s="141"/>
      <c r="LV105" s="141"/>
      <c r="LW105" s="141"/>
      <c r="LX105" s="141"/>
      <c r="LY105" s="141"/>
      <c r="LZ105" s="141"/>
      <c r="MA105" s="141"/>
      <c r="MB105" s="141"/>
      <c r="MC105" s="141"/>
      <c r="MD105" s="141"/>
      <c r="ME105" s="141"/>
      <c r="MF105" s="141"/>
      <c r="MG105" s="141"/>
      <c r="MH105" s="141"/>
      <c r="MI105" s="141"/>
      <c r="MJ105" s="141"/>
      <c r="MK105" s="141"/>
      <c r="ML105" s="141"/>
      <c r="MM105" s="141"/>
      <c r="MN105" s="141"/>
      <c r="MO105" s="141"/>
      <c r="MP105" s="141"/>
      <c r="MQ105" s="141"/>
      <c r="MR105" s="141"/>
      <c r="MS105" s="141"/>
      <c r="MT105" s="141"/>
      <c r="MU105" s="141"/>
      <c r="MV105" s="141"/>
      <c r="MW105" s="141"/>
      <c r="MX105" s="141"/>
      <c r="MY105" s="141"/>
      <c r="MZ105" s="141"/>
      <c r="NA105" s="141"/>
      <c r="NB105" s="141"/>
      <c r="NC105" s="141"/>
      <c r="ND105" s="141"/>
      <c r="NE105" s="141"/>
      <c r="NF105" s="141"/>
      <c r="NG105" s="141"/>
      <c r="NH105" s="141"/>
      <c r="NI105" s="141"/>
      <c r="NJ105" s="141"/>
      <c r="NK105" s="141"/>
      <c r="NL105" s="141"/>
      <c r="NM105" s="141"/>
      <c r="NN105" s="141"/>
      <c r="NO105" s="141"/>
      <c r="NP105" s="141"/>
      <c r="NQ105" s="141"/>
      <c r="NR105" s="141"/>
      <c r="NS105" s="141"/>
      <c r="NT105" s="141"/>
      <c r="NU105" s="141"/>
      <c r="NV105" s="141"/>
      <c r="NW105" s="141"/>
      <c r="NX105" s="141"/>
      <c r="NY105" s="141"/>
      <c r="NZ105" s="141"/>
      <c r="OA105" s="141"/>
      <c r="OB105" s="141"/>
      <c r="OC105" s="141"/>
      <c r="OD105" s="141"/>
      <c r="OE105" s="141"/>
      <c r="OF105" s="141"/>
      <c r="OG105" s="141"/>
      <c r="OH105" s="141"/>
      <c r="OI105" s="141"/>
      <c r="OJ105" s="141"/>
      <c r="OK105" s="141"/>
      <c r="OL105" s="141"/>
      <c r="OM105" s="141"/>
      <c r="ON105" s="141"/>
      <c r="OO105" s="141"/>
      <c r="OP105" s="141"/>
      <c r="OQ105" s="141"/>
      <c r="OR105" s="141"/>
      <c r="OS105" s="141"/>
      <c r="OT105" s="141"/>
      <c r="OU105" s="141"/>
      <c r="OV105" s="141"/>
      <c r="OW105" s="141"/>
      <c r="OX105" s="141"/>
      <c r="OY105" s="141"/>
      <c r="OZ105" s="141"/>
      <c r="PA105" s="141"/>
      <c r="PB105" s="141"/>
      <c r="PC105" s="141"/>
      <c r="PD105" s="141"/>
      <c r="PE105" s="141"/>
      <c r="PF105" s="141"/>
      <c r="PG105" s="141"/>
      <c r="PH105" s="141"/>
      <c r="PI105" s="141"/>
      <c r="PJ105" s="141"/>
      <c r="PK105" s="141"/>
      <c r="PL105" s="141"/>
      <c r="PM105" s="141"/>
      <c r="PN105" s="141"/>
      <c r="PO105" s="141"/>
      <c r="PP105" s="141"/>
      <c r="PQ105" s="141"/>
      <c r="PR105" s="141"/>
      <c r="PS105" s="141"/>
      <c r="PT105" s="141"/>
      <c r="PU105" s="141"/>
      <c r="PV105" s="141"/>
      <c r="PW105" s="141"/>
      <c r="PX105" s="141"/>
      <c r="PY105" s="141"/>
      <c r="PZ105" s="141"/>
      <c r="QA105" s="141"/>
      <c r="QB105" s="141"/>
      <c r="QC105" s="141"/>
      <c r="QD105" s="141"/>
      <c r="QE105" s="141"/>
      <c r="QF105" s="141"/>
    </row>
    <row r="106" spans="1:449" s="145" customFormat="1" ht="118.5" hidden="1" customHeight="1">
      <c r="A106" s="252">
        <v>75</v>
      </c>
      <c r="B106" s="255" t="s">
        <v>1876</v>
      </c>
      <c r="C106" s="256" t="s">
        <v>269</v>
      </c>
      <c r="D106" s="255" t="s">
        <v>341</v>
      </c>
      <c r="E106" s="213"/>
      <c r="F106" s="213" t="s">
        <v>1877</v>
      </c>
      <c r="G106" s="256" t="s">
        <v>269</v>
      </c>
      <c r="H106" s="213" t="s">
        <v>341</v>
      </c>
      <c r="I106" s="213" t="s">
        <v>1878</v>
      </c>
      <c r="J106" s="395" t="s">
        <v>102</v>
      </c>
      <c r="K106" s="395" t="s">
        <v>638</v>
      </c>
      <c r="L106" s="395" t="s">
        <v>639</v>
      </c>
      <c r="M106" s="288" t="s">
        <v>1879</v>
      </c>
      <c r="N106" s="395" t="s">
        <v>1880</v>
      </c>
      <c r="O106" s="213" t="s">
        <v>17</v>
      </c>
      <c r="P106" s="256" t="s">
        <v>19</v>
      </c>
      <c r="Q106" s="213" t="s">
        <v>642</v>
      </c>
      <c r="R106" s="213" t="s">
        <v>250</v>
      </c>
      <c r="S106" s="255" t="s">
        <v>1893</v>
      </c>
      <c r="T106" s="255" t="s">
        <v>328</v>
      </c>
      <c r="U106" s="213" t="s">
        <v>462</v>
      </c>
      <c r="V106" s="255">
        <v>2019</v>
      </c>
      <c r="W106" s="255" t="s">
        <v>1894</v>
      </c>
      <c r="X106" s="214" t="s">
        <v>469</v>
      </c>
      <c r="Y106" s="214" t="s">
        <v>470</v>
      </c>
      <c r="Z106" s="213" t="s">
        <v>1895</v>
      </c>
      <c r="AA106" s="255" t="s">
        <v>328</v>
      </c>
      <c r="AB106" s="213" t="s">
        <v>328</v>
      </c>
      <c r="AC106" s="213" t="s">
        <v>444</v>
      </c>
      <c r="AD106" s="255" t="s">
        <v>328</v>
      </c>
      <c r="AE106" s="255" t="s">
        <v>328</v>
      </c>
      <c r="AF106" s="375">
        <v>44440</v>
      </c>
      <c r="AG106" s="375">
        <v>44592</v>
      </c>
      <c r="AH106" s="260">
        <v>44900</v>
      </c>
      <c r="AI106" s="260" t="s">
        <v>309</v>
      </c>
      <c r="AJ106" s="260" t="s">
        <v>309</v>
      </c>
      <c r="AK106" s="218">
        <f t="shared" si="11"/>
        <v>-119</v>
      </c>
      <c r="AL106" s="213"/>
      <c r="AM106" s="262"/>
      <c r="AN106" s="257"/>
      <c r="AO106" s="257"/>
      <c r="AP106" s="261"/>
      <c r="AQ106" s="235" t="s">
        <v>386</v>
      </c>
      <c r="AR106" s="223">
        <v>141</v>
      </c>
      <c r="AS106" s="221" t="s">
        <v>398</v>
      </c>
      <c r="AT106" s="221" t="s">
        <v>412</v>
      </c>
      <c r="AU106" s="221" t="s">
        <v>412</v>
      </c>
      <c r="AV106" s="221" t="s">
        <v>412</v>
      </c>
      <c r="AW106" s="222">
        <v>0</v>
      </c>
      <c r="AX106" s="261">
        <v>0</v>
      </c>
      <c r="AY106" s="221" t="s">
        <v>400</v>
      </c>
      <c r="AZ106" s="221" t="s">
        <v>383</v>
      </c>
      <c r="BA106" s="247" t="s">
        <v>390</v>
      </c>
      <c r="BB106" s="36" t="s">
        <v>1896</v>
      </c>
      <c r="BC106" s="280">
        <v>44620</v>
      </c>
      <c r="BD106" s="36" t="s">
        <v>307</v>
      </c>
      <c r="BE106" s="36" t="s">
        <v>1897</v>
      </c>
      <c r="BF106" s="47">
        <v>0.4</v>
      </c>
      <c r="BG106" s="235" t="s">
        <v>422</v>
      </c>
      <c r="BH106" s="223">
        <v>-44620</v>
      </c>
      <c r="BI106" s="221" t="s">
        <v>387</v>
      </c>
      <c r="BJ106" s="554">
        <v>44638</v>
      </c>
      <c r="BK106" s="506" t="s">
        <v>1898</v>
      </c>
      <c r="BL106" s="506" t="s">
        <v>466</v>
      </c>
      <c r="BM106" s="555">
        <v>0</v>
      </c>
      <c r="BN106" s="221" t="s">
        <v>293</v>
      </c>
      <c r="BO106" s="221" t="s">
        <v>383</v>
      </c>
      <c r="BP106" s="268" t="s">
        <v>293</v>
      </c>
      <c r="BQ106" s="62" t="s">
        <v>1887</v>
      </c>
      <c r="BR106" s="269">
        <v>44712</v>
      </c>
      <c r="BS106" s="233" t="s">
        <v>1888</v>
      </c>
      <c r="BT106" s="234">
        <v>0.5</v>
      </c>
      <c r="BU106" s="235" t="s">
        <v>422</v>
      </c>
      <c r="BV106" s="223">
        <v>-119</v>
      </c>
      <c r="BW106" s="221" t="s">
        <v>387</v>
      </c>
      <c r="BX106" s="556">
        <v>44732</v>
      </c>
      <c r="BY106" s="557" t="s">
        <v>1889</v>
      </c>
      <c r="BZ106" s="557" t="s">
        <v>559</v>
      </c>
      <c r="CA106" s="558">
        <v>0.5</v>
      </c>
      <c r="CB106" s="236" t="s">
        <v>387</v>
      </c>
      <c r="CC106" s="94"/>
      <c r="CD106" s="268" t="s">
        <v>293</v>
      </c>
      <c r="CE106" s="237">
        <v>44792</v>
      </c>
      <c r="CF106" s="28" t="s">
        <v>1899</v>
      </c>
      <c r="CG106" s="28" t="s">
        <v>1900</v>
      </c>
      <c r="CH106" s="559" t="s">
        <v>328</v>
      </c>
      <c r="CI106" s="560">
        <v>1</v>
      </c>
      <c r="CJ106" s="235" t="str">
        <f t="shared" si="12"/>
        <v>CUMPLIMIENTO TOTAL</v>
      </c>
      <c r="CK106" s="223">
        <f t="shared" si="13"/>
        <v>-119</v>
      </c>
      <c r="CL106" s="221" t="str">
        <f t="shared" si="14"/>
        <v>VENCIDO</v>
      </c>
      <c r="CM106" s="518">
        <v>44883</v>
      </c>
      <c r="CN106" s="83" t="s">
        <v>1901</v>
      </c>
      <c r="CO106" s="506" t="s">
        <v>559</v>
      </c>
      <c r="CP106" s="508">
        <v>1</v>
      </c>
      <c r="CQ106" s="516" t="s">
        <v>294</v>
      </c>
      <c r="CR106" s="94"/>
      <c r="CS106" s="239" t="s">
        <v>328</v>
      </c>
      <c r="CT106" s="82" t="s">
        <v>1125</v>
      </c>
      <c r="CU106" s="82" t="s">
        <v>339</v>
      </c>
      <c r="CV106" s="107">
        <v>1</v>
      </c>
      <c r="CW106" s="110">
        <v>1</v>
      </c>
      <c r="CX106" s="235" t="str">
        <f t="shared" si="15"/>
        <v>CUMPLIMIENTO TOTAL</v>
      </c>
      <c r="CY106" s="223" t="str">
        <f t="shared" si="16"/>
        <v>NO APLICA ACCION CERRADA</v>
      </c>
      <c r="CZ106" s="221" t="str">
        <f>(IF(CQ106="CERRADO","NO APLICA ACCION CERRADA",IF(CW106&lt;=0,"VENCIDO",IF(AY106&lt;=$V$5,"POR VENCER","CON TIEMPO"))))</f>
        <v>NO APLICA ACCION CERRADA</v>
      </c>
      <c r="DA106" s="239" t="s">
        <v>328</v>
      </c>
      <c r="DB106" s="82" t="s">
        <v>1125</v>
      </c>
      <c r="DC106" s="82" t="s">
        <v>339</v>
      </c>
      <c r="DD106" s="107">
        <v>1</v>
      </c>
      <c r="DE106" s="97" t="s">
        <v>294</v>
      </c>
      <c r="DF106" s="94"/>
      <c r="DG106" s="141"/>
      <c r="DH106" s="141"/>
      <c r="DI106" s="141"/>
      <c r="DJ106" s="141"/>
      <c r="DK106" s="141"/>
      <c r="DL106" s="141"/>
      <c r="DM106" s="141"/>
      <c r="DN106" s="141"/>
      <c r="DO106" s="141"/>
      <c r="DP106" s="141"/>
      <c r="DQ106" s="141"/>
      <c r="DR106" s="141"/>
      <c r="DS106" s="141"/>
      <c r="DT106" s="141"/>
      <c r="DU106" s="141"/>
      <c r="DV106" s="141"/>
      <c r="DW106" s="141"/>
      <c r="DX106" s="141"/>
      <c r="DY106" s="141"/>
      <c r="DZ106" s="141"/>
      <c r="EA106" s="141"/>
      <c r="EB106" s="141"/>
      <c r="EC106" s="141"/>
      <c r="ED106" s="141"/>
      <c r="EE106" s="141"/>
      <c r="EF106" s="141"/>
      <c r="EG106" s="141"/>
      <c r="EH106" s="141"/>
      <c r="EI106" s="141"/>
      <c r="EJ106" s="141"/>
      <c r="EK106" s="141"/>
      <c r="EL106" s="141"/>
      <c r="EM106" s="141"/>
      <c r="EN106" s="141"/>
      <c r="EO106" s="141"/>
      <c r="EP106" s="141"/>
      <c r="EQ106" s="141"/>
      <c r="ER106" s="141"/>
      <c r="ES106" s="141"/>
      <c r="ET106" s="141"/>
      <c r="EU106" s="141"/>
      <c r="EV106" s="141"/>
      <c r="EW106" s="141"/>
      <c r="EX106" s="141"/>
      <c r="EY106" s="141"/>
      <c r="EZ106" s="141"/>
      <c r="FA106" s="141"/>
      <c r="FB106" s="141"/>
      <c r="FC106" s="141"/>
      <c r="FD106" s="141"/>
      <c r="FE106" s="141"/>
      <c r="FF106" s="141"/>
      <c r="FG106" s="141"/>
      <c r="FH106" s="141"/>
      <c r="FI106" s="141"/>
      <c r="FJ106" s="141"/>
      <c r="FK106" s="141"/>
      <c r="FL106" s="141"/>
      <c r="FM106" s="141"/>
      <c r="FN106" s="141"/>
      <c r="FO106" s="141"/>
      <c r="FP106" s="141"/>
      <c r="FQ106" s="141"/>
      <c r="FR106" s="141"/>
      <c r="FS106" s="141"/>
      <c r="FT106" s="141"/>
      <c r="FU106" s="141"/>
      <c r="FV106" s="141"/>
      <c r="FW106" s="141"/>
      <c r="FX106" s="141"/>
      <c r="FY106" s="141"/>
      <c r="FZ106" s="141"/>
      <c r="GA106" s="141"/>
      <c r="GB106" s="141"/>
      <c r="GC106" s="141"/>
      <c r="GD106" s="141"/>
      <c r="GE106" s="141"/>
      <c r="GF106" s="141"/>
      <c r="GG106" s="141"/>
      <c r="GH106" s="141"/>
      <c r="GI106" s="141"/>
      <c r="GJ106" s="141"/>
      <c r="GK106" s="141"/>
      <c r="GL106" s="141"/>
      <c r="GM106" s="141"/>
      <c r="GN106" s="141"/>
      <c r="GO106" s="141"/>
      <c r="GP106" s="141"/>
      <c r="GQ106" s="141"/>
      <c r="GR106" s="141"/>
      <c r="GS106" s="141"/>
      <c r="GT106" s="141"/>
      <c r="GU106" s="141"/>
      <c r="GV106" s="141"/>
      <c r="GW106" s="141"/>
      <c r="GX106" s="141"/>
      <c r="GY106" s="141"/>
      <c r="GZ106" s="141"/>
      <c r="HA106" s="141"/>
      <c r="HB106" s="141"/>
      <c r="HC106" s="141"/>
      <c r="HD106" s="141"/>
      <c r="HE106" s="141"/>
      <c r="HF106" s="141"/>
      <c r="HG106" s="141"/>
      <c r="HH106" s="141"/>
      <c r="HI106" s="141"/>
      <c r="HJ106" s="141"/>
      <c r="HK106" s="141"/>
      <c r="HL106" s="141"/>
      <c r="HM106" s="141"/>
      <c r="HN106" s="141"/>
      <c r="HO106" s="141"/>
      <c r="HP106" s="141"/>
      <c r="HQ106" s="141"/>
      <c r="HR106" s="141"/>
      <c r="HS106" s="141"/>
      <c r="HT106" s="141"/>
      <c r="HU106" s="141"/>
      <c r="HV106" s="141"/>
      <c r="HW106" s="141"/>
      <c r="HX106" s="141"/>
      <c r="HY106" s="141"/>
      <c r="HZ106" s="141"/>
      <c r="IA106" s="141"/>
      <c r="IB106" s="141"/>
      <c r="IC106" s="141"/>
      <c r="ID106" s="141"/>
      <c r="IE106" s="141"/>
      <c r="IF106" s="141"/>
      <c r="IG106" s="141"/>
      <c r="IH106" s="141"/>
      <c r="II106" s="141"/>
      <c r="IJ106" s="141"/>
      <c r="IK106" s="141"/>
      <c r="IL106" s="141"/>
      <c r="IM106" s="141"/>
      <c r="IN106" s="141"/>
      <c r="IO106" s="141"/>
      <c r="IP106" s="141"/>
      <c r="IQ106" s="141"/>
      <c r="IR106" s="141"/>
      <c r="IS106" s="141"/>
      <c r="IT106" s="141"/>
      <c r="IU106" s="141"/>
      <c r="IV106" s="141"/>
      <c r="IW106" s="141"/>
      <c r="IX106" s="141"/>
      <c r="IY106" s="141"/>
      <c r="IZ106" s="141"/>
      <c r="JA106" s="141"/>
      <c r="JB106" s="141"/>
      <c r="JC106" s="141"/>
      <c r="JD106" s="141"/>
      <c r="JE106" s="141"/>
      <c r="JF106" s="141"/>
      <c r="JG106" s="141"/>
      <c r="JH106" s="141"/>
      <c r="JI106" s="141"/>
      <c r="JJ106" s="141"/>
      <c r="JK106" s="141"/>
      <c r="JL106" s="141"/>
      <c r="JM106" s="141"/>
      <c r="JN106" s="141"/>
      <c r="JO106" s="141"/>
      <c r="JP106" s="141"/>
      <c r="JQ106" s="141"/>
      <c r="JR106" s="141"/>
      <c r="JS106" s="141"/>
      <c r="JT106" s="141"/>
      <c r="JU106" s="141"/>
      <c r="JV106" s="141"/>
      <c r="JW106" s="141"/>
      <c r="JX106" s="141"/>
      <c r="JY106" s="141"/>
      <c r="JZ106" s="141"/>
      <c r="KA106" s="141"/>
      <c r="KB106" s="141"/>
      <c r="KC106" s="141"/>
      <c r="KD106" s="141"/>
      <c r="KE106" s="141"/>
      <c r="KF106" s="141"/>
      <c r="KG106" s="141"/>
      <c r="KH106" s="141"/>
      <c r="KI106" s="141"/>
      <c r="KJ106" s="141"/>
      <c r="KK106" s="141"/>
      <c r="KL106" s="141"/>
      <c r="KM106" s="141"/>
      <c r="KN106" s="141"/>
      <c r="KO106" s="141"/>
      <c r="KP106" s="141"/>
      <c r="KQ106" s="141"/>
      <c r="KR106" s="141"/>
      <c r="KS106" s="141"/>
      <c r="KT106" s="141"/>
      <c r="KU106" s="141"/>
      <c r="KV106" s="141"/>
      <c r="KW106" s="141"/>
      <c r="KX106" s="141"/>
      <c r="KY106" s="141"/>
      <c r="KZ106" s="141"/>
      <c r="LA106" s="141"/>
      <c r="LB106" s="141"/>
      <c r="LC106" s="141"/>
      <c r="LD106" s="141"/>
      <c r="LE106" s="141"/>
      <c r="LF106" s="141"/>
      <c r="LG106" s="141"/>
      <c r="LH106" s="141"/>
      <c r="LI106" s="141"/>
      <c r="LJ106" s="141"/>
      <c r="LK106" s="141"/>
      <c r="LL106" s="141"/>
      <c r="LM106" s="141"/>
      <c r="LN106" s="141"/>
      <c r="LO106" s="141"/>
      <c r="LP106" s="141"/>
      <c r="LQ106" s="141"/>
      <c r="LR106" s="141"/>
      <c r="LS106" s="141"/>
      <c r="LT106" s="141"/>
      <c r="LU106" s="141"/>
      <c r="LV106" s="141"/>
      <c r="LW106" s="141"/>
      <c r="LX106" s="141"/>
      <c r="LY106" s="141"/>
      <c r="LZ106" s="141"/>
      <c r="MA106" s="141"/>
      <c r="MB106" s="141"/>
      <c r="MC106" s="141"/>
      <c r="MD106" s="141"/>
      <c r="ME106" s="141"/>
      <c r="MF106" s="141"/>
      <c r="MG106" s="141"/>
      <c r="MH106" s="141"/>
      <c r="MI106" s="141"/>
      <c r="MJ106" s="141"/>
      <c r="MK106" s="141"/>
      <c r="ML106" s="141"/>
      <c r="MM106" s="141"/>
      <c r="MN106" s="141"/>
      <c r="MO106" s="141"/>
      <c r="MP106" s="141"/>
      <c r="MQ106" s="141"/>
      <c r="MR106" s="141"/>
      <c r="MS106" s="141"/>
      <c r="MT106" s="141"/>
      <c r="MU106" s="141"/>
      <c r="MV106" s="141"/>
      <c r="MW106" s="141"/>
      <c r="MX106" s="141"/>
      <c r="MY106" s="141"/>
      <c r="MZ106" s="141"/>
      <c r="NA106" s="141"/>
      <c r="NB106" s="141"/>
      <c r="NC106" s="141"/>
      <c r="ND106" s="141"/>
      <c r="NE106" s="141"/>
      <c r="NF106" s="141"/>
      <c r="NG106" s="141"/>
      <c r="NH106" s="141"/>
      <c r="NI106" s="141"/>
      <c r="NJ106" s="141"/>
      <c r="NK106" s="141"/>
      <c r="NL106" s="141"/>
      <c r="NM106" s="141"/>
      <c r="NN106" s="141"/>
      <c r="NO106" s="141"/>
      <c r="NP106" s="141"/>
      <c r="NQ106" s="141"/>
      <c r="NR106" s="141"/>
      <c r="NS106" s="141"/>
      <c r="NT106" s="141"/>
      <c r="NU106" s="141"/>
      <c r="NV106" s="141"/>
      <c r="NW106" s="141"/>
      <c r="NX106" s="141"/>
      <c r="NY106" s="141"/>
      <c r="NZ106" s="141"/>
      <c r="OA106" s="141"/>
      <c r="OB106" s="141"/>
      <c r="OC106" s="141"/>
      <c r="OD106" s="141"/>
      <c r="OE106" s="141"/>
      <c r="OF106" s="141"/>
      <c r="OG106" s="141"/>
      <c r="OH106" s="141"/>
      <c r="OI106" s="141"/>
      <c r="OJ106" s="141"/>
      <c r="OK106" s="141"/>
      <c r="OL106" s="141"/>
      <c r="OM106" s="141"/>
      <c r="ON106" s="141"/>
      <c r="OO106" s="141"/>
      <c r="OP106" s="141"/>
      <c r="OQ106" s="141"/>
      <c r="OR106" s="141"/>
      <c r="OS106" s="141"/>
      <c r="OT106" s="141"/>
      <c r="OU106" s="141"/>
      <c r="OV106" s="141"/>
      <c r="OW106" s="141"/>
      <c r="OX106" s="141"/>
      <c r="OY106" s="141"/>
      <c r="OZ106" s="141"/>
      <c r="PA106" s="141"/>
      <c r="PB106" s="141"/>
      <c r="PC106" s="141"/>
      <c r="PD106" s="141"/>
      <c r="PE106" s="141"/>
      <c r="PF106" s="141"/>
      <c r="PG106" s="141"/>
      <c r="PH106" s="141"/>
      <c r="PI106" s="141"/>
      <c r="PJ106" s="141"/>
      <c r="PK106" s="141"/>
      <c r="PL106" s="141"/>
      <c r="PM106" s="141"/>
      <c r="PN106" s="141"/>
      <c r="PO106" s="141"/>
      <c r="PP106" s="141"/>
      <c r="PQ106" s="141"/>
      <c r="PR106" s="141"/>
      <c r="PS106" s="141"/>
      <c r="PT106" s="141"/>
      <c r="PU106" s="141"/>
      <c r="PV106" s="141"/>
      <c r="PW106" s="141"/>
      <c r="PX106" s="141"/>
      <c r="PY106" s="141"/>
      <c r="PZ106" s="141"/>
      <c r="QA106" s="141"/>
      <c r="QB106" s="141"/>
      <c r="QC106" s="141"/>
      <c r="QD106" s="141"/>
      <c r="QE106" s="141"/>
      <c r="QF106" s="141"/>
    </row>
    <row r="107" spans="1:449" s="145" customFormat="1" ht="118.5" hidden="1" customHeight="1">
      <c r="A107" s="252">
        <v>76</v>
      </c>
      <c r="B107" s="255" t="s">
        <v>1876</v>
      </c>
      <c r="C107" s="256" t="s">
        <v>269</v>
      </c>
      <c r="D107" s="255" t="s">
        <v>341</v>
      </c>
      <c r="E107" s="316"/>
      <c r="F107" s="213" t="s">
        <v>1877</v>
      </c>
      <c r="G107" s="256" t="s">
        <v>269</v>
      </c>
      <c r="H107" s="213" t="s">
        <v>341</v>
      </c>
      <c r="I107" s="213" t="s">
        <v>1878</v>
      </c>
      <c r="J107" s="395" t="s">
        <v>102</v>
      </c>
      <c r="K107" s="395" t="s">
        <v>638</v>
      </c>
      <c r="L107" s="395" t="s">
        <v>639</v>
      </c>
      <c r="M107" s="288" t="s">
        <v>1879</v>
      </c>
      <c r="N107" s="395" t="s">
        <v>1880</v>
      </c>
      <c r="O107" s="213" t="s">
        <v>17</v>
      </c>
      <c r="P107" s="256" t="s">
        <v>19</v>
      </c>
      <c r="Q107" s="213" t="s">
        <v>642</v>
      </c>
      <c r="R107" s="213" t="s">
        <v>250</v>
      </c>
      <c r="S107" s="255" t="s">
        <v>1902</v>
      </c>
      <c r="T107" s="255" t="s">
        <v>328</v>
      </c>
      <c r="U107" s="213" t="s">
        <v>462</v>
      </c>
      <c r="V107" s="255">
        <v>2019</v>
      </c>
      <c r="W107" s="255" t="s">
        <v>1894</v>
      </c>
      <c r="X107" s="214" t="s">
        <v>469</v>
      </c>
      <c r="Y107" s="214" t="s">
        <v>470</v>
      </c>
      <c r="Z107" s="213" t="s">
        <v>1903</v>
      </c>
      <c r="AA107" s="255" t="s">
        <v>328</v>
      </c>
      <c r="AB107" s="213" t="s">
        <v>328</v>
      </c>
      <c r="AC107" s="213" t="s">
        <v>444</v>
      </c>
      <c r="AD107" s="255" t="s">
        <v>328</v>
      </c>
      <c r="AE107" s="255" t="s">
        <v>328</v>
      </c>
      <c r="AF107" s="375">
        <v>44440</v>
      </c>
      <c r="AG107" s="375">
        <v>44592</v>
      </c>
      <c r="AH107" s="375"/>
      <c r="AI107" s="260" t="s">
        <v>309</v>
      </c>
      <c r="AJ107" s="260" t="s">
        <v>309</v>
      </c>
      <c r="AK107" s="218">
        <f t="shared" si="11"/>
        <v>-119</v>
      </c>
      <c r="AL107" s="213"/>
      <c r="AM107" s="262"/>
      <c r="AN107" s="257"/>
      <c r="AO107" s="257"/>
      <c r="AP107" s="261"/>
      <c r="AQ107" s="235" t="s">
        <v>386</v>
      </c>
      <c r="AR107" s="223">
        <v>141</v>
      </c>
      <c r="AS107" s="221" t="s">
        <v>398</v>
      </c>
      <c r="AT107" s="221" t="s">
        <v>412</v>
      </c>
      <c r="AU107" s="221" t="s">
        <v>412</v>
      </c>
      <c r="AV107" s="221" t="s">
        <v>412</v>
      </c>
      <c r="AW107" s="222">
        <v>0</v>
      </c>
      <c r="AX107" s="261">
        <v>0</v>
      </c>
      <c r="AY107" s="221" t="s">
        <v>400</v>
      </c>
      <c r="AZ107" s="221" t="s">
        <v>383</v>
      </c>
      <c r="BA107" s="247" t="s">
        <v>390</v>
      </c>
      <c r="BB107" s="36" t="s">
        <v>1896</v>
      </c>
      <c r="BC107" s="280">
        <v>44620</v>
      </c>
      <c r="BD107" s="36" t="s">
        <v>307</v>
      </c>
      <c r="BE107" s="36" t="s">
        <v>1904</v>
      </c>
      <c r="BF107" s="47">
        <v>0.2</v>
      </c>
      <c r="BG107" s="235" t="s">
        <v>435</v>
      </c>
      <c r="BH107" s="223">
        <v>-44620</v>
      </c>
      <c r="BI107" s="221" t="s">
        <v>387</v>
      </c>
      <c r="BJ107" s="554">
        <v>44638</v>
      </c>
      <c r="BK107" s="506" t="s">
        <v>1905</v>
      </c>
      <c r="BL107" s="506" t="s">
        <v>466</v>
      </c>
      <c r="BM107" s="555">
        <v>0</v>
      </c>
      <c r="BN107" s="221" t="s">
        <v>293</v>
      </c>
      <c r="BO107" s="221" t="s">
        <v>383</v>
      </c>
      <c r="BP107" s="268" t="s">
        <v>293</v>
      </c>
      <c r="BQ107" s="62" t="s">
        <v>1887</v>
      </c>
      <c r="BR107" s="269">
        <v>44712</v>
      </c>
      <c r="BS107" s="233" t="s">
        <v>1888</v>
      </c>
      <c r="BT107" s="234">
        <v>0.5</v>
      </c>
      <c r="BU107" s="235" t="s">
        <v>422</v>
      </c>
      <c r="BV107" s="223">
        <v>-119</v>
      </c>
      <c r="BW107" s="221" t="s">
        <v>387</v>
      </c>
      <c r="BX107" s="556">
        <v>44732</v>
      </c>
      <c r="BY107" s="557" t="s">
        <v>1889</v>
      </c>
      <c r="BZ107" s="557" t="s">
        <v>559</v>
      </c>
      <c r="CA107" s="558">
        <v>0.5</v>
      </c>
      <c r="CB107" s="236" t="s">
        <v>387</v>
      </c>
      <c r="CC107" s="94"/>
      <c r="CD107" s="268" t="s">
        <v>293</v>
      </c>
      <c r="CE107" s="237">
        <v>44792</v>
      </c>
      <c r="CF107" s="26" t="s">
        <v>1906</v>
      </c>
      <c r="CG107" s="26" t="s">
        <v>1907</v>
      </c>
      <c r="CH107" s="240" t="s">
        <v>1908</v>
      </c>
      <c r="CI107" s="122">
        <v>0.5</v>
      </c>
      <c r="CJ107" s="235" t="str">
        <f t="shared" si="12"/>
        <v>AVANCE PARCIAL</v>
      </c>
      <c r="CK107" s="223">
        <f t="shared" si="13"/>
        <v>-119</v>
      </c>
      <c r="CL107" s="221" t="str">
        <f t="shared" si="14"/>
        <v>VENCIDO</v>
      </c>
      <c r="CM107" s="518">
        <v>44883</v>
      </c>
      <c r="CN107" s="83" t="s">
        <v>1909</v>
      </c>
      <c r="CO107" s="506" t="s">
        <v>559</v>
      </c>
      <c r="CP107" s="508" t="s">
        <v>1910</v>
      </c>
      <c r="CQ107" s="221" t="s">
        <v>387</v>
      </c>
      <c r="CR107" s="94"/>
      <c r="CS107" s="249">
        <v>44963</v>
      </c>
      <c r="CT107" s="29" t="s">
        <v>1911</v>
      </c>
      <c r="CU107" s="29" t="s">
        <v>1912</v>
      </c>
      <c r="CV107" s="240" t="s">
        <v>776</v>
      </c>
      <c r="CW107" s="129">
        <v>1</v>
      </c>
      <c r="CX107" s="235" t="str">
        <f t="shared" si="15"/>
        <v>CUMPLIMIENTO TOTAL</v>
      </c>
      <c r="CY107" s="223">
        <f t="shared" si="16"/>
        <v>-119</v>
      </c>
      <c r="CZ107" s="221" t="str">
        <f>(IF(CQ107="CERRADO","NO APLICA ACCION CERRADA",IF(CY107&lt;=0,"VENCIDO",IF(AY107&lt;=$V$5,"POR VENCER","CON TIEMPO"))))</f>
        <v>VENCIDO</v>
      </c>
      <c r="DA107" s="561">
        <v>44972</v>
      </c>
      <c r="DB107" s="83" t="s">
        <v>1913</v>
      </c>
      <c r="DC107" s="86" t="s">
        <v>1747</v>
      </c>
      <c r="DD107" s="508">
        <v>1</v>
      </c>
      <c r="DE107" s="97" t="s">
        <v>294</v>
      </c>
      <c r="DF107" s="94"/>
      <c r="DG107" s="141"/>
      <c r="DH107" s="141"/>
      <c r="DI107" s="141"/>
      <c r="DJ107" s="141"/>
      <c r="DK107" s="141"/>
      <c r="DL107" s="141"/>
      <c r="DM107" s="141"/>
      <c r="DN107" s="141"/>
      <c r="DO107" s="141"/>
      <c r="DP107" s="141"/>
      <c r="DQ107" s="141"/>
      <c r="DR107" s="141"/>
      <c r="DS107" s="141"/>
      <c r="DT107" s="141"/>
      <c r="DU107" s="141"/>
      <c r="DV107" s="141"/>
      <c r="DW107" s="141"/>
      <c r="DX107" s="141"/>
      <c r="DY107" s="141"/>
      <c r="DZ107" s="141"/>
      <c r="EA107" s="141"/>
      <c r="EB107" s="141"/>
      <c r="EC107" s="141"/>
      <c r="ED107" s="141"/>
      <c r="EE107" s="141"/>
      <c r="EF107" s="141"/>
      <c r="EG107" s="141"/>
      <c r="EH107" s="141"/>
      <c r="EI107" s="141"/>
      <c r="EJ107" s="141"/>
      <c r="EK107" s="141"/>
      <c r="EL107" s="141"/>
      <c r="EM107" s="141"/>
      <c r="EN107" s="141"/>
      <c r="EO107" s="141"/>
      <c r="EP107" s="141"/>
      <c r="EQ107" s="141"/>
      <c r="ER107" s="141"/>
      <c r="ES107" s="141"/>
      <c r="ET107" s="141"/>
      <c r="EU107" s="141"/>
      <c r="EV107" s="141"/>
      <c r="EW107" s="141"/>
      <c r="EX107" s="141"/>
      <c r="EY107" s="141"/>
      <c r="EZ107" s="141"/>
      <c r="FA107" s="141"/>
      <c r="FB107" s="141"/>
      <c r="FC107" s="141"/>
      <c r="FD107" s="141"/>
      <c r="FE107" s="141"/>
      <c r="FF107" s="141"/>
      <c r="FG107" s="141"/>
      <c r="FH107" s="141"/>
      <c r="FI107" s="141"/>
      <c r="FJ107" s="141"/>
      <c r="FK107" s="141"/>
      <c r="FL107" s="141"/>
      <c r="FM107" s="141"/>
      <c r="FN107" s="141"/>
      <c r="FO107" s="141"/>
      <c r="FP107" s="141"/>
      <c r="FQ107" s="141"/>
      <c r="FR107" s="141"/>
      <c r="FS107" s="141"/>
      <c r="FT107" s="141"/>
      <c r="FU107" s="141"/>
      <c r="FV107" s="141"/>
      <c r="FW107" s="141"/>
      <c r="FX107" s="141"/>
      <c r="FY107" s="141"/>
      <c r="FZ107" s="141"/>
      <c r="GA107" s="141"/>
      <c r="GB107" s="141"/>
      <c r="GC107" s="141"/>
      <c r="GD107" s="141"/>
      <c r="GE107" s="141"/>
      <c r="GF107" s="141"/>
      <c r="GG107" s="141"/>
      <c r="GH107" s="141"/>
      <c r="GI107" s="141"/>
      <c r="GJ107" s="141"/>
      <c r="GK107" s="141"/>
      <c r="GL107" s="141"/>
      <c r="GM107" s="141"/>
      <c r="GN107" s="141"/>
      <c r="GO107" s="141"/>
      <c r="GP107" s="141"/>
      <c r="GQ107" s="141"/>
      <c r="GR107" s="141"/>
      <c r="GS107" s="141"/>
      <c r="GT107" s="141"/>
      <c r="GU107" s="141"/>
      <c r="GV107" s="141"/>
      <c r="GW107" s="141"/>
      <c r="GX107" s="141"/>
      <c r="GY107" s="141"/>
      <c r="GZ107" s="141"/>
      <c r="HA107" s="141"/>
      <c r="HB107" s="141"/>
      <c r="HC107" s="141"/>
      <c r="HD107" s="141"/>
      <c r="HE107" s="141"/>
      <c r="HF107" s="141"/>
      <c r="HG107" s="141"/>
      <c r="HH107" s="141"/>
      <c r="HI107" s="141"/>
      <c r="HJ107" s="141"/>
      <c r="HK107" s="141"/>
      <c r="HL107" s="141"/>
      <c r="HM107" s="141"/>
      <c r="HN107" s="141"/>
      <c r="HO107" s="141"/>
      <c r="HP107" s="141"/>
      <c r="HQ107" s="141"/>
      <c r="HR107" s="141"/>
      <c r="HS107" s="141"/>
      <c r="HT107" s="141"/>
      <c r="HU107" s="141"/>
      <c r="HV107" s="141"/>
      <c r="HW107" s="141"/>
      <c r="HX107" s="141"/>
      <c r="HY107" s="141"/>
      <c r="HZ107" s="141"/>
      <c r="IA107" s="141"/>
      <c r="IB107" s="141"/>
      <c r="IC107" s="141"/>
      <c r="ID107" s="141"/>
      <c r="IE107" s="141"/>
      <c r="IF107" s="141"/>
      <c r="IG107" s="141"/>
      <c r="IH107" s="141"/>
      <c r="II107" s="141"/>
      <c r="IJ107" s="141"/>
      <c r="IK107" s="141"/>
      <c r="IL107" s="141"/>
      <c r="IM107" s="141"/>
      <c r="IN107" s="141"/>
      <c r="IO107" s="141"/>
      <c r="IP107" s="141"/>
      <c r="IQ107" s="141"/>
      <c r="IR107" s="141"/>
      <c r="IS107" s="141"/>
      <c r="IT107" s="141"/>
      <c r="IU107" s="141"/>
      <c r="IV107" s="141"/>
      <c r="IW107" s="141"/>
      <c r="IX107" s="141"/>
      <c r="IY107" s="141"/>
      <c r="IZ107" s="141"/>
      <c r="JA107" s="141"/>
      <c r="JB107" s="141"/>
      <c r="JC107" s="141"/>
      <c r="JD107" s="141"/>
      <c r="JE107" s="141"/>
      <c r="JF107" s="141"/>
      <c r="JG107" s="141"/>
      <c r="JH107" s="141"/>
      <c r="JI107" s="141"/>
      <c r="JJ107" s="141"/>
      <c r="JK107" s="141"/>
      <c r="JL107" s="141"/>
      <c r="JM107" s="141"/>
      <c r="JN107" s="141"/>
      <c r="JO107" s="141"/>
      <c r="JP107" s="141"/>
      <c r="JQ107" s="141"/>
      <c r="JR107" s="141"/>
      <c r="JS107" s="141"/>
      <c r="JT107" s="141"/>
      <c r="JU107" s="141"/>
      <c r="JV107" s="141"/>
      <c r="JW107" s="141"/>
      <c r="JX107" s="141"/>
      <c r="JY107" s="141"/>
      <c r="JZ107" s="141"/>
      <c r="KA107" s="141"/>
      <c r="KB107" s="141"/>
      <c r="KC107" s="141"/>
      <c r="KD107" s="141"/>
      <c r="KE107" s="141"/>
      <c r="KF107" s="141"/>
      <c r="KG107" s="141"/>
      <c r="KH107" s="141"/>
      <c r="KI107" s="141"/>
      <c r="KJ107" s="141"/>
      <c r="KK107" s="141"/>
      <c r="KL107" s="141"/>
      <c r="KM107" s="141"/>
      <c r="KN107" s="141"/>
      <c r="KO107" s="141"/>
      <c r="KP107" s="141"/>
      <c r="KQ107" s="141"/>
      <c r="KR107" s="141"/>
      <c r="KS107" s="141"/>
      <c r="KT107" s="141"/>
      <c r="KU107" s="141"/>
      <c r="KV107" s="141"/>
      <c r="KW107" s="141"/>
      <c r="KX107" s="141"/>
      <c r="KY107" s="141"/>
      <c r="KZ107" s="141"/>
      <c r="LA107" s="141"/>
      <c r="LB107" s="141"/>
      <c r="LC107" s="141"/>
      <c r="LD107" s="141"/>
      <c r="LE107" s="141"/>
      <c r="LF107" s="141"/>
      <c r="LG107" s="141"/>
      <c r="LH107" s="141"/>
      <c r="LI107" s="141"/>
      <c r="LJ107" s="141"/>
      <c r="LK107" s="141"/>
      <c r="LL107" s="141"/>
      <c r="LM107" s="141"/>
      <c r="LN107" s="141"/>
      <c r="LO107" s="141"/>
      <c r="LP107" s="141"/>
      <c r="LQ107" s="141"/>
      <c r="LR107" s="141"/>
      <c r="LS107" s="141"/>
      <c r="LT107" s="141"/>
      <c r="LU107" s="141"/>
      <c r="LV107" s="141"/>
      <c r="LW107" s="141"/>
      <c r="LX107" s="141"/>
      <c r="LY107" s="141"/>
      <c r="LZ107" s="141"/>
      <c r="MA107" s="141"/>
      <c r="MB107" s="141"/>
      <c r="MC107" s="141"/>
      <c r="MD107" s="141"/>
      <c r="ME107" s="141"/>
      <c r="MF107" s="141"/>
      <c r="MG107" s="141"/>
      <c r="MH107" s="141"/>
      <c r="MI107" s="141"/>
      <c r="MJ107" s="141"/>
      <c r="MK107" s="141"/>
      <c r="ML107" s="141"/>
      <c r="MM107" s="141"/>
      <c r="MN107" s="141"/>
      <c r="MO107" s="141"/>
      <c r="MP107" s="141"/>
      <c r="MQ107" s="141"/>
      <c r="MR107" s="141"/>
      <c r="MS107" s="141"/>
      <c r="MT107" s="141"/>
      <c r="MU107" s="141"/>
      <c r="MV107" s="141"/>
      <c r="MW107" s="141"/>
      <c r="MX107" s="141"/>
      <c r="MY107" s="141"/>
      <c r="MZ107" s="141"/>
      <c r="NA107" s="141"/>
      <c r="NB107" s="141"/>
      <c r="NC107" s="141"/>
      <c r="ND107" s="141"/>
      <c r="NE107" s="141"/>
      <c r="NF107" s="141"/>
      <c r="NG107" s="141"/>
      <c r="NH107" s="141"/>
      <c r="NI107" s="141"/>
      <c r="NJ107" s="141"/>
      <c r="NK107" s="141"/>
      <c r="NL107" s="141"/>
      <c r="NM107" s="141"/>
      <c r="NN107" s="141"/>
      <c r="NO107" s="141"/>
      <c r="NP107" s="141"/>
      <c r="NQ107" s="141"/>
      <c r="NR107" s="141"/>
      <c r="NS107" s="141"/>
      <c r="NT107" s="141"/>
      <c r="NU107" s="141"/>
      <c r="NV107" s="141"/>
      <c r="NW107" s="141"/>
      <c r="NX107" s="141"/>
      <c r="NY107" s="141"/>
      <c r="NZ107" s="141"/>
      <c r="OA107" s="141"/>
      <c r="OB107" s="141"/>
      <c r="OC107" s="141"/>
      <c r="OD107" s="141"/>
      <c r="OE107" s="141"/>
      <c r="OF107" s="141"/>
      <c r="OG107" s="141"/>
      <c r="OH107" s="141"/>
      <c r="OI107" s="141"/>
      <c r="OJ107" s="141"/>
      <c r="OK107" s="141"/>
      <c r="OL107" s="141"/>
      <c r="OM107" s="141"/>
      <c r="ON107" s="141"/>
      <c r="OO107" s="141"/>
      <c r="OP107" s="141"/>
      <c r="OQ107" s="141"/>
      <c r="OR107" s="141"/>
      <c r="OS107" s="141"/>
      <c r="OT107" s="141"/>
      <c r="OU107" s="141"/>
      <c r="OV107" s="141"/>
      <c r="OW107" s="141"/>
      <c r="OX107" s="141"/>
      <c r="OY107" s="141"/>
      <c r="OZ107" s="141"/>
      <c r="PA107" s="141"/>
      <c r="PB107" s="141"/>
      <c r="PC107" s="141"/>
      <c r="PD107" s="141"/>
      <c r="PE107" s="141"/>
      <c r="PF107" s="141"/>
      <c r="PG107" s="141"/>
      <c r="PH107" s="141"/>
      <c r="PI107" s="141"/>
      <c r="PJ107" s="141"/>
      <c r="PK107" s="141"/>
      <c r="PL107" s="141"/>
      <c r="PM107" s="141"/>
      <c r="PN107" s="141"/>
      <c r="PO107" s="141"/>
      <c r="PP107" s="141"/>
      <c r="PQ107" s="141"/>
      <c r="PR107" s="141"/>
      <c r="PS107" s="141"/>
      <c r="PT107" s="141"/>
      <c r="PU107" s="141"/>
      <c r="PV107" s="141"/>
      <c r="PW107" s="141"/>
      <c r="PX107" s="141"/>
      <c r="PY107" s="141"/>
      <c r="PZ107" s="141"/>
      <c r="QA107" s="141"/>
      <c r="QB107" s="141"/>
      <c r="QC107" s="141"/>
      <c r="QD107" s="141"/>
      <c r="QE107" s="141"/>
      <c r="QF107" s="141"/>
    </row>
    <row r="108" spans="1:449" s="145" customFormat="1" ht="118.5" hidden="1" customHeight="1">
      <c r="A108" s="252">
        <v>77</v>
      </c>
      <c r="B108" s="255" t="s">
        <v>1876</v>
      </c>
      <c r="C108" s="256" t="s">
        <v>269</v>
      </c>
      <c r="D108" s="255" t="s">
        <v>341</v>
      </c>
      <c r="E108" s="213"/>
      <c r="F108" s="213" t="s">
        <v>1877</v>
      </c>
      <c r="G108" s="254" t="s">
        <v>269</v>
      </c>
      <c r="H108" s="213" t="s">
        <v>341</v>
      </c>
      <c r="I108" s="213" t="s">
        <v>1914</v>
      </c>
      <c r="J108" s="395" t="s">
        <v>102</v>
      </c>
      <c r="K108" s="395" t="s">
        <v>638</v>
      </c>
      <c r="L108" s="395" t="s">
        <v>639</v>
      </c>
      <c r="M108" s="288" t="s">
        <v>1879</v>
      </c>
      <c r="N108" s="395" t="s">
        <v>1880</v>
      </c>
      <c r="O108" s="255" t="s">
        <v>17</v>
      </c>
      <c r="P108" s="213" t="s">
        <v>19</v>
      </c>
      <c r="Q108" s="213" t="s">
        <v>642</v>
      </c>
      <c r="R108" s="213" t="s">
        <v>250</v>
      </c>
      <c r="S108" s="255" t="s">
        <v>1915</v>
      </c>
      <c r="T108" s="255" t="s">
        <v>328</v>
      </c>
      <c r="U108" s="213" t="s">
        <v>462</v>
      </c>
      <c r="V108" s="255">
        <v>2019</v>
      </c>
      <c r="W108" s="255" t="s">
        <v>1916</v>
      </c>
      <c r="X108" s="214" t="s">
        <v>1917</v>
      </c>
      <c r="Y108" s="213" t="s">
        <v>1918</v>
      </c>
      <c r="Z108" s="213" t="s">
        <v>1919</v>
      </c>
      <c r="AA108" s="255" t="s">
        <v>328</v>
      </c>
      <c r="AB108" s="213" t="s">
        <v>328</v>
      </c>
      <c r="AC108" s="213" t="s">
        <v>444</v>
      </c>
      <c r="AD108" s="255" t="s">
        <v>328</v>
      </c>
      <c r="AE108" s="255" t="s">
        <v>328</v>
      </c>
      <c r="AF108" s="260">
        <v>44440</v>
      </c>
      <c r="AG108" s="260">
        <v>44545</v>
      </c>
      <c r="AH108" s="260">
        <v>44743</v>
      </c>
      <c r="AI108" s="260" t="s">
        <v>309</v>
      </c>
      <c r="AJ108" s="260" t="s">
        <v>309</v>
      </c>
      <c r="AK108" s="218">
        <f t="shared" si="11"/>
        <v>-166</v>
      </c>
      <c r="AL108" s="213" t="s">
        <v>407</v>
      </c>
      <c r="AM108" s="262">
        <v>44386</v>
      </c>
      <c r="AN108" s="257" t="s">
        <v>309</v>
      </c>
      <c r="AO108" s="257" t="s">
        <v>408</v>
      </c>
      <c r="AP108" s="261">
        <v>0</v>
      </c>
      <c r="AQ108" s="235" t="s">
        <v>386</v>
      </c>
      <c r="AR108" s="223">
        <v>94</v>
      </c>
      <c r="AS108" s="221" t="s">
        <v>398</v>
      </c>
      <c r="AT108" s="262">
        <v>44502</v>
      </c>
      <c r="AU108" s="221" t="s">
        <v>468</v>
      </c>
      <c r="AV108" s="263" t="s">
        <v>409</v>
      </c>
      <c r="AW108" s="261">
        <v>0</v>
      </c>
      <c r="AX108" s="261">
        <v>0</v>
      </c>
      <c r="AY108" s="221" t="s">
        <v>400</v>
      </c>
      <c r="AZ108" s="221" t="s">
        <v>383</v>
      </c>
      <c r="BA108" s="247" t="s">
        <v>390</v>
      </c>
      <c r="BB108" s="386" t="s">
        <v>1920</v>
      </c>
      <c r="BC108" s="280">
        <v>44620</v>
      </c>
      <c r="BD108" s="36" t="s">
        <v>307</v>
      </c>
      <c r="BE108" s="279" t="s">
        <v>328</v>
      </c>
      <c r="BF108" s="227">
        <v>1</v>
      </c>
      <c r="BG108" s="235" t="s">
        <v>380</v>
      </c>
      <c r="BH108" s="223">
        <v>-44620</v>
      </c>
      <c r="BI108" s="221" t="s">
        <v>387</v>
      </c>
      <c r="BJ108" s="269">
        <v>44638</v>
      </c>
      <c r="BK108" s="36" t="s">
        <v>1921</v>
      </c>
      <c r="BL108" s="267" t="s">
        <v>466</v>
      </c>
      <c r="BM108" s="317">
        <v>0.5</v>
      </c>
      <c r="BN108" s="221" t="s">
        <v>293</v>
      </c>
      <c r="BO108" s="267"/>
      <c r="BP108" s="268" t="s">
        <v>293</v>
      </c>
      <c r="BQ108" s="62" t="s">
        <v>1922</v>
      </c>
      <c r="BR108" s="269">
        <v>44712</v>
      </c>
      <c r="BS108" s="233" t="s">
        <v>480</v>
      </c>
      <c r="BT108" s="234">
        <v>1</v>
      </c>
      <c r="BU108" s="235" t="s">
        <v>380</v>
      </c>
      <c r="BV108" s="223">
        <v>-166</v>
      </c>
      <c r="BW108" s="221" t="s">
        <v>387</v>
      </c>
      <c r="BX108" s="556">
        <v>44732</v>
      </c>
      <c r="BY108" s="557" t="s">
        <v>1923</v>
      </c>
      <c r="BZ108" s="557" t="s">
        <v>559</v>
      </c>
      <c r="CA108" s="558">
        <v>1</v>
      </c>
      <c r="CB108" s="236" t="s">
        <v>294</v>
      </c>
      <c r="CC108" s="94"/>
      <c r="CD108" s="236" t="s">
        <v>294</v>
      </c>
      <c r="CE108" s="233" t="s">
        <v>1125</v>
      </c>
      <c r="CF108" s="233" t="s">
        <v>1125</v>
      </c>
      <c r="CG108" s="375" t="s">
        <v>328</v>
      </c>
      <c r="CH108" s="233" t="s">
        <v>328</v>
      </c>
      <c r="CI108" s="234">
        <v>1</v>
      </c>
      <c r="CJ108" s="235" t="str">
        <f t="shared" si="12"/>
        <v>CUMPLIMIENTO TOTAL</v>
      </c>
      <c r="CK108" s="223" t="str">
        <f t="shared" ref="CK108:CK139" si="19">(IF(CD108="CERRADO","NO APLICA ACCION CERRADA",AG108-$Q$6))</f>
        <v>NO APLICA ACCION CERRADA</v>
      </c>
      <c r="CL108" s="221" t="str">
        <f t="shared" ref="CL108:CL139" si="20">(IF(CD108="CERRADO","NO APLICA ACCION CERRADA",IF(AK108&lt;=0,"VENCIDO",IF(AK108&lt;=$V$5,"POR VENCER","CON TIEMPO"))))</f>
        <v>NO APLICA ACCION CERRADA</v>
      </c>
      <c r="CM108" s="518" t="s">
        <v>328</v>
      </c>
      <c r="CN108" s="233" t="s">
        <v>1125</v>
      </c>
      <c r="CO108" s="506" t="s">
        <v>339</v>
      </c>
      <c r="CP108" s="508">
        <v>1</v>
      </c>
      <c r="CQ108" s="516" t="s">
        <v>294</v>
      </c>
      <c r="CR108" s="94"/>
      <c r="CS108" s="239" t="s">
        <v>328</v>
      </c>
      <c r="CT108" s="82" t="s">
        <v>1125</v>
      </c>
      <c r="CU108" s="82" t="s">
        <v>339</v>
      </c>
      <c r="CV108" s="107">
        <v>1</v>
      </c>
      <c r="CW108" s="110">
        <v>1</v>
      </c>
      <c r="CX108" s="235" t="str">
        <f t="shared" si="15"/>
        <v>CUMPLIMIENTO TOTAL</v>
      </c>
      <c r="CY108" s="223" t="str">
        <f t="shared" si="16"/>
        <v>NO APLICA ACCION CERRADA</v>
      </c>
      <c r="CZ108" s="221" t="str">
        <f>(IF(CQ108="CERRADO","NO APLICA ACCION CERRADA",IF(CW108&lt;=0,"VENCIDO",IF(AY108&lt;=$V$5,"POR VENCER","CON TIEMPO"))))</f>
        <v>NO APLICA ACCION CERRADA</v>
      </c>
      <c r="DA108" s="239" t="s">
        <v>328</v>
      </c>
      <c r="DB108" s="82" t="s">
        <v>1125</v>
      </c>
      <c r="DC108" s="82" t="s">
        <v>339</v>
      </c>
      <c r="DD108" s="107">
        <v>1</v>
      </c>
      <c r="DE108" s="97" t="s">
        <v>294</v>
      </c>
      <c r="DF108" s="94"/>
      <c r="DG108" s="141"/>
      <c r="DH108" s="141"/>
      <c r="DI108" s="141"/>
      <c r="DJ108" s="141"/>
      <c r="DK108" s="141"/>
      <c r="DL108" s="141"/>
      <c r="DM108" s="141"/>
      <c r="DN108" s="141"/>
      <c r="DO108" s="141"/>
      <c r="DP108" s="141"/>
      <c r="DQ108" s="141"/>
      <c r="DR108" s="141"/>
      <c r="DS108" s="141"/>
      <c r="DT108" s="141"/>
      <c r="DU108" s="141"/>
      <c r="DV108" s="141"/>
      <c r="DW108" s="141"/>
      <c r="DX108" s="141"/>
      <c r="DY108" s="141"/>
      <c r="DZ108" s="141"/>
      <c r="EA108" s="141"/>
      <c r="EB108" s="141"/>
      <c r="EC108" s="141"/>
      <c r="ED108" s="141"/>
      <c r="EE108" s="141"/>
      <c r="EF108" s="141"/>
      <c r="EG108" s="141"/>
      <c r="EH108" s="141"/>
      <c r="EI108" s="141"/>
      <c r="EJ108" s="141"/>
      <c r="EK108" s="141"/>
      <c r="EL108" s="141"/>
      <c r="EM108" s="141"/>
      <c r="EN108" s="141"/>
      <c r="EO108" s="141"/>
      <c r="EP108" s="141"/>
      <c r="EQ108" s="141"/>
      <c r="ER108" s="141"/>
      <c r="ES108" s="141"/>
      <c r="ET108" s="141"/>
      <c r="EU108" s="141"/>
      <c r="EV108" s="141"/>
      <c r="EW108" s="141"/>
      <c r="EX108" s="141"/>
      <c r="EY108" s="141"/>
      <c r="EZ108" s="141"/>
      <c r="FA108" s="141"/>
      <c r="FB108" s="141"/>
      <c r="FC108" s="141"/>
      <c r="FD108" s="141"/>
      <c r="FE108" s="141"/>
      <c r="FF108" s="141"/>
      <c r="FG108" s="141"/>
      <c r="FH108" s="141"/>
      <c r="FI108" s="141"/>
      <c r="FJ108" s="141"/>
      <c r="FK108" s="141"/>
      <c r="FL108" s="141"/>
      <c r="FM108" s="141"/>
      <c r="FN108" s="141"/>
      <c r="FO108" s="141"/>
      <c r="FP108" s="141"/>
      <c r="FQ108" s="141"/>
      <c r="FR108" s="141"/>
      <c r="FS108" s="141"/>
      <c r="FT108" s="141"/>
      <c r="FU108" s="141"/>
      <c r="FV108" s="141"/>
      <c r="FW108" s="141"/>
      <c r="FX108" s="141"/>
      <c r="FY108" s="141"/>
      <c r="FZ108" s="141"/>
      <c r="GA108" s="141"/>
      <c r="GB108" s="141"/>
      <c r="GC108" s="141"/>
      <c r="GD108" s="141"/>
      <c r="GE108" s="141"/>
      <c r="GF108" s="141"/>
      <c r="GG108" s="141"/>
      <c r="GH108" s="141"/>
      <c r="GI108" s="141"/>
      <c r="GJ108" s="141"/>
      <c r="GK108" s="141"/>
      <c r="GL108" s="141"/>
      <c r="GM108" s="141"/>
      <c r="GN108" s="141"/>
      <c r="GO108" s="141"/>
      <c r="GP108" s="141"/>
      <c r="GQ108" s="141"/>
      <c r="GR108" s="141"/>
      <c r="GS108" s="141"/>
      <c r="GT108" s="141"/>
      <c r="GU108" s="141"/>
      <c r="GV108" s="141"/>
      <c r="GW108" s="141"/>
      <c r="GX108" s="141"/>
      <c r="GY108" s="141"/>
      <c r="GZ108" s="141"/>
      <c r="HA108" s="141"/>
      <c r="HB108" s="141"/>
      <c r="HC108" s="141"/>
      <c r="HD108" s="141"/>
      <c r="HE108" s="141"/>
      <c r="HF108" s="141"/>
      <c r="HG108" s="141"/>
      <c r="HH108" s="141"/>
      <c r="HI108" s="141"/>
      <c r="HJ108" s="141"/>
      <c r="HK108" s="141"/>
      <c r="HL108" s="141"/>
      <c r="HM108" s="141"/>
      <c r="HN108" s="141"/>
      <c r="HO108" s="141"/>
      <c r="HP108" s="141"/>
      <c r="HQ108" s="141"/>
      <c r="HR108" s="141"/>
      <c r="HS108" s="141"/>
      <c r="HT108" s="141"/>
      <c r="HU108" s="141"/>
      <c r="HV108" s="141"/>
      <c r="HW108" s="141"/>
      <c r="HX108" s="141"/>
      <c r="HY108" s="141"/>
      <c r="HZ108" s="141"/>
      <c r="IA108" s="141"/>
      <c r="IB108" s="141"/>
      <c r="IC108" s="141"/>
      <c r="ID108" s="141"/>
      <c r="IE108" s="141"/>
      <c r="IF108" s="141"/>
      <c r="IG108" s="141"/>
      <c r="IH108" s="141"/>
      <c r="II108" s="141"/>
      <c r="IJ108" s="141"/>
      <c r="IK108" s="141"/>
      <c r="IL108" s="141"/>
      <c r="IM108" s="141"/>
      <c r="IN108" s="141"/>
      <c r="IO108" s="141"/>
      <c r="IP108" s="141"/>
      <c r="IQ108" s="141"/>
      <c r="IR108" s="141"/>
      <c r="IS108" s="141"/>
      <c r="IT108" s="141"/>
      <c r="IU108" s="141"/>
      <c r="IV108" s="141"/>
      <c r="IW108" s="141"/>
      <c r="IX108" s="141"/>
      <c r="IY108" s="141"/>
      <c r="IZ108" s="141"/>
      <c r="JA108" s="141"/>
      <c r="JB108" s="141"/>
      <c r="JC108" s="141"/>
      <c r="JD108" s="141"/>
      <c r="JE108" s="141"/>
      <c r="JF108" s="141"/>
      <c r="JG108" s="141"/>
      <c r="JH108" s="141"/>
      <c r="JI108" s="141"/>
      <c r="JJ108" s="141"/>
      <c r="JK108" s="141"/>
      <c r="JL108" s="141"/>
      <c r="JM108" s="141"/>
      <c r="JN108" s="141"/>
      <c r="JO108" s="141"/>
      <c r="JP108" s="141"/>
      <c r="JQ108" s="141"/>
      <c r="JR108" s="141"/>
      <c r="JS108" s="141"/>
      <c r="JT108" s="141"/>
      <c r="JU108" s="141"/>
      <c r="JV108" s="141"/>
      <c r="JW108" s="141"/>
      <c r="JX108" s="141"/>
      <c r="JY108" s="141"/>
      <c r="JZ108" s="141"/>
      <c r="KA108" s="141"/>
      <c r="KB108" s="141"/>
      <c r="KC108" s="141"/>
      <c r="KD108" s="141"/>
      <c r="KE108" s="141"/>
      <c r="KF108" s="141"/>
      <c r="KG108" s="141"/>
      <c r="KH108" s="141"/>
      <c r="KI108" s="141"/>
      <c r="KJ108" s="141"/>
      <c r="KK108" s="141"/>
      <c r="KL108" s="141"/>
      <c r="KM108" s="141"/>
      <c r="KN108" s="141"/>
      <c r="KO108" s="141"/>
      <c r="KP108" s="141"/>
      <c r="KQ108" s="141"/>
      <c r="KR108" s="141"/>
      <c r="KS108" s="141"/>
      <c r="KT108" s="141"/>
      <c r="KU108" s="141"/>
      <c r="KV108" s="141"/>
      <c r="KW108" s="141"/>
      <c r="KX108" s="141"/>
      <c r="KY108" s="141"/>
      <c r="KZ108" s="141"/>
      <c r="LA108" s="141"/>
      <c r="LB108" s="141"/>
      <c r="LC108" s="141"/>
      <c r="LD108" s="141"/>
      <c r="LE108" s="141"/>
      <c r="LF108" s="141"/>
      <c r="LG108" s="141"/>
      <c r="LH108" s="141"/>
      <c r="LI108" s="141"/>
      <c r="LJ108" s="141"/>
      <c r="LK108" s="141"/>
      <c r="LL108" s="141"/>
      <c r="LM108" s="141"/>
      <c r="LN108" s="141"/>
      <c r="LO108" s="141"/>
      <c r="LP108" s="141"/>
      <c r="LQ108" s="141"/>
      <c r="LR108" s="141"/>
      <c r="LS108" s="141"/>
      <c r="LT108" s="141"/>
      <c r="LU108" s="141"/>
      <c r="LV108" s="141"/>
      <c r="LW108" s="141"/>
      <c r="LX108" s="141"/>
      <c r="LY108" s="141"/>
      <c r="LZ108" s="141"/>
      <c r="MA108" s="141"/>
      <c r="MB108" s="141"/>
      <c r="MC108" s="141"/>
      <c r="MD108" s="141"/>
      <c r="ME108" s="141"/>
      <c r="MF108" s="141"/>
      <c r="MG108" s="141"/>
      <c r="MH108" s="141"/>
      <c r="MI108" s="141"/>
      <c r="MJ108" s="141"/>
      <c r="MK108" s="141"/>
      <c r="ML108" s="141"/>
      <c r="MM108" s="141"/>
      <c r="MN108" s="141"/>
      <c r="MO108" s="141"/>
      <c r="MP108" s="141"/>
      <c r="MQ108" s="141"/>
      <c r="MR108" s="141"/>
      <c r="MS108" s="141"/>
      <c r="MT108" s="141"/>
      <c r="MU108" s="141"/>
      <c r="MV108" s="141"/>
      <c r="MW108" s="141"/>
      <c r="MX108" s="141"/>
      <c r="MY108" s="141"/>
      <c r="MZ108" s="141"/>
      <c r="NA108" s="141"/>
      <c r="NB108" s="141"/>
      <c r="NC108" s="141"/>
      <c r="ND108" s="141"/>
      <c r="NE108" s="141"/>
      <c r="NF108" s="141"/>
      <c r="NG108" s="141"/>
      <c r="NH108" s="141"/>
      <c r="NI108" s="141"/>
      <c r="NJ108" s="141"/>
      <c r="NK108" s="141"/>
      <c r="NL108" s="141"/>
      <c r="NM108" s="141"/>
      <c r="NN108" s="141"/>
      <c r="NO108" s="141"/>
      <c r="NP108" s="141"/>
      <c r="NQ108" s="141"/>
      <c r="NR108" s="141"/>
      <c r="NS108" s="141"/>
      <c r="NT108" s="141"/>
      <c r="NU108" s="141"/>
      <c r="NV108" s="141"/>
      <c r="NW108" s="141"/>
      <c r="NX108" s="141"/>
      <c r="NY108" s="141"/>
      <c r="NZ108" s="141"/>
      <c r="OA108" s="141"/>
      <c r="OB108" s="141"/>
      <c r="OC108" s="141"/>
      <c r="OD108" s="141"/>
      <c r="OE108" s="141"/>
      <c r="OF108" s="141"/>
      <c r="OG108" s="141"/>
      <c r="OH108" s="141"/>
      <c r="OI108" s="141"/>
      <c r="OJ108" s="141"/>
      <c r="OK108" s="141"/>
      <c r="OL108" s="141"/>
      <c r="OM108" s="141"/>
      <c r="ON108" s="141"/>
      <c r="OO108" s="141"/>
      <c r="OP108" s="141"/>
      <c r="OQ108" s="141"/>
      <c r="OR108" s="141"/>
      <c r="OS108" s="141"/>
      <c r="OT108" s="141"/>
      <c r="OU108" s="141"/>
      <c r="OV108" s="141"/>
      <c r="OW108" s="141"/>
      <c r="OX108" s="141"/>
      <c r="OY108" s="141"/>
      <c r="OZ108" s="141"/>
      <c r="PA108" s="141"/>
      <c r="PB108" s="141"/>
      <c r="PC108" s="141"/>
      <c r="PD108" s="141"/>
      <c r="PE108" s="141"/>
      <c r="PF108" s="141"/>
      <c r="PG108" s="141"/>
      <c r="PH108" s="141"/>
      <c r="PI108" s="141"/>
      <c r="PJ108" s="141"/>
      <c r="PK108" s="141"/>
      <c r="PL108" s="141"/>
      <c r="PM108" s="141"/>
      <c r="PN108" s="141"/>
      <c r="PO108" s="141"/>
      <c r="PP108" s="141"/>
      <c r="PQ108" s="141"/>
      <c r="PR108" s="141"/>
      <c r="PS108" s="141"/>
      <c r="PT108" s="141"/>
      <c r="PU108" s="141"/>
      <c r="PV108" s="141"/>
      <c r="PW108" s="141"/>
      <c r="PX108" s="141"/>
      <c r="PY108" s="141"/>
      <c r="PZ108" s="141"/>
      <c r="QA108" s="141"/>
      <c r="QB108" s="141"/>
      <c r="QC108" s="141"/>
      <c r="QD108" s="141"/>
      <c r="QE108" s="141"/>
      <c r="QF108" s="141"/>
    </row>
    <row r="109" spans="1:449" s="145" customFormat="1" ht="118.5" hidden="1" customHeight="1">
      <c r="A109" s="252">
        <v>78</v>
      </c>
      <c r="B109" s="255" t="s">
        <v>1876</v>
      </c>
      <c r="C109" s="256" t="s">
        <v>269</v>
      </c>
      <c r="D109" s="255" t="s">
        <v>341</v>
      </c>
      <c r="E109" s="213"/>
      <c r="F109" s="213" t="s">
        <v>1877</v>
      </c>
      <c r="G109" s="256" t="s">
        <v>269</v>
      </c>
      <c r="H109" s="213" t="s">
        <v>341</v>
      </c>
      <c r="I109" s="213" t="s">
        <v>1878</v>
      </c>
      <c r="J109" s="395" t="s">
        <v>102</v>
      </c>
      <c r="K109" s="395" t="s">
        <v>638</v>
      </c>
      <c r="L109" s="395" t="s">
        <v>639</v>
      </c>
      <c r="M109" s="288" t="s">
        <v>1879</v>
      </c>
      <c r="N109" s="395" t="s">
        <v>1880</v>
      </c>
      <c r="O109" s="255" t="s">
        <v>17</v>
      </c>
      <c r="P109" s="213" t="s">
        <v>19</v>
      </c>
      <c r="Q109" s="213" t="s">
        <v>642</v>
      </c>
      <c r="R109" s="213" t="s">
        <v>250</v>
      </c>
      <c r="S109" s="255" t="s">
        <v>1924</v>
      </c>
      <c r="T109" s="255" t="s">
        <v>328</v>
      </c>
      <c r="U109" s="213" t="s">
        <v>462</v>
      </c>
      <c r="V109" s="255">
        <v>2019</v>
      </c>
      <c r="W109" s="255" t="s">
        <v>1916</v>
      </c>
      <c r="X109" s="214" t="s">
        <v>1917</v>
      </c>
      <c r="Y109" s="213" t="s">
        <v>1918</v>
      </c>
      <c r="Z109" s="213" t="s">
        <v>1925</v>
      </c>
      <c r="AA109" s="255" t="s">
        <v>328</v>
      </c>
      <c r="AB109" s="213" t="s">
        <v>328</v>
      </c>
      <c r="AC109" s="213" t="s">
        <v>444</v>
      </c>
      <c r="AD109" s="255" t="s">
        <v>328</v>
      </c>
      <c r="AE109" s="255" t="s">
        <v>328</v>
      </c>
      <c r="AF109" s="260">
        <v>44440</v>
      </c>
      <c r="AG109" s="260">
        <v>44545</v>
      </c>
      <c r="AH109" s="260">
        <v>44900</v>
      </c>
      <c r="AI109" s="260" t="s">
        <v>309</v>
      </c>
      <c r="AJ109" s="260" t="s">
        <v>309</v>
      </c>
      <c r="AK109" s="218">
        <f t="shared" si="11"/>
        <v>-166</v>
      </c>
      <c r="AL109" s="213"/>
      <c r="AM109" s="262"/>
      <c r="AN109" s="257"/>
      <c r="AO109" s="257"/>
      <c r="AP109" s="261"/>
      <c r="AQ109" s="235" t="s">
        <v>386</v>
      </c>
      <c r="AR109" s="223">
        <v>94</v>
      </c>
      <c r="AS109" s="221" t="s">
        <v>398</v>
      </c>
      <c r="AT109" s="221" t="s">
        <v>412</v>
      </c>
      <c r="AU109" s="221" t="s">
        <v>412</v>
      </c>
      <c r="AV109" s="221" t="s">
        <v>412</v>
      </c>
      <c r="AW109" s="222">
        <v>0</v>
      </c>
      <c r="AX109" s="261">
        <v>0</v>
      </c>
      <c r="AY109" s="221" t="s">
        <v>400</v>
      </c>
      <c r="AZ109" s="221" t="s">
        <v>383</v>
      </c>
      <c r="BA109" s="247" t="s">
        <v>390</v>
      </c>
      <c r="BB109" s="562" t="s">
        <v>1926</v>
      </c>
      <c r="BC109" s="280">
        <v>44620</v>
      </c>
      <c r="BD109" s="36" t="s">
        <v>307</v>
      </c>
      <c r="BE109" s="36" t="s">
        <v>1927</v>
      </c>
      <c r="BF109" s="47">
        <v>0</v>
      </c>
      <c r="BG109" s="235" t="s">
        <v>386</v>
      </c>
      <c r="BH109" s="223">
        <v>-44620</v>
      </c>
      <c r="BI109" s="221" t="s">
        <v>387</v>
      </c>
      <c r="BJ109" s="375">
        <v>44638</v>
      </c>
      <c r="BK109" s="563" t="s">
        <v>1928</v>
      </c>
      <c r="BL109" s="267" t="s">
        <v>466</v>
      </c>
      <c r="BM109" s="267">
        <v>0</v>
      </c>
      <c r="BN109" s="221" t="s">
        <v>293</v>
      </c>
      <c r="BO109" s="267"/>
      <c r="BP109" s="268" t="s">
        <v>293</v>
      </c>
      <c r="BQ109" s="62" t="s">
        <v>1929</v>
      </c>
      <c r="BR109" s="269">
        <v>44712</v>
      </c>
      <c r="BS109" s="233" t="s">
        <v>1925</v>
      </c>
      <c r="BT109" s="234">
        <v>0</v>
      </c>
      <c r="BU109" s="235" t="s">
        <v>386</v>
      </c>
      <c r="BV109" s="223">
        <v>-166</v>
      </c>
      <c r="BW109" s="221" t="s">
        <v>387</v>
      </c>
      <c r="BX109" s="556">
        <v>44732</v>
      </c>
      <c r="BY109" s="557" t="s">
        <v>1930</v>
      </c>
      <c r="BZ109" s="557" t="s">
        <v>559</v>
      </c>
      <c r="CA109" s="558">
        <v>0</v>
      </c>
      <c r="CB109" s="236" t="s">
        <v>387</v>
      </c>
      <c r="CC109" s="94"/>
      <c r="CD109" s="268" t="s">
        <v>293</v>
      </c>
      <c r="CE109" s="237">
        <v>44792</v>
      </c>
      <c r="CF109" s="26" t="s">
        <v>1931</v>
      </c>
      <c r="CG109" s="27" t="s">
        <v>1932</v>
      </c>
      <c r="CH109" s="240" t="s">
        <v>1933</v>
      </c>
      <c r="CI109" s="122">
        <v>0</v>
      </c>
      <c r="CJ109" s="235" t="str">
        <f t="shared" si="12"/>
        <v>SIN AVANCE</v>
      </c>
      <c r="CK109" s="223">
        <f t="shared" si="19"/>
        <v>-166</v>
      </c>
      <c r="CL109" s="221" t="str">
        <f t="shared" si="20"/>
        <v>VENCIDO</v>
      </c>
      <c r="CM109" s="564">
        <v>44882</v>
      </c>
      <c r="CN109" s="348" t="s">
        <v>1934</v>
      </c>
      <c r="CO109" s="95" t="s">
        <v>559</v>
      </c>
      <c r="CP109" s="479">
        <v>1</v>
      </c>
      <c r="CQ109" s="236" t="s">
        <v>294</v>
      </c>
      <c r="CR109" s="94"/>
      <c r="CS109" s="239" t="s">
        <v>328</v>
      </c>
      <c r="CT109" s="82" t="s">
        <v>1125</v>
      </c>
      <c r="CU109" s="82" t="s">
        <v>339</v>
      </c>
      <c r="CV109" s="107">
        <v>1</v>
      </c>
      <c r="CW109" s="110">
        <v>1</v>
      </c>
      <c r="CX109" s="235" t="str">
        <f t="shared" si="15"/>
        <v>CUMPLIMIENTO TOTAL</v>
      </c>
      <c r="CY109" s="223" t="str">
        <f t="shared" si="16"/>
        <v>NO APLICA ACCION CERRADA</v>
      </c>
      <c r="CZ109" s="221" t="str">
        <f>(IF(CQ109="CERRADO","NO APLICA ACCION CERRADA",IF(CW109&lt;=0,"VENCIDO",IF(AY109&lt;=$V$5,"POR VENCER","CON TIEMPO"))))</f>
        <v>NO APLICA ACCION CERRADA</v>
      </c>
      <c r="DA109" s="239" t="s">
        <v>328</v>
      </c>
      <c r="DB109" s="82" t="s">
        <v>1125</v>
      </c>
      <c r="DC109" s="82" t="s">
        <v>339</v>
      </c>
      <c r="DD109" s="107">
        <v>1</v>
      </c>
      <c r="DE109" s="97" t="s">
        <v>294</v>
      </c>
      <c r="DF109" s="94"/>
      <c r="DG109" s="141"/>
      <c r="DH109" s="141"/>
      <c r="DI109" s="141"/>
      <c r="DJ109" s="141"/>
      <c r="DK109" s="141"/>
      <c r="DL109" s="141"/>
      <c r="DM109" s="141"/>
      <c r="DN109" s="141"/>
      <c r="DO109" s="141"/>
      <c r="DP109" s="141"/>
      <c r="DQ109" s="141"/>
      <c r="DR109" s="141"/>
      <c r="DS109" s="141"/>
      <c r="DT109" s="141"/>
      <c r="DU109" s="141"/>
      <c r="DV109" s="141"/>
      <c r="DW109" s="141"/>
      <c r="DX109" s="141"/>
      <c r="DY109" s="141"/>
      <c r="DZ109" s="141"/>
      <c r="EA109" s="141"/>
      <c r="EB109" s="141"/>
      <c r="EC109" s="141"/>
      <c r="ED109" s="141"/>
      <c r="EE109" s="141"/>
      <c r="EF109" s="141"/>
      <c r="EG109" s="141"/>
      <c r="EH109" s="141"/>
      <c r="EI109" s="141"/>
      <c r="EJ109" s="141"/>
      <c r="EK109" s="141"/>
      <c r="EL109" s="141"/>
      <c r="EM109" s="141"/>
      <c r="EN109" s="141"/>
      <c r="EO109" s="141"/>
      <c r="EP109" s="141"/>
      <c r="EQ109" s="141"/>
      <c r="ER109" s="141"/>
      <c r="ES109" s="141"/>
      <c r="ET109" s="141"/>
      <c r="EU109" s="141"/>
      <c r="EV109" s="141"/>
      <c r="EW109" s="141"/>
      <c r="EX109" s="141"/>
      <c r="EY109" s="141"/>
      <c r="EZ109" s="141"/>
      <c r="FA109" s="141"/>
      <c r="FB109" s="141"/>
      <c r="FC109" s="141"/>
      <c r="FD109" s="141"/>
      <c r="FE109" s="141"/>
      <c r="FF109" s="141"/>
      <c r="FG109" s="141"/>
      <c r="FH109" s="141"/>
      <c r="FI109" s="141"/>
      <c r="FJ109" s="141"/>
      <c r="FK109" s="141"/>
      <c r="FL109" s="141"/>
      <c r="FM109" s="141"/>
      <c r="FN109" s="141"/>
      <c r="FO109" s="141"/>
      <c r="FP109" s="141"/>
      <c r="FQ109" s="141"/>
      <c r="FR109" s="141"/>
      <c r="FS109" s="141"/>
      <c r="FT109" s="141"/>
      <c r="FU109" s="141"/>
      <c r="FV109" s="141"/>
      <c r="FW109" s="141"/>
      <c r="FX109" s="141"/>
      <c r="FY109" s="141"/>
      <c r="FZ109" s="141"/>
      <c r="GA109" s="141"/>
      <c r="GB109" s="141"/>
      <c r="GC109" s="141"/>
      <c r="GD109" s="141"/>
      <c r="GE109" s="141"/>
      <c r="GF109" s="141"/>
      <c r="GG109" s="141"/>
      <c r="GH109" s="141"/>
      <c r="GI109" s="141"/>
      <c r="GJ109" s="141"/>
      <c r="GK109" s="141"/>
      <c r="GL109" s="141"/>
      <c r="GM109" s="141"/>
      <c r="GN109" s="141"/>
      <c r="GO109" s="141"/>
      <c r="GP109" s="141"/>
      <c r="GQ109" s="141"/>
      <c r="GR109" s="141"/>
      <c r="GS109" s="141"/>
      <c r="GT109" s="141"/>
      <c r="GU109" s="141"/>
      <c r="GV109" s="141"/>
      <c r="GW109" s="141"/>
      <c r="GX109" s="141"/>
      <c r="GY109" s="141"/>
      <c r="GZ109" s="141"/>
      <c r="HA109" s="141"/>
      <c r="HB109" s="141"/>
      <c r="HC109" s="141"/>
      <c r="HD109" s="141"/>
      <c r="HE109" s="141"/>
      <c r="HF109" s="141"/>
      <c r="HG109" s="141"/>
      <c r="HH109" s="141"/>
      <c r="HI109" s="141"/>
      <c r="HJ109" s="141"/>
      <c r="HK109" s="141"/>
      <c r="HL109" s="141"/>
      <c r="HM109" s="141"/>
      <c r="HN109" s="141"/>
      <c r="HO109" s="141"/>
      <c r="HP109" s="141"/>
      <c r="HQ109" s="141"/>
      <c r="HR109" s="141"/>
      <c r="HS109" s="141"/>
      <c r="HT109" s="141"/>
      <c r="HU109" s="141"/>
      <c r="HV109" s="141"/>
      <c r="HW109" s="141"/>
      <c r="HX109" s="141"/>
      <c r="HY109" s="141"/>
      <c r="HZ109" s="141"/>
      <c r="IA109" s="141"/>
      <c r="IB109" s="141"/>
      <c r="IC109" s="141"/>
      <c r="ID109" s="141"/>
      <c r="IE109" s="141"/>
      <c r="IF109" s="141"/>
      <c r="IG109" s="141"/>
      <c r="IH109" s="141"/>
      <c r="II109" s="141"/>
      <c r="IJ109" s="141"/>
      <c r="IK109" s="141"/>
      <c r="IL109" s="141"/>
      <c r="IM109" s="141"/>
      <c r="IN109" s="141"/>
      <c r="IO109" s="141"/>
      <c r="IP109" s="141"/>
      <c r="IQ109" s="141"/>
      <c r="IR109" s="141"/>
      <c r="IS109" s="141"/>
      <c r="IT109" s="141"/>
      <c r="IU109" s="141"/>
      <c r="IV109" s="141"/>
      <c r="IW109" s="141"/>
      <c r="IX109" s="141"/>
      <c r="IY109" s="141"/>
      <c r="IZ109" s="141"/>
      <c r="JA109" s="141"/>
      <c r="JB109" s="141"/>
      <c r="JC109" s="141"/>
      <c r="JD109" s="141"/>
      <c r="JE109" s="141"/>
      <c r="JF109" s="141"/>
      <c r="JG109" s="141"/>
      <c r="JH109" s="141"/>
      <c r="JI109" s="141"/>
      <c r="JJ109" s="141"/>
      <c r="JK109" s="141"/>
      <c r="JL109" s="141"/>
      <c r="JM109" s="141"/>
      <c r="JN109" s="141"/>
      <c r="JO109" s="141"/>
      <c r="JP109" s="141"/>
      <c r="JQ109" s="141"/>
      <c r="JR109" s="141"/>
      <c r="JS109" s="141"/>
      <c r="JT109" s="141"/>
      <c r="JU109" s="141"/>
      <c r="JV109" s="141"/>
      <c r="JW109" s="141"/>
      <c r="JX109" s="141"/>
      <c r="JY109" s="141"/>
      <c r="JZ109" s="141"/>
      <c r="KA109" s="141"/>
      <c r="KB109" s="141"/>
      <c r="KC109" s="141"/>
      <c r="KD109" s="141"/>
      <c r="KE109" s="141"/>
      <c r="KF109" s="141"/>
      <c r="KG109" s="141"/>
      <c r="KH109" s="141"/>
      <c r="KI109" s="141"/>
      <c r="KJ109" s="141"/>
      <c r="KK109" s="141"/>
      <c r="KL109" s="141"/>
      <c r="KM109" s="141"/>
      <c r="KN109" s="141"/>
      <c r="KO109" s="141"/>
      <c r="KP109" s="141"/>
      <c r="KQ109" s="141"/>
      <c r="KR109" s="141"/>
      <c r="KS109" s="141"/>
      <c r="KT109" s="141"/>
      <c r="KU109" s="141"/>
      <c r="KV109" s="141"/>
      <c r="KW109" s="141"/>
      <c r="KX109" s="141"/>
      <c r="KY109" s="141"/>
      <c r="KZ109" s="141"/>
      <c r="LA109" s="141"/>
      <c r="LB109" s="141"/>
      <c r="LC109" s="141"/>
      <c r="LD109" s="141"/>
      <c r="LE109" s="141"/>
      <c r="LF109" s="141"/>
      <c r="LG109" s="141"/>
      <c r="LH109" s="141"/>
      <c r="LI109" s="141"/>
      <c r="LJ109" s="141"/>
      <c r="LK109" s="141"/>
      <c r="LL109" s="141"/>
      <c r="LM109" s="141"/>
      <c r="LN109" s="141"/>
      <c r="LO109" s="141"/>
      <c r="LP109" s="141"/>
      <c r="LQ109" s="141"/>
      <c r="LR109" s="141"/>
      <c r="LS109" s="141"/>
      <c r="LT109" s="141"/>
      <c r="LU109" s="141"/>
      <c r="LV109" s="141"/>
      <c r="LW109" s="141"/>
      <c r="LX109" s="141"/>
      <c r="LY109" s="141"/>
      <c r="LZ109" s="141"/>
      <c r="MA109" s="141"/>
      <c r="MB109" s="141"/>
      <c r="MC109" s="141"/>
      <c r="MD109" s="141"/>
      <c r="ME109" s="141"/>
      <c r="MF109" s="141"/>
      <c r="MG109" s="141"/>
      <c r="MH109" s="141"/>
      <c r="MI109" s="141"/>
      <c r="MJ109" s="141"/>
      <c r="MK109" s="141"/>
      <c r="ML109" s="141"/>
      <c r="MM109" s="141"/>
      <c r="MN109" s="141"/>
      <c r="MO109" s="141"/>
      <c r="MP109" s="141"/>
      <c r="MQ109" s="141"/>
      <c r="MR109" s="141"/>
      <c r="MS109" s="141"/>
      <c r="MT109" s="141"/>
      <c r="MU109" s="141"/>
      <c r="MV109" s="141"/>
      <c r="MW109" s="141"/>
      <c r="MX109" s="141"/>
      <c r="MY109" s="141"/>
      <c r="MZ109" s="141"/>
      <c r="NA109" s="141"/>
      <c r="NB109" s="141"/>
      <c r="NC109" s="141"/>
      <c r="ND109" s="141"/>
      <c r="NE109" s="141"/>
      <c r="NF109" s="141"/>
      <c r="NG109" s="141"/>
      <c r="NH109" s="141"/>
      <c r="NI109" s="141"/>
      <c r="NJ109" s="141"/>
      <c r="NK109" s="141"/>
      <c r="NL109" s="141"/>
      <c r="NM109" s="141"/>
      <c r="NN109" s="141"/>
      <c r="NO109" s="141"/>
      <c r="NP109" s="141"/>
      <c r="NQ109" s="141"/>
      <c r="NR109" s="141"/>
      <c r="NS109" s="141"/>
      <c r="NT109" s="141"/>
      <c r="NU109" s="141"/>
      <c r="NV109" s="141"/>
      <c r="NW109" s="141"/>
      <c r="NX109" s="141"/>
      <c r="NY109" s="141"/>
      <c r="NZ109" s="141"/>
      <c r="OA109" s="141"/>
      <c r="OB109" s="141"/>
      <c r="OC109" s="141"/>
      <c r="OD109" s="141"/>
      <c r="OE109" s="141"/>
      <c r="OF109" s="141"/>
      <c r="OG109" s="141"/>
      <c r="OH109" s="141"/>
      <c r="OI109" s="141"/>
      <c r="OJ109" s="141"/>
      <c r="OK109" s="141"/>
      <c r="OL109" s="141"/>
      <c r="OM109" s="141"/>
      <c r="ON109" s="141"/>
      <c r="OO109" s="141"/>
      <c r="OP109" s="141"/>
      <c r="OQ109" s="141"/>
      <c r="OR109" s="141"/>
      <c r="OS109" s="141"/>
      <c r="OT109" s="141"/>
      <c r="OU109" s="141"/>
      <c r="OV109" s="141"/>
      <c r="OW109" s="141"/>
      <c r="OX109" s="141"/>
      <c r="OY109" s="141"/>
      <c r="OZ109" s="141"/>
      <c r="PA109" s="141"/>
      <c r="PB109" s="141"/>
      <c r="PC109" s="141"/>
      <c r="PD109" s="141"/>
      <c r="PE109" s="141"/>
      <c r="PF109" s="141"/>
      <c r="PG109" s="141"/>
      <c r="PH109" s="141"/>
      <c r="PI109" s="141"/>
      <c r="PJ109" s="141"/>
      <c r="PK109" s="141"/>
      <c r="PL109" s="141"/>
      <c r="PM109" s="141"/>
      <c r="PN109" s="141"/>
      <c r="PO109" s="141"/>
      <c r="PP109" s="141"/>
      <c r="PQ109" s="141"/>
      <c r="PR109" s="141"/>
      <c r="PS109" s="141"/>
      <c r="PT109" s="141"/>
      <c r="PU109" s="141"/>
      <c r="PV109" s="141"/>
      <c r="PW109" s="141"/>
      <c r="PX109" s="141"/>
      <c r="PY109" s="141"/>
      <c r="PZ109" s="141"/>
      <c r="QA109" s="141"/>
      <c r="QB109" s="141"/>
      <c r="QC109" s="141"/>
      <c r="QD109" s="141"/>
      <c r="QE109" s="141"/>
      <c r="QF109" s="141"/>
    </row>
    <row r="110" spans="1:449" s="145" customFormat="1" ht="118.5" hidden="1" customHeight="1">
      <c r="A110" s="252">
        <v>79</v>
      </c>
      <c r="B110" s="255" t="s">
        <v>614</v>
      </c>
      <c r="C110" s="256" t="s">
        <v>269</v>
      </c>
      <c r="D110" s="255" t="s">
        <v>341</v>
      </c>
      <c r="E110" s="214"/>
      <c r="F110" s="255" t="s">
        <v>614</v>
      </c>
      <c r="G110" s="256" t="s">
        <v>269</v>
      </c>
      <c r="H110" s="213" t="s">
        <v>341</v>
      </c>
      <c r="I110" s="213" t="s">
        <v>615</v>
      </c>
      <c r="J110" s="288" t="s">
        <v>1614</v>
      </c>
      <c r="K110" s="395" t="s">
        <v>638</v>
      </c>
      <c r="L110" s="395" t="s">
        <v>639</v>
      </c>
      <c r="M110" s="288" t="s">
        <v>664</v>
      </c>
      <c r="N110" s="395" t="s">
        <v>665</v>
      </c>
      <c r="O110" s="213" t="s">
        <v>26</v>
      </c>
      <c r="P110" s="213" t="s">
        <v>144</v>
      </c>
      <c r="Q110" s="213" t="s">
        <v>666</v>
      </c>
      <c r="R110" s="213" t="s">
        <v>250</v>
      </c>
      <c r="S110" s="255" t="s">
        <v>1935</v>
      </c>
      <c r="T110" s="255" t="s">
        <v>328</v>
      </c>
      <c r="U110" s="213" t="s">
        <v>472</v>
      </c>
      <c r="V110" s="255">
        <v>2019</v>
      </c>
      <c r="W110" s="255" t="s">
        <v>1936</v>
      </c>
      <c r="X110" s="214" t="s">
        <v>1937</v>
      </c>
      <c r="Y110" s="215" t="s">
        <v>1938</v>
      </c>
      <c r="Z110" s="284" t="s">
        <v>1939</v>
      </c>
      <c r="AA110" s="255" t="s">
        <v>328</v>
      </c>
      <c r="AB110" s="213" t="s">
        <v>328</v>
      </c>
      <c r="AC110" s="213" t="s">
        <v>444</v>
      </c>
      <c r="AD110" s="255" t="s">
        <v>328</v>
      </c>
      <c r="AE110" s="255" t="s">
        <v>328</v>
      </c>
      <c r="AF110" s="260">
        <v>43952</v>
      </c>
      <c r="AG110" s="260">
        <v>44196</v>
      </c>
      <c r="AH110" s="260"/>
      <c r="AI110" s="260" t="s">
        <v>309</v>
      </c>
      <c r="AJ110" s="260" t="s">
        <v>309</v>
      </c>
      <c r="AK110" s="218">
        <f t="shared" si="11"/>
        <v>-515</v>
      </c>
      <c r="AL110" s="565" t="s">
        <v>1940</v>
      </c>
      <c r="AM110" s="262">
        <v>44418</v>
      </c>
      <c r="AN110" s="257" t="s">
        <v>309</v>
      </c>
      <c r="AO110" s="18" t="s">
        <v>1941</v>
      </c>
      <c r="AP110" s="261">
        <v>0.9</v>
      </c>
      <c r="AQ110" s="235" t="s">
        <v>414</v>
      </c>
      <c r="AR110" s="223">
        <v>-255</v>
      </c>
      <c r="AS110" s="221" t="s">
        <v>387</v>
      </c>
      <c r="AT110" s="262">
        <v>44502</v>
      </c>
      <c r="AU110" s="221" t="s">
        <v>1942</v>
      </c>
      <c r="AV110" s="221" t="s">
        <v>409</v>
      </c>
      <c r="AW110" s="261">
        <v>0.9</v>
      </c>
      <c r="AX110" s="261">
        <v>0.9</v>
      </c>
      <c r="AY110" s="221" t="s">
        <v>400</v>
      </c>
      <c r="AZ110" s="221" t="s">
        <v>383</v>
      </c>
      <c r="BA110" s="247" t="s">
        <v>390</v>
      </c>
      <c r="BB110" s="36" t="s">
        <v>1943</v>
      </c>
      <c r="BC110" s="248">
        <v>44620</v>
      </c>
      <c r="BD110" s="50" t="s">
        <v>307</v>
      </c>
      <c r="BE110" s="240" t="s">
        <v>328</v>
      </c>
      <c r="BF110" s="103">
        <v>1</v>
      </c>
      <c r="BG110" s="235" t="s">
        <v>380</v>
      </c>
      <c r="BH110" s="223">
        <v>-44619.1</v>
      </c>
      <c r="BI110" s="221" t="s">
        <v>387</v>
      </c>
      <c r="BJ110" s="375">
        <v>44634</v>
      </c>
      <c r="BK110" s="223" t="s">
        <v>1944</v>
      </c>
      <c r="BL110" s="316" t="s">
        <v>402</v>
      </c>
      <c r="BM110" s="317">
        <v>0.9</v>
      </c>
      <c r="BN110" s="221" t="s">
        <v>387</v>
      </c>
      <c r="BO110" s="316" t="s">
        <v>383</v>
      </c>
      <c r="BP110" s="268" t="s">
        <v>293</v>
      </c>
      <c r="BQ110" s="62" t="s">
        <v>1945</v>
      </c>
      <c r="BR110" s="269">
        <v>44712</v>
      </c>
      <c r="BS110" s="233" t="s">
        <v>1946</v>
      </c>
      <c r="BT110" s="234">
        <v>0.9</v>
      </c>
      <c r="BU110" s="235" t="s">
        <v>414</v>
      </c>
      <c r="BV110" s="223">
        <v>-515</v>
      </c>
      <c r="BW110" s="221" t="s">
        <v>387</v>
      </c>
      <c r="BX110" s="443" t="s">
        <v>1178</v>
      </c>
      <c r="BY110" s="566" t="s">
        <v>1947</v>
      </c>
      <c r="BZ110" s="105" t="s">
        <v>402</v>
      </c>
      <c r="CA110" s="106">
        <v>0.9</v>
      </c>
      <c r="CB110" s="236" t="s">
        <v>387</v>
      </c>
      <c r="CC110" s="94"/>
      <c r="CD110" s="268" t="s">
        <v>293</v>
      </c>
      <c r="CE110" s="237">
        <v>44818</v>
      </c>
      <c r="CF110" s="30" t="s">
        <v>1948</v>
      </c>
      <c r="CG110" s="26" t="s">
        <v>1949</v>
      </c>
      <c r="CH110" s="238" t="s">
        <v>1950</v>
      </c>
      <c r="CI110" s="21">
        <v>0.9</v>
      </c>
      <c r="CJ110" s="235" t="str">
        <f t="shared" si="12"/>
        <v>AVANCE SIGNIFICATIVO</v>
      </c>
      <c r="CK110" s="223">
        <f t="shared" si="19"/>
        <v>-515</v>
      </c>
      <c r="CL110" s="221" t="str">
        <f t="shared" si="20"/>
        <v>VENCIDO</v>
      </c>
      <c r="CM110" s="239">
        <v>44880</v>
      </c>
      <c r="CN110" s="567" t="s">
        <v>1951</v>
      </c>
      <c r="CO110" s="82" t="s">
        <v>402</v>
      </c>
      <c r="CP110" s="106">
        <v>0.9</v>
      </c>
      <c r="CQ110" s="236" t="s">
        <v>387</v>
      </c>
      <c r="CR110" s="94"/>
      <c r="CS110" s="249">
        <v>44963</v>
      </c>
      <c r="CT110" s="31" t="s">
        <v>1952</v>
      </c>
      <c r="CU110" s="27" t="s">
        <v>1953</v>
      </c>
      <c r="CV110" s="240" t="s">
        <v>1954</v>
      </c>
      <c r="CW110" s="21">
        <v>0.9</v>
      </c>
      <c r="CX110" s="235" t="str">
        <f t="shared" si="15"/>
        <v>AVANCE SIGNIFICATIVO</v>
      </c>
      <c r="CY110" s="223">
        <f t="shared" si="16"/>
        <v>-515</v>
      </c>
      <c r="CZ110" s="221" t="str">
        <f>(IF(CQ110="CERRADO","NO APLICA ACCION CERRADA",IF(CY110&lt;=0,"VENCIDO",IF(AY110&lt;=$V$5,"POR VENCER","CON TIEMPO"))))</f>
        <v>VENCIDO</v>
      </c>
      <c r="DA110" s="542">
        <v>44972</v>
      </c>
      <c r="DB110" s="83" t="s">
        <v>1955</v>
      </c>
      <c r="DC110" s="86" t="s">
        <v>1747</v>
      </c>
      <c r="DD110" s="568">
        <v>0.9</v>
      </c>
      <c r="DE110" s="97" t="s">
        <v>387</v>
      </c>
      <c r="DF110" s="94" t="s">
        <v>1797</v>
      </c>
      <c r="DG110" s="141"/>
      <c r="DH110" s="141"/>
      <c r="DI110" s="141"/>
      <c r="DJ110" s="141"/>
      <c r="DK110" s="141"/>
      <c r="DL110" s="141"/>
      <c r="DM110" s="141"/>
      <c r="DN110" s="141"/>
      <c r="DO110" s="141"/>
      <c r="DP110" s="141"/>
      <c r="DQ110" s="141"/>
      <c r="DR110" s="141"/>
      <c r="DS110" s="141"/>
      <c r="DT110" s="141"/>
      <c r="DU110" s="141"/>
      <c r="DV110" s="141"/>
      <c r="DW110" s="141"/>
      <c r="DX110" s="141"/>
      <c r="DY110" s="141"/>
      <c r="DZ110" s="141"/>
      <c r="EA110" s="141"/>
      <c r="EB110" s="141"/>
      <c r="EC110" s="141"/>
      <c r="ED110" s="141"/>
      <c r="EE110" s="141"/>
      <c r="EF110" s="141"/>
      <c r="EG110" s="141"/>
      <c r="EH110" s="141"/>
      <c r="EI110" s="141"/>
      <c r="EJ110" s="141"/>
      <c r="EK110" s="141"/>
      <c r="EL110" s="141"/>
      <c r="EM110" s="141"/>
      <c r="EN110" s="141"/>
      <c r="EO110" s="141"/>
      <c r="EP110" s="141"/>
      <c r="EQ110" s="141"/>
      <c r="ER110" s="141"/>
      <c r="ES110" s="141"/>
      <c r="ET110" s="141"/>
      <c r="EU110" s="141"/>
      <c r="EV110" s="141"/>
      <c r="EW110" s="141"/>
      <c r="EX110" s="141"/>
      <c r="EY110" s="141"/>
      <c r="EZ110" s="141"/>
      <c r="FA110" s="141"/>
      <c r="FB110" s="141"/>
      <c r="FC110" s="141"/>
      <c r="FD110" s="141"/>
      <c r="FE110" s="141"/>
      <c r="FF110" s="141"/>
      <c r="FG110" s="141"/>
      <c r="FH110" s="141"/>
      <c r="FI110" s="141"/>
      <c r="FJ110" s="141"/>
      <c r="FK110" s="141"/>
      <c r="FL110" s="141"/>
      <c r="FM110" s="141"/>
      <c r="FN110" s="141"/>
      <c r="FO110" s="141"/>
      <c r="FP110" s="141"/>
      <c r="FQ110" s="141"/>
      <c r="FR110" s="141"/>
      <c r="FS110" s="141"/>
      <c r="FT110" s="141"/>
      <c r="FU110" s="141"/>
      <c r="FV110" s="141"/>
      <c r="FW110" s="141"/>
      <c r="FX110" s="141"/>
      <c r="FY110" s="141"/>
      <c r="FZ110" s="141"/>
      <c r="GA110" s="141"/>
      <c r="GB110" s="141"/>
      <c r="GC110" s="141"/>
      <c r="GD110" s="141"/>
      <c r="GE110" s="141"/>
      <c r="GF110" s="141"/>
      <c r="GG110" s="141"/>
      <c r="GH110" s="141"/>
      <c r="GI110" s="141"/>
      <c r="GJ110" s="141"/>
      <c r="GK110" s="141"/>
      <c r="GL110" s="141"/>
      <c r="GM110" s="141"/>
      <c r="GN110" s="141"/>
      <c r="GO110" s="141"/>
      <c r="GP110" s="141"/>
      <c r="GQ110" s="141"/>
      <c r="GR110" s="141"/>
      <c r="GS110" s="141"/>
      <c r="GT110" s="141"/>
      <c r="GU110" s="141"/>
      <c r="GV110" s="141"/>
      <c r="GW110" s="141"/>
      <c r="GX110" s="141"/>
      <c r="GY110" s="141"/>
      <c r="GZ110" s="141"/>
      <c r="HA110" s="141"/>
      <c r="HB110" s="141"/>
      <c r="HC110" s="141"/>
      <c r="HD110" s="141"/>
      <c r="HE110" s="141"/>
      <c r="HF110" s="141"/>
      <c r="HG110" s="141"/>
      <c r="HH110" s="141"/>
      <c r="HI110" s="141"/>
      <c r="HJ110" s="141"/>
      <c r="HK110" s="141"/>
      <c r="HL110" s="141"/>
      <c r="HM110" s="141"/>
      <c r="HN110" s="141"/>
      <c r="HO110" s="141"/>
      <c r="HP110" s="141"/>
      <c r="HQ110" s="141"/>
      <c r="HR110" s="141"/>
      <c r="HS110" s="141"/>
      <c r="HT110" s="141"/>
      <c r="HU110" s="141"/>
      <c r="HV110" s="141"/>
      <c r="HW110" s="141"/>
      <c r="HX110" s="141"/>
      <c r="HY110" s="141"/>
      <c r="HZ110" s="141"/>
      <c r="IA110" s="141"/>
      <c r="IB110" s="141"/>
      <c r="IC110" s="141"/>
      <c r="ID110" s="141"/>
      <c r="IE110" s="141"/>
      <c r="IF110" s="141"/>
      <c r="IG110" s="141"/>
      <c r="IH110" s="141"/>
      <c r="II110" s="141"/>
      <c r="IJ110" s="141"/>
      <c r="IK110" s="141"/>
      <c r="IL110" s="141"/>
      <c r="IM110" s="141"/>
      <c r="IN110" s="141"/>
      <c r="IO110" s="141"/>
      <c r="IP110" s="141"/>
      <c r="IQ110" s="141"/>
      <c r="IR110" s="141"/>
      <c r="IS110" s="141"/>
      <c r="IT110" s="141"/>
      <c r="IU110" s="141"/>
      <c r="IV110" s="141"/>
      <c r="IW110" s="141"/>
      <c r="IX110" s="141"/>
      <c r="IY110" s="141"/>
      <c r="IZ110" s="141"/>
      <c r="JA110" s="141"/>
      <c r="JB110" s="141"/>
      <c r="JC110" s="141"/>
      <c r="JD110" s="141"/>
      <c r="JE110" s="141"/>
      <c r="JF110" s="141"/>
      <c r="JG110" s="141"/>
      <c r="JH110" s="141"/>
      <c r="JI110" s="141"/>
      <c r="JJ110" s="141"/>
      <c r="JK110" s="141"/>
      <c r="JL110" s="141"/>
      <c r="JM110" s="141"/>
      <c r="JN110" s="141"/>
      <c r="JO110" s="141"/>
      <c r="JP110" s="141"/>
      <c r="JQ110" s="141"/>
      <c r="JR110" s="141"/>
      <c r="JS110" s="141"/>
      <c r="JT110" s="141"/>
      <c r="JU110" s="141"/>
      <c r="JV110" s="141"/>
      <c r="JW110" s="141"/>
      <c r="JX110" s="141"/>
      <c r="JY110" s="141"/>
      <c r="JZ110" s="141"/>
      <c r="KA110" s="141"/>
      <c r="KB110" s="141"/>
      <c r="KC110" s="141"/>
      <c r="KD110" s="141"/>
      <c r="KE110" s="141"/>
      <c r="KF110" s="141"/>
      <c r="KG110" s="141"/>
      <c r="KH110" s="141"/>
      <c r="KI110" s="141"/>
      <c r="KJ110" s="141"/>
      <c r="KK110" s="141"/>
      <c r="KL110" s="141"/>
      <c r="KM110" s="141"/>
      <c r="KN110" s="141"/>
      <c r="KO110" s="141"/>
      <c r="KP110" s="141"/>
      <c r="KQ110" s="141"/>
      <c r="KR110" s="141"/>
      <c r="KS110" s="141"/>
      <c r="KT110" s="141"/>
      <c r="KU110" s="141"/>
      <c r="KV110" s="141"/>
      <c r="KW110" s="141"/>
      <c r="KX110" s="141"/>
      <c r="KY110" s="141"/>
      <c r="KZ110" s="141"/>
      <c r="LA110" s="141"/>
      <c r="LB110" s="141"/>
      <c r="LC110" s="141"/>
      <c r="LD110" s="141"/>
      <c r="LE110" s="141"/>
      <c r="LF110" s="141"/>
      <c r="LG110" s="141"/>
      <c r="LH110" s="141"/>
      <c r="LI110" s="141"/>
      <c r="LJ110" s="141"/>
      <c r="LK110" s="141"/>
      <c r="LL110" s="141"/>
      <c r="LM110" s="141"/>
      <c r="LN110" s="141"/>
      <c r="LO110" s="141"/>
      <c r="LP110" s="141"/>
      <c r="LQ110" s="141"/>
      <c r="LR110" s="141"/>
      <c r="LS110" s="141"/>
      <c r="LT110" s="141"/>
      <c r="LU110" s="141"/>
      <c r="LV110" s="141"/>
      <c r="LW110" s="141"/>
      <c r="LX110" s="141"/>
      <c r="LY110" s="141"/>
      <c r="LZ110" s="141"/>
      <c r="MA110" s="141"/>
      <c r="MB110" s="141"/>
      <c r="MC110" s="141"/>
      <c r="MD110" s="141"/>
      <c r="ME110" s="141"/>
      <c r="MF110" s="141"/>
      <c r="MG110" s="141"/>
      <c r="MH110" s="141"/>
      <c r="MI110" s="141"/>
      <c r="MJ110" s="141"/>
      <c r="MK110" s="141"/>
      <c r="ML110" s="141"/>
      <c r="MM110" s="141"/>
      <c r="MN110" s="141"/>
      <c r="MO110" s="141"/>
      <c r="MP110" s="141"/>
      <c r="MQ110" s="141"/>
      <c r="MR110" s="141"/>
      <c r="MS110" s="141"/>
      <c r="MT110" s="141"/>
      <c r="MU110" s="141"/>
      <c r="MV110" s="141"/>
      <c r="MW110" s="141"/>
      <c r="MX110" s="141"/>
      <c r="MY110" s="141"/>
      <c r="MZ110" s="141"/>
      <c r="NA110" s="141"/>
      <c r="NB110" s="141"/>
      <c r="NC110" s="141"/>
      <c r="ND110" s="141"/>
      <c r="NE110" s="141"/>
      <c r="NF110" s="141"/>
      <c r="NG110" s="141"/>
      <c r="NH110" s="141"/>
      <c r="NI110" s="141"/>
      <c r="NJ110" s="141"/>
      <c r="NK110" s="141"/>
      <c r="NL110" s="141"/>
      <c r="NM110" s="141"/>
      <c r="NN110" s="141"/>
      <c r="NO110" s="141"/>
      <c r="NP110" s="141"/>
      <c r="NQ110" s="141"/>
      <c r="NR110" s="141"/>
      <c r="NS110" s="141"/>
      <c r="NT110" s="141"/>
      <c r="NU110" s="141"/>
      <c r="NV110" s="141"/>
      <c r="NW110" s="141"/>
      <c r="NX110" s="141"/>
      <c r="NY110" s="141"/>
      <c r="NZ110" s="141"/>
      <c r="OA110" s="141"/>
      <c r="OB110" s="141"/>
      <c r="OC110" s="141"/>
      <c r="OD110" s="141"/>
      <c r="OE110" s="141"/>
      <c r="OF110" s="141"/>
      <c r="OG110" s="141"/>
      <c r="OH110" s="141"/>
      <c r="OI110" s="141"/>
      <c r="OJ110" s="141"/>
      <c r="OK110" s="141"/>
      <c r="OL110" s="141"/>
      <c r="OM110" s="141"/>
      <c r="ON110" s="141"/>
      <c r="OO110" s="141"/>
      <c r="OP110" s="141"/>
      <c r="OQ110" s="141"/>
      <c r="OR110" s="141"/>
      <c r="OS110" s="141"/>
      <c r="OT110" s="141"/>
      <c r="OU110" s="141"/>
      <c r="OV110" s="141"/>
      <c r="OW110" s="141"/>
      <c r="OX110" s="141"/>
      <c r="OY110" s="141"/>
      <c r="OZ110" s="141"/>
      <c r="PA110" s="141"/>
      <c r="PB110" s="141"/>
      <c r="PC110" s="141"/>
      <c r="PD110" s="141"/>
      <c r="PE110" s="141"/>
      <c r="PF110" s="141"/>
      <c r="PG110" s="141"/>
      <c r="PH110" s="141"/>
      <c r="PI110" s="141"/>
      <c r="PJ110" s="141"/>
      <c r="PK110" s="141"/>
      <c r="PL110" s="141"/>
      <c r="PM110" s="141"/>
      <c r="PN110" s="141"/>
      <c r="PO110" s="141"/>
      <c r="PP110" s="141"/>
      <c r="PQ110" s="141"/>
      <c r="PR110" s="141"/>
      <c r="PS110" s="141"/>
      <c r="PT110" s="141"/>
      <c r="PU110" s="141"/>
      <c r="PV110" s="141"/>
      <c r="PW110" s="141"/>
      <c r="PX110" s="141"/>
      <c r="PY110" s="141"/>
      <c r="PZ110" s="141"/>
      <c r="QA110" s="141"/>
      <c r="QB110" s="141"/>
      <c r="QC110" s="141"/>
      <c r="QD110" s="141"/>
      <c r="QE110" s="141"/>
      <c r="QF110" s="141"/>
    </row>
    <row r="111" spans="1:449" s="145" customFormat="1" ht="118.5" hidden="1" customHeight="1">
      <c r="A111" s="252">
        <v>80</v>
      </c>
      <c r="B111" s="255" t="s">
        <v>614</v>
      </c>
      <c r="C111" s="256" t="s">
        <v>269</v>
      </c>
      <c r="D111" s="255" t="s">
        <v>341</v>
      </c>
      <c r="E111" s="214"/>
      <c r="F111" s="255" t="s">
        <v>614</v>
      </c>
      <c r="G111" s="256" t="s">
        <v>269</v>
      </c>
      <c r="H111" s="213" t="s">
        <v>341</v>
      </c>
      <c r="I111" s="213" t="s">
        <v>615</v>
      </c>
      <c r="J111" s="288" t="s">
        <v>1614</v>
      </c>
      <c r="K111" s="395" t="s">
        <v>638</v>
      </c>
      <c r="L111" s="395" t="s">
        <v>639</v>
      </c>
      <c r="M111" s="288" t="s">
        <v>664</v>
      </c>
      <c r="N111" s="395" t="s">
        <v>665</v>
      </c>
      <c r="O111" s="213" t="s">
        <v>127</v>
      </c>
      <c r="P111" s="213" t="s">
        <v>134</v>
      </c>
      <c r="Q111" s="213" t="s">
        <v>666</v>
      </c>
      <c r="R111" s="213" t="s">
        <v>250</v>
      </c>
      <c r="S111" s="255" t="s">
        <v>1956</v>
      </c>
      <c r="T111" s="255" t="s">
        <v>328</v>
      </c>
      <c r="U111" s="213" t="s">
        <v>472</v>
      </c>
      <c r="V111" s="255">
        <v>2019</v>
      </c>
      <c r="W111" s="255" t="s">
        <v>1957</v>
      </c>
      <c r="X111" s="214" t="s">
        <v>1958</v>
      </c>
      <c r="Y111" s="215" t="s">
        <v>1959</v>
      </c>
      <c r="Z111" s="537" t="s">
        <v>1960</v>
      </c>
      <c r="AA111" s="255" t="s">
        <v>328</v>
      </c>
      <c r="AB111" s="213" t="s">
        <v>328</v>
      </c>
      <c r="AC111" s="213" t="s">
        <v>444</v>
      </c>
      <c r="AD111" s="255" t="s">
        <v>328</v>
      </c>
      <c r="AE111" s="255" t="s">
        <v>328</v>
      </c>
      <c r="AF111" s="260">
        <v>43891</v>
      </c>
      <c r="AG111" s="260">
        <v>44227</v>
      </c>
      <c r="AH111" s="260">
        <v>44743</v>
      </c>
      <c r="AI111" s="260" t="s">
        <v>309</v>
      </c>
      <c r="AJ111" s="260" t="s">
        <v>309</v>
      </c>
      <c r="AK111" s="218">
        <f t="shared" si="11"/>
        <v>-484</v>
      </c>
      <c r="AL111" s="18" t="s">
        <v>1961</v>
      </c>
      <c r="AM111" s="262">
        <v>44418</v>
      </c>
      <c r="AN111" s="257" t="s">
        <v>309</v>
      </c>
      <c r="AO111" s="18" t="s">
        <v>1962</v>
      </c>
      <c r="AP111" s="261">
        <v>0</v>
      </c>
      <c r="AQ111" s="235" t="s">
        <v>386</v>
      </c>
      <c r="AR111" s="223">
        <v>-224</v>
      </c>
      <c r="AS111" s="221" t="s">
        <v>387</v>
      </c>
      <c r="AT111" s="220">
        <v>44502</v>
      </c>
      <c r="AU111" s="221" t="s">
        <v>1963</v>
      </c>
      <c r="AV111" s="221" t="s">
        <v>409</v>
      </c>
      <c r="AW111" s="261">
        <v>0</v>
      </c>
      <c r="AX111" s="261">
        <v>0</v>
      </c>
      <c r="AY111" s="221" t="s">
        <v>393</v>
      </c>
      <c r="AZ111" s="221" t="s">
        <v>383</v>
      </c>
      <c r="BA111" s="247" t="s">
        <v>390</v>
      </c>
      <c r="BB111" s="279" t="s">
        <v>1964</v>
      </c>
      <c r="BC111" s="248">
        <v>44620</v>
      </c>
      <c r="BD111" s="50" t="s">
        <v>307</v>
      </c>
      <c r="BE111" s="279" t="s">
        <v>1965</v>
      </c>
      <c r="BF111" s="317">
        <v>0.4</v>
      </c>
      <c r="BG111" s="235" t="s">
        <v>422</v>
      </c>
      <c r="BH111" s="223">
        <v>-44620</v>
      </c>
      <c r="BI111" s="221" t="s">
        <v>387</v>
      </c>
      <c r="BJ111" s="375">
        <v>44634</v>
      </c>
      <c r="BK111" s="537" t="s">
        <v>1966</v>
      </c>
      <c r="BL111" s="316" t="s">
        <v>402</v>
      </c>
      <c r="BM111" s="317">
        <v>0.4</v>
      </c>
      <c r="BN111" s="221" t="s">
        <v>387</v>
      </c>
      <c r="BO111" s="316" t="s">
        <v>383</v>
      </c>
      <c r="BP111" s="268" t="s">
        <v>293</v>
      </c>
      <c r="BQ111" s="62" t="s">
        <v>1967</v>
      </c>
      <c r="BR111" s="269">
        <v>44712</v>
      </c>
      <c r="BS111" s="233" t="s">
        <v>1222</v>
      </c>
      <c r="BT111" s="234">
        <v>1</v>
      </c>
      <c r="BU111" s="235" t="s">
        <v>380</v>
      </c>
      <c r="BV111" s="223">
        <v>-484</v>
      </c>
      <c r="BW111" s="221" t="s">
        <v>387</v>
      </c>
      <c r="BX111" s="312" t="s">
        <v>1178</v>
      </c>
      <c r="BY111" s="569" t="s">
        <v>1968</v>
      </c>
      <c r="BZ111" s="105" t="s">
        <v>402</v>
      </c>
      <c r="CA111" s="106">
        <v>1</v>
      </c>
      <c r="CB111" s="236" t="s">
        <v>294</v>
      </c>
      <c r="CC111" s="94"/>
      <c r="CD111" s="236" t="s">
        <v>294</v>
      </c>
      <c r="CE111" s="233" t="s">
        <v>1125</v>
      </c>
      <c r="CF111" s="233" t="s">
        <v>1125</v>
      </c>
      <c r="CG111" s="375" t="s">
        <v>328</v>
      </c>
      <c r="CH111" s="233" t="s">
        <v>328</v>
      </c>
      <c r="CI111" s="234">
        <v>1</v>
      </c>
      <c r="CJ111" s="235" t="str">
        <f t="shared" si="12"/>
        <v>CUMPLIMIENTO TOTAL</v>
      </c>
      <c r="CK111" s="223" t="str">
        <f t="shared" si="19"/>
        <v>NO APLICA ACCION CERRADA</v>
      </c>
      <c r="CL111" s="221" t="str">
        <f t="shared" si="20"/>
        <v>NO APLICA ACCION CERRADA</v>
      </c>
      <c r="CM111" s="239" t="s">
        <v>328</v>
      </c>
      <c r="CN111" s="569" t="s">
        <v>1968</v>
      </c>
      <c r="CO111" s="82" t="s">
        <v>339</v>
      </c>
      <c r="CP111" s="107">
        <v>1</v>
      </c>
      <c r="CQ111" s="236" t="s">
        <v>294</v>
      </c>
      <c r="CR111" s="94"/>
      <c r="CS111" s="239" t="s">
        <v>328</v>
      </c>
      <c r="CT111" s="82" t="s">
        <v>1125</v>
      </c>
      <c r="CU111" s="82" t="s">
        <v>339</v>
      </c>
      <c r="CV111" s="107">
        <v>1</v>
      </c>
      <c r="CW111" s="110">
        <v>1</v>
      </c>
      <c r="CX111" s="235" t="str">
        <f t="shared" si="15"/>
        <v>CUMPLIMIENTO TOTAL</v>
      </c>
      <c r="CY111" s="223" t="str">
        <f t="shared" si="16"/>
        <v>NO APLICA ACCION CERRADA</v>
      </c>
      <c r="CZ111" s="221" t="str">
        <f t="shared" ref="CZ111:CZ142" si="21">(IF(CQ111="CERRADO","NO APLICA ACCION CERRADA",IF(CW111&lt;=0,"VENCIDO",IF(AY111&lt;=$V$5,"POR VENCER","CON TIEMPO"))))</f>
        <v>NO APLICA ACCION CERRADA</v>
      </c>
      <c r="DA111" s="239" t="s">
        <v>328</v>
      </c>
      <c r="DB111" s="82" t="s">
        <v>1125</v>
      </c>
      <c r="DC111" s="82" t="s">
        <v>339</v>
      </c>
      <c r="DD111" s="107">
        <v>1</v>
      </c>
      <c r="DE111" s="97" t="s">
        <v>294</v>
      </c>
      <c r="DF111" s="94"/>
      <c r="DG111" s="141"/>
      <c r="DH111" s="141"/>
      <c r="DI111" s="141"/>
      <c r="DJ111" s="141"/>
      <c r="DK111" s="141"/>
      <c r="DL111" s="141"/>
      <c r="DM111" s="141"/>
      <c r="DN111" s="141"/>
      <c r="DO111" s="141"/>
      <c r="DP111" s="141"/>
      <c r="DQ111" s="141"/>
      <c r="DR111" s="141"/>
      <c r="DS111" s="141"/>
      <c r="DT111" s="141"/>
      <c r="DU111" s="141"/>
      <c r="DV111" s="141"/>
      <c r="DW111" s="141"/>
      <c r="DX111" s="141"/>
      <c r="DY111" s="141"/>
      <c r="DZ111" s="141"/>
      <c r="EA111" s="141"/>
      <c r="EB111" s="141"/>
      <c r="EC111" s="141"/>
      <c r="ED111" s="141"/>
      <c r="EE111" s="141"/>
      <c r="EF111" s="141"/>
      <c r="EG111" s="141"/>
      <c r="EH111" s="141"/>
      <c r="EI111" s="141"/>
      <c r="EJ111" s="141"/>
      <c r="EK111" s="141"/>
      <c r="EL111" s="141"/>
      <c r="EM111" s="141"/>
      <c r="EN111" s="141"/>
      <c r="EO111" s="141"/>
      <c r="EP111" s="141"/>
      <c r="EQ111" s="141"/>
      <c r="ER111" s="141"/>
      <c r="ES111" s="141"/>
      <c r="ET111" s="141"/>
      <c r="EU111" s="141"/>
      <c r="EV111" s="141"/>
      <c r="EW111" s="141"/>
      <c r="EX111" s="141"/>
      <c r="EY111" s="141"/>
      <c r="EZ111" s="141"/>
      <c r="FA111" s="141"/>
      <c r="FB111" s="141"/>
      <c r="FC111" s="141"/>
      <c r="FD111" s="141"/>
      <c r="FE111" s="141"/>
      <c r="FF111" s="141"/>
      <c r="FG111" s="141"/>
      <c r="FH111" s="141"/>
      <c r="FI111" s="141"/>
      <c r="FJ111" s="141"/>
      <c r="FK111" s="141"/>
      <c r="FL111" s="141"/>
      <c r="FM111" s="141"/>
      <c r="FN111" s="141"/>
      <c r="FO111" s="141"/>
      <c r="FP111" s="141"/>
      <c r="FQ111" s="141"/>
      <c r="FR111" s="141"/>
      <c r="FS111" s="141"/>
      <c r="FT111" s="141"/>
      <c r="FU111" s="141"/>
      <c r="FV111" s="141"/>
      <c r="FW111" s="141"/>
      <c r="FX111" s="141"/>
      <c r="FY111" s="141"/>
      <c r="FZ111" s="141"/>
      <c r="GA111" s="141"/>
      <c r="GB111" s="141"/>
      <c r="GC111" s="141"/>
      <c r="GD111" s="141"/>
      <c r="GE111" s="141"/>
      <c r="GF111" s="141"/>
      <c r="GG111" s="141"/>
      <c r="GH111" s="141"/>
      <c r="GI111" s="141"/>
      <c r="GJ111" s="141"/>
      <c r="GK111" s="141"/>
      <c r="GL111" s="141"/>
      <c r="GM111" s="141"/>
      <c r="GN111" s="141"/>
      <c r="GO111" s="141"/>
      <c r="GP111" s="141"/>
      <c r="GQ111" s="141"/>
      <c r="GR111" s="141"/>
      <c r="GS111" s="141"/>
      <c r="GT111" s="141"/>
      <c r="GU111" s="141"/>
      <c r="GV111" s="141"/>
      <c r="GW111" s="141"/>
      <c r="GX111" s="141"/>
      <c r="GY111" s="141"/>
      <c r="GZ111" s="141"/>
      <c r="HA111" s="141"/>
      <c r="HB111" s="141"/>
      <c r="HC111" s="141"/>
      <c r="HD111" s="141"/>
      <c r="HE111" s="141"/>
      <c r="HF111" s="141"/>
      <c r="HG111" s="141"/>
      <c r="HH111" s="141"/>
      <c r="HI111" s="141"/>
      <c r="HJ111" s="141"/>
      <c r="HK111" s="141"/>
      <c r="HL111" s="141"/>
      <c r="HM111" s="141"/>
      <c r="HN111" s="141"/>
      <c r="HO111" s="141"/>
      <c r="HP111" s="141"/>
      <c r="HQ111" s="141"/>
      <c r="HR111" s="141"/>
      <c r="HS111" s="141"/>
      <c r="HT111" s="141"/>
      <c r="HU111" s="141"/>
      <c r="HV111" s="141"/>
      <c r="HW111" s="141"/>
      <c r="HX111" s="141"/>
      <c r="HY111" s="141"/>
      <c r="HZ111" s="141"/>
      <c r="IA111" s="141"/>
      <c r="IB111" s="141"/>
      <c r="IC111" s="141"/>
      <c r="ID111" s="141"/>
      <c r="IE111" s="141"/>
      <c r="IF111" s="141"/>
      <c r="IG111" s="141"/>
      <c r="IH111" s="141"/>
      <c r="II111" s="141"/>
      <c r="IJ111" s="141"/>
      <c r="IK111" s="141"/>
      <c r="IL111" s="141"/>
      <c r="IM111" s="141"/>
      <c r="IN111" s="141"/>
      <c r="IO111" s="141"/>
      <c r="IP111" s="141"/>
      <c r="IQ111" s="141"/>
      <c r="IR111" s="141"/>
      <c r="IS111" s="141"/>
      <c r="IT111" s="141"/>
      <c r="IU111" s="141"/>
      <c r="IV111" s="141"/>
      <c r="IW111" s="141"/>
      <c r="IX111" s="141"/>
      <c r="IY111" s="141"/>
      <c r="IZ111" s="141"/>
      <c r="JA111" s="141"/>
      <c r="JB111" s="141"/>
      <c r="JC111" s="141"/>
      <c r="JD111" s="141"/>
      <c r="JE111" s="141"/>
      <c r="JF111" s="141"/>
      <c r="JG111" s="141"/>
      <c r="JH111" s="141"/>
      <c r="JI111" s="141"/>
      <c r="JJ111" s="141"/>
      <c r="JK111" s="141"/>
      <c r="JL111" s="141"/>
      <c r="JM111" s="141"/>
      <c r="JN111" s="141"/>
      <c r="JO111" s="141"/>
      <c r="JP111" s="141"/>
      <c r="JQ111" s="141"/>
      <c r="JR111" s="141"/>
      <c r="JS111" s="141"/>
      <c r="JT111" s="141"/>
      <c r="JU111" s="141"/>
      <c r="JV111" s="141"/>
      <c r="JW111" s="141"/>
      <c r="JX111" s="141"/>
      <c r="JY111" s="141"/>
      <c r="JZ111" s="141"/>
      <c r="KA111" s="141"/>
      <c r="KB111" s="141"/>
      <c r="KC111" s="141"/>
      <c r="KD111" s="141"/>
      <c r="KE111" s="141"/>
      <c r="KF111" s="141"/>
      <c r="KG111" s="141"/>
      <c r="KH111" s="141"/>
      <c r="KI111" s="141"/>
      <c r="KJ111" s="141"/>
      <c r="KK111" s="141"/>
      <c r="KL111" s="141"/>
      <c r="KM111" s="141"/>
      <c r="KN111" s="141"/>
      <c r="KO111" s="141"/>
      <c r="KP111" s="141"/>
      <c r="KQ111" s="141"/>
      <c r="KR111" s="141"/>
      <c r="KS111" s="141"/>
      <c r="KT111" s="141"/>
      <c r="KU111" s="141"/>
      <c r="KV111" s="141"/>
      <c r="KW111" s="141"/>
      <c r="KX111" s="141"/>
      <c r="KY111" s="141"/>
      <c r="KZ111" s="141"/>
      <c r="LA111" s="141"/>
      <c r="LB111" s="141"/>
      <c r="LC111" s="141"/>
      <c r="LD111" s="141"/>
      <c r="LE111" s="141"/>
      <c r="LF111" s="141"/>
      <c r="LG111" s="141"/>
      <c r="LH111" s="141"/>
      <c r="LI111" s="141"/>
      <c r="LJ111" s="141"/>
      <c r="LK111" s="141"/>
      <c r="LL111" s="141"/>
      <c r="LM111" s="141"/>
      <c r="LN111" s="141"/>
      <c r="LO111" s="141"/>
      <c r="LP111" s="141"/>
      <c r="LQ111" s="141"/>
      <c r="LR111" s="141"/>
      <c r="LS111" s="141"/>
      <c r="LT111" s="141"/>
      <c r="LU111" s="141"/>
      <c r="LV111" s="141"/>
      <c r="LW111" s="141"/>
      <c r="LX111" s="141"/>
      <c r="LY111" s="141"/>
      <c r="LZ111" s="141"/>
      <c r="MA111" s="141"/>
      <c r="MB111" s="141"/>
      <c r="MC111" s="141"/>
      <c r="MD111" s="141"/>
      <c r="ME111" s="141"/>
      <c r="MF111" s="141"/>
      <c r="MG111" s="141"/>
      <c r="MH111" s="141"/>
      <c r="MI111" s="141"/>
      <c r="MJ111" s="141"/>
      <c r="MK111" s="141"/>
      <c r="ML111" s="141"/>
      <c r="MM111" s="141"/>
      <c r="MN111" s="141"/>
      <c r="MO111" s="141"/>
      <c r="MP111" s="141"/>
      <c r="MQ111" s="141"/>
      <c r="MR111" s="141"/>
      <c r="MS111" s="141"/>
      <c r="MT111" s="141"/>
      <c r="MU111" s="141"/>
      <c r="MV111" s="141"/>
      <c r="MW111" s="141"/>
      <c r="MX111" s="141"/>
      <c r="MY111" s="141"/>
      <c r="MZ111" s="141"/>
      <c r="NA111" s="141"/>
      <c r="NB111" s="141"/>
      <c r="NC111" s="141"/>
      <c r="ND111" s="141"/>
      <c r="NE111" s="141"/>
      <c r="NF111" s="141"/>
      <c r="NG111" s="141"/>
      <c r="NH111" s="141"/>
      <c r="NI111" s="141"/>
      <c r="NJ111" s="141"/>
      <c r="NK111" s="141"/>
      <c r="NL111" s="141"/>
      <c r="NM111" s="141"/>
      <c r="NN111" s="141"/>
      <c r="NO111" s="141"/>
      <c r="NP111" s="141"/>
      <c r="NQ111" s="141"/>
      <c r="NR111" s="141"/>
      <c r="NS111" s="141"/>
      <c r="NT111" s="141"/>
      <c r="NU111" s="141"/>
      <c r="NV111" s="141"/>
      <c r="NW111" s="141"/>
      <c r="NX111" s="141"/>
      <c r="NY111" s="141"/>
      <c r="NZ111" s="141"/>
      <c r="OA111" s="141"/>
      <c r="OB111" s="141"/>
      <c r="OC111" s="141"/>
      <c r="OD111" s="141"/>
      <c r="OE111" s="141"/>
      <c r="OF111" s="141"/>
      <c r="OG111" s="141"/>
      <c r="OH111" s="141"/>
      <c r="OI111" s="141"/>
      <c r="OJ111" s="141"/>
      <c r="OK111" s="141"/>
      <c r="OL111" s="141"/>
      <c r="OM111" s="141"/>
      <c r="ON111" s="141"/>
      <c r="OO111" s="141"/>
      <c r="OP111" s="141"/>
      <c r="OQ111" s="141"/>
      <c r="OR111" s="141"/>
      <c r="OS111" s="141"/>
      <c r="OT111" s="141"/>
      <c r="OU111" s="141"/>
      <c r="OV111" s="141"/>
      <c r="OW111" s="141"/>
      <c r="OX111" s="141"/>
      <c r="OY111" s="141"/>
      <c r="OZ111" s="141"/>
      <c r="PA111" s="141"/>
      <c r="PB111" s="141"/>
      <c r="PC111" s="141"/>
      <c r="PD111" s="141"/>
      <c r="PE111" s="141"/>
      <c r="PF111" s="141"/>
      <c r="PG111" s="141"/>
      <c r="PH111" s="141"/>
      <c r="PI111" s="141"/>
      <c r="PJ111" s="141"/>
      <c r="PK111" s="141"/>
      <c r="PL111" s="141"/>
      <c r="PM111" s="141"/>
      <c r="PN111" s="141"/>
      <c r="PO111" s="141"/>
      <c r="PP111" s="141"/>
      <c r="PQ111" s="141"/>
      <c r="PR111" s="141"/>
      <c r="PS111" s="141"/>
      <c r="PT111" s="141"/>
      <c r="PU111" s="141"/>
      <c r="PV111" s="141"/>
      <c r="PW111" s="141"/>
      <c r="PX111" s="141"/>
      <c r="PY111" s="141"/>
      <c r="PZ111" s="141"/>
      <c r="QA111" s="141"/>
      <c r="QB111" s="141"/>
      <c r="QC111" s="141"/>
      <c r="QD111" s="141"/>
      <c r="QE111" s="141"/>
      <c r="QF111" s="141"/>
    </row>
    <row r="112" spans="1:449" s="145" customFormat="1" ht="118.5" hidden="1" customHeight="1">
      <c r="A112" s="252">
        <v>81</v>
      </c>
      <c r="B112" s="255" t="s">
        <v>614</v>
      </c>
      <c r="C112" s="256" t="s">
        <v>269</v>
      </c>
      <c r="D112" s="255" t="s">
        <v>341</v>
      </c>
      <c r="E112" s="214"/>
      <c r="F112" s="255" t="s">
        <v>614</v>
      </c>
      <c r="G112" s="256" t="s">
        <v>269</v>
      </c>
      <c r="H112" s="213" t="s">
        <v>341</v>
      </c>
      <c r="I112" s="213" t="s">
        <v>615</v>
      </c>
      <c r="J112" s="288" t="s">
        <v>1614</v>
      </c>
      <c r="K112" s="395" t="s">
        <v>638</v>
      </c>
      <c r="L112" s="395" t="s">
        <v>639</v>
      </c>
      <c r="M112" s="288" t="s">
        <v>664</v>
      </c>
      <c r="N112" s="395" t="s">
        <v>665</v>
      </c>
      <c r="O112" s="213" t="s">
        <v>26</v>
      </c>
      <c r="P112" s="213" t="s">
        <v>156</v>
      </c>
      <c r="Q112" s="213" t="s">
        <v>666</v>
      </c>
      <c r="R112" s="213" t="s">
        <v>250</v>
      </c>
      <c r="S112" s="255" t="s">
        <v>1969</v>
      </c>
      <c r="T112" s="255" t="s">
        <v>328</v>
      </c>
      <c r="U112" s="213" t="s">
        <v>472</v>
      </c>
      <c r="V112" s="255">
        <v>2019</v>
      </c>
      <c r="W112" s="255" t="s">
        <v>1970</v>
      </c>
      <c r="X112" s="214" t="s">
        <v>1971</v>
      </c>
      <c r="Y112" s="215" t="s">
        <v>1972</v>
      </c>
      <c r="Z112" s="284" t="s">
        <v>1973</v>
      </c>
      <c r="AA112" s="255" t="s">
        <v>328</v>
      </c>
      <c r="AB112" s="213" t="s">
        <v>328</v>
      </c>
      <c r="AC112" s="213" t="s">
        <v>444</v>
      </c>
      <c r="AD112" s="255" t="s">
        <v>328</v>
      </c>
      <c r="AE112" s="255" t="s">
        <v>328</v>
      </c>
      <c r="AF112" s="260">
        <v>43952</v>
      </c>
      <c r="AG112" s="260">
        <v>44285</v>
      </c>
      <c r="AH112" s="260">
        <v>44743</v>
      </c>
      <c r="AI112" s="260" t="s">
        <v>309</v>
      </c>
      <c r="AJ112" s="260" t="s">
        <v>309</v>
      </c>
      <c r="AK112" s="218">
        <f t="shared" si="11"/>
        <v>-426</v>
      </c>
      <c r="AL112" s="565" t="s">
        <v>1974</v>
      </c>
      <c r="AM112" s="262">
        <v>44418</v>
      </c>
      <c r="AN112" s="257" t="s">
        <v>309</v>
      </c>
      <c r="AO112" s="18" t="s">
        <v>1975</v>
      </c>
      <c r="AP112" s="261">
        <v>0.85</v>
      </c>
      <c r="AQ112" s="235" t="s">
        <v>414</v>
      </c>
      <c r="AR112" s="223">
        <v>-166</v>
      </c>
      <c r="AS112" s="221" t="s">
        <v>387</v>
      </c>
      <c r="AT112" s="262">
        <v>44502</v>
      </c>
      <c r="AU112" s="221" t="s">
        <v>1976</v>
      </c>
      <c r="AV112" s="221" t="s">
        <v>409</v>
      </c>
      <c r="AW112" s="261">
        <v>0.9</v>
      </c>
      <c r="AX112" s="261">
        <v>0.9</v>
      </c>
      <c r="AY112" s="221" t="s">
        <v>400</v>
      </c>
      <c r="AZ112" s="221" t="s">
        <v>383</v>
      </c>
      <c r="BA112" s="247" t="s">
        <v>390</v>
      </c>
      <c r="BB112" s="36" t="s">
        <v>1977</v>
      </c>
      <c r="BC112" s="248">
        <v>44620</v>
      </c>
      <c r="BD112" s="50" t="s">
        <v>307</v>
      </c>
      <c r="BE112" s="36" t="s">
        <v>1978</v>
      </c>
      <c r="BF112" s="266">
        <v>0.9</v>
      </c>
      <c r="BG112" s="235" t="s">
        <v>414</v>
      </c>
      <c r="BH112" s="223">
        <v>-44619.15</v>
      </c>
      <c r="BI112" s="221" t="s">
        <v>387</v>
      </c>
      <c r="BJ112" s="375">
        <v>44634</v>
      </c>
      <c r="BK112" s="221" t="s">
        <v>1979</v>
      </c>
      <c r="BL112" s="36" t="s">
        <v>402</v>
      </c>
      <c r="BM112" s="317">
        <v>0.9</v>
      </c>
      <c r="BN112" s="221" t="s">
        <v>387</v>
      </c>
      <c r="BO112" s="316" t="s">
        <v>383</v>
      </c>
      <c r="BP112" s="268" t="s">
        <v>293</v>
      </c>
      <c r="BQ112" s="62" t="s">
        <v>1980</v>
      </c>
      <c r="BR112" s="269">
        <v>44712</v>
      </c>
      <c r="BS112" s="233" t="s">
        <v>1222</v>
      </c>
      <c r="BT112" s="234">
        <v>1</v>
      </c>
      <c r="BU112" s="235" t="s">
        <v>380</v>
      </c>
      <c r="BV112" s="223">
        <v>-426</v>
      </c>
      <c r="BW112" s="221" t="s">
        <v>387</v>
      </c>
      <c r="BX112" s="312" t="s">
        <v>1178</v>
      </c>
      <c r="BY112" s="236" t="s">
        <v>1981</v>
      </c>
      <c r="BZ112" s="105" t="s">
        <v>402</v>
      </c>
      <c r="CA112" s="106">
        <v>1</v>
      </c>
      <c r="CB112" s="236" t="s">
        <v>294</v>
      </c>
      <c r="CC112" s="94"/>
      <c r="CD112" s="236" t="s">
        <v>294</v>
      </c>
      <c r="CE112" s="233" t="s">
        <v>1125</v>
      </c>
      <c r="CF112" s="233" t="s">
        <v>1125</v>
      </c>
      <c r="CG112" s="375" t="s">
        <v>328</v>
      </c>
      <c r="CH112" s="233" t="s">
        <v>328</v>
      </c>
      <c r="CI112" s="234">
        <v>1</v>
      </c>
      <c r="CJ112" s="235" t="str">
        <f t="shared" si="12"/>
        <v>CUMPLIMIENTO TOTAL</v>
      </c>
      <c r="CK112" s="223" t="str">
        <f t="shared" si="19"/>
        <v>NO APLICA ACCION CERRADA</v>
      </c>
      <c r="CL112" s="221" t="str">
        <f t="shared" si="20"/>
        <v>NO APLICA ACCION CERRADA</v>
      </c>
      <c r="CM112" s="239" t="s">
        <v>328</v>
      </c>
      <c r="CN112" s="236" t="s">
        <v>1981</v>
      </c>
      <c r="CO112" s="82" t="s">
        <v>339</v>
      </c>
      <c r="CP112" s="107">
        <v>1</v>
      </c>
      <c r="CQ112" s="236" t="s">
        <v>294</v>
      </c>
      <c r="CR112" s="94"/>
      <c r="CS112" s="239" t="s">
        <v>328</v>
      </c>
      <c r="CT112" s="82" t="s">
        <v>1125</v>
      </c>
      <c r="CU112" s="82" t="s">
        <v>339</v>
      </c>
      <c r="CV112" s="107">
        <v>1</v>
      </c>
      <c r="CW112" s="110">
        <v>1</v>
      </c>
      <c r="CX112" s="235" t="str">
        <f t="shared" si="15"/>
        <v>CUMPLIMIENTO TOTAL</v>
      </c>
      <c r="CY112" s="223" t="str">
        <f t="shared" si="16"/>
        <v>NO APLICA ACCION CERRADA</v>
      </c>
      <c r="CZ112" s="221" t="str">
        <f t="shared" si="21"/>
        <v>NO APLICA ACCION CERRADA</v>
      </c>
      <c r="DA112" s="239" t="s">
        <v>328</v>
      </c>
      <c r="DB112" s="82" t="s">
        <v>1125</v>
      </c>
      <c r="DC112" s="82" t="s">
        <v>339</v>
      </c>
      <c r="DD112" s="107">
        <v>1</v>
      </c>
      <c r="DE112" s="97" t="s">
        <v>294</v>
      </c>
      <c r="DF112" s="94"/>
      <c r="DG112" s="141"/>
      <c r="DH112" s="141"/>
      <c r="DI112" s="141"/>
      <c r="DJ112" s="141"/>
      <c r="DK112" s="141"/>
      <c r="DL112" s="141"/>
      <c r="DM112" s="141"/>
      <c r="DN112" s="141"/>
      <c r="DO112" s="141"/>
      <c r="DP112" s="141"/>
      <c r="DQ112" s="141"/>
      <c r="DR112" s="141"/>
      <c r="DS112" s="141"/>
      <c r="DT112" s="141"/>
      <c r="DU112" s="141"/>
      <c r="DV112" s="141"/>
      <c r="DW112" s="141"/>
      <c r="DX112" s="141"/>
      <c r="DY112" s="141"/>
      <c r="DZ112" s="141"/>
      <c r="EA112" s="141"/>
      <c r="EB112" s="141"/>
      <c r="EC112" s="141"/>
      <c r="ED112" s="141"/>
      <c r="EE112" s="141"/>
      <c r="EF112" s="141"/>
      <c r="EG112" s="141"/>
      <c r="EH112" s="141"/>
      <c r="EI112" s="141"/>
      <c r="EJ112" s="141"/>
      <c r="EK112" s="141"/>
      <c r="EL112" s="141"/>
      <c r="EM112" s="141"/>
      <c r="EN112" s="141"/>
      <c r="EO112" s="141"/>
      <c r="EP112" s="141"/>
      <c r="EQ112" s="141"/>
      <c r="ER112" s="141"/>
      <c r="ES112" s="141"/>
      <c r="ET112" s="141"/>
      <c r="EU112" s="141"/>
      <c r="EV112" s="141"/>
      <c r="EW112" s="141"/>
      <c r="EX112" s="141"/>
      <c r="EY112" s="141"/>
      <c r="EZ112" s="141"/>
      <c r="FA112" s="141"/>
      <c r="FB112" s="141"/>
      <c r="FC112" s="141"/>
      <c r="FD112" s="141"/>
      <c r="FE112" s="141"/>
      <c r="FF112" s="141"/>
      <c r="FG112" s="141"/>
      <c r="FH112" s="141"/>
      <c r="FI112" s="141"/>
      <c r="FJ112" s="141"/>
      <c r="FK112" s="141"/>
      <c r="FL112" s="141"/>
      <c r="FM112" s="141"/>
      <c r="FN112" s="141"/>
      <c r="FO112" s="141"/>
      <c r="FP112" s="141"/>
      <c r="FQ112" s="141"/>
      <c r="FR112" s="141"/>
      <c r="FS112" s="141"/>
      <c r="FT112" s="141"/>
      <c r="FU112" s="141"/>
      <c r="FV112" s="141"/>
      <c r="FW112" s="141"/>
      <c r="FX112" s="141"/>
      <c r="FY112" s="141"/>
      <c r="FZ112" s="141"/>
      <c r="GA112" s="141"/>
      <c r="GB112" s="141"/>
      <c r="GC112" s="141"/>
      <c r="GD112" s="141"/>
      <c r="GE112" s="141"/>
      <c r="GF112" s="141"/>
      <c r="GG112" s="141"/>
      <c r="GH112" s="141"/>
      <c r="GI112" s="141"/>
      <c r="GJ112" s="141"/>
      <c r="GK112" s="141"/>
      <c r="GL112" s="141"/>
      <c r="GM112" s="141"/>
      <c r="GN112" s="141"/>
      <c r="GO112" s="141"/>
      <c r="GP112" s="141"/>
      <c r="GQ112" s="141"/>
      <c r="GR112" s="141"/>
      <c r="GS112" s="141"/>
      <c r="GT112" s="141"/>
      <c r="GU112" s="141"/>
      <c r="GV112" s="141"/>
      <c r="GW112" s="141"/>
      <c r="GX112" s="141"/>
      <c r="GY112" s="141"/>
      <c r="GZ112" s="141"/>
      <c r="HA112" s="141"/>
      <c r="HB112" s="141"/>
      <c r="HC112" s="141"/>
      <c r="HD112" s="141"/>
      <c r="HE112" s="141"/>
      <c r="HF112" s="141"/>
      <c r="HG112" s="141"/>
      <c r="HH112" s="141"/>
      <c r="HI112" s="141"/>
      <c r="HJ112" s="141"/>
      <c r="HK112" s="141"/>
      <c r="HL112" s="141"/>
      <c r="HM112" s="141"/>
      <c r="HN112" s="141"/>
      <c r="HO112" s="141"/>
      <c r="HP112" s="141"/>
      <c r="HQ112" s="141"/>
      <c r="HR112" s="141"/>
      <c r="HS112" s="141"/>
      <c r="HT112" s="141"/>
      <c r="HU112" s="141"/>
      <c r="HV112" s="141"/>
      <c r="HW112" s="141"/>
      <c r="HX112" s="141"/>
      <c r="HY112" s="141"/>
      <c r="HZ112" s="141"/>
      <c r="IA112" s="141"/>
      <c r="IB112" s="141"/>
      <c r="IC112" s="141"/>
      <c r="ID112" s="141"/>
      <c r="IE112" s="141"/>
      <c r="IF112" s="141"/>
      <c r="IG112" s="141"/>
      <c r="IH112" s="141"/>
      <c r="II112" s="141"/>
      <c r="IJ112" s="141"/>
      <c r="IK112" s="141"/>
      <c r="IL112" s="141"/>
      <c r="IM112" s="141"/>
      <c r="IN112" s="141"/>
      <c r="IO112" s="141"/>
      <c r="IP112" s="141"/>
      <c r="IQ112" s="141"/>
      <c r="IR112" s="141"/>
      <c r="IS112" s="141"/>
      <c r="IT112" s="141"/>
      <c r="IU112" s="141"/>
      <c r="IV112" s="141"/>
      <c r="IW112" s="141"/>
      <c r="IX112" s="141"/>
      <c r="IY112" s="141"/>
      <c r="IZ112" s="141"/>
      <c r="JA112" s="141"/>
      <c r="JB112" s="141"/>
      <c r="JC112" s="141"/>
      <c r="JD112" s="141"/>
      <c r="JE112" s="141"/>
      <c r="JF112" s="141"/>
      <c r="JG112" s="141"/>
      <c r="JH112" s="141"/>
      <c r="JI112" s="141"/>
      <c r="JJ112" s="141"/>
      <c r="JK112" s="141"/>
      <c r="JL112" s="141"/>
      <c r="JM112" s="141"/>
      <c r="JN112" s="141"/>
      <c r="JO112" s="141"/>
      <c r="JP112" s="141"/>
      <c r="JQ112" s="141"/>
      <c r="JR112" s="141"/>
      <c r="JS112" s="141"/>
      <c r="JT112" s="141"/>
      <c r="JU112" s="141"/>
      <c r="JV112" s="141"/>
      <c r="JW112" s="141"/>
      <c r="JX112" s="141"/>
      <c r="JY112" s="141"/>
      <c r="JZ112" s="141"/>
      <c r="KA112" s="141"/>
      <c r="KB112" s="141"/>
      <c r="KC112" s="141"/>
      <c r="KD112" s="141"/>
      <c r="KE112" s="141"/>
      <c r="KF112" s="141"/>
      <c r="KG112" s="141"/>
      <c r="KH112" s="141"/>
      <c r="KI112" s="141"/>
      <c r="KJ112" s="141"/>
      <c r="KK112" s="141"/>
      <c r="KL112" s="141"/>
      <c r="KM112" s="141"/>
      <c r="KN112" s="141"/>
      <c r="KO112" s="141"/>
      <c r="KP112" s="141"/>
      <c r="KQ112" s="141"/>
      <c r="KR112" s="141"/>
      <c r="KS112" s="141"/>
      <c r="KT112" s="141"/>
      <c r="KU112" s="141"/>
      <c r="KV112" s="141"/>
      <c r="KW112" s="141"/>
      <c r="KX112" s="141"/>
      <c r="KY112" s="141"/>
      <c r="KZ112" s="141"/>
      <c r="LA112" s="141"/>
      <c r="LB112" s="141"/>
      <c r="LC112" s="141"/>
      <c r="LD112" s="141"/>
      <c r="LE112" s="141"/>
      <c r="LF112" s="141"/>
      <c r="LG112" s="141"/>
      <c r="LH112" s="141"/>
      <c r="LI112" s="141"/>
      <c r="LJ112" s="141"/>
      <c r="LK112" s="141"/>
      <c r="LL112" s="141"/>
      <c r="LM112" s="141"/>
      <c r="LN112" s="141"/>
      <c r="LO112" s="141"/>
      <c r="LP112" s="141"/>
      <c r="LQ112" s="141"/>
      <c r="LR112" s="141"/>
      <c r="LS112" s="141"/>
      <c r="LT112" s="141"/>
      <c r="LU112" s="141"/>
      <c r="LV112" s="141"/>
      <c r="LW112" s="141"/>
      <c r="LX112" s="141"/>
      <c r="LY112" s="141"/>
      <c r="LZ112" s="141"/>
      <c r="MA112" s="141"/>
      <c r="MB112" s="141"/>
      <c r="MC112" s="141"/>
      <c r="MD112" s="141"/>
      <c r="ME112" s="141"/>
      <c r="MF112" s="141"/>
      <c r="MG112" s="141"/>
      <c r="MH112" s="141"/>
      <c r="MI112" s="141"/>
      <c r="MJ112" s="141"/>
      <c r="MK112" s="141"/>
      <c r="ML112" s="141"/>
      <c r="MM112" s="141"/>
      <c r="MN112" s="141"/>
      <c r="MO112" s="141"/>
      <c r="MP112" s="141"/>
      <c r="MQ112" s="141"/>
      <c r="MR112" s="141"/>
      <c r="MS112" s="141"/>
      <c r="MT112" s="141"/>
      <c r="MU112" s="141"/>
      <c r="MV112" s="141"/>
      <c r="MW112" s="141"/>
      <c r="MX112" s="141"/>
      <c r="MY112" s="141"/>
      <c r="MZ112" s="141"/>
      <c r="NA112" s="141"/>
      <c r="NB112" s="141"/>
      <c r="NC112" s="141"/>
      <c r="ND112" s="141"/>
      <c r="NE112" s="141"/>
      <c r="NF112" s="141"/>
      <c r="NG112" s="141"/>
      <c r="NH112" s="141"/>
      <c r="NI112" s="141"/>
      <c r="NJ112" s="141"/>
      <c r="NK112" s="141"/>
      <c r="NL112" s="141"/>
      <c r="NM112" s="141"/>
      <c r="NN112" s="141"/>
      <c r="NO112" s="141"/>
      <c r="NP112" s="141"/>
      <c r="NQ112" s="141"/>
      <c r="NR112" s="141"/>
      <c r="NS112" s="141"/>
      <c r="NT112" s="141"/>
      <c r="NU112" s="141"/>
      <c r="NV112" s="141"/>
      <c r="NW112" s="141"/>
      <c r="NX112" s="141"/>
      <c r="NY112" s="141"/>
      <c r="NZ112" s="141"/>
      <c r="OA112" s="141"/>
      <c r="OB112" s="141"/>
      <c r="OC112" s="141"/>
      <c r="OD112" s="141"/>
      <c r="OE112" s="141"/>
      <c r="OF112" s="141"/>
      <c r="OG112" s="141"/>
      <c r="OH112" s="141"/>
      <c r="OI112" s="141"/>
      <c r="OJ112" s="141"/>
      <c r="OK112" s="141"/>
      <c r="OL112" s="141"/>
      <c r="OM112" s="141"/>
      <c r="ON112" s="141"/>
      <c r="OO112" s="141"/>
      <c r="OP112" s="141"/>
      <c r="OQ112" s="141"/>
      <c r="OR112" s="141"/>
      <c r="OS112" s="141"/>
      <c r="OT112" s="141"/>
      <c r="OU112" s="141"/>
      <c r="OV112" s="141"/>
      <c r="OW112" s="141"/>
      <c r="OX112" s="141"/>
      <c r="OY112" s="141"/>
      <c r="OZ112" s="141"/>
      <c r="PA112" s="141"/>
      <c r="PB112" s="141"/>
      <c r="PC112" s="141"/>
      <c r="PD112" s="141"/>
      <c r="PE112" s="141"/>
      <c r="PF112" s="141"/>
      <c r="PG112" s="141"/>
      <c r="PH112" s="141"/>
      <c r="PI112" s="141"/>
      <c r="PJ112" s="141"/>
      <c r="PK112" s="141"/>
      <c r="PL112" s="141"/>
      <c r="PM112" s="141"/>
      <c r="PN112" s="141"/>
      <c r="PO112" s="141"/>
      <c r="PP112" s="141"/>
      <c r="PQ112" s="141"/>
      <c r="PR112" s="141"/>
      <c r="PS112" s="141"/>
      <c r="PT112" s="141"/>
      <c r="PU112" s="141"/>
      <c r="PV112" s="141"/>
      <c r="PW112" s="141"/>
      <c r="PX112" s="141"/>
      <c r="PY112" s="141"/>
      <c r="PZ112" s="141"/>
      <c r="QA112" s="141"/>
      <c r="QB112" s="141"/>
      <c r="QC112" s="141"/>
      <c r="QD112" s="141"/>
      <c r="QE112" s="141"/>
      <c r="QF112" s="141"/>
    </row>
    <row r="113" spans="1:448" s="145" customFormat="1" ht="118.5" hidden="1" customHeight="1">
      <c r="A113" s="252">
        <v>82</v>
      </c>
      <c r="B113" s="255" t="s">
        <v>614</v>
      </c>
      <c r="C113" s="256" t="s">
        <v>269</v>
      </c>
      <c r="D113" s="255" t="s">
        <v>341</v>
      </c>
      <c r="E113" s="214"/>
      <c r="F113" s="255" t="s">
        <v>614</v>
      </c>
      <c r="G113" s="256" t="s">
        <v>269</v>
      </c>
      <c r="H113" s="213" t="s">
        <v>341</v>
      </c>
      <c r="I113" s="213" t="s">
        <v>615</v>
      </c>
      <c r="J113" s="288" t="s">
        <v>1614</v>
      </c>
      <c r="K113" s="395" t="s">
        <v>638</v>
      </c>
      <c r="L113" s="395" t="s">
        <v>639</v>
      </c>
      <c r="M113" s="288" t="s">
        <v>664</v>
      </c>
      <c r="N113" s="395" t="s">
        <v>665</v>
      </c>
      <c r="O113" s="213" t="s">
        <v>26</v>
      </c>
      <c r="P113" s="213" t="s">
        <v>143</v>
      </c>
      <c r="Q113" s="213" t="s">
        <v>666</v>
      </c>
      <c r="R113" s="213" t="s">
        <v>250</v>
      </c>
      <c r="S113" s="255" t="s">
        <v>1982</v>
      </c>
      <c r="T113" s="255" t="s">
        <v>328</v>
      </c>
      <c r="U113" s="213" t="s">
        <v>472</v>
      </c>
      <c r="V113" s="255">
        <v>2019</v>
      </c>
      <c r="W113" s="255" t="s">
        <v>1983</v>
      </c>
      <c r="X113" s="214" t="s">
        <v>1984</v>
      </c>
      <c r="Y113" s="215" t="s">
        <v>1985</v>
      </c>
      <c r="Z113" s="284" t="s">
        <v>1986</v>
      </c>
      <c r="AA113" s="255" t="s">
        <v>328</v>
      </c>
      <c r="AB113" s="213" t="s">
        <v>328</v>
      </c>
      <c r="AC113" s="213" t="s">
        <v>444</v>
      </c>
      <c r="AD113" s="255" t="s">
        <v>328</v>
      </c>
      <c r="AE113" s="255" t="s">
        <v>328</v>
      </c>
      <c r="AF113" s="260">
        <v>43952</v>
      </c>
      <c r="AG113" s="260">
        <v>44285</v>
      </c>
      <c r="AH113" s="260">
        <v>44743</v>
      </c>
      <c r="AI113" s="260" t="s">
        <v>309</v>
      </c>
      <c r="AJ113" s="260" t="s">
        <v>309</v>
      </c>
      <c r="AK113" s="218">
        <f t="shared" si="11"/>
        <v>-426</v>
      </c>
      <c r="AL113" s="18" t="s">
        <v>1987</v>
      </c>
      <c r="AM113" s="262">
        <v>44418</v>
      </c>
      <c r="AN113" s="257" t="s">
        <v>309</v>
      </c>
      <c r="AO113" s="18" t="s">
        <v>1988</v>
      </c>
      <c r="AP113" s="261">
        <v>0.6</v>
      </c>
      <c r="AQ113" s="235" t="s">
        <v>422</v>
      </c>
      <c r="AR113" s="223">
        <v>-166</v>
      </c>
      <c r="AS113" s="221" t="s">
        <v>387</v>
      </c>
      <c r="AT113" s="262">
        <v>44502</v>
      </c>
      <c r="AU113" s="221" t="s">
        <v>1989</v>
      </c>
      <c r="AV113" s="221" t="s">
        <v>409</v>
      </c>
      <c r="AW113" s="261">
        <v>0.7</v>
      </c>
      <c r="AX113" s="261">
        <v>0.7</v>
      </c>
      <c r="AY113" s="221" t="s">
        <v>393</v>
      </c>
      <c r="AZ113" s="221" t="s">
        <v>383</v>
      </c>
      <c r="BA113" s="247" t="s">
        <v>390</v>
      </c>
      <c r="BB113" s="36" t="s">
        <v>1990</v>
      </c>
      <c r="BC113" s="248">
        <v>44620</v>
      </c>
      <c r="BD113" s="50" t="s">
        <v>307</v>
      </c>
      <c r="BE113" s="240" t="s">
        <v>328</v>
      </c>
      <c r="BF113" s="103">
        <v>1</v>
      </c>
      <c r="BG113" s="235" t="s">
        <v>380</v>
      </c>
      <c r="BH113" s="223">
        <v>-44619.4</v>
      </c>
      <c r="BI113" s="221" t="s">
        <v>387</v>
      </c>
      <c r="BJ113" s="269">
        <v>44634</v>
      </c>
      <c r="BK113" s="284" t="s">
        <v>1991</v>
      </c>
      <c r="BL113" s="279" t="s">
        <v>402</v>
      </c>
      <c r="BM113" s="317">
        <v>0.9</v>
      </c>
      <c r="BN113" s="221" t="s">
        <v>387</v>
      </c>
      <c r="BO113" s="316" t="s">
        <v>383</v>
      </c>
      <c r="BP113" s="268" t="s">
        <v>293</v>
      </c>
      <c r="BQ113" s="62" t="s">
        <v>1992</v>
      </c>
      <c r="BR113" s="269">
        <v>44712</v>
      </c>
      <c r="BS113" s="233" t="s">
        <v>1222</v>
      </c>
      <c r="BT113" s="234">
        <v>1</v>
      </c>
      <c r="BU113" s="235" t="s">
        <v>380</v>
      </c>
      <c r="BV113" s="223">
        <v>-426</v>
      </c>
      <c r="BW113" s="221" t="s">
        <v>387</v>
      </c>
      <c r="BX113" s="312" t="s">
        <v>1178</v>
      </c>
      <c r="BY113" s="570" t="s">
        <v>1993</v>
      </c>
      <c r="BZ113" s="105" t="s">
        <v>402</v>
      </c>
      <c r="CA113" s="106">
        <v>1</v>
      </c>
      <c r="CB113" s="236" t="s">
        <v>294</v>
      </c>
      <c r="CC113" s="94"/>
      <c r="CD113" s="236" t="s">
        <v>294</v>
      </c>
      <c r="CE113" s="233" t="s">
        <v>1125</v>
      </c>
      <c r="CF113" s="233" t="s">
        <v>1125</v>
      </c>
      <c r="CG113" s="375" t="s">
        <v>328</v>
      </c>
      <c r="CH113" s="233" t="s">
        <v>328</v>
      </c>
      <c r="CI113" s="234">
        <v>1</v>
      </c>
      <c r="CJ113" s="235" t="str">
        <f t="shared" si="12"/>
        <v>CUMPLIMIENTO TOTAL</v>
      </c>
      <c r="CK113" s="223" t="str">
        <f t="shared" si="19"/>
        <v>NO APLICA ACCION CERRADA</v>
      </c>
      <c r="CL113" s="221" t="str">
        <f t="shared" si="20"/>
        <v>NO APLICA ACCION CERRADA</v>
      </c>
      <c r="CM113" s="239" t="s">
        <v>328</v>
      </c>
      <c r="CN113" s="570" t="s">
        <v>1993</v>
      </c>
      <c r="CO113" s="82" t="s">
        <v>339</v>
      </c>
      <c r="CP113" s="107">
        <v>1</v>
      </c>
      <c r="CQ113" s="236" t="s">
        <v>294</v>
      </c>
      <c r="CR113" s="94"/>
      <c r="CS113" s="239" t="s">
        <v>328</v>
      </c>
      <c r="CT113" s="82" t="s">
        <v>1125</v>
      </c>
      <c r="CU113" s="82" t="s">
        <v>339</v>
      </c>
      <c r="CV113" s="107">
        <v>1</v>
      </c>
      <c r="CW113" s="110">
        <v>1</v>
      </c>
      <c r="CX113" s="235" t="str">
        <f t="shared" si="15"/>
        <v>CUMPLIMIENTO TOTAL</v>
      </c>
      <c r="CY113" s="223" t="str">
        <f t="shared" si="16"/>
        <v>NO APLICA ACCION CERRADA</v>
      </c>
      <c r="CZ113" s="221" t="str">
        <f t="shared" si="21"/>
        <v>NO APLICA ACCION CERRADA</v>
      </c>
      <c r="DA113" s="239" t="s">
        <v>328</v>
      </c>
      <c r="DB113" s="82" t="s">
        <v>1125</v>
      </c>
      <c r="DC113" s="82" t="s">
        <v>339</v>
      </c>
      <c r="DD113" s="107">
        <v>1</v>
      </c>
      <c r="DE113" s="97" t="s">
        <v>294</v>
      </c>
      <c r="DF113" s="94"/>
      <c r="DG113" s="141"/>
      <c r="DH113" s="141"/>
      <c r="DI113" s="141"/>
      <c r="DJ113" s="141"/>
      <c r="DK113" s="141"/>
      <c r="DL113" s="141"/>
      <c r="DM113" s="141"/>
      <c r="DN113" s="141"/>
      <c r="DO113" s="141"/>
      <c r="DP113" s="141"/>
      <c r="DQ113" s="141"/>
      <c r="DR113" s="141"/>
      <c r="DS113" s="141"/>
      <c r="DT113" s="141"/>
      <c r="DU113" s="141"/>
      <c r="DV113" s="141"/>
      <c r="DW113" s="141"/>
      <c r="DX113" s="141"/>
      <c r="DY113" s="141"/>
      <c r="DZ113" s="141"/>
      <c r="EA113" s="141"/>
      <c r="EB113" s="141"/>
      <c r="EC113" s="141"/>
      <c r="ED113" s="141"/>
      <c r="EE113" s="141"/>
      <c r="EF113" s="141"/>
      <c r="EG113" s="141"/>
      <c r="EH113" s="141"/>
      <c r="EI113" s="141"/>
      <c r="EJ113" s="141"/>
      <c r="EK113" s="141"/>
      <c r="EL113" s="141"/>
      <c r="EM113" s="141"/>
      <c r="EN113" s="141"/>
      <c r="EO113" s="141"/>
      <c r="EP113" s="141"/>
      <c r="EQ113" s="141"/>
      <c r="ER113" s="141"/>
      <c r="ES113" s="141"/>
      <c r="ET113" s="141"/>
      <c r="EU113" s="141"/>
      <c r="EV113" s="141"/>
      <c r="EW113" s="141"/>
      <c r="EX113" s="141"/>
      <c r="EY113" s="141"/>
      <c r="EZ113" s="141"/>
      <c r="FA113" s="141"/>
      <c r="FB113" s="141"/>
      <c r="FC113" s="141"/>
      <c r="FD113" s="141"/>
      <c r="FE113" s="141"/>
      <c r="FF113" s="141"/>
      <c r="FG113" s="141"/>
      <c r="FH113" s="141"/>
      <c r="FI113" s="141"/>
      <c r="FJ113" s="141"/>
      <c r="FK113" s="141"/>
      <c r="FL113" s="141"/>
      <c r="FM113" s="141"/>
      <c r="FN113" s="141"/>
      <c r="FO113" s="141"/>
      <c r="FP113" s="141"/>
      <c r="FQ113" s="141"/>
      <c r="FR113" s="141"/>
      <c r="FS113" s="141"/>
      <c r="FT113" s="141"/>
      <c r="FU113" s="141"/>
      <c r="FV113" s="141"/>
      <c r="FW113" s="141"/>
      <c r="FX113" s="141"/>
      <c r="FY113" s="141"/>
      <c r="FZ113" s="141"/>
      <c r="GA113" s="141"/>
      <c r="GB113" s="141"/>
      <c r="GC113" s="141"/>
      <c r="GD113" s="141"/>
      <c r="GE113" s="141"/>
      <c r="GF113" s="141"/>
      <c r="GG113" s="141"/>
      <c r="GH113" s="141"/>
      <c r="GI113" s="141"/>
      <c r="GJ113" s="141"/>
      <c r="GK113" s="141"/>
      <c r="GL113" s="141"/>
      <c r="GM113" s="141"/>
      <c r="GN113" s="141"/>
      <c r="GO113" s="141"/>
      <c r="GP113" s="141"/>
      <c r="GQ113" s="141"/>
      <c r="GR113" s="141"/>
      <c r="GS113" s="141"/>
      <c r="GT113" s="141"/>
      <c r="GU113" s="141"/>
      <c r="GV113" s="141"/>
      <c r="GW113" s="141"/>
      <c r="GX113" s="141"/>
      <c r="GY113" s="141"/>
      <c r="GZ113" s="141"/>
      <c r="HA113" s="141"/>
      <c r="HB113" s="141"/>
      <c r="HC113" s="141"/>
      <c r="HD113" s="141"/>
      <c r="HE113" s="141"/>
      <c r="HF113" s="141"/>
      <c r="HG113" s="141"/>
      <c r="HH113" s="141"/>
      <c r="HI113" s="141"/>
      <c r="HJ113" s="141"/>
      <c r="HK113" s="141"/>
      <c r="HL113" s="141"/>
      <c r="HM113" s="141"/>
      <c r="HN113" s="141"/>
      <c r="HO113" s="141"/>
      <c r="HP113" s="141"/>
      <c r="HQ113" s="141"/>
      <c r="HR113" s="141"/>
      <c r="HS113" s="141"/>
      <c r="HT113" s="141"/>
      <c r="HU113" s="141"/>
      <c r="HV113" s="141"/>
      <c r="HW113" s="141"/>
      <c r="HX113" s="141"/>
      <c r="HY113" s="141"/>
      <c r="HZ113" s="141"/>
      <c r="IA113" s="141"/>
      <c r="IB113" s="141"/>
      <c r="IC113" s="141"/>
      <c r="ID113" s="141"/>
      <c r="IE113" s="141"/>
      <c r="IF113" s="141"/>
      <c r="IG113" s="141"/>
      <c r="IH113" s="141"/>
      <c r="II113" s="141"/>
      <c r="IJ113" s="141"/>
      <c r="IK113" s="141"/>
      <c r="IL113" s="141"/>
      <c r="IM113" s="141"/>
      <c r="IN113" s="141"/>
      <c r="IO113" s="141"/>
      <c r="IP113" s="141"/>
      <c r="IQ113" s="141"/>
      <c r="IR113" s="141"/>
      <c r="IS113" s="141"/>
      <c r="IT113" s="141"/>
      <c r="IU113" s="141"/>
      <c r="IV113" s="141"/>
      <c r="IW113" s="141"/>
      <c r="IX113" s="141"/>
      <c r="IY113" s="141"/>
      <c r="IZ113" s="141"/>
      <c r="JA113" s="141"/>
      <c r="JB113" s="141"/>
      <c r="JC113" s="141"/>
      <c r="JD113" s="141"/>
      <c r="JE113" s="141"/>
      <c r="JF113" s="141"/>
      <c r="JG113" s="141"/>
      <c r="JH113" s="141"/>
      <c r="JI113" s="141"/>
      <c r="JJ113" s="141"/>
      <c r="JK113" s="141"/>
      <c r="JL113" s="141"/>
      <c r="JM113" s="141"/>
      <c r="JN113" s="141"/>
      <c r="JO113" s="141"/>
      <c r="JP113" s="141"/>
      <c r="JQ113" s="141"/>
      <c r="JR113" s="141"/>
      <c r="JS113" s="141"/>
      <c r="JT113" s="141"/>
      <c r="JU113" s="141"/>
      <c r="JV113" s="141"/>
      <c r="JW113" s="141"/>
      <c r="JX113" s="141"/>
      <c r="JY113" s="141"/>
      <c r="JZ113" s="141"/>
      <c r="KA113" s="141"/>
      <c r="KB113" s="141"/>
      <c r="KC113" s="141"/>
      <c r="KD113" s="141"/>
      <c r="KE113" s="141"/>
      <c r="KF113" s="141"/>
      <c r="KG113" s="141"/>
      <c r="KH113" s="141"/>
      <c r="KI113" s="141"/>
      <c r="KJ113" s="141"/>
      <c r="KK113" s="141"/>
      <c r="KL113" s="141"/>
      <c r="KM113" s="141"/>
      <c r="KN113" s="141"/>
      <c r="KO113" s="141"/>
      <c r="KP113" s="141"/>
      <c r="KQ113" s="141"/>
      <c r="KR113" s="141"/>
      <c r="KS113" s="141"/>
      <c r="KT113" s="141"/>
      <c r="KU113" s="141"/>
      <c r="KV113" s="141"/>
      <c r="KW113" s="141"/>
      <c r="KX113" s="141"/>
      <c r="KY113" s="141"/>
      <c r="KZ113" s="141"/>
      <c r="LA113" s="141"/>
      <c r="LB113" s="141"/>
      <c r="LC113" s="141"/>
      <c r="LD113" s="141"/>
      <c r="LE113" s="141"/>
      <c r="LF113" s="141"/>
      <c r="LG113" s="141"/>
      <c r="LH113" s="141"/>
      <c r="LI113" s="141"/>
      <c r="LJ113" s="141"/>
      <c r="LK113" s="141"/>
      <c r="LL113" s="141"/>
      <c r="LM113" s="141"/>
      <c r="LN113" s="141"/>
      <c r="LO113" s="141"/>
      <c r="LP113" s="141"/>
      <c r="LQ113" s="141"/>
      <c r="LR113" s="141"/>
      <c r="LS113" s="141"/>
      <c r="LT113" s="141"/>
      <c r="LU113" s="141"/>
      <c r="LV113" s="141"/>
      <c r="LW113" s="141"/>
      <c r="LX113" s="141"/>
      <c r="LY113" s="141"/>
      <c r="LZ113" s="141"/>
      <c r="MA113" s="141"/>
      <c r="MB113" s="141"/>
      <c r="MC113" s="141"/>
      <c r="MD113" s="141"/>
      <c r="ME113" s="141"/>
      <c r="MF113" s="141"/>
      <c r="MG113" s="141"/>
      <c r="MH113" s="141"/>
      <c r="MI113" s="141"/>
      <c r="MJ113" s="141"/>
      <c r="MK113" s="141"/>
      <c r="ML113" s="141"/>
      <c r="MM113" s="141"/>
      <c r="MN113" s="141"/>
      <c r="MO113" s="141"/>
      <c r="MP113" s="141"/>
      <c r="MQ113" s="141"/>
      <c r="MR113" s="141"/>
      <c r="MS113" s="141"/>
      <c r="MT113" s="141"/>
      <c r="MU113" s="141"/>
      <c r="MV113" s="141"/>
      <c r="MW113" s="141"/>
      <c r="MX113" s="141"/>
      <c r="MY113" s="141"/>
      <c r="MZ113" s="141"/>
      <c r="NA113" s="141"/>
      <c r="NB113" s="141"/>
      <c r="NC113" s="141"/>
      <c r="ND113" s="141"/>
      <c r="NE113" s="141"/>
      <c r="NF113" s="141"/>
      <c r="NG113" s="141"/>
      <c r="NH113" s="141"/>
      <c r="NI113" s="141"/>
      <c r="NJ113" s="141"/>
      <c r="NK113" s="141"/>
      <c r="NL113" s="141"/>
      <c r="NM113" s="141"/>
      <c r="NN113" s="141"/>
      <c r="NO113" s="141"/>
      <c r="NP113" s="141"/>
      <c r="NQ113" s="141"/>
      <c r="NR113" s="141"/>
      <c r="NS113" s="141"/>
      <c r="NT113" s="141"/>
      <c r="NU113" s="141"/>
      <c r="NV113" s="141"/>
      <c r="NW113" s="141"/>
      <c r="NX113" s="141"/>
      <c r="NY113" s="141"/>
      <c r="NZ113" s="141"/>
      <c r="OA113" s="141"/>
      <c r="OB113" s="141"/>
      <c r="OC113" s="141"/>
      <c r="OD113" s="141"/>
      <c r="OE113" s="141"/>
      <c r="OF113" s="141"/>
      <c r="OG113" s="141"/>
      <c r="OH113" s="141"/>
      <c r="OI113" s="141"/>
      <c r="OJ113" s="141"/>
      <c r="OK113" s="141"/>
      <c r="OL113" s="141"/>
      <c r="OM113" s="141"/>
      <c r="ON113" s="141"/>
      <c r="OO113" s="141"/>
      <c r="OP113" s="141"/>
      <c r="OQ113" s="141"/>
      <c r="OR113" s="141"/>
      <c r="OS113" s="141"/>
      <c r="OT113" s="141"/>
      <c r="OU113" s="141"/>
      <c r="OV113" s="141"/>
      <c r="OW113" s="141"/>
      <c r="OX113" s="141"/>
      <c r="OY113" s="141"/>
      <c r="OZ113" s="141"/>
      <c r="PA113" s="141"/>
      <c r="PB113" s="141"/>
      <c r="PC113" s="141"/>
      <c r="PD113" s="141"/>
      <c r="PE113" s="141"/>
      <c r="PF113" s="141"/>
      <c r="PG113" s="141"/>
      <c r="PH113" s="141"/>
      <c r="PI113" s="141"/>
      <c r="PJ113" s="141"/>
      <c r="PK113" s="141"/>
      <c r="PL113" s="141"/>
      <c r="PM113" s="141"/>
      <c r="PN113" s="141"/>
      <c r="PO113" s="141"/>
      <c r="PP113" s="141"/>
      <c r="PQ113" s="141"/>
      <c r="PR113" s="141"/>
      <c r="PS113" s="141"/>
      <c r="PT113" s="141"/>
      <c r="PU113" s="141"/>
      <c r="PV113" s="141"/>
      <c r="PW113" s="141"/>
      <c r="PX113" s="141"/>
      <c r="PY113" s="141"/>
      <c r="PZ113" s="141"/>
      <c r="QA113" s="141"/>
      <c r="QB113" s="141"/>
      <c r="QC113" s="141"/>
      <c r="QD113" s="141"/>
      <c r="QE113" s="141"/>
      <c r="QF113" s="141"/>
    </row>
    <row r="114" spans="1:448" s="145" customFormat="1" ht="118.5" hidden="1" customHeight="1">
      <c r="A114" s="252">
        <v>83</v>
      </c>
      <c r="B114" s="255" t="s">
        <v>614</v>
      </c>
      <c r="C114" s="256" t="s">
        <v>269</v>
      </c>
      <c r="D114" s="255" t="s">
        <v>341</v>
      </c>
      <c r="E114" s="214"/>
      <c r="F114" s="255" t="s">
        <v>614</v>
      </c>
      <c r="G114" s="256" t="s">
        <v>269</v>
      </c>
      <c r="H114" s="213" t="s">
        <v>341</v>
      </c>
      <c r="I114" s="213" t="s">
        <v>615</v>
      </c>
      <c r="J114" s="288" t="s">
        <v>1614</v>
      </c>
      <c r="K114" s="395" t="s">
        <v>638</v>
      </c>
      <c r="L114" s="395" t="s">
        <v>639</v>
      </c>
      <c r="M114" s="288" t="s">
        <v>664</v>
      </c>
      <c r="N114" s="395" t="s">
        <v>665</v>
      </c>
      <c r="O114" s="213" t="s">
        <v>196</v>
      </c>
      <c r="P114" s="213" t="s">
        <v>199</v>
      </c>
      <c r="Q114" s="213" t="s">
        <v>666</v>
      </c>
      <c r="R114" s="213" t="s">
        <v>250</v>
      </c>
      <c r="S114" s="255" t="s">
        <v>1994</v>
      </c>
      <c r="T114" s="255" t="s">
        <v>328</v>
      </c>
      <c r="U114" s="213" t="s">
        <v>472</v>
      </c>
      <c r="V114" s="255">
        <v>2019</v>
      </c>
      <c r="W114" s="255" t="s">
        <v>1995</v>
      </c>
      <c r="X114" s="214" t="s">
        <v>1996</v>
      </c>
      <c r="Y114" s="215" t="s">
        <v>1997</v>
      </c>
      <c r="Z114" s="284" t="s">
        <v>1998</v>
      </c>
      <c r="AA114" s="255" t="s">
        <v>328</v>
      </c>
      <c r="AB114" s="213" t="s">
        <v>328</v>
      </c>
      <c r="AC114" s="213" t="s">
        <v>444</v>
      </c>
      <c r="AD114" s="255" t="s">
        <v>328</v>
      </c>
      <c r="AE114" s="255" t="s">
        <v>328</v>
      </c>
      <c r="AF114" s="260">
        <v>43952</v>
      </c>
      <c r="AG114" s="260">
        <v>44285</v>
      </c>
      <c r="AH114" s="260">
        <v>44900</v>
      </c>
      <c r="AI114" s="260" t="s">
        <v>309</v>
      </c>
      <c r="AJ114" s="260" t="s">
        <v>309</v>
      </c>
      <c r="AK114" s="218">
        <f t="shared" si="11"/>
        <v>-426</v>
      </c>
      <c r="AL114" s="18" t="s">
        <v>1999</v>
      </c>
      <c r="AM114" s="262">
        <v>44418</v>
      </c>
      <c r="AN114" s="257" t="s">
        <v>309</v>
      </c>
      <c r="AO114" s="18" t="s">
        <v>2000</v>
      </c>
      <c r="AP114" s="261">
        <v>0</v>
      </c>
      <c r="AQ114" s="235" t="s">
        <v>386</v>
      </c>
      <c r="AR114" s="223">
        <v>-166</v>
      </c>
      <c r="AS114" s="221" t="s">
        <v>387</v>
      </c>
      <c r="AT114" s="262">
        <v>44502</v>
      </c>
      <c r="AU114" s="221" t="s">
        <v>2001</v>
      </c>
      <c r="AV114" s="221" t="s">
        <v>409</v>
      </c>
      <c r="AW114" s="261">
        <v>0</v>
      </c>
      <c r="AX114" s="261">
        <v>0</v>
      </c>
      <c r="AY114" s="221" t="s">
        <v>393</v>
      </c>
      <c r="AZ114" s="221" t="s">
        <v>383</v>
      </c>
      <c r="BA114" s="247" t="s">
        <v>390</v>
      </c>
      <c r="BB114" s="279" t="s">
        <v>2002</v>
      </c>
      <c r="BC114" s="248">
        <v>44620</v>
      </c>
      <c r="BD114" s="50" t="s">
        <v>307</v>
      </c>
      <c r="BE114" s="240" t="s">
        <v>328</v>
      </c>
      <c r="BF114" s="103">
        <v>1</v>
      </c>
      <c r="BG114" s="235" t="s">
        <v>380</v>
      </c>
      <c r="BH114" s="223">
        <v>-44620</v>
      </c>
      <c r="BI114" s="221" t="s">
        <v>387</v>
      </c>
      <c r="BJ114" s="375">
        <v>44634</v>
      </c>
      <c r="BK114" s="221" t="s">
        <v>2003</v>
      </c>
      <c r="BL114" s="375" t="s">
        <v>402</v>
      </c>
      <c r="BM114" s="317">
        <v>0.4</v>
      </c>
      <c r="BN114" s="221" t="s">
        <v>387</v>
      </c>
      <c r="BO114" s="316"/>
      <c r="BP114" s="268" t="s">
        <v>293</v>
      </c>
      <c r="BQ114" s="62" t="s">
        <v>2004</v>
      </c>
      <c r="BR114" s="269">
        <v>44712</v>
      </c>
      <c r="BS114" s="233" t="s">
        <v>2005</v>
      </c>
      <c r="BT114" s="234">
        <v>0.4</v>
      </c>
      <c r="BU114" s="235" t="s">
        <v>422</v>
      </c>
      <c r="BV114" s="223">
        <v>-426</v>
      </c>
      <c r="BW114" s="221" t="s">
        <v>387</v>
      </c>
      <c r="BX114" s="312" t="s">
        <v>1178</v>
      </c>
      <c r="BY114" s="570" t="s">
        <v>2006</v>
      </c>
      <c r="BZ114" s="105" t="s">
        <v>402</v>
      </c>
      <c r="CA114" s="106">
        <v>0.4</v>
      </c>
      <c r="CB114" s="236" t="s">
        <v>387</v>
      </c>
      <c r="CC114" s="94"/>
      <c r="CD114" s="268" t="s">
        <v>293</v>
      </c>
      <c r="CE114" s="237">
        <v>44818</v>
      </c>
      <c r="CF114" s="32" t="s">
        <v>2007</v>
      </c>
      <c r="CG114" s="26" t="s">
        <v>2008</v>
      </c>
      <c r="CH114" s="571" t="s">
        <v>328</v>
      </c>
      <c r="CI114" s="21">
        <v>1</v>
      </c>
      <c r="CJ114" s="235" t="str">
        <f t="shared" si="12"/>
        <v>CUMPLIMIENTO TOTAL</v>
      </c>
      <c r="CK114" s="223">
        <f t="shared" si="19"/>
        <v>-426</v>
      </c>
      <c r="CL114" s="221" t="str">
        <f t="shared" si="20"/>
        <v>VENCIDO</v>
      </c>
      <c r="CM114" s="239">
        <v>44880</v>
      </c>
      <c r="CN114" s="572" t="s">
        <v>2009</v>
      </c>
      <c r="CO114" s="82" t="s">
        <v>402</v>
      </c>
      <c r="CP114" s="106">
        <v>1</v>
      </c>
      <c r="CQ114" s="236" t="s">
        <v>294</v>
      </c>
      <c r="CR114" s="94"/>
      <c r="CS114" s="239" t="s">
        <v>328</v>
      </c>
      <c r="CT114" s="82" t="s">
        <v>1125</v>
      </c>
      <c r="CU114" s="82" t="s">
        <v>339</v>
      </c>
      <c r="CV114" s="107">
        <v>1</v>
      </c>
      <c r="CW114" s="110">
        <v>1</v>
      </c>
      <c r="CX114" s="235" t="str">
        <f t="shared" si="15"/>
        <v>CUMPLIMIENTO TOTAL</v>
      </c>
      <c r="CY114" s="223" t="str">
        <f t="shared" si="16"/>
        <v>NO APLICA ACCION CERRADA</v>
      </c>
      <c r="CZ114" s="221" t="str">
        <f t="shared" si="21"/>
        <v>NO APLICA ACCION CERRADA</v>
      </c>
      <c r="DA114" s="239" t="s">
        <v>328</v>
      </c>
      <c r="DB114" s="82" t="s">
        <v>1125</v>
      </c>
      <c r="DC114" s="82" t="s">
        <v>339</v>
      </c>
      <c r="DD114" s="107">
        <v>1</v>
      </c>
      <c r="DE114" s="97" t="s">
        <v>294</v>
      </c>
      <c r="DF114" s="94"/>
      <c r="DG114" s="141"/>
      <c r="DH114" s="141"/>
      <c r="DI114" s="141"/>
      <c r="DJ114" s="141"/>
      <c r="DK114" s="141"/>
      <c r="DL114" s="141"/>
      <c r="DM114" s="141"/>
      <c r="DN114" s="141"/>
      <c r="DO114" s="141"/>
      <c r="DP114" s="141"/>
      <c r="DQ114" s="141"/>
      <c r="DR114" s="141"/>
      <c r="DS114" s="141"/>
      <c r="DT114" s="141"/>
      <c r="DU114" s="141"/>
      <c r="DV114" s="141"/>
      <c r="DW114" s="141"/>
      <c r="DX114" s="141"/>
      <c r="DY114" s="141"/>
      <c r="DZ114" s="141"/>
      <c r="EA114" s="141"/>
      <c r="EB114" s="141"/>
      <c r="EC114" s="141"/>
      <c r="ED114" s="141"/>
      <c r="EE114" s="141"/>
      <c r="EF114" s="141"/>
      <c r="EG114" s="141"/>
      <c r="EH114" s="141"/>
      <c r="EI114" s="141"/>
      <c r="EJ114" s="141"/>
      <c r="EK114" s="141"/>
      <c r="EL114" s="141"/>
      <c r="EM114" s="141"/>
      <c r="EN114" s="141"/>
      <c r="EO114" s="141"/>
      <c r="EP114" s="141"/>
      <c r="EQ114" s="141"/>
      <c r="ER114" s="141"/>
      <c r="ES114" s="141"/>
      <c r="ET114" s="141"/>
      <c r="EU114" s="141"/>
      <c r="EV114" s="141"/>
      <c r="EW114" s="141"/>
      <c r="EX114" s="141"/>
      <c r="EY114" s="141"/>
      <c r="EZ114" s="141"/>
      <c r="FA114" s="141"/>
      <c r="FB114" s="141"/>
      <c r="FC114" s="141"/>
      <c r="FD114" s="141"/>
      <c r="FE114" s="141"/>
      <c r="FF114" s="141"/>
      <c r="FG114" s="141"/>
      <c r="FH114" s="141"/>
      <c r="FI114" s="141"/>
      <c r="FJ114" s="141"/>
      <c r="FK114" s="141"/>
      <c r="FL114" s="141"/>
      <c r="FM114" s="141"/>
      <c r="FN114" s="141"/>
      <c r="FO114" s="141"/>
      <c r="FP114" s="141"/>
      <c r="FQ114" s="141"/>
      <c r="FR114" s="141"/>
      <c r="FS114" s="141"/>
      <c r="FT114" s="141"/>
      <c r="FU114" s="141"/>
      <c r="FV114" s="141"/>
      <c r="FW114" s="141"/>
      <c r="FX114" s="141"/>
      <c r="FY114" s="141"/>
      <c r="FZ114" s="141"/>
      <c r="GA114" s="141"/>
      <c r="GB114" s="141"/>
      <c r="GC114" s="141"/>
      <c r="GD114" s="141"/>
      <c r="GE114" s="141"/>
      <c r="GF114" s="141"/>
      <c r="GG114" s="141"/>
      <c r="GH114" s="141"/>
      <c r="GI114" s="141"/>
      <c r="GJ114" s="141"/>
      <c r="GK114" s="141"/>
      <c r="GL114" s="141"/>
      <c r="GM114" s="141"/>
      <c r="GN114" s="141"/>
      <c r="GO114" s="141"/>
      <c r="GP114" s="141"/>
      <c r="GQ114" s="141"/>
      <c r="GR114" s="141"/>
      <c r="GS114" s="141"/>
      <c r="GT114" s="141"/>
      <c r="GU114" s="141"/>
      <c r="GV114" s="141"/>
      <c r="GW114" s="141"/>
      <c r="GX114" s="141"/>
      <c r="GY114" s="141"/>
      <c r="GZ114" s="141"/>
      <c r="HA114" s="141"/>
      <c r="HB114" s="141"/>
      <c r="HC114" s="141"/>
      <c r="HD114" s="141"/>
      <c r="HE114" s="141"/>
      <c r="HF114" s="141"/>
      <c r="HG114" s="141"/>
      <c r="HH114" s="141"/>
      <c r="HI114" s="141"/>
      <c r="HJ114" s="141"/>
      <c r="HK114" s="141"/>
      <c r="HL114" s="141"/>
      <c r="HM114" s="141"/>
      <c r="HN114" s="141"/>
      <c r="HO114" s="141"/>
      <c r="HP114" s="141"/>
      <c r="HQ114" s="141"/>
      <c r="HR114" s="141"/>
      <c r="HS114" s="141"/>
      <c r="HT114" s="141"/>
      <c r="HU114" s="141"/>
      <c r="HV114" s="141"/>
      <c r="HW114" s="141"/>
      <c r="HX114" s="141"/>
      <c r="HY114" s="141"/>
      <c r="HZ114" s="141"/>
      <c r="IA114" s="141"/>
      <c r="IB114" s="141"/>
      <c r="IC114" s="141"/>
      <c r="ID114" s="141"/>
      <c r="IE114" s="141"/>
      <c r="IF114" s="141"/>
      <c r="IG114" s="141"/>
      <c r="IH114" s="141"/>
      <c r="II114" s="141"/>
      <c r="IJ114" s="141"/>
      <c r="IK114" s="141"/>
      <c r="IL114" s="141"/>
      <c r="IM114" s="141"/>
      <c r="IN114" s="141"/>
      <c r="IO114" s="141"/>
      <c r="IP114" s="141"/>
      <c r="IQ114" s="141"/>
      <c r="IR114" s="141"/>
      <c r="IS114" s="141"/>
      <c r="IT114" s="141"/>
      <c r="IU114" s="141"/>
      <c r="IV114" s="141"/>
      <c r="IW114" s="141"/>
      <c r="IX114" s="141"/>
      <c r="IY114" s="141"/>
      <c r="IZ114" s="141"/>
      <c r="JA114" s="141"/>
      <c r="JB114" s="141"/>
      <c r="JC114" s="141"/>
      <c r="JD114" s="141"/>
      <c r="JE114" s="141"/>
      <c r="JF114" s="141"/>
      <c r="JG114" s="141"/>
      <c r="JH114" s="141"/>
      <c r="JI114" s="141"/>
      <c r="JJ114" s="141"/>
      <c r="JK114" s="141"/>
      <c r="JL114" s="141"/>
      <c r="JM114" s="141"/>
      <c r="JN114" s="141"/>
      <c r="JO114" s="141"/>
      <c r="JP114" s="141"/>
      <c r="JQ114" s="141"/>
      <c r="JR114" s="141"/>
      <c r="JS114" s="141"/>
      <c r="JT114" s="141"/>
      <c r="JU114" s="141"/>
      <c r="JV114" s="141"/>
      <c r="JW114" s="141"/>
      <c r="JX114" s="141"/>
      <c r="JY114" s="141"/>
      <c r="JZ114" s="141"/>
      <c r="KA114" s="141"/>
      <c r="KB114" s="141"/>
      <c r="KC114" s="141"/>
      <c r="KD114" s="141"/>
      <c r="KE114" s="141"/>
      <c r="KF114" s="141"/>
      <c r="KG114" s="141"/>
      <c r="KH114" s="141"/>
      <c r="KI114" s="141"/>
      <c r="KJ114" s="141"/>
      <c r="KK114" s="141"/>
      <c r="KL114" s="141"/>
      <c r="KM114" s="141"/>
      <c r="KN114" s="141"/>
      <c r="KO114" s="141"/>
      <c r="KP114" s="141"/>
      <c r="KQ114" s="141"/>
      <c r="KR114" s="141"/>
      <c r="KS114" s="141"/>
      <c r="KT114" s="141"/>
      <c r="KU114" s="141"/>
      <c r="KV114" s="141"/>
      <c r="KW114" s="141"/>
      <c r="KX114" s="141"/>
      <c r="KY114" s="141"/>
      <c r="KZ114" s="141"/>
      <c r="LA114" s="141"/>
      <c r="LB114" s="141"/>
      <c r="LC114" s="141"/>
      <c r="LD114" s="141"/>
      <c r="LE114" s="141"/>
      <c r="LF114" s="141"/>
      <c r="LG114" s="141"/>
      <c r="LH114" s="141"/>
      <c r="LI114" s="141"/>
      <c r="LJ114" s="141"/>
      <c r="LK114" s="141"/>
      <c r="LL114" s="141"/>
      <c r="LM114" s="141"/>
      <c r="LN114" s="141"/>
      <c r="LO114" s="141"/>
      <c r="LP114" s="141"/>
      <c r="LQ114" s="141"/>
      <c r="LR114" s="141"/>
      <c r="LS114" s="141"/>
      <c r="LT114" s="141"/>
      <c r="LU114" s="141"/>
      <c r="LV114" s="141"/>
      <c r="LW114" s="141"/>
      <c r="LX114" s="141"/>
      <c r="LY114" s="141"/>
      <c r="LZ114" s="141"/>
      <c r="MA114" s="141"/>
      <c r="MB114" s="141"/>
      <c r="MC114" s="141"/>
      <c r="MD114" s="141"/>
      <c r="ME114" s="141"/>
      <c r="MF114" s="141"/>
      <c r="MG114" s="141"/>
      <c r="MH114" s="141"/>
      <c r="MI114" s="141"/>
      <c r="MJ114" s="141"/>
      <c r="MK114" s="141"/>
      <c r="ML114" s="141"/>
      <c r="MM114" s="141"/>
      <c r="MN114" s="141"/>
      <c r="MO114" s="141"/>
      <c r="MP114" s="141"/>
      <c r="MQ114" s="141"/>
      <c r="MR114" s="141"/>
      <c r="MS114" s="141"/>
      <c r="MT114" s="141"/>
      <c r="MU114" s="141"/>
      <c r="MV114" s="141"/>
      <c r="MW114" s="141"/>
      <c r="MX114" s="141"/>
      <c r="MY114" s="141"/>
      <c r="MZ114" s="141"/>
      <c r="NA114" s="141"/>
      <c r="NB114" s="141"/>
      <c r="NC114" s="141"/>
      <c r="ND114" s="141"/>
      <c r="NE114" s="141"/>
      <c r="NF114" s="141"/>
      <c r="NG114" s="141"/>
      <c r="NH114" s="141"/>
      <c r="NI114" s="141"/>
      <c r="NJ114" s="141"/>
      <c r="NK114" s="141"/>
      <c r="NL114" s="141"/>
      <c r="NM114" s="141"/>
      <c r="NN114" s="141"/>
      <c r="NO114" s="141"/>
      <c r="NP114" s="141"/>
      <c r="NQ114" s="141"/>
      <c r="NR114" s="141"/>
      <c r="NS114" s="141"/>
      <c r="NT114" s="141"/>
      <c r="NU114" s="141"/>
      <c r="NV114" s="141"/>
      <c r="NW114" s="141"/>
      <c r="NX114" s="141"/>
      <c r="NY114" s="141"/>
      <c r="NZ114" s="141"/>
      <c r="OA114" s="141"/>
      <c r="OB114" s="141"/>
      <c r="OC114" s="141"/>
      <c r="OD114" s="141"/>
      <c r="OE114" s="141"/>
      <c r="OF114" s="141"/>
      <c r="OG114" s="141"/>
      <c r="OH114" s="141"/>
      <c r="OI114" s="141"/>
      <c r="OJ114" s="141"/>
      <c r="OK114" s="141"/>
      <c r="OL114" s="141"/>
      <c r="OM114" s="141"/>
      <c r="ON114" s="141"/>
      <c r="OO114" s="141"/>
      <c r="OP114" s="141"/>
      <c r="OQ114" s="141"/>
      <c r="OR114" s="141"/>
      <c r="OS114" s="141"/>
      <c r="OT114" s="141"/>
      <c r="OU114" s="141"/>
      <c r="OV114" s="141"/>
      <c r="OW114" s="141"/>
      <c r="OX114" s="141"/>
      <c r="OY114" s="141"/>
      <c r="OZ114" s="141"/>
      <c r="PA114" s="141"/>
      <c r="PB114" s="141"/>
      <c r="PC114" s="141"/>
      <c r="PD114" s="141"/>
      <c r="PE114" s="141"/>
      <c r="PF114" s="141"/>
      <c r="PG114" s="141"/>
      <c r="PH114" s="141"/>
      <c r="PI114" s="141"/>
      <c r="PJ114" s="141"/>
      <c r="PK114" s="141"/>
      <c r="PL114" s="141"/>
      <c r="PM114" s="141"/>
      <c r="PN114" s="141"/>
      <c r="PO114" s="141"/>
      <c r="PP114" s="141"/>
      <c r="PQ114" s="141"/>
      <c r="PR114" s="141"/>
      <c r="PS114" s="141"/>
      <c r="PT114" s="141"/>
      <c r="PU114" s="141"/>
      <c r="PV114" s="141"/>
      <c r="PW114" s="141"/>
      <c r="PX114" s="141"/>
      <c r="PY114" s="141"/>
      <c r="PZ114" s="141"/>
      <c r="QA114" s="141"/>
      <c r="QB114" s="141"/>
      <c r="QC114" s="141"/>
      <c r="QD114" s="141"/>
      <c r="QE114" s="141"/>
      <c r="QF114" s="141"/>
    </row>
    <row r="115" spans="1:448" s="145" customFormat="1" ht="118.5" hidden="1" customHeight="1">
      <c r="A115" s="252">
        <v>84</v>
      </c>
      <c r="B115" s="255" t="s">
        <v>733</v>
      </c>
      <c r="C115" s="256" t="s">
        <v>269</v>
      </c>
      <c r="D115" s="255" t="s">
        <v>341</v>
      </c>
      <c r="E115" s="214"/>
      <c r="F115" s="255" t="s">
        <v>733</v>
      </c>
      <c r="G115" s="256" t="s">
        <v>269</v>
      </c>
      <c r="H115" s="213" t="s">
        <v>341</v>
      </c>
      <c r="I115" s="213" t="s">
        <v>756</v>
      </c>
      <c r="J115" s="213" t="s">
        <v>757</v>
      </c>
      <c r="K115" s="213" t="s">
        <v>758</v>
      </c>
      <c r="L115" s="213" t="s">
        <v>639</v>
      </c>
      <c r="M115" s="213" t="s">
        <v>328</v>
      </c>
      <c r="N115" s="213" t="s">
        <v>328</v>
      </c>
      <c r="O115" s="213" t="s">
        <v>1</v>
      </c>
      <c r="P115" s="213" t="s">
        <v>7</v>
      </c>
      <c r="Q115" s="213" t="s">
        <v>482</v>
      </c>
      <c r="R115" s="213" t="s">
        <v>250</v>
      </c>
      <c r="S115" s="255" t="s">
        <v>2010</v>
      </c>
      <c r="T115" s="255" t="s">
        <v>328</v>
      </c>
      <c r="U115" s="213" t="s">
        <v>476</v>
      </c>
      <c r="V115" s="255">
        <v>2019</v>
      </c>
      <c r="W115" s="255" t="s">
        <v>2011</v>
      </c>
      <c r="X115" s="245" t="s">
        <v>2012</v>
      </c>
      <c r="Y115" s="214" t="s">
        <v>2013</v>
      </c>
      <c r="Z115" s="245" t="s">
        <v>2014</v>
      </c>
      <c r="AA115" s="255" t="s">
        <v>328</v>
      </c>
      <c r="AB115" s="213" t="s">
        <v>328</v>
      </c>
      <c r="AC115" s="213" t="s">
        <v>444</v>
      </c>
      <c r="AD115" s="255" t="s">
        <v>328</v>
      </c>
      <c r="AE115" s="255" t="s">
        <v>328</v>
      </c>
      <c r="AF115" s="260">
        <v>43850</v>
      </c>
      <c r="AG115" s="260">
        <v>44227</v>
      </c>
      <c r="AH115" s="260"/>
      <c r="AI115" s="260" t="s">
        <v>309</v>
      </c>
      <c r="AJ115" s="260" t="s">
        <v>309</v>
      </c>
      <c r="AK115" s="218">
        <f t="shared" si="11"/>
        <v>-484</v>
      </c>
      <c r="AL115" s="302" t="s">
        <v>2015</v>
      </c>
      <c r="AM115" s="262">
        <v>44372</v>
      </c>
      <c r="AN115" s="257" t="s">
        <v>394</v>
      </c>
      <c r="AO115" s="300" t="s">
        <v>2016</v>
      </c>
      <c r="AP115" s="573">
        <v>0.5</v>
      </c>
      <c r="AQ115" s="235" t="s">
        <v>422</v>
      </c>
      <c r="AR115" s="223">
        <v>-224</v>
      </c>
      <c r="AS115" s="221" t="s">
        <v>387</v>
      </c>
      <c r="AT115" s="262">
        <v>44512</v>
      </c>
      <c r="AU115" s="221" t="s">
        <v>2017</v>
      </c>
      <c r="AV115" s="221" t="s">
        <v>399</v>
      </c>
      <c r="AW115" s="261">
        <v>0.5</v>
      </c>
      <c r="AX115" s="261">
        <v>0.5</v>
      </c>
      <c r="AY115" s="221" t="s">
        <v>393</v>
      </c>
      <c r="AZ115" s="221" t="s">
        <v>383</v>
      </c>
      <c r="BA115" s="247" t="s">
        <v>390</v>
      </c>
      <c r="BB115" s="238" t="s">
        <v>2018</v>
      </c>
      <c r="BC115" s="264">
        <v>44613</v>
      </c>
      <c r="BD115" s="265" t="s">
        <v>307</v>
      </c>
      <c r="BE115" s="238" t="s">
        <v>2019</v>
      </c>
      <c r="BF115" s="574">
        <v>0.5</v>
      </c>
      <c r="BG115" s="235" t="s">
        <v>422</v>
      </c>
      <c r="BH115" s="223">
        <v>-44619.5</v>
      </c>
      <c r="BI115" s="221" t="s">
        <v>387</v>
      </c>
      <c r="BJ115" s="269">
        <v>44637</v>
      </c>
      <c r="BK115" s="36" t="s">
        <v>2020</v>
      </c>
      <c r="BL115" s="267" t="s">
        <v>392</v>
      </c>
      <c r="BM115" s="266">
        <v>0</v>
      </c>
      <c r="BN115" s="221" t="s">
        <v>387</v>
      </c>
      <c r="BO115" s="267"/>
      <c r="BP115" s="268" t="s">
        <v>293</v>
      </c>
      <c r="BQ115" s="62" t="s">
        <v>2021</v>
      </c>
      <c r="BR115" s="269">
        <v>44712</v>
      </c>
      <c r="BS115" s="233" t="s">
        <v>2022</v>
      </c>
      <c r="BT115" s="234">
        <v>1</v>
      </c>
      <c r="BU115" s="235" t="s">
        <v>380</v>
      </c>
      <c r="BV115" s="223">
        <v>-484</v>
      </c>
      <c r="BW115" s="221" t="s">
        <v>387</v>
      </c>
      <c r="BX115" s="249">
        <v>44729</v>
      </c>
      <c r="BY115" s="70" t="s">
        <v>2023</v>
      </c>
      <c r="BZ115" s="70" t="s">
        <v>722</v>
      </c>
      <c r="CA115" s="108">
        <v>1</v>
      </c>
      <c r="CB115" s="236" t="s">
        <v>294</v>
      </c>
      <c r="CC115" s="94"/>
      <c r="CD115" s="236" t="s">
        <v>294</v>
      </c>
      <c r="CE115" s="233" t="s">
        <v>1125</v>
      </c>
      <c r="CF115" s="233" t="s">
        <v>1125</v>
      </c>
      <c r="CG115" s="375" t="s">
        <v>328</v>
      </c>
      <c r="CH115" s="233" t="s">
        <v>328</v>
      </c>
      <c r="CI115" s="234">
        <v>1</v>
      </c>
      <c r="CJ115" s="235" t="str">
        <f t="shared" si="12"/>
        <v>CUMPLIMIENTO TOTAL</v>
      </c>
      <c r="CK115" s="223" t="str">
        <f t="shared" si="19"/>
        <v>NO APLICA ACCION CERRADA</v>
      </c>
      <c r="CL115" s="221" t="str">
        <f t="shared" si="20"/>
        <v>NO APLICA ACCION CERRADA</v>
      </c>
      <c r="CM115" s="239" t="s">
        <v>328</v>
      </c>
      <c r="CN115" s="82" t="s">
        <v>2024</v>
      </c>
      <c r="CO115" s="82" t="s">
        <v>339</v>
      </c>
      <c r="CP115" s="116">
        <v>1</v>
      </c>
      <c r="CQ115" s="236" t="s">
        <v>294</v>
      </c>
      <c r="CR115" s="94"/>
      <c r="CS115" s="239" t="s">
        <v>328</v>
      </c>
      <c r="CT115" s="82" t="s">
        <v>1125</v>
      </c>
      <c r="CU115" s="82" t="s">
        <v>339</v>
      </c>
      <c r="CV115" s="107">
        <v>1</v>
      </c>
      <c r="CW115" s="110">
        <v>1</v>
      </c>
      <c r="CX115" s="235" t="str">
        <f t="shared" si="15"/>
        <v>CUMPLIMIENTO TOTAL</v>
      </c>
      <c r="CY115" s="223" t="str">
        <f t="shared" si="16"/>
        <v>NO APLICA ACCION CERRADA</v>
      </c>
      <c r="CZ115" s="221" t="str">
        <f t="shared" si="21"/>
        <v>NO APLICA ACCION CERRADA</v>
      </c>
      <c r="DA115" s="239" t="s">
        <v>328</v>
      </c>
      <c r="DB115" s="82" t="s">
        <v>1125</v>
      </c>
      <c r="DC115" s="82" t="s">
        <v>339</v>
      </c>
      <c r="DD115" s="107">
        <v>1</v>
      </c>
      <c r="DE115" s="97" t="s">
        <v>294</v>
      </c>
      <c r="DF115" s="94"/>
      <c r="DG115" s="141"/>
      <c r="DH115" s="141"/>
      <c r="DI115" s="141"/>
      <c r="DJ115" s="141"/>
      <c r="DK115" s="141"/>
      <c r="DL115" s="141"/>
      <c r="DM115" s="141"/>
      <c r="DN115" s="141"/>
      <c r="DO115" s="141"/>
      <c r="DP115" s="141"/>
      <c r="DQ115" s="141"/>
      <c r="DR115" s="141"/>
      <c r="DS115" s="141"/>
      <c r="DT115" s="141"/>
      <c r="DU115" s="141"/>
      <c r="DV115" s="141"/>
      <c r="DW115" s="141"/>
      <c r="DX115" s="141"/>
      <c r="DY115" s="141"/>
      <c r="DZ115" s="141"/>
      <c r="EA115" s="141"/>
      <c r="EB115" s="141"/>
      <c r="EC115" s="141"/>
      <c r="ED115" s="141"/>
      <c r="EE115" s="141"/>
      <c r="EF115" s="141"/>
      <c r="EG115" s="141"/>
      <c r="EH115" s="141"/>
      <c r="EI115" s="141"/>
      <c r="EJ115" s="141"/>
      <c r="EK115" s="141"/>
      <c r="EL115" s="141"/>
      <c r="EM115" s="141"/>
      <c r="EN115" s="141"/>
      <c r="EO115" s="141"/>
      <c r="EP115" s="141"/>
      <c r="EQ115" s="141"/>
      <c r="ER115" s="141"/>
      <c r="ES115" s="141"/>
      <c r="ET115" s="141"/>
      <c r="EU115" s="141"/>
      <c r="EV115" s="141"/>
      <c r="EW115" s="141"/>
      <c r="EX115" s="141"/>
      <c r="EY115" s="141"/>
      <c r="EZ115" s="141"/>
      <c r="FA115" s="141"/>
      <c r="FB115" s="141"/>
      <c r="FC115" s="141"/>
      <c r="FD115" s="141"/>
      <c r="FE115" s="141"/>
      <c r="FF115" s="141"/>
      <c r="FG115" s="141"/>
      <c r="FH115" s="141"/>
      <c r="FI115" s="141"/>
      <c r="FJ115" s="141"/>
      <c r="FK115" s="141"/>
      <c r="FL115" s="141"/>
      <c r="FM115" s="141"/>
      <c r="FN115" s="141"/>
      <c r="FO115" s="141"/>
      <c r="FP115" s="141"/>
      <c r="FQ115" s="141"/>
      <c r="FR115" s="141"/>
      <c r="FS115" s="141"/>
      <c r="FT115" s="141"/>
      <c r="FU115" s="141"/>
      <c r="FV115" s="141"/>
      <c r="FW115" s="141"/>
      <c r="FX115" s="141"/>
      <c r="FY115" s="141"/>
      <c r="FZ115" s="141"/>
      <c r="GA115" s="141"/>
      <c r="GB115" s="141"/>
      <c r="GC115" s="141"/>
      <c r="GD115" s="141"/>
      <c r="GE115" s="141"/>
      <c r="GF115" s="141"/>
      <c r="GG115" s="141"/>
      <c r="GH115" s="141"/>
      <c r="GI115" s="141"/>
      <c r="GJ115" s="141"/>
      <c r="GK115" s="141"/>
      <c r="GL115" s="141"/>
      <c r="GM115" s="141"/>
      <c r="GN115" s="141"/>
      <c r="GO115" s="141"/>
      <c r="GP115" s="141"/>
      <c r="GQ115" s="141"/>
      <c r="GR115" s="141"/>
      <c r="GS115" s="141"/>
      <c r="GT115" s="141"/>
      <c r="GU115" s="141"/>
      <c r="GV115" s="141"/>
      <c r="GW115" s="141"/>
      <c r="GX115" s="141"/>
      <c r="GY115" s="141"/>
      <c r="GZ115" s="141"/>
      <c r="HA115" s="141"/>
      <c r="HB115" s="141"/>
      <c r="HC115" s="141"/>
      <c r="HD115" s="141"/>
      <c r="HE115" s="141"/>
      <c r="HF115" s="141"/>
      <c r="HG115" s="141"/>
      <c r="HH115" s="141"/>
      <c r="HI115" s="141"/>
      <c r="HJ115" s="141"/>
      <c r="HK115" s="141"/>
      <c r="HL115" s="141"/>
      <c r="HM115" s="141"/>
      <c r="HN115" s="141"/>
      <c r="HO115" s="141"/>
      <c r="HP115" s="141"/>
      <c r="HQ115" s="141"/>
      <c r="HR115" s="141"/>
      <c r="HS115" s="141"/>
      <c r="HT115" s="141"/>
      <c r="HU115" s="141"/>
      <c r="HV115" s="141"/>
      <c r="HW115" s="141"/>
      <c r="HX115" s="141"/>
      <c r="HY115" s="141"/>
      <c r="HZ115" s="141"/>
      <c r="IA115" s="141"/>
      <c r="IB115" s="141"/>
      <c r="IC115" s="141"/>
      <c r="ID115" s="141"/>
      <c r="IE115" s="141"/>
      <c r="IF115" s="141"/>
      <c r="IG115" s="141"/>
      <c r="IH115" s="141"/>
      <c r="II115" s="141"/>
      <c r="IJ115" s="141"/>
      <c r="IK115" s="141"/>
      <c r="IL115" s="141"/>
      <c r="IM115" s="141"/>
      <c r="IN115" s="141"/>
      <c r="IO115" s="141"/>
      <c r="IP115" s="141"/>
      <c r="IQ115" s="141"/>
      <c r="IR115" s="141"/>
      <c r="IS115" s="141"/>
      <c r="IT115" s="141"/>
      <c r="IU115" s="141"/>
      <c r="IV115" s="141"/>
      <c r="IW115" s="141"/>
      <c r="IX115" s="141"/>
      <c r="IY115" s="141"/>
      <c r="IZ115" s="141"/>
      <c r="JA115" s="141"/>
      <c r="JB115" s="141"/>
      <c r="JC115" s="141"/>
      <c r="JD115" s="141"/>
      <c r="JE115" s="141"/>
      <c r="JF115" s="141"/>
      <c r="JG115" s="141"/>
      <c r="JH115" s="141"/>
      <c r="JI115" s="141"/>
      <c r="JJ115" s="141"/>
      <c r="JK115" s="141"/>
      <c r="JL115" s="141"/>
      <c r="JM115" s="141"/>
      <c r="JN115" s="141"/>
      <c r="JO115" s="141"/>
      <c r="JP115" s="141"/>
      <c r="JQ115" s="141"/>
      <c r="JR115" s="141"/>
      <c r="JS115" s="141"/>
      <c r="JT115" s="141"/>
      <c r="JU115" s="141"/>
      <c r="JV115" s="141"/>
      <c r="JW115" s="141"/>
      <c r="JX115" s="141"/>
      <c r="JY115" s="141"/>
      <c r="JZ115" s="141"/>
      <c r="KA115" s="141"/>
      <c r="KB115" s="141"/>
      <c r="KC115" s="141"/>
      <c r="KD115" s="141"/>
      <c r="KE115" s="141"/>
      <c r="KF115" s="141"/>
      <c r="KG115" s="141"/>
      <c r="KH115" s="141"/>
      <c r="KI115" s="141"/>
      <c r="KJ115" s="141"/>
      <c r="KK115" s="141"/>
      <c r="KL115" s="141"/>
      <c r="KM115" s="141"/>
      <c r="KN115" s="141"/>
      <c r="KO115" s="141"/>
      <c r="KP115" s="141"/>
      <c r="KQ115" s="141"/>
      <c r="KR115" s="141"/>
      <c r="KS115" s="141"/>
      <c r="KT115" s="141"/>
      <c r="KU115" s="141"/>
      <c r="KV115" s="141"/>
      <c r="KW115" s="141"/>
      <c r="KX115" s="141"/>
      <c r="KY115" s="141"/>
      <c r="KZ115" s="141"/>
      <c r="LA115" s="141"/>
      <c r="LB115" s="141"/>
      <c r="LC115" s="141"/>
      <c r="LD115" s="141"/>
      <c r="LE115" s="141"/>
      <c r="LF115" s="141"/>
      <c r="LG115" s="141"/>
      <c r="LH115" s="141"/>
      <c r="LI115" s="141"/>
      <c r="LJ115" s="141"/>
      <c r="LK115" s="141"/>
      <c r="LL115" s="141"/>
      <c r="LM115" s="141"/>
      <c r="LN115" s="141"/>
      <c r="LO115" s="141"/>
      <c r="LP115" s="141"/>
      <c r="LQ115" s="141"/>
      <c r="LR115" s="141"/>
      <c r="LS115" s="141"/>
      <c r="LT115" s="141"/>
      <c r="LU115" s="141"/>
      <c r="LV115" s="141"/>
      <c r="LW115" s="141"/>
      <c r="LX115" s="141"/>
      <c r="LY115" s="141"/>
      <c r="LZ115" s="141"/>
      <c r="MA115" s="141"/>
      <c r="MB115" s="141"/>
      <c r="MC115" s="141"/>
      <c r="MD115" s="141"/>
      <c r="ME115" s="141"/>
      <c r="MF115" s="141"/>
      <c r="MG115" s="141"/>
      <c r="MH115" s="141"/>
      <c r="MI115" s="141"/>
      <c r="MJ115" s="141"/>
      <c r="MK115" s="141"/>
      <c r="ML115" s="141"/>
      <c r="MM115" s="141"/>
      <c r="MN115" s="141"/>
      <c r="MO115" s="141"/>
      <c r="MP115" s="141"/>
      <c r="MQ115" s="141"/>
      <c r="MR115" s="141"/>
      <c r="MS115" s="141"/>
      <c r="MT115" s="141"/>
      <c r="MU115" s="141"/>
      <c r="MV115" s="141"/>
      <c r="MW115" s="141"/>
      <c r="MX115" s="141"/>
      <c r="MY115" s="141"/>
      <c r="MZ115" s="141"/>
      <c r="NA115" s="141"/>
      <c r="NB115" s="141"/>
      <c r="NC115" s="141"/>
      <c r="ND115" s="141"/>
      <c r="NE115" s="141"/>
      <c r="NF115" s="141"/>
      <c r="NG115" s="141"/>
      <c r="NH115" s="141"/>
      <c r="NI115" s="141"/>
      <c r="NJ115" s="141"/>
      <c r="NK115" s="141"/>
      <c r="NL115" s="141"/>
      <c r="NM115" s="141"/>
      <c r="NN115" s="141"/>
      <c r="NO115" s="141"/>
      <c r="NP115" s="141"/>
      <c r="NQ115" s="141"/>
      <c r="NR115" s="141"/>
      <c r="NS115" s="141"/>
      <c r="NT115" s="141"/>
      <c r="NU115" s="141"/>
      <c r="NV115" s="141"/>
      <c r="NW115" s="141"/>
      <c r="NX115" s="141"/>
      <c r="NY115" s="141"/>
      <c r="NZ115" s="141"/>
      <c r="OA115" s="141"/>
      <c r="OB115" s="141"/>
      <c r="OC115" s="141"/>
      <c r="OD115" s="141"/>
      <c r="OE115" s="141"/>
      <c r="OF115" s="141"/>
      <c r="OG115" s="141"/>
      <c r="OH115" s="141"/>
      <c r="OI115" s="141"/>
      <c r="OJ115" s="141"/>
      <c r="OK115" s="141"/>
      <c r="OL115" s="141"/>
      <c r="OM115" s="141"/>
      <c r="ON115" s="141"/>
      <c r="OO115" s="141"/>
      <c r="OP115" s="141"/>
      <c r="OQ115" s="141"/>
      <c r="OR115" s="141"/>
      <c r="OS115" s="141"/>
      <c r="OT115" s="141"/>
      <c r="OU115" s="141"/>
      <c r="OV115" s="141"/>
      <c r="OW115" s="141"/>
      <c r="OX115" s="141"/>
      <c r="OY115" s="141"/>
      <c r="OZ115" s="141"/>
      <c r="PA115" s="141"/>
      <c r="PB115" s="141"/>
      <c r="PC115" s="141"/>
      <c r="PD115" s="141"/>
      <c r="PE115" s="141"/>
      <c r="PF115" s="141"/>
      <c r="PG115" s="141"/>
      <c r="PH115" s="141"/>
      <c r="PI115" s="141"/>
      <c r="PJ115" s="141"/>
      <c r="PK115" s="141"/>
      <c r="PL115" s="141"/>
      <c r="PM115" s="141"/>
      <c r="PN115" s="141"/>
      <c r="PO115" s="141"/>
      <c r="PP115" s="141"/>
      <c r="PQ115" s="141"/>
      <c r="PR115" s="141"/>
      <c r="PS115" s="141"/>
      <c r="PT115" s="141"/>
      <c r="PU115" s="141"/>
      <c r="PV115" s="141"/>
      <c r="PW115" s="141"/>
      <c r="PX115" s="141"/>
      <c r="PY115" s="141"/>
      <c r="PZ115" s="141"/>
      <c r="QA115" s="141"/>
      <c r="QB115" s="141"/>
      <c r="QC115" s="141"/>
      <c r="QD115" s="141"/>
      <c r="QE115" s="141"/>
      <c r="QF115" s="141"/>
    </row>
    <row r="116" spans="1:448" s="145" customFormat="1" ht="118.5" hidden="1" customHeight="1">
      <c r="A116" s="252">
        <v>85</v>
      </c>
      <c r="B116" s="255" t="s">
        <v>658</v>
      </c>
      <c r="C116" s="256" t="s">
        <v>269</v>
      </c>
      <c r="D116" s="255" t="s">
        <v>341</v>
      </c>
      <c r="E116" s="214"/>
      <c r="F116" s="255" t="s">
        <v>658</v>
      </c>
      <c r="G116" s="256" t="s">
        <v>269</v>
      </c>
      <c r="H116" s="213" t="s">
        <v>341</v>
      </c>
      <c r="I116" s="213" t="s">
        <v>659</v>
      </c>
      <c r="J116" s="395" t="s">
        <v>658</v>
      </c>
      <c r="K116" s="395" t="s">
        <v>638</v>
      </c>
      <c r="L116" s="395" t="s">
        <v>639</v>
      </c>
      <c r="M116" s="288" t="s">
        <v>660</v>
      </c>
      <c r="N116" s="395" t="s">
        <v>661</v>
      </c>
      <c r="O116" s="255" t="s">
        <v>88</v>
      </c>
      <c r="P116" s="213" t="s">
        <v>93</v>
      </c>
      <c r="Q116" s="213" t="s">
        <v>657</v>
      </c>
      <c r="R116" s="213" t="s">
        <v>249</v>
      </c>
      <c r="S116" s="255" t="s">
        <v>2025</v>
      </c>
      <c r="T116" s="255" t="s">
        <v>328</v>
      </c>
      <c r="U116" s="213" t="s">
        <v>478</v>
      </c>
      <c r="V116" s="255">
        <v>2019</v>
      </c>
      <c r="W116" s="255" t="s">
        <v>2026</v>
      </c>
      <c r="X116" s="214" t="s">
        <v>2027</v>
      </c>
      <c r="Y116" s="284" t="s">
        <v>2028</v>
      </c>
      <c r="Z116" s="575" t="s">
        <v>2029</v>
      </c>
      <c r="AA116" s="255" t="s">
        <v>328</v>
      </c>
      <c r="AB116" s="213" t="s">
        <v>328</v>
      </c>
      <c r="AC116" s="213" t="s">
        <v>444</v>
      </c>
      <c r="AD116" s="255" t="s">
        <v>328</v>
      </c>
      <c r="AE116" s="255" t="s">
        <v>328</v>
      </c>
      <c r="AF116" s="260">
        <v>43224</v>
      </c>
      <c r="AG116" s="260">
        <v>43589</v>
      </c>
      <c r="AH116" s="260">
        <v>44743</v>
      </c>
      <c r="AI116" s="260" t="s">
        <v>309</v>
      </c>
      <c r="AJ116" s="260" t="s">
        <v>309</v>
      </c>
      <c r="AK116" s="218">
        <f t="shared" si="11"/>
        <v>-1122</v>
      </c>
      <c r="AL116" s="300" t="s">
        <v>2030</v>
      </c>
      <c r="AM116" s="262">
        <v>44385</v>
      </c>
      <c r="AN116" s="257" t="s">
        <v>307</v>
      </c>
      <c r="AO116" s="257" t="s">
        <v>328</v>
      </c>
      <c r="AP116" s="261">
        <v>1</v>
      </c>
      <c r="AQ116" s="235" t="s">
        <v>380</v>
      </c>
      <c r="AR116" s="223">
        <v>-862</v>
      </c>
      <c r="AS116" s="221" t="s">
        <v>387</v>
      </c>
      <c r="AT116" s="262">
        <v>44520</v>
      </c>
      <c r="AU116" s="221" t="s">
        <v>2031</v>
      </c>
      <c r="AV116" s="221" t="s">
        <v>388</v>
      </c>
      <c r="AW116" s="222">
        <v>0.7</v>
      </c>
      <c r="AX116" s="222">
        <v>0.7</v>
      </c>
      <c r="AY116" s="221" t="s">
        <v>393</v>
      </c>
      <c r="AZ116" s="221" t="s">
        <v>383</v>
      </c>
      <c r="BA116" s="247" t="s">
        <v>390</v>
      </c>
      <c r="BB116" s="36" t="s">
        <v>2032</v>
      </c>
      <c r="BC116" s="375">
        <v>44620</v>
      </c>
      <c r="BD116" s="316" t="s">
        <v>394</v>
      </c>
      <c r="BE116" s="316" t="s">
        <v>328</v>
      </c>
      <c r="BF116" s="317">
        <v>0.7</v>
      </c>
      <c r="BG116" s="235" t="s">
        <v>414</v>
      </c>
      <c r="BH116" s="223">
        <v>-44619</v>
      </c>
      <c r="BI116" s="221" t="s">
        <v>387</v>
      </c>
      <c r="BJ116" s="375">
        <v>44638</v>
      </c>
      <c r="BK116" s="279" t="s">
        <v>2033</v>
      </c>
      <c r="BL116" s="316" t="s">
        <v>446</v>
      </c>
      <c r="BM116" s="317">
        <v>0.7</v>
      </c>
      <c r="BN116" s="221" t="s">
        <v>387</v>
      </c>
      <c r="BO116" s="267"/>
      <c r="BP116" s="268" t="s">
        <v>293</v>
      </c>
      <c r="BQ116" s="62" t="s">
        <v>2034</v>
      </c>
      <c r="BR116" s="269">
        <v>44712</v>
      </c>
      <c r="BS116" s="233" t="s">
        <v>328</v>
      </c>
      <c r="BT116" s="234">
        <v>1</v>
      </c>
      <c r="BU116" s="235" t="s">
        <v>380</v>
      </c>
      <c r="BV116" s="223">
        <v>-1122</v>
      </c>
      <c r="BW116" s="221" t="s">
        <v>387</v>
      </c>
      <c r="BX116" s="383">
        <v>44734</v>
      </c>
      <c r="BY116" s="290" t="s">
        <v>2035</v>
      </c>
      <c r="BZ116" s="380" t="s">
        <v>403</v>
      </c>
      <c r="CA116" s="106">
        <v>1</v>
      </c>
      <c r="CB116" s="236" t="s">
        <v>294</v>
      </c>
      <c r="CC116" s="94"/>
      <c r="CD116" s="236" t="s">
        <v>294</v>
      </c>
      <c r="CE116" s="233" t="s">
        <v>1125</v>
      </c>
      <c r="CF116" s="233" t="s">
        <v>1125</v>
      </c>
      <c r="CG116" s="375" t="s">
        <v>328</v>
      </c>
      <c r="CH116" s="233" t="s">
        <v>328</v>
      </c>
      <c r="CI116" s="234">
        <v>1</v>
      </c>
      <c r="CJ116" s="235" t="str">
        <f t="shared" si="12"/>
        <v>CUMPLIMIENTO TOTAL</v>
      </c>
      <c r="CK116" s="223" t="str">
        <f t="shared" si="19"/>
        <v>NO APLICA ACCION CERRADA</v>
      </c>
      <c r="CL116" s="221" t="str">
        <f t="shared" si="20"/>
        <v>NO APLICA ACCION CERRADA</v>
      </c>
      <c r="CM116" s="239" t="s">
        <v>328</v>
      </c>
      <c r="CN116" s="82" t="s">
        <v>1125</v>
      </c>
      <c r="CO116" s="291" t="s">
        <v>403</v>
      </c>
      <c r="CP116" s="116">
        <v>1</v>
      </c>
      <c r="CQ116" s="236" t="s">
        <v>294</v>
      </c>
      <c r="CR116" s="94"/>
      <c r="CS116" s="239" t="s">
        <v>328</v>
      </c>
      <c r="CT116" s="82" t="s">
        <v>1125</v>
      </c>
      <c r="CU116" s="82" t="s">
        <v>339</v>
      </c>
      <c r="CV116" s="107">
        <v>1</v>
      </c>
      <c r="CW116" s="110">
        <v>1</v>
      </c>
      <c r="CX116" s="235" t="str">
        <f t="shared" si="15"/>
        <v>CUMPLIMIENTO TOTAL</v>
      </c>
      <c r="CY116" s="223" t="str">
        <f t="shared" si="16"/>
        <v>NO APLICA ACCION CERRADA</v>
      </c>
      <c r="CZ116" s="221" t="str">
        <f t="shared" si="21"/>
        <v>NO APLICA ACCION CERRADA</v>
      </c>
      <c r="DA116" s="239" t="s">
        <v>328</v>
      </c>
      <c r="DB116" s="82" t="s">
        <v>1125</v>
      </c>
      <c r="DC116" s="82" t="s">
        <v>339</v>
      </c>
      <c r="DD116" s="107">
        <v>1</v>
      </c>
      <c r="DE116" s="97" t="s">
        <v>294</v>
      </c>
      <c r="DF116" s="94"/>
      <c r="DG116" s="141"/>
      <c r="DH116" s="141"/>
      <c r="DI116" s="141"/>
      <c r="DJ116" s="141"/>
      <c r="DK116" s="141"/>
      <c r="DL116" s="141"/>
      <c r="DM116" s="141"/>
      <c r="DN116" s="141"/>
      <c r="DO116" s="141"/>
      <c r="DP116" s="141"/>
      <c r="DQ116" s="141"/>
      <c r="DR116" s="141"/>
      <c r="DS116" s="141"/>
      <c r="DT116" s="141"/>
      <c r="DU116" s="141"/>
      <c r="DV116" s="141"/>
      <c r="DW116" s="141"/>
      <c r="DX116" s="141"/>
      <c r="DY116" s="141"/>
      <c r="DZ116" s="141"/>
      <c r="EA116" s="141"/>
      <c r="EB116" s="141"/>
      <c r="EC116" s="141"/>
      <c r="ED116" s="141"/>
      <c r="EE116" s="141"/>
      <c r="EF116" s="141"/>
      <c r="EG116" s="141"/>
      <c r="EH116" s="141"/>
      <c r="EI116" s="141"/>
      <c r="EJ116" s="141"/>
      <c r="EK116" s="141"/>
      <c r="EL116" s="141"/>
      <c r="EM116" s="141"/>
      <c r="EN116" s="141"/>
      <c r="EO116" s="141"/>
      <c r="EP116" s="141"/>
      <c r="EQ116" s="141"/>
      <c r="ER116" s="141"/>
      <c r="ES116" s="141"/>
      <c r="ET116" s="141"/>
      <c r="EU116" s="141"/>
      <c r="EV116" s="141"/>
      <c r="EW116" s="141"/>
      <c r="EX116" s="141"/>
      <c r="EY116" s="141"/>
      <c r="EZ116" s="141"/>
      <c r="FA116" s="141"/>
      <c r="FB116" s="141"/>
      <c r="FC116" s="141"/>
      <c r="FD116" s="141"/>
      <c r="FE116" s="141"/>
      <c r="FF116" s="141"/>
      <c r="FG116" s="141"/>
      <c r="FH116" s="141"/>
      <c r="FI116" s="141"/>
      <c r="FJ116" s="141"/>
      <c r="FK116" s="141"/>
      <c r="FL116" s="141"/>
      <c r="FM116" s="141"/>
      <c r="FN116" s="141"/>
      <c r="FO116" s="141"/>
      <c r="FP116" s="141"/>
      <c r="FQ116" s="141"/>
      <c r="FR116" s="141"/>
      <c r="FS116" s="141"/>
      <c r="FT116" s="141"/>
      <c r="FU116" s="141"/>
      <c r="FV116" s="141"/>
      <c r="FW116" s="141"/>
      <c r="FX116" s="141"/>
      <c r="FY116" s="141"/>
      <c r="FZ116" s="141"/>
      <c r="GA116" s="141"/>
      <c r="GB116" s="141"/>
      <c r="GC116" s="141"/>
      <c r="GD116" s="141"/>
      <c r="GE116" s="141"/>
      <c r="GF116" s="141"/>
      <c r="GG116" s="141"/>
      <c r="GH116" s="141"/>
      <c r="GI116" s="141"/>
      <c r="GJ116" s="141"/>
      <c r="GK116" s="141"/>
      <c r="GL116" s="141"/>
      <c r="GM116" s="141"/>
      <c r="GN116" s="141"/>
      <c r="GO116" s="141"/>
      <c r="GP116" s="141"/>
      <c r="GQ116" s="141"/>
      <c r="GR116" s="141"/>
      <c r="GS116" s="141"/>
      <c r="GT116" s="141"/>
      <c r="GU116" s="141"/>
      <c r="GV116" s="141"/>
      <c r="GW116" s="141"/>
      <c r="GX116" s="141"/>
      <c r="GY116" s="141"/>
      <c r="GZ116" s="141"/>
      <c r="HA116" s="141"/>
      <c r="HB116" s="141"/>
      <c r="HC116" s="141"/>
      <c r="HD116" s="141"/>
      <c r="HE116" s="141"/>
      <c r="HF116" s="141"/>
      <c r="HG116" s="141"/>
      <c r="HH116" s="141"/>
      <c r="HI116" s="141"/>
      <c r="HJ116" s="141"/>
      <c r="HK116" s="141"/>
      <c r="HL116" s="141"/>
      <c r="HM116" s="141"/>
      <c r="HN116" s="141"/>
      <c r="HO116" s="141"/>
      <c r="HP116" s="141"/>
      <c r="HQ116" s="141"/>
      <c r="HR116" s="141"/>
      <c r="HS116" s="141"/>
      <c r="HT116" s="141"/>
      <c r="HU116" s="141"/>
      <c r="HV116" s="141"/>
      <c r="HW116" s="141"/>
      <c r="HX116" s="141"/>
      <c r="HY116" s="141"/>
      <c r="HZ116" s="141"/>
      <c r="IA116" s="141"/>
      <c r="IB116" s="141"/>
      <c r="IC116" s="141"/>
      <c r="ID116" s="141"/>
      <c r="IE116" s="141"/>
      <c r="IF116" s="141"/>
      <c r="IG116" s="141"/>
      <c r="IH116" s="141"/>
      <c r="II116" s="141"/>
      <c r="IJ116" s="141"/>
      <c r="IK116" s="141"/>
      <c r="IL116" s="141"/>
      <c r="IM116" s="141"/>
      <c r="IN116" s="141"/>
      <c r="IO116" s="141"/>
      <c r="IP116" s="141"/>
      <c r="IQ116" s="141"/>
      <c r="IR116" s="141"/>
      <c r="IS116" s="141"/>
      <c r="IT116" s="141"/>
      <c r="IU116" s="141"/>
      <c r="IV116" s="141"/>
      <c r="IW116" s="141"/>
      <c r="IX116" s="141"/>
      <c r="IY116" s="141"/>
      <c r="IZ116" s="141"/>
      <c r="JA116" s="141"/>
      <c r="JB116" s="141"/>
      <c r="JC116" s="141"/>
      <c r="JD116" s="141"/>
      <c r="JE116" s="141"/>
      <c r="JF116" s="141"/>
      <c r="JG116" s="141"/>
      <c r="JH116" s="141"/>
      <c r="JI116" s="141"/>
      <c r="JJ116" s="141"/>
      <c r="JK116" s="141"/>
      <c r="JL116" s="141"/>
      <c r="JM116" s="141"/>
      <c r="JN116" s="141"/>
      <c r="JO116" s="141"/>
      <c r="JP116" s="141"/>
      <c r="JQ116" s="141"/>
      <c r="JR116" s="141"/>
      <c r="JS116" s="141"/>
      <c r="JT116" s="141"/>
      <c r="JU116" s="141"/>
      <c r="JV116" s="141"/>
      <c r="JW116" s="141"/>
      <c r="JX116" s="141"/>
      <c r="JY116" s="141"/>
      <c r="JZ116" s="141"/>
      <c r="KA116" s="141"/>
      <c r="KB116" s="141"/>
      <c r="KC116" s="141"/>
      <c r="KD116" s="141"/>
      <c r="KE116" s="141"/>
      <c r="KF116" s="141"/>
      <c r="KG116" s="141"/>
      <c r="KH116" s="141"/>
      <c r="KI116" s="141"/>
      <c r="KJ116" s="141"/>
      <c r="KK116" s="141"/>
      <c r="KL116" s="141"/>
      <c r="KM116" s="141"/>
      <c r="KN116" s="141"/>
      <c r="KO116" s="141"/>
      <c r="KP116" s="141"/>
      <c r="KQ116" s="141"/>
      <c r="KR116" s="141"/>
      <c r="KS116" s="141"/>
      <c r="KT116" s="141"/>
      <c r="KU116" s="141"/>
      <c r="KV116" s="141"/>
      <c r="KW116" s="141"/>
      <c r="KX116" s="141"/>
      <c r="KY116" s="141"/>
      <c r="KZ116" s="141"/>
      <c r="LA116" s="141"/>
      <c r="LB116" s="141"/>
      <c r="LC116" s="141"/>
      <c r="LD116" s="141"/>
      <c r="LE116" s="141"/>
      <c r="LF116" s="141"/>
      <c r="LG116" s="141"/>
      <c r="LH116" s="141"/>
      <c r="LI116" s="141"/>
      <c r="LJ116" s="141"/>
      <c r="LK116" s="141"/>
      <c r="LL116" s="141"/>
      <c r="LM116" s="141"/>
      <c r="LN116" s="141"/>
      <c r="LO116" s="141"/>
      <c r="LP116" s="141"/>
      <c r="LQ116" s="141"/>
      <c r="LR116" s="141"/>
      <c r="LS116" s="141"/>
      <c r="LT116" s="141"/>
      <c r="LU116" s="141"/>
      <c r="LV116" s="141"/>
      <c r="LW116" s="141"/>
      <c r="LX116" s="141"/>
      <c r="LY116" s="141"/>
      <c r="LZ116" s="141"/>
      <c r="MA116" s="141"/>
      <c r="MB116" s="141"/>
      <c r="MC116" s="141"/>
      <c r="MD116" s="141"/>
      <c r="ME116" s="141"/>
      <c r="MF116" s="141"/>
      <c r="MG116" s="141"/>
      <c r="MH116" s="141"/>
      <c r="MI116" s="141"/>
      <c r="MJ116" s="141"/>
      <c r="MK116" s="141"/>
      <c r="ML116" s="141"/>
      <c r="MM116" s="141"/>
      <c r="MN116" s="141"/>
      <c r="MO116" s="141"/>
      <c r="MP116" s="141"/>
      <c r="MQ116" s="141"/>
      <c r="MR116" s="141"/>
      <c r="MS116" s="141"/>
      <c r="MT116" s="141"/>
      <c r="MU116" s="141"/>
      <c r="MV116" s="141"/>
      <c r="MW116" s="141"/>
      <c r="MX116" s="141"/>
      <c r="MY116" s="141"/>
      <c r="MZ116" s="141"/>
      <c r="NA116" s="141"/>
      <c r="NB116" s="141"/>
      <c r="NC116" s="141"/>
      <c r="ND116" s="141"/>
      <c r="NE116" s="141"/>
      <c r="NF116" s="141"/>
      <c r="NG116" s="141"/>
      <c r="NH116" s="141"/>
      <c r="NI116" s="141"/>
      <c r="NJ116" s="141"/>
      <c r="NK116" s="141"/>
      <c r="NL116" s="141"/>
      <c r="NM116" s="141"/>
      <c r="NN116" s="141"/>
      <c r="NO116" s="141"/>
      <c r="NP116" s="141"/>
      <c r="NQ116" s="141"/>
      <c r="NR116" s="141"/>
      <c r="NS116" s="141"/>
      <c r="NT116" s="141"/>
      <c r="NU116" s="141"/>
      <c r="NV116" s="141"/>
      <c r="NW116" s="141"/>
      <c r="NX116" s="141"/>
      <c r="NY116" s="141"/>
      <c r="NZ116" s="141"/>
      <c r="OA116" s="141"/>
      <c r="OB116" s="141"/>
      <c r="OC116" s="141"/>
      <c r="OD116" s="141"/>
      <c r="OE116" s="141"/>
      <c r="OF116" s="141"/>
      <c r="OG116" s="141"/>
      <c r="OH116" s="141"/>
      <c r="OI116" s="141"/>
      <c r="OJ116" s="141"/>
      <c r="OK116" s="141"/>
      <c r="OL116" s="141"/>
      <c r="OM116" s="141"/>
      <c r="ON116" s="141"/>
      <c r="OO116" s="141"/>
      <c r="OP116" s="141"/>
      <c r="OQ116" s="141"/>
      <c r="OR116" s="141"/>
      <c r="OS116" s="141"/>
      <c r="OT116" s="141"/>
      <c r="OU116" s="141"/>
      <c r="OV116" s="141"/>
      <c r="OW116" s="141"/>
      <c r="OX116" s="141"/>
      <c r="OY116" s="141"/>
      <c r="OZ116" s="141"/>
      <c r="PA116" s="141"/>
      <c r="PB116" s="141"/>
      <c r="PC116" s="141"/>
      <c r="PD116" s="141"/>
      <c r="PE116" s="141"/>
      <c r="PF116" s="141"/>
      <c r="PG116" s="141"/>
      <c r="PH116" s="141"/>
      <c r="PI116" s="141"/>
      <c r="PJ116" s="141"/>
      <c r="PK116" s="141"/>
      <c r="PL116" s="141"/>
      <c r="PM116" s="141"/>
      <c r="PN116" s="141"/>
      <c r="PO116" s="141"/>
      <c r="PP116" s="141"/>
      <c r="PQ116" s="141"/>
      <c r="PR116" s="141"/>
      <c r="PS116" s="141"/>
      <c r="PT116" s="141"/>
      <c r="PU116" s="141"/>
      <c r="PV116" s="141"/>
      <c r="PW116" s="141"/>
      <c r="PX116" s="141"/>
      <c r="PY116" s="141"/>
      <c r="PZ116" s="141"/>
      <c r="QA116" s="141"/>
      <c r="QB116" s="141"/>
      <c r="QC116" s="141"/>
      <c r="QD116" s="141"/>
      <c r="QE116" s="141"/>
      <c r="QF116" s="141"/>
    </row>
    <row r="117" spans="1:448" s="145" customFormat="1" ht="118.5" hidden="1" customHeight="1">
      <c r="A117" s="252">
        <v>86</v>
      </c>
      <c r="B117" s="255" t="s">
        <v>658</v>
      </c>
      <c r="C117" s="256" t="s">
        <v>269</v>
      </c>
      <c r="D117" s="255" t="s">
        <v>341</v>
      </c>
      <c r="E117" s="214"/>
      <c r="F117" s="255" t="s">
        <v>658</v>
      </c>
      <c r="G117" s="256" t="s">
        <v>269</v>
      </c>
      <c r="H117" s="213" t="s">
        <v>341</v>
      </c>
      <c r="I117" s="213" t="s">
        <v>659</v>
      </c>
      <c r="J117" s="395" t="s">
        <v>658</v>
      </c>
      <c r="K117" s="395" t="s">
        <v>638</v>
      </c>
      <c r="L117" s="395" t="s">
        <v>639</v>
      </c>
      <c r="M117" s="288" t="s">
        <v>660</v>
      </c>
      <c r="N117" s="395" t="s">
        <v>661</v>
      </c>
      <c r="O117" s="213" t="s">
        <v>455</v>
      </c>
      <c r="P117" s="213" t="s">
        <v>93</v>
      </c>
      <c r="Q117" s="213" t="s">
        <v>657</v>
      </c>
      <c r="R117" s="213" t="s">
        <v>249</v>
      </c>
      <c r="S117" s="255" t="s">
        <v>2036</v>
      </c>
      <c r="T117" s="255" t="s">
        <v>328</v>
      </c>
      <c r="U117" s="213" t="s">
        <v>478</v>
      </c>
      <c r="V117" s="255">
        <v>2019</v>
      </c>
      <c r="W117" s="255" t="s">
        <v>2037</v>
      </c>
      <c r="X117" s="214" t="s">
        <v>2038</v>
      </c>
      <c r="Y117" s="284" t="s">
        <v>2039</v>
      </c>
      <c r="Z117" s="284" t="s">
        <v>479</v>
      </c>
      <c r="AA117" s="255" t="s">
        <v>328</v>
      </c>
      <c r="AB117" s="213" t="s">
        <v>328</v>
      </c>
      <c r="AC117" s="213" t="s">
        <v>444</v>
      </c>
      <c r="AD117" s="255" t="s">
        <v>328</v>
      </c>
      <c r="AE117" s="255" t="s">
        <v>328</v>
      </c>
      <c r="AF117" s="260">
        <v>43224</v>
      </c>
      <c r="AG117" s="260">
        <v>43589</v>
      </c>
      <c r="AH117" s="260">
        <v>44900</v>
      </c>
      <c r="AI117" s="260" t="s">
        <v>309</v>
      </c>
      <c r="AJ117" s="260" t="s">
        <v>309</v>
      </c>
      <c r="AK117" s="218">
        <f t="shared" si="11"/>
        <v>-1122</v>
      </c>
      <c r="AL117" s="300" t="s">
        <v>2040</v>
      </c>
      <c r="AM117" s="361">
        <v>44385</v>
      </c>
      <c r="AN117" s="359" t="s">
        <v>307</v>
      </c>
      <c r="AO117" s="302" t="s">
        <v>2041</v>
      </c>
      <c r="AP117" s="261">
        <v>0.9</v>
      </c>
      <c r="AQ117" s="235" t="s">
        <v>414</v>
      </c>
      <c r="AR117" s="223">
        <v>-862</v>
      </c>
      <c r="AS117" s="221" t="s">
        <v>387</v>
      </c>
      <c r="AT117" s="262">
        <v>44520</v>
      </c>
      <c r="AU117" s="221" t="s">
        <v>2042</v>
      </c>
      <c r="AV117" s="221" t="s">
        <v>388</v>
      </c>
      <c r="AW117" s="222">
        <v>0.3</v>
      </c>
      <c r="AX117" s="222">
        <v>0.3</v>
      </c>
      <c r="AY117" s="221" t="s">
        <v>393</v>
      </c>
      <c r="AZ117" s="221" t="s">
        <v>383</v>
      </c>
      <c r="BA117" s="247" t="s">
        <v>390</v>
      </c>
      <c r="BB117" s="279" t="s">
        <v>473</v>
      </c>
      <c r="BC117" s="375">
        <v>44620</v>
      </c>
      <c r="BD117" s="316" t="s">
        <v>394</v>
      </c>
      <c r="BE117" s="316" t="s">
        <v>328</v>
      </c>
      <c r="BF117" s="317">
        <v>1</v>
      </c>
      <c r="BG117" s="235" t="s">
        <v>380</v>
      </c>
      <c r="BH117" s="223">
        <v>-44619.1</v>
      </c>
      <c r="BI117" s="221" t="s">
        <v>387</v>
      </c>
      <c r="BJ117" s="375">
        <v>44638</v>
      </c>
      <c r="BK117" s="279" t="s">
        <v>2043</v>
      </c>
      <c r="BL117" s="316" t="s">
        <v>446</v>
      </c>
      <c r="BM117" s="317">
        <v>0.66</v>
      </c>
      <c r="BN117" s="221" t="s">
        <v>387</v>
      </c>
      <c r="BO117" s="267"/>
      <c r="BP117" s="268" t="s">
        <v>293</v>
      </c>
      <c r="BQ117" s="62" t="s">
        <v>2044</v>
      </c>
      <c r="BR117" s="269">
        <v>44712</v>
      </c>
      <c r="BS117" s="233" t="s">
        <v>2045</v>
      </c>
      <c r="BT117" s="234">
        <v>0.83</v>
      </c>
      <c r="BU117" s="235" t="s">
        <v>414</v>
      </c>
      <c r="BV117" s="223">
        <v>-1122</v>
      </c>
      <c r="BW117" s="221" t="s">
        <v>387</v>
      </c>
      <c r="BX117" s="383">
        <v>44734</v>
      </c>
      <c r="BY117" s="290" t="s">
        <v>2046</v>
      </c>
      <c r="BZ117" s="380" t="s">
        <v>403</v>
      </c>
      <c r="CA117" s="94"/>
      <c r="CB117" s="236" t="s">
        <v>387</v>
      </c>
      <c r="CC117" s="94"/>
      <c r="CD117" s="268" t="s">
        <v>293</v>
      </c>
      <c r="CE117" s="237">
        <v>44819</v>
      </c>
      <c r="CF117" s="33" t="s">
        <v>2047</v>
      </c>
      <c r="CG117" s="33" t="s">
        <v>2048</v>
      </c>
      <c r="CH117" s="571" t="s">
        <v>2049</v>
      </c>
      <c r="CI117" s="21">
        <v>1</v>
      </c>
      <c r="CJ117" s="235" t="str">
        <f t="shared" si="12"/>
        <v>CUMPLIMIENTO TOTAL</v>
      </c>
      <c r="CK117" s="223">
        <f t="shared" si="19"/>
        <v>-1122</v>
      </c>
      <c r="CL117" s="221" t="str">
        <f t="shared" si="20"/>
        <v>VENCIDO</v>
      </c>
      <c r="CM117" s="513">
        <v>44883</v>
      </c>
      <c r="CN117" s="546" t="s">
        <v>2050</v>
      </c>
      <c r="CO117" s="336" t="s">
        <v>1543</v>
      </c>
      <c r="CP117" s="337">
        <v>1</v>
      </c>
      <c r="CQ117" s="576" t="s">
        <v>294</v>
      </c>
      <c r="CR117" s="94"/>
      <c r="CS117" s="239" t="s">
        <v>328</v>
      </c>
      <c r="CT117" s="82" t="s">
        <v>1125</v>
      </c>
      <c r="CU117" s="82" t="s">
        <v>339</v>
      </c>
      <c r="CV117" s="107">
        <v>1</v>
      </c>
      <c r="CW117" s="110">
        <v>1</v>
      </c>
      <c r="CX117" s="235" t="str">
        <f t="shared" si="15"/>
        <v>CUMPLIMIENTO TOTAL</v>
      </c>
      <c r="CY117" s="223" t="str">
        <f t="shared" si="16"/>
        <v>NO APLICA ACCION CERRADA</v>
      </c>
      <c r="CZ117" s="221" t="str">
        <f t="shared" si="21"/>
        <v>NO APLICA ACCION CERRADA</v>
      </c>
      <c r="DA117" s="239" t="s">
        <v>328</v>
      </c>
      <c r="DB117" s="82" t="s">
        <v>1125</v>
      </c>
      <c r="DC117" s="82" t="s">
        <v>339</v>
      </c>
      <c r="DD117" s="107">
        <v>1</v>
      </c>
      <c r="DE117" s="97" t="s">
        <v>294</v>
      </c>
      <c r="DF117" s="94"/>
      <c r="DG117" s="141"/>
      <c r="DH117" s="141"/>
      <c r="DI117" s="141"/>
      <c r="DJ117" s="141"/>
      <c r="DK117" s="141"/>
      <c r="DL117" s="141"/>
      <c r="DM117" s="141"/>
      <c r="DN117" s="141"/>
      <c r="DO117" s="141"/>
      <c r="DP117" s="141"/>
      <c r="DQ117" s="141"/>
      <c r="DR117" s="141"/>
      <c r="DS117" s="141"/>
      <c r="DT117" s="141"/>
      <c r="DU117" s="141"/>
      <c r="DV117" s="141"/>
      <c r="DW117" s="141"/>
      <c r="DX117" s="141"/>
      <c r="DY117" s="141"/>
      <c r="DZ117" s="141"/>
      <c r="EA117" s="141"/>
      <c r="EB117" s="141"/>
      <c r="EC117" s="141"/>
      <c r="ED117" s="141"/>
      <c r="EE117" s="141"/>
      <c r="EF117" s="141"/>
      <c r="EG117" s="141"/>
      <c r="EH117" s="141"/>
      <c r="EI117" s="141"/>
      <c r="EJ117" s="141"/>
      <c r="EK117" s="141"/>
      <c r="EL117" s="141"/>
      <c r="EM117" s="141"/>
      <c r="EN117" s="141"/>
      <c r="EO117" s="141"/>
      <c r="EP117" s="141"/>
      <c r="EQ117" s="141"/>
      <c r="ER117" s="141"/>
      <c r="ES117" s="141"/>
      <c r="ET117" s="141"/>
      <c r="EU117" s="141"/>
      <c r="EV117" s="141"/>
      <c r="EW117" s="141"/>
      <c r="EX117" s="141"/>
      <c r="EY117" s="141"/>
      <c r="EZ117" s="141"/>
      <c r="FA117" s="141"/>
      <c r="FB117" s="141"/>
      <c r="FC117" s="141"/>
      <c r="FD117" s="141"/>
      <c r="FE117" s="141"/>
      <c r="FF117" s="141"/>
      <c r="FG117" s="141"/>
      <c r="FH117" s="141"/>
      <c r="FI117" s="141"/>
      <c r="FJ117" s="141"/>
      <c r="FK117" s="141"/>
      <c r="FL117" s="141"/>
      <c r="FM117" s="141"/>
      <c r="FN117" s="141"/>
      <c r="FO117" s="141"/>
      <c r="FP117" s="141"/>
      <c r="FQ117" s="141"/>
      <c r="FR117" s="141"/>
      <c r="FS117" s="141"/>
      <c r="FT117" s="141"/>
      <c r="FU117" s="141"/>
      <c r="FV117" s="141"/>
      <c r="FW117" s="141"/>
      <c r="FX117" s="141"/>
      <c r="FY117" s="141"/>
      <c r="FZ117" s="141"/>
      <c r="GA117" s="141"/>
      <c r="GB117" s="141"/>
      <c r="GC117" s="141"/>
      <c r="GD117" s="141"/>
      <c r="GE117" s="141"/>
      <c r="GF117" s="141"/>
      <c r="GG117" s="141"/>
      <c r="GH117" s="141"/>
      <c r="GI117" s="141"/>
      <c r="GJ117" s="141"/>
      <c r="GK117" s="141"/>
      <c r="GL117" s="141"/>
      <c r="GM117" s="141"/>
      <c r="GN117" s="141"/>
      <c r="GO117" s="141"/>
      <c r="GP117" s="141"/>
      <c r="GQ117" s="141"/>
      <c r="GR117" s="141"/>
      <c r="GS117" s="141"/>
      <c r="GT117" s="141"/>
      <c r="GU117" s="141"/>
      <c r="GV117" s="141"/>
      <c r="GW117" s="141"/>
      <c r="GX117" s="141"/>
      <c r="GY117" s="141"/>
      <c r="GZ117" s="141"/>
      <c r="HA117" s="141"/>
      <c r="HB117" s="141"/>
      <c r="HC117" s="141"/>
      <c r="HD117" s="141"/>
      <c r="HE117" s="141"/>
      <c r="HF117" s="141"/>
      <c r="HG117" s="141"/>
      <c r="HH117" s="141"/>
      <c r="HI117" s="141"/>
      <c r="HJ117" s="141"/>
      <c r="HK117" s="141"/>
      <c r="HL117" s="141"/>
      <c r="HM117" s="141"/>
      <c r="HN117" s="141"/>
      <c r="HO117" s="141"/>
      <c r="HP117" s="141"/>
      <c r="HQ117" s="141"/>
      <c r="HR117" s="141"/>
      <c r="HS117" s="141"/>
      <c r="HT117" s="141"/>
      <c r="HU117" s="141"/>
      <c r="HV117" s="141"/>
      <c r="HW117" s="141"/>
      <c r="HX117" s="141"/>
      <c r="HY117" s="141"/>
      <c r="HZ117" s="141"/>
      <c r="IA117" s="141"/>
      <c r="IB117" s="141"/>
      <c r="IC117" s="141"/>
      <c r="ID117" s="141"/>
      <c r="IE117" s="141"/>
      <c r="IF117" s="141"/>
      <c r="IG117" s="141"/>
      <c r="IH117" s="141"/>
      <c r="II117" s="141"/>
      <c r="IJ117" s="141"/>
      <c r="IK117" s="141"/>
      <c r="IL117" s="141"/>
      <c r="IM117" s="141"/>
      <c r="IN117" s="141"/>
      <c r="IO117" s="141"/>
      <c r="IP117" s="141"/>
      <c r="IQ117" s="141"/>
      <c r="IR117" s="141"/>
      <c r="IS117" s="141"/>
      <c r="IT117" s="141"/>
      <c r="IU117" s="141"/>
      <c r="IV117" s="141"/>
      <c r="IW117" s="141"/>
      <c r="IX117" s="141"/>
      <c r="IY117" s="141"/>
      <c r="IZ117" s="141"/>
      <c r="JA117" s="141"/>
      <c r="JB117" s="141"/>
      <c r="JC117" s="141"/>
      <c r="JD117" s="141"/>
      <c r="JE117" s="141"/>
      <c r="JF117" s="141"/>
      <c r="JG117" s="141"/>
      <c r="JH117" s="141"/>
      <c r="JI117" s="141"/>
      <c r="JJ117" s="141"/>
      <c r="JK117" s="141"/>
      <c r="JL117" s="141"/>
      <c r="JM117" s="141"/>
      <c r="JN117" s="141"/>
      <c r="JO117" s="141"/>
      <c r="JP117" s="141"/>
      <c r="JQ117" s="141"/>
      <c r="JR117" s="141"/>
      <c r="JS117" s="141"/>
      <c r="JT117" s="141"/>
      <c r="JU117" s="141"/>
      <c r="JV117" s="141"/>
      <c r="JW117" s="141"/>
      <c r="JX117" s="141"/>
      <c r="JY117" s="141"/>
      <c r="JZ117" s="141"/>
      <c r="KA117" s="141"/>
      <c r="KB117" s="141"/>
      <c r="KC117" s="141"/>
      <c r="KD117" s="141"/>
      <c r="KE117" s="141"/>
      <c r="KF117" s="141"/>
      <c r="KG117" s="141"/>
      <c r="KH117" s="141"/>
      <c r="KI117" s="141"/>
      <c r="KJ117" s="141"/>
      <c r="KK117" s="141"/>
      <c r="KL117" s="141"/>
      <c r="KM117" s="141"/>
      <c r="KN117" s="141"/>
      <c r="KO117" s="141"/>
      <c r="KP117" s="141"/>
      <c r="KQ117" s="141"/>
      <c r="KR117" s="141"/>
      <c r="KS117" s="141"/>
      <c r="KT117" s="141"/>
      <c r="KU117" s="141"/>
      <c r="KV117" s="141"/>
      <c r="KW117" s="141"/>
      <c r="KX117" s="141"/>
      <c r="KY117" s="141"/>
      <c r="KZ117" s="141"/>
      <c r="LA117" s="141"/>
      <c r="LB117" s="141"/>
      <c r="LC117" s="141"/>
      <c r="LD117" s="141"/>
      <c r="LE117" s="141"/>
      <c r="LF117" s="141"/>
      <c r="LG117" s="141"/>
      <c r="LH117" s="141"/>
      <c r="LI117" s="141"/>
      <c r="LJ117" s="141"/>
      <c r="LK117" s="141"/>
      <c r="LL117" s="141"/>
      <c r="LM117" s="141"/>
      <c r="LN117" s="141"/>
      <c r="LO117" s="141"/>
      <c r="LP117" s="141"/>
      <c r="LQ117" s="141"/>
      <c r="LR117" s="141"/>
      <c r="LS117" s="141"/>
      <c r="LT117" s="141"/>
      <c r="LU117" s="141"/>
      <c r="LV117" s="141"/>
      <c r="LW117" s="141"/>
      <c r="LX117" s="141"/>
      <c r="LY117" s="141"/>
      <c r="LZ117" s="141"/>
      <c r="MA117" s="141"/>
      <c r="MB117" s="141"/>
      <c r="MC117" s="141"/>
      <c r="MD117" s="141"/>
      <c r="ME117" s="141"/>
      <c r="MF117" s="141"/>
      <c r="MG117" s="141"/>
      <c r="MH117" s="141"/>
      <c r="MI117" s="141"/>
      <c r="MJ117" s="141"/>
      <c r="MK117" s="141"/>
      <c r="ML117" s="141"/>
      <c r="MM117" s="141"/>
      <c r="MN117" s="141"/>
      <c r="MO117" s="141"/>
      <c r="MP117" s="141"/>
      <c r="MQ117" s="141"/>
      <c r="MR117" s="141"/>
      <c r="MS117" s="141"/>
      <c r="MT117" s="141"/>
      <c r="MU117" s="141"/>
      <c r="MV117" s="141"/>
      <c r="MW117" s="141"/>
      <c r="MX117" s="141"/>
      <c r="MY117" s="141"/>
      <c r="MZ117" s="141"/>
      <c r="NA117" s="141"/>
      <c r="NB117" s="141"/>
      <c r="NC117" s="141"/>
      <c r="ND117" s="141"/>
      <c r="NE117" s="141"/>
      <c r="NF117" s="141"/>
      <c r="NG117" s="141"/>
      <c r="NH117" s="141"/>
      <c r="NI117" s="141"/>
      <c r="NJ117" s="141"/>
      <c r="NK117" s="141"/>
      <c r="NL117" s="141"/>
      <c r="NM117" s="141"/>
      <c r="NN117" s="141"/>
      <c r="NO117" s="141"/>
      <c r="NP117" s="141"/>
      <c r="NQ117" s="141"/>
      <c r="NR117" s="141"/>
      <c r="NS117" s="141"/>
      <c r="NT117" s="141"/>
      <c r="NU117" s="141"/>
      <c r="NV117" s="141"/>
      <c r="NW117" s="141"/>
      <c r="NX117" s="141"/>
      <c r="NY117" s="141"/>
      <c r="NZ117" s="141"/>
      <c r="OA117" s="141"/>
      <c r="OB117" s="141"/>
      <c r="OC117" s="141"/>
      <c r="OD117" s="141"/>
      <c r="OE117" s="141"/>
      <c r="OF117" s="141"/>
      <c r="OG117" s="141"/>
      <c r="OH117" s="141"/>
      <c r="OI117" s="141"/>
      <c r="OJ117" s="141"/>
      <c r="OK117" s="141"/>
      <c r="OL117" s="141"/>
      <c r="OM117" s="141"/>
      <c r="ON117" s="141"/>
      <c r="OO117" s="141"/>
      <c r="OP117" s="141"/>
      <c r="OQ117" s="141"/>
      <c r="OR117" s="141"/>
      <c r="OS117" s="141"/>
      <c r="OT117" s="141"/>
      <c r="OU117" s="141"/>
      <c r="OV117" s="141"/>
      <c r="OW117" s="141"/>
      <c r="OX117" s="141"/>
      <c r="OY117" s="141"/>
      <c r="OZ117" s="141"/>
      <c r="PA117" s="141"/>
      <c r="PB117" s="141"/>
      <c r="PC117" s="141"/>
      <c r="PD117" s="141"/>
      <c r="PE117" s="141"/>
      <c r="PF117" s="141"/>
      <c r="PG117" s="141"/>
      <c r="PH117" s="141"/>
      <c r="PI117" s="141"/>
      <c r="PJ117" s="141"/>
      <c r="PK117" s="141"/>
      <c r="PL117" s="141"/>
      <c r="PM117" s="141"/>
      <c r="PN117" s="141"/>
      <c r="PO117" s="141"/>
      <c r="PP117" s="141"/>
      <c r="PQ117" s="141"/>
      <c r="PR117" s="141"/>
      <c r="PS117" s="141"/>
      <c r="PT117" s="141"/>
      <c r="PU117" s="141"/>
      <c r="PV117" s="141"/>
      <c r="PW117" s="141"/>
      <c r="PX117" s="141"/>
      <c r="PY117" s="141"/>
      <c r="PZ117" s="141"/>
      <c r="QA117" s="141"/>
      <c r="QB117" s="141"/>
      <c r="QC117" s="141"/>
      <c r="QD117" s="141"/>
      <c r="QE117" s="141"/>
      <c r="QF117" s="141"/>
    </row>
    <row r="118" spans="1:448" s="145" customFormat="1" ht="118.5" hidden="1" customHeight="1">
      <c r="A118" s="252">
        <v>87</v>
      </c>
      <c r="B118" s="255" t="s">
        <v>658</v>
      </c>
      <c r="C118" s="256" t="s">
        <v>269</v>
      </c>
      <c r="D118" s="255" t="s">
        <v>341</v>
      </c>
      <c r="E118" s="214"/>
      <c r="F118" s="255" t="s">
        <v>658</v>
      </c>
      <c r="G118" s="256" t="s">
        <v>269</v>
      </c>
      <c r="H118" s="213" t="s">
        <v>341</v>
      </c>
      <c r="I118" s="213" t="s">
        <v>659</v>
      </c>
      <c r="J118" s="395" t="s">
        <v>658</v>
      </c>
      <c r="K118" s="395" t="s">
        <v>638</v>
      </c>
      <c r="L118" s="395" t="s">
        <v>639</v>
      </c>
      <c r="M118" s="288" t="s">
        <v>660</v>
      </c>
      <c r="N118" s="395" t="s">
        <v>661</v>
      </c>
      <c r="O118" s="213" t="s">
        <v>88</v>
      </c>
      <c r="P118" s="213" t="s">
        <v>93</v>
      </c>
      <c r="Q118" s="213" t="s">
        <v>657</v>
      </c>
      <c r="R118" s="213" t="s">
        <v>249</v>
      </c>
      <c r="S118" s="255" t="s">
        <v>2051</v>
      </c>
      <c r="T118" s="255" t="s">
        <v>328</v>
      </c>
      <c r="U118" s="213" t="s">
        <v>478</v>
      </c>
      <c r="V118" s="255">
        <v>2019</v>
      </c>
      <c r="W118" s="255" t="s">
        <v>2052</v>
      </c>
      <c r="X118" s="214" t="s">
        <v>2053</v>
      </c>
      <c r="Y118" s="284" t="s">
        <v>299</v>
      </c>
      <c r="Z118" s="575" t="s">
        <v>2054</v>
      </c>
      <c r="AA118" s="255" t="s">
        <v>328</v>
      </c>
      <c r="AB118" s="213" t="s">
        <v>328</v>
      </c>
      <c r="AC118" s="213" t="s">
        <v>444</v>
      </c>
      <c r="AD118" s="255" t="s">
        <v>328</v>
      </c>
      <c r="AE118" s="255" t="s">
        <v>328</v>
      </c>
      <c r="AF118" s="260">
        <v>43224</v>
      </c>
      <c r="AG118" s="260">
        <v>43589</v>
      </c>
      <c r="AH118" s="260">
        <v>44900</v>
      </c>
      <c r="AI118" s="260" t="s">
        <v>309</v>
      </c>
      <c r="AJ118" s="260" t="s">
        <v>307</v>
      </c>
      <c r="AK118" s="218">
        <f t="shared" si="11"/>
        <v>-1122</v>
      </c>
      <c r="AL118" s="300" t="s">
        <v>2055</v>
      </c>
      <c r="AM118" s="262">
        <v>44385</v>
      </c>
      <c r="AN118" s="257" t="s">
        <v>309</v>
      </c>
      <c r="AO118" s="302" t="s">
        <v>2056</v>
      </c>
      <c r="AP118" s="261">
        <v>0.8</v>
      </c>
      <c r="AQ118" s="235" t="s">
        <v>414</v>
      </c>
      <c r="AR118" s="223">
        <v>-862</v>
      </c>
      <c r="AS118" s="221" t="s">
        <v>387</v>
      </c>
      <c r="AT118" s="220">
        <v>44520</v>
      </c>
      <c r="AU118" s="221" t="s">
        <v>2057</v>
      </c>
      <c r="AV118" s="221" t="s">
        <v>388</v>
      </c>
      <c r="AW118" s="222">
        <v>0</v>
      </c>
      <c r="AX118" s="222">
        <v>0</v>
      </c>
      <c r="AY118" s="221" t="s">
        <v>393</v>
      </c>
      <c r="AZ118" s="221" t="s">
        <v>383</v>
      </c>
      <c r="BA118" s="247" t="s">
        <v>390</v>
      </c>
      <c r="BB118" s="279" t="s">
        <v>473</v>
      </c>
      <c r="BC118" s="375">
        <v>44620</v>
      </c>
      <c r="BD118" s="316" t="s">
        <v>394</v>
      </c>
      <c r="BE118" s="316" t="s">
        <v>328</v>
      </c>
      <c r="BF118" s="317">
        <v>1</v>
      </c>
      <c r="BG118" s="235" t="s">
        <v>380</v>
      </c>
      <c r="BH118" s="223">
        <v>-44619.199999999997</v>
      </c>
      <c r="BI118" s="221" t="s">
        <v>387</v>
      </c>
      <c r="BJ118" s="375">
        <v>44638</v>
      </c>
      <c r="BK118" s="279" t="s">
        <v>2058</v>
      </c>
      <c r="BL118" s="316" t="s">
        <v>446</v>
      </c>
      <c r="BM118" s="317">
        <v>0.66</v>
      </c>
      <c r="BN118" s="221" t="s">
        <v>387</v>
      </c>
      <c r="BO118" s="267"/>
      <c r="BP118" s="268" t="s">
        <v>293</v>
      </c>
      <c r="BQ118" s="62" t="s">
        <v>2059</v>
      </c>
      <c r="BR118" s="269">
        <v>44712</v>
      </c>
      <c r="BS118" s="233" t="s">
        <v>2045</v>
      </c>
      <c r="BT118" s="234">
        <v>0.83</v>
      </c>
      <c r="BU118" s="235" t="s">
        <v>414</v>
      </c>
      <c r="BV118" s="223">
        <v>-1122</v>
      </c>
      <c r="BW118" s="221" t="s">
        <v>387</v>
      </c>
      <c r="BX118" s="383">
        <v>44734</v>
      </c>
      <c r="BY118" s="290" t="s">
        <v>2046</v>
      </c>
      <c r="BZ118" s="380" t="s">
        <v>403</v>
      </c>
      <c r="CA118" s="94"/>
      <c r="CB118" s="236" t="s">
        <v>387</v>
      </c>
      <c r="CC118" s="94"/>
      <c r="CD118" s="268" t="s">
        <v>293</v>
      </c>
      <c r="CE118" s="237">
        <v>44819</v>
      </c>
      <c r="CF118" s="33" t="s">
        <v>2060</v>
      </c>
      <c r="CG118" s="33" t="s">
        <v>2061</v>
      </c>
      <c r="CH118" s="571" t="s">
        <v>2049</v>
      </c>
      <c r="CI118" s="21">
        <v>1</v>
      </c>
      <c r="CJ118" s="235" t="str">
        <f t="shared" si="12"/>
        <v>CUMPLIMIENTO TOTAL</v>
      </c>
      <c r="CK118" s="223">
        <f t="shared" si="19"/>
        <v>-1122</v>
      </c>
      <c r="CL118" s="221" t="str">
        <f t="shared" si="20"/>
        <v>VENCIDO</v>
      </c>
      <c r="CM118" s="513">
        <v>44883</v>
      </c>
      <c r="CN118" s="546" t="s">
        <v>2050</v>
      </c>
      <c r="CO118" s="336" t="s">
        <v>1543</v>
      </c>
      <c r="CP118" s="337">
        <v>1</v>
      </c>
      <c r="CQ118" s="576" t="s">
        <v>294</v>
      </c>
      <c r="CR118" s="94"/>
      <c r="CS118" s="239" t="s">
        <v>328</v>
      </c>
      <c r="CT118" s="82" t="s">
        <v>1125</v>
      </c>
      <c r="CU118" s="82" t="s">
        <v>339</v>
      </c>
      <c r="CV118" s="107">
        <v>1</v>
      </c>
      <c r="CW118" s="110">
        <v>1</v>
      </c>
      <c r="CX118" s="235" t="str">
        <f t="shared" si="15"/>
        <v>CUMPLIMIENTO TOTAL</v>
      </c>
      <c r="CY118" s="223" t="str">
        <f t="shared" si="16"/>
        <v>NO APLICA ACCION CERRADA</v>
      </c>
      <c r="CZ118" s="221" t="str">
        <f t="shared" si="21"/>
        <v>NO APLICA ACCION CERRADA</v>
      </c>
      <c r="DA118" s="239" t="s">
        <v>328</v>
      </c>
      <c r="DB118" s="82" t="s">
        <v>1125</v>
      </c>
      <c r="DC118" s="82" t="s">
        <v>339</v>
      </c>
      <c r="DD118" s="107">
        <v>1</v>
      </c>
      <c r="DE118" s="97" t="s">
        <v>294</v>
      </c>
      <c r="DF118" s="94"/>
      <c r="DG118" s="141"/>
      <c r="DH118" s="141"/>
      <c r="DI118" s="141"/>
      <c r="DJ118" s="141"/>
      <c r="DK118" s="141"/>
      <c r="DL118" s="141"/>
      <c r="DM118" s="141"/>
      <c r="DN118" s="141"/>
      <c r="DO118" s="141"/>
      <c r="DP118" s="141"/>
      <c r="DQ118" s="141"/>
      <c r="DR118" s="141"/>
      <c r="DS118" s="141"/>
      <c r="DT118" s="141"/>
      <c r="DU118" s="141"/>
      <c r="DV118" s="141"/>
      <c r="DW118" s="141"/>
      <c r="DX118" s="141"/>
      <c r="DY118" s="141"/>
      <c r="DZ118" s="141"/>
      <c r="EA118" s="141"/>
      <c r="EB118" s="141"/>
      <c r="EC118" s="141"/>
      <c r="ED118" s="141"/>
      <c r="EE118" s="141"/>
      <c r="EF118" s="141"/>
      <c r="EG118" s="141"/>
      <c r="EH118" s="141"/>
      <c r="EI118" s="141"/>
      <c r="EJ118" s="141"/>
      <c r="EK118" s="141"/>
      <c r="EL118" s="141"/>
      <c r="EM118" s="141"/>
      <c r="EN118" s="141"/>
      <c r="EO118" s="141"/>
      <c r="EP118" s="141"/>
      <c r="EQ118" s="141"/>
      <c r="ER118" s="141"/>
      <c r="ES118" s="141"/>
      <c r="ET118" s="141"/>
      <c r="EU118" s="141"/>
      <c r="EV118" s="141"/>
      <c r="EW118" s="141"/>
      <c r="EX118" s="141"/>
      <c r="EY118" s="141"/>
      <c r="EZ118" s="141"/>
      <c r="FA118" s="141"/>
      <c r="FB118" s="141"/>
      <c r="FC118" s="141"/>
      <c r="FD118" s="141"/>
      <c r="FE118" s="141"/>
      <c r="FF118" s="141"/>
      <c r="FG118" s="141"/>
      <c r="FH118" s="141"/>
      <c r="FI118" s="141"/>
      <c r="FJ118" s="141"/>
      <c r="FK118" s="141"/>
      <c r="FL118" s="141"/>
      <c r="FM118" s="141"/>
      <c r="FN118" s="141"/>
      <c r="FO118" s="141"/>
      <c r="FP118" s="141"/>
      <c r="FQ118" s="141"/>
      <c r="FR118" s="141"/>
      <c r="FS118" s="141"/>
      <c r="FT118" s="141"/>
      <c r="FU118" s="141"/>
      <c r="FV118" s="141"/>
      <c r="FW118" s="141"/>
      <c r="FX118" s="141"/>
      <c r="FY118" s="141"/>
      <c r="FZ118" s="141"/>
      <c r="GA118" s="141"/>
      <c r="GB118" s="141"/>
      <c r="GC118" s="141"/>
      <c r="GD118" s="141"/>
      <c r="GE118" s="141"/>
      <c r="GF118" s="141"/>
      <c r="GG118" s="141"/>
      <c r="GH118" s="141"/>
      <c r="GI118" s="141"/>
      <c r="GJ118" s="141"/>
      <c r="GK118" s="141"/>
      <c r="GL118" s="141"/>
      <c r="GM118" s="141"/>
      <c r="GN118" s="141"/>
      <c r="GO118" s="141"/>
      <c r="GP118" s="141"/>
      <c r="GQ118" s="141"/>
      <c r="GR118" s="141"/>
      <c r="GS118" s="141"/>
      <c r="GT118" s="141"/>
      <c r="GU118" s="141"/>
      <c r="GV118" s="141"/>
      <c r="GW118" s="141"/>
      <c r="GX118" s="141"/>
      <c r="GY118" s="141"/>
      <c r="GZ118" s="141"/>
      <c r="HA118" s="141"/>
      <c r="HB118" s="141"/>
      <c r="HC118" s="141"/>
      <c r="HD118" s="141"/>
      <c r="HE118" s="141"/>
      <c r="HF118" s="141"/>
      <c r="HG118" s="141"/>
      <c r="HH118" s="141"/>
      <c r="HI118" s="141"/>
      <c r="HJ118" s="141"/>
      <c r="HK118" s="141"/>
      <c r="HL118" s="141"/>
      <c r="HM118" s="141"/>
      <c r="HN118" s="141"/>
      <c r="HO118" s="141"/>
      <c r="HP118" s="141"/>
      <c r="HQ118" s="141"/>
      <c r="HR118" s="141"/>
      <c r="HS118" s="141"/>
      <c r="HT118" s="141"/>
      <c r="HU118" s="141"/>
      <c r="HV118" s="141"/>
      <c r="HW118" s="141"/>
      <c r="HX118" s="141"/>
      <c r="HY118" s="141"/>
      <c r="HZ118" s="141"/>
      <c r="IA118" s="141"/>
      <c r="IB118" s="141"/>
      <c r="IC118" s="141"/>
      <c r="ID118" s="141"/>
      <c r="IE118" s="141"/>
      <c r="IF118" s="141"/>
      <c r="IG118" s="141"/>
      <c r="IH118" s="141"/>
      <c r="II118" s="141"/>
      <c r="IJ118" s="141"/>
      <c r="IK118" s="141"/>
      <c r="IL118" s="141"/>
      <c r="IM118" s="141"/>
      <c r="IN118" s="141"/>
      <c r="IO118" s="141"/>
      <c r="IP118" s="141"/>
      <c r="IQ118" s="141"/>
      <c r="IR118" s="141"/>
      <c r="IS118" s="141"/>
      <c r="IT118" s="141"/>
      <c r="IU118" s="141"/>
      <c r="IV118" s="141"/>
      <c r="IW118" s="141"/>
      <c r="IX118" s="141"/>
      <c r="IY118" s="141"/>
      <c r="IZ118" s="141"/>
      <c r="JA118" s="141"/>
      <c r="JB118" s="141"/>
      <c r="JC118" s="141"/>
      <c r="JD118" s="141"/>
      <c r="JE118" s="141"/>
      <c r="JF118" s="141"/>
      <c r="JG118" s="141"/>
      <c r="JH118" s="141"/>
      <c r="JI118" s="141"/>
      <c r="JJ118" s="141"/>
      <c r="JK118" s="141"/>
      <c r="JL118" s="141"/>
      <c r="JM118" s="141"/>
      <c r="JN118" s="141"/>
      <c r="JO118" s="141"/>
      <c r="JP118" s="141"/>
      <c r="JQ118" s="141"/>
      <c r="JR118" s="141"/>
      <c r="JS118" s="141"/>
      <c r="JT118" s="141"/>
      <c r="JU118" s="141"/>
      <c r="JV118" s="141"/>
      <c r="JW118" s="141"/>
      <c r="JX118" s="141"/>
      <c r="JY118" s="141"/>
      <c r="JZ118" s="141"/>
      <c r="KA118" s="141"/>
      <c r="KB118" s="141"/>
      <c r="KC118" s="141"/>
      <c r="KD118" s="141"/>
      <c r="KE118" s="141"/>
      <c r="KF118" s="141"/>
      <c r="KG118" s="141"/>
      <c r="KH118" s="141"/>
      <c r="KI118" s="141"/>
      <c r="KJ118" s="141"/>
      <c r="KK118" s="141"/>
      <c r="KL118" s="141"/>
      <c r="KM118" s="141"/>
      <c r="KN118" s="141"/>
      <c r="KO118" s="141"/>
      <c r="KP118" s="141"/>
      <c r="KQ118" s="141"/>
      <c r="KR118" s="141"/>
      <c r="KS118" s="141"/>
      <c r="KT118" s="141"/>
      <c r="KU118" s="141"/>
      <c r="KV118" s="141"/>
      <c r="KW118" s="141"/>
      <c r="KX118" s="141"/>
      <c r="KY118" s="141"/>
      <c r="KZ118" s="141"/>
      <c r="LA118" s="141"/>
      <c r="LB118" s="141"/>
      <c r="LC118" s="141"/>
      <c r="LD118" s="141"/>
      <c r="LE118" s="141"/>
      <c r="LF118" s="141"/>
      <c r="LG118" s="141"/>
      <c r="LH118" s="141"/>
      <c r="LI118" s="141"/>
      <c r="LJ118" s="141"/>
      <c r="LK118" s="141"/>
      <c r="LL118" s="141"/>
      <c r="LM118" s="141"/>
      <c r="LN118" s="141"/>
      <c r="LO118" s="141"/>
      <c r="LP118" s="141"/>
      <c r="LQ118" s="141"/>
      <c r="LR118" s="141"/>
      <c r="LS118" s="141"/>
      <c r="LT118" s="141"/>
      <c r="LU118" s="141"/>
      <c r="LV118" s="141"/>
      <c r="LW118" s="141"/>
      <c r="LX118" s="141"/>
      <c r="LY118" s="141"/>
      <c r="LZ118" s="141"/>
      <c r="MA118" s="141"/>
      <c r="MB118" s="141"/>
      <c r="MC118" s="141"/>
      <c r="MD118" s="141"/>
      <c r="ME118" s="141"/>
      <c r="MF118" s="141"/>
      <c r="MG118" s="141"/>
      <c r="MH118" s="141"/>
      <c r="MI118" s="141"/>
      <c r="MJ118" s="141"/>
      <c r="MK118" s="141"/>
      <c r="ML118" s="141"/>
      <c r="MM118" s="141"/>
      <c r="MN118" s="141"/>
      <c r="MO118" s="141"/>
      <c r="MP118" s="141"/>
      <c r="MQ118" s="141"/>
      <c r="MR118" s="141"/>
      <c r="MS118" s="141"/>
      <c r="MT118" s="141"/>
      <c r="MU118" s="141"/>
      <c r="MV118" s="141"/>
      <c r="MW118" s="141"/>
      <c r="MX118" s="141"/>
      <c r="MY118" s="141"/>
      <c r="MZ118" s="141"/>
      <c r="NA118" s="141"/>
      <c r="NB118" s="141"/>
      <c r="NC118" s="141"/>
      <c r="ND118" s="141"/>
      <c r="NE118" s="141"/>
      <c r="NF118" s="141"/>
      <c r="NG118" s="141"/>
      <c r="NH118" s="141"/>
      <c r="NI118" s="141"/>
      <c r="NJ118" s="141"/>
      <c r="NK118" s="141"/>
      <c r="NL118" s="141"/>
      <c r="NM118" s="141"/>
      <c r="NN118" s="141"/>
      <c r="NO118" s="141"/>
      <c r="NP118" s="141"/>
      <c r="NQ118" s="141"/>
      <c r="NR118" s="141"/>
      <c r="NS118" s="141"/>
      <c r="NT118" s="141"/>
      <c r="NU118" s="141"/>
      <c r="NV118" s="141"/>
      <c r="NW118" s="141"/>
      <c r="NX118" s="141"/>
      <c r="NY118" s="141"/>
      <c r="NZ118" s="141"/>
      <c r="OA118" s="141"/>
      <c r="OB118" s="141"/>
      <c r="OC118" s="141"/>
      <c r="OD118" s="141"/>
      <c r="OE118" s="141"/>
      <c r="OF118" s="141"/>
      <c r="OG118" s="141"/>
      <c r="OH118" s="141"/>
      <c r="OI118" s="141"/>
      <c r="OJ118" s="141"/>
      <c r="OK118" s="141"/>
      <c r="OL118" s="141"/>
      <c r="OM118" s="141"/>
      <c r="ON118" s="141"/>
      <c r="OO118" s="141"/>
      <c r="OP118" s="141"/>
      <c r="OQ118" s="141"/>
      <c r="OR118" s="141"/>
      <c r="OS118" s="141"/>
      <c r="OT118" s="141"/>
      <c r="OU118" s="141"/>
      <c r="OV118" s="141"/>
      <c r="OW118" s="141"/>
      <c r="OX118" s="141"/>
      <c r="OY118" s="141"/>
      <c r="OZ118" s="141"/>
      <c r="PA118" s="141"/>
      <c r="PB118" s="141"/>
      <c r="PC118" s="141"/>
      <c r="PD118" s="141"/>
      <c r="PE118" s="141"/>
      <c r="PF118" s="141"/>
      <c r="PG118" s="141"/>
      <c r="PH118" s="141"/>
      <c r="PI118" s="141"/>
      <c r="PJ118" s="141"/>
      <c r="PK118" s="141"/>
      <c r="PL118" s="141"/>
      <c r="PM118" s="141"/>
      <c r="PN118" s="141"/>
      <c r="PO118" s="141"/>
      <c r="PP118" s="141"/>
      <c r="PQ118" s="141"/>
      <c r="PR118" s="141"/>
      <c r="PS118" s="141"/>
      <c r="PT118" s="141"/>
      <c r="PU118" s="141"/>
      <c r="PV118" s="141"/>
      <c r="PW118" s="141"/>
      <c r="PX118" s="141"/>
      <c r="PY118" s="141"/>
      <c r="PZ118" s="141"/>
      <c r="QA118" s="141"/>
      <c r="QB118" s="141"/>
      <c r="QC118" s="141"/>
      <c r="QD118" s="141"/>
      <c r="QE118" s="141"/>
      <c r="QF118" s="141"/>
    </row>
    <row r="119" spans="1:448" s="145" customFormat="1" ht="118.5" hidden="1" customHeight="1">
      <c r="A119" s="252">
        <v>88</v>
      </c>
      <c r="B119" s="255" t="s">
        <v>1198</v>
      </c>
      <c r="C119" s="255" t="s">
        <v>1199</v>
      </c>
      <c r="D119" s="213" t="s">
        <v>1200</v>
      </c>
      <c r="E119" s="214"/>
      <c r="F119" s="255" t="s">
        <v>2062</v>
      </c>
      <c r="G119" s="253" t="s">
        <v>612</v>
      </c>
      <c r="H119" s="253" t="s">
        <v>337</v>
      </c>
      <c r="I119" s="213" t="s">
        <v>2063</v>
      </c>
      <c r="J119" s="288" t="s">
        <v>2064</v>
      </c>
      <c r="K119" s="288" t="s">
        <v>1164</v>
      </c>
      <c r="L119" s="395" t="s">
        <v>337</v>
      </c>
      <c r="M119" s="395" t="s">
        <v>328</v>
      </c>
      <c r="N119" s="395" t="s">
        <v>328</v>
      </c>
      <c r="O119" s="213" t="s">
        <v>203</v>
      </c>
      <c r="P119" s="213" t="s">
        <v>204</v>
      </c>
      <c r="Q119" s="213" t="s">
        <v>482</v>
      </c>
      <c r="R119" s="213" t="s">
        <v>251</v>
      </c>
      <c r="S119" s="255" t="s">
        <v>2065</v>
      </c>
      <c r="T119" s="255" t="s">
        <v>432</v>
      </c>
      <c r="U119" s="255">
        <v>96</v>
      </c>
      <c r="V119" s="255">
        <v>2020</v>
      </c>
      <c r="W119" s="255" t="s">
        <v>2066</v>
      </c>
      <c r="X119" s="214" t="s">
        <v>481</v>
      </c>
      <c r="Y119" s="214" t="s">
        <v>483</v>
      </c>
      <c r="Z119" s="214" t="s">
        <v>2067</v>
      </c>
      <c r="AA119" s="255" t="s">
        <v>328</v>
      </c>
      <c r="AB119" s="214" t="s">
        <v>328</v>
      </c>
      <c r="AC119" s="214" t="s">
        <v>2068</v>
      </c>
      <c r="AD119" s="255" t="s">
        <v>328</v>
      </c>
      <c r="AE119" s="255" t="s">
        <v>328</v>
      </c>
      <c r="AF119" s="260">
        <v>43966</v>
      </c>
      <c r="AG119" s="260">
        <v>44285</v>
      </c>
      <c r="AH119" s="260">
        <v>44743</v>
      </c>
      <c r="AI119" s="260" t="s">
        <v>309</v>
      </c>
      <c r="AJ119" s="260" t="s">
        <v>309</v>
      </c>
      <c r="AK119" s="218">
        <f t="shared" si="11"/>
        <v>-426</v>
      </c>
      <c r="AL119" s="302" t="s">
        <v>2069</v>
      </c>
      <c r="AM119" s="262">
        <v>44421</v>
      </c>
      <c r="AN119" s="257" t="s">
        <v>309</v>
      </c>
      <c r="AO119" s="300" t="s">
        <v>2070</v>
      </c>
      <c r="AP119" s="261">
        <v>0.5</v>
      </c>
      <c r="AQ119" s="235" t="s">
        <v>422</v>
      </c>
      <c r="AR119" s="223">
        <v>-166</v>
      </c>
      <c r="AS119" s="221" t="s">
        <v>387</v>
      </c>
      <c r="AT119" s="262">
        <v>44523</v>
      </c>
      <c r="AU119" s="221" t="s">
        <v>1134</v>
      </c>
      <c r="AV119" s="223" t="s">
        <v>409</v>
      </c>
      <c r="AW119" s="261">
        <v>0</v>
      </c>
      <c r="AX119" s="261">
        <v>0</v>
      </c>
      <c r="AY119" s="221" t="s">
        <v>393</v>
      </c>
      <c r="AZ119" s="257" t="s">
        <v>393</v>
      </c>
      <c r="BA119" s="379" t="s">
        <v>441</v>
      </c>
      <c r="BB119" s="36" t="s">
        <v>2071</v>
      </c>
      <c r="BC119" s="269">
        <v>44620</v>
      </c>
      <c r="BD119" s="267" t="s">
        <v>391</v>
      </c>
      <c r="BE119" s="267" t="s">
        <v>328</v>
      </c>
      <c r="BF119" s="266">
        <v>1</v>
      </c>
      <c r="BG119" s="235" t="s">
        <v>380</v>
      </c>
      <c r="BH119" s="223">
        <v>-44619.5</v>
      </c>
      <c r="BI119" s="221" t="s">
        <v>387</v>
      </c>
      <c r="BJ119" s="267"/>
      <c r="BK119" s="267"/>
      <c r="BL119" s="267"/>
      <c r="BM119" s="267"/>
      <c r="BN119" s="221"/>
      <c r="BO119" s="267"/>
      <c r="BP119" s="399" t="s">
        <v>1213</v>
      </c>
      <c r="BQ119" s="62" t="s">
        <v>2072</v>
      </c>
      <c r="BR119" s="269">
        <v>44712</v>
      </c>
      <c r="BS119" s="233" t="s">
        <v>2072</v>
      </c>
      <c r="BT119" s="234">
        <v>1</v>
      </c>
      <c r="BU119" s="235" t="s">
        <v>380</v>
      </c>
      <c r="BV119" s="223">
        <v>-426</v>
      </c>
      <c r="BW119" s="221" t="s">
        <v>387</v>
      </c>
      <c r="BX119" s="249">
        <v>44722</v>
      </c>
      <c r="BY119" s="94" t="s">
        <v>1136</v>
      </c>
      <c r="BZ119" s="380" t="s">
        <v>466</v>
      </c>
      <c r="CA119" s="108">
        <v>1</v>
      </c>
      <c r="CB119" s="236" t="s">
        <v>294</v>
      </c>
      <c r="CC119" s="94"/>
      <c r="CD119" s="236" t="s">
        <v>294</v>
      </c>
      <c r="CE119" s="233" t="s">
        <v>1125</v>
      </c>
      <c r="CF119" s="233" t="s">
        <v>1125</v>
      </c>
      <c r="CG119" s="375" t="s">
        <v>328</v>
      </c>
      <c r="CH119" s="233" t="s">
        <v>328</v>
      </c>
      <c r="CI119" s="234">
        <v>1</v>
      </c>
      <c r="CJ119" s="235" t="str">
        <f t="shared" si="12"/>
        <v>CUMPLIMIENTO TOTAL</v>
      </c>
      <c r="CK119" s="223" t="str">
        <f t="shared" si="19"/>
        <v>NO APLICA ACCION CERRADA</v>
      </c>
      <c r="CL119" s="221" t="str">
        <f t="shared" si="20"/>
        <v>NO APLICA ACCION CERRADA</v>
      </c>
      <c r="CM119" s="239" t="s">
        <v>328</v>
      </c>
      <c r="CN119" s="82" t="s">
        <v>1125</v>
      </c>
      <c r="CO119" s="381" t="s">
        <v>409</v>
      </c>
      <c r="CP119" s="116">
        <v>1</v>
      </c>
      <c r="CQ119" s="236" t="s">
        <v>294</v>
      </c>
      <c r="CR119" s="105" t="s">
        <v>382</v>
      </c>
      <c r="CS119" s="239" t="s">
        <v>328</v>
      </c>
      <c r="CT119" s="82" t="s">
        <v>1125</v>
      </c>
      <c r="CU119" s="82" t="s">
        <v>339</v>
      </c>
      <c r="CV119" s="107">
        <v>1</v>
      </c>
      <c r="CW119" s="110">
        <v>1</v>
      </c>
      <c r="CX119" s="235" t="str">
        <f t="shared" si="15"/>
        <v>CUMPLIMIENTO TOTAL</v>
      </c>
      <c r="CY119" s="223" t="str">
        <f t="shared" si="16"/>
        <v>NO APLICA ACCION CERRADA</v>
      </c>
      <c r="CZ119" s="221" t="str">
        <f t="shared" si="21"/>
        <v>NO APLICA ACCION CERRADA</v>
      </c>
      <c r="DA119" s="239" t="s">
        <v>328</v>
      </c>
      <c r="DB119" s="82" t="s">
        <v>1125</v>
      </c>
      <c r="DC119" s="82" t="s">
        <v>339</v>
      </c>
      <c r="DD119" s="107">
        <v>1</v>
      </c>
      <c r="DE119" s="97" t="s">
        <v>294</v>
      </c>
      <c r="DF119" s="94"/>
      <c r="DG119" s="141"/>
      <c r="DH119" s="141"/>
      <c r="DI119" s="141"/>
      <c r="DJ119" s="141"/>
      <c r="DK119" s="141"/>
      <c r="DL119" s="141"/>
      <c r="DM119" s="141"/>
      <c r="DN119" s="141"/>
      <c r="DO119" s="141"/>
      <c r="DP119" s="141"/>
      <c r="DQ119" s="141"/>
      <c r="DR119" s="141"/>
      <c r="DS119" s="141"/>
      <c r="DT119" s="141"/>
      <c r="DU119" s="141"/>
      <c r="DV119" s="141"/>
      <c r="DW119" s="141"/>
      <c r="DX119" s="141"/>
      <c r="DY119" s="141"/>
      <c r="DZ119" s="141"/>
      <c r="EA119" s="141"/>
      <c r="EB119" s="141"/>
      <c r="EC119" s="141"/>
      <c r="ED119" s="141"/>
      <c r="EE119" s="141"/>
      <c r="EF119" s="141"/>
      <c r="EG119" s="141"/>
      <c r="EH119" s="141"/>
      <c r="EI119" s="141"/>
      <c r="EJ119" s="141"/>
      <c r="EK119" s="141"/>
      <c r="EL119" s="141"/>
      <c r="EM119" s="141"/>
      <c r="EN119" s="141"/>
      <c r="EO119" s="141"/>
      <c r="EP119" s="141"/>
      <c r="EQ119" s="141"/>
      <c r="ER119" s="141"/>
      <c r="ES119" s="141"/>
      <c r="ET119" s="141"/>
      <c r="EU119" s="141"/>
      <c r="EV119" s="141"/>
      <c r="EW119" s="141"/>
      <c r="EX119" s="141"/>
      <c r="EY119" s="141"/>
      <c r="EZ119" s="141"/>
      <c r="FA119" s="141"/>
      <c r="FB119" s="141"/>
      <c r="FC119" s="141"/>
      <c r="FD119" s="141"/>
      <c r="FE119" s="141"/>
      <c r="FF119" s="141"/>
      <c r="FG119" s="141"/>
      <c r="FH119" s="141"/>
      <c r="FI119" s="141"/>
      <c r="FJ119" s="141"/>
      <c r="FK119" s="141"/>
      <c r="FL119" s="141"/>
      <c r="FM119" s="141"/>
      <c r="FN119" s="141"/>
      <c r="FO119" s="141"/>
      <c r="FP119" s="141"/>
      <c r="FQ119" s="141"/>
      <c r="FR119" s="141"/>
      <c r="FS119" s="141"/>
      <c r="FT119" s="141"/>
      <c r="FU119" s="141"/>
      <c r="FV119" s="141"/>
      <c r="FW119" s="141"/>
      <c r="FX119" s="141"/>
      <c r="FY119" s="141"/>
      <c r="FZ119" s="141"/>
      <c r="GA119" s="141"/>
      <c r="GB119" s="141"/>
      <c r="GC119" s="141"/>
      <c r="GD119" s="141"/>
      <c r="GE119" s="141"/>
      <c r="GF119" s="141"/>
      <c r="GG119" s="141"/>
      <c r="GH119" s="141"/>
      <c r="GI119" s="141"/>
      <c r="GJ119" s="141"/>
      <c r="GK119" s="141"/>
      <c r="GL119" s="141"/>
      <c r="GM119" s="141"/>
      <c r="GN119" s="141"/>
      <c r="GO119" s="141"/>
      <c r="GP119" s="141"/>
      <c r="GQ119" s="141"/>
      <c r="GR119" s="141"/>
      <c r="GS119" s="141"/>
      <c r="GT119" s="141"/>
      <c r="GU119" s="141"/>
      <c r="GV119" s="141"/>
      <c r="GW119" s="141"/>
      <c r="GX119" s="141"/>
      <c r="GY119" s="141"/>
      <c r="GZ119" s="141"/>
      <c r="HA119" s="141"/>
      <c r="HB119" s="141"/>
      <c r="HC119" s="141"/>
      <c r="HD119" s="141"/>
      <c r="HE119" s="141"/>
      <c r="HF119" s="141"/>
      <c r="HG119" s="141"/>
      <c r="HH119" s="141"/>
      <c r="HI119" s="141"/>
      <c r="HJ119" s="141"/>
      <c r="HK119" s="141"/>
      <c r="HL119" s="141"/>
      <c r="HM119" s="141"/>
      <c r="HN119" s="141"/>
      <c r="HO119" s="141"/>
      <c r="HP119" s="141"/>
      <c r="HQ119" s="141"/>
      <c r="HR119" s="141"/>
      <c r="HS119" s="141"/>
      <c r="HT119" s="141"/>
      <c r="HU119" s="141"/>
      <c r="HV119" s="141"/>
      <c r="HW119" s="141"/>
      <c r="HX119" s="141"/>
      <c r="HY119" s="141"/>
      <c r="HZ119" s="141"/>
      <c r="IA119" s="141"/>
      <c r="IB119" s="141"/>
      <c r="IC119" s="141"/>
      <c r="ID119" s="141"/>
      <c r="IE119" s="141"/>
      <c r="IF119" s="141"/>
      <c r="IG119" s="141"/>
      <c r="IH119" s="141"/>
      <c r="II119" s="141"/>
      <c r="IJ119" s="141"/>
      <c r="IK119" s="141"/>
      <c r="IL119" s="141"/>
      <c r="IM119" s="141"/>
      <c r="IN119" s="141"/>
      <c r="IO119" s="141"/>
      <c r="IP119" s="141"/>
      <c r="IQ119" s="141"/>
      <c r="IR119" s="141"/>
      <c r="IS119" s="141"/>
      <c r="IT119" s="141"/>
      <c r="IU119" s="141"/>
      <c r="IV119" s="141"/>
      <c r="IW119" s="141"/>
      <c r="IX119" s="141"/>
      <c r="IY119" s="141"/>
      <c r="IZ119" s="141"/>
      <c r="JA119" s="141"/>
      <c r="JB119" s="141"/>
      <c r="JC119" s="141"/>
      <c r="JD119" s="141"/>
      <c r="JE119" s="141"/>
      <c r="JF119" s="141"/>
      <c r="JG119" s="141"/>
      <c r="JH119" s="141"/>
      <c r="JI119" s="141"/>
      <c r="JJ119" s="141"/>
      <c r="JK119" s="141"/>
      <c r="JL119" s="141"/>
      <c r="JM119" s="141"/>
      <c r="JN119" s="141"/>
      <c r="JO119" s="141"/>
      <c r="JP119" s="141"/>
      <c r="JQ119" s="141"/>
      <c r="JR119" s="141"/>
      <c r="JS119" s="141"/>
      <c r="JT119" s="141"/>
      <c r="JU119" s="141"/>
      <c r="JV119" s="141"/>
      <c r="JW119" s="141"/>
      <c r="JX119" s="141"/>
      <c r="JY119" s="141"/>
      <c r="JZ119" s="141"/>
      <c r="KA119" s="141"/>
      <c r="KB119" s="141"/>
      <c r="KC119" s="141"/>
      <c r="KD119" s="141"/>
      <c r="KE119" s="141"/>
      <c r="KF119" s="141"/>
      <c r="KG119" s="141"/>
      <c r="KH119" s="141"/>
      <c r="KI119" s="141"/>
      <c r="KJ119" s="141"/>
      <c r="KK119" s="141"/>
      <c r="KL119" s="141"/>
      <c r="KM119" s="141"/>
      <c r="KN119" s="141"/>
      <c r="KO119" s="141"/>
      <c r="KP119" s="141"/>
      <c r="KQ119" s="141"/>
      <c r="KR119" s="141"/>
      <c r="KS119" s="141"/>
      <c r="KT119" s="141"/>
      <c r="KU119" s="141"/>
      <c r="KV119" s="141"/>
      <c r="KW119" s="141"/>
      <c r="KX119" s="141"/>
      <c r="KY119" s="141"/>
      <c r="KZ119" s="141"/>
      <c r="LA119" s="141"/>
      <c r="LB119" s="141"/>
      <c r="LC119" s="141"/>
      <c r="LD119" s="141"/>
      <c r="LE119" s="141"/>
      <c r="LF119" s="141"/>
      <c r="LG119" s="141"/>
      <c r="LH119" s="141"/>
      <c r="LI119" s="141"/>
      <c r="LJ119" s="141"/>
      <c r="LK119" s="141"/>
      <c r="LL119" s="141"/>
      <c r="LM119" s="141"/>
      <c r="LN119" s="141"/>
      <c r="LO119" s="141"/>
      <c r="LP119" s="141"/>
      <c r="LQ119" s="141"/>
      <c r="LR119" s="141"/>
      <c r="LS119" s="141"/>
      <c r="LT119" s="141"/>
      <c r="LU119" s="141"/>
      <c r="LV119" s="141"/>
      <c r="LW119" s="141"/>
      <c r="LX119" s="141"/>
      <c r="LY119" s="141"/>
      <c r="LZ119" s="141"/>
      <c r="MA119" s="141"/>
      <c r="MB119" s="141"/>
      <c r="MC119" s="141"/>
      <c r="MD119" s="141"/>
      <c r="ME119" s="141"/>
      <c r="MF119" s="141"/>
      <c r="MG119" s="141"/>
      <c r="MH119" s="141"/>
      <c r="MI119" s="141"/>
      <c r="MJ119" s="141"/>
      <c r="MK119" s="141"/>
      <c r="ML119" s="141"/>
      <c r="MM119" s="141"/>
      <c r="MN119" s="141"/>
      <c r="MO119" s="141"/>
      <c r="MP119" s="141"/>
      <c r="MQ119" s="141"/>
      <c r="MR119" s="141"/>
      <c r="MS119" s="141"/>
      <c r="MT119" s="141"/>
      <c r="MU119" s="141"/>
      <c r="MV119" s="141"/>
      <c r="MW119" s="141"/>
      <c r="MX119" s="141"/>
      <c r="MY119" s="141"/>
      <c r="MZ119" s="141"/>
      <c r="NA119" s="141"/>
      <c r="NB119" s="141"/>
      <c r="NC119" s="141"/>
      <c r="ND119" s="141"/>
      <c r="NE119" s="141"/>
      <c r="NF119" s="141"/>
      <c r="NG119" s="141"/>
      <c r="NH119" s="141"/>
      <c r="NI119" s="141"/>
      <c r="NJ119" s="141"/>
      <c r="NK119" s="141"/>
      <c r="NL119" s="141"/>
      <c r="NM119" s="141"/>
      <c r="NN119" s="141"/>
      <c r="NO119" s="141"/>
      <c r="NP119" s="141"/>
      <c r="NQ119" s="141"/>
      <c r="NR119" s="141"/>
      <c r="NS119" s="141"/>
      <c r="NT119" s="141"/>
      <c r="NU119" s="141"/>
      <c r="NV119" s="141"/>
      <c r="NW119" s="141"/>
      <c r="NX119" s="141"/>
      <c r="NY119" s="141"/>
      <c r="NZ119" s="141"/>
      <c r="OA119" s="141"/>
      <c r="OB119" s="141"/>
      <c r="OC119" s="141"/>
      <c r="OD119" s="141"/>
      <c r="OE119" s="141"/>
      <c r="OF119" s="141"/>
      <c r="OG119" s="141"/>
      <c r="OH119" s="141"/>
      <c r="OI119" s="141"/>
      <c r="OJ119" s="141"/>
      <c r="OK119" s="141"/>
      <c r="OL119" s="141"/>
      <c r="OM119" s="141"/>
      <c r="ON119" s="141"/>
      <c r="OO119" s="141"/>
      <c r="OP119" s="141"/>
      <c r="OQ119" s="141"/>
      <c r="OR119" s="141"/>
      <c r="OS119" s="141"/>
      <c r="OT119" s="141"/>
      <c r="OU119" s="141"/>
      <c r="OV119" s="141"/>
      <c r="OW119" s="141"/>
      <c r="OX119" s="141"/>
      <c r="OY119" s="141"/>
      <c r="OZ119" s="141"/>
      <c r="PA119" s="141"/>
      <c r="PB119" s="141"/>
      <c r="PC119" s="141"/>
      <c r="PD119" s="141"/>
      <c r="PE119" s="141"/>
      <c r="PF119" s="141"/>
      <c r="PG119" s="141"/>
      <c r="PH119" s="141"/>
      <c r="PI119" s="141"/>
      <c r="PJ119" s="141"/>
      <c r="PK119" s="141"/>
      <c r="PL119" s="141"/>
      <c r="PM119" s="141"/>
      <c r="PN119" s="141"/>
      <c r="PO119" s="141"/>
      <c r="PP119" s="141"/>
      <c r="PQ119" s="141"/>
      <c r="PR119" s="141"/>
      <c r="PS119" s="141"/>
      <c r="PT119" s="141"/>
      <c r="PU119" s="141"/>
      <c r="PV119" s="141"/>
      <c r="PW119" s="141"/>
      <c r="PX119" s="141"/>
      <c r="PY119" s="141"/>
      <c r="PZ119" s="141"/>
      <c r="QA119" s="141"/>
      <c r="QB119" s="141"/>
      <c r="QC119" s="141"/>
      <c r="QD119" s="141"/>
      <c r="QE119" s="141"/>
      <c r="QF119" s="141"/>
    </row>
    <row r="120" spans="1:448" s="145" customFormat="1" ht="118.5" hidden="1" customHeight="1">
      <c r="A120" s="252">
        <v>89</v>
      </c>
      <c r="B120" s="255" t="s">
        <v>1198</v>
      </c>
      <c r="C120" s="255" t="s">
        <v>1199</v>
      </c>
      <c r="D120" s="213" t="s">
        <v>1200</v>
      </c>
      <c r="E120" s="214"/>
      <c r="F120" s="255" t="s">
        <v>1201</v>
      </c>
      <c r="G120" s="256" t="s">
        <v>269</v>
      </c>
      <c r="H120" s="213" t="s">
        <v>341</v>
      </c>
      <c r="I120" s="213" t="s">
        <v>2073</v>
      </c>
      <c r="J120" s="216" t="s">
        <v>1203</v>
      </c>
      <c r="K120" s="398" t="s">
        <v>638</v>
      </c>
      <c r="L120" s="398" t="s">
        <v>639</v>
      </c>
      <c r="M120" s="216" t="s">
        <v>660</v>
      </c>
      <c r="N120" s="398" t="s">
        <v>661</v>
      </c>
      <c r="O120" s="213" t="s">
        <v>102</v>
      </c>
      <c r="P120" s="213" t="s">
        <v>108</v>
      </c>
      <c r="Q120" s="213" t="s">
        <v>666</v>
      </c>
      <c r="R120" s="213" t="s">
        <v>251</v>
      </c>
      <c r="S120" s="255" t="s">
        <v>2074</v>
      </c>
      <c r="T120" s="255" t="s">
        <v>488</v>
      </c>
      <c r="U120" s="255">
        <v>96</v>
      </c>
      <c r="V120" s="255">
        <v>2020</v>
      </c>
      <c r="W120" s="255" t="s">
        <v>2075</v>
      </c>
      <c r="X120" s="214" t="s">
        <v>489</v>
      </c>
      <c r="Y120" s="214" t="s">
        <v>490</v>
      </c>
      <c r="Z120" s="214" t="s">
        <v>2076</v>
      </c>
      <c r="AA120" s="255" t="s">
        <v>328</v>
      </c>
      <c r="AB120" s="214" t="s">
        <v>328</v>
      </c>
      <c r="AC120" s="214" t="s">
        <v>2077</v>
      </c>
      <c r="AD120" s="255" t="s">
        <v>328</v>
      </c>
      <c r="AE120" s="255" t="s">
        <v>328</v>
      </c>
      <c r="AF120" s="260">
        <v>43966</v>
      </c>
      <c r="AG120" s="260">
        <v>44285</v>
      </c>
      <c r="AH120" s="260">
        <v>44743</v>
      </c>
      <c r="AI120" s="260" t="s">
        <v>309</v>
      </c>
      <c r="AJ120" s="260" t="s">
        <v>309</v>
      </c>
      <c r="AK120" s="218">
        <f t="shared" si="11"/>
        <v>-426</v>
      </c>
      <c r="AL120" s="300" t="s">
        <v>2078</v>
      </c>
      <c r="AM120" s="262">
        <v>44386</v>
      </c>
      <c r="AN120" s="257" t="s">
        <v>309</v>
      </c>
      <c r="AO120" s="300" t="s">
        <v>2079</v>
      </c>
      <c r="AP120" s="261">
        <v>0.4</v>
      </c>
      <c r="AQ120" s="235" t="s">
        <v>422</v>
      </c>
      <c r="AR120" s="223">
        <v>-166</v>
      </c>
      <c r="AS120" s="221" t="s">
        <v>387</v>
      </c>
      <c r="AT120" s="262">
        <v>44522</v>
      </c>
      <c r="AU120" s="221" t="s">
        <v>1134</v>
      </c>
      <c r="AV120" s="223" t="s">
        <v>409</v>
      </c>
      <c r="AW120" s="261">
        <v>0</v>
      </c>
      <c r="AX120" s="261">
        <v>0</v>
      </c>
      <c r="AY120" s="221" t="s">
        <v>393</v>
      </c>
      <c r="AZ120" s="257" t="s">
        <v>393</v>
      </c>
      <c r="BA120" s="379" t="s">
        <v>441</v>
      </c>
      <c r="BB120" s="36" t="s">
        <v>2080</v>
      </c>
      <c r="BC120" s="280">
        <v>44620</v>
      </c>
      <c r="BD120" s="36" t="s">
        <v>307</v>
      </c>
      <c r="BE120" s="279" t="s">
        <v>328</v>
      </c>
      <c r="BF120" s="227">
        <v>1</v>
      </c>
      <c r="BG120" s="235" t="s">
        <v>380</v>
      </c>
      <c r="BH120" s="223">
        <v>-44619.6</v>
      </c>
      <c r="BI120" s="221" t="s">
        <v>387</v>
      </c>
      <c r="BJ120" s="267"/>
      <c r="BK120" s="267"/>
      <c r="BL120" s="267"/>
      <c r="BM120" s="267"/>
      <c r="BN120" s="221"/>
      <c r="BO120" s="267"/>
      <c r="BP120" s="399" t="s">
        <v>1213</v>
      </c>
      <c r="BQ120" s="62" t="s">
        <v>1214</v>
      </c>
      <c r="BR120" s="269">
        <v>44712</v>
      </c>
      <c r="BS120" s="233" t="s">
        <v>328</v>
      </c>
      <c r="BT120" s="234">
        <v>1</v>
      </c>
      <c r="BU120" s="235" t="s">
        <v>380</v>
      </c>
      <c r="BV120" s="223">
        <v>-426</v>
      </c>
      <c r="BW120" s="221" t="s">
        <v>387</v>
      </c>
      <c r="BX120" s="249">
        <v>44722</v>
      </c>
      <c r="BY120" s="94" t="s">
        <v>1136</v>
      </c>
      <c r="BZ120" s="380" t="s">
        <v>466</v>
      </c>
      <c r="CA120" s="108">
        <v>1</v>
      </c>
      <c r="CB120" s="236" t="s">
        <v>294</v>
      </c>
      <c r="CC120" s="94"/>
      <c r="CD120" s="236" t="s">
        <v>294</v>
      </c>
      <c r="CE120" s="233" t="s">
        <v>1125</v>
      </c>
      <c r="CF120" s="233" t="s">
        <v>1125</v>
      </c>
      <c r="CG120" s="375" t="s">
        <v>328</v>
      </c>
      <c r="CH120" s="233" t="s">
        <v>328</v>
      </c>
      <c r="CI120" s="234">
        <v>1</v>
      </c>
      <c r="CJ120" s="235" t="str">
        <f t="shared" si="12"/>
        <v>CUMPLIMIENTO TOTAL</v>
      </c>
      <c r="CK120" s="223" t="str">
        <f t="shared" si="19"/>
        <v>NO APLICA ACCION CERRADA</v>
      </c>
      <c r="CL120" s="221" t="str">
        <f t="shared" si="20"/>
        <v>NO APLICA ACCION CERRADA</v>
      </c>
      <c r="CM120" s="239" t="s">
        <v>328</v>
      </c>
      <c r="CN120" s="82" t="s">
        <v>1125</v>
      </c>
      <c r="CO120" s="291" t="s">
        <v>409</v>
      </c>
      <c r="CP120" s="116">
        <v>1</v>
      </c>
      <c r="CQ120" s="236" t="s">
        <v>294</v>
      </c>
      <c r="CR120" s="105" t="s">
        <v>382</v>
      </c>
      <c r="CS120" s="239" t="s">
        <v>328</v>
      </c>
      <c r="CT120" s="82" t="s">
        <v>1125</v>
      </c>
      <c r="CU120" s="82" t="s">
        <v>339</v>
      </c>
      <c r="CV120" s="107">
        <v>1</v>
      </c>
      <c r="CW120" s="110">
        <v>1</v>
      </c>
      <c r="CX120" s="235" t="str">
        <f t="shared" si="15"/>
        <v>CUMPLIMIENTO TOTAL</v>
      </c>
      <c r="CY120" s="223" t="str">
        <f t="shared" si="16"/>
        <v>NO APLICA ACCION CERRADA</v>
      </c>
      <c r="CZ120" s="221" t="str">
        <f t="shared" si="21"/>
        <v>NO APLICA ACCION CERRADA</v>
      </c>
      <c r="DA120" s="239" t="s">
        <v>328</v>
      </c>
      <c r="DB120" s="82" t="s">
        <v>1125</v>
      </c>
      <c r="DC120" s="82" t="s">
        <v>339</v>
      </c>
      <c r="DD120" s="107">
        <v>1</v>
      </c>
      <c r="DE120" s="97" t="s">
        <v>294</v>
      </c>
      <c r="DF120" s="94"/>
      <c r="DG120" s="141"/>
      <c r="DH120" s="141"/>
      <c r="DI120" s="141"/>
      <c r="DJ120" s="141"/>
      <c r="DK120" s="141"/>
      <c r="DL120" s="141"/>
      <c r="DM120" s="141"/>
      <c r="DN120" s="141"/>
      <c r="DO120" s="141"/>
      <c r="DP120" s="141"/>
      <c r="DQ120" s="141"/>
      <c r="DR120" s="141"/>
      <c r="DS120" s="141"/>
      <c r="DT120" s="141"/>
      <c r="DU120" s="141"/>
      <c r="DV120" s="141"/>
      <c r="DW120" s="141"/>
      <c r="DX120" s="141"/>
      <c r="DY120" s="141"/>
      <c r="DZ120" s="141"/>
      <c r="EA120" s="141"/>
      <c r="EB120" s="141"/>
      <c r="EC120" s="141"/>
      <c r="ED120" s="141"/>
      <c r="EE120" s="141"/>
      <c r="EF120" s="141"/>
      <c r="EG120" s="141"/>
      <c r="EH120" s="141"/>
      <c r="EI120" s="141"/>
      <c r="EJ120" s="141"/>
      <c r="EK120" s="141"/>
      <c r="EL120" s="141"/>
      <c r="EM120" s="141"/>
      <c r="EN120" s="141"/>
      <c r="EO120" s="141"/>
      <c r="EP120" s="141"/>
      <c r="EQ120" s="141"/>
      <c r="ER120" s="141"/>
      <c r="ES120" s="141"/>
      <c r="ET120" s="141"/>
      <c r="EU120" s="141"/>
      <c r="EV120" s="141"/>
      <c r="EW120" s="141"/>
      <c r="EX120" s="141"/>
      <c r="EY120" s="141"/>
      <c r="EZ120" s="141"/>
      <c r="FA120" s="141"/>
      <c r="FB120" s="141"/>
      <c r="FC120" s="141"/>
      <c r="FD120" s="141"/>
      <c r="FE120" s="141"/>
      <c r="FF120" s="141"/>
      <c r="FG120" s="141"/>
      <c r="FH120" s="141"/>
      <c r="FI120" s="141"/>
      <c r="FJ120" s="141"/>
      <c r="FK120" s="141"/>
      <c r="FL120" s="141"/>
      <c r="FM120" s="141"/>
      <c r="FN120" s="141"/>
      <c r="FO120" s="141"/>
      <c r="FP120" s="141"/>
      <c r="FQ120" s="141"/>
      <c r="FR120" s="141"/>
      <c r="FS120" s="141"/>
      <c r="FT120" s="141"/>
      <c r="FU120" s="141"/>
      <c r="FV120" s="141"/>
      <c r="FW120" s="141"/>
      <c r="FX120" s="141"/>
      <c r="FY120" s="141"/>
      <c r="FZ120" s="141"/>
      <c r="GA120" s="141"/>
      <c r="GB120" s="141"/>
      <c r="GC120" s="141"/>
      <c r="GD120" s="141"/>
      <c r="GE120" s="141"/>
      <c r="GF120" s="141"/>
      <c r="GG120" s="141"/>
      <c r="GH120" s="141"/>
      <c r="GI120" s="141"/>
      <c r="GJ120" s="141"/>
      <c r="GK120" s="141"/>
      <c r="GL120" s="141"/>
      <c r="GM120" s="141"/>
      <c r="GN120" s="141"/>
      <c r="GO120" s="141"/>
      <c r="GP120" s="141"/>
      <c r="GQ120" s="141"/>
      <c r="GR120" s="141"/>
      <c r="GS120" s="141"/>
      <c r="GT120" s="141"/>
      <c r="GU120" s="141"/>
      <c r="GV120" s="141"/>
      <c r="GW120" s="141"/>
      <c r="GX120" s="141"/>
      <c r="GY120" s="141"/>
      <c r="GZ120" s="141"/>
      <c r="HA120" s="141"/>
      <c r="HB120" s="141"/>
      <c r="HC120" s="141"/>
      <c r="HD120" s="141"/>
      <c r="HE120" s="141"/>
      <c r="HF120" s="141"/>
      <c r="HG120" s="141"/>
      <c r="HH120" s="141"/>
      <c r="HI120" s="141"/>
      <c r="HJ120" s="141"/>
      <c r="HK120" s="141"/>
      <c r="HL120" s="141"/>
      <c r="HM120" s="141"/>
      <c r="HN120" s="141"/>
      <c r="HO120" s="141"/>
      <c r="HP120" s="141"/>
      <c r="HQ120" s="141"/>
      <c r="HR120" s="141"/>
      <c r="HS120" s="141"/>
      <c r="HT120" s="141"/>
      <c r="HU120" s="141"/>
      <c r="HV120" s="141"/>
      <c r="HW120" s="141"/>
      <c r="HX120" s="141"/>
      <c r="HY120" s="141"/>
      <c r="HZ120" s="141"/>
      <c r="IA120" s="141"/>
      <c r="IB120" s="141"/>
      <c r="IC120" s="141"/>
      <c r="ID120" s="141"/>
      <c r="IE120" s="141"/>
      <c r="IF120" s="141"/>
      <c r="IG120" s="141"/>
      <c r="IH120" s="141"/>
      <c r="II120" s="141"/>
      <c r="IJ120" s="141"/>
      <c r="IK120" s="141"/>
      <c r="IL120" s="141"/>
      <c r="IM120" s="141"/>
      <c r="IN120" s="141"/>
      <c r="IO120" s="141"/>
      <c r="IP120" s="141"/>
      <c r="IQ120" s="141"/>
      <c r="IR120" s="141"/>
      <c r="IS120" s="141"/>
      <c r="IT120" s="141"/>
      <c r="IU120" s="141"/>
      <c r="IV120" s="141"/>
      <c r="IW120" s="141"/>
      <c r="IX120" s="141"/>
      <c r="IY120" s="141"/>
      <c r="IZ120" s="141"/>
      <c r="JA120" s="141"/>
      <c r="JB120" s="141"/>
      <c r="JC120" s="141"/>
      <c r="JD120" s="141"/>
      <c r="JE120" s="141"/>
      <c r="JF120" s="141"/>
      <c r="JG120" s="141"/>
      <c r="JH120" s="141"/>
      <c r="JI120" s="141"/>
      <c r="JJ120" s="141"/>
      <c r="JK120" s="141"/>
      <c r="JL120" s="141"/>
      <c r="JM120" s="141"/>
      <c r="JN120" s="141"/>
      <c r="JO120" s="141"/>
      <c r="JP120" s="141"/>
      <c r="JQ120" s="141"/>
      <c r="JR120" s="141"/>
      <c r="JS120" s="141"/>
      <c r="JT120" s="141"/>
      <c r="JU120" s="141"/>
      <c r="JV120" s="141"/>
      <c r="JW120" s="141"/>
      <c r="JX120" s="141"/>
      <c r="JY120" s="141"/>
      <c r="JZ120" s="141"/>
      <c r="KA120" s="141"/>
      <c r="KB120" s="141"/>
      <c r="KC120" s="141"/>
      <c r="KD120" s="141"/>
      <c r="KE120" s="141"/>
      <c r="KF120" s="141"/>
      <c r="KG120" s="141"/>
      <c r="KH120" s="141"/>
      <c r="KI120" s="141"/>
      <c r="KJ120" s="141"/>
      <c r="KK120" s="141"/>
      <c r="KL120" s="141"/>
      <c r="KM120" s="141"/>
      <c r="KN120" s="141"/>
      <c r="KO120" s="141"/>
      <c r="KP120" s="141"/>
      <c r="KQ120" s="141"/>
      <c r="KR120" s="141"/>
      <c r="KS120" s="141"/>
      <c r="KT120" s="141"/>
      <c r="KU120" s="141"/>
      <c r="KV120" s="141"/>
      <c r="KW120" s="141"/>
      <c r="KX120" s="141"/>
      <c r="KY120" s="141"/>
      <c r="KZ120" s="141"/>
      <c r="LA120" s="141"/>
      <c r="LB120" s="141"/>
      <c r="LC120" s="141"/>
      <c r="LD120" s="141"/>
      <c r="LE120" s="141"/>
      <c r="LF120" s="141"/>
      <c r="LG120" s="141"/>
      <c r="LH120" s="141"/>
      <c r="LI120" s="141"/>
      <c r="LJ120" s="141"/>
      <c r="LK120" s="141"/>
      <c r="LL120" s="141"/>
      <c r="LM120" s="141"/>
      <c r="LN120" s="141"/>
      <c r="LO120" s="141"/>
      <c r="LP120" s="141"/>
      <c r="LQ120" s="141"/>
      <c r="LR120" s="141"/>
      <c r="LS120" s="141"/>
      <c r="LT120" s="141"/>
      <c r="LU120" s="141"/>
      <c r="LV120" s="141"/>
      <c r="LW120" s="141"/>
      <c r="LX120" s="141"/>
      <c r="LY120" s="141"/>
      <c r="LZ120" s="141"/>
      <c r="MA120" s="141"/>
      <c r="MB120" s="141"/>
      <c r="MC120" s="141"/>
      <c r="MD120" s="141"/>
      <c r="ME120" s="141"/>
      <c r="MF120" s="141"/>
      <c r="MG120" s="141"/>
      <c r="MH120" s="141"/>
      <c r="MI120" s="141"/>
      <c r="MJ120" s="141"/>
      <c r="MK120" s="141"/>
      <c r="ML120" s="141"/>
      <c r="MM120" s="141"/>
      <c r="MN120" s="141"/>
      <c r="MO120" s="141"/>
      <c r="MP120" s="141"/>
      <c r="MQ120" s="141"/>
      <c r="MR120" s="141"/>
      <c r="MS120" s="141"/>
      <c r="MT120" s="141"/>
      <c r="MU120" s="141"/>
      <c r="MV120" s="141"/>
      <c r="MW120" s="141"/>
      <c r="MX120" s="141"/>
      <c r="MY120" s="141"/>
      <c r="MZ120" s="141"/>
      <c r="NA120" s="141"/>
      <c r="NB120" s="141"/>
      <c r="NC120" s="141"/>
      <c r="ND120" s="141"/>
      <c r="NE120" s="141"/>
      <c r="NF120" s="141"/>
      <c r="NG120" s="141"/>
      <c r="NH120" s="141"/>
      <c r="NI120" s="141"/>
      <c r="NJ120" s="141"/>
      <c r="NK120" s="141"/>
      <c r="NL120" s="141"/>
      <c r="NM120" s="141"/>
      <c r="NN120" s="141"/>
      <c r="NO120" s="141"/>
      <c r="NP120" s="141"/>
      <c r="NQ120" s="141"/>
      <c r="NR120" s="141"/>
      <c r="NS120" s="141"/>
      <c r="NT120" s="141"/>
      <c r="NU120" s="141"/>
      <c r="NV120" s="141"/>
      <c r="NW120" s="141"/>
      <c r="NX120" s="141"/>
      <c r="NY120" s="141"/>
      <c r="NZ120" s="141"/>
      <c r="OA120" s="141"/>
      <c r="OB120" s="141"/>
      <c r="OC120" s="141"/>
      <c r="OD120" s="141"/>
      <c r="OE120" s="141"/>
      <c r="OF120" s="141"/>
      <c r="OG120" s="141"/>
      <c r="OH120" s="141"/>
      <c r="OI120" s="141"/>
      <c r="OJ120" s="141"/>
      <c r="OK120" s="141"/>
      <c r="OL120" s="141"/>
      <c r="OM120" s="141"/>
      <c r="ON120" s="141"/>
      <c r="OO120" s="141"/>
      <c r="OP120" s="141"/>
      <c r="OQ120" s="141"/>
      <c r="OR120" s="141"/>
      <c r="OS120" s="141"/>
      <c r="OT120" s="141"/>
      <c r="OU120" s="141"/>
      <c r="OV120" s="141"/>
      <c r="OW120" s="141"/>
      <c r="OX120" s="141"/>
      <c r="OY120" s="141"/>
      <c r="OZ120" s="141"/>
      <c r="PA120" s="141"/>
      <c r="PB120" s="141"/>
      <c r="PC120" s="141"/>
      <c r="PD120" s="141"/>
      <c r="PE120" s="141"/>
      <c r="PF120" s="141"/>
      <c r="PG120" s="141"/>
      <c r="PH120" s="141"/>
      <c r="PI120" s="141"/>
      <c r="PJ120" s="141"/>
      <c r="PK120" s="141"/>
      <c r="PL120" s="141"/>
      <c r="PM120" s="141"/>
      <c r="PN120" s="141"/>
      <c r="PO120" s="141"/>
      <c r="PP120" s="141"/>
      <c r="PQ120" s="141"/>
      <c r="PR120" s="141"/>
      <c r="PS120" s="141"/>
      <c r="PT120" s="141"/>
      <c r="PU120" s="141"/>
      <c r="PV120" s="141"/>
      <c r="PW120" s="141"/>
      <c r="PX120" s="141"/>
      <c r="PY120" s="141"/>
      <c r="PZ120" s="141"/>
      <c r="QA120" s="141"/>
      <c r="QB120" s="141"/>
      <c r="QC120" s="141"/>
      <c r="QD120" s="141"/>
      <c r="QE120" s="141"/>
      <c r="QF120" s="141"/>
    </row>
    <row r="121" spans="1:448" s="145" customFormat="1" ht="118.5" hidden="1" customHeight="1">
      <c r="A121" s="252">
        <v>90</v>
      </c>
      <c r="B121" s="255" t="s">
        <v>1198</v>
      </c>
      <c r="C121" s="255" t="s">
        <v>1199</v>
      </c>
      <c r="D121" s="213" t="s">
        <v>1200</v>
      </c>
      <c r="E121" s="214"/>
      <c r="F121" s="255" t="s">
        <v>1201</v>
      </c>
      <c r="G121" s="256" t="s">
        <v>269</v>
      </c>
      <c r="H121" s="213" t="s">
        <v>341</v>
      </c>
      <c r="I121" s="213" t="s">
        <v>1201</v>
      </c>
      <c r="J121" s="216" t="s">
        <v>1203</v>
      </c>
      <c r="K121" s="398" t="s">
        <v>638</v>
      </c>
      <c r="L121" s="398" t="s">
        <v>639</v>
      </c>
      <c r="M121" s="216" t="s">
        <v>660</v>
      </c>
      <c r="N121" s="398" t="s">
        <v>661</v>
      </c>
      <c r="O121" s="213" t="s">
        <v>102</v>
      </c>
      <c r="P121" s="213" t="s">
        <v>105</v>
      </c>
      <c r="Q121" s="213" t="s">
        <v>666</v>
      </c>
      <c r="R121" s="213" t="s">
        <v>251</v>
      </c>
      <c r="S121" s="255" t="s">
        <v>2081</v>
      </c>
      <c r="T121" s="255" t="s">
        <v>493</v>
      </c>
      <c r="U121" s="255">
        <v>96</v>
      </c>
      <c r="V121" s="255">
        <v>2020</v>
      </c>
      <c r="W121" s="255" t="s">
        <v>2082</v>
      </c>
      <c r="X121" s="214" t="s">
        <v>2083</v>
      </c>
      <c r="Y121" s="214" t="s">
        <v>492</v>
      </c>
      <c r="Z121" s="214" t="s">
        <v>2076</v>
      </c>
      <c r="AA121" s="255" t="s">
        <v>328</v>
      </c>
      <c r="AB121" s="214" t="s">
        <v>328</v>
      </c>
      <c r="AC121" s="214" t="s">
        <v>2077</v>
      </c>
      <c r="AD121" s="255" t="s">
        <v>328</v>
      </c>
      <c r="AE121" s="255" t="s">
        <v>328</v>
      </c>
      <c r="AF121" s="260">
        <v>43966</v>
      </c>
      <c r="AG121" s="260">
        <v>44285</v>
      </c>
      <c r="AH121" s="260">
        <v>44743</v>
      </c>
      <c r="AI121" s="260" t="s">
        <v>309</v>
      </c>
      <c r="AJ121" s="260" t="s">
        <v>309</v>
      </c>
      <c r="AK121" s="218">
        <f t="shared" si="11"/>
        <v>-426</v>
      </c>
      <c r="AL121" s="300" t="s">
        <v>2078</v>
      </c>
      <c r="AM121" s="262">
        <v>44386</v>
      </c>
      <c r="AN121" s="257" t="s">
        <v>309</v>
      </c>
      <c r="AO121" s="300" t="s">
        <v>2079</v>
      </c>
      <c r="AP121" s="261">
        <v>0.4</v>
      </c>
      <c r="AQ121" s="235" t="s">
        <v>422</v>
      </c>
      <c r="AR121" s="223">
        <v>-166</v>
      </c>
      <c r="AS121" s="221" t="s">
        <v>387</v>
      </c>
      <c r="AT121" s="262">
        <v>44523</v>
      </c>
      <c r="AU121" s="221" t="s">
        <v>1134</v>
      </c>
      <c r="AV121" s="223" t="s">
        <v>409</v>
      </c>
      <c r="AW121" s="261">
        <v>0</v>
      </c>
      <c r="AX121" s="261">
        <v>0</v>
      </c>
      <c r="AY121" s="221" t="s">
        <v>393</v>
      </c>
      <c r="AZ121" s="257" t="s">
        <v>393</v>
      </c>
      <c r="BA121" s="379" t="s">
        <v>441</v>
      </c>
      <c r="BB121" s="36" t="s">
        <v>2080</v>
      </c>
      <c r="BC121" s="280">
        <v>44620</v>
      </c>
      <c r="BD121" s="36" t="s">
        <v>307</v>
      </c>
      <c r="BE121" s="279" t="s">
        <v>328</v>
      </c>
      <c r="BF121" s="227">
        <v>1</v>
      </c>
      <c r="BG121" s="235" t="s">
        <v>380</v>
      </c>
      <c r="BH121" s="223">
        <v>-44619.6</v>
      </c>
      <c r="BI121" s="221" t="s">
        <v>387</v>
      </c>
      <c r="BJ121" s="267"/>
      <c r="BK121" s="267"/>
      <c r="BL121" s="267"/>
      <c r="BM121" s="267"/>
      <c r="BN121" s="221"/>
      <c r="BO121" s="267"/>
      <c r="BP121" s="399" t="s">
        <v>1213</v>
      </c>
      <c r="BQ121" s="62" t="s">
        <v>1214</v>
      </c>
      <c r="BR121" s="269">
        <v>44712</v>
      </c>
      <c r="BS121" s="233" t="s">
        <v>328</v>
      </c>
      <c r="BT121" s="234">
        <v>1</v>
      </c>
      <c r="BU121" s="235" t="s">
        <v>380</v>
      </c>
      <c r="BV121" s="223">
        <v>-426</v>
      </c>
      <c r="BW121" s="221" t="s">
        <v>387</v>
      </c>
      <c r="BX121" s="249">
        <v>44722</v>
      </c>
      <c r="BY121" s="94" t="s">
        <v>1136</v>
      </c>
      <c r="BZ121" s="380" t="s">
        <v>466</v>
      </c>
      <c r="CA121" s="108">
        <v>1</v>
      </c>
      <c r="CB121" s="236" t="s">
        <v>294</v>
      </c>
      <c r="CC121" s="94"/>
      <c r="CD121" s="236" t="s">
        <v>294</v>
      </c>
      <c r="CE121" s="233" t="s">
        <v>1125</v>
      </c>
      <c r="CF121" s="233" t="s">
        <v>1125</v>
      </c>
      <c r="CG121" s="375" t="s">
        <v>328</v>
      </c>
      <c r="CH121" s="233" t="s">
        <v>328</v>
      </c>
      <c r="CI121" s="234">
        <v>1</v>
      </c>
      <c r="CJ121" s="235" t="str">
        <f t="shared" si="12"/>
        <v>CUMPLIMIENTO TOTAL</v>
      </c>
      <c r="CK121" s="223" t="str">
        <f t="shared" si="19"/>
        <v>NO APLICA ACCION CERRADA</v>
      </c>
      <c r="CL121" s="221" t="str">
        <f t="shared" si="20"/>
        <v>NO APLICA ACCION CERRADA</v>
      </c>
      <c r="CM121" s="239" t="s">
        <v>328</v>
      </c>
      <c r="CN121" s="82" t="s">
        <v>1125</v>
      </c>
      <c r="CO121" s="381" t="s">
        <v>409</v>
      </c>
      <c r="CP121" s="116">
        <v>1</v>
      </c>
      <c r="CQ121" s="236" t="s">
        <v>294</v>
      </c>
      <c r="CR121" s="105" t="s">
        <v>382</v>
      </c>
      <c r="CS121" s="239" t="s">
        <v>328</v>
      </c>
      <c r="CT121" s="82" t="s">
        <v>1125</v>
      </c>
      <c r="CU121" s="82" t="s">
        <v>339</v>
      </c>
      <c r="CV121" s="107">
        <v>1</v>
      </c>
      <c r="CW121" s="110">
        <v>1</v>
      </c>
      <c r="CX121" s="235" t="str">
        <f t="shared" si="15"/>
        <v>CUMPLIMIENTO TOTAL</v>
      </c>
      <c r="CY121" s="223" t="str">
        <f t="shared" si="16"/>
        <v>NO APLICA ACCION CERRADA</v>
      </c>
      <c r="CZ121" s="221" t="str">
        <f t="shared" si="21"/>
        <v>NO APLICA ACCION CERRADA</v>
      </c>
      <c r="DA121" s="239" t="s">
        <v>328</v>
      </c>
      <c r="DB121" s="82" t="s">
        <v>1125</v>
      </c>
      <c r="DC121" s="82" t="s">
        <v>339</v>
      </c>
      <c r="DD121" s="107">
        <v>1</v>
      </c>
      <c r="DE121" s="97" t="s">
        <v>294</v>
      </c>
      <c r="DF121" s="94"/>
      <c r="DG121" s="141"/>
      <c r="DH121" s="141"/>
      <c r="DI121" s="141"/>
      <c r="DJ121" s="141"/>
      <c r="DK121" s="141"/>
      <c r="DL121" s="141"/>
      <c r="DM121" s="141"/>
      <c r="DN121" s="141"/>
      <c r="DO121" s="141"/>
      <c r="DP121" s="141"/>
      <c r="DQ121" s="141"/>
      <c r="DR121" s="141"/>
      <c r="DS121" s="141"/>
      <c r="DT121" s="141"/>
      <c r="DU121" s="141"/>
      <c r="DV121" s="141"/>
      <c r="DW121" s="141"/>
      <c r="DX121" s="141"/>
      <c r="DY121" s="141"/>
      <c r="DZ121" s="141"/>
      <c r="EA121" s="141"/>
      <c r="EB121" s="141"/>
      <c r="EC121" s="141"/>
      <c r="ED121" s="141"/>
      <c r="EE121" s="141"/>
      <c r="EF121" s="141"/>
      <c r="EG121" s="141"/>
      <c r="EH121" s="141"/>
      <c r="EI121" s="141"/>
      <c r="EJ121" s="141"/>
      <c r="EK121" s="141"/>
      <c r="EL121" s="141"/>
      <c r="EM121" s="141"/>
      <c r="EN121" s="141"/>
      <c r="EO121" s="141"/>
      <c r="EP121" s="141"/>
      <c r="EQ121" s="141"/>
      <c r="ER121" s="141"/>
      <c r="ES121" s="141"/>
      <c r="ET121" s="141"/>
      <c r="EU121" s="141"/>
      <c r="EV121" s="141"/>
      <c r="EW121" s="141"/>
      <c r="EX121" s="141"/>
      <c r="EY121" s="141"/>
      <c r="EZ121" s="141"/>
      <c r="FA121" s="141"/>
      <c r="FB121" s="141"/>
      <c r="FC121" s="141"/>
      <c r="FD121" s="141"/>
      <c r="FE121" s="141"/>
      <c r="FF121" s="141"/>
      <c r="FG121" s="141"/>
      <c r="FH121" s="141"/>
      <c r="FI121" s="141"/>
      <c r="FJ121" s="141"/>
      <c r="FK121" s="141"/>
      <c r="FL121" s="141"/>
      <c r="FM121" s="141"/>
      <c r="FN121" s="141"/>
      <c r="FO121" s="141"/>
      <c r="FP121" s="141"/>
      <c r="FQ121" s="141"/>
      <c r="FR121" s="141"/>
      <c r="FS121" s="141"/>
      <c r="FT121" s="141"/>
      <c r="FU121" s="141"/>
      <c r="FV121" s="141"/>
      <c r="FW121" s="141"/>
      <c r="FX121" s="141"/>
      <c r="FY121" s="141"/>
      <c r="FZ121" s="141"/>
      <c r="GA121" s="141"/>
      <c r="GB121" s="141"/>
      <c r="GC121" s="141"/>
      <c r="GD121" s="141"/>
      <c r="GE121" s="141"/>
      <c r="GF121" s="141"/>
      <c r="GG121" s="141"/>
      <c r="GH121" s="141"/>
      <c r="GI121" s="141"/>
      <c r="GJ121" s="141"/>
      <c r="GK121" s="141"/>
      <c r="GL121" s="141"/>
      <c r="GM121" s="141"/>
      <c r="GN121" s="141"/>
      <c r="GO121" s="141"/>
      <c r="GP121" s="141"/>
      <c r="GQ121" s="141"/>
      <c r="GR121" s="141"/>
      <c r="GS121" s="141"/>
      <c r="GT121" s="141"/>
      <c r="GU121" s="141"/>
      <c r="GV121" s="141"/>
      <c r="GW121" s="141"/>
      <c r="GX121" s="141"/>
      <c r="GY121" s="141"/>
      <c r="GZ121" s="141"/>
      <c r="HA121" s="141"/>
      <c r="HB121" s="141"/>
      <c r="HC121" s="141"/>
      <c r="HD121" s="141"/>
      <c r="HE121" s="141"/>
      <c r="HF121" s="141"/>
      <c r="HG121" s="141"/>
      <c r="HH121" s="141"/>
      <c r="HI121" s="141"/>
      <c r="HJ121" s="141"/>
      <c r="HK121" s="141"/>
      <c r="HL121" s="141"/>
      <c r="HM121" s="141"/>
      <c r="HN121" s="141"/>
      <c r="HO121" s="141"/>
      <c r="HP121" s="141"/>
      <c r="HQ121" s="141"/>
      <c r="HR121" s="141"/>
      <c r="HS121" s="141"/>
      <c r="HT121" s="141"/>
      <c r="HU121" s="141"/>
      <c r="HV121" s="141"/>
      <c r="HW121" s="141"/>
      <c r="HX121" s="141"/>
      <c r="HY121" s="141"/>
      <c r="HZ121" s="141"/>
      <c r="IA121" s="141"/>
      <c r="IB121" s="141"/>
      <c r="IC121" s="141"/>
      <c r="ID121" s="141"/>
      <c r="IE121" s="141"/>
      <c r="IF121" s="141"/>
      <c r="IG121" s="141"/>
      <c r="IH121" s="141"/>
      <c r="II121" s="141"/>
      <c r="IJ121" s="141"/>
      <c r="IK121" s="141"/>
      <c r="IL121" s="141"/>
      <c r="IM121" s="141"/>
      <c r="IN121" s="141"/>
      <c r="IO121" s="141"/>
      <c r="IP121" s="141"/>
      <c r="IQ121" s="141"/>
      <c r="IR121" s="141"/>
      <c r="IS121" s="141"/>
      <c r="IT121" s="141"/>
      <c r="IU121" s="141"/>
      <c r="IV121" s="141"/>
      <c r="IW121" s="141"/>
      <c r="IX121" s="141"/>
      <c r="IY121" s="141"/>
      <c r="IZ121" s="141"/>
      <c r="JA121" s="141"/>
      <c r="JB121" s="141"/>
      <c r="JC121" s="141"/>
      <c r="JD121" s="141"/>
      <c r="JE121" s="141"/>
      <c r="JF121" s="141"/>
      <c r="JG121" s="141"/>
      <c r="JH121" s="141"/>
      <c r="JI121" s="141"/>
      <c r="JJ121" s="141"/>
      <c r="JK121" s="141"/>
      <c r="JL121" s="141"/>
      <c r="JM121" s="141"/>
      <c r="JN121" s="141"/>
      <c r="JO121" s="141"/>
      <c r="JP121" s="141"/>
      <c r="JQ121" s="141"/>
      <c r="JR121" s="141"/>
      <c r="JS121" s="141"/>
      <c r="JT121" s="141"/>
      <c r="JU121" s="141"/>
      <c r="JV121" s="141"/>
      <c r="JW121" s="141"/>
      <c r="JX121" s="141"/>
      <c r="JY121" s="141"/>
      <c r="JZ121" s="141"/>
      <c r="KA121" s="141"/>
      <c r="KB121" s="141"/>
      <c r="KC121" s="141"/>
      <c r="KD121" s="141"/>
      <c r="KE121" s="141"/>
      <c r="KF121" s="141"/>
      <c r="KG121" s="141"/>
      <c r="KH121" s="141"/>
      <c r="KI121" s="141"/>
      <c r="KJ121" s="141"/>
      <c r="KK121" s="141"/>
      <c r="KL121" s="141"/>
      <c r="KM121" s="141"/>
      <c r="KN121" s="141"/>
      <c r="KO121" s="141"/>
      <c r="KP121" s="141"/>
      <c r="KQ121" s="141"/>
      <c r="KR121" s="141"/>
      <c r="KS121" s="141"/>
      <c r="KT121" s="141"/>
      <c r="KU121" s="141"/>
      <c r="KV121" s="141"/>
      <c r="KW121" s="141"/>
      <c r="KX121" s="141"/>
      <c r="KY121" s="141"/>
      <c r="KZ121" s="141"/>
      <c r="LA121" s="141"/>
      <c r="LB121" s="141"/>
      <c r="LC121" s="141"/>
      <c r="LD121" s="141"/>
      <c r="LE121" s="141"/>
      <c r="LF121" s="141"/>
      <c r="LG121" s="141"/>
      <c r="LH121" s="141"/>
      <c r="LI121" s="141"/>
      <c r="LJ121" s="141"/>
      <c r="LK121" s="141"/>
      <c r="LL121" s="141"/>
      <c r="LM121" s="141"/>
      <c r="LN121" s="141"/>
      <c r="LO121" s="141"/>
      <c r="LP121" s="141"/>
      <c r="LQ121" s="141"/>
      <c r="LR121" s="141"/>
      <c r="LS121" s="141"/>
      <c r="LT121" s="141"/>
      <c r="LU121" s="141"/>
      <c r="LV121" s="141"/>
      <c r="LW121" s="141"/>
      <c r="LX121" s="141"/>
      <c r="LY121" s="141"/>
      <c r="LZ121" s="141"/>
      <c r="MA121" s="141"/>
      <c r="MB121" s="141"/>
      <c r="MC121" s="141"/>
      <c r="MD121" s="141"/>
      <c r="ME121" s="141"/>
      <c r="MF121" s="141"/>
      <c r="MG121" s="141"/>
      <c r="MH121" s="141"/>
      <c r="MI121" s="141"/>
      <c r="MJ121" s="141"/>
      <c r="MK121" s="141"/>
      <c r="ML121" s="141"/>
      <c r="MM121" s="141"/>
      <c r="MN121" s="141"/>
      <c r="MO121" s="141"/>
      <c r="MP121" s="141"/>
      <c r="MQ121" s="141"/>
      <c r="MR121" s="141"/>
      <c r="MS121" s="141"/>
      <c r="MT121" s="141"/>
      <c r="MU121" s="141"/>
      <c r="MV121" s="141"/>
      <c r="MW121" s="141"/>
      <c r="MX121" s="141"/>
      <c r="MY121" s="141"/>
      <c r="MZ121" s="141"/>
      <c r="NA121" s="141"/>
      <c r="NB121" s="141"/>
      <c r="NC121" s="141"/>
      <c r="ND121" s="141"/>
      <c r="NE121" s="141"/>
      <c r="NF121" s="141"/>
      <c r="NG121" s="141"/>
      <c r="NH121" s="141"/>
      <c r="NI121" s="141"/>
      <c r="NJ121" s="141"/>
      <c r="NK121" s="141"/>
      <c r="NL121" s="141"/>
      <c r="NM121" s="141"/>
      <c r="NN121" s="141"/>
      <c r="NO121" s="141"/>
      <c r="NP121" s="141"/>
      <c r="NQ121" s="141"/>
      <c r="NR121" s="141"/>
      <c r="NS121" s="141"/>
      <c r="NT121" s="141"/>
      <c r="NU121" s="141"/>
      <c r="NV121" s="141"/>
      <c r="NW121" s="141"/>
      <c r="NX121" s="141"/>
      <c r="NY121" s="141"/>
      <c r="NZ121" s="141"/>
      <c r="OA121" s="141"/>
      <c r="OB121" s="141"/>
      <c r="OC121" s="141"/>
      <c r="OD121" s="141"/>
      <c r="OE121" s="141"/>
      <c r="OF121" s="141"/>
      <c r="OG121" s="141"/>
      <c r="OH121" s="141"/>
      <c r="OI121" s="141"/>
      <c r="OJ121" s="141"/>
      <c r="OK121" s="141"/>
      <c r="OL121" s="141"/>
      <c r="OM121" s="141"/>
      <c r="ON121" s="141"/>
      <c r="OO121" s="141"/>
      <c r="OP121" s="141"/>
      <c r="OQ121" s="141"/>
      <c r="OR121" s="141"/>
      <c r="OS121" s="141"/>
      <c r="OT121" s="141"/>
      <c r="OU121" s="141"/>
      <c r="OV121" s="141"/>
      <c r="OW121" s="141"/>
      <c r="OX121" s="141"/>
      <c r="OY121" s="141"/>
      <c r="OZ121" s="141"/>
      <c r="PA121" s="141"/>
      <c r="PB121" s="141"/>
      <c r="PC121" s="141"/>
      <c r="PD121" s="141"/>
      <c r="PE121" s="141"/>
      <c r="PF121" s="141"/>
      <c r="PG121" s="141"/>
      <c r="PH121" s="141"/>
      <c r="PI121" s="141"/>
      <c r="PJ121" s="141"/>
      <c r="PK121" s="141"/>
      <c r="PL121" s="141"/>
      <c r="PM121" s="141"/>
      <c r="PN121" s="141"/>
      <c r="PO121" s="141"/>
      <c r="PP121" s="141"/>
      <c r="PQ121" s="141"/>
      <c r="PR121" s="141"/>
      <c r="PS121" s="141"/>
      <c r="PT121" s="141"/>
      <c r="PU121" s="141"/>
      <c r="PV121" s="141"/>
      <c r="PW121" s="141"/>
      <c r="PX121" s="141"/>
      <c r="PY121" s="141"/>
      <c r="PZ121" s="141"/>
      <c r="QA121" s="141"/>
      <c r="QB121" s="141"/>
      <c r="QC121" s="141"/>
      <c r="QD121" s="141"/>
      <c r="QE121" s="141"/>
      <c r="QF121" s="141"/>
    </row>
    <row r="122" spans="1:448" s="145" customFormat="1" ht="118.5" hidden="1" customHeight="1">
      <c r="A122" s="252">
        <v>91</v>
      </c>
      <c r="B122" s="255" t="s">
        <v>1198</v>
      </c>
      <c r="C122" s="255" t="s">
        <v>1199</v>
      </c>
      <c r="D122" s="213" t="s">
        <v>1200</v>
      </c>
      <c r="E122" s="214"/>
      <c r="F122" s="255" t="s">
        <v>1201</v>
      </c>
      <c r="G122" s="256" t="s">
        <v>269</v>
      </c>
      <c r="H122" s="213" t="s">
        <v>341</v>
      </c>
      <c r="I122" s="213" t="s">
        <v>1201</v>
      </c>
      <c r="J122" s="216" t="s">
        <v>1203</v>
      </c>
      <c r="K122" s="398" t="s">
        <v>638</v>
      </c>
      <c r="L122" s="398" t="s">
        <v>639</v>
      </c>
      <c r="M122" s="216" t="s">
        <v>660</v>
      </c>
      <c r="N122" s="398" t="s">
        <v>661</v>
      </c>
      <c r="O122" s="213" t="s">
        <v>102</v>
      </c>
      <c r="P122" s="213" t="s">
        <v>105</v>
      </c>
      <c r="Q122" s="213" t="s">
        <v>666</v>
      </c>
      <c r="R122" s="213" t="s">
        <v>251</v>
      </c>
      <c r="S122" s="255" t="s">
        <v>2084</v>
      </c>
      <c r="T122" s="255" t="s">
        <v>2085</v>
      </c>
      <c r="U122" s="255">
        <v>96</v>
      </c>
      <c r="V122" s="255">
        <v>2020</v>
      </c>
      <c r="W122" s="255" t="s">
        <v>2086</v>
      </c>
      <c r="X122" s="214" t="s">
        <v>2087</v>
      </c>
      <c r="Y122" s="214" t="s">
        <v>492</v>
      </c>
      <c r="Z122" s="214" t="s">
        <v>2088</v>
      </c>
      <c r="AA122" s="255" t="s">
        <v>328</v>
      </c>
      <c r="AB122" s="214" t="s">
        <v>328</v>
      </c>
      <c r="AC122" s="214" t="s">
        <v>2089</v>
      </c>
      <c r="AD122" s="255" t="s">
        <v>328</v>
      </c>
      <c r="AE122" s="255" t="s">
        <v>328</v>
      </c>
      <c r="AF122" s="260">
        <v>43966</v>
      </c>
      <c r="AG122" s="260">
        <v>44285</v>
      </c>
      <c r="AH122" s="260">
        <v>44743</v>
      </c>
      <c r="AI122" s="260" t="s">
        <v>309</v>
      </c>
      <c r="AJ122" s="260" t="s">
        <v>309</v>
      </c>
      <c r="AK122" s="218">
        <f t="shared" si="11"/>
        <v>-426</v>
      </c>
      <c r="AL122" s="300" t="s">
        <v>2078</v>
      </c>
      <c r="AM122" s="262">
        <v>44386</v>
      </c>
      <c r="AN122" s="257" t="s">
        <v>309</v>
      </c>
      <c r="AO122" s="300" t="s">
        <v>2079</v>
      </c>
      <c r="AP122" s="261">
        <v>0.4</v>
      </c>
      <c r="AQ122" s="235" t="s">
        <v>422</v>
      </c>
      <c r="AR122" s="223">
        <v>-166</v>
      </c>
      <c r="AS122" s="221" t="s">
        <v>387</v>
      </c>
      <c r="AT122" s="262">
        <v>44523</v>
      </c>
      <c r="AU122" s="221" t="s">
        <v>1134</v>
      </c>
      <c r="AV122" s="223" t="s">
        <v>409</v>
      </c>
      <c r="AW122" s="261">
        <v>0</v>
      </c>
      <c r="AX122" s="261">
        <v>0</v>
      </c>
      <c r="AY122" s="221" t="s">
        <v>393</v>
      </c>
      <c r="AZ122" s="257" t="s">
        <v>393</v>
      </c>
      <c r="BA122" s="379" t="s">
        <v>441</v>
      </c>
      <c r="BB122" s="36" t="s">
        <v>2080</v>
      </c>
      <c r="BC122" s="280">
        <v>44620</v>
      </c>
      <c r="BD122" s="36" t="s">
        <v>307</v>
      </c>
      <c r="BE122" s="279" t="s">
        <v>328</v>
      </c>
      <c r="BF122" s="227">
        <v>1</v>
      </c>
      <c r="BG122" s="235" t="s">
        <v>380</v>
      </c>
      <c r="BH122" s="223">
        <v>-44619.6</v>
      </c>
      <c r="BI122" s="221" t="s">
        <v>387</v>
      </c>
      <c r="BJ122" s="267"/>
      <c r="BK122" s="267"/>
      <c r="BL122" s="267"/>
      <c r="BM122" s="267"/>
      <c r="BN122" s="221"/>
      <c r="BO122" s="267"/>
      <c r="BP122" s="399" t="s">
        <v>1213</v>
      </c>
      <c r="BQ122" s="62" t="s">
        <v>1214</v>
      </c>
      <c r="BR122" s="269">
        <v>44712</v>
      </c>
      <c r="BS122" s="233" t="s">
        <v>328</v>
      </c>
      <c r="BT122" s="234">
        <v>1</v>
      </c>
      <c r="BU122" s="235" t="s">
        <v>380</v>
      </c>
      <c r="BV122" s="223">
        <v>-426</v>
      </c>
      <c r="BW122" s="221" t="s">
        <v>387</v>
      </c>
      <c r="BX122" s="249">
        <v>44722</v>
      </c>
      <c r="BY122" s="94" t="s">
        <v>1136</v>
      </c>
      <c r="BZ122" s="380" t="s">
        <v>466</v>
      </c>
      <c r="CA122" s="108">
        <v>1</v>
      </c>
      <c r="CB122" s="236" t="s">
        <v>294</v>
      </c>
      <c r="CC122" s="94"/>
      <c r="CD122" s="236" t="s">
        <v>294</v>
      </c>
      <c r="CE122" s="233" t="s">
        <v>1125</v>
      </c>
      <c r="CF122" s="233" t="s">
        <v>1125</v>
      </c>
      <c r="CG122" s="375" t="s">
        <v>328</v>
      </c>
      <c r="CH122" s="233" t="s">
        <v>328</v>
      </c>
      <c r="CI122" s="234">
        <v>1</v>
      </c>
      <c r="CJ122" s="235" t="str">
        <f t="shared" si="12"/>
        <v>CUMPLIMIENTO TOTAL</v>
      </c>
      <c r="CK122" s="223" t="str">
        <f t="shared" si="19"/>
        <v>NO APLICA ACCION CERRADA</v>
      </c>
      <c r="CL122" s="221" t="str">
        <f t="shared" si="20"/>
        <v>NO APLICA ACCION CERRADA</v>
      </c>
      <c r="CM122" s="239" t="s">
        <v>328</v>
      </c>
      <c r="CN122" s="82" t="s">
        <v>1125</v>
      </c>
      <c r="CO122" s="381" t="s">
        <v>409</v>
      </c>
      <c r="CP122" s="116">
        <v>1</v>
      </c>
      <c r="CQ122" s="236" t="s">
        <v>294</v>
      </c>
      <c r="CR122" s="105" t="s">
        <v>382</v>
      </c>
      <c r="CS122" s="239" t="s">
        <v>328</v>
      </c>
      <c r="CT122" s="82" t="s">
        <v>1125</v>
      </c>
      <c r="CU122" s="82" t="s">
        <v>339</v>
      </c>
      <c r="CV122" s="107">
        <v>1</v>
      </c>
      <c r="CW122" s="110">
        <v>1</v>
      </c>
      <c r="CX122" s="235" t="str">
        <f t="shared" si="15"/>
        <v>CUMPLIMIENTO TOTAL</v>
      </c>
      <c r="CY122" s="223" t="str">
        <f t="shared" si="16"/>
        <v>NO APLICA ACCION CERRADA</v>
      </c>
      <c r="CZ122" s="221" t="str">
        <f t="shared" si="21"/>
        <v>NO APLICA ACCION CERRADA</v>
      </c>
      <c r="DA122" s="239" t="s">
        <v>328</v>
      </c>
      <c r="DB122" s="82" t="s">
        <v>1125</v>
      </c>
      <c r="DC122" s="82" t="s">
        <v>339</v>
      </c>
      <c r="DD122" s="107">
        <v>1</v>
      </c>
      <c r="DE122" s="97" t="s">
        <v>294</v>
      </c>
      <c r="DF122" s="94"/>
      <c r="DG122" s="141"/>
      <c r="DH122" s="141"/>
      <c r="DI122" s="141"/>
      <c r="DJ122" s="141"/>
      <c r="DK122" s="141"/>
      <c r="DL122" s="141"/>
      <c r="DM122" s="141"/>
      <c r="DN122" s="141"/>
      <c r="DO122" s="141"/>
      <c r="DP122" s="141"/>
      <c r="DQ122" s="141"/>
      <c r="DR122" s="141"/>
      <c r="DS122" s="141"/>
      <c r="DT122" s="141"/>
      <c r="DU122" s="141"/>
      <c r="DV122" s="141"/>
      <c r="DW122" s="141"/>
      <c r="DX122" s="141"/>
      <c r="DY122" s="141"/>
      <c r="DZ122" s="141"/>
      <c r="EA122" s="141"/>
      <c r="EB122" s="141"/>
      <c r="EC122" s="141"/>
      <c r="ED122" s="141"/>
      <c r="EE122" s="141"/>
      <c r="EF122" s="141"/>
      <c r="EG122" s="141"/>
      <c r="EH122" s="141"/>
      <c r="EI122" s="141"/>
      <c r="EJ122" s="141"/>
      <c r="EK122" s="141"/>
      <c r="EL122" s="141"/>
      <c r="EM122" s="141"/>
      <c r="EN122" s="141"/>
      <c r="EO122" s="141"/>
      <c r="EP122" s="141"/>
      <c r="EQ122" s="141"/>
      <c r="ER122" s="141"/>
      <c r="ES122" s="141"/>
      <c r="ET122" s="141"/>
      <c r="EU122" s="141"/>
      <c r="EV122" s="141"/>
      <c r="EW122" s="141"/>
      <c r="EX122" s="141"/>
      <c r="EY122" s="141"/>
      <c r="EZ122" s="141"/>
      <c r="FA122" s="141"/>
      <c r="FB122" s="141"/>
      <c r="FC122" s="141"/>
      <c r="FD122" s="141"/>
      <c r="FE122" s="141"/>
      <c r="FF122" s="141"/>
      <c r="FG122" s="141"/>
      <c r="FH122" s="141"/>
      <c r="FI122" s="141"/>
      <c r="FJ122" s="141"/>
      <c r="FK122" s="141"/>
      <c r="FL122" s="141"/>
      <c r="FM122" s="141"/>
      <c r="FN122" s="141"/>
      <c r="FO122" s="141"/>
      <c r="FP122" s="141"/>
      <c r="FQ122" s="141"/>
      <c r="FR122" s="141"/>
      <c r="FS122" s="141"/>
      <c r="FT122" s="141"/>
      <c r="FU122" s="141"/>
      <c r="FV122" s="141"/>
      <c r="FW122" s="141"/>
      <c r="FX122" s="141"/>
      <c r="FY122" s="141"/>
      <c r="FZ122" s="141"/>
      <c r="GA122" s="141"/>
      <c r="GB122" s="141"/>
      <c r="GC122" s="141"/>
      <c r="GD122" s="141"/>
      <c r="GE122" s="141"/>
      <c r="GF122" s="141"/>
      <c r="GG122" s="141"/>
      <c r="GH122" s="141"/>
      <c r="GI122" s="141"/>
      <c r="GJ122" s="141"/>
      <c r="GK122" s="141"/>
      <c r="GL122" s="141"/>
      <c r="GM122" s="141"/>
      <c r="GN122" s="141"/>
      <c r="GO122" s="141"/>
      <c r="GP122" s="141"/>
      <c r="GQ122" s="141"/>
      <c r="GR122" s="141"/>
      <c r="GS122" s="141"/>
      <c r="GT122" s="141"/>
      <c r="GU122" s="141"/>
      <c r="GV122" s="141"/>
      <c r="GW122" s="141"/>
      <c r="GX122" s="141"/>
      <c r="GY122" s="141"/>
      <c r="GZ122" s="141"/>
      <c r="HA122" s="141"/>
      <c r="HB122" s="141"/>
      <c r="HC122" s="141"/>
      <c r="HD122" s="141"/>
      <c r="HE122" s="141"/>
      <c r="HF122" s="141"/>
      <c r="HG122" s="141"/>
      <c r="HH122" s="141"/>
      <c r="HI122" s="141"/>
      <c r="HJ122" s="141"/>
      <c r="HK122" s="141"/>
      <c r="HL122" s="141"/>
      <c r="HM122" s="141"/>
      <c r="HN122" s="141"/>
      <c r="HO122" s="141"/>
      <c r="HP122" s="141"/>
      <c r="HQ122" s="141"/>
      <c r="HR122" s="141"/>
      <c r="HS122" s="141"/>
      <c r="HT122" s="141"/>
      <c r="HU122" s="141"/>
      <c r="HV122" s="141"/>
      <c r="HW122" s="141"/>
      <c r="HX122" s="141"/>
      <c r="HY122" s="141"/>
      <c r="HZ122" s="141"/>
      <c r="IA122" s="141"/>
      <c r="IB122" s="141"/>
      <c r="IC122" s="141"/>
      <c r="ID122" s="141"/>
      <c r="IE122" s="141"/>
      <c r="IF122" s="141"/>
      <c r="IG122" s="141"/>
      <c r="IH122" s="141"/>
      <c r="II122" s="141"/>
      <c r="IJ122" s="141"/>
      <c r="IK122" s="141"/>
      <c r="IL122" s="141"/>
      <c r="IM122" s="141"/>
      <c r="IN122" s="141"/>
      <c r="IO122" s="141"/>
      <c r="IP122" s="141"/>
      <c r="IQ122" s="141"/>
      <c r="IR122" s="141"/>
      <c r="IS122" s="141"/>
      <c r="IT122" s="141"/>
      <c r="IU122" s="141"/>
      <c r="IV122" s="141"/>
      <c r="IW122" s="141"/>
      <c r="IX122" s="141"/>
      <c r="IY122" s="141"/>
      <c r="IZ122" s="141"/>
      <c r="JA122" s="141"/>
      <c r="JB122" s="141"/>
      <c r="JC122" s="141"/>
      <c r="JD122" s="141"/>
      <c r="JE122" s="141"/>
      <c r="JF122" s="141"/>
      <c r="JG122" s="141"/>
      <c r="JH122" s="141"/>
      <c r="JI122" s="141"/>
      <c r="JJ122" s="141"/>
      <c r="JK122" s="141"/>
      <c r="JL122" s="141"/>
      <c r="JM122" s="141"/>
      <c r="JN122" s="141"/>
      <c r="JO122" s="141"/>
      <c r="JP122" s="141"/>
      <c r="JQ122" s="141"/>
      <c r="JR122" s="141"/>
      <c r="JS122" s="141"/>
      <c r="JT122" s="141"/>
      <c r="JU122" s="141"/>
      <c r="JV122" s="141"/>
      <c r="JW122" s="141"/>
      <c r="JX122" s="141"/>
      <c r="JY122" s="141"/>
      <c r="JZ122" s="141"/>
      <c r="KA122" s="141"/>
      <c r="KB122" s="141"/>
      <c r="KC122" s="141"/>
      <c r="KD122" s="141"/>
      <c r="KE122" s="141"/>
      <c r="KF122" s="141"/>
      <c r="KG122" s="141"/>
      <c r="KH122" s="141"/>
      <c r="KI122" s="141"/>
      <c r="KJ122" s="141"/>
      <c r="KK122" s="141"/>
      <c r="KL122" s="141"/>
      <c r="KM122" s="141"/>
      <c r="KN122" s="141"/>
      <c r="KO122" s="141"/>
      <c r="KP122" s="141"/>
      <c r="KQ122" s="141"/>
      <c r="KR122" s="141"/>
      <c r="KS122" s="141"/>
      <c r="KT122" s="141"/>
      <c r="KU122" s="141"/>
      <c r="KV122" s="141"/>
      <c r="KW122" s="141"/>
      <c r="KX122" s="141"/>
      <c r="KY122" s="141"/>
      <c r="KZ122" s="141"/>
      <c r="LA122" s="141"/>
      <c r="LB122" s="141"/>
      <c r="LC122" s="141"/>
      <c r="LD122" s="141"/>
      <c r="LE122" s="141"/>
      <c r="LF122" s="141"/>
      <c r="LG122" s="141"/>
      <c r="LH122" s="141"/>
      <c r="LI122" s="141"/>
      <c r="LJ122" s="141"/>
      <c r="LK122" s="141"/>
      <c r="LL122" s="141"/>
      <c r="LM122" s="141"/>
      <c r="LN122" s="141"/>
      <c r="LO122" s="141"/>
      <c r="LP122" s="141"/>
      <c r="LQ122" s="141"/>
      <c r="LR122" s="141"/>
      <c r="LS122" s="141"/>
      <c r="LT122" s="141"/>
      <c r="LU122" s="141"/>
      <c r="LV122" s="141"/>
      <c r="LW122" s="141"/>
      <c r="LX122" s="141"/>
      <c r="LY122" s="141"/>
      <c r="LZ122" s="141"/>
      <c r="MA122" s="141"/>
      <c r="MB122" s="141"/>
      <c r="MC122" s="141"/>
      <c r="MD122" s="141"/>
      <c r="ME122" s="141"/>
      <c r="MF122" s="141"/>
      <c r="MG122" s="141"/>
      <c r="MH122" s="141"/>
      <c r="MI122" s="141"/>
      <c r="MJ122" s="141"/>
      <c r="MK122" s="141"/>
      <c r="ML122" s="141"/>
      <c r="MM122" s="141"/>
      <c r="MN122" s="141"/>
      <c r="MO122" s="141"/>
      <c r="MP122" s="141"/>
      <c r="MQ122" s="141"/>
      <c r="MR122" s="141"/>
      <c r="MS122" s="141"/>
      <c r="MT122" s="141"/>
      <c r="MU122" s="141"/>
      <c r="MV122" s="141"/>
      <c r="MW122" s="141"/>
      <c r="MX122" s="141"/>
      <c r="MY122" s="141"/>
      <c r="MZ122" s="141"/>
      <c r="NA122" s="141"/>
      <c r="NB122" s="141"/>
      <c r="NC122" s="141"/>
      <c r="ND122" s="141"/>
      <c r="NE122" s="141"/>
      <c r="NF122" s="141"/>
      <c r="NG122" s="141"/>
      <c r="NH122" s="141"/>
      <c r="NI122" s="141"/>
      <c r="NJ122" s="141"/>
      <c r="NK122" s="141"/>
      <c r="NL122" s="141"/>
      <c r="NM122" s="141"/>
      <c r="NN122" s="141"/>
      <c r="NO122" s="141"/>
      <c r="NP122" s="141"/>
      <c r="NQ122" s="141"/>
      <c r="NR122" s="141"/>
      <c r="NS122" s="141"/>
      <c r="NT122" s="141"/>
      <c r="NU122" s="141"/>
      <c r="NV122" s="141"/>
      <c r="NW122" s="141"/>
      <c r="NX122" s="141"/>
      <c r="NY122" s="141"/>
      <c r="NZ122" s="141"/>
      <c r="OA122" s="141"/>
      <c r="OB122" s="141"/>
      <c r="OC122" s="141"/>
      <c r="OD122" s="141"/>
      <c r="OE122" s="141"/>
      <c r="OF122" s="141"/>
      <c r="OG122" s="141"/>
      <c r="OH122" s="141"/>
      <c r="OI122" s="141"/>
      <c r="OJ122" s="141"/>
      <c r="OK122" s="141"/>
      <c r="OL122" s="141"/>
      <c r="OM122" s="141"/>
      <c r="ON122" s="141"/>
      <c r="OO122" s="141"/>
      <c r="OP122" s="141"/>
      <c r="OQ122" s="141"/>
      <c r="OR122" s="141"/>
      <c r="OS122" s="141"/>
      <c r="OT122" s="141"/>
      <c r="OU122" s="141"/>
      <c r="OV122" s="141"/>
      <c r="OW122" s="141"/>
      <c r="OX122" s="141"/>
      <c r="OY122" s="141"/>
      <c r="OZ122" s="141"/>
      <c r="PA122" s="141"/>
      <c r="PB122" s="141"/>
      <c r="PC122" s="141"/>
      <c r="PD122" s="141"/>
      <c r="PE122" s="141"/>
      <c r="PF122" s="141"/>
      <c r="PG122" s="141"/>
      <c r="PH122" s="141"/>
      <c r="PI122" s="141"/>
      <c r="PJ122" s="141"/>
      <c r="PK122" s="141"/>
      <c r="PL122" s="141"/>
      <c r="PM122" s="141"/>
      <c r="PN122" s="141"/>
      <c r="PO122" s="141"/>
      <c r="PP122" s="141"/>
      <c r="PQ122" s="141"/>
      <c r="PR122" s="141"/>
      <c r="PS122" s="141"/>
      <c r="PT122" s="141"/>
      <c r="PU122" s="141"/>
      <c r="PV122" s="141"/>
      <c r="PW122" s="141"/>
      <c r="PX122" s="141"/>
      <c r="PY122" s="141"/>
      <c r="PZ122" s="141"/>
      <c r="QA122" s="141"/>
      <c r="QB122" s="141"/>
      <c r="QC122" s="141"/>
      <c r="QD122" s="141"/>
      <c r="QE122" s="141"/>
      <c r="QF122" s="141"/>
    </row>
    <row r="123" spans="1:448" s="145" customFormat="1" ht="118.5" hidden="1" customHeight="1">
      <c r="A123" s="252">
        <v>92</v>
      </c>
      <c r="B123" s="255" t="s">
        <v>1198</v>
      </c>
      <c r="C123" s="255" t="s">
        <v>1199</v>
      </c>
      <c r="D123" s="213" t="s">
        <v>1200</v>
      </c>
      <c r="E123" s="214"/>
      <c r="F123" s="255" t="s">
        <v>1201</v>
      </c>
      <c r="G123" s="256" t="s">
        <v>269</v>
      </c>
      <c r="H123" s="213" t="s">
        <v>341</v>
      </c>
      <c r="I123" s="213" t="s">
        <v>1201</v>
      </c>
      <c r="J123" s="216" t="s">
        <v>1203</v>
      </c>
      <c r="K123" s="398" t="s">
        <v>638</v>
      </c>
      <c r="L123" s="398" t="s">
        <v>639</v>
      </c>
      <c r="M123" s="216" t="s">
        <v>660</v>
      </c>
      <c r="N123" s="398" t="s">
        <v>661</v>
      </c>
      <c r="O123" s="213" t="s">
        <v>102</v>
      </c>
      <c r="P123" s="213" t="s">
        <v>105</v>
      </c>
      <c r="Q123" s="213" t="s">
        <v>666</v>
      </c>
      <c r="R123" s="213" t="s">
        <v>251</v>
      </c>
      <c r="S123" s="255" t="s">
        <v>2090</v>
      </c>
      <c r="T123" s="255" t="s">
        <v>2091</v>
      </c>
      <c r="U123" s="255">
        <v>96</v>
      </c>
      <c r="V123" s="255">
        <v>2020</v>
      </c>
      <c r="W123" s="255" t="s">
        <v>2092</v>
      </c>
      <c r="X123" s="214" t="s">
        <v>2093</v>
      </c>
      <c r="Y123" s="214" t="s">
        <v>492</v>
      </c>
      <c r="Z123" s="214" t="s">
        <v>2094</v>
      </c>
      <c r="AA123" s="255" t="s">
        <v>328</v>
      </c>
      <c r="AB123" s="214" t="s">
        <v>328</v>
      </c>
      <c r="AC123" s="214" t="s">
        <v>2089</v>
      </c>
      <c r="AD123" s="255" t="s">
        <v>328</v>
      </c>
      <c r="AE123" s="255" t="s">
        <v>328</v>
      </c>
      <c r="AF123" s="260">
        <v>43966</v>
      </c>
      <c r="AG123" s="260">
        <v>44285</v>
      </c>
      <c r="AH123" s="260">
        <v>44743</v>
      </c>
      <c r="AI123" s="260" t="s">
        <v>309</v>
      </c>
      <c r="AJ123" s="260" t="s">
        <v>309</v>
      </c>
      <c r="AK123" s="218">
        <f t="shared" si="11"/>
        <v>-426</v>
      </c>
      <c r="AL123" s="300" t="s">
        <v>2095</v>
      </c>
      <c r="AM123" s="262">
        <v>44386</v>
      </c>
      <c r="AN123" s="257" t="s">
        <v>309</v>
      </c>
      <c r="AO123" s="221" t="s">
        <v>2096</v>
      </c>
      <c r="AP123" s="261">
        <v>0</v>
      </c>
      <c r="AQ123" s="235" t="s">
        <v>386</v>
      </c>
      <c r="AR123" s="223">
        <v>-166</v>
      </c>
      <c r="AS123" s="221" t="s">
        <v>387</v>
      </c>
      <c r="AT123" s="262">
        <v>44523</v>
      </c>
      <c r="AU123" s="221" t="s">
        <v>1134</v>
      </c>
      <c r="AV123" s="223" t="s">
        <v>409</v>
      </c>
      <c r="AW123" s="261">
        <v>0</v>
      </c>
      <c r="AX123" s="261">
        <v>0</v>
      </c>
      <c r="AY123" s="221" t="s">
        <v>393</v>
      </c>
      <c r="AZ123" s="257" t="s">
        <v>393</v>
      </c>
      <c r="BA123" s="379" t="s">
        <v>441</v>
      </c>
      <c r="BB123" s="386" t="s">
        <v>2097</v>
      </c>
      <c r="BC123" s="280">
        <v>44620</v>
      </c>
      <c r="BD123" s="36" t="s">
        <v>307</v>
      </c>
      <c r="BE123" s="279" t="s">
        <v>328</v>
      </c>
      <c r="BF123" s="227">
        <v>1</v>
      </c>
      <c r="BG123" s="235" t="s">
        <v>380</v>
      </c>
      <c r="BH123" s="223">
        <v>-44620</v>
      </c>
      <c r="BI123" s="221" t="s">
        <v>387</v>
      </c>
      <c r="BJ123" s="267"/>
      <c r="BK123" s="267"/>
      <c r="BL123" s="267"/>
      <c r="BM123" s="267"/>
      <c r="BN123" s="221"/>
      <c r="BO123" s="267"/>
      <c r="BP123" s="399" t="s">
        <v>1213</v>
      </c>
      <c r="BQ123" s="62" t="s">
        <v>1214</v>
      </c>
      <c r="BR123" s="269">
        <v>44712</v>
      </c>
      <c r="BS123" s="233" t="s">
        <v>328</v>
      </c>
      <c r="BT123" s="234">
        <v>1</v>
      </c>
      <c r="BU123" s="235" t="s">
        <v>380</v>
      </c>
      <c r="BV123" s="223">
        <v>-426</v>
      </c>
      <c r="BW123" s="221" t="s">
        <v>387</v>
      </c>
      <c r="BX123" s="249">
        <v>44722</v>
      </c>
      <c r="BY123" s="94" t="s">
        <v>1136</v>
      </c>
      <c r="BZ123" s="380" t="s">
        <v>466</v>
      </c>
      <c r="CA123" s="108">
        <v>1</v>
      </c>
      <c r="CB123" s="236" t="s">
        <v>294</v>
      </c>
      <c r="CC123" s="94"/>
      <c r="CD123" s="236" t="s">
        <v>294</v>
      </c>
      <c r="CE123" s="233" t="s">
        <v>1125</v>
      </c>
      <c r="CF123" s="233" t="s">
        <v>1125</v>
      </c>
      <c r="CG123" s="375" t="s">
        <v>328</v>
      </c>
      <c r="CH123" s="233" t="s">
        <v>328</v>
      </c>
      <c r="CI123" s="234">
        <v>1</v>
      </c>
      <c r="CJ123" s="235" t="str">
        <f t="shared" si="12"/>
        <v>CUMPLIMIENTO TOTAL</v>
      </c>
      <c r="CK123" s="223" t="str">
        <f t="shared" si="19"/>
        <v>NO APLICA ACCION CERRADA</v>
      </c>
      <c r="CL123" s="221" t="str">
        <f t="shared" si="20"/>
        <v>NO APLICA ACCION CERRADA</v>
      </c>
      <c r="CM123" s="239" t="s">
        <v>328</v>
      </c>
      <c r="CN123" s="82" t="s">
        <v>1125</v>
      </c>
      <c r="CO123" s="381" t="s">
        <v>409</v>
      </c>
      <c r="CP123" s="116">
        <v>1</v>
      </c>
      <c r="CQ123" s="236" t="s">
        <v>294</v>
      </c>
      <c r="CR123" s="105" t="s">
        <v>382</v>
      </c>
      <c r="CS123" s="239" t="s">
        <v>328</v>
      </c>
      <c r="CT123" s="82" t="s">
        <v>1125</v>
      </c>
      <c r="CU123" s="82" t="s">
        <v>339</v>
      </c>
      <c r="CV123" s="107">
        <v>1</v>
      </c>
      <c r="CW123" s="110">
        <v>1</v>
      </c>
      <c r="CX123" s="235" t="str">
        <f t="shared" si="15"/>
        <v>CUMPLIMIENTO TOTAL</v>
      </c>
      <c r="CY123" s="223" t="str">
        <f t="shared" si="16"/>
        <v>NO APLICA ACCION CERRADA</v>
      </c>
      <c r="CZ123" s="221" t="str">
        <f t="shared" si="21"/>
        <v>NO APLICA ACCION CERRADA</v>
      </c>
      <c r="DA123" s="239" t="s">
        <v>328</v>
      </c>
      <c r="DB123" s="82" t="s">
        <v>1125</v>
      </c>
      <c r="DC123" s="82" t="s">
        <v>339</v>
      </c>
      <c r="DD123" s="107">
        <v>1</v>
      </c>
      <c r="DE123" s="97" t="s">
        <v>294</v>
      </c>
      <c r="DF123" s="94"/>
      <c r="DG123" s="141"/>
      <c r="DH123" s="141"/>
      <c r="DI123" s="141"/>
      <c r="DJ123" s="141"/>
      <c r="DK123" s="141"/>
      <c r="DL123" s="141"/>
      <c r="DM123" s="141"/>
      <c r="DN123" s="141"/>
      <c r="DO123" s="141"/>
      <c r="DP123" s="141"/>
      <c r="DQ123" s="141"/>
      <c r="DR123" s="141"/>
      <c r="DS123" s="141"/>
      <c r="DT123" s="141"/>
      <c r="DU123" s="141"/>
      <c r="DV123" s="141"/>
      <c r="DW123" s="141"/>
      <c r="DX123" s="141"/>
      <c r="DY123" s="141"/>
      <c r="DZ123" s="141"/>
      <c r="EA123" s="141"/>
      <c r="EB123" s="141"/>
      <c r="EC123" s="141"/>
      <c r="ED123" s="141"/>
      <c r="EE123" s="141"/>
      <c r="EF123" s="141"/>
      <c r="EG123" s="141"/>
      <c r="EH123" s="141"/>
      <c r="EI123" s="141"/>
      <c r="EJ123" s="141"/>
      <c r="EK123" s="141"/>
      <c r="EL123" s="141"/>
      <c r="EM123" s="141"/>
      <c r="EN123" s="141"/>
      <c r="EO123" s="141"/>
      <c r="EP123" s="141"/>
      <c r="EQ123" s="141"/>
      <c r="ER123" s="141"/>
      <c r="ES123" s="141"/>
      <c r="ET123" s="141"/>
      <c r="EU123" s="141"/>
      <c r="EV123" s="141"/>
      <c r="EW123" s="141"/>
      <c r="EX123" s="141"/>
      <c r="EY123" s="141"/>
      <c r="EZ123" s="141"/>
      <c r="FA123" s="141"/>
      <c r="FB123" s="141"/>
      <c r="FC123" s="141"/>
      <c r="FD123" s="141"/>
      <c r="FE123" s="141"/>
      <c r="FF123" s="141"/>
      <c r="FG123" s="141"/>
      <c r="FH123" s="141"/>
      <c r="FI123" s="141"/>
      <c r="FJ123" s="141"/>
      <c r="FK123" s="141"/>
      <c r="FL123" s="141"/>
      <c r="FM123" s="141"/>
      <c r="FN123" s="141"/>
      <c r="FO123" s="141"/>
      <c r="FP123" s="141"/>
      <c r="FQ123" s="141"/>
      <c r="FR123" s="141"/>
      <c r="FS123" s="141"/>
      <c r="FT123" s="141"/>
      <c r="FU123" s="141"/>
      <c r="FV123" s="141"/>
      <c r="FW123" s="141"/>
      <c r="FX123" s="141"/>
      <c r="FY123" s="141"/>
      <c r="FZ123" s="141"/>
      <c r="GA123" s="141"/>
      <c r="GB123" s="141"/>
      <c r="GC123" s="141"/>
      <c r="GD123" s="141"/>
      <c r="GE123" s="141"/>
      <c r="GF123" s="141"/>
      <c r="GG123" s="141"/>
      <c r="GH123" s="141"/>
      <c r="GI123" s="141"/>
      <c r="GJ123" s="141"/>
      <c r="GK123" s="141"/>
      <c r="GL123" s="141"/>
      <c r="GM123" s="141"/>
      <c r="GN123" s="141"/>
      <c r="GO123" s="141"/>
      <c r="GP123" s="141"/>
      <c r="GQ123" s="141"/>
      <c r="GR123" s="141"/>
      <c r="GS123" s="141"/>
      <c r="GT123" s="141"/>
      <c r="GU123" s="141"/>
      <c r="GV123" s="141"/>
      <c r="GW123" s="141"/>
      <c r="GX123" s="141"/>
      <c r="GY123" s="141"/>
      <c r="GZ123" s="141"/>
      <c r="HA123" s="141"/>
      <c r="HB123" s="141"/>
      <c r="HC123" s="141"/>
      <c r="HD123" s="141"/>
      <c r="HE123" s="141"/>
      <c r="HF123" s="141"/>
      <c r="HG123" s="141"/>
      <c r="HH123" s="141"/>
      <c r="HI123" s="141"/>
      <c r="HJ123" s="141"/>
      <c r="HK123" s="141"/>
      <c r="HL123" s="141"/>
      <c r="HM123" s="141"/>
      <c r="HN123" s="141"/>
      <c r="HO123" s="141"/>
      <c r="HP123" s="141"/>
      <c r="HQ123" s="141"/>
      <c r="HR123" s="141"/>
      <c r="HS123" s="141"/>
      <c r="HT123" s="141"/>
      <c r="HU123" s="141"/>
      <c r="HV123" s="141"/>
      <c r="HW123" s="141"/>
      <c r="HX123" s="141"/>
      <c r="HY123" s="141"/>
      <c r="HZ123" s="141"/>
      <c r="IA123" s="141"/>
      <c r="IB123" s="141"/>
      <c r="IC123" s="141"/>
      <c r="ID123" s="141"/>
      <c r="IE123" s="141"/>
      <c r="IF123" s="141"/>
      <c r="IG123" s="141"/>
      <c r="IH123" s="141"/>
      <c r="II123" s="141"/>
      <c r="IJ123" s="141"/>
      <c r="IK123" s="141"/>
      <c r="IL123" s="141"/>
      <c r="IM123" s="141"/>
      <c r="IN123" s="141"/>
      <c r="IO123" s="141"/>
      <c r="IP123" s="141"/>
      <c r="IQ123" s="141"/>
      <c r="IR123" s="141"/>
      <c r="IS123" s="141"/>
      <c r="IT123" s="141"/>
      <c r="IU123" s="141"/>
      <c r="IV123" s="141"/>
      <c r="IW123" s="141"/>
      <c r="IX123" s="141"/>
      <c r="IY123" s="141"/>
      <c r="IZ123" s="141"/>
      <c r="JA123" s="141"/>
      <c r="JB123" s="141"/>
      <c r="JC123" s="141"/>
      <c r="JD123" s="141"/>
      <c r="JE123" s="141"/>
      <c r="JF123" s="141"/>
      <c r="JG123" s="141"/>
      <c r="JH123" s="141"/>
      <c r="JI123" s="141"/>
      <c r="JJ123" s="141"/>
      <c r="JK123" s="141"/>
      <c r="JL123" s="141"/>
      <c r="JM123" s="141"/>
      <c r="JN123" s="141"/>
      <c r="JO123" s="141"/>
      <c r="JP123" s="141"/>
      <c r="JQ123" s="141"/>
      <c r="JR123" s="141"/>
      <c r="JS123" s="141"/>
      <c r="JT123" s="141"/>
      <c r="JU123" s="141"/>
      <c r="JV123" s="141"/>
      <c r="JW123" s="141"/>
      <c r="JX123" s="141"/>
      <c r="JY123" s="141"/>
      <c r="JZ123" s="141"/>
      <c r="KA123" s="141"/>
      <c r="KB123" s="141"/>
      <c r="KC123" s="141"/>
      <c r="KD123" s="141"/>
      <c r="KE123" s="141"/>
      <c r="KF123" s="141"/>
      <c r="KG123" s="141"/>
      <c r="KH123" s="141"/>
      <c r="KI123" s="141"/>
      <c r="KJ123" s="141"/>
      <c r="KK123" s="141"/>
      <c r="KL123" s="141"/>
      <c r="KM123" s="141"/>
      <c r="KN123" s="141"/>
      <c r="KO123" s="141"/>
      <c r="KP123" s="141"/>
      <c r="KQ123" s="141"/>
      <c r="KR123" s="141"/>
      <c r="KS123" s="141"/>
      <c r="KT123" s="141"/>
      <c r="KU123" s="141"/>
      <c r="KV123" s="141"/>
      <c r="KW123" s="141"/>
      <c r="KX123" s="141"/>
      <c r="KY123" s="141"/>
      <c r="KZ123" s="141"/>
      <c r="LA123" s="141"/>
      <c r="LB123" s="141"/>
      <c r="LC123" s="141"/>
      <c r="LD123" s="141"/>
      <c r="LE123" s="141"/>
      <c r="LF123" s="141"/>
      <c r="LG123" s="141"/>
      <c r="LH123" s="141"/>
      <c r="LI123" s="141"/>
      <c r="LJ123" s="141"/>
      <c r="LK123" s="141"/>
      <c r="LL123" s="141"/>
      <c r="LM123" s="141"/>
      <c r="LN123" s="141"/>
      <c r="LO123" s="141"/>
      <c r="LP123" s="141"/>
      <c r="LQ123" s="141"/>
      <c r="LR123" s="141"/>
      <c r="LS123" s="141"/>
      <c r="LT123" s="141"/>
      <c r="LU123" s="141"/>
      <c r="LV123" s="141"/>
      <c r="LW123" s="141"/>
      <c r="LX123" s="141"/>
      <c r="LY123" s="141"/>
      <c r="LZ123" s="141"/>
      <c r="MA123" s="141"/>
      <c r="MB123" s="141"/>
      <c r="MC123" s="141"/>
      <c r="MD123" s="141"/>
      <c r="ME123" s="141"/>
      <c r="MF123" s="141"/>
      <c r="MG123" s="141"/>
      <c r="MH123" s="141"/>
      <c r="MI123" s="141"/>
      <c r="MJ123" s="141"/>
      <c r="MK123" s="141"/>
      <c r="ML123" s="141"/>
      <c r="MM123" s="141"/>
      <c r="MN123" s="141"/>
      <c r="MO123" s="141"/>
      <c r="MP123" s="141"/>
      <c r="MQ123" s="141"/>
      <c r="MR123" s="141"/>
      <c r="MS123" s="141"/>
      <c r="MT123" s="141"/>
      <c r="MU123" s="141"/>
      <c r="MV123" s="141"/>
      <c r="MW123" s="141"/>
      <c r="MX123" s="141"/>
      <c r="MY123" s="141"/>
      <c r="MZ123" s="141"/>
      <c r="NA123" s="141"/>
      <c r="NB123" s="141"/>
      <c r="NC123" s="141"/>
      <c r="ND123" s="141"/>
      <c r="NE123" s="141"/>
      <c r="NF123" s="141"/>
      <c r="NG123" s="141"/>
      <c r="NH123" s="141"/>
      <c r="NI123" s="141"/>
      <c r="NJ123" s="141"/>
      <c r="NK123" s="141"/>
      <c r="NL123" s="141"/>
      <c r="NM123" s="141"/>
      <c r="NN123" s="141"/>
      <c r="NO123" s="141"/>
      <c r="NP123" s="141"/>
      <c r="NQ123" s="141"/>
      <c r="NR123" s="141"/>
      <c r="NS123" s="141"/>
      <c r="NT123" s="141"/>
      <c r="NU123" s="141"/>
      <c r="NV123" s="141"/>
      <c r="NW123" s="141"/>
      <c r="NX123" s="141"/>
      <c r="NY123" s="141"/>
      <c r="NZ123" s="141"/>
      <c r="OA123" s="141"/>
      <c r="OB123" s="141"/>
      <c r="OC123" s="141"/>
      <c r="OD123" s="141"/>
      <c r="OE123" s="141"/>
      <c r="OF123" s="141"/>
      <c r="OG123" s="141"/>
      <c r="OH123" s="141"/>
      <c r="OI123" s="141"/>
      <c r="OJ123" s="141"/>
      <c r="OK123" s="141"/>
      <c r="OL123" s="141"/>
      <c r="OM123" s="141"/>
      <c r="ON123" s="141"/>
      <c r="OO123" s="141"/>
      <c r="OP123" s="141"/>
      <c r="OQ123" s="141"/>
      <c r="OR123" s="141"/>
      <c r="OS123" s="141"/>
      <c r="OT123" s="141"/>
      <c r="OU123" s="141"/>
      <c r="OV123" s="141"/>
      <c r="OW123" s="141"/>
      <c r="OX123" s="141"/>
      <c r="OY123" s="141"/>
      <c r="OZ123" s="141"/>
      <c r="PA123" s="141"/>
      <c r="PB123" s="141"/>
      <c r="PC123" s="141"/>
      <c r="PD123" s="141"/>
      <c r="PE123" s="141"/>
      <c r="PF123" s="141"/>
      <c r="PG123" s="141"/>
      <c r="PH123" s="141"/>
      <c r="PI123" s="141"/>
      <c r="PJ123" s="141"/>
      <c r="PK123" s="141"/>
      <c r="PL123" s="141"/>
      <c r="PM123" s="141"/>
      <c r="PN123" s="141"/>
      <c r="PO123" s="141"/>
      <c r="PP123" s="141"/>
      <c r="PQ123" s="141"/>
      <c r="PR123" s="141"/>
      <c r="PS123" s="141"/>
      <c r="PT123" s="141"/>
      <c r="PU123" s="141"/>
      <c r="PV123" s="141"/>
      <c r="PW123" s="141"/>
      <c r="PX123" s="141"/>
      <c r="PY123" s="141"/>
      <c r="PZ123" s="141"/>
      <c r="QA123" s="141"/>
      <c r="QB123" s="141"/>
      <c r="QC123" s="141"/>
      <c r="QD123" s="141"/>
      <c r="QE123" s="141"/>
      <c r="QF123" s="141"/>
    </row>
    <row r="124" spans="1:448" s="145" customFormat="1" ht="118.5" hidden="1" customHeight="1">
      <c r="A124" s="252">
        <v>93</v>
      </c>
      <c r="B124" s="255" t="s">
        <v>1198</v>
      </c>
      <c r="C124" s="255" t="s">
        <v>1199</v>
      </c>
      <c r="D124" s="213" t="s">
        <v>1200</v>
      </c>
      <c r="E124" s="214" t="s">
        <v>2098</v>
      </c>
      <c r="F124" s="213" t="s">
        <v>196</v>
      </c>
      <c r="G124" s="253" t="s">
        <v>612</v>
      </c>
      <c r="H124" s="213" t="s">
        <v>337</v>
      </c>
      <c r="I124" s="213" t="s">
        <v>2099</v>
      </c>
      <c r="J124" s="213" t="s">
        <v>323</v>
      </c>
      <c r="K124" s="213" t="s">
        <v>1164</v>
      </c>
      <c r="L124" s="213" t="s">
        <v>337</v>
      </c>
      <c r="M124" s="213" t="s">
        <v>328</v>
      </c>
      <c r="N124" s="213" t="s">
        <v>328</v>
      </c>
      <c r="O124" s="213" t="s">
        <v>207</v>
      </c>
      <c r="P124" s="213" t="s">
        <v>209</v>
      </c>
      <c r="Q124" s="213" t="s">
        <v>676</v>
      </c>
      <c r="R124" s="213" t="s">
        <v>251</v>
      </c>
      <c r="S124" s="255" t="s">
        <v>2100</v>
      </c>
      <c r="T124" s="255" t="s">
        <v>497</v>
      </c>
      <c r="U124" s="255">
        <v>96</v>
      </c>
      <c r="V124" s="255">
        <v>2020</v>
      </c>
      <c r="W124" s="255" t="s">
        <v>2101</v>
      </c>
      <c r="X124" s="214" t="s">
        <v>498</v>
      </c>
      <c r="Y124" s="214" t="s">
        <v>499</v>
      </c>
      <c r="Z124" s="214" t="s">
        <v>2102</v>
      </c>
      <c r="AA124" s="255" t="s">
        <v>328</v>
      </c>
      <c r="AB124" s="214" t="s">
        <v>328</v>
      </c>
      <c r="AC124" s="214" t="s">
        <v>2103</v>
      </c>
      <c r="AD124" s="255" t="s">
        <v>328</v>
      </c>
      <c r="AE124" s="255" t="s">
        <v>328</v>
      </c>
      <c r="AF124" s="260">
        <v>43966</v>
      </c>
      <c r="AG124" s="260">
        <v>44104</v>
      </c>
      <c r="AH124" s="260">
        <v>44743</v>
      </c>
      <c r="AI124" s="260" t="s">
        <v>309</v>
      </c>
      <c r="AJ124" s="260" t="s">
        <v>309</v>
      </c>
      <c r="AK124" s="218">
        <f t="shared" si="11"/>
        <v>-607</v>
      </c>
      <c r="AL124" s="302" t="s">
        <v>2104</v>
      </c>
      <c r="AM124" s="262">
        <v>44439</v>
      </c>
      <c r="AN124" s="257" t="s">
        <v>309</v>
      </c>
      <c r="AO124" s="359" t="s">
        <v>2105</v>
      </c>
      <c r="AP124" s="261">
        <v>0.5</v>
      </c>
      <c r="AQ124" s="235" t="s">
        <v>422</v>
      </c>
      <c r="AR124" s="223">
        <v>-347</v>
      </c>
      <c r="AS124" s="221" t="s">
        <v>387</v>
      </c>
      <c r="AT124" s="262">
        <v>44523</v>
      </c>
      <c r="AU124" s="221" t="s">
        <v>1134</v>
      </c>
      <c r="AV124" s="223" t="s">
        <v>409</v>
      </c>
      <c r="AW124" s="261">
        <v>0</v>
      </c>
      <c r="AX124" s="261">
        <v>0</v>
      </c>
      <c r="AY124" s="221" t="s">
        <v>393</v>
      </c>
      <c r="AZ124" s="257" t="s">
        <v>393</v>
      </c>
      <c r="BA124" s="379" t="s">
        <v>441</v>
      </c>
      <c r="BB124" s="36" t="s">
        <v>2106</v>
      </c>
      <c r="BC124" s="269">
        <v>44620</v>
      </c>
      <c r="BD124" s="267" t="s">
        <v>394</v>
      </c>
      <c r="BE124" s="267" t="s">
        <v>328</v>
      </c>
      <c r="BF124" s="266">
        <v>1</v>
      </c>
      <c r="BG124" s="235" t="s">
        <v>380</v>
      </c>
      <c r="BH124" s="223">
        <v>-44619.5</v>
      </c>
      <c r="BI124" s="221" t="s">
        <v>387</v>
      </c>
      <c r="BJ124" s="267"/>
      <c r="BK124" s="267"/>
      <c r="BL124" s="267"/>
      <c r="BM124" s="267"/>
      <c r="BN124" s="221"/>
      <c r="BO124" s="267"/>
      <c r="BP124" s="399" t="s">
        <v>1213</v>
      </c>
      <c r="BQ124" s="62" t="s">
        <v>2107</v>
      </c>
      <c r="BR124" s="269">
        <v>44712</v>
      </c>
      <c r="BS124" s="233" t="s">
        <v>328</v>
      </c>
      <c r="BT124" s="234">
        <v>1</v>
      </c>
      <c r="BU124" s="235" t="s">
        <v>380</v>
      </c>
      <c r="BV124" s="223">
        <v>-607</v>
      </c>
      <c r="BW124" s="221" t="s">
        <v>387</v>
      </c>
      <c r="BX124" s="249">
        <v>44722</v>
      </c>
      <c r="BY124" s="94" t="s">
        <v>1136</v>
      </c>
      <c r="BZ124" s="380" t="s">
        <v>466</v>
      </c>
      <c r="CA124" s="108">
        <v>1</v>
      </c>
      <c r="CB124" s="236" t="s">
        <v>294</v>
      </c>
      <c r="CC124" s="94"/>
      <c r="CD124" s="236" t="s">
        <v>294</v>
      </c>
      <c r="CE124" s="233" t="s">
        <v>1125</v>
      </c>
      <c r="CF124" s="233" t="s">
        <v>1125</v>
      </c>
      <c r="CG124" s="375" t="s">
        <v>328</v>
      </c>
      <c r="CH124" s="233" t="s">
        <v>328</v>
      </c>
      <c r="CI124" s="234">
        <v>1</v>
      </c>
      <c r="CJ124" s="235" t="str">
        <f t="shared" si="12"/>
        <v>CUMPLIMIENTO TOTAL</v>
      </c>
      <c r="CK124" s="223" t="str">
        <f t="shared" si="19"/>
        <v>NO APLICA ACCION CERRADA</v>
      </c>
      <c r="CL124" s="221" t="str">
        <f t="shared" si="20"/>
        <v>NO APLICA ACCION CERRADA</v>
      </c>
      <c r="CM124" s="239" t="s">
        <v>328</v>
      </c>
      <c r="CN124" s="82" t="s">
        <v>1125</v>
      </c>
      <c r="CO124" s="381" t="s">
        <v>409</v>
      </c>
      <c r="CP124" s="116">
        <v>1</v>
      </c>
      <c r="CQ124" s="236" t="s">
        <v>294</v>
      </c>
      <c r="CR124" s="105" t="s">
        <v>382</v>
      </c>
      <c r="CS124" s="239" t="s">
        <v>328</v>
      </c>
      <c r="CT124" s="82" t="s">
        <v>1125</v>
      </c>
      <c r="CU124" s="82" t="s">
        <v>339</v>
      </c>
      <c r="CV124" s="107">
        <v>1</v>
      </c>
      <c r="CW124" s="110">
        <v>1</v>
      </c>
      <c r="CX124" s="235" t="str">
        <f t="shared" si="15"/>
        <v>CUMPLIMIENTO TOTAL</v>
      </c>
      <c r="CY124" s="223" t="str">
        <f t="shared" si="16"/>
        <v>NO APLICA ACCION CERRADA</v>
      </c>
      <c r="CZ124" s="221" t="str">
        <f t="shared" si="21"/>
        <v>NO APLICA ACCION CERRADA</v>
      </c>
      <c r="DA124" s="239" t="s">
        <v>328</v>
      </c>
      <c r="DB124" s="82" t="s">
        <v>1125</v>
      </c>
      <c r="DC124" s="82" t="s">
        <v>339</v>
      </c>
      <c r="DD124" s="107">
        <v>1</v>
      </c>
      <c r="DE124" s="97" t="s">
        <v>294</v>
      </c>
      <c r="DF124" s="94"/>
      <c r="DG124" s="141"/>
      <c r="DH124" s="141"/>
      <c r="DI124" s="141"/>
      <c r="DJ124" s="141"/>
      <c r="DK124" s="141"/>
      <c r="DL124" s="141"/>
      <c r="DM124" s="141"/>
      <c r="DN124" s="141"/>
      <c r="DO124" s="141"/>
      <c r="DP124" s="141"/>
      <c r="DQ124" s="141"/>
      <c r="DR124" s="141"/>
      <c r="DS124" s="141"/>
      <c r="DT124" s="141"/>
      <c r="DU124" s="141"/>
      <c r="DV124" s="141"/>
      <c r="DW124" s="141"/>
      <c r="DX124" s="141"/>
      <c r="DY124" s="141"/>
      <c r="DZ124" s="141"/>
      <c r="EA124" s="141"/>
      <c r="EB124" s="141"/>
      <c r="EC124" s="141"/>
      <c r="ED124" s="141"/>
      <c r="EE124" s="141"/>
      <c r="EF124" s="141"/>
      <c r="EG124" s="141"/>
      <c r="EH124" s="141"/>
      <c r="EI124" s="141"/>
      <c r="EJ124" s="141"/>
      <c r="EK124" s="141"/>
      <c r="EL124" s="141"/>
      <c r="EM124" s="141"/>
      <c r="EN124" s="141"/>
      <c r="EO124" s="141"/>
      <c r="EP124" s="141"/>
      <c r="EQ124" s="141"/>
      <c r="ER124" s="141"/>
      <c r="ES124" s="141"/>
      <c r="ET124" s="141"/>
      <c r="EU124" s="141"/>
      <c r="EV124" s="141"/>
      <c r="EW124" s="141"/>
      <c r="EX124" s="141"/>
      <c r="EY124" s="141"/>
      <c r="EZ124" s="141"/>
      <c r="FA124" s="141"/>
      <c r="FB124" s="141"/>
      <c r="FC124" s="141"/>
      <c r="FD124" s="141"/>
      <c r="FE124" s="141"/>
      <c r="FF124" s="141"/>
      <c r="FG124" s="141"/>
      <c r="FH124" s="141"/>
      <c r="FI124" s="141"/>
      <c r="FJ124" s="141"/>
      <c r="FK124" s="141"/>
      <c r="FL124" s="141"/>
      <c r="FM124" s="141"/>
      <c r="FN124" s="141"/>
      <c r="FO124" s="141"/>
      <c r="FP124" s="141"/>
      <c r="FQ124" s="141"/>
      <c r="FR124" s="141"/>
      <c r="FS124" s="141"/>
      <c r="FT124" s="141"/>
      <c r="FU124" s="141"/>
      <c r="FV124" s="141"/>
      <c r="FW124" s="141"/>
      <c r="FX124" s="141"/>
      <c r="FY124" s="141"/>
      <c r="FZ124" s="141"/>
      <c r="GA124" s="141"/>
      <c r="GB124" s="141"/>
      <c r="GC124" s="141"/>
      <c r="GD124" s="141"/>
      <c r="GE124" s="141"/>
      <c r="GF124" s="141"/>
      <c r="GG124" s="141"/>
      <c r="GH124" s="141"/>
      <c r="GI124" s="141"/>
      <c r="GJ124" s="141"/>
      <c r="GK124" s="141"/>
      <c r="GL124" s="141"/>
      <c r="GM124" s="141"/>
      <c r="GN124" s="141"/>
      <c r="GO124" s="141"/>
      <c r="GP124" s="141"/>
      <c r="GQ124" s="141"/>
      <c r="GR124" s="141"/>
      <c r="GS124" s="141"/>
      <c r="GT124" s="141"/>
      <c r="GU124" s="141"/>
      <c r="GV124" s="141"/>
      <c r="GW124" s="141"/>
      <c r="GX124" s="141"/>
      <c r="GY124" s="141"/>
      <c r="GZ124" s="141"/>
      <c r="HA124" s="141"/>
      <c r="HB124" s="141"/>
      <c r="HC124" s="141"/>
      <c r="HD124" s="141"/>
      <c r="HE124" s="141"/>
      <c r="HF124" s="141"/>
      <c r="HG124" s="141"/>
      <c r="HH124" s="141"/>
      <c r="HI124" s="141"/>
      <c r="HJ124" s="141"/>
      <c r="HK124" s="141"/>
      <c r="HL124" s="141"/>
      <c r="HM124" s="141"/>
      <c r="HN124" s="141"/>
      <c r="HO124" s="141"/>
      <c r="HP124" s="141"/>
      <c r="HQ124" s="141"/>
      <c r="HR124" s="141"/>
      <c r="HS124" s="141"/>
      <c r="HT124" s="141"/>
      <c r="HU124" s="141"/>
      <c r="HV124" s="141"/>
      <c r="HW124" s="141"/>
      <c r="HX124" s="141"/>
      <c r="HY124" s="141"/>
      <c r="HZ124" s="141"/>
      <c r="IA124" s="141"/>
      <c r="IB124" s="141"/>
      <c r="IC124" s="141"/>
      <c r="ID124" s="141"/>
      <c r="IE124" s="141"/>
      <c r="IF124" s="141"/>
      <c r="IG124" s="141"/>
      <c r="IH124" s="141"/>
      <c r="II124" s="141"/>
      <c r="IJ124" s="141"/>
      <c r="IK124" s="141"/>
      <c r="IL124" s="141"/>
      <c r="IM124" s="141"/>
      <c r="IN124" s="141"/>
      <c r="IO124" s="141"/>
      <c r="IP124" s="141"/>
      <c r="IQ124" s="141"/>
      <c r="IR124" s="141"/>
      <c r="IS124" s="141"/>
      <c r="IT124" s="141"/>
      <c r="IU124" s="141"/>
      <c r="IV124" s="141"/>
      <c r="IW124" s="141"/>
      <c r="IX124" s="141"/>
      <c r="IY124" s="141"/>
      <c r="IZ124" s="141"/>
      <c r="JA124" s="141"/>
      <c r="JB124" s="141"/>
      <c r="JC124" s="141"/>
      <c r="JD124" s="141"/>
      <c r="JE124" s="141"/>
      <c r="JF124" s="141"/>
      <c r="JG124" s="141"/>
      <c r="JH124" s="141"/>
      <c r="JI124" s="141"/>
      <c r="JJ124" s="141"/>
      <c r="JK124" s="141"/>
      <c r="JL124" s="141"/>
      <c r="JM124" s="141"/>
      <c r="JN124" s="141"/>
      <c r="JO124" s="141"/>
      <c r="JP124" s="141"/>
      <c r="JQ124" s="141"/>
      <c r="JR124" s="141"/>
      <c r="JS124" s="141"/>
      <c r="JT124" s="141"/>
      <c r="JU124" s="141"/>
      <c r="JV124" s="141"/>
      <c r="JW124" s="141"/>
      <c r="JX124" s="141"/>
      <c r="JY124" s="141"/>
      <c r="JZ124" s="141"/>
      <c r="KA124" s="141"/>
      <c r="KB124" s="141"/>
      <c r="KC124" s="141"/>
      <c r="KD124" s="141"/>
      <c r="KE124" s="141"/>
      <c r="KF124" s="141"/>
      <c r="KG124" s="141"/>
      <c r="KH124" s="141"/>
      <c r="KI124" s="141"/>
      <c r="KJ124" s="141"/>
      <c r="KK124" s="141"/>
      <c r="KL124" s="141"/>
      <c r="KM124" s="141"/>
      <c r="KN124" s="141"/>
      <c r="KO124" s="141"/>
      <c r="KP124" s="141"/>
      <c r="KQ124" s="141"/>
      <c r="KR124" s="141"/>
      <c r="KS124" s="141"/>
      <c r="KT124" s="141"/>
      <c r="KU124" s="141"/>
      <c r="KV124" s="141"/>
      <c r="KW124" s="141"/>
      <c r="KX124" s="141"/>
      <c r="KY124" s="141"/>
      <c r="KZ124" s="141"/>
      <c r="LA124" s="141"/>
      <c r="LB124" s="141"/>
      <c r="LC124" s="141"/>
      <c r="LD124" s="141"/>
      <c r="LE124" s="141"/>
      <c r="LF124" s="141"/>
      <c r="LG124" s="141"/>
      <c r="LH124" s="141"/>
      <c r="LI124" s="141"/>
      <c r="LJ124" s="141"/>
      <c r="LK124" s="141"/>
      <c r="LL124" s="141"/>
      <c r="LM124" s="141"/>
      <c r="LN124" s="141"/>
      <c r="LO124" s="141"/>
      <c r="LP124" s="141"/>
      <c r="LQ124" s="141"/>
      <c r="LR124" s="141"/>
      <c r="LS124" s="141"/>
      <c r="LT124" s="141"/>
      <c r="LU124" s="141"/>
      <c r="LV124" s="141"/>
      <c r="LW124" s="141"/>
      <c r="LX124" s="141"/>
      <c r="LY124" s="141"/>
      <c r="LZ124" s="141"/>
      <c r="MA124" s="141"/>
      <c r="MB124" s="141"/>
      <c r="MC124" s="141"/>
      <c r="MD124" s="141"/>
      <c r="ME124" s="141"/>
      <c r="MF124" s="141"/>
      <c r="MG124" s="141"/>
      <c r="MH124" s="141"/>
      <c r="MI124" s="141"/>
      <c r="MJ124" s="141"/>
      <c r="MK124" s="141"/>
      <c r="ML124" s="141"/>
      <c r="MM124" s="141"/>
      <c r="MN124" s="141"/>
      <c r="MO124" s="141"/>
      <c r="MP124" s="141"/>
      <c r="MQ124" s="141"/>
      <c r="MR124" s="141"/>
      <c r="MS124" s="141"/>
      <c r="MT124" s="141"/>
      <c r="MU124" s="141"/>
      <c r="MV124" s="141"/>
      <c r="MW124" s="141"/>
      <c r="MX124" s="141"/>
      <c r="MY124" s="141"/>
      <c r="MZ124" s="141"/>
      <c r="NA124" s="141"/>
      <c r="NB124" s="141"/>
      <c r="NC124" s="141"/>
      <c r="ND124" s="141"/>
      <c r="NE124" s="141"/>
      <c r="NF124" s="141"/>
      <c r="NG124" s="141"/>
      <c r="NH124" s="141"/>
      <c r="NI124" s="141"/>
      <c r="NJ124" s="141"/>
      <c r="NK124" s="141"/>
      <c r="NL124" s="141"/>
      <c r="NM124" s="141"/>
      <c r="NN124" s="141"/>
      <c r="NO124" s="141"/>
      <c r="NP124" s="141"/>
      <c r="NQ124" s="141"/>
      <c r="NR124" s="141"/>
      <c r="NS124" s="141"/>
      <c r="NT124" s="141"/>
      <c r="NU124" s="141"/>
      <c r="NV124" s="141"/>
      <c r="NW124" s="141"/>
      <c r="NX124" s="141"/>
      <c r="NY124" s="141"/>
      <c r="NZ124" s="141"/>
      <c r="OA124" s="141"/>
      <c r="OB124" s="141"/>
      <c r="OC124" s="141"/>
      <c r="OD124" s="141"/>
      <c r="OE124" s="141"/>
      <c r="OF124" s="141"/>
      <c r="OG124" s="141"/>
      <c r="OH124" s="141"/>
      <c r="OI124" s="141"/>
      <c r="OJ124" s="141"/>
      <c r="OK124" s="141"/>
      <c r="OL124" s="141"/>
      <c r="OM124" s="141"/>
      <c r="ON124" s="141"/>
      <c r="OO124" s="141"/>
      <c r="OP124" s="141"/>
      <c r="OQ124" s="141"/>
      <c r="OR124" s="141"/>
      <c r="OS124" s="141"/>
      <c r="OT124" s="141"/>
      <c r="OU124" s="141"/>
      <c r="OV124" s="141"/>
      <c r="OW124" s="141"/>
      <c r="OX124" s="141"/>
      <c r="OY124" s="141"/>
      <c r="OZ124" s="141"/>
      <c r="PA124" s="141"/>
      <c r="PB124" s="141"/>
      <c r="PC124" s="141"/>
      <c r="PD124" s="141"/>
      <c r="PE124" s="141"/>
      <c r="PF124" s="141"/>
      <c r="PG124" s="141"/>
      <c r="PH124" s="141"/>
      <c r="PI124" s="141"/>
      <c r="PJ124" s="141"/>
      <c r="PK124" s="141"/>
      <c r="PL124" s="141"/>
      <c r="PM124" s="141"/>
      <c r="PN124" s="141"/>
      <c r="PO124" s="141"/>
      <c r="PP124" s="141"/>
      <c r="PQ124" s="141"/>
      <c r="PR124" s="141"/>
      <c r="PS124" s="141"/>
      <c r="PT124" s="141"/>
      <c r="PU124" s="141"/>
      <c r="PV124" s="141"/>
      <c r="PW124" s="141"/>
      <c r="PX124" s="141"/>
      <c r="PY124" s="141"/>
      <c r="PZ124" s="141"/>
      <c r="QA124" s="141"/>
      <c r="QB124" s="141"/>
      <c r="QC124" s="141"/>
      <c r="QD124" s="141"/>
      <c r="QE124" s="141"/>
      <c r="QF124" s="141"/>
    </row>
    <row r="125" spans="1:448" s="145" customFormat="1" ht="118.5" hidden="1" customHeight="1">
      <c r="A125" s="252">
        <v>94</v>
      </c>
      <c r="B125" s="255" t="s">
        <v>1201</v>
      </c>
      <c r="C125" s="256" t="s">
        <v>269</v>
      </c>
      <c r="D125" s="255" t="s">
        <v>341</v>
      </c>
      <c r="E125" s="214"/>
      <c r="F125" s="213" t="s">
        <v>650</v>
      </c>
      <c r="G125" s="256" t="s">
        <v>269</v>
      </c>
      <c r="H125" s="213" t="s">
        <v>341</v>
      </c>
      <c r="I125" s="213" t="s">
        <v>651</v>
      </c>
      <c r="J125" s="215" t="s">
        <v>671</v>
      </c>
      <c r="K125" s="215" t="s">
        <v>672</v>
      </c>
      <c r="L125" s="215" t="s">
        <v>673</v>
      </c>
      <c r="M125" s="215" t="s">
        <v>674</v>
      </c>
      <c r="N125" s="215" t="s">
        <v>675</v>
      </c>
      <c r="O125" s="213" t="s">
        <v>24</v>
      </c>
      <c r="P125" s="213" t="s">
        <v>52</v>
      </c>
      <c r="Q125" s="213" t="s">
        <v>666</v>
      </c>
      <c r="R125" s="213" t="s">
        <v>251</v>
      </c>
      <c r="S125" s="255" t="s">
        <v>2108</v>
      </c>
      <c r="T125" s="255" t="s">
        <v>532</v>
      </c>
      <c r="U125" s="255">
        <v>98</v>
      </c>
      <c r="V125" s="255">
        <v>2020</v>
      </c>
      <c r="W125" s="255" t="s">
        <v>2109</v>
      </c>
      <c r="X125" s="214" t="s">
        <v>2110</v>
      </c>
      <c r="Y125" s="214" t="s">
        <v>2111</v>
      </c>
      <c r="Z125" s="214" t="s">
        <v>2112</v>
      </c>
      <c r="AA125" s="255" t="s">
        <v>328</v>
      </c>
      <c r="AB125" s="214" t="s">
        <v>328</v>
      </c>
      <c r="AC125" s="214" t="s">
        <v>2113</v>
      </c>
      <c r="AD125" s="255" t="s">
        <v>328</v>
      </c>
      <c r="AE125" s="255" t="s">
        <v>328</v>
      </c>
      <c r="AF125" s="260">
        <v>44027</v>
      </c>
      <c r="AG125" s="260">
        <v>44135</v>
      </c>
      <c r="AH125" s="260">
        <v>44743</v>
      </c>
      <c r="AI125" s="260" t="s">
        <v>309</v>
      </c>
      <c r="AJ125" s="260" t="s">
        <v>309</v>
      </c>
      <c r="AK125" s="218">
        <f t="shared" si="11"/>
        <v>-576</v>
      </c>
      <c r="AL125" s="300" t="s">
        <v>2114</v>
      </c>
      <c r="AM125" s="262">
        <v>44386</v>
      </c>
      <c r="AN125" s="257" t="s">
        <v>309</v>
      </c>
      <c r="AO125" s="359" t="s">
        <v>2115</v>
      </c>
      <c r="AP125" s="261">
        <v>0.5</v>
      </c>
      <c r="AQ125" s="235" t="s">
        <v>422</v>
      </c>
      <c r="AR125" s="223">
        <v>-316</v>
      </c>
      <c r="AS125" s="221" t="s">
        <v>387</v>
      </c>
      <c r="AT125" s="262">
        <v>44515</v>
      </c>
      <c r="AU125" s="221" t="s">
        <v>1134</v>
      </c>
      <c r="AV125" s="223" t="s">
        <v>409</v>
      </c>
      <c r="AW125" s="261">
        <v>0</v>
      </c>
      <c r="AX125" s="261">
        <v>0</v>
      </c>
      <c r="AY125" s="221" t="s">
        <v>393</v>
      </c>
      <c r="AZ125" s="257" t="s">
        <v>393</v>
      </c>
      <c r="BA125" s="379" t="s">
        <v>441</v>
      </c>
      <c r="BB125" s="36" t="s">
        <v>2116</v>
      </c>
      <c r="BC125" s="280">
        <v>44620</v>
      </c>
      <c r="BD125" s="36" t="s">
        <v>307</v>
      </c>
      <c r="BE125" s="279" t="s">
        <v>328</v>
      </c>
      <c r="BF125" s="227">
        <v>1</v>
      </c>
      <c r="BG125" s="235" t="s">
        <v>380</v>
      </c>
      <c r="BH125" s="223">
        <v>-44619.5</v>
      </c>
      <c r="BI125" s="221" t="s">
        <v>387</v>
      </c>
      <c r="BJ125" s="267"/>
      <c r="BK125" s="267"/>
      <c r="BL125" s="267"/>
      <c r="BM125" s="267"/>
      <c r="BN125" s="221"/>
      <c r="BO125" s="267"/>
      <c r="BP125" s="399" t="s">
        <v>1213</v>
      </c>
      <c r="BQ125" s="62" t="s">
        <v>1135</v>
      </c>
      <c r="BR125" s="269">
        <v>44712</v>
      </c>
      <c r="BS125" s="233">
        <v>0</v>
      </c>
      <c r="BT125" s="234">
        <v>1</v>
      </c>
      <c r="BU125" s="235" t="s">
        <v>380</v>
      </c>
      <c r="BV125" s="223">
        <v>-576</v>
      </c>
      <c r="BW125" s="221" t="s">
        <v>387</v>
      </c>
      <c r="BX125" s="249">
        <v>44722</v>
      </c>
      <c r="BY125" s="94" t="s">
        <v>1136</v>
      </c>
      <c r="BZ125" s="380" t="s">
        <v>466</v>
      </c>
      <c r="CA125" s="108">
        <v>1</v>
      </c>
      <c r="CB125" s="236" t="s">
        <v>294</v>
      </c>
      <c r="CC125" s="94"/>
      <c r="CD125" s="236" t="s">
        <v>294</v>
      </c>
      <c r="CE125" s="233" t="s">
        <v>1125</v>
      </c>
      <c r="CF125" s="233" t="s">
        <v>1125</v>
      </c>
      <c r="CG125" s="375" t="s">
        <v>328</v>
      </c>
      <c r="CH125" s="233" t="s">
        <v>328</v>
      </c>
      <c r="CI125" s="234">
        <v>1</v>
      </c>
      <c r="CJ125" s="235" t="str">
        <f t="shared" si="12"/>
        <v>CUMPLIMIENTO TOTAL</v>
      </c>
      <c r="CK125" s="223" t="str">
        <f t="shared" si="19"/>
        <v>NO APLICA ACCION CERRADA</v>
      </c>
      <c r="CL125" s="221" t="str">
        <f t="shared" si="20"/>
        <v>NO APLICA ACCION CERRADA</v>
      </c>
      <c r="CM125" s="239" t="s">
        <v>328</v>
      </c>
      <c r="CN125" s="82" t="s">
        <v>1125</v>
      </c>
      <c r="CO125" s="381" t="s">
        <v>409</v>
      </c>
      <c r="CP125" s="116">
        <v>1</v>
      </c>
      <c r="CQ125" s="236" t="s">
        <v>294</v>
      </c>
      <c r="CR125" s="105" t="s">
        <v>382</v>
      </c>
      <c r="CS125" s="239" t="s">
        <v>328</v>
      </c>
      <c r="CT125" s="82" t="s">
        <v>1125</v>
      </c>
      <c r="CU125" s="82" t="s">
        <v>339</v>
      </c>
      <c r="CV125" s="107">
        <v>1</v>
      </c>
      <c r="CW125" s="110">
        <v>1</v>
      </c>
      <c r="CX125" s="235" t="str">
        <f t="shared" si="15"/>
        <v>CUMPLIMIENTO TOTAL</v>
      </c>
      <c r="CY125" s="223" t="str">
        <f t="shared" si="16"/>
        <v>NO APLICA ACCION CERRADA</v>
      </c>
      <c r="CZ125" s="221" t="str">
        <f t="shared" si="21"/>
        <v>NO APLICA ACCION CERRADA</v>
      </c>
      <c r="DA125" s="239" t="s">
        <v>328</v>
      </c>
      <c r="DB125" s="82" t="s">
        <v>1125</v>
      </c>
      <c r="DC125" s="82" t="s">
        <v>339</v>
      </c>
      <c r="DD125" s="107">
        <v>1</v>
      </c>
      <c r="DE125" s="97" t="s">
        <v>294</v>
      </c>
      <c r="DF125" s="94"/>
      <c r="DG125" s="141"/>
      <c r="DH125" s="141"/>
      <c r="DI125" s="141"/>
      <c r="DJ125" s="141"/>
      <c r="DK125" s="141"/>
      <c r="DL125" s="141"/>
      <c r="DM125" s="141"/>
      <c r="DN125" s="141"/>
      <c r="DO125" s="141"/>
      <c r="DP125" s="141"/>
      <c r="DQ125" s="141"/>
      <c r="DR125" s="141"/>
      <c r="DS125" s="141"/>
      <c r="DT125" s="141"/>
      <c r="DU125" s="141"/>
      <c r="DV125" s="141"/>
      <c r="DW125" s="141"/>
      <c r="DX125" s="141"/>
      <c r="DY125" s="141"/>
      <c r="DZ125" s="141"/>
      <c r="EA125" s="141"/>
      <c r="EB125" s="141"/>
      <c r="EC125" s="141"/>
      <c r="ED125" s="141"/>
      <c r="EE125" s="141"/>
      <c r="EF125" s="141"/>
      <c r="EG125" s="141"/>
      <c r="EH125" s="141"/>
      <c r="EI125" s="141"/>
      <c r="EJ125" s="141"/>
      <c r="EK125" s="141"/>
      <c r="EL125" s="141"/>
      <c r="EM125" s="141"/>
      <c r="EN125" s="141"/>
      <c r="EO125" s="141"/>
      <c r="EP125" s="141"/>
      <c r="EQ125" s="141"/>
      <c r="ER125" s="141"/>
      <c r="ES125" s="141"/>
      <c r="ET125" s="141"/>
      <c r="EU125" s="141"/>
      <c r="EV125" s="141"/>
      <c r="EW125" s="141"/>
      <c r="EX125" s="141"/>
      <c r="EY125" s="141"/>
      <c r="EZ125" s="141"/>
      <c r="FA125" s="141"/>
      <c r="FB125" s="141"/>
      <c r="FC125" s="141"/>
      <c r="FD125" s="141"/>
      <c r="FE125" s="141"/>
      <c r="FF125" s="141"/>
      <c r="FG125" s="141"/>
      <c r="FH125" s="141"/>
      <c r="FI125" s="141"/>
      <c r="FJ125" s="141"/>
      <c r="FK125" s="141"/>
      <c r="FL125" s="141"/>
      <c r="FM125" s="141"/>
      <c r="FN125" s="141"/>
      <c r="FO125" s="141"/>
      <c r="FP125" s="141"/>
      <c r="FQ125" s="141"/>
      <c r="FR125" s="141"/>
      <c r="FS125" s="141"/>
      <c r="FT125" s="141"/>
      <c r="FU125" s="141"/>
      <c r="FV125" s="141"/>
      <c r="FW125" s="141"/>
      <c r="FX125" s="141"/>
      <c r="FY125" s="141"/>
      <c r="FZ125" s="141"/>
      <c r="GA125" s="141"/>
      <c r="GB125" s="141"/>
      <c r="GC125" s="141"/>
      <c r="GD125" s="141"/>
      <c r="GE125" s="141"/>
      <c r="GF125" s="141"/>
      <c r="GG125" s="141"/>
      <c r="GH125" s="141"/>
      <c r="GI125" s="141"/>
      <c r="GJ125" s="141"/>
      <c r="GK125" s="141"/>
      <c r="GL125" s="141"/>
      <c r="GM125" s="141"/>
      <c r="GN125" s="141"/>
      <c r="GO125" s="141"/>
      <c r="GP125" s="141"/>
      <c r="GQ125" s="141"/>
      <c r="GR125" s="141"/>
      <c r="GS125" s="141"/>
      <c r="GT125" s="141"/>
      <c r="GU125" s="141"/>
      <c r="GV125" s="141"/>
      <c r="GW125" s="141"/>
      <c r="GX125" s="141"/>
      <c r="GY125" s="141"/>
      <c r="GZ125" s="141"/>
      <c r="HA125" s="141"/>
      <c r="HB125" s="141"/>
      <c r="HC125" s="141"/>
      <c r="HD125" s="141"/>
      <c r="HE125" s="141"/>
      <c r="HF125" s="141"/>
      <c r="HG125" s="141"/>
      <c r="HH125" s="141"/>
      <c r="HI125" s="141"/>
      <c r="HJ125" s="141"/>
      <c r="HK125" s="141"/>
      <c r="HL125" s="141"/>
      <c r="HM125" s="141"/>
      <c r="HN125" s="141"/>
      <c r="HO125" s="141"/>
      <c r="HP125" s="141"/>
      <c r="HQ125" s="141"/>
      <c r="HR125" s="141"/>
      <c r="HS125" s="141"/>
      <c r="HT125" s="141"/>
      <c r="HU125" s="141"/>
      <c r="HV125" s="141"/>
      <c r="HW125" s="141"/>
      <c r="HX125" s="141"/>
      <c r="HY125" s="141"/>
      <c r="HZ125" s="141"/>
      <c r="IA125" s="141"/>
      <c r="IB125" s="141"/>
      <c r="IC125" s="141"/>
      <c r="ID125" s="141"/>
      <c r="IE125" s="141"/>
      <c r="IF125" s="141"/>
      <c r="IG125" s="141"/>
      <c r="IH125" s="141"/>
      <c r="II125" s="141"/>
      <c r="IJ125" s="141"/>
      <c r="IK125" s="141"/>
      <c r="IL125" s="141"/>
      <c r="IM125" s="141"/>
      <c r="IN125" s="141"/>
      <c r="IO125" s="141"/>
      <c r="IP125" s="141"/>
      <c r="IQ125" s="141"/>
      <c r="IR125" s="141"/>
      <c r="IS125" s="141"/>
      <c r="IT125" s="141"/>
      <c r="IU125" s="141"/>
      <c r="IV125" s="141"/>
      <c r="IW125" s="141"/>
      <c r="IX125" s="141"/>
      <c r="IY125" s="141"/>
      <c r="IZ125" s="141"/>
      <c r="JA125" s="141"/>
      <c r="JB125" s="141"/>
      <c r="JC125" s="141"/>
      <c r="JD125" s="141"/>
      <c r="JE125" s="141"/>
      <c r="JF125" s="141"/>
      <c r="JG125" s="141"/>
      <c r="JH125" s="141"/>
      <c r="JI125" s="141"/>
      <c r="JJ125" s="141"/>
      <c r="JK125" s="141"/>
      <c r="JL125" s="141"/>
      <c r="JM125" s="141"/>
      <c r="JN125" s="141"/>
      <c r="JO125" s="141"/>
      <c r="JP125" s="141"/>
      <c r="JQ125" s="141"/>
      <c r="JR125" s="141"/>
      <c r="JS125" s="141"/>
      <c r="JT125" s="141"/>
      <c r="JU125" s="141"/>
      <c r="JV125" s="141"/>
      <c r="JW125" s="141"/>
      <c r="JX125" s="141"/>
      <c r="JY125" s="141"/>
      <c r="JZ125" s="141"/>
      <c r="KA125" s="141"/>
      <c r="KB125" s="141"/>
      <c r="KC125" s="141"/>
      <c r="KD125" s="141"/>
      <c r="KE125" s="141"/>
      <c r="KF125" s="141"/>
      <c r="KG125" s="141"/>
      <c r="KH125" s="141"/>
      <c r="KI125" s="141"/>
      <c r="KJ125" s="141"/>
      <c r="KK125" s="141"/>
      <c r="KL125" s="141"/>
      <c r="KM125" s="141"/>
      <c r="KN125" s="141"/>
      <c r="KO125" s="141"/>
      <c r="KP125" s="141"/>
      <c r="KQ125" s="141"/>
      <c r="KR125" s="141"/>
      <c r="KS125" s="141"/>
      <c r="KT125" s="141"/>
      <c r="KU125" s="141"/>
      <c r="KV125" s="141"/>
      <c r="KW125" s="141"/>
      <c r="KX125" s="141"/>
      <c r="KY125" s="141"/>
      <c r="KZ125" s="141"/>
      <c r="LA125" s="141"/>
      <c r="LB125" s="141"/>
      <c r="LC125" s="141"/>
      <c r="LD125" s="141"/>
      <c r="LE125" s="141"/>
      <c r="LF125" s="141"/>
      <c r="LG125" s="141"/>
      <c r="LH125" s="141"/>
      <c r="LI125" s="141"/>
      <c r="LJ125" s="141"/>
      <c r="LK125" s="141"/>
      <c r="LL125" s="141"/>
      <c r="LM125" s="141"/>
      <c r="LN125" s="141"/>
      <c r="LO125" s="141"/>
      <c r="LP125" s="141"/>
      <c r="LQ125" s="141"/>
      <c r="LR125" s="141"/>
      <c r="LS125" s="141"/>
      <c r="LT125" s="141"/>
      <c r="LU125" s="141"/>
      <c r="LV125" s="141"/>
      <c r="LW125" s="141"/>
      <c r="LX125" s="141"/>
      <c r="LY125" s="141"/>
      <c r="LZ125" s="141"/>
      <c r="MA125" s="141"/>
      <c r="MB125" s="141"/>
      <c r="MC125" s="141"/>
      <c r="MD125" s="141"/>
      <c r="ME125" s="141"/>
      <c r="MF125" s="141"/>
      <c r="MG125" s="141"/>
      <c r="MH125" s="141"/>
      <c r="MI125" s="141"/>
      <c r="MJ125" s="141"/>
      <c r="MK125" s="141"/>
      <c r="ML125" s="141"/>
      <c r="MM125" s="141"/>
      <c r="MN125" s="141"/>
      <c r="MO125" s="141"/>
      <c r="MP125" s="141"/>
      <c r="MQ125" s="141"/>
      <c r="MR125" s="141"/>
      <c r="MS125" s="141"/>
      <c r="MT125" s="141"/>
      <c r="MU125" s="141"/>
      <c r="MV125" s="141"/>
      <c r="MW125" s="141"/>
      <c r="MX125" s="141"/>
      <c r="MY125" s="141"/>
      <c r="MZ125" s="141"/>
      <c r="NA125" s="141"/>
      <c r="NB125" s="141"/>
      <c r="NC125" s="141"/>
      <c r="ND125" s="141"/>
      <c r="NE125" s="141"/>
      <c r="NF125" s="141"/>
      <c r="NG125" s="141"/>
      <c r="NH125" s="141"/>
      <c r="NI125" s="141"/>
      <c r="NJ125" s="141"/>
      <c r="NK125" s="141"/>
      <c r="NL125" s="141"/>
      <c r="NM125" s="141"/>
      <c r="NN125" s="141"/>
      <c r="NO125" s="141"/>
      <c r="NP125" s="141"/>
      <c r="NQ125" s="141"/>
      <c r="NR125" s="141"/>
      <c r="NS125" s="141"/>
      <c r="NT125" s="141"/>
      <c r="NU125" s="141"/>
      <c r="NV125" s="141"/>
      <c r="NW125" s="141"/>
      <c r="NX125" s="141"/>
      <c r="NY125" s="141"/>
      <c r="NZ125" s="141"/>
      <c r="OA125" s="141"/>
      <c r="OB125" s="141"/>
      <c r="OC125" s="141"/>
      <c r="OD125" s="141"/>
      <c r="OE125" s="141"/>
      <c r="OF125" s="141"/>
      <c r="OG125" s="141"/>
      <c r="OH125" s="141"/>
      <c r="OI125" s="141"/>
      <c r="OJ125" s="141"/>
      <c r="OK125" s="141"/>
      <c r="OL125" s="141"/>
      <c r="OM125" s="141"/>
      <c r="ON125" s="141"/>
      <c r="OO125" s="141"/>
      <c r="OP125" s="141"/>
      <c r="OQ125" s="141"/>
      <c r="OR125" s="141"/>
      <c r="OS125" s="141"/>
      <c r="OT125" s="141"/>
      <c r="OU125" s="141"/>
      <c r="OV125" s="141"/>
      <c r="OW125" s="141"/>
      <c r="OX125" s="141"/>
      <c r="OY125" s="141"/>
      <c r="OZ125" s="141"/>
      <c r="PA125" s="141"/>
      <c r="PB125" s="141"/>
      <c r="PC125" s="141"/>
      <c r="PD125" s="141"/>
      <c r="PE125" s="141"/>
      <c r="PF125" s="141"/>
      <c r="PG125" s="141"/>
      <c r="PH125" s="141"/>
      <c r="PI125" s="141"/>
      <c r="PJ125" s="141"/>
      <c r="PK125" s="141"/>
      <c r="PL125" s="141"/>
      <c r="PM125" s="141"/>
      <c r="PN125" s="141"/>
      <c r="PO125" s="141"/>
      <c r="PP125" s="141"/>
      <c r="PQ125" s="141"/>
      <c r="PR125" s="141"/>
      <c r="PS125" s="141"/>
      <c r="PT125" s="141"/>
      <c r="PU125" s="141"/>
      <c r="PV125" s="141"/>
      <c r="PW125" s="141"/>
      <c r="PX125" s="141"/>
      <c r="PY125" s="141"/>
      <c r="PZ125" s="141"/>
      <c r="QA125" s="141"/>
      <c r="QB125" s="141"/>
      <c r="QC125" s="141"/>
      <c r="QD125" s="141"/>
      <c r="QE125" s="141"/>
      <c r="QF125" s="141"/>
    </row>
    <row r="126" spans="1:448" s="145" customFormat="1" ht="118.5" hidden="1" customHeight="1">
      <c r="A126" s="252">
        <v>95</v>
      </c>
      <c r="B126" s="255" t="s">
        <v>1201</v>
      </c>
      <c r="C126" s="256" t="s">
        <v>269</v>
      </c>
      <c r="D126" s="255" t="s">
        <v>341</v>
      </c>
      <c r="E126" s="214" t="s">
        <v>2117</v>
      </c>
      <c r="F126" s="215" t="s">
        <v>650</v>
      </c>
      <c r="G126" s="213" t="s">
        <v>269</v>
      </c>
      <c r="H126" s="213" t="s">
        <v>341</v>
      </c>
      <c r="I126" s="213" t="s">
        <v>651</v>
      </c>
      <c r="J126" s="215" t="s">
        <v>652</v>
      </c>
      <c r="K126" s="215" t="s">
        <v>653</v>
      </c>
      <c r="L126" s="215" t="s">
        <v>654</v>
      </c>
      <c r="M126" s="215" t="s">
        <v>655</v>
      </c>
      <c r="N126" s="215" t="s">
        <v>656</v>
      </c>
      <c r="O126" s="213" t="s">
        <v>24</v>
      </c>
      <c r="P126" s="213" t="s">
        <v>52</v>
      </c>
      <c r="Q126" s="213" t="s">
        <v>657</v>
      </c>
      <c r="R126" s="213" t="s">
        <v>251</v>
      </c>
      <c r="S126" s="255" t="s">
        <v>2118</v>
      </c>
      <c r="T126" s="255" t="s">
        <v>532</v>
      </c>
      <c r="U126" s="255">
        <v>98</v>
      </c>
      <c r="V126" s="255">
        <v>2020</v>
      </c>
      <c r="W126" s="255" t="s">
        <v>2119</v>
      </c>
      <c r="X126" s="214" t="s">
        <v>2110</v>
      </c>
      <c r="Y126" s="214" t="s">
        <v>2111</v>
      </c>
      <c r="Z126" s="214" t="s">
        <v>2120</v>
      </c>
      <c r="AA126" s="255" t="s">
        <v>328</v>
      </c>
      <c r="AB126" s="214" t="s">
        <v>328</v>
      </c>
      <c r="AC126" s="214" t="s">
        <v>2121</v>
      </c>
      <c r="AD126" s="255" t="s">
        <v>328</v>
      </c>
      <c r="AE126" s="255" t="s">
        <v>328</v>
      </c>
      <c r="AF126" s="260">
        <v>44027</v>
      </c>
      <c r="AG126" s="260">
        <v>44195</v>
      </c>
      <c r="AH126" s="260">
        <v>44743</v>
      </c>
      <c r="AI126" s="260" t="s">
        <v>309</v>
      </c>
      <c r="AJ126" s="260" t="s">
        <v>309</v>
      </c>
      <c r="AK126" s="218">
        <f t="shared" si="11"/>
        <v>-516</v>
      </c>
      <c r="AL126" s="223" t="s">
        <v>2122</v>
      </c>
      <c r="AM126" s="262">
        <v>44385</v>
      </c>
      <c r="AN126" s="257" t="s">
        <v>307</v>
      </c>
      <c r="AO126" s="257" t="s">
        <v>328</v>
      </c>
      <c r="AP126" s="261">
        <v>1</v>
      </c>
      <c r="AQ126" s="235" t="s">
        <v>380</v>
      </c>
      <c r="AR126" s="223">
        <v>-256</v>
      </c>
      <c r="AS126" s="221" t="s">
        <v>387</v>
      </c>
      <c r="AT126" s="262">
        <v>44515</v>
      </c>
      <c r="AU126" s="221" t="s">
        <v>1134</v>
      </c>
      <c r="AV126" s="223" t="s">
        <v>409</v>
      </c>
      <c r="AW126" s="261">
        <v>0</v>
      </c>
      <c r="AX126" s="261">
        <v>0</v>
      </c>
      <c r="AY126" s="221" t="s">
        <v>393</v>
      </c>
      <c r="AZ126" s="257" t="s">
        <v>393</v>
      </c>
      <c r="BA126" s="577" t="s">
        <v>441</v>
      </c>
      <c r="BB126" s="279" t="s">
        <v>2123</v>
      </c>
      <c r="BC126" s="375">
        <v>44620</v>
      </c>
      <c r="BD126" s="316" t="s">
        <v>474</v>
      </c>
      <c r="BE126" s="316" t="s">
        <v>328</v>
      </c>
      <c r="BF126" s="317">
        <v>1</v>
      </c>
      <c r="BG126" s="235" t="s">
        <v>380</v>
      </c>
      <c r="BH126" s="223">
        <v>-44619</v>
      </c>
      <c r="BI126" s="221" t="s">
        <v>387</v>
      </c>
      <c r="BJ126" s="267"/>
      <c r="BK126" s="267"/>
      <c r="BL126" s="267"/>
      <c r="BM126" s="267"/>
      <c r="BN126" s="221"/>
      <c r="BO126" s="267"/>
      <c r="BP126" s="399" t="s">
        <v>1213</v>
      </c>
      <c r="BQ126" s="62" t="s">
        <v>1135</v>
      </c>
      <c r="BR126" s="269">
        <v>44712</v>
      </c>
      <c r="BS126" s="233">
        <v>0</v>
      </c>
      <c r="BT126" s="234">
        <v>1</v>
      </c>
      <c r="BU126" s="235" t="s">
        <v>380</v>
      </c>
      <c r="BV126" s="223">
        <v>-516</v>
      </c>
      <c r="BW126" s="221" t="s">
        <v>387</v>
      </c>
      <c r="BX126" s="249">
        <v>44722</v>
      </c>
      <c r="BY126" s="94" t="s">
        <v>1136</v>
      </c>
      <c r="BZ126" s="380" t="s">
        <v>466</v>
      </c>
      <c r="CA126" s="108">
        <v>1</v>
      </c>
      <c r="CB126" s="236" t="s">
        <v>294</v>
      </c>
      <c r="CC126" s="94"/>
      <c r="CD126" s="236" t="s">
        <v>294</v>
      </c>
      <c r="CE126" s="233" t="s">
        <v>1125</v>
      </c>
      <c r="CF126" s="233" t="s">
        <v>1125</v>
      </c>
      <c r="CG126" s="375" t="s">
        <v>328</v>
      </c>
      <c r="CH126" s="233" t="s">
        <v>328</v>
      </c>
      <c r="CI126" s="234">
        <v>1</v>
      </c>
      <c r="CJ126" s="235" t="str">
        <f t="shared" si="12"/>
        <v>CUMPLIMIENTO TOTAL</v>
      </c>
      <c r="CK126" s="223" t="str">
        <f t="shared" si="19"/>
        <v>NO APLICA ACCION CERRADA</v>
      </c>
      <c r="CL126" s="221" t="str">
        <f t="shared" si="20"/>
        <v>NO APLICA ACCION CERRADA</v>
      </c>
      <c r="CM126" s="239" t="s">
        <v>328</v>
      </c>
      <c r="CN126" s="82" t="s">
        <v>1125</v>
      </c>
      <c r="CO126" s="381" t="s">
        <v>409</v>
      </c>
      <c r="CP126" s="116">
        <v>1</v>
      </c>
      <c r="CQ126" s="236" t="s">
        <v>294</v>
      </c>
      <c r="CR126" s="105" t="s">
        <v>382</v>
      </c>
      <c r="CS126" s="239" t="s">
        <v>328</v>
      </c>
      <c r="CT126" s="82" t="s">
        <v>1125</v>
      </c>
      <c r="CU126" s="82" t="s">
        <v>339</v>
      </c>
      <c r="CV126" s="107">
        <v>1</v>
      </c>
      <c r="CW126" s="110">
        <v>1</v>
      </c>
      <c r="CX126" s="235" t="str">
        <f t="shared" si="15"/>
        <v>CUMPLIMIENTO TOTAL</v>
      </c>
      <c r="CY126" s="223" t="str">
        <f t="shared" si="16"/>
        <v>NO APLICA ACCION CERRADA</v>
      </c>
      <c r="CZ126" s="221" t="str">
        <f t="shared" si="21"/>
        <v>NO APLICA ACCION CERRADA</v>
      </c>
      <c r="DA126" s="239" t="s">
        <v>328</v>
      </c>
      <c r="DB126" s="82" t="s">
        <v>1125</v>
      </c>
      <c r="DC126" s="82" t="s">
        <v>339</v>
      </c>
      <c r="DD126" s="107">
        <v>1</v>
      </c>
      <c r="DE126" s="97" t="s">
        <v>294</v>
      </c>
      <c r="DF126" s="94"/>
      <c r="DG126" s="141"/>
      <c r="DH126" s="141"/>
      <c r="DI126" s="141"/>
      <c r="DJ126" s="141"/>
      <c r="DK126" s="141"/>
      <c r="DL126" s="141"/>
      <c r="DM126" s="141"/>
      <c r="DN126" s="141"/>
      <c r="DO126" s="141"/>
      <c r="DP126" s="141"/>
      <c r="DQ126" s="141"/>
      <c r="DR126" s="141"/>
      <c r="DS126" s="141"/>
      <c r="DT126" s="141"/>
      <c r="DU126" s="141"/>
      <c r="DV126" s="141"/>
      <c r="DW126" s="141"/>
      <c r="DX126" s="141"/>
      <c r="DY126" s="141"/>
      <c r="DZ126" s="141"/>
      <c r="EA126" s="141"/>
      <c r="EB126" s="141"/>
      <c r="EC126" s="141"/>
      <c r="ED126" s="141"/>
      <c r="EE126" s="141"/>
      <c r="EF126" s="141"/>
      <c r="EG126" s="141"/>
      <c r="EH126" s="141"/>
      <c r="EI126" s="141"/>
      <c r="EJ126" s="141"/>
      <c r="EK126" s="141"/>
      <c r="EL126" s="141"/>
      <c r="EM126" s="141"/>
      <c r="EN126" s="141"/>
      <c r="EO126" s="141"/>
      <c r="EP126" s="141"/>
      <c r="EQ126" s="141"/>
      <c r="ER126" s="141"/>
      <c r="ES126" s="141"/>
      <c r="ET126" s="141"/>
      <c r="EU126" s="141"/>
      <c r="EV126" s="141"/>
      <c r="EW126" s="141"/>
      <c r="EX126" s="141"/>
      <c r="EY126" s="141"/>
      <c r="EZ126" s="141"/>
      <c r="FA126" s="141"/>
      <c r="FB126" s="141"/>
      <c r="FC126" s="141"/>
      <c r="FD126" s="141"/>
      <c r="FE126" s="141"/>
      <c r="FF126" s="141"/>
      <c r="FG126" s="141"/>
      <c r="FH126" s="141"/>
      <c r="FI126" s="141"/>
      <c r="FJ126" s="141"/>
      <c r="FK126" s="141"/>
      <c r="FL126" s="141"/>
      <c r="FM126" s="141"/>
      <c r="FN126" s="141"/>
      <c r="FO126" s="141"/>
      <c r="FP126" s="141"/>
      <c r="FQ126" s="141"/>
      <c r="FR126" s="141"/>
      <c r="FS126" s="141"/>
      <c r="FT126" s="141"/>
      <c r="FU126" s="141"/>
      <c r="FV126" s="141"/>
      <c r="FW126" s="141"/>
      <c r="FX126" s="141"/>
      <c r="FY126" s="141"/>
      <c r="FZ126" s="141"/>
      <c r="GA126" s="141"/>
      <c r="GB126" s="141"/>
      <c r="GC126" s="141"/>
      <c r="GD126" s="141"/>
      <c r="GE126" s="141"/>
      <c r="GF126" s="141"/>
      <c r="GG126" s="141"/>
      <c r="GH126" s="141"/>
      <c r="GI126" s="141"/>
      <c r="GJ126" s="141"/>
      <c r="GK126" s="141"/>
      <c r="GL126" s="141"/>
      <c r="GM126" s="141"/>
      <c r="GN126" s="141"/>
      <c r="GO126" s="141"/>
      <c r="GP126" s="141"/>
      <c r="GQ126" s="141"/>
      <c r="GR126" s="141"/>
      <c r="GS126" s="141"/>
      <c r="GT126" s="141"/>
      <c r="GU126" s="141"/>
      <c r="GV126" s="141"/>
      <c r="GW126" s="141"/>
      <c r="GX126" s="141"/>
      <c r="GY126" s="141"/>
      <c r="GZ126" s="141"/>
      <c r="HA126" s="141"/>
      <c r="HB126" s="141"/>
      <c r="HC126" s="141"/>
      <c r="HD126" s="141"/>
      <c r="HE126" s="141"/>
      <c r="HF126" s="141"/>
      <c r="HG126" s="141"/>
      <c r="HH126" s="141"/>
      <c r="HI126" s="141"/>
      <c r="HJ126" s="141"/>
      <c r="HK126" s="141"/>
      <c r="HL126" s="141"/>
      <c r="HM126" s="141"/>
      <c r="HN126" s="141"/>
      <c r="HO126" s="141"/>
      <c r="HP126" s="141"/>
      <c r="HQ126" s="141"/>
      <c r="HR126" s="141"/>
      <c r="HS126" s="141"/>
      <c r="HT126" s="141"/>
      <c r="HU126" s="141"/>
      <c r="HV126" s="141"/>
      <c r="HW126" s="141"/>
      <c r="HX126" s="141"/>
      <c r="HY126" s="141"/>
      <c r="HZ126" s="141"/>
      <c r="IA126" s="141"/>
      <c r="IB126" s="141"/>
      <c r="IC126" s="141"/>
      <c r="ID126" s="141"/>
      <c r="IE126" s="141"/>
      <c r="IF126" s="141"/>
      <c r="IG126" s="141"/>
      <c r="IH126" s="141"/>
      <c r="II126" s="141"/>
      <c r="IJ126" s="141"/>
      <c r="IK126" s="141"/>
      <c r="IL126" s="141"/>
      <c r="IM126" s="141"/>
      <c r="IN126" s="141"/>
      <c r="IO126" s="141"/>
      <c r="IP126" s="141"/>
      <c r="IQ126" s="141"/>
      <c r="IR126" s="141"/>
      <c r="IS126" s="141"/>
      <c r="IT126" s="141"/>
      <c r="IU126" s="141"/>
      <c r="IV126" s="141"/>
      <c r="IW126" s="141"/>
      <c r="IX126" s="141"/>
      <c r="IY126" s="141"/>
      <c r="IZ126" s="141"/>
      <c r="JA126" s="141"/>
      <c r="JB126" s="141"/>
      <c r="JC126" s="141"/>
      <c r="JD126" s="141"/>
      <c r="JE126" s="141"/>
      <c r="JF126" s="141"/>
      <c r="JG126" s="141"/>
      <c r="JH126" s="141"/>
      <c r="JI126" s="141"/>
      <c r="JJ126" s="141"/>
      <c r="JK126" s="141"/>
      <c r="JL126" s="141"/>
      <c r="JM126" s="141"/>
      <c r="JN126" s="141"/>
      <c r="JO126" s="141"/>
      <c r="JP126" s="141"/>
      <c r="JQ126" s="141"/>
      <c r="JR126" s="141"/>
      <c r="JS126" s="141"/>
      <c r="JT126" s="141"/>
      <c r="JU126" s="141"/>
      <c r="JV126" s="141"/>
      <c r="JW126" s="141"/>
      <c r="JX126" s="141"/>
      <c r="JY126" s="141"/>
      <c r="JZ126" s="141"/>
      <c r="KA126" s="141"/>
      <c r="KB126" s="141"/>
      <c r="KC126" s="141"/>
      <c r="KD126" s="141"/>
      <c r="KE126" s="141"/>
      <c r="KF126" s="141"/>
      <c r="KG126" s="141"/>
      <c r="KH126" s="141"/>
      <c r="KI126" s="141"/>
      <c r="KJ126" s="141"/>
      <c r="KK126" s="141"/>
      <c r="KL126" s="141"/>
      <c r="KM126" s="141"/>
      <c r="KN126" s="141"/>
      <c r="KO126" s="141"/>
      <c r="KP126" s="141"/>
      <c r="KQ126" s="141"/>
      <c r="KR126" s="141"/>
      <c r="KS126" s="141"/>
      <c r="KT126" s="141"/>
      <c r="KU126" s="141"/>
      <c r="KV126" s="141"/>
      <c r="KW126" s="141"/>
      <c r="KX126" s="141"/>
      <c r="KY126" s="141"/>
      <c r="KZ126" s="141"/>
      <c r="LA126" s="141"/>
      <c r="LB126" s="141"/>
      <c r="LC126" s="141"/>
      <c r="LD126" s="141"/>
      <c r="LE126" s="141"/>
      <c r="LF126" s="141"/>
      <c r="LG126" s="141"/>
      <c r="LH126" s="141"/>
      <c r="LI126" s="141"/>
      <c r="LJ126" s="141"/>
      <c r="LK126" s="141"/>
      <c r="LL126" s="141"/>
      <c r="LM126" s="141"/>
      <c r="LN126" s="141"/>
      <c r="LO126" s="141"/>
      <c r="LP126" s="141"/>
      <c r="LQ126" s="141"/>
      <c r="LR126" s="141"/>
      <c r="LS126" s="141"/>
      <c r="LT126" s="141"/>
      <c r="LU126" s="141"/>
      <c r="LV126" s="141"/>
      <c r="LW126" s="141"/>
      <c r="LX126" s="141"/>
      <c r="LY126" s="141"/>
      <c r="LZ126" s="141"/>
      <c r="MA126" s="141"/>
      <c r="MB126" s="141"/>
      <c r="MC126" s="141"/>
      <c r="MD126" s="141"/>
      <c r="ME126" s="141"/>
      <c r="MF126" s="141"/>
      <c r="MG126" s="141"/>
      <c r="MH126" s="141"/>
      <c r="MI126" s="141"/>
      <c r="MJ126" s="141"/>
      <c r="MK126" s="141"/>
      <c r="ML126" s="141"/>
      <c r="MM126" s="141"/>
      <c r="MN126" s="141"/>
      <c r="MO126" s="141"/>
      <c r="MP126" s="141"/>
      <c r="MQ126" s="141"/>
      <c r="MR126" s="141"/>
      <c r="MS126" s="141"/>
      <c r="MT126" s="141"/>
      <c r="MU126" s="141"/>
      <c r="MV126" s="141"/>
      <c r="MW126" s="141"/>
      <c r="MX126" s="141"/>
      <c r="MY126" s="141"/>
      <c r="MZ126" s="141"/>
      <c r="NA126" s="141"/>
      <c r="NB126" s="141"/>
      <c r="NC126" s="141"/>
      <c r="ND126" s="141"/>
      <c r="NE126" s="141"/>
      <c r="NF126" s="141"/>
      <c r="NG126" s="141"/>
      <c r="NH126" s="141"/>
      <c r="NI126" s="141"/>
      <c r="NJ126" s="141"/>
      <c r="NK126" s="141"/>
      <c r="NL126" s="141"/>
      <c r="NM126" s="141"/>
      <c r="NN126" s="141"/>
      <c r="NO126" s="141"/>
      <c r="NP126" s="141"/>
      <c r="NQ126" s="141"/>
      <c r="NR126" s="141"/>
      <c r="NS126" s="141"/>
      <c r="NT126" s="141"/>
      <c r="NU126" s="141"/>
      <c r="NV126" s="141"/>
      <c r="NW126" s="141"/>
      <c r="NX126" s="141"/>
      <c r="NY126" s="141"/>
      <c r="NZ126" s="141"/>
      <c r="OA126" s="141"/>
      <c r="OB126" s="141"/>
      <c r="OC126" s="141"/>
      <c r="OD126" s="141"/>
      <c r="OE126" s="141"/>
      <c r="OF126" s="141"/>
      <c r="OG126" s="141"/>
      <c r="OH126" s="141"/>
      <c r="OI126" s="141"/>
      <c r="OJ126" s="141"/>
      <c r="OK126" s="141"/>
      <c r="OL126" s="141"/>
      <c r="OM126" s="141"/>
      <c r="ON126" s="141"/>
      <c r="OO126" s="141"/>
      <c r="OP126" s="141"/>
      <c r="OQ126" s="141"/>
      <c r="OR126" s="141"/>
      <c r="OS126" s="141"/>
      <c r="OT126" s="141"/>
      <c r="OU126" s="141"/>
      <c r="OV126" s="141"/>
      <c r="OW126" s="141"/>
      <c r="OX126" s="141"/>
      <c r="OY126" s="141"/>
      <c r="OZ126" s="141"/>
      <c r="PA126" s="141"/>
      <c r="PB126" s="141"/>
      <c r="PC126" s="141"/>
      <c r="PD126" s="141"/>
      <c r="PE126" s="141"/>
      <c r="PF126" s="141"/>
      <c r="PG126" s="141"/>
      <c r="PH126" s="141"/>
      <c r="PI126" s="141"/>
      <c r="PJ126" s="141"/>
      <c r="PK126" s="141"/>
      <c r="PL126" s="141"/>
      <c r="PM126" s="141"/>
      <c r="PN126" s="141"/>
      <c r="PO126" s="141"/>
      <c r="PP126" s="141"/>
      <c r="PQ126" s="141"/>
      <c r="PR126" s="141"/>
      <c r="PS126" s="141"/>
      <c r="PT126" s="141"/>
      <c r="PU126" s="141"/>
      <c r="PV126" s="141"/>
      <c r="PW126" s="141"/>
      <c r="PX126" s="141"/>
      <c r="PY126" s="141"/>
      <c r="PZ126" s="141"/>
      <c r="QA126" s="141"/>
      <c r="QB126" s="141"/>
      <c r="QC126" s="141"/>
      <c r="QD126" s="141"/>
      <c r="QE126" s="141"/>
      <c r="QF126" s="141"/>
    </row>
    <row r="127" spans="1:448" s="145" customFormat="1" ht="118.5" hidden="1" customHeight="1">
      <c r="A127" s="252">
        <v>96</v>
      </c>
      <c r="B127" s="255" t="s">
        <v>1201</v>
      </c>
      <c r="C127" s="256" t="s">
        <v>269</v>
      </c>
      <c r="D127" s="255" t="s">
        <v>341</v>
      </c>
      <c r="E127" s="214"/>
      <c r="F127" s="255" t="s">
        <v>1201</v>
      </c>
      <c r="G127" s="256" t="s">
        <v>269</v>
      </c>
      <c r="H127" s="213" t="s">
        <v>341</v>
      </c>
      <c r="I127" s="213" t="s">
        <v>1202</v>
      </c>
      <c r="J127" s="216" t="s">
        <v>1203</v>
      </c>
      <c r="K127" s="398" t="s">
        <v>638</v>
      </c>
      <c r="L127" s="398" t="s">
        <v>639</v>
      </c>
      <c r="M127" s="216" t="s">
        <v>660</v>
      </c>
      <c r="N127" s="398" t="s">
        <v>661</v>
      </c>
      <c r="O127" s="255" t="s">
        <v>24</v>
      </c>
      <c r="P127" s="213" t="s">
        <v>44</v>
      </c>
      <c r="Q127" s="213" t="s">
        <v>666</v>
      </c>
      <c r="R127" s="213" t="s">
        <v>251</v>
      </c>
      <c r="S127" s="255" t="s">
        <v>2124</v>
      </c>
      <c r="T127" s="255" t="s">
        <v>511</v>
      </c>
      <c r="U127" s="255">
        <v>98</v>
      </c>
      <c r="V127" s="255">
        <v>2020</v>
      </c>
      <c r="W127" s="255" t="s">
        <v>2125</v>
      </c>
      <c r="X127" s="214" t="s">
        <v>512</v>
      </c>
      <c r="Y127" s="214" t="s">
        <v>513</v>
      </c>
      <c r="Z127" s="214" t="s">
        <v>2126</v>
      </c>
      <c r="AA127" s="255" t="s">
        <v>328</v>
      </c>
      <c r="AB127" s="214" t="s">
        <v>328</v>
      </c>
      <c r="AC127" s="214" t="s">
        <v>2127</v>
      </c>
      <c r="AD127" s="255" t="s">
        <v>328</v>
      </c>
      <c r="AE127" s="255" t="s">
        <v>328</v>
      </c>
      <c r="AF127" s="260">
        <v>44027</v>
      </c>
      <c r="AG127" s="260">
        <v>44367</v>
      </c>
      <c r="AH127" s="260">
        <v>44743</v>
      </c>
      <c r="AI127" s="260" t="s">
        <v>309</v>
      </c>
      <c r="AJ127" s="260" t="s">
        <v>309</v>
      </c>
      <c r="AK127" s="218">
        <f t="shared" si="11"/>
        <v>-344</v>
      </c>
      <c r="AL127" s="385" t="s">
        <v>2128</v>
      </c>
      <c r="AM127" s="262">
        <v>44356</v>
      </c>
      <c r="AN127" s="257" t="s">
        <v>309</v>
      </c>
      <c r="AO127" s="221" t="s">
        <v>518</v>
      </c>
      <c r="AP127" s="261">
        <v>0</v>
      </c>
      <c r="AQ127" s="235" t="s">
        <v>386</v>
      </c>
      <c r="AR127" s="223">
        <v>-84</v>
      </c>
      <c r="AS127" s="221" t="s">
        <v>387</v>
      </c>
      <c r="AT127" s="262">
        <v>44515</v>
      </c>
      <c r="AU127" s="221" t="s">
        <v>1134</v>
      </c>
      <c r="AV127" s="223" t="s">
        <v>409</v>
      </c>
      <c r="AW127" s="261">
        <v>0</v>
      </c>
      <c r="AX127" s="261">
        <v>0</v>
      </c>
      <c r="AY127" s="221" t="s">
        <v>393</v>
      </c>
      <c r="AZ127" s="257" t="s">
        <v>393</v>
      </c>
      <c r="BA127" s="379" t="s">
        <v>441</v>
      </c>
      <c r="BB127" s="36" t="s">
        <v>2129</v>
      </c>
      <c r="BC127" s="269">
        <v>44620</v>
      </c>
      <c r="BD127" s="267" t="s">
        <v>394</v>
      </c>
      <c r="BE127" s="267" t="s">
        <v>328</v>
      </c>
      <c r="BF127" s="266">
        <v>1</v>
      </c>
      <c r="BG127" s="235" t="s">
        <v>380</v>
      </c>
      <c r="BH127" s="223">
        <v>-44620</v>
      </c>
      <c r="BI127" s="221" t="s">
        <v>387</v>
      </c>
      <c r="BJ127" s="267"/>
      <c r="BK127" s="267"/>
      <c r="BL127" s="267"/>
      <c r="BM127" s="267"/>
      <c r="BN127" s="221"/>
      <c r="BO127" s="267"/>
      <c r="BP127" s="399" t="s">
        <v>1213</v>
      </c>
      <c r="BQ127" s="62" t="s">
        <v>1214</v>
      </c>
      <c r="BR127" s="269">
        <v>44712</v>
      </c>
      <c r="BS127" s="233" t="s">
        <v>328</v>
      </c>
      <c r="BT127" s="234">
        <v>1</v>
      </c>
      <c r="BU127" s="235" t="s">
        <v>380</v>
      </c>
      <c r="BV127" s="223">
        <v>-344</v>
      </c>
      <c r="BW127" s="221" t="s">
        <v>387</v>
      </c>
      <c r="BX127" s="249">
        <v>44722</v>
      </c>
      <c r="BY127" s="94" t="s">
        <v>1136</v>
      </c>
      <c r="BZ127" s="380" t="s">
        <v>466</v>
      </c>
      <c r="CA127" s="108">
        <v>1</v>
      </c>
      <c r="CB127" s="236" t="s">
        <v>294</v>
      </c>
      <c r="CC127" s="94"/>
      <c r="CD127" s="236" t="s">
        <v>294</v>
      </c>
      <c r="CE127" s="233" t="s">
        <v>1125</v>
      </c>
      <c r="CF127" s="233" t="s">
        <v>1125</v>
      </c>
      <c r="CG127" s="375" t="s">
        <v>328</v>
      </c>
      <c r="CH127" s="233" t="s">
        <v>328</v>
      </c>
      <c r="CI127" s="234">
        <v>1</v>
      </c>
      <c r="CJ127" s="235" t="str">
        <f t="shared" si="12"/>
        <v>CUMPLIMIENTO TOTAL</v>
      </c>
      <c r="CK127" s="223" t="str">
        <f t="shared" si="19"/>
        <v>NO APLICA ACCION CERRADA</v>
      </c>
      <c r="CL127" s="221" t="str">
        <f t="shared" si="20"/>
        <v>NO APLICA ACCION CERRADA</v>
      </c>
      <c r="CM127" s="239" t="s">
        <v>328</v>
      </c>
      <c r="CN127" s="82" t="s">
        <v>1125</v>
      </c>
      <c r="CO127" s="381" t="s">
        <v>409</v>
      </c>
      <c r="CP127" s="116">
        <v>1</v>
      </c>
      <c r="CQ127" s="236" t="s">
        <v>294</v>
      </c>
      <c r="CR127" s="105" t="s">
        <v>382</v>
      </c>
      <c r="CS127" s="239" t="s">
        <v>328</v>
      </c>
      <c r="CT127" s="82" t="s">
        <v>1125</v>
      </c>
      <c r="CU127" s="82" t="s">
        <v>339</v>
      </c>
      <c r="CV127" s="107">
        <v>1</v>
      </c>
      <c r="CW127" s="110">
        <v>1</v>
      </c>
      <c r="CX127" s="235" t="str">
        <f t="shared" si="15"/>
        <v>CUMPLIMIENTO TOTAL</v>
      </c>
      <c r="CY127" s="223" t="str">
        <f t="shared" si="16"/>
        <v>NO APLICA ACCION CERRADA</v>
      </c>
      <c r="CZ127" s="221" t="str">
        <f t="shared" si="21"/>
        <v>NO APLICA ACCION CERRADA</v>
      </c>
      <c r="DA127" s="239" t="s">
        <v>328</v>
      </c>
      <c r="DB127" s="82" t="s">
        <v>1125</v>
      </c>
      <c r="DC127" s="82" t="s">
        <v>339</v>
      </c>
      <c r="DD127" s="107">
        <v>1</v>
      </c>
      <c r="DE127" s="97" t="s">
        <v>294</v>
      </c>
      <c r="DF127" s="94"/>
      <c r="DG127" s="141"/>
      <c r="DH127" s="141"/>
      <c r="DI127" s="141"/>
      <c r="DJ127" s="141"/>
      <c r="DK127" s="141"/>
      <c r="DL127" s="141"/>
      <c r="DM127" s="141"/>
      <c r="DN127" s="141"/>
      <c r="DO127" s="141"/>
      <c r="DP127" s="141"/>
      <c r="DQ127" s="141"/>
      <c r="DR127" s="141"/>
      <c r="DS127" s="141"/>
      <c r="DT127" s="141"/>
      <c r="DU127" s="141"/>
      <c r="DV127" s="141"/>
      <c r="DW127" s="141"/>
      <c r="DX127" s="141"/>
      <c r="DY127" s="141"/>
      <c r="DZ127" s="141"/>
      <c r="EA127" s="141"/>
      <c r="EB127" s="141"/>
      <c r="EC127" s="141"/>
      <c r="ED127" s="141"/>
      <c r="EE127" s="141"/>
      <c r="EF127" s="141"/>
      <c r="EG127" s="141"/>
      <c r="EH127" s="141"/>
      <c r="EI127" s="141"/>
      <c r="EJ127" s="141"/>
      <c r="EK127" s="141"/>
      <c r="EL127" s="141"/>
      <c r="EM127" s="141"/>
      <c r="EN127" s="141"/>
      <c r="EO127" s="141"/>
      <c r="EP127" s="141"/>
      <c r="EQ127" s="141"/>
      <c r="ER127" s="141"/>
      <c r="ES127" s="141"/>
      <c r="ET127" s="141"/>
      <c r="EU127" s="141"/>
      <c r="EV127" s="141"/>
      <c r="EW127" s="141"/>
      <c r="EX127" s="141"/>
      <c r="EY127" s="141"/>
      <c r="EZ127" s="141"/>
      <c r="FA127" s="141"/>
      <c r="FB127" s="141"/>
      <c r="FC127" s="141"/>
      <c r="FD127" s="141"/>
      <c r="FE127" s="141"/>
      <c r="FF127" s="141"/>
      <c r="FG127" s="141"/>
      <c r="FH127" s="141"/>
      <c r="FI127" s="141"/>
      <c r="FJ127" s="141"/>
      <c r="FK127" s="141"/>
      <c r="FL127" s="141"/>
      <c r="FM127" s="141"/>
      <c r="FN127" s="141"/>
      <c r="FO127" s="141"/>
      <c r="FP127" s="141"/>
      <c r="FQ127" s="141"/>
      <c r="FR127" s="141"/>
      <c r="FS127" s="141"/>
      <c r="FT127" s="141"/>
      <c r="FU127" s="141"/>
      <c r="FV127" s="141"/>
      <c r="FW127" s="141"/>
      <c r="FX127" s="141"/>
      <c r="FY127" s="141"/>
      <c r="FZ127" s="141"/>
      <c r="GA127" s="141"/>
      <c r="GB127" s="141"/>
      <c r="GC127" s="141"/>
      <c r="GD127" s="141"/>
      <c r="GE127" s="141"/>
      <c r="GF127" s="141"/>
      <c r="GG127" s="141"/>
      <c r="GH127" s="141"/>
      <c r="GI127" s="141"/>
      <c r="GJ127" s="141"/>
      <c r="GK127" s="141"/>
      <c r="GL127" s="141"/>
      <c r="GM127" s="141"/>
      <c r="GN127" s="141"/>
      <c r="GO127" s="141"/>
      <c r="GP127" s="141"/>
      <c r="GQ127" s="141"/>
      <c r="GR127" s="141"/>
      <c r="GS127" s="141"/>
      <c r="GT127" s="141"/>
      <c r="GU127" s="141"/>
      <c r="GV127" s="141"/>
      <c r="GW127" s="141"/>
      <c r="GX127" s="141"/>
      <c r="GY127" s="141"/>
      <c r="GZ127" s="141"/>
      <c r="HA127" s="141"/>
      <c r="HB127" s="141"/>
      <c r="HC127" s="141"/>
      <c r="HD127" s="141"/>
      <c r="HE127" s="141"/>
      <c r="HF127" s="141"/>
      <c r="HG127" s="141"/>
      <c r="HH127" s="141"/>
      <c r="HI127" s="141"/>
      <c r="HJ127" s="141"/>
      <c r="HK127" s="141"/>
      <c r="HL127" s="141"/>
      <c r="HM127" s="141"/>
      <c r="HN127" s="141"/>
      <c r="HO127" s="141"/>
      <c r="HP127" s="141"/>
      <c r="HQ127" s="141"/>
      <c r="HR127" s="141"/>
      <c r="HS127" s="141"/>
      <c r="HT127" s="141"/>
      <c r="HU127" s="141"/>
      <c r="HV127" s="141"/>
      <c r="HW127" s="141"/>
      <c r="HX127" s="141"/>
      <c r="HY127" s="141"/>
      <c r="HZ127" s="141"/>
      <c r="IA127" s="141"/>
      <c r="IB127" s="141"/>
      <c r="IC127" s="141"/>
      <c r="ID127" s="141"/>
      <c r="IE127" s="141"/>
      <c r="IF127" s="141"/>
      <c r="IG127" s="141"/>
      <c r="IH127" s="141"/>
      <c r="II127" s="141"/>
      <c r="IJ127" s="141"/>
      <c r="IK127" s="141"/>
      <c r="IL127" s="141"/>
      <c r="IM127" s="141"/>
      <c r="IN127" s="141"/>
      <c r="IO127" s="141"/>
      <c r="IP127" s="141"/>
      <c r="IQ127" s="141"/>
      <c r="IR127" s="141"/>
      <c r="IS127" s="141"/>
      <c r="IT127" s="141"/>
      <c r="IU127" s="141"/>
      <c r="IV127" s="141"/>
      <c r="IW127" s="141"/>
      <c r="IX127" s="141"/>
      <c r="IY127" s="141"/>
      <c r="IZ127" s="141"/>
      <c r="JA127" s="141"/>
      <c r="JB127" s="141"/>
      <c r="JC127" s="141"/>
      <c r="JD127" s="141"/>
      <c r="JE127" s="141"/>
      <c r="JF127" s="141"/>
      <c r="JG127" s="141"/>
      <c r="JH127" s="141"/>
      <c r="JI127" s="141"/>
      <c r="JJ127" s="141"/>
      <c r="JK127" s="141"/>
      <c r="JL127" s="141"/>
      <c r="JM127" s="141"/>
      <c r="JN127" s="141"/>
      <c r="JO127" s="141"/>
      <c r="JP127" s="141"/>
      <c r="JQ127" s="141"/>
      <c r="JR127" s="141"/>
      <c r="JS127" s="141"/>
      <c r="JT127" s="141"/>
      <c r="JU127" s="141"/>
      <c r="JV127" s="141"/>
      <c r="JW127" s="141"/>
      <c r="JX127" s="141"/>
      <c r="JY127" s="141"/>
      <c r="JZ127" s="141"/>
      <c r="KA127" s="141"/>
      <c r="KB127" s="141"/>
      <c r="KC127" s="141"/>
      <c r="KD127" s="141"/>
      <c r="KE127" s="141"/>
      <c r="KF127" s="141"/>
      <c r="KG127" s="141"/>
      <c r="KH127" s="141"/>
      <c r="KI127" s="141"/>
      <c r="KJ127" s="141"/>
      <c r="KK127" s="141"/>
      <c r="KL127" s="141"/>
      <c r="KM127" s="141"/>
      <c r="KN127" s="141"/>
      <c r="KO127" s="141"/>
      <c r="KP127" s="141"/>
      <c r="KQ127" s="141"/>
      <c r="KR127" s="141"/>
      <c r="KS127" s="141"/>
      <c r="KT127" s="141"/>
      <c r="KU127" s="141"/>
      <c r="KV127" s="141"/>
      <c r="KW127" s="141"/>
      <c r="KX127" s="141"/>
      <c r="KY127" s="141"/>
      <c r="KZ127" s="141"/>
      <c r="LA127" s="141"/>
      <c r="LB127" s="141"/>
      <c r="LC127" s="141"/>
      <c r="LD127" s="141"/>
      <c r="LE127" s="141"/>
      <c r="LF127" s="141"/>
      <c r="LG127" s="141"/>
      <c r="LH127" s="141"/>
      <c r="LI127" s="141"/>
      <c r="LJ127" s="141"/>
      <c r="LK127" s="141"/>
      <c r="LL127" s="141"/>
      <c r="LM127" s="141"/>
      <c r="LN127" s="141"/>
      <c r="LO127" s="141"/>
      <c r="LP127" s="141"/>
      <c r="LQ127" s="141"/>
      <c r="LR127" s="141"/>
      <c r="LS127" s="141"/>
      <c r="LT127" s="141"/>
      <c r="LU127" s="141"/>
      <c r="LV127" s="141"/>
      <c r="LW127" s="141"/>
      <c r="LX127" s="141"/>
      <c r="LY127" s="141"/>
      <c r="LZ127" s="141"/>
      <c r="MA127" s="141"/>
      <c r="MB127" s="141"/>
      <c r="MC127" s="141"/>
      <c r="MD127" s="141"/>
      <c r="ME127" s="141"/>
      <c r="MF127" s="141"/>
      <c r="MG127" s="141"/>
      <c r="MH127" s="141"/>
      <c r="MI127" s="141"/>
      <c r="MJ127" s="141"/>
      <c r="MK127" s="141"/>
      <c r="ML127" s="141"/>
      <c r="MM127" s="141"/>
      <c r="MN127" s="141"/>
      <c r="MO127" s="141"/>
      <c r="MP127" s="141"/>
      <c r="MQ127" s="141"/>
      <c r="MR127" s="141"/>
      <c r="MS127" s="141"/>
      <c r="MT127" s="141"/>
      <c r="MU127" s="141"/>
      <c r="MV127" s="141"/>
      <c r="MW127" s="141"/>
      <c r="MX127" s="141"/>
      <c r="MY127" s="141"/>
      <c r="MZ127" s="141"/>
      <c r="NA127" s="141"/>
      <c r="NB127" s="141"/>
      <c r="NC127" s="141"/>
      <c r="ND127" s="141"/>
      <c r="NE127" s="141"/>
      <c r="NF127" s="141"/>
      <c r="NG127" s="141"/>
      <c r="NH127" s="141"/>
      <c r="NI127" s="141"/>
      <c r="NJ127" s="141"/>
      <c r="NK127" s="141"/>
      <c r="NL127" s="141"/>
      <c r="NM127" s="141"/>
      <c r="NN127" s="141"/>
      <c r="NO127" s="141"/>
      <c r="NP127" s="141"/>
      <c r="NQ127" s="141"/>
      <c r="NR127" s="141"/>
      <c r="NS127" s="141"/>
      <c r="NT127" s="141"/>
      <c r="NU127" s="141"/>
      <c r="NV127" s="141"/>
      <c r="NW127" s="141"/>
      <c r="NX127" s="141"/>
      <c r="NY127" s="141"/>
      <c r="NZ127" s="141"/>
      <c r="OA127" s="141"/>
      <c r="OB127" s="141"/>
      <c r="OC127" s="141"/>
      <c r="OD127" s="141"/>
      <c r="OE127" s="141"/>
      <c r="OF127" s="141"/>
      <c r="OG127" s="141"/>
      <c r="OH127" s="141"/>
      <c r="OI127" s="141"/>
      <c r="OJ127" s="141"/>
      <c r="OK127" s="141"/>
      <c r="OL127" s="141"/>
      <c r="OM127" s="141"/>
      <c r="ON127" s="141"/>
      <c r="OO127" s="141"/>
      <c r="OP127" s="141"/>
      <c r="OQ127" s="141"/>
      <c r="OR127" s="141"/>
      <c r="OS127" s="141"/>
      <c r="OT127" s="141"/>
      <c r="OU127" s="141"/>
      <c r="OV127" s="141"/>
      <c r="OW127" s="141"/>
      <c r="OX127" s="141"/>
      <c r="OY127" s="141"/>
      <c r="OZ127" s="141"/>
      <c r="PA127" s="141"/>
      <c r="PB127" s="141"/>
      <c r="PC127" s="141"/>
      <c r="PD127" s="141"/>
      <c r="PE127" s="141"/>
      <c r="PF127" s="141"/>
      <c r="PG127" s="141"/>
      <c r="PH127" s="141"/>
      <c r="PI127" s="141"/>
      <c r="PJ127" s="141"/>
      <c r="PK127" s="141"/>
      <c r="PL127" s="141"/>
      <c r="PM127" s="141"/>
      <c r="PN127" s="141"/>
      <c r="PO127" s="141"/>
      <c r="PP127" s="141"/>
      <c r="PQ127" s="141"/>
      <c r="PR127" s="141"/>
      <c r="PS127" s="141"/>
      <c r="PT127" s="141"/>
      <c r="PU127" s="141"/>
      <c r="PV127" s="141"/>
      <c r="PW127" s="141"/>
      <c r="PX127" s="141"/>
      <c r="PY127" s="141"/>
      <c r="PZ127" s="141"/>
      <c r="QA127" s="141"/>
      <c r="QB127" s="141"/>
      <c r="QC127" s="141"/>
      <c r="QD127" s="141"/>
      <c r="QE127" s="141"/>
      <c r="QF127" s="141"/>
    </row>
    <row r="128" spans="1:448" s="145" customFormat="1" ht="118.5" hidden="1" customHeight="1">
      <c r="A128" s="252">
        <v>97</v>
      </c>
      <c r="B128" s="255" t="s">
        <v>1201</v>
      </c>
      <c r="C128" s="256" t="s">
        <v>269</v>
      </c>
      <c r="D128" s="255" t="s">
        <v>341</v>
      </c>
      <c r="E128" s="214"/>
      <c r="F128" s="255" t="s">
        <v>1201</v>
      </c>
      <c r="G128" s="256" t="s">
        <v>269</v>
      </c>
      <c r="H128" s="213" t="s">
        <v>341</v>
      </c>
      <c r="I128" s="213" t="s">
        <v>1202</v>
      </c>
      <c r="J128" s="216" t="s">
        <v>1203</v>
      </c>
      <c r="K128" s="398" t="s">
        <v>638</v>
      </c>
      <c r="L128" s="398" t="s">
        <v>639</v>
      </c>
      <c r="M128" s="216" t="s">
        <v>660</v>
      </c>
      <c r="N128" s="398" t="s">
        <v>661</v>
      </c>
      <c r="O128" s="255" t="s">
        <v>24</v>
      </c>
      <c r="P128" s="213" t="s">
        <v>44</v>
      </c>
      <c r="Q128" s="213" t="s">
        <v>666</v>
      </c>
      <c r="R128" s="213" t="s">
        <v>251</v>
      </c>
      <c r="S128" s="255" t="s">
        <v>2130</v>
      </c>
      <c r="T128" s="255" t="s">
        <v>514</v>
      </c>
      <c r="U128" s="255">
        <v>98</v>
      </c>
      <c r="V128" s="255">
        <v>2020</v>
      </c>
      <c r="W128" s="255" t="s">
        <v>2131</v>
      </c>
      <c r="X128" s="214" t="s">
        <v>515</v>
      </c>
      <c r="Y128" s="214" t="s">
        <v>513</v>
      </c>
      <c r="Z128" s="214" t="s">
        <v>2126</v>
      </c>
      <c r="AA128" s="255" t="s">
        <v>328</v>
      </c>
      <c r="AB128" s="214" t="s">
        <v>328</v>
      </c>
      <c r="AC128" s="214" t="s">
        <v>2127</v>
      </c>
      <c r="AD128" s="255" t="s">
        <v>328</v>
      </c>
      <c r="AE128" s="255" t="s">
        <v>328</v>
      </c>
      <c r="AF128" s="260">
        <v>44027</v>
      </c>
      <c r="AG128" s="260">
        <v>44367</v>
      </c>
      <c r="AH128" s="260">
        <v>44743</v>
      </c>
      <c r="AI128" s="260" t="s">
        <v>309</v>
      </c>
      <c r="AJ128" s="260" t="s">
        <v>309</v>
      </c>
      <c r="AK128" s="218">
        <f t="shared" si="11"/>
        <v>-344</v>
      </c>
      <c r="AL128" s="385" t="s">
        <v>2128</v>
      </c>
      <c r="AM128" s="262">
        <v>44356</v>
      </c>
      <c r="AN128" s="257" t="s">
        <v>309</v>
      </c>
      <c r="AO128" s="221" t="s">
        <v>518</v>
      </c>
      <c r="AP128" s="261">
        <v>0</v>
      </c>
      <c r="AQ128" s="235" t="s">
        <v>386</v>
      </c>
      <c r="AR128" s="223">
        <v>-84</v>
      </c>
      <c r="AS128" s="221" t="s">
        <v>387</v>
      </c>
      <c r="AT128" s="262">
        <v>44515</v>
      </c>
      <c r="AU128" s="221" t="s">
        <v>1134</v>
      </c>
      <c r="AV128" s="223" t="s">
        <v>409</v>
      </c>
      <c r="AW128" s="261">
        <v>0</v>
      </c>
      <c r="AX128" s="261">
        <v>0</v>
      </c>
      <c r="AY128" s="221" t="s">
        <v>393</v>
      </c>
      <c r="AZ128" s="257" t="s">
        <v>393</v>
      </c>
      <c r="BA128" s="379" t="s">
        <v>441</v>
      </c>
      <c r="BB128" s="36" t="s">
        <v>2129</v>
      </c>
      <c r="BC128" s="269">
        <v>44620</v>
      </c>
      <c r="BD128" s="267" t="s">
        <v>394</v>
      </c>
      <c r="BE128" s="267" t="s">
        <v>328</v>
      </c>
      <c r="BF128" s="266">
        <v>1</v>
      </c>
      <c r="BG128" s="235" t="s">
        <v>380</v>
      </c>
      <c r="BH128" s="223">
        <v>-44620</v>
      </c>
      <c r="BI128" s="221" t="s">
        <v>387</v>
      </c>
      <c r="BJ128" s="267"/>
      <c r="BK128" s="267"/>
      <c r="BL128" s="267"/>
      <c r="BM128" s="267"/>
      <c r="BN128" s="221"/>
      <c r="BO128" s="267"/>
      <c r="BP128" s="399" t="s">
        <v>1213</v>
      </c>
      <c r="BQ128" s="62" t="s">
        <v>1214</v>
      </c>
      <c r="BR128" s="269">
        <v>44712</v>
      </c>
      <c r="BS128" s="233" t="s">
        <v>328</v>
      </c>
      <c r="BT128" s="234">
        <v>1</v>
      </c>
      <c r="BU128" s="235" t="s">
        <v>380</v>
      </c>
      <c r="BV128" s="223">
        <v>-344</v>
      </c>
      <c r="BW128" s="221" t="s">
        <v>387</v>
      </c>
      <c r="BX128" s="249">
        <v>44722</v>
      </c>
      <c r="BY128" s="94" t="s">
        <v>1136</v>
      </c>
      <c r="BZ128" s="380" t="s">
        <v>466</v>
      </c>
      <c r="CA128" s="108">
        <v>1</v>
      </c>
      <c r="CB128" s="236" t="s">
        <v>294</v>
      </c>
      <c r="CC128" s="94"/>
      <c r="CD128" s="236" t="s">
        <v>294</v>
      </c>
      <c r="CE128" s="233" t="s">
        <v>1125</v>
      </c>
      <c r="CF128" s="233" t="s">
        <v>1125</v>
      </c>
      <c r="CG128" s="375" t="s">
        <v>328</v>
      </c>
      <c r="CH128" s="233" t="s">
        <v>328</v>
      </c>
      <c r="CI128" s="234">
        <v>1</v>
      </c>
      <c r="CJ128" s="235" t="str">
        <f t="shared" si="12"/>
        <v>CUMPLIMIENTO TOTAL</v>
      </c>
      <c r="CK128" s="223" t="str">
        <f t="shared" si="19"/>
        <v>NO APLICA ACCION CERRADA</v>
      </c>
      <c r="CL128" s="221" t="str">
        <f t="shared" si="20"/>
        <v>NO APLICA ACCION CERRADA</v>
      </c>
      <c r="CM128" s="239" t="s">
        <v>328</v>
      </c>
      <c r="CN128" s="82" t="s">
        <v>1125</v>
      </c>
      <c r="CO128" s="381" t="s">
        <v>409</v>
      </c>
      <c r="CP128" s="116">
        <v>1</v>
      </c>
      <c r="CQ128" s="236" t="s">
        <v>294</v>
      </c>
      <c r="CR128" s="105" t="s">
        <v>382</v>
      </c>
      <c r="CS128" s="239" t="s">
        <v>328</v>
      </c>
      <c r="CT128" s="82" t="s">
        <v>1125</v>
      </c>
      <c r="CU128" s="82" t="s">
        <v>339</v>
      </c>
      <c r="CV128" s="107">
        <v>1</v>
      </c>
      <c r="CW128" s="110">
        <v>1</v>
      </c>
      <c r="CX128" s="235" t="str">
        <f t="shared" si="15"/>
        <v>CUMPLIMIENTO TOTAL</v>
      </c>
      <c r="CY128" s="223" t="str">
        <f t="shared" si="16"/>
        <v>NO APLICA ACCION CERRADA</v>
      </c>
      <c r="CZ128" s="221" t="str">
        <f t="shared" si="21"/>
        <v>NO APLICA ACCION CERRADA</v>
      </c>
      <c r="DA128" s="239" t="s">
        <v>328</v>
      </c>
      <c r="DB128" s="82" t="s">
        <v>1125</v>
      </c>
      <c r="DC128" s="82" t="s">
        <v>339</v>
      </c>
      <c r="DD128" s="107">
        <v>1</v>
      </c>
      <c r="DE128" s="97" t="s">
        <v>294</v>
      </c>
      <c r="DF128" s="94"/>
      <c r="DG128" s="141"/>
      <c r="DH128" s="141"/>
      <c r="DI128" s="141"/>
      <c r="DJ128" s="141"/>
      <c r="DK128" s="141"/>
      <c r="DL128" s="141"/>
      <c r="DM128" s="141"/>
      <c r="DN128" s="141"/>
      <c r="DO128" s="141"/>
      <c r="DP128" s="141"/>
      <c r="DQ128" s="141"/>
      <c r="DR128" s="141"/>
      <c r="DS128" s="141"/>
      <c r="DT128" s="141"/>
      <c r="DU128" s="141"/>
      <c r="DV128" s="141"/>
      <c r="DW128" s="141"/>
      <c r="DX128" s="141"/>
      <c r="DY128" s="141"/>
      <c r="DZ128" s="141"/>
      <c r="EA128" s="141"/>
      <c r="EB128" s="141"/>
      <c r="EC128" s="141"/>
      <c r="ED128" s="141"/>
      <c r="EE128" s="141"/>
      <c r="EF128" s="141"/>
      <c r="EG128" s="141"/>
      <c r="EH128" s="141"/>
      <c r="EI128" s="141"/>
      <c r="EJ128" s="141"/>
      <c r="EK128" s="141"/>
      <c r="EL128" s="141"/>
      <c r="EM128" s="141"/>
      <c r="EN128" s="141"/>
      <c r="EO128" s="141"/>
      <c r="EP128" s="141"/>
      <c r="EQ128" s="141"/>
      <c r="ER128" s="141"/>
      <c r="ES128" s="141"/>
      <c r="ET128" s="141"/>
      <c r="EU128" s="141"/>
      <c r="EV128" s="141"/>
      <c r="EW128" s="141"/>
      <c r="EX128" s="141"/>
      <c r="EY128" s="141"/>
      <c r="EZ128" s="141"/>
      <c r="FA128" s="141"/>
      <c r="FB128" s="141"/>
      <c r="FC128" s="141"/>
      <c r="FD128" s="141"/>
      <c r="FE128" s="141"/>
      <c r="FF128" s="141"/>
      <c r="FG128" s="141"/>
      <c r="FH128" s="141"/>
      <c r="FI128" s="141"/>
      <c r="FJ128" s="141"/>
      <c r="FK128" s="141"/>
      <c r="FL128" s="141"/>
      <c r="FM128" s="141"/>
      <c r="FN128" s="141"/>
      <c r="FO128" s="141"/>
      <c r="FP128" s="141"/>
      <c r="FQ128" s="141"/>
      <c r="FR128" s="141"/>
      <c r="FS128" s="141"/>
      <c r="FT128" s="141"/>
      <c r="FU128" s="141"/>
      <c r="FV128" s="141"/>
      <c r="FW128" s="141"/>
      <c r="FX128" s="141"/>
      <c r="FY128" s="141"/>
      <c r="FZ128" s="141"/>
      <c r="GA128" s="141"/>
      <c r="GB128" s="141"/>
      <c r="GC128" s="141"/>
      <c r="GD128" s="141"/>
      <c r="GE128" s="141"/>
      <c r="GF128" s="141"/>
      <c r="GG128" s="141"/>
      <c r="GH128" s="141"/>
      <c r="GI128" s="141"/>
      <c r="GJ128" s="141"/>
      <c r="GK128" s="141"/>
      <c r="GL128" s="141"/>
      <c r="GM128" s="141"/>
      <c r="GN128" s="141"/>
      <c r="GO128" s="141"/>
      <c r="GP128" s="141"/>
      <c r="GQ128" s="141"/>
      <c r="GR128" s="141"/>
      <c r="GS128" s="141"/>
      <c r="GT128" s="141"/>
      <c r="GU128" s="141"/>
      <c r="GV128" s="141"/>
      <c r="GW128" s="141"/>
      <c r="GX128" s="141"/>
      <c r="GY128" s="141"/>
      <c r="GZ128" s="141"/>
      <c r="HA128" s="141"/>
      <c r="HB128" s="141"/>
      <c r="HC128" s="141"/>
      <c r="HD128" s="141"/>
      <c r="HE128" s="141"/>
      <c r="HF128" s="141"/>
      <c r="HG128" s="141"/>
      <c r="HH128" s="141"/>
      <c r="HI128" s="141"/>
      <c r="HJ128" s="141"/>
      <c r="HK128" s="141"/>
      <c r="HL128" s="141"/>
      <c r="HM128" s="141"/>
      <c r="HN128" s="141"/>
      <c r="HO128" s="141"/>
      <c r="HP128" s="141"/>
      <c r="HQ128" s="141"/>
      <c r="HR128" s="141"/>
      <c r="HS128" s="141"/>
      <c r="HT128" s="141"/>
      <c r="HU128" s="141"/>
      <c r="HV128" s="141"/>
      <c r="HW128" s="141"/>
      <c r="HX128" s="141"/>
      <c r="HY128" s="141"/>
      <c r="HZ128" s="141"/>
      <c r="IA128" s="141"/>
      <c r="IB128" s="141"/>
      <c r="IC128" s="141"/>
      <c r="ID128" s="141"/>
      <c r="IE128" s="141"/>
      <c r="IF128" s="141"/>
      <c r="IG128" s="141"/>
      <c r="IH128" s="141"/>
      <c r="II128" s="141"/>
      <c r="IJ128" s="141"/>
      <c r="IK128" s="141"/>
      <c r="IL128" s="141"/>
      <c r="IM128" s="141"/>
      <c r="IN128" s="141"/>
      <c r="IO128" s="141"/>
      <c r="IP128" s="141"/>
      <c r="IQ128" s="141"/>
      <c r="IR128" s="141"/>
      <c r="IS128" s="141"/>
      <c r="IT128" s="141"/>
      <c r="IU128" s="141"/>
      <c r="IV128" s="141"/>
      <c r="IW128" s="141"/>
      <c r="IX128" s="141"/>
      <c r="IY128" s="141"/>
      <c r="IZ128" s="141"/>
      <c r="JA128" s="141"/>
      <c r="JB128" s="141"/>
      <c r="JC128" s="141"/>
      <c r="JD128" s="141"/>
      <c r="JE128" s="141"/>
      <c r="JF128" s="141"/>
      <c r="JG128" s="141"/>
      <c r="JH128" s="141"/>
      <c r="JI128" s="141"/>
      <c r="JJ128" s="141"/>
      <c r="JK128" s="141"/>
      <c r="JL128" s="141"/>
      <c r="JM128" s="141"/>
      <c r="JN128" s="141"/>
      <c r="JO128" s="141"/>
      <c r="JP128" s="141"/>
      <c r="JQ128" s="141"/>
      <c r="JR128" s="141"/>
      <c r="JS128" s="141"/>
      <c r="JT128" s="141"/>
      <c r="JU128" s="141"/>
      <c r="JV128" s="141"/>
      <c r="JW128" s="141"/>
      <c r="JX128" s="141"/>
      <c r="JY128" s="141"/>
      <c r="JZ128" s="141"/>
      <c r="KA128" s="141"/>
      <c r="KB128" s="141"/>
      <c r="KC128" s="141"/>
      <c r="KD128" s="141"/>
      <c r="KE128" s="141"/>
      <c r="KF128" s="141"/>
      <c r="KG128" s="141"/>
      <c r="KH128" s="141"/>
      <c r="KI128" s="141"/>
      <c r="KJ128" s="141"/>
      <c r="KK128" s="141"/>
      <c r="KL128" s="141"/>
      <c r="KM128" s="141"/>
      <c r="KN128" s="141"/>
      <c r="KO128" s="141"/>
      <c r="KP128" s="141"/>
      <c r="KQ128" s="141"/>
      <c r="KR128" s="141"/>
      <c r="KS128" s="141"/>
      <c r="KT128" s="141"/>
      <c r="KU128" s="141"/>
      <c r="KV128" s="141"/>
      <c r="KW128" s="141"/>
      <c r="KX128" s="141"/>
      <c r="KY128" s="141"/>
      <c r="KZ128" s="141"/>
      <c r="LA128" s="141"/>
      <c r="LB128" s="141"/>
      <c r="LC128" s="141"/>
      <c r="LD128" s="141"/>
      <c r="LE128" s="141"/>
      <c r="LF128" s="141"/>
      <c r="LG128" s="141"/>
      <c r="LH128" s="141"/>
      <c r="LI128" s="141"/>
      <c r="LJ128" s="141"/>
      <c r="LK128" s="141"/>
      <c r="LL128" s="141"/>
      <c r="LM128" s="141"/>
      <c r="LN128" s="141"/>
      <c r="LO128" s="141"/>
      <c r="LP128" s="141"/>
      <c r="LQ128" s="141"/>
      <c r="LR128" s="141"/>
      <c r="LS128" s="141"/>
      <c r="LT128" s="141"/>
      <c r="LU128" s="141"/>
      <c r="LV128" s="141"/>
      <c r="LW128" s="141"/>
      <c r="LX128" s="141"/>
      <c r="LY128" s="141"/>
      <c r="LZ128" s="141"/>
      <c r="MA128" s="141"/>
      <c r="MB128" s="141"/>
      <c r="MC128" s="141"/>
      <c r="MD128" s="141"/>
      <c r="ME128" s="141"/>
      <c r="MF128" s="141"/>
      <c r="MG128" s="141"/>
      <c r="MH128" s="141"/>
      <c r="MI128" s="141"/>
      <c r="MJ128" s="141"/>
      <c r="MK128" s="141"/>
      <c r="ML128" s="141"/>
      <c r="MM128" s="141"/>
      <c r="MN128" s="141"/>
      <c r="MO128" s="141"/>
      <c r="MP128" s="141"/>
      <c r="MQ128" s="141"/>
      <c r="MR128" s="141"/>
      <c r="MS128" s="141"/>
      <c r="MT128" s="141"/>
      <c r="MU128" s="141"/>
      <c r="MV128" s="141"/>
      <c r="MW128" s="141"/>
      <c r="MX128" s="141"/>
      <c r="MY128" s="141"/>
      <c r="MZ128" s="141"/>
      <c r="NA128" s="141"/>
      <c r="NB128" s="141"/>
      <c r="NC128" s="141"/>
      <c r="ND128" s="141"/>
      <c r="NE128" s="141"/>
      <c r="NF128" s="141"/>
      <c r="NG128" s="141"/>
      <c r="NH128" s="141"/>
      <c r="NI128" s="141"/>
      <c r="NJ128" s="141"/>
      <c r="NK128" s="141"/>
      <c r="NL128" s="141"/>
      <c r="NM128" s="141"/>
      <c r="NN128" s="141"/>
      <c r="NO128" s="141"/>
      <c r="NP128" s="141"/>
      <c r="NQ128" s="141"/>
      <c r="NR128" s="141"/>
      <c r="NS128" s="141"/>
      <c r="NT128" s="141"/>
      <c r="NU128" s="141"/>
      <c r="NV128" s="141"/>
      <c r="NW128" s="141"/>
      <c r="NX128" s="141"/>
      <c r="NY128" s="141"/>
      <c r="NZ128" s="141"/>
      <c r="OA128" s="141"/>
      <c r="OB128" s="141"/>
      <c r="OC128" s="141"/>
      <c r="OD128" s="141"/>
      <c r="OE128" s="141"/>
      <c r="OF128" s="141"/>
      <c r="OG128" s="141"/>
      <c r="OH128" s="141"/>
      <c r="OI128" s="141"/>
      <c r="OJ128" s="141"/>
      <c r="OK128" s="141"/>
      <c r="OL128" s="141"/>
      <c r="OM128" s="141"/>
      <c r="ON128" s="141"/>
      <c r="OO128" s="141"/>
      <c r="OP128" s="141"/>
      <c r="OQ128" s="141"/>
      <c r="OR128" s="141"/>
      <c r="OS128" s="141"/>
      <c r="OT128" s="141"/>
      <c r="OU128" s="141"/>
      <c r="OV128" s="141"/>
      <c r="OW128" s="141"/>
      <c r="OX128" s="141"/>
      <c r="OY128" s="141"/>
      <c r="OZ128" s="141"/>
      <c r="PA128" s="141"/>
      <c r="PB128" s="141"/>
      <c r="PC128" s="141"/>
      <c r="PD128" s="141"/>
      <c r="PE128" s="141"/>
      <c r="PF128" s="141"/>
      <c r="PG128" s="141"/>
      <c r="PH128" s="141"/>
      <c r="PI128" s="141"/>
      <c r="PJ128" s="141"/>
      <c r="PK128" s="141"/>
      <c r="PL128" s="141"/>
      <c r="PM128" s="141"/>
      <c r="PN128" s="141"/>
      <c r="PO128" s="141"/>
      <c r="PP128" s="141"/>
      <c r="PQ128" s="141"/>
      <c r="PR128" s="141"/>
      <c r="PS128" s="141"/>
      <c r="PT128" s="141"/>
      <c r="PU128" s="141"/>
      <c r="PV128" s="141"/>
      <c r="PW128" s="141"/>
      <c r="PX128" s="141"/>
      <c r="PY128" s="141"/>
      <c r="PZ128" s="141"/>
      <c r="QA128" s="141"/>
      <c r="QB128" s="141"/>
      <c r="QC128" s="141"/>
      <c r="QD128" s="141"/>
      <c r="QE128" s="141"/>
      <c r="QF128" s="141"/>
    </row>
    <row r="129" spans="1:449" s="145" customFormat="1" ht="118.5" hidden="1" customHeight="1">
      <c r="A129" s="252">
        <v>98</v>
      </c>
      <c r="B129" s="253" t="s">
        <v>959</v>
      </c>
      <c r="C129" s="215" t="s">
        <v>649</v>
      </c>
      <c r="D129" s="213" t="s">
        <v>344</v>
      </c>
      <c r="E129" s="213" t="s">
        <v>2132</v>
      </c>
      <c r="F129" s="215" t="s">
        <v>650</v>
      </c>
      <c r="G129" s="213" t="s">
        <v>269</v>
      </c>
      <c r="H129" s="213" t="s">
        <v>341</v>
      </c>
      <c r="I129" s="213" t="s">
        <v>651</v>
      </c>
      <c r="J129" s="215" t="s">
        <v>652</v>
      </c>
      <c r="K129" s="215" t="s">
        <v>653</v>
      </c>
      <c r="L129" s="215" t="s">
        <v>654</v>
      </c>
      <c r="M129" s="215" t="s">
        <v>655</v>
      </c>
      <c r="N129" s="215" t="s">
        <v>656</v>
      </c>
      <c r="O129" s="213" t="s">
        <v>24</v>
      </c>
      <c r="P129" s="213" t="s">
        <v>2133</v>
      </c>
      <c r="Q129" s="213" t="s">
        <v>657</v>
      </c>
      <c r="R129" s="213" t="s">
        <v>251</v>
      </c>
      <c r="S129" s="255" t="s">
        <v>2134</v>
      </c>
      <c r="T129" s="253" t="s">
        <v>506</v>
      </c>
      <c r="U129" s="255">
        <v>86</v>
      </c>
      <c r="V129" s="255">
        <v>2020</v>
      </c>
      <c r="W129" s="255" t="s">
        <v>2135</v>
      </c>
      <c r="X129" s="575" t="s">
        <v>2136</v>
      </c>
      <c r="Y129" s="213" t="s">
        <v>2137</v>
      </c>
      <c r="Z129" s="213" t="s">
        <v>2138</v>
      </c>
      <c r="AA129" s="255" t="s">
        <v>328</v>
      </c>
      <c r="AB129" s="213" t="s">
        <v>328</v>
      </c>
      <c r="AC129" s="213" t="s">
        <v>2139</v>
      </c>
      <c r="AD129" s="255" t="s">
        <v>328</v>
      </c>
      <c r="AE129" s="255" t="s">
        <v>328</v>
      </c>
      <c r="AF129" s="260">
        <v>44319</v>
      </c>
      <c r="AG129" s="260">
        <v>44407</v>
      </c>
      <c r="AH129" s="260">
        <v>44743</v>
      </c>
      <c r="AI129" s="260" t="s">
        <v>309</v>
      </c>
      <c r="AJ129" s="260" t="s">
        <v>309</v>
      </c>
      <c r="AK129" s="218">
        <f t="shared" si="11"/>
        <v>-304</v>
      </c>
      <c r="AL129" s="322" t="s">
        <v>384</v>
      </c>
      <c r="AM129" s="324">
        <v>44385</v>
      </c>
      <c r="AN129" s="578" t="s">
        <v>309</v>
      </c>
      <c r="AO129" s="322" t="s">
        <v>2140</v>
      </c>
      <c r="AP129" s="579">
        <v>0</v>
      </c>
      <c r="AQ129" s="321" t="s">
        <v>386</v>
      </c>
      <c r="AR129" s="322">
        <v>-44</v>
      </c>
      <c r="AS129" s="325" t="s">
        <v>387</v>
      </c>
      <c r="AT129" s="325" t="s">
        <v>412</v>
      </c>
      <c r="AU129" s="325" t="s">
        <v>412</v>
      </c>
      <c r="AV129" s="325" t="s">
        <v>412</v>
      </c>
      <c r="AW129" s="580">
        <v>0</v>
      </c>
      <c r="AX129" s="579">
        <v>0</v>
      </c>
      <c r="AY129" s="325" t="s">
        <v>393</v>
      </c>
      <c r="AZ129" s="578" t="s">
        <v>390</v>
      </c>
      <c r="BA129" s="247" t="s">
        <v>390</v>
      </c>
      <c r="BB129" s="36" t="s">
        <v>598</v>
      </c>
      <c r="BC129" s="375">
        <v>44620</v>
      </c>
      <c r="BD129" s="316" t="s">
        <v>474</v>
      </c>
      <c r="BE129" s="316" t="s">
        <v>328</v>
      </c>
      <c r="BF129" s="317">
        <v>1</v>
      </c>
      <c r="BG129" s="213" t="s">
        <v>380</v>
      </c>
      <c r="BH129" s="223">
        <v>-44620</v>
      </c>
      <c r="BI129" s="221" t="s">
        <v>387</v>
      </c>
      <c r="BJ129" s="267"/>
      <c r="BK129" s="267"/>
      <c r="BL129" s="267"/>
      <c r="BM129" s="267"/>
      <c r="BN129" s="221"/>
      <c r="BO129" s="267"/>
      <c r="BP129" s="399" t="s">
        <v>1213</v>
      </c>
      <c r="BQ129" s="62" t="s">
        <v>1135</v>
      </c>
      <c r="BR129" s="269">
        <v>44712</v>
      </c>
      <c r="BS129" s="233">
        <v>0</v>
      </c>
      <c r="BT129" s="234">
        <v>1</v>
      </c>
      <c r="BU129" s="235" t="s">
        <v>380</v>
      </c>
      <c r="BV129" s="223">
        <v>-304</v>
      </c>
      <c r="BW129" s="221" t="s">
        <v>387</v>
      </c>
      <c r="BX129" s="249">
        <v>44607</v>
      </c>
      <c r="BY129" s="380" t="s">
        <v>2141</v>
      </c>
      <c r="BZ129" s="94" t="s">
        <v>466</v>
      </c>
      <c r="CA129" s="475">
        <v>1</v>
      </c>
      <c r="CB129" s="236" t="s">
        <v>294</v>
      </c>
      <c r="CC129" s="94"/>
      <c r="CD129" s="236" t="s">
        <v>294</v>
      </c>
      <c r="CE129" s="233" t="s">
        <v>1125</v>
      </c>
      <c r="CF129" s="233" t="s">
        <v>1125</v>
      </c>
      <c r="CG129" s="375" t="s">
        <v>328</v>
      </c>
      <c r="CH129" s="233" t="s">
        <v>328</v>
      </c>
      <c r="CI129" s="234">
        <v>1</v>
      </c>
      <c r="CJ129" s="235" t="str">
        <f t="shared" si="12"/>
        <v>CUMPLIMIENTO TOTAL</v>
      </c>
      <c r="CK129" s="223" t="str">
        <f t="shared" si="19"/>
        <v>NO APLICA ACCION CERRADA</v>
      </c>
      <c r="CL129" s="221" t="str">
        <f t="shared" si="20"/>
        <v>NO APLICA ACCION CERRADA</v>
      </c>
      <c r="CM129" s="239" t="s">
        <v>328</v>
      </c>
      <c r="CN129" s="82" t="s">
        <v>2142</v>
      </c>
      <c r="CO129" s="70" t="s">
        <v>409</v>
      </c>
      <c r="CP129" s="581">
        <v>1</v>
      </c>
      <c r="CQ129" s="236" t="s">
        <v>294</v>
      </c>
      <c r="CR129" s="105" t="s">
        <v>382</v>
      </c>
      <c r="CS129" s="239" t="s">
        <v>328</v>
      </c>
      <c r="CT129" s="82" t="s">
        <v>1125</v>
      </c>
      <c r="CU129" s="82" t="s">
        <v>339</v>
      </c>
      <c r="CV129" s="107">
        <v>1</v>
      </c>
      <c r="CW129" s="110">
        <v>1</v>
      </c>
      <c r="CX129" s="235" t="str">
        <f t="shared" si="15"/>
        <v>CUMPLIMIENTO TOTAL</v>
      </c>
      <c r="CY129" s="223" t="str">
        <f t="shared" si="16"/>
        <v>NO APLICA ACCION CERRADA</v>
      </c>
      <c r="CZ129" s="221" t="str">
        <f t="shared" si="21"/>
        <v>NO APLICA ACCION CERRADA</v>
      </c>
      <c r="DA129" s="239" t="s">
        <v>328</v>
      </c>
      <c r="DB129" s="82" t="s">
        <v>1125</v>
      </c>
      <c r="DC129" s="82" t="s">
        <v>339</v>
      </c>
      <c r="DD129" s="107">
        <v>1</v>
      </c>
      <c r="DE129" s="97" t="s">
        <v>294</v>
      </c>
      <c r="DF129" s="94"/>
      <c r="DG129" s="141"/>
      <c r="DH129" s="141"/>
      <c r="DI129" s="141"/>
      <c r="DJ129" s="141"/>
      <c r="DK129" s="141"/>
      <c r="DL129" s="141"/>
      <c r="DM129" s="141"/>
      <c r="DN129" s="141"/>
      <c r="DO129" s="141"/>
      <c r="DP129" s="141"/>
      <c r="DQ129" s="141"/>
      <c r="DR129" s="141"/>
      <c r="DS129" s="141"/>
      <c r="DT129" s="141"/>
      <c r="DU129" s="141"/>
      <c r="DV129" s="141"/>
      <c r="DW129" s="141"/>
      <c r="DX129" s="141"/>
      <c r="DY129" s="141"/>
      <c r="DZ129" s="141"/>
      <c r="EA129" s="141"/>
      <c r="EB129" s="141"/>
      <c r="EC129" s="141"/>
      <c r="ED129" s="141"/>
      <c r="EE129" s="141"/>
      <c r="EF129" s="141"/>
      <c r="EG129" s="141"/>
      <c r="EH129" s="141"/>
      <c r="EI129" s="141"/>
      <c r="EJ129" s="141"/>
      <c r="EK129" s="141"/>
      <c r="EL129" s="141"/>
      <c r="EM129" s="141"/>
      <c r="EN129" s="141"/>
      <c r="EO129" s="141"/>
      <c r="EP129" s="141"/>
      <c r="EQ129" s="141"/>
      <c r="ER129" s="141"/>
      <c r="ES129" s="141"/>
      <c r="ET129" s="141"/>
      <c r="EU129" s="141"/>
      <c r="EV129" s="141"/>
      <c r="EW129" s="141"/>
      <c r="EX129" s="141"/>
      <c r="EY129" s="141"/>
      <c r="EZ129" s="141"/>
      <c r="FA129" s="141"/>
      <c r="FB129" s="141"/>
      <c r="FC129" s="141"/>
      <c r="FD129" s="141"/>
      <c r="FE129" s="141"/>
      <c r="FF129" s="141"/>
      <c r="FG129" s="141"/>
      <c r="FH129" s="141"/>
      <c r="FI129" s="141"/>
      <c r="FJ129" s="141"/>
      <c r="FK129" s="141"/>
      <c r="FL129" s="141"/>
      <c r="FM129" s="141"/>
      <c r="FN129" s="141"/>
      <c r="FO129" s="141"/>
      <c r="FP129" s="141"/>
      <c r="FQ129" s="141"/>
      <c r="FR129" s="141"/>
      <c r="FS129" s="141"/>
      <c r="FT129" s="141"/>
      <c r="FU129" s="141"/>
      <c r="FV129" s="141"/>
      <c r="FW129" s="141"/>
      <c r="FX129" s="141"/>
      <c r="FY129" s="141"/>
      <c r="FZ129" s="141"/>
      <c r="GA129" s="141"/>
      <c r="GB129" s="141"/>
      <c r="GC129" s="141"/>
      <c r="GD129" s="141"/>
      <c r="GE129" s="141"/>
      <c r="GF129" s="141"/>
      <c r="GG129" s="141"/>
      <c r="GH129" s="141"/>
      <c r="GI129" s="141"/>
      <c r="GJ129" s="141"/>
      <c r="GK129" s="141"/>
      <c r="GL129" s="141"/>
      <c r="GM129" s="141"/>
      <c r="GN129" s="141"/>
      <c r="GO129" s="141"/>
      <c r="GP129" s="141"/>
      <c r="GQ129" s="141"/>
      <c r="GR129" s="141"/>
      <c r="GS129" s="141"/>
      <c r="GT129" s="141"/>
      <c r="GU129" s="141"/>
      <c r="GV129" s="141"/>
      <c r="GW129" s="141"/>
      <c r="GX129" s="141"/>
      <c r="GY129" s="141"/>
      <c r="GZ129" s="141"/>
      <c r="HA129" s="141"/>
      <c r="HB129" s="141"/>
      <c r="HC129" s="141"/>
      <c r="HD129" s="141"/>
      <c r="HE129" s="141"/>
      <c r="HF129" s="141"/>
      <c r="HG129" s="141"/>
      <c r="HH129" s="141"/>
      <c r="HI129" s="141"/>
      <c r="HJ129" s="141"/>
      <c r="HK129" s="141"/>
      <c r="HL129" s="141"/>
      <c r="HM129" s="141"/>
      <c r="HN129" s="141"/>
      <c r="HO129" s="141"/>
      <c r="HP129" s="141"/>
      <c r="HQ129" s="141"/>
      <c r="HR129" s="141"/>
      <c r="HS129" s="141"/>
      <c r="HT129" s="141"/>
      <c r="HU129" s="141"/>
      <c r="HV129" s="141"/>
      <c r="HW129" s="141"/>
      <c r="HX129" s="141"/>
      <c r="HY129" s="141"/>
      <c r="HZ129" s="141"/>
      <c r="IA129" s="141"/>
      <c r="IB129" s="141"/>
      <c r="IC129" s="141"/>
      <c r="ID129" s="141"/>
      <c r="IE129" s="141"/>
      <c r="IF129" s="141"/>
      <c r="IG129" s="141"/>
      <c r="IH129" s="141"/>
      <c r="II129" s="141"/>
      <c r="IJ129" s="141"/>
      <c r="IK129" s="141"/>
      <c r="IL129" s="141"/>
      <c r="IM129" s="141"/>
      <c r="IN129" s="141"/>
      <c r="IO129" s="141"/>
      <c r="IP129" s="141"/>
      <c r="IQ129" s="141"/>
      <c r="IR129" s="141"/>
      <c r="IS129" s="141"/>
      <c r="IT129" s="141"/>
      <c r="IU129" s="141"/>
      <c r="IV129" s="141"/>
      <c r="IW129" s="141"/>
      <c r="IX129" s="141"/>
      <c r="IY129" s="141"/>
      <c r="IZ129" s="141"/>
      <c r="JA129" s="141"/>
      <c r="JB129" s="141"/>
      <c r="JC129" s="141"/>
      <c r="JD129" s="141"/>
      <c r="JE129" s="141"/>
      <c r="JF129" s="141"/>
      <c r="JG129" s="141"/>
      <c r="JH129" s="141"/>
      <c r="JI129" s="141"/>
      <c r="JJ129" s="141"/>
      <c r="JK129" s="141"/>
      <c r="JL129" s="141"/>
      <c r="JM129" s="141"/>
      <c r="JN129" s="141"/>
      <c r="JO129" s="141"/>
      <c r="JP129" s="141"/>
      <c r="JQ129" s="141"/>
      <c r="JR129" s="141"/>
      <c r="JS129" s="141"/>
      <c r="JT129" s="141"/>
      <c r="JU129" s="141"/>
      <c r="JV129" s="141"/>
      <c r="JW129" s="141"/>
      <c r="JX129" s="141"/>
      <c r="JY129" s="141"/>
      <c r="JZ129" s="141"/>
      <c r="KA129" s="141"/>
      <c r="KB129" s="141"/>
      <c r="KC129" s="141"/>
      <c r="KD129" s="141"/>
      <c r="KE129" s="141"/>
      <c r="KF129" s="141"/>
      <c r="KG129" s="141"/>
      <c r="KH129" s="141"/>
      <c r="KI129" s="141"/>
      <c r="KJ129" s="141"/>
      <c r="KK129" s="141"/>
      <c r="KL129" s="141"/>
      <c r="KM129" s="141"/>
      <c r="KN129" s="141"/>
      <c r="KO129" s="141"/>
      <c r="KP129" s="141"/>
      <c r="KQ129" s="141"/>
      <c r="KR129" s="141"/>
      <c r="KS129" s="141"/>
      <c r="KT129" s="141"/>
      <c r="KU129" s="141"/>
      <c r="KV129" s="141"/>
      <c r="KW129" s="141"/>
      <c r="KX129" s="141"/>
      <c r="KY129" s="141"/>
      <c r="KZ129" s="141"/>
      <c r="LA129" s="141"/>
      <c r="LB129" s="141"/>
      <c r="LC129" s="141"/>
      <c r="LD129" s="141"/>
      <c r="LE129" s="141"/>
      <c r="LF129" s="141"/>
      <c r="LG129" s="141"/>
      <c r="LH129" s="141"/>
      <c r="LI129" s="141"/>
      <c r="LJ129" s="141"/>
      <c r="LK129" s="141"/>
      <c r="LL129" s="141"/>
      <c r="LM129" s="141"/>
      <c r="LN129" s="141"/>
      <c r="LO129" s="141"/>
      <c r="LP129" s="141"/>
      <c r="LQ129" s="141"/>
      <c r="LR129" s="141"/>
      <c r="LS129" s="141"/>
      <c r="LT129" s="141"/>
      <c r="LU129" s="141"/>
      <c r="LV129" s="141"/>
      <c r="LW129" s="141"/>
      <c r="LX129" s="141"/>
      <c r="LY129" s="141"/>
      <c r="LZ129" s="141"/>
      <c r="MA129" s="141"/>
      <c r="MB129" s="141"/>
      <c r="MC129" s="141"/>
      <c r="MD129" s="141"/>
      <c r="ME129" s="141"/>
      <c r="MF129" s="141"/>
      <c r="MG129" s="141"/>
      <c r="MH129" s="141"/>
      <c r="MI129" s="141"/>
      <c r="MJ129" s="141"/>
      <c r="MK129" s="141"/>
      <c r="ML129" s="141"/>
      <c r="MM129" s="141"/>
      <c r="MN129" s="141"/>
      <c r="MO129" s="141"/>
      <c r="MP129" s="141"/>
      <c r="MQ129" s="141"/>
      <c r="MR129" s="141"/>
      <c r="MS129" s="141"/>
      <c r="MT129" s="141"/>
      <c r="MU129" s="141"/>
      <c r="MV129" s="141"/>
      <c r="MW129" s="141"/>
      <c r="MX129" s="141"/>
      <c r="MY129" s="141"/>
      <c r="MZ129" s="141"/>
      <c r="NA129" s="141"/>
      <c r="NB129" s="141"/>
      <c r="NC129" s="141"/>
      <c r="ND129" s="141"/>
      <c r="NE129" s="141"/>
      <c r="NF129" s="141"/>
      <c r="NG129" s="141"/>
      <c r="NH129" s="141"/>
      <c r="NI129" s="141"/>
      <c r="NJ129" s="141"/>
      <c r="NK129" s="141"/>
      <c r="NL129" s="141"/>
      <c r="NM129" s="141"/>
      <c r="NN129" s="141"/>
      <c r="NO129" s="141"/>
      <c r="NP129" s="141"/>
      <c r="NQ129" s="141"/>
      <c r="NR129" s="141"/>
      <c r="NS129" s="141"/>
      <c r="NT129" s="141"/>
      <c r="NU129" s="141"/>
      <c r="NV129" s="141"/>
      <c r="NW129" s="141"/>
      <c r="NX129" s="141"/>
      <c r="NY129" s="141"/>
      <c r="NZ129" s="141"/>
      <c r="OA129" s="141"/>
      <c r="OB129" s="141"/>
      <c r="OC129" s="141"/>
      <c r="OD129" s="141"/>
      <c r="OE129" s="141"/>
      <c r="OF129" s="141"/>
      <c r="OG129" s="141"/>
      <c r="OH129" s="141"/>
      <c r="OI129" s="141"/>
      <c r="OJ129" s="141"/>
      <c r="OK129" s="141"/>
      <c r="OL129" s="141"/>
      <c r="OM129" s="141"/>
      <c r="ON129" s="141"/>
      <c r="OO129" s="141"/>
      <c r="OP129" s="141"/>
      <c r="OQ129" s="141"/>
      <c r="OR129" s="141"/>
      <c r="OS129" s="141"/>
      <c r="OT129" s="141"/>
      <c r="OU129" s="141"/>
      <c r="OV129" s="141"/>
      <c r="OW129" s="141"/>
      <c r="OX129" s="141"/>
      <c r="OY129" s="141"/>
      <c r="OZ129" s="141"/>
      <c r="PA129" s="141"/>
      <c r="PB129" s="141"/>
      <c r="PC129" s="141"/>
      <c r="PD129" s="141"/>
      <c r="PE129" s="141"/>
      <c r="PF129" s="141"/>
      <c r="PG129" s="141"/>
      <c r="PH129" s="141"/>
      <c r="PI129" s="141"/>
      <c r="PJ129" s="141"/>
      <c r="PK129" s="141"/>
      <c r="PL129" s="141"/>
      <c r="PM129" s="141"/>
      <c r="PN129" s="141"/>
      <c r="PO129" s="141"/>
      <c r="PP129" s="141"/>
      <c r="PQ129" s="141"/>
      <c r="PR129" s="141"/>
      <c r="PS129" s="141"/>
      <c r="PT129" s="141"/>
      <c r="PU129" s="141"/>
      <c r="PV129" s="141"/>
      <c r="PW129" s="141"/>
      <c r="PX129" s="141"/>
      <c r="PY129" s="141"/>
      <c r="PZ129" s="141"/>
      <c r="QA129" s="141"/>
      <c r="QB129" s="141"/>
      <c r="QC129" s="141"/>
      <c r="QD129" s="141"/>
      <c r="QE129" s="141"/>
      <c r="QF129" s="141"/>
    </row>
    <row r="130" spans="1:449" s="145" customFormat="1" ht="118.5" hidden="1" customHeight="1">
      <c r="A130" s="252">
        <v>99</v>
      </c>
      <c r="B130" s="253" t="s">
        <v>959</v>
      </c>
      <c r="C130" s="215" t="s">
        <v>649</v>
      </c>
      <c r="D130" s="213" t="s">
        <v>344</v>
      </c>
      <c r="E130" s="213" t="s">
        <v>2143</v>
      </c>
      <c r="F130" s="215" t="s">
        <v>648</v>
      </c>
      <c r="G130" s="215" t="s">
        <v>649</v>
      </c>
      <c r="H130" s="213" t="s">
        <v>344</v>
      </c>
      <c r="I130" s="215"/>
      <c r="J130" s="215" t="s">
        <v>671</v>
      </c>
      <c r="K130" s="215" t="s">
        <v>672</v>
      </c>
      <c r="L130" s="215" t="s">
        <v>673</v>
      </c>
      <c r="M130" s="215" t="s">
        <v>674</v>
      </c>
      <c r="N130" s="215" t="s">
        <v>675</v>
      </c>
      <c r="O130" s="213" t="s">
        <v>158</v>
      </c>
      <c r="P130" s="213" t="s">
        <v>2144</v>
      </c>
      <c r="Q130" s="213" t="s">
        <v>1628</v>
      </c>
      <c r="R130" s="213" t="s">
        <v>251</v>
      </c>
      <c r="S130" s="255" t="s">
        <v>2145</v>
      </c>
      <c r="T130" s="253" t="s">
        <v>2146</v>
      </c>
      <c r="U130" s="255">
        <v>86</v>
      </c>
      <c r="V130" s="255">
        <v>2020</v>
      </c>
      <c r="W130" s="255" t="s">
        <v>2147</v>
      </c>
      <c r="X130" s="575" t="s">
        <v>2148</v>
      </c>
      <c r="Y130" s="213" t="s">
        <v>2149</v>
      </c>
      <c r="Z130" s="213" t="s">
        <v>2150</v>
      </c>
      <c r="AA130" s="255" t="s">
        <v>328</v>
      </c>
      <c r="AB130" s="213" t="s">
        <v>328</v>
      </c>
      <c r="AC130" s="213" t="s">
        <v>2151</v>
      </c>
      <c r="AD130" s="255" t="s">
        <v>328</v>
      </c>
      <c r="AE130" s="255" t="s">
        <v>328</v>
      </c>
      <c r="AF130" s="260">
        <v>44284</v>
      </c>
      <c r="AG130" s="260">
        <v>44406</v>
      </c>
      <c r="AH130" s="260">
        <v>44743</v>
      </c>
      <c r="AI130" s="260" t="s">
        <v>309</v>
      </c>
      <c r="AJ130" s="260" t="s">
        <v>309</v>
      </c>
      <c r="AK130" s="218">
        <f t="shared" si="11"/>
        <v>-305</v>
      </c>
      <c r="AL130" s="300" t="s">
        <v>495</v>
      </c>
      <c r="AM130" s="262">
        <v>44384</v>
      </c>
      <c r="AN130" s="257" t="s">
        <v>309</v>
      </c>
      <c r="AO130" s="302" t="s">
        <v>496</v>
      </c>
      <c r="AP130" s="261">
        <v>0</v>
      </c>
      <c r="AQ130" s="235" t="s">
        <v>386</v>
      </c>
      <c r="AR130" s="223">
        <v>-45</v>
      </c>
      <c r="AS130" s="221" t="s">
        <v>387</v>
      </c>
      <c r="AT130" s="221" t="s">
        <v>412</v>
      </c>
      <c r="AU130" s="221" t="s">
        <v>412</v>
      </c>
      <c r="AV130" s="221" t="s">
        <v>412</v>
      </c>
      <c r="AW130" s="222">
        <v>0</v>
      </c>
      <c r="AX130" s="261">
        <v>0</v>
      </c>
      <c r="AY130" s="221" t="s">
        <v>393</v>
      </c>
      <c r="AZ130" s="257" t="s">
        <v>390</v>
      </c>
      <c r="BA130" s="247" t="s">
        <v>390</v>
      </c>
      <c r="BB130" s="250" t="s">
        <v>1121</v>
      </c>
      <c r="BC130" s="264">
        <v>44620</v>
      </c>
      <c r="BD130" s="250" t="s">
        <v>309</v>
      </c>
      <c r="BE130" s="50" t="s">
        <v>576</v>
      </c>
      <c r="BF130" s="124">
        <v>0</v>
      </c>
      <c r="BG130" s="235" t="s">
        <v>386</v>
      </c>
      <c r="BH130" s="223">
        <v>-44620</v>
      </c>
      <c r="BI130" s="221" t="s">
        <v>387</v>
      </c>
      <c r="BJ130" s="267"/>
      <c r="BK130" s="267"/>
      <c r="BL130" s="267"/>
      <c r="BM130" s="267"/>
      <c r="BN130" s="221"/>
      <c r="BO130" s="267"/>
      <c r="BP130" s="268" t="s">
        <v>293</v>
      </c>
      <c r="BQ130" s="62" t="s">
        <v>2152</v>
      </c>
      <c r="BR130" s="269">
        <v>44712</v>
      </c>
      <c r="BS130" s="233" t="s">
        <v>1236</v>
      </c>
      <c r="BT130" s="234">
        <v>1</v>
      </c>
      <c r="BU130" s="235" t="s">
        <v>380</v>
      </c>
      <c r="BV130" s="223">
        <v>-305</v>
      </c>
      <c r="BW130" s="221" t="s">
        <v>387</v>
      </c>
      <c r="BX130" s="249">
        <v>44607</v>
      </c>
      <c r="BY130" s="380" t="s">
        <v>2153</v>
      </c>
      <c r="BZ130" s="94" t="s">
        <v>466</v>
      </c>
      <c r="CA130" s="108">
        <v>1</v>
      </c>
      <c r="CB130" s="236" t="s">
        <v>294</v>
      </c>
      <c r="CC130" s="94"/>
      <c r="CD130" s="236" t="s">
        <v>294</v>
      </c>
      <c r="CE130" s="233" t="s">
        <v>1125</v>
      </c>
      <c r="CF130" s="233" t="s">
        <v>1125</v>
      </c>
      <c r="CG130" s="375" t="s">
        <v>328</v>
      </c>
      <c r="CH130" s="233" t="s">
        <v>328</v>
      </c>
      <c r="CI130" s="234">
        <v>1</v>
      </c>
      <c r="CJ130" s="235" t="str">
        <f t="shared" si="12"/>
        <v>CUMPLIMIENTO TOTAL</v>
      </c>
      <c r="CK130" s="223" t="str">
        <f t="shared" si="19"/>
        <v>NO APLICA ACCION CERRADA</v>
      </c>
      <c r="CL130" s="221" t="str">
        <f t="shared" si="20"/>
        <v>NO APLICA ACCION CERRADA</v>
      </c>
      <c r="CM130" s="239" t="s">
        <v>328</v>
      </c>
      <c r="CN130" s="82" t="s">
        <v>2142</v>
      </c>
      <c r="CO130" s="70" t="s">
        <v>409</v>
      </c>
      <c r="CP130" s="107">
        <v>1</v>
      </c>
      <c r="CQ130" s="236" t="s">
        <v>294</v>
      </c>
      <c r="CR130" s="105" t="s">
        <v>382</v>
      </c>
      <c r="CS130" s="239" t="s">
        <v>328</v>
      </c>
      <c r="CT130" s="82" t="s">
        <v>1125</v>
      </c>
      <c r="CU130" s="82" t="s">
        <v>339</v>
      </c>
      <c r="CV130" s="107">
        <v>1</v>
      </c>
      <c r="CW130" s="110">
        <v>1</v>
      </c>
      <c r="CX130" s="235" t="str">
        <f t="shared" si="15"/>
        <v>CUMPLIMIENTO TOTAL</v>
      </c>
      <c r="CY130" s="223" t="str">
        <f t="shared" si="16"/>
        <v>NO APLICA ACCION CERRADA</v>
      </c>
      <c r="CZ130" s="221" t="str">
        <f t="shared" si="21"/>
        <v>NO APLICA ACCION CERRADA</v>
      </c>
      <c r="DA130" s="239" t="s">
        <v>328</v>
      </c>
      <c r="DB130" s="82" t="s">
        <v>1125</v>
      </c>
      <c r="DC130" s="82" t="s">
        <v>339</v>
      </c>
      <c r="DD130" s="107">
        <v>1</v>
      </c>
      <c r="DE130" s="97" t="s">
        <v>294</v>
      </c>
      <c r="DF130" s="94"/>
      <c r="DG130" s="141"/>
      <c r="DH130" s="141"/>
      <c r="DI130" s="141"/>
      <c r="DJ130" s="141"/>
      <c r="DK130" s="141"/>
      <c r="DL130" s="141"/>
      <c r="DM130" s="141"/>
      <c r="DN130" s="141"/>
      <c r="DO130" s="141"/>
      <c r="DP130" s="141"/>
      <c r="DQ130" s="141"/>
      <c r="DR130" s="141"/>
      <c r="DS130" s="141"/>
      <c r="DT130" s="141"/>
      <c r="DU130" s="141"/>
      <c r="DV130" s="141"/>
      <c r="DW130" s="141"/>
      <c r="DX130" s="141"/>
      <c r="DY130" s="141"/>
      <c r="DZ130" s="141"/>
      <c r="EA130" s="141"/>
      <c r="EB130" s="141"/>
      <c r="EC130" s="141"/>
      <c r="ED130" s="141"/>
      <c r="EE130" s="141"/>
      <c r="EF130" s="141"/>
      <c r="EG130" s="141"/>
      <c r="EH130" s="141"/>
      <c r="EI130" s="141"/>
      <c r="EJ130" s="141"/>
      <c r="EK130" s="141"/>
      <c r="EL130" s="141"/>
      <c r="EM130" s="141"/>
      <c r="EN130" s="141"/>
      <c r="EO130" s="141"/>
      <c r="EP130" s="141"/>
      <c r="EQ130" s="141"/>
      <c r="ER130" s="141"/>
      <c r="ES130" s="141"/>
      <c r="ET130" s="141"/>
      <c r="EU130" s="141"/>
      <c r="EV130" s="141"/>
      <c r="EW130" s="141"/>
      <c r="EX130" s="141"/>
      <c r="EY130" s="141"/>
      <c r="EZ130" s="141"/>
      <c r="FA130" s="141"/>
      <c r="FB130" s="141"/>
      <c r="FC130" s="141"/>
      <c r="FD130" s="141"/>
      <c r="FE130" s="141"/>
      <c r="FF130" s="141"/>
      <c r="FG130" s="141"/>
      <c r="FH130" s="141"/>
      <c r="FI130" s="141"/>
      <c r="FJ130" s="141"/>
      <c r="FK130" s="141"/>
      <c r="FL130" s="141"/>
      <c r="FM130" s="141"/>
      <c r="FN130" s="141"/>
      <c r="FO130" s="141"/>
      <c r="FP130" s="141"/>
      <c r="FQ130" s="141"/>
      <c r="FR130" s="141"/>
      <c r="FS130" s="141"/>
      <c r="FT130" s="141"/>
      <c r="FU130" s="141"/>
      <c r="FV130" s="141"/>
      <c r="FW130" s="141"/>
      <c r="FX130" s="141"/>
      <c r="FY130" s="141"/>
      <c r="FZ130" s="141"/>
      <c r="GA130" s="141"/>
      <c r="GB130" s="141"/>
      <c r="GC130" s="141"/>
      <c r="GD130" s="141"/>
      <c r="GE130" s="141"/>
      <c r="GF130" s="141"/>
      <c r="GG130" s="141"/>
      <c r="GH130" s="141"/>
      <c r="GI130" s="141"/>
      <c r="GJ130" s="141"/>
      <c r="GK130" s="141"/>
      <c r="GL130" s="141"/>
      <c r="GM130" s="141"/>
      <c r="GN130" s="141"/>
      <c r="GO130" s="141"/>
      <c r="GP130" s="141"/>
      <c r="GQ130" s="141"/>
      <c r="GR130" s="141"/>
      <c r="GS130" s="141"/>
      <c r="GT130" s="141"/>
      <c r="GU130" s="141"/>
      <c r="GV130" s="141"/>
      <c r="GW130" s="141"/>
      <c r="GX130" s="141"/>
      <c r="GY130" s="141"/>
      <c r="GZ130" s="141"/>
      <c r="HA130" s="141"/>
      <c r="HB130" s="141"/>
      <c r="HC130" s="141"/>
      <c r="HD130" s="141"/>
      <c r="HE130" s="141"/>
      <c r="HF130" s="141"/>
      <c r="HG130" s="141"/>
      <c r="HH130" s="141"/>
      <c r="HI130" s="141"/>
      <c r="HJ130" s="141"/>
      <c r="HK130" s="141"/>
      <c r="HL130" s="141"/>
      <c r="HM130" s="141"/>
      <c r="HN130" s="141"/>
      <c r="HO130" s="141"/>
      <c r="HP130" s="141"/>
      <c r="HQ130" s="141"/>
      <c r="HR130" s="141"/>
      <c r="HS130" s="141"/>
      <c r="HT130" s="141"/>
      <c r="HU130" s="141"/>
      <c r="HV130" s="141"/>
      <c r="HW130" s="141"/>
      <c r="HX130" s="141"/>
      <c r="HY130" s="141"/>
      <c r="HZ130" s="141"/>
      <c r="IA130" s="141"/>
      <c r="IB130" s="141"/>
      <c r="IC130" s="141"/>
      <c r="ID130" s="141"/>
      <c r="IE130" s="141"/>
      <c r="IF130" s="141"/>
      <c r="IG130" s="141"/>
      <c r="IH130" s="141"/>
      <c r="II130" s="141"/>
      <c r="IJ130" s="141"/>
      <c r="IK130" s="141"/>
      <c r="IL130" s="141"/>
      <c r="IM130" s="141"/>
      <c r="IN130" s="141"/>
      <c r="IO130" s="141"/>
      <c r="IP130" s="141"/>
      <c r="IQ130" s="141"/>
      <c r="IR130" s="141"/>
      <c r="IS130" s="141"/>
      <c r="IT130" s="141"/>
      <c r="IU130" s="141"/>
      <c r="IV130" s="141"/>
      <c r="IW130" s="141"/>
      <c r="IX130" s="141"/>
      <c r="IY130" s="141"/>
      <c r="IZ130" s="141"/>
      <c r="JA130" s="141"/>
      <c r="JB130" s="141"/>
      <c r="JC130" s="141"/>
      <c r="JD130" s="141"/>
      <c r="JE130" s="141"/>
      <c r="JF130" s="141"/>
      <c r="JG130" s="141"/>
      <c r="JH130" s="141"/>
      <c r="JI130" s="141"/>
      <c r="JJ130" s="141"/>
      <c r="JK130" s="141"/>
      <c r="JL130" s="141"/>
      <c r="JM130" s="141"/>
      <c r="JN130" s="141"/>
      <c r="JO130" s="141"/>
      <c r="JP130" s="141"/>
      <c r="JQ130" s="141"/>
      <c r="JR130" s="141"/>
      <c r="JS130" s="141"/>
      <c r="JT130" s="141"/>
      <c r="JU130" s="141"/>
      <c r="JV130" s="141"/>
      <c r="JW130" s="141"/>
      <c r="JX130" s="141"/>
      <c r="JY130" s="141"/>
      <c r="JZ130" s="141"/>
      <c r="KA130" s="141"/>
      <c r="KB130" s="141"/>
      <c r="KC130" s="141"/>
      <c r="KD130" s="141"/>
      <c r="KE130" s="141"/>
      <c r="KF130" s="141"/>
      <c r="KG130" s="141"/>
      <c r="KH130" s="141"/>
      <c r="KI130" s="141"/>
      <c r="KJ130" s="141"/>
      <c r="KK130" s="141"/>
      <c r="KL130" s="141"/>
      <c r="KM130" s="141"/>
      <c r="KN130" s="141"/>
      <c r="KO130" s="141"/>
      <c r="KP130" s="141"/>
      <c r="KQ130" s="141"/>
      <c r="KR130" s="141"/>
      <c r="KS130" s="141"/>
      <c r="KT130" s="141"/>
      <c r="KU130" s="141"/>
      <c r="KV130" s="141"/>
      <c r="KW130" s="141"/>
      <c r="KX130" s="141"/>
      <c r="KY130" s="141"/>
      <c r="KZ130" s="141"/>
      <c r="LA130" s="141"/>
      <c r="LB130" s="141"/>
      <c r="LC130" s="141"/>
      <c r="LD130" s="141"/>
      <c r="LE130" s="141"/>
      <c r="LF130" s="141"/>
      <c r="LG130" s="141"/>
      <c r="LH130" s="141"/>
      <c r="LI130" s="141"/>
      <c r="LJ130" s="141"/>
      <c r="LK130" s="141"/>
      <c r="LL130" s="141"/>
      <c r="LM130" s="141"/>
      <c r="LN130" s="141"/>
      <c r="LO130" s="141"/>
      <c r="LP130" s="141"/>
      <c r="LQ130" s="141"/>
      <c r="LR130" s="141"/>
      <c r="LS130" s="141"/>
      <c r="LT130" s="141"/>
      <c r="LU130" s="141"/>
      <c r="LV130" s="141"/>
      <c r="LW130" s="141"/>
      <c r="LX130" s="141"/>
      <c r="LY130" s="141"/>
      <c r="LZ130" s="141"/>
      <c r="MA130" s="141"/>
      <c r="MB130" s="141"/>
      <c r="MC130" s="141"/>
      <c r="MD130" s="141"/>
      <c r="ME130" s="141"/>
      <c r="MF130" s="141"/>
      <c r="MG130" s="141"/>
      <c r="MH130" s="141"/>
      <c r="MI130" s="141"/>
      <c r="MJ130" s="141"/>
      <c r="MK130" s="141"/>
      <c r="ML130" s="141"/>
      <c r="MM130" s="141"/>
      <c r="MN130" s="141"/>
      <c r="MO130" s="141"/>
      <c r="MP130" s="141"/>
      <c r="MQ130" s="141"/>
      <c r="MR130" s="141"/>
      <c r="MS130" s="141"/>
      <c r="MT130" s="141"/>
      <c r="MU130" s="141"/>
      <c r="MV130" s="141"/>
      <c r="MW130" s="141"/>
      <c r="MX130" s="141"/>
      <c r="MY130" s="141"/>
      <c r="MZ130" s="141"/>
      <c r="NA130" s="141"/>
      <c r="NB130" s="141"/>
      <c r="NC130" s="141"/>
      <c r="ND130" s="141"/>
      <c r="NE130" s="141"/>
      <c r="NF130" s="141"/>
      <c r="NG130" s="141"/>
      <c r="NH130" s="141"/>
      <c r="NI130" s="141"/>
      <c r="NJ130" s="141"/>
      <c r="NK130" s="141"/>
      <c r="NL130" s="141"/>
      <c r="NM130" s="141"/>
      <c r="NN130" s="141"/>
      <c r="NO130" s="141"/>
      <c r="NP130" s="141"/>
      <c r="NQ130" s="141"/>
      <c r="NR130" s="141"/>
      <c r="NS130" s="141"/>
      <c r="NT130" s="141"/>
      <c r="NU130" s="141"/>
      <c r="NV130" s="141"/>
      <c r="NW130" s="141"/>
      <c r="NX130" s="141"/>
      <c r="NY130" s="141"/>
      <c r="NZ130" s="141"/>
      <c r="OA130" s="141"/>
      <c r="OB130" s="141"/>
      <c r="OC130" s="141"/>
      <c r="OD130" s="141"/>
      <c r="OE130" s="141"/>
      <c r="OF130" s="141"/>
      <c r="OG130" s="141"/>
      <c r="OH130" s="141"/>
      <c r="OI130" s="141"/>
      <c r="OJ130" s="141"/>
      <c r="OK130" s="141"/>
      <c r="OL130" s="141"/>
      <c r="OM130" s="141"/>
      <c r="ON130" s="141"/>
      <c r="OO130" s="141"/>
      <c r="OP130" s="141"/>
      <c r="OQ130" s="141"/>
      <c r="OR130" s="141"/>
      <c r="OS130" s="141"/>
      <c r="OT130" s="141"/>
      <c r="OU130" s="141"/>
      <c r="OV130" s="141"/>
      <c r="OW130" s="141"/>
      <c r="OX130" s="141"/>
      <c r="OY130" s="141"/>
      <c r="OZ130" s="141"/>
      <c r="PA130" s="141"/>
      <c r="PB130" s="141"/>
      <c r="PC130" s="141"/>
      <c r="PD130" s="141"/>
      <c r="PE130" s="141"/>
      <c r="PF130" s="141"/>
      <c r="PG130" s="141"/>
      <c r="PH130" s="141"/>
      <c r="PI130" s="141"/>
      <c r="PJ130" s="141"/>
      <c r="PK130" s="141"/>
      <c r="PL130" s="141"/>
      <c r="PM130" s="141"/>
      <c r="PN130" s="141"/>
      <c r="PO130" s="141"/>
      <c r="PP130" s="141"/>
      <c r="PQ130" s="141"/>
      <c r="PR130" s="141"/>
      <c r="PS130" s="141"/>
      <c r="PT130" s="141"/>
      <c r="PU130" s="141"/>
      <c r="PV130" s="141"/>
      <c r="PW130" s="141"/>
      <c r="PX130" s="141"/>
      <c r="PY130" s="141"/>
      <c r="PZ130" s="141"/>
      <c r="QA130" s="141"/>
      <c r="QB130" s="141"/>
      <c r="QC130" s="141"/>
      <c r="QD130" s="141"/>
      <c r="QE130" s="141"/>
      <c r="QF130" s="141"/>
    </row>
    <row r="131" spans="1:449" s="145" customFormat="1" ht="118.5" hidden="1" customHeight="1">
      <c r="A131" s="252">
        <v>100</v>
      </c>
      <c r="B131" s="253" t="s">
        <v>959</v>
      </c>
      <c r="C131" s="215" t="s">
        <v>649</v>
      </c>
      <c r="D131" s="213" t="s">
        <v>344</v>
      </c>
      <c r="E131" s="213" t="s">
        <v>2143</v>
      </c>
      <c r="F131" s="215" t="s">
        <v>648</v>
      </c>
      <c r="G131" s="215" t="s">
        <v>649</v>
      </c>
      <c r="H131" s="213" t="s">
        <v>344</v>
      </c>
      <c r="I131" s="215"/>
      <c r="J131" s="215" t="s">
        <v>671</v>
      </c>
      <c r="K131" s="215" t="s">
        <v>672</v>
      </c>
      <c r="L131" s="215" t="s">
        <v>673</v>
      </c>
      <c r="M131" s="215" t="s">
        <v>674</v>
      </c>
      <c r="N131" s="215" t="s">
        <v>675</v>
      </c>
      <c r="O131" s="213" t="s">
        <v>158</v>
      </c>
      <c r="P131" s="213" t="s">
        <v>2154</v>
      </c>
      <c r="Q131" s="213" t="s">
        <v>1628</v>
      </c>
      <c r="R131" s="213" t="s">
        <v>251</v>
      </c>
      <c r="S131" s="255" t="s">
        <v>2155</v>
      </c>
      <c r="T131" s="253" t="s">
        <v>2156</v>
      </c>
      <c r="U131" s="255">
        <v>86</v>
      </c>
      <c r="V131" s="255">
        <v>2020</v>
      </c>
      <c r="W131" s="255" t="s">
        <v>2157</v>
      </c>
      <c r="X131" s="575" t="s">
        <v>2158</v>
      </c>
      <c r="Y131" s="213" t="s">
        <v>2159</v>
      </c>
      <c r="Z131" s="213" t="s">
        <v>2160</v>
      </c>
      <c r="AA131" s="255" t="s">
        <v>328</v>
      </c>
      <c r="AB131" s="213" t="s">
        <v>328</v>
      </c>
      <c r="AC131" s="213" t="s">
        <v>2151</v>
      </c>
      <c r="AD131" s="255" t="s">
        <v>328</v>
      </c>
      <c r="AE131" s="255" t="s">
        <v>328</v>
      </c>
      <c r="AF131" s="260">
        <v>44284</v>
      </c>
      <c r="AG131" s="260">
        <v>44406</v>
      </c>
      <c r="AH131" s="260">
        <v>44743</v>
      </c>
      <c r="AI131" s="260" t="s">
        <v>309</v>
      </c>
      <c r="AJ131" s="260" t="s">
        <v>309</v>
      </c>
      <c r="AK131" s="218">
        <f t="shared" si="11"/>
        <v>-305</v>
      </c>
      <c r="AL131" s="300" t="s">
        <v>495</v>
      </c>
      <c r="AM131" s="262">
        <v>44384</v>
      </c>
      <c r="AN131" s="257" t="s">
        <v>309</v>
      </c>
      <c r="AO131" s="302" t="s">
        <v>496</v>
      </c>
      <c r="AP131" s="261">
        <v>0</v>
      </c>
      <c r="AQ131" s="235" t="s">
        <v>386</v>
      </c>
      <c r="AR131" s="223">
        <v>-45</v>
      </c>
      <c r="AS131" s="221" t="s">
        <v>387</v>
      </c>
      <c r="AT131" s="221" t="s">
        <v>412</v>
      </c>
      <c r="AU131" s="221" t="s">
        <v>412</v>
      </c>
      <c r="AV131" s="221" t="s">
        <v>412</v>
      </c>
      <c r="AW131" s="222">
        <v>0</v>
      </c>
      <c r="AX131" s="261">
        <v>0</v>
      </c>
      <c r="AY131" s="221" t="s">
        <v>393</v>
      </c>
      <c r="AZ131" s="257" t="s">
        <v>390</v>
      </c>
      <c r="BA131" s="247" t="s">
        <v>390</v>
      </c>
      <c r="BB131" s="250" t="s">
        <v>1121</v>
      </c>
      <c r="BC131" s="264">
        <v>44620</v>
      </c>
      <c r="BD131" s="250" t="s">
        <v>309</v>
      </c>
      <c r="BE131" s="50" t="s">
        <v>576</v>
      </c>
      <c r="BF131" s="124">
        <v>0</v>
      </c>
      <c r="BG131" s="235" t="s">
        <v>386</v>
      </c>
      <c r="BH131" s="223">
        <v>-44620</v>
      </c>
      <c r="BI131" s="221" t="s">
        <v>387</v>
      </c>
      <c r="BJ131" s="267"/>
      <c r="BK131" s="267"/>
      <c r="BL131" s="267"/>
      <c r="BM131" s="267"/>
      <c r="BN131" s="221"/>
      <c r="BO131" s="267"/>
      <c r="BP131" s="268" t="s">
        <v>293</v>
      </c>
      <c r="BQ131" s="62" t="s">
        <v>2152</v>
      </c>
      <c r="BR131" s="269">
        <v>44712</v>
      </c>
      <c r="BS131" s="233" t="s">
        <v>1236</v>
      </c>
      <c r="BT131" s="234">
        <v>1</v>
      </c>
      <c r="BU131" s="235" t="s">
        <v>380</v>
      </c>
      <c r="BV131" s="223">
        <v>-305</v>
      </c>
      <c r="BW131" s="221" t="s">
        <v>387</v>
      </c>
      <c r="BX131" s="249">
        <v>44607</v>
      </c>
      <c r="BY131" s="380" t="s">
        <v>2161</v>
      </c>
      <c r="BZ131" s="94" t="s">
        <v>466</v>
      </c>
      <c r="CA131" s="108">
        <v>1</v>
      </c>
      <c r="CB131" s="236" t="s">
        <v>294</v>
      </c>
      <c r="CC131" s="94"/>
      <c r="CD131" s="236" t="s">
        <v>294</v>
      </c>
      <c r="CE131" s="233" t="s">
        <v>1125</v>
      </c>
      <c r="CF131" s="233" t="s">
        <v>1125</v>
      </c>
      <c r="CG131" s="375" t="s">
        <v>328</v>
      </c>
      <c r="CH131" s="233" t="s">
        <v>328</v>
      </c>
      <c r="CI131" s="234">
        <v>1</v>
      </c>
      <c r="CJ131" s="235" t="str">
        <f t="shared" si="12"/>
        <v>CUMPLIMIENTO TOTAL</v>
      </c>
      <c r="CK131" s="223" t="str">
        <f t="shared" si="19"/>
        <v>NO APLICA ACCION CERRADA</v>
      </c>
      <c r="CL131" s="221" t="str">
        <f t="shared" si="20"/>
        <v>NO APLICA ACCION CERRADA</v>
      </c>
      <c r="CM131" s="239" t="s">
        <v>328</v>
      </c>
      <c r="CN131" s="82" t="s">
        <v>2142</v>
      </c>
      <c r="CO131" s="70" t="s">
        <v>409</v>
      </c>
      <c r="CP131" s="107">
        <v>1</v>
      </c>
      <c r="CQ131" s="236" t="s">
        <v>294</v>
      </c>
      <c r="CR131" s="105" t="s">
        <v>382</v>
      </c>
      <c r="CS131" s="239" t="s">
        <v>328</v>
      </c>
      <c r="CT131" s="82" t="s">
        <v>1125</v>
      </c>
      <c r="CU131" s="82" t="s">
        <v>339</v>
      </c>
      <c r="CV131" s="107">
        <v>1</v>
      </c>
      <c r="CW131" s="110">
        <v>1</v>
      </c>
      <c r="CX131" s="235" t="str">
        <f t="shared" si="15"/>
        <v>CUMPLIMIENTO TOTAL</v>
      </c>
      <c r="CY131" s="223" t="str">
        <f t="shared" si="16"/>
        <v>NO APLICA ACCION CERRADA</v>
      </c>
      <c r="CZ131" s="221" t="str">
        <f t="shared" si="21"/>
        <v>NO APLICA ACCION CERRADA</v>
      </c>
      <c r="DA131" s="239" t="s">
        <v>328</v>
      </c>
      <c r="DB131" s="82" t="s">
        <v>1125</v>
      </c>
      <c r="DC131" s="82" t="s">
        <v>339</v>
      </c>
      <c r="DD131" s="107">
        <v>1</v>
      </c>
      <c r="DE131" s="97" t="s">
        <v>294</v>
      </c>
      <c r="DF131" s="94"/>
      <c r="DG131" s="141"/>
      <c r="DH131" s="141"/>
      <c r="DI131" s="141"/>
      <c r="DJ131" s="141"/>
      <c r="DK131" s="141"/>
      <c r="DL131" s="141"/>
      <c r="DM131" s="141"/>
      <c r="DN131" s="141"/>
      <c r="DO131" s="141"/>
      <c r="DP131" s="141"/>
      <c r="DQ131" s="141"/>
      <c r="DR131" s="141"/>
      <c r="DS131" s="141"/>
      <c r="DT131" s="141"/>
      <c r="DU131" s="141"/>
      <c r="DV131" s="141"/>
      <c r="DW131" s="141"/>
      <c r="DX131" s="141"/>
      <c r="DY131" s="141"/>
      <c r="DZ131" s="141"/>
      <c r="EA131" s="141"/>
      <c r="EB131" s="141"/>
      <c r="EC131" s="141"/>
      <c r="ED131" s="141"/>
      <c r="EE131" s="141"/>
      <c r="EF131" s="141"/>
      <c r="EG131" s="141"/>
      <c r="EH131" s="141"/>
      <c r="EI131" s="141"/>
      <c r="EJ131" s="141"/>
      <c r="EK131" s="141"/>
      <c r="EL131" s="141"/>
      <c r="EM131" s="141"/>
      <c r="EN131" s="141"/>
      <c r="EO131" s="141"/>
      <c r="EP131" s="141"/>
      <c r="EQ131" s="141"/>
      <c r="ER131" s="141"/>
      <c r="ES131" s="141"/>
      <c r="ET131" s="141"/>
      <c r="EU131" s="141"/>
      <c r="EV131" s="141"/>
      <c r="EW131" s="141"/>
      <c r="EX131" s="141"/>
      <c r="EY131" s="141"/>
      <c r="EZ131" s="141"/>
      <c r="FA131" s="141"/>
      <c r="FB131" s="141"/>
      <c r="FC131" s="141"/>
      <c r="FD131" s="141"/>
      <c r="FE131" s="141"/>
      <c r="FF131" s="141"/>
      <c r="FG131" s="141"/>
      <c r="FH131" s="141"/>
      <c r="FI131" s="141"/>
      <c r="FJ131" s="141"/>
      <c r="FK131" s="141"/>
      <c r="FL131" s="141"/>
      <c r="FM131" s="141"/>
      <c r="FN131" s="141"/>
      <c r="FO131" s="141"/>
      <c r="FP131" s="141"/>
      <c r="FQ131" s="141"/>
      <c r="FR131" s="141"/>
      <c r="FS131" s="141"/>
      <c r="FT131" s="141"/>
      <c r="FU131" s="141"/>
      <c r="FV131" s="141"/>
      <c r="FW131" s="141"/>
      <c r="FX131" s="141"/>
      <c r="FY131" s="141"/>
      <c r="FZ131" s="141"/>
      <c r="GA131" s="141"/>
      <c r="GB131" s="141"/>
      <c r="GC131" s="141"/>
      <c r="GD131" s="141"/>
      <c r="GE131" s="141"/>
      <c r="GF131" s="141"/>
      <c r="GG131" s="141"/>
      <c r="GH131" s="141"/>
      <c r="GI131" s="141"/>
      <c r="GJ131" s="141"/>
      <c r="GK131" s="141"/>
      <c r="GL131" s="141"/>
      <c r="GM131" s="141"/>
      <c r="GN131" s="141"/>
      <c r="GO131" s="141"/>
      <c r="GP131" s="141"/>
      <c r="GQ131" s="141"/>
      <c r="GR131" s="141"/>
      <c r="GS131" s="141"/>
      <c r="GT131" s="141"/>
      <c r="GU131" s="141"/>
      <c r="GV131" s="141"/>
      <c r="GW131" s="141"/>
      <c r="GX131" s="141"/>
      <c r="GY131" s="141"/>
      <c r="GZ131" s="141"/>
      <c r="HA131" s="141"/>
      <c r="HB131" s="141"/>
      <c r="HC131" s="141"/>
      <c r="HD131" s="141"/>
      <c r="HE131" s="141"/>
      <c r="HF131" s="141"/>
      <c r="HG131" s="141"/>
      <c r="HH131" s="141"/>
      <c r="HI131" s="141"/>
      <c r="HJ131" s="141"/>
      <c r="HK131" s="141"/>
      <c r="HL131" s="141"/>
      <c r="HM131" s="141"/>
      <c r="HN131" s="141"/>
      <c r="HO131" s="141"/>
      <c r="HP131" s="141"/>
      <c r="HQ131" s="141"/>
      <c r="HR131" s="141"/>
      <c r="HS131" s="141"/>
      <c r="HT131" s="141"/>
      <c r="HU131" s="141"/>
      <c r="HV131" s="141"/>
      <c r="HW131" s="141"/>
      <c r="HX131" s="141"/>
      <c r="HY131" s="141"/>
      <c r="HZ131" s="141"/>
      <c r="IA131" s="141"/>
      <c r="IB131" s="141"/>
      <c r="IC131" s="141"/>
      <c r="ID131" s="141"/>
      <c r="IE131" s="141"/>
      <c r="IF131" s="141"/>
      <c r="IG131" s="141"/>
      <c r="IH131" s="141"/>
      <c r="II131" s="141"/>
      <c r="IJ131" s="141"/>
      <c r="IK131" s="141"/>
      <c r="IL131" s="141"/>
      <c r="IM131" s="141"/>
      <c r="IN131" s="141"/>
      <c r="IO131" s="141"/>
      <c r="IP131" s="141"/>
      <c r="IQ131" s="141"/>
      <c r="IR131" s="141"/>
      <c r="IS131" s="141"/>
      <c r="IT131" s="141"/>
      <c r="IU131" s="141"/>
      <c r="IV131" s="141"/>
      <c r="IW131" s="141"/>
      <c r="IX131" s="141"/>
      <c r="IY131" s="141"/>
      <c r="IZ131" s="141"/>
      <c r="JA131" s="141"/>
      <c r="JB131" s="141"/>
      <c r="JC131" s="141"/>
      <c r="JD131" s="141"/>
      <c r="JE131" s="141"/>
      <c r="JF131" s="141"/>
      <c r="JG131" s="141"/>
      <c r="JH131" s="141"/>
      <c r="JI131" s="141"/>
      <c r="JJ131" s="141"/>
      <c r="JK131" s="141"/>
      <c r="JL131" s="141"/>
      <c r="JM131" s="141"/>
      <c r="JN131" s="141"/>
      <c r="JO131" s="141"/>
      <c r="JP131" s="141"/>
      <c r="JQ131" s="141"/>
      <c r="JR131" s="141"/>
      <c r="JS131" s="141"/>
      <c r="JT131" s="141"/>
      <c r="JU131" s="141"/>
      <c r="JV131" s="141"/>
      <c r="JW131" s="141"/>
      <c r="JX131" s="141"/>
      <c r="JY131" s="141"/>
      <c r="JZ131" s="141"/>
      <c r="KA131" s="141"/>
      <c r="KB131" s="141"/>
      <c r="KC131" s="141"/>
      <c r="KD131" s="141"/>
      <c r="KE131" s="141"/>
      <c r="KF131" s="141"/>
      <c r="KG131" s="141"/>
      <c r="KH131" s="141"/>
      <c r="KI131" s="141"/>
      <c r="KJ131" s="141"/>
      <c r="KK131" s="141"/>
      <c r="KL131" s="141"/>
      <c r="KM131" s="141"/>
      <c r="KN131" s="141"/>
      <c r="KO131" s="141"/>
      <c r="KP131" s="141"/>
      <c r="KQ131" s="141"/>
      <c r="KR131" s="141"/>
      <c r="KS131" s="141"/>
      <c r="KT131" s="141"/>
      <c r="KU131" s="141"/>
      <c r="KV131" s="141"/>
      <c r="KW131" s="141"/>
      <c r="KX131" s="141"/>
      <c r="KY131" s="141"/>
      <c r="KZ131" s="141"/>
      <c r="LA131" s="141"/>
      <c r="LB131" s="141"/>
      <c r="LC131" s="141"/>
      <c r="LD131" s="141"/>
      <c r="LE131" s="141"/>
      <c r="LF131" s="141"/>
      <c r="LG131" s="141"/>
      <c r="LH131" s="141"/>
      <c r="LI131" s="141"/>
      <c r="LJ131" s="141"/>
      <c r="LK131" s="141"/>
      <c r="LL131" s="141"/>
      <c r="LM131" s="141"/>
      <c r="LN131" s="141"/>
      <c r="LO131" s="141"/>
      <c r="LP131" s="141"/>
      <c r="LQ131" s="141"/>
      <c r="LR131" s="141"/>
      <c r="LS131" s="141"/>
      <c r="LT131" s="141"/>
      <c r="LU131" s="141"/>
      <c r="LV131" s="141"/>
      <c r="LW131" s="141"/>
      <c r="LX131" s="141"/>
      <c r="LY131" s="141"/>
      <c r="LZ131" s="141"/>
      <c r="MA131" s="141"/>
      <c r="MB131" s="141"/>
      <c r="MC131" s="141"/>
      <c r="MD131" s="141"/>
      <c r="ME131" s="141"/>
      <c r="MF131" s="141"/>
      <c r="MG131" s="141"/>
      <c r="MH131" s="141"/>
      <c r="MI131" s="141"/>
      <c r="MJ131" s="141"/>
      <c r="MK131" s="141"/>
      <c r="ML131" s="141"/>
      <c r="MM131" s="141"/>
      <c r="MN131" s="141"/>
      <c r="MO131" s="141"/>
      <c r="MP131" s="141"/>
      <c r="MQ131" s="141"/>
      <c r="MR131" s="141"/>
      <c r="MS131" s="141"/>
      <c r="MT131" s="141"/>
      <c r="MU131" s="141"/>
      <c r="MV131" s="141"/>
      <c r="MW131" s="141"/>
      <c r="MX131" s="141"/>
      <c r="MY131" s="141"/>
      <c r="MZ131" s="141"/>
      <c r="NA131" s="141"/>
      <c r="NB131" s="141"/>
      <c r="NC131" s="141"/>
      <c r="ND131" s="141"/>
      <c r="NE131" s="141"/>
      <c r="NF131" s="141"/>
      <c r="NG131" s="141"/>
      <c r="NH131" s="141"/>
      <c r="NI131" s="141"/>
      <c r="NJ131" s="141"/>
      <c r="NK131" s="141"/>
      <c r="NL131" s="141"/>
      <c r="NM131" s="141"/>
      <c r="NN131" s="141"/>
      <c r="NO131" s="141"/>
      <c r="NP131" s="141"/>
      <c r="NQ131" s="141"/>
      <c r="NR131" s="141"/>
      <c r="NS131" s="141"/>
      <c r="NT131" s="141"/>
      <c r="NU131" s="141"/>
      <c r="NV131" s="141"/>
      <c r="NW131" s="141"/>
      <c r="NX131" s="141"/>
      <c r="NY131" s="141"/>
      <c r="NZ131" s="141"/>
      <c r="OA131" s="141"/>
      <c r="OB131" s="141"/>
      <c r="OC131" s="141"/>
      <c r="OD131" s="141"/>
      <c r="OE131" s="141"/>
      <c r="OF131" s="141"/>
      <c r="OG131" s="141"/>
      <c r="OH131" s="141"/>
      <c r="OI131" s="141"/>
      <c r="OJ131" s="141"/>
      <c r="OK131" s="141"/>
      <c r="OL131" s="141"/>
      <c r="OM131" s="141"/>
      <c r="ON131" s="141"/>
      <c r="OO131" s="141"/>
      <c r="OP131" s="141"/>
      <c r="OQ131" s="141"/>
      <c r="OR131" s="141"/>
      <c r="OS131" s="141"/>
      <c r="OT131" s="141"/>
      <c r="OU131" s="141"/>
      <c r="OV131" s="141"/>
      <c r="OW131" s="141"/>
      <c r="OX131" s="141"/>
      <c r="OY131" s="141"/>
      <c r="OZ131" s="141"/>
      <c r="PA131" s="141"/>
      <c r="PB131" s="141"/>
      <c r="PC131" s="141"/>
      <c r="PD131" s="141"/>
      <c r="PE131" s="141"/>
      <c r="PF131" s="141"/>
      <c r="PG131" s="141"/>
      <c r="PH131" s="141"/>
      <c r="PI131" s="141"/>
      <c r="PJ131" s="141"/>
      <c r="PK131" s="141"/>
      <c r="PL131" s="141"/>
      <c r="PM131" s="141"/>
      <c r="PN131" s="141"/>
      <c r="PO131" s="141"/>
      <c r="PP131" s="141"/>
      <c r="PQ131" s="141"/>
      <c r="PR131" s="141"/>
      <c r="PS131" s="141"/>
      <c r="PT131" s="141"/>
      <c r="PU131" s="141"/>
      <c r="PV131" s="141"/>
      <c r="PW131" s="141"/>
      <c r="PX131" s="141"/>
      <c r="PY131" s="141"/>
      <c r="PZ131" s="141"/>
      <c r="QA131" s="141"/>
      <c r="QB131" s="141"/>
      <c r="QC131" s="141"/>
      <c r="QD131" s="141"/>
      <c r="QE131" s="141"/>
      <c r="QF131" s="141"/>
    </row>
    <row r="132" spans="1:449" s="145" customFormat="1" ht="118.5" hidden="1" customHeight="1">
      <c r="A132" s="252">
        <v>101</v>
      </c>
      <c r="B132" s="253" t="s">
        <v>959</v>
      </c>
      <c r="C132" s="215" t="s">
        <v>649</v>
      </c>
      <c r="D132" s="213" t="s">
        <v>344</v>
      </c>
      <c r="E132" s="213" t="s">
        <v>2162</v>
      </c>
      <c r="F132" s="255" t="s">
        <v>2062</v>
      </c>
      <c r="G132" s="253" t="s">
        <v>612</v>
      </c>
      <c r="H132" s="253" t="s">
        <v>337</v>
      </c>
      <c r="I132" s="213" t="s">
        <v>2063</v>
      </c>
      <c r="J132" s="288" t="s">
        <v>2064</v>
      </c>
      <c r="K132" s="288" t="s">
        <v>1164</v>
      </c>
      <c r="L132" s="395" t="s">
        <v>337</v>
      </c>
      <c r="M132" s="395" t="s">
        <v>328</v>
      </c>
      <c r="N132" s="395" t="s">
        <v>328</v>
      </c>
      <c r="O132" s="213" t="s">
        <v>158</v>
      </c>
      <c r="P132" s="213" t="s">
        <v>2154</v>
      </c>
      <c r="Q132" s="213" t="s">
        <v>482</v>
      </c>
      <c r="R132" s="213" t="s">
        <v>251</v>
      </c>
      <c r="S132" s="255" t="s">
        <v>2163</v>
      </c>
      <c r="T132" s="253" t="s">
        <v>509</v>
      </c>
      <c r="U132" s="255">
        <v>86</v>
      </c>
      <c r="V132" s="255">
        <v>2020</v>
      </c>
      <c r="W132" s="255" t="s">
        <v>2164</v>
      </c>
      <c r="X132" s="575" t="s">
        <v>2165</v>
      </c>
      <c r="Y132" s="213" t="s">
        <v>2166</v>
      </c>
      <c r="Z132" s="213" t="s">
        <v>2167</v>
      </c>
      <c r="AA132" s="255" t="s">
        <v>328</v>
      </c>
      <c r="AB132" s="213" t="s">
        <v>328</v>
      </c>
      <c r="AC132" s="213" t="s">
        <v>2168</v>
      </c>
      <c r="AD132" s="255" t="s">
        <v>328</v>
      </c>
      <c r="AE132" s="255" t="s">
        <v>328</v>
      </c>
      <c r="AF132" s="260">
        <v>44291</v>
      </c>
      <c r="AG132" s="260">
        <v>44407</v>
      </c>
      <c r="AH132" s="260">
        <v>44743</v>
      </c>
      <c r="AI132" s="260" t="s">
        <v>309</v>
      </c>
      <c r="AJ132" s="260" t="s">
        <v>309</v>
      </c>
      <c r="AK132" s="218">
        <f t="shared" si="11"/>
        <v>-304</v>
      </c>
      <c r="AL132" s="302" t="s">
        <v>2169</v>
      </c>
      <c r="AM132" s="262">
        <v>44421</v>
      </c>
      <c r="AN132" s="257" t="s">
        <v>309</v>
      </c>
      <c r="AO132" s="300" t="s">
        <v>475</v>
      </c>
      <c r="AP132" s="261">
        <v>0.5</v>
      </c>
      <c r="AQ132" s="235" t="s">
        <v>422</v>
      </c>
      <c r="AR132" s="223">
        <v>-44</v>
      </c>
      <c r="AS132" s="221" t="s">
        <v>387</v>
      </c>
      <c r="AT132" s="221" t="s">
        <v>412</v>
      </c>
      <c r="AU132" s="221" t="s">
        <v>412</v>
      </c>
      <c r="AV132" s="221" t="s">
        <v>412</v>
      </c>
      <c r="AW132" s="222">
        <v>0</v>
      </c>
      <c r="AX132" s="261">
        <v>0</v>
      </c>
      <c r="AY132" s="221" t="s">
        <v>393</v>
      </c>
      <c r="AZ132" s="257" t="s">
        <v>390</v>
      </c>
      <c r="BA132" s="247" t="s">
        <v>390</v>
      </c>
      <c r="BB132" s="36" t="s">
        <v>2170</v>
      </c>
      <c r="BC132" s="264">
        <v>44620</v>
      </c>
      <c r="BD132" s="250" t="s">
        <v>391</v>
      </c>
      <c r="BE132" s="250" t="s">
        <v>328</v>
      </c>
      <c r="BF132" s="124">
        <v>1</v>
      </c>
      <c r="BG132" s="235" t="s">
        <v>380</v>
      </c>
      <c r="BH132" s="223">
        <v>-44619.5</v>
      </c>
      <c r="BI132" s="221" t="s">
        <v>387</v>
      </c>
      <c r="BJ132" s="267"/>
      <c r="BK132" s="267"/>
      <c r="BL132" s="267"/>
      <c r="BM132" s="267"/>
      <c r="BN132" s="221"/>
      <c r="BO132" s="267"/>
      <c r="BP132" s="399" t="s">
        <v>1213</v>
      </c>
      <c r="BQ132" s="62" t="s">
        <v>2072</v>
      </c>
      <c r="BR132" s="269">
        <v>44712</v>
      </c>
      <c r="BS132" s="233" t="s">
        <v>2072</v>
      </c>
      <c r="BT132" s="234">
        <v>1</v>
      </c>
      <c r="BU132" s="235" t="s">
        <v>380</v>
      </c>
      <c r="BV132" s="223">
        <v>-304</v>
      </c>
      <c r="BW132" s="221" t="s">
        <v>387</v>
      </c>
      <c r="BX132" s="249">
        <v>44607</v>
      </c>
      <c r="BY132" s="380" t="s">
        <v>2171</v>
      </c>
      <c r="BZ132" s="94" t="s">
        <v>466</v>
      </c>
      <c r="CA132" s="108">
        <v>1</v>
      </c>
      <c r="CB132" s="236" t="s">
        <v>294</v>
      </c>
      <c r="CC132" s="94"/>
      <c r="CD132" s="236" t="s">
        <v>294</v>
      </c>
      <c r="CE132" s="233" t="s">
        <v>1125</v>
      </c>
      <c r="CF132" s="233" t="s">
        <v>1125</v>
      </c>
      <c r="CG132" s="375" t="s">
        <v>328</v>
      </c>
      <c r="CH132" s="233" t="s">
        <v>328</v>
      </c>
      <c r="CI132" s="234">
        <v>1</v>
      </c>
      <c r="CJ132" s="235" t="str">
        <f t="shared" si="12"/>
        <v>CUMPLIMIENTO TOTAL</v>
      </c>
      <c r="CK132" s="223" t="str">
        <f t="shared" si="19"/>
        <v>NO APLICA ACCION CERRADA</v>
      </c>
      <c r="CL132" s="221" t="str">
        <f t="shared" si="20"/>
        <v>NO APLICA ACCION CERRADA</v>
      </c>
      <c r="CM132" s="239" t="s">
        <v>328</v>
      </c>
      <c r="CN132" s="82" t="s">
        <v>2142</v>
      </c>
      <c r="CO132" s="70" t="s">
        <v>409</v>
      </c>
      <c r="CP132" s="107">
        <v>1</v>
      </c>
      <c r="CQ132" s="236" t="s">
        <v>294</v>
      </c>
      <c r="CR132" s="105" t="s">
        <v>393</v>
      </c>
      <c r="CS132" s="239" t="s">
        <v>328</v>
      </c>
      <c r="CT132" s="82" t="s">
        <v>1125</v>
      </c>
      <c r="CU132" s="82" t="s">
        <v>339</v>
      </c>
      <c r="CV132" s="107">
        <v>1</v>
      </c>
      <c r="CW132" s="110">
        <v>1</v>
      </c>
      <c r="CX132" s="235" t="str">
        <f t="shared" si="15"/>
        <v>CUMPLIMIENTO TOTAL</v>
      </c>
      <c r="CY132" s="223" t="str">
        <f t="shared" si="16"/>
        <v>NO APLICA ACCION CERRADA</v>
      </c>
      <c r="CZ132" s="221" t="str">
        <f t="shared" si="21"/>
        <v>NO APLICA ACCION CERRADA</v>
      </c>
      <c r="DA132" s="239" t="s">
        <v>328</v>
      </c>
      <c r="DB132" s="82" t="s">
        <v>1125</v>
      </c>
      <c r="DC132" s="82" t="s">
        <v>339</v>
      </c>
      <c r="DD132" s="107">
        <v>1</v>
      </c>
      <c r="DE132" s="97" t="s">
        <v>294</v>
      </c>
      <c r="DF132" s="94"/>
      <c r="DG132" s="141"/>
      <c r="DH132" s="141"/>
      <c r="DI132" s="141"/>
      <c r="DJ132" s="141"/>
      <c r="DK132" s="141"/>
      <c r="DL132" s="141"/>
      <c r="DM132" s="141"/>
      <c r="DN132" s="141"/>
      <c r="DO132" s="141"/>
      <c r="DP132" s="141"/>
      <c r="DQ132" s="141"/>
      <c r="DR132" s="141"/>
      <c r="DS132" s="141"/>
      <c r="DT132" s="141"/>
      <c r="DU132" s="141"/>
      <c r="DV132" s="141"/>
      <c r="DW132" s="141"/>
      <c r="DX132" s="141"/>
      <c r="DY132" s="141"/>
      <c r="DZ132" s="141"/>
      <c r="EA132" s="141"/>
      <c r="EB132" s="141"/>
      <c r="EC132" s="141"/>
      <c r="ED132" s="141"/>
      <c r="EE132" s="141"/>
      <c r="EF132" s="141"/>
      <c r="EG132" s="141"/>
      <c r="EH132" s="141"/>
      <c r="EI132" s="141"/>
      <c r="EJ132" s="141"/>
      <c r="EK132" s="141"/>
      <c r="EL132" s="141"/>
      <c r="EM132" s="141"/>
      <c r="EN132" s="141"/>
      <c r="EO132" s="141"/>
      <c r="EP132" s="141"/>
      <c r="EQ132" s="141"/>
      <c r="ER132" s="141"/>
      <c r="ES132" s="141"/>
      <c r="ET132" s="141"/>
      <c r="EU132" s="141"/>
      <c r="EV132" s="141"/>
      <c r="EW132" s="141"/>
      <c r="EX132" s="141"/>
      <c r="EY132" s="141"/>
      <c r="EZ132" s="141"/>
      <c r="FA132" s="141"/>
      <c r="FB132" s="141"/>
      <c r="FC132" s="141"/>
      <c r="FD132" s="141"/>
      <c r="FE132" s="141"/>
      <c r="FF132" s="141"/>
      <c r="FG132" s="141"/>
      <c r="FH132" s="141"/>
      <c r="FI132" s="141"/>
      <c r="FJ132" s="141"/>
      <c r="FK132" s="141"/>
      <c r="FL132" s="141"/>
      <c r="FM132" s="141"/>
      <c r="FN132" s="141"/>
      <c r="FO132" s="141"/>
      <c r="FP132" s="141"/>
      <c r="FQ132" s="141"/>
      <c r="FR132" s="141"/>
      <c r="FS132" s="141"/>
      <c r="FT132" s="141"/>
      <c r="FU132" s="141"/>
      <c r="FV132" s="141"/>
      <c r="FW132" s="141"/>
      <c r="FX132" s="141"/>
      <c r="FY132" s="141"/>
      <c r="FZ132" s="141"/>
      <c r="GA132" s="141"/>
      <c r="GB132" s="141"/>
      <c r="GC132" s="141"/>
      <c r="GD132" s="141"/>
      <c r="GE132" s="141"/>
      <c r="GF132" s="141"/>
      <c r="GG132" s="141"/>
      <c r="GH132" s="141"/>
      <c r="GI132" s="141"/>
      <c r="GJ132" s="141"/>
      <c r="GK132" s="141"/>
      <c r="GL132" s="141"/>
      <c r="GM132" s="141"/>
      <c r="GN132" s="141"/>
      <c r="GO132" s="141"/>
      <c r="GP132" s="141"/>
      <c r="GQ132" s="141"/>
      <c r="GR132" s="141"/>
      <c r="GS132" s="141"/>
      <c r="GT132" s="141"/>
      <c r="GU132" s="141"/>
      <c r="GV132" s="141"/>
      <c r="GW132" s="141"/>
      <c r="GX132" s="141"/>
      <c r="GY132" s="141"/>
      <c r="GZ132" s="141"/>
      <c r="HA132" s="141"/>
      <c r="HB132" s="141"/>
      <c r="HC132" s="141"/>
      <c r="HD132" s="141"/>
      <c r="HE132" s="141"/>
      <c r="HF132" s="141"/>
      <c r="HG132" s="141"/>
      <c r="HH132" s="141"/>
      <c r="HI132" s="141"/>
      <c r="HJ132" s="141"/>
      <c r="HK132" s="141"/>
      <c r="HL132" s="141"/>
      <c r="HM132" s="141"/>
      <c r="HN132" s="141"/>
      <c r="HO132" s="141"/>
      <c r="HP132" s="141"/>
      <c r="HQ132" s="141"/>
      <c r="HR132" s="141"/>
      <c r="HS132" s="141"/>
      <c r="HT132" s="141"/>
      <c r="HU132" s="141"/>
      <c r="HV132" s="141"/>
      <c r="HW132" s="141"/>
      <c r="HX132" s="141"/>
      <c r="HY132" s="141"/>
      <c r="HZ132" s="141"/>
      <c r="IA132" s="141"/>
      <c r="IB132" s="141"/>
      <c r="IC132" s="141"/>
      <c r="ID132" s="141"/>
      <c r="IE132" s="141"/>
      <c r="IF132" s="141"/>
      <c r="IG132" s="141"/>
      <c r="IH132" s="141"/>
      <c r="II132" s="141"/>
      <c r="IJ132" s="141"/>
      <c r="IK132" s="141"/>
      <c r="IL132" s="141"/>
      <c r="IM132" s="141"/>
      <c r="IN132" s="141"/>
      <c r="IO132" s="141"/>
      <c r="IP132" s="141"/>
      <c r="IQ132" s="141"/>
      <c r="IR132" s="141"/>
      <c r="IS132" s="141"/>
      <c r="IT132" s="141"/>
      <c r="IU132" s="141"/>
      <c r="IV132" s="141"/>
      <c r="IW132" s="141"/>
      <c r="IX132" s="141"/>
      <c r="IY132" s="141"/>
      <c r="IZ132" s="141"/>
      <c r="JA132" s="141"/>
      <c r="JB132" s="141"/>
      <c r="JC132" s="141"/>
      <c r="JD132" s="141"/>
      <c r="JE132" s="141"/>
      <c r="JF132" s="141"/>
      <c r="JG132" s="141"/>
      <c r="JH132" s="141"/>
      <c r="JI132" s="141"/>
      <c r="JJ132" s="141"/>
      <c r="JK132" s="141"/>
      <c r="JL132" s="141"/>
      <c r="JM132" s="141"/>
      <c r="JN132" s="141"/>
      <c r="JO132" s="141"/>
      <c r="JP132" s="141"/>
      <c r="JQ132" s="141"/>
      <c r="JR132" s="141"/>
      <c r="JS132" s="141"/>
      <c r="JT132" s="141"/>
      <c r="JU132" s="141"/>
      <c r="JV132" s="141"/>
      <c r="JW132" s="141"/>
      <c r="JX132" s="141"/>
      <c r="JY132" s="141"/>
      <c r="JZ132" s="141"/>
      <c r="KA132" s="141"/>
      <c r="KB132" s="141"/>
      <c r="KC132" s="141"/>
      <c r="KD132" s="141"/>
      <c r="KE132" s="141"/>
      <c r="KF132" s="141"/>
      <c r="KG132" s="141"/>
      <c r="KH132" s="141"/>
      <c r="KI132" s="141"/>
      <c r="KJ132" s="141"/>
      <c r="KK132" s="141"/>
      <c r="KL132" s="141"/>
      <c r="KM132" s="141"/>
      <c r="KN132" s="141"/>
      <c r="KO132" s="141"/>
      <c r="KP132" s="141"/>
      <c r="KQ132" s="141"/>
      <c r="KR132" s="141"/>
      <c r="KS132" s="141"/>
      <c r="KT132" s="141"/>
      <c r="KU132" s="141"/>
      <c r="KV132" s="141"/>
      <c r="KW132" s="141"/>
      <c r="KX132" s="141"/>
      <c r="KY132" s="141"/>
      <c r="KZ132" s="141"/>
      <c r="LA132" s="141"/>
      <c r="LB132" s="141"/>
      <c r="LC132" s="141"/>
      <c r="LD132" s="141"/>
      <c r="LE132" s="141"/>
      <c r="LF132" s="141"/>
      <c r="LG132" s="141"/>
      <c r="LH132" s="141"/>
      <c r="LI132" s="141"/>
      <c r="LJ132" s="141"/>
      <c r="LK132" s="141"/>
      <c r="LL132" s="141"/>
      <c r="LM132" s="141"/>
      <c r="LN132" s="141"/>
      <c r="LO132" s="141"/>
      <c r="LP132" s="141"/>
      <c r="LQ132" s="141"/>
      <c r="LR132" s="141"/>
      <c r="LS132" s="141"/>
      <c r="LT132" s="141"/>
      <c r="LU132" s="141"/>
      <c r="LV132" s="141"/>
      <c r="LW132" s="141"/>
      <c r="LX132" s="141"/>
      <c r="LY132" s="141"/>
      <c r="LZ132" s="141"/>
      <c r="MA132" s="141"/>
      <c r="MB132" s="141"/>
      <c r="MC132" s="141"/>
      <c r="MD132" s="141"/>
      <c r="ME132" s="141"/>
      <c r="MF132" s="141"/>
      <c r="MG132" s="141"/>
      <c r="MH132" s="141"/>
      <c r="MI132" s="141"/>
      <c r="MJ132" s="141"/>
      <c r="MK132" s="141"/>
      <c r="ML132" s="141"/>
      <c r="MM132" s="141"/>
      <c r="MN132" s="141"/>
      <c r="MO132" s="141"/>
      <c r="MP132" s="141"/>
      <c r="MQ132" s="141"/>
      <c r="MR132" s="141"/>
      <c r="MS132" s="141"/>
      <c r="MT132" s="141"/>
      <c r="MU132" s="141"/>
      <c r="MV132" s="141"/>
      <c r="MW132" s="141"/>
      <c r="MX132" s="141"/>
      <c r="MY132" s="141"/>
      <c r="MZ132" s="141"/>
      <c r="NA132" s="141"/>
      <c r="NB132" s="141"/>
      <c r="NC132" s="141"/>
      <c r="ND132" s="141"/>
      <c r="NE132" s="141"/>
      <c r="NF132" s="141"/>
      <c r="NG132" s="141"/>
      <c r="NH132" s="141"/>
      <c r="NI132" s="141"/>
      <c r="NJ132" s="141"/>
      <c r="NK132" s="141"/>
      <c r="NL132" s="141"/>
      <c r="NM132" s="141"/>
      <c r="NN132" s="141"/>
      <c r="NO132" s="141"/>
      <c r="NP132" s="141"/>
      <c r="NQ132" s="141"/>
      <c r="NR132" s="141"/>
      <c r="NS132" s="141"/>
      <c r="NT132" s="141"/>
      <c r="NU132" s="141"/>
      <c r="NV132" s="141"/>
      <c r="NW132" s="141"/>
      <c r="NX132" s="141"/>
      <c r="NY132" s="141"/>
      <c r="NZ132" s="141"/>
      <c r="OA132" s="141"/>
      <c r="OB132" s="141"/>
      <c r="OC132" s="141"/>
      <c r="OD132" s="141"/>
      <c r="OE132" s="141"/>
      <c r="OF132" s="141"/>
      <c r="OG132" s="141"/>
      <c r="OH132" s="141"/>
      <c r="OI132" s="141"/>
      <c r="OJ132" s="141"/>
      <c r="OK132" s="141"/>
      <c r="OL132" s="141"/>
      <c r="OM132" s="141"/>
      <c r="ON132" s="141"/>
      <c r="OO132" s="141"/>
      <c r="OP132" s="141"/>
      <c r="OQ132" s="141"/>
      <c r="OR132" s="141"/>
      <c r="OS132" s="141"/>
      <c r="OT132" s="141"/>
      <c r="OU132" s="141"/>
      <c r="OV132" s="141"/>
      <c r="OW132" s="141"/>
      <c r="OX132" s="141"/>
      <c r="OY132" s="141"/>
      <c r="OZ132" s="141"/>
      <c r="PA132" s="141"/>
      <c r="PB132" s="141"/>
      <c r="PC132" s="141"/>
      <c r="PD132" s="141"/>
      <c r="PE132" s="141"/>
      <c r="PF132" s="141"/>
      <c r="PG132" s="141"/>
      <c r="PH132" s="141"/>
      <c r="PI132" s="141"/>
      <c r="PJ132" s="141"/>
      <c r="PK132" s="141"/>
      <c r="PL132" s="141"/>
      <c r="PM132" s="141"/>
      <c r="PN132" s="141"/>
      <c r="PO132" s="141"/>
      <c r="PP132" s="141"/>
      <c r="PQ132" s="141"/>
      <c r="PR132" s="141"/>
      <c r="PS132" s="141"/>
      <c r="PT132" s="141"/>
      <c r="PU132" s="141"/>
      <c r="PV132" s="141"/>
      <c r="PW132" s="141"/>
      <c r="PX132" s="141"/>
      <c r="PY132" s="141"/>
      <c r="PZ132" s="141"/>
      <c r="QA132" s="141"/>
      <c r="QB132" s="141"/>
      <c r="QC132" s="141"/>
      <c r="QD132" s="141"/>
      <c r="QE132" s="141"/>
      <c r="QF132" s="141"/>
    </row>
    <row r="133" spans="1:449" s="145" customFormat="1" ht="118.5" hidden="1" customHeight="1">
      <c r="A133" s="252">
        <v>102</v>
      </c>
      <c r="B133" s="253" t="s">
        <v>196</v>
      </c>
      <c r="C133" s="254" t="s">
        <v>612</v>
      </c>
      <c r="D133" s="255" t="s">
        <v>337</v>
      </c>
      <c r="E133" s="213" t="s">
        <v>2172</v>
      </c>
      <c r="F133" s="215" t="s">
        <v>648</v>
      </c>
      <c r="G133" s="215" t="s">
        <v>649</v>
      </c>
      <c r="H133" s="213" t="s">
        <v>344</v>
      </c>
      <c r="I133" s="215" t="s">
        <v>2173</v>
      </c>
      <c r="J133" s="215" t="s">
        <v>652</v>
      </c>
      <c r="K133" s="215" t="s">
        <v>694</v>
      </c>
      <c r="L133" s="215" t="s">
        <v>695</v>
      </c>
      <c r="M133" s="215" t="s">
        <v>2174</v>
      </c>
      <c r="N133" s="215" t="s">
        <v>2175</v>
      </c>
      <c r="O133" s="213" t="s">
        <v>1</v>
      </c>
      <c r="P133" s="213" t="s">
        <v>13</v>
      </c>
      <c r="Q133" s="213" t="s">
        <v>1628</v>
      </c>
      <c r="R133" s="213" t="s">
        <v>251</v>
      </c>
      <c r="S133" s="255" t="s">
        <v>2176</v>
      </c>
      <c r="T133" s="253" t="s">
        <v>2177</v>
      </c>
      <c r="U133" s="255">
        <v>88</v>
      </c>
      <c r="V133" s="255">
        <v>2021</v>
      </c>
      <c r="W133" s="255" t="s">
        <v>2178</v>
      </c>
      <c r="X133" s="575" t="s">
        <v>2179</v>
      </c>
      <c r="Y133" s="245" t="s">
        <v>2180</v>
      </c>
      <c r="Z133" s="245" t="s">
        <v>2181</v>
      </c>
      <c r="AA133" s="255" t="s">
        <v>328</v>
      </c>
      <c r="AB133" s="213" t="s">
        <v>328</v>
      </c>
      <c r="AC133" s="245" t="s">
        <v>2182</v>
      </c>
      <c r="AD133" s="255" t="s">
        <v>328</v>
      </c>
      <c r="AE133" s="255" t="s">
        <v>328</v>
      </c>
      <c r="AF133" s="260">
        <v>44362</v>
      </c>
      <c r="AG133" s="260">
        <v>44545</v>
      </c>
      <c r="AH133" s="260">
        <v>44743</v>
      </c>
      <c r="AI133" s="260" t="s">
        <v>309</v>
      </c>
      <c r="AJ133" s="260" t="s">
        <v>309</v>
      </c>
      <c r="AK133" s="218">
        <f t="shared" si="11"/>
        <v>-166</v>
      </c>
      <c r="AL133" s="220" t="s">
        <v>2183</v>
      </c>
      <c r="AM133" s="262"/>
      <c r="AN133" s="257"/>
      <c r="AO133" s="300"/>
      <c r="AP133" s="261">
        <v>0</v>
      </c>
      <c r="AQ133" s="235" t="s">
        <v>386</v>
      </c>
      <c r="AR133" s="223">
        <v>94</v>
      </c>
      <c r="AS133" s="221" t="s">
        <v>398</v>
      </c>
      <c r="AT133" s="221" t="s">
        <v>412</v>
      </c>
      <c r="AU133" s="221" t="s">
        <v>412</v>
      </c>
      <c r="AV133" s="221" t="s">
        <v>412</v>
      </c>
      <c r="AW133" s="222">
        <v>0</v>
      </c>
      <c r="AX133" s="261">
        <v>0</v>
      </c>
      <c r="AY133" s="221" t="s">
        <v>400</v>
      </c>
      <c r="AZ133" s="257" t="s">
        <v>390</v>
      </c>
      <c r="BA133" s="247" t="s">
        <v>390</v>
      </c>
      <c r="BB133" s="250" t="s">
        <v>1121</v>
      </c>
      <c r="BC133" s="264">
        <v>44620</v>
      </c>
      <c r="BD133" s="250" t="s">
        <v>309</v>
      </c>
      <c r="BE133" s="50" t="s">
        <v>576</v>
      </c>
      <c r="BF133" s="124">
        <v>0</v>
      </c>
      <c r="BG133" s="235" t="s">
        <v>386</v>
      </c>
      <c r="BH133" s="223">
        <v>-44620</v>
      </c>
      <c r="BI133" s="221" t="s">
        <v>387</v>
      </c>
      <c r="BJ133" s="267"/>
      <c r="BK133" s="267"/>
      <c r="BL133" s="267"/>
      <c r="BM133" s="267"/>
      <c r="BN133" s="221"/>
      <c r="BO133" s="267"/>
      <c r="BP133" s="268" t="s">
        <v>293</v>
      </c>
      <c r="BQ133" s="62" t="s">
        <v>2184</v>
      </c>
      <c r="BR133" s="269">
        <v>44712</v>
      </c>
      <c r="BS133" s="233" t="s">
        <v>1236</v>
      </c>
      <c r="BT133" s="234">
        <v>1</v>
      </c>
      <c r="BU133" s="235" t="s">
        <v>380</v>
      </c>
      <c r="BV133" s="223">
        <v>-166</v>
      </c>
      <c r="BW133" s="221" t="s">
        <v>387</v>
      </c>
      <c r="BX133" s="249">
        <v>44607</v>
      </c>
      <c r="BY133" s="380" t="s">
        <v>2185</v>
      </c>
      <c r="BZ133" s="94" t="s">
        <v>466</v>
      </c>
      <c r="CA133" s="108">
        <v>1</v>
      </c>
      <c r="CB133" s="236" t="s">
        <v>294</v>
      </c>
      <c r="CC133" s="94"/>
      <c r="CD133" s="236" t="s">
        <v>294</v>
      </c>
      <c r="CE133" s="233" t="s">
        <v>1125</v>
      </c>
      <c r="CF133" s="233" t="s">
        <v>1125</v>
      </c>
      <c r="CG133" s="375" t="s">
        <v>328</v>
      </c>
      <c r="CH133" s="233" t="s">
        <v>328</v>
      </c>
      <c r="CI133" s="234">
        <v>1</v>
      </c>
      <c r="CJ133" s="235" t="str">
        <f t="shared" si="12"/>
        <v>CUMPLIMIENTO TOTAL</v>
      </c>
      <c r="CK133" s="223" t="str">
        <f t="shared" si="19"/>
        <v>NO APLICA ACCION CERRADA</v>
      </c>
      <c r="CL133" s="221" t="str">
        <f t="shared" si="20"/>
        <v>NO APLICA ACCION CERRADA</v>
      </c>
      <c r="CM133" s="239" t="s">
        <v>328</v>
      </c>
      <c r="CN133" s="82" t="s">
        <v>2142</v>
      </c>
      <c r="CO133" s="70" t="s">
        <v>409</v>
      </c>
      <c r="CP133" s="107">
        <v>1</v>
      </c>
      <c r="CQ133" s="236" t="s">
        <v>294</v>
      </c>
      <c r="CR133" s="105" t="s">
        <v>382</v>
      </c>
      <c r="CS133" s="239" t="s">
        <v>328</v>
      </c>
      <c r="CT133" s="82" t="s">
        <v>1125</v>
      </c>
      <c r="CU133" s="82" t="s">
        <v>339</v>
      </c>
      <c r="CV133" s="107">
        <v>1</v>
      </c>
      <c r="CW133" s="110">
        <v>1</v>
      </c>
      <c r="CX133" s="235" t="str">
        <f t="shared" si="15"/>
        <v>CUMPLIMIENTO TOTAL</v>
      </c>
      <c r="CY133" s="223" t="str">
        <f t="shared" si="16"/>
        <v>NO APLICA ACCION CERRADA</v>
      </c>
      <c r="CZ133" s="221" t="str">
        <f t="shared" si="21"/>
        <v>NO APLICA ACCION CERRADA</v>
      </c>
      <c r="DA133" s="239" t="s">
        <v>328</v>
      </c>
      <c r="DB133" s="82" t="s">
        <v>1125</v>
      </c>
      <c r="DC133" s="82" t="s">
        <v>339</v>
      </c>
      <c r="DD133" s="107">
        <v>1</v>
      </c>
      <c r="DE133" s="97" t="s">
        <v>294</v>
      </c>
      <c r="DF133" s="94"/>
      <c r="DG133" s="141"/>
      <c r="DH133" s="141"/>
      <c r="DI133" s="141"/>
      <c r="DJ133" s="141"/>
      <c r="DK133" s="141"/>
      <c r="DL133" s="141"/>
      <c r="DM133" s="141"/>
      <c r="DN133" s="141"/>
      <c r="DO133" s="141"/>
      <c r="DP133" s="141"/>
      <c r="DQ133" s="141"/>
      <c r="DR133" s="141"/>
      <c r="DS133" s="141"/>
      <c r="DT133" s="141"/>
      <c r="DU133" s="141"/>
      <c r="DV133" s="141"/>
      <c r="DW133" s="141"/>
      <c r="DX133" s="141"/>
      <c r="DY133" s="141"/>
      <c r="DZ133" s="141"/>
      <c r="EA133" s="141"/>
      <c r="EB133" s="141"/>
      <c r="EC133" s="141"/>
      <c r="ED133" s="141"/>
      <c r="EE133" s="141"/>
      <c r="EF133" s="141"/>
      <c r="EG133" s="141"/>
      <c r="EH133" s="141"/>
      <c r="EI133" s="141"/>
      <c r="EJ133" s="141"/>
      <c r="EK133" s="141"/>
      <c r="EL133" s="141"/>
      <c r="EM133" s="141"/>
      <c r="EN133" s="141"/>
      <c r="EO133" s="141"/>
      <c r="EP133" s="141"/>
      <c r="EQ133" s="141"/>
      <c r="ER133" s="141"/>
      <c r="ES133" s="141"/>
      <c r="ET133" s="141"/>
      <c r="EU133" s="141"/>
      <c r="EV133" s="141"/>
      <c r="EW133" s="141"/>
      <c r="EX133" s="141"/>
      <c r="EY133" s="141"/>
      <c r="EZ133" s="141"/>
      <c r="FA133" s="141"/>
      <c r="FB133" s="141"/>
      <c r="FC133" s="141"/>
      <c r="FD133" s="141"/>
      <c r="FE133" s="141"/>
      <c r="FF133" s="141"/>
      <c r="FG133" s="141"/>
      <c r="FH133" s="141"/>
      <c r="FI133" s="141"/>
      <c r="FJ133" s="141"/>
      <c r="FK133" s="141"/>
      <c r="FL133" s="141"/>
      <c r="FM133" s="141"/>
      <c r="FN133" s="141"/>
      <c r="FO133" s="141"/>
      <c r="FP133" s="141"/>
      <c r="FQ133" s="141"/>
      <c r="FR133" s="141"/>
      <c r="FS133" s="141"/>
      <c r="FT133" s="141"/>
      <c r="FU133" s="141"/>
      <c r="FV133" s="141"/>
      <c r="FW133" s="141"/>
      <c r="FX133" s="141"/>
      <c r="FY133" s="141"/>
      <c r="FZ133" s="141"/>
      <c r="GA133" s="141"/>
      <c r="GB133" s="141"/>
      <c r="GC133" s="141"/>
      <c r="GD133" s="141"/>
      <c r="GE133" s="141"/>
      <c r="GF133" s="141"/>
      <c r="GG133" s="141"/>
      <c r="GH133" s="141"/>
      <c r="GI133" s="141"/>
      <c r="GJ133" s="141"/>
      <c r="GK133" s="141"/>
      <c r="GL133" s="141"/>
      <c r="GM133" s="141"/>
      <c r="GN133" s="141"/>
      <c r="GO133" s="141"/>
      <c r="GP133" s="141"/>
      <c r="GQ133" s="141"/>
      <c r="GR133" s="141"/>
      <c r="GS133" s="141"/>
      <c r="GT133" s="141"/>
      <c r="GU133" s="141"/>
      <c r="GV133" s="141"/>
      <c r="GW133" s="141"/>
      <c r="GX133" s="141"/>
      <c r="GY133" s="141"/>
      <c r="GZ133" s="141"/>
      <c r="HA133" s="141"/>
      <c r="HB133" s="141"/>
      <c r="HC133" s="141"/>
      <c r="HD133" s="141"/>
      <c r="HE133" s="141"/>
      <c r="HF133" s="141"/>
      <c r="HG133" s="141"/>
      <c r="HH133" s="141"/>
      <c r="HI133" s="141"/>
      <c r="HJ133" s="141"/>
      <c r="HK133" s="141"/>
      <c r="HL133" s="141"/>
      <c r="HM133" s="141"/>
      <c r="HN133" s="141"/>
      <c r="HO133" s="141"/>
      <c r="HP133" s="141"/>
      <c r="HQ133" s="141"/>
      <c r="HR133" s="141"/>
      <c r="HS133" s="141"/>
      <c r="HT133" s="141"/>
      <c r="HU133" s="141"/>
      <c r="HV133" s="141"/>
      <c r="HW133" s="141"/>
      <c r="HX133" s="141"/>
      <c r="HY133" s="141"/>
      <c r="HZ133" s="141"/>
      <c r="IA133" s="141"/>
      <c r="IB133" s="141"/>
      <c r="IC133" s="141"/>
      <c r="ID133" s="141"/>
      <c r="IE133" s="141"/>
      <c r="IF133" s="141"/>
      <c r="IG133" s="141"/>
      <c r="IH133" s="141"/>
      <c r="II133" s="141"/>
      <c r="IJ133" s="141"/>
      <c r="IK133" s="141"/>
      <c r="IL133" s="141"/>
      <c r="IM133" s="141"/>
      <c r="IN133" s="141"/>
      <c r="IO133" s="141"/>
      <c r="IP133" s="141"/>
      <c r="IQ133" s="141"/>
      <c r="IR133" s="141"/>
      <c r="IS133" s="141"/>
      <c r="IT133" s="141"/>
      <c r="IU133" s="141"/>
      <c r="IV133" s="141"/>
      <c r="IW133" s="141"/>
      <c r="IX133" s="141"/>
      <c r="IY133" s="141"/>
      <c r="IZ133" s="141"/>
      <c r="JA133" s="141"/>
      <c r="JB133" s="141"/>
      <c r="JC133" s="141"/>
      <c r="JD133" s="141"/>
      <c r="JE133" s="141"/>
      <c r="JF133" s="141"/>
      <c r="JG133" s="141"/>
      <c r="JH133" s="141"/>
      <c r="JI133" s="141"/>
      <c r="JJ133" s="141"/>
      <c r="JK133" s="141"/>
      <c r="JL133" s="141"/>
      <c r="JM133" s="141"/>
      <c r="JN133" s="141"/>
      <c r="JO133" s="141"/>
      <c r="JP133" s="141"/>
      <c r="JQ133" s="141"/>
      <c r="JR133" s="141"/>
      <c r="JS133" s="141"/>
      <c r="JT133" s="141"/>
      <c r="JU133" s="141"/>
      <c r="JV133" s="141"/>
      <c r="JW133" s="141"/>
      <c r="JX133" s="141"/>
      <c r="JY133" s="141"/>
      <c r="JZ133" s="141"/>
      <c r="KA133" s="141"/>
      <c r="KB133" s="141"/>
      <c r="KC133" s="141"/>
      <c r="KD133" s="141"/>
      <c r="KE133" s="141"/>
      <c r="KF133" s="141"/>
      <c r="KG133" s="141"/>
      <c r="KH133" s="141"/>
      <c r="KI133" s="141"/>
      <c r="KJ133" s="141"/>
      <c r="KK133" s="141"/>
      <c r="KL133" s="141"/>
      <c r="KM133" s="141"/>
      <c r="KN133" s="141"/>
      <c r="KO133" s="141"/>
      <c r="KP133" s="141"/>
      <c r="KQ133" s="141"/>
      <c r="KR133" s="141"/>
      <c r="KS133" s="141"/>
      <c r="KT133" s="141"/>
      <c r="KU133" s="141"/>
      <c r="KV133" s="141"/>
      <c r="KW133" s="141"/>
      <c r="KX133" s="141"/>
      <c r="KY133" s="141"/>
      <c r="KZ133" s="141"/>
      <c r="LA133" s="141"/>
      <c r="LB133" s="141"/>
      <c r="LC133" s="141"/>
      <c r="LD133" s="141"/>
      <c r="LE133" s="141"/>
      <c r="LF133" s="141"/>
      <c r="LG133" s="141"/>
      <c r="LH133" s="141"/>
      <c r="LI133" s="141"/>
      <c r="LJ133" s="141"/>
      <c r="LK133" s="141"/>
      <c r="LL133" s="141"/>
      <c r="LM133" s="141"/>
      <c r="LN133" s="141"/>
      <c r="LO133" s="141"/>
      <c r="LP133" s="141"/>
      <c r="LQ133" s="141"/>
      <c r="LR133" s="141"/>
      <c r="LS133" s="141"/>
      <c r="LT133" s="141"/>
      <c r="LU133" s="141"/>
      <c r="LV133" s="141"/>
      <c r="LW133" s="141"/>
      <c r="LX133" s="141"/>
      <c r="LY133" s="141"/>
      <c r="LZ133" s="141"/>
      <c r="MA133" s="141"/>
      <c r="MB133" s="141"/>
      <c r="MC133" s="141"/>
      <c r="MD133" s="141"/>
      <c r="ME133" s="141"/>
      <c r="MF133" s="141"/>
      <c r="MG133" s="141"/>
      <c r="MH133" s="141"/>
      <c r="MI133" s="141"/>
      <c r="MJ133" s="141"/>
      <c r="MK133" s="141"/>
      <c r="ML133" s="141"/>
      <c r="MM133" s="141"/>
      <c r="MN133" s="141"/>
      <c r="MO133" s="141"/>
      <c r="MP133" s="141"/>
      <c r="MQ133" s="141"/>
      <c r="MR133" s="141"/>
      <c r="MS133" s="141"/>
      <c r="MT133" s="141"/>
      <c r="MU133" s="141"/>
      <c r="MV133" s="141"/>
      <c r="MW133" s="141"/>
      <c r="MX133" s="141"/>
      <c r="MY133" s="141"/>
      <c r="MZ133" s="141"/>
      <c r="NA133" s="141"/>
      <c r="NB133" s="141"/>
      <c r="NC133" s="141"/>
      <c r="ND133" s="141"/>
      <c r="NE133" s="141"/>
      <c r="NF133" s="141"/>
      <c r="NG133" s="141"/>
      <c r="NH133" s="141"/>
      <c r="NI133" s="141"/>
      <c r="NJ133" s="141"/>
      <c r="NK133" s="141"/>
      <c r="NL133" s="141"/>
      <c r="NM133" s="141"/>
      <c r="NN133" s="141"/>
      <c r="NO133" s="141"/>
      <c r="NP133" s="141"/>
      <c r="NQ133" s="141"/>
      <c r="NR133" s="141"/>
      <c r="NS133" s="141"/>
      <c r="NT133" s="141"/>
      <c r="NU133" s="141"/>
      <c r="NV133" s="141"/>
      <c r="NW133" s="141"/>
      <c r="NX133" s="141"/>
      <c r="NY133" s="141"/>
      <c r="NZ133" s="141"/>
      <c r="OA133" s="141"/>
      <c r="OB133" s="141"/>
      <c r="OC133" s="141"/>
      <c r="OD133" s="141"/>
      <c r="OE133" s="141"/>
      <c r="OF133" s="141"/>
      <c r="OG133" s="141"/>
      <c r="OH133" s="141"/>
      <c r="OI133" s="141"/>
      <c r="OJ133" s="141"/>
      <c r="OK133" s="141"/>
      <c r="OL133" s="141"/>
      <c r="OM133" s="141"/>
      <c r="ON133" s="141"/>
      <c r="OO133" s="141"/>
      <c r="OP133" s="141"/>
      <c r="OQ133" s="141"/>
      <c r="OR133" s="141"/>
      <c r="OS133" s="141"/>
      <c r="OT133" s="141"/>
      <c r="OU133" s="141"/>
      <c r="OV133" s="141"/>
      <c r="OW133" s="141"/>
      <c r="OX133" s="141"/>
      <c r="OY133" s="141"/>
      <c r="OZ133" s="141"/>
      <c r="PA133" s="141"/>
      <c r="PB133" s="141"/>
      <c r="PC133" s="141"/>
      <c r="PD133" s="141"/>
      <c r="PE133" s="141"/>
      <c r="PF133" s="141"/>
      <c r="PG133" s="141"/>
      <c r="PH133" s="141"/>
      <c r="PI133" s="141"/>
      <c r="PJ133" s="141"/>
      <c r="PK133" s="141"/>
      <c r="PL133" s="141"/>
      <c r="PM133" s="141"/>
      <c r="PN133" s="141"/>
      <c r="PO133" s="141"/>
      <c r="PP133" s="141"/>
      <c r="PQ133" s="141"/>
      <c r="PR133" s="141"/>
      <c r="PS133" s="141"/>
      <c r="PT133" s="141"/>
      <c r="PU133" s="141"/>
      <c r="PV133" s="141"/>
      <c r="PW133" s="141"/>
      <c r="PX133" s="141"/>
      <c r="PY133" s="141"/>
      <c r="PZ133" s="141"/>
      <c r="QA133" s="141"/>
      <c r="QB133" s="141"/>
      <c r="QC133" s="141"/>
      <c r="QD133" s="141"/>
      <c r="QE133" s="141"/>
      <c r="QF133" s="141"/>
    </row>
    <row r="134" spans="1:449" s="145" customFormat="1" ht="118.5" hidden="1" customHeight="1">
      <c r="A134" s="252">
        <v>103</v>
      </c>
      <c r="B134" s="255" t="s">
        <v>1201</v>
      </c>
      <c r="C134" s="256" t="s">
        <v>269</v>
      </c>
      <c r="D134" s="255" t="s">
        <v>341</v>
      </c>
      <c r="E134" s="214"/>
      <c r="F134" s="255" t="s">
        <v>1201</v>
      </c>
      <c r="G134" s="256" t="s">
        <v>269</v>
      </c>
      <c r="H134" s="213" t="s">
        <v>341</v>
      </c>
      <c r="I134" s="213" t="s">
        <v>1202</v>
      </c>
      <c r="J134" s="216" t="s">
        <v>1203</v>
      </c>
      <c r="K134" s="398" t="s">
        <v>638</v>
      </c>
      <c r="L134" s="398" t="s">
        <v>639</v>
      </c>
      <c r="M134" s="216" t="s">
        <v>660</v>
      </c>
      <c r="N134" s="398" t="s">
        <v>661</v>
      </c>
      <c r="O134" s="255" t="s">
        <v>24</v>
      </c>
      <c r="P134" s="213" t="s">
        <v>44</v>
      </c>
      <c r="Q134" s="213" t="s">
        <v>666</v>
      </c>
      <c r="R134" s="213" t="s">
        <v>251</v>
      </c>
      <c r="S134" s="255" t="s">
        <v>2186</v>
      </c>
      <c r="T134" s="255" t="s">
        <v>516</v>
      </c>
      <c r="U134" s="255">
        <v>98</v>
      </c>
      <c r="V134" s="255">
        <v>2020</v>
      </c>
      <c r="W134" s="255" t="s">
        <v>2187</v>
      </c>
      <c r="X134" s="214" t="s">
        <v>517</v>
      </c>
      <c r="Y134" s="214" t="s">
        <v>513</v>
      </c>
      <c r="Z134" s="214" t="s">
        <v>2126</v>
      </c>
      <c r="AA134" s="255" t="s">
        <v>328</v>
      </c>
      <c r="AB134" s="214" t="s">
        <v>328</v>
      </c>
      <c r="AC134" s="214" t="s">
        <v>2127</v>
      </c>
      <c r="AD134" s="255" t="s">
        <v>328</v>
      </c>
      <c r="AE134" s="255" t="s">
        <v>328</v>
      </c>
      <c r="AF134" s="260">
        <v>44027</v>
      </c>
      <c r="AG134" s="260">
        <v>44367</v>
      </c>
      <c r="AH134" s="260">
        <v>44743</v>
      </c>
      <c r="AI134" s="260" t="s">
        <v>309</v>
      </c>
      <c r="AJ134" s="260" t="s">
        <v>309</v>
      </c>
      <c r="AK134" s="218">
        <f t="shared" si="11"/>
        <v>-344</v>
      </c>
      <c r="AL134" s="385" t="s">
        <v>2128</v>
      </c>
      <c r="AM134" s="262">
        <v>44356</v>
      </c>
      <c r="AN134" s="257" t="s">
        <v>309</v>
      </c>
      <c r="AO134" s="221" t="s">
        <v>518</v>
      </c>
      <c r="AP134" s="261">
        <v>0</v>
      </c>
      <c r="AQ134" s="235" t="s">
        <v>386</v>
      </c>
      <c r="AR134" s="223">
        <v>-84</v>
      </c>
      <c r="AS134" s="221" t="s">
        <v>387</v>
      </c>
      <c r="AT134" s="262">
        <v>44515</v>
      </c>
      <c r="AU134" s="221" t="s">
        <v>1134</v>
      </c>
      <c r="AV134" s="300" t="s">
        <v>409</v>
      </c>
      <c r="AW134" s="261">
        <v>0</v>
      </c>
      <c r="AX134" s="261">
        <v>0</v>
      </c>
      <c r="AY134" s="221" t="s">
        <v>393</v>
      </c>
      <c r="AZ134" s="257" t="s">
        <v>393</v>
      </c>
      <c r="BA134" s="379" t="s">
        <v>441</v>
      </c>
      <c r="BB134" s="36" t="s">
        <v>2129</v>
      </c>
      <c r="BC134" s="269">
        <v>44620</v>
      </c>
      <c r="BD134" s="267" t="s">
        <v>394</v>
      </c>
      <c r="BE134" s="267" t="s">
        <v>328</v>
      </c>
      <c r="BF134" s="266">
        <v>1</v>
      </c>
      <c r="BG134" s="235" t="s">
        <v>380</v>
      </c>
      <c r="BH134" s="223">
        <v>-44620</v>
      </c>
      <c r="BI134" s="221" t="s">
        <v>387</v>
      </c>
      <c r="BJ134" s="267"/>
      <c r="BK134" s="267"/>
      <c r="BL134" s="267"/>
      <c r="BM134" s="267"/>
      <c r="BN134" s="221"/>
      <c r="BO134" s="267"/>
      <c r="BP134" s="399" t="s">
        <v>1213</v>
      </c>
      <c r="BQ134" s="62" t="s">
        <v>1214</v>
      </c>
      <c r="BR134" s="269">
        <v>44712</v>
      </c>
      <c r="BS134" s="233" t="s">
        <v>328</v>
      </c>
      <c r="BT134" s="234">
        <v>1</v>
      </c>
      <c r="BU134" s="235" t="s">
        <v>380</v>
      </c>
      <c r="BV134" s="223">
        <v>-344</v>
      </c>
      <c r="BW134" s="221" t="s">
        <v>387</v>
      </c>
      <c r="BX134" s="249">
        <v>44722</v>
      </c>
      <c r="BY134" s="94" t="s">
        <v>1136</v>
      </c>
      <c r="BZ134" s="380" t="s">
        <v>466</v>
      </c>
      <c r="CA134" s="108">
        <v>1</v>
      </c>
      <c r="CB134" s="236" t="s">
        <v>294</v>
      </c>
      <c r="CC134" s="94"/>
      <c r="CD134" s="236" t="s">
        <v>294</v>
      </c>
      <c r="CE134" s="233" t="s">
        <v>1125</v>
      </c>
      <c r="CF134" s="233" t="s">
        <v>1125</v>
      </c>
      <c r="CG134" s="375" t="s">
        <v>328</v>
      </c>
      <c r="CH134" s="233" t="s">
        <v>328</v>
      </c>
      <c r="CI134" s="234">
        <v>1</v>
      </c>
      <c r="CJ134" s="235" t="str">
        <f t="shared" si="12"/>
        <v>CUMPLIMIENTO TOTAL</v>
      </c>
      <c r="CK134" s="223" t="str">
        <f t="shared" si="19"/>
        <v>NO APLICA ACCION CERRADA</v>
      </c>
      <c r="CL134" s="221" t="str">
        <f t="shared" si="20"/>
        <v>NO APLICA ACCION CERRADA</v>
      </c>
      <c r="CM134" s="239" t="s">
        <v>328</v>
      </c>
      <c r="CN134" s="82" t="s">
        <v>1125</v>
      </c>
      <c r="CO134" s="381" t="s">
        <v>409</v>
      </c>
      <c r="CP134" s="116">
        <v>1</v>
      </c>
      <c r="CQ134" s="236" t="s">
        <v>294</v>
      </c>
      <c r="CR134" s="105" t="s">
        <v>382</v>
      </c>
      <c r="CS134" s="239" t="s">
        <v>328</v>
      </c>
      <c r="CT134" s="82" t="s">
        <v>1125</v>
      </c>
      <c r="CU134" s="82" t="s">
        <v>339</v>
      </c>
      <c r="CV134" s="107">
        <v>1</v>
      </c>
      <c r="CW134" s="110">
        <v>1</v>
      </c>
      <c r="CX134" s="235" t="str">
        <f t="shared" si="15"/>
        <v>CUMPLIMIENTO TOTAL</v>
      </c>
      <c r="CY134" s="223" t="str">
        <f t="shared" si="16"/>
        <v>NO APLICA ACCION CERRADA</v>
      </c>
      <c r="CZ134" s="221" t="str">
        <f t="shared" si="21"/>
        <v>NO APLICA ACCION CERRADA</v>
      </c>
      <c r="DA134" s="239" t="s">
        <v>328</v>
      </c>
      <c r="DB134" s="82" t="s">
        <v>1125</v>
      </c>
      <c r="DC134" s="82" t="s">
        <v>339</v>
      </c>
      <c r="DD134" s="107">
        <v>1</v>
      </c>
      <c r="DE134" s="97" t="s">
        <v>294</v>
      </c>
      <c r="DF134" s="94"/>
      <c r="DG134" s="141"/>
      <c r="DH134" s="141"/>
      <c r="DI134" s="141"/>
      <c r="DJ134" s="141"/>
      <c r="DK134" s="141"/>
      <c r="DL134" s="141"/>
      <c r="DM134" s="141"/>
      <c r="DN134" s="141"/>
      <c r="DO134" s="141"/>
      <c r="DP134" s="141"/>
      <c r="DQ134" s="141"/>
      <c r="DR134" s="141"/>
      <c r="DS134" s="141"/>
      <c r="DT134" s="141"/>
      <c r="DU134" s="141"/>
      <c r="DV134" s="141"/>
      <c r="DW134" s="141"/>
      <c r="DX134" s="141"/>
      <c r="DY134" s="141"/>
      <c r="DZ134" s="141"/>
      <c r="EA134" s="141"/>
      <c r="EB134" s="141"/>
      <c r="EC134" s="141"/>
      <c r="ED134" s="141"/>
      <c r="EE134" s="141"/>
      <c r="EF134" s="141"/>
      <c r="EG134" s="141"/>
      <c r="EH134" s="141"/>
      <c r="EI134" s="141"/>
      <c r="EJ134" s="141"/>
      <c r="EK134" s="141"/>
      <c r="EL134" s="141"/>
      <c r="EM134" s="141"/>
      <c r="EN134" s="141"/>
      <c r="EO134" s="141"/>
      <c r="EP134" s="141"/>
      <c r="EQ134" s="141"/>
      <c r="ER134" s="141"/>
      <c r="ES134" s="141"/>
      <c r="ET134" s="141"/>
      <c r="EU134" s="141"/>
      <c r="EV134" s="141"/>
      <c r="EW134" s="141"/>
      <c r="EX134" s="141"/>
      <c r="EY134" s="141"/>
      <c r="EZ134" s="141"/>
      <c r="FA134" s="141"/>
      <c r="FB134" s="141"/>
      <c r="FC134" s="141"/>
      <c r="FD134" s="141"/>
      <c r="FE134" s="141"/>
      <c r="FF134" s="141"/>
      <c r="FG134" s="141"/>
      <c r="FH134" s="141"/>
      <c r="FI134" s="141"/>
      <c r="FJ134" s="141"/>
      <c r="FK134" s="141"/>
      <c r="FL134" s="141"/>
      <c r="FM134" s="141"/>
      <c r="FN134" s="141"/>
      <c r="FO134" s="141"/>
      <c r="FP134" s="141"/>
      <c r="FQ134" s="141"/>
      <c r="FR134" s="141"/>
      <c r="FS134" s="141"/>
      <c r="FT134" s="141"/>
      <c r="FU134" s="141"/>
      <c r="FV134" s="141"/>
      <c r="FW134" s="141"/>
      <c r="FX134" s="141"/>
      <c r="FY134" s="141"/>
      <c r="FZ134" s="141"/>
      <c r="GA134" s="141"/>
      <c r="GB134" s="141"/>
      <c r="GC134" s="141"/>
      <c r="GD134" s="141"/>
      <c r="GE134" s="141"/>
      <c r="GF134" s="141"/>
      <c r="GG134" s="141"/>
      <c r="GH134" s="141"/>
      <c r="GI134" s="141"/>
      <c r="GJ134" s="141"/>
      <c r="GK134" s="141"/>
      <c r="GL134" s="141"/>
      <c r="GM134" s="141"/>
      <c r="GN134" s="141"/>
      <c r="GO134" s="141"/>
      <c r="GP134" s="141"/>
      <c r="GQ134" s="141"/>
      <c r="GR134" s="141"/>
      <c r="GS134" s="141"/>
      <c r="GT134" s="141"/>
      <c r="GU134" s="141"/>
      <c r="GV134" s="141"/>
      <c r="GW134" s="141"/>
      <c r="GX134" s="141"/>
      <c r="GY134" s="141"/>
      <c r="GZ134" s="141"/>
      <c r="HA134" s="141"/>
      <c r="HB134" s="141"/>
      <c r="HC134" s="141"/>
      <c r="HD134" s="141"/>
      <c r="HE134" s="141"/>
      <c r="HF134" s="141"/>
      <c r="HG134" s="141"/>
      <c r="HH134" s="141"/>
      <c r="HI134" s="141"/>
      <c r="HJ134" s="141"/>
      <c r="HK134" s="141"/>
      <c r="HL134" s="141"/>
      <c r="HM134" s="141"/>
      <c r="HN134" s="141"/>
      <c r="HO134" s="141"/>
      <c r="HP134" s="141"/>
      <c r="HQ134" s="141"/>
      <c r="HR134" s="141"/>
      <c r="HS134" s="141"/>
      <c r="HT134" s="141"/>
      <c r="HU134" s="141"/>
      <c r="HV134" s="141"/>
      <c r="HW134" s="141"/>
      <c r="HX134" s="141"/>
      <c r="HY134" s="141"/>
      <c r="HZ134" s="141"/>
      <c r="IA134" s="141"/>
      <c r="IB134" s="141"/>
      <c r="IC134" s="141"/>
      <c r="ID134" s="141"/>
      <c r="IE134" s="141"/>
      <c r="IF134" s="141"/>
      <c r="IG134" s="141"/>
      <c r="IH134" s="141"/>
      <c r="II134" s="141"/>
      <c r="IJ134" s="141"/>
      <c r="IK134" s="141"/>
      <c r="IL134" s="141"/>
      <c r="IM134" s="141"/>
      <c r="IN134" s="141"/>
      <c r="IO134" s="141"/>
      <c r="IP134" s="141"/>
      <c r="IQ134" s="141"/>
      <c r="IR134" s="141"/>
      <c r="IS134" s="141"/>
      <c r="IT134" s="141"/>
      <c r="IU134" s="141"/>
      <c r="IV134" s="141"/>
      <c r="IW134" s="141"/>
      <c r="IX134" s="141"/>
      <c r="IY134" s="141"/>
      <c r="IZ134" s="141"/>
      <c r="JA134" s="141"/>
      <c r="JB134" s="141"/>
      <c r="JC134" s="141"/>
      <c r="JD134" s="141"/>
      <c r="JE134" s="141"/>
      <c r="JF134" s="141"/>
      <c r="JG134" s="141"/>
      <c r="JH134" s="141"/>
      <c r="JI134" s="141"/>
      <c r="JJ134" s="141"/>
      <c r="JK134" s="141"/>
      <c r="JL134" s="141"/>
      <c r="JM134" s="141"/>
      <c r="JN134" s="141"/>
      <c r="JO134" s="141"/>
      <c r="JP134" s="141"/>
      <c r="JQ134" s="141"/>
      <c r="JR134" s="141"/>
      <c r="JS134" s="141"/>
      <c r="JT134" s="141"/>
      <c r="JU134" s="141"/>
      <c r="JV134" s="141"/>
      <c r="JW134" s="141"/>
      <c r="JX134" s="141"/>
      <c r="JY134" s="141"/>
      <c r="JZ134" s="141"/>
      <c r="KA134" s="141"/>
      <c r="KB134" s="141"/>
      <c r="KC134" s="141"/>
      <c r="KD134" s="141"/>
      <c r="KE134" s="141"/>
      <c r="KF134" s="141"/>
      <c r="KG134" s="141"/>
      <c r="KH134" s="141"/>
      <c r="KI134" s="141"/>
      <c r="KJ134" s="141"/>
      <c r="KK134" s="141"/>
      <c r="KL134" s="141"/>
      <c r="KM134" s="141"/>
      <c r="KN134" s="141"/>
      <c r="KO134" s="141"/>
      <c r="KP134" s="141"/>
      <c r="KQ134" s="141"/>
      <c r="KR134" s="141"/>
      <c r="KS134" s="141"/>
      <c r="KT134" s="141"/>
      <c r="KU134" s="141"/>
      <c r="KV134" s="141"/>
      <c r="KW134" s="141"/>
      <c r="KX134" s="141"/>
      <c r="KY134" s="141"/>
      <c r="KZ134" s="141"/>
      <c r="LA134" s="141"/>
      <c r="LB134" s="141"/>
      <c r="LC134" s="141"/>
      <c r="LD134" s="141"/>
      <c r="LE134" s="141"/>
      <c r="LF134" s="141"/>
      <c r="LG134" s="141"/>
      <c r="LH134" s="141"/>
      <c r="LI134" s="141"/>
      <c r="LJ134" s="141"/>
      <c r="LK134" s="141"/>
      <c r="LL134" s="141"/>
      <c r="LM134" s="141"/>
      <c r="LN134" s="141"/>
      <c r="LO134" s="141"/>
      <c r="LP134" s="141"/>
      <c r="LQ134" s="141"/>
      <c r="LR134" s="141"/>
      <c r="LS134" s="141"/>
      <c r="LT134" s="141"/>
      <c r="LU134" s="141"/>
      <c r="LV134" s="141"/>
      <c r="LW134" s="141"/>
      <c r="LX134" s="141"/>
      <c r="LY134" s="141"/>
      <c r="LZ134" s="141"/>
      <c r="MA134" s="141"/>
      <c r="MB134" s="141"/>
      <c r="MC134" s="141"/>
      <c r="MD134" s="141"/>
      <c r="ME134" s="141"/>
      <c r="MF134" s="141"/>
      <c r="MG134" s="141"/>
      <c r="MH134" s="141"/>
      <c r="MI134" s="141"/>
      <c r="MJ134" s="141"/>
      <c r="MK134" s="141"/>
      <c r="ML134" s="141"/>
      <c r="MM134" s="141"/>
      <c r="MN134" s="141"/>
      <c r="MO134" s="141"/>
      <c r="MP134" s="141"/>
      <c r="MQ134" s="141"/>
      <c r="MR134" s="141"/>
      <c r="MS134" s="141"/>
      <c r="MT134" s="141"/>
      <c r="MU134" s="141"/>
      <c r="MV134" s="141"/>
      <c r="MW134" s="141"/>
      <c r="MX134" s="141"/>
      <c r="MY134" s="141"/>
      <c r="MZ134" s="141"/>
      <c r="NA134" s="141"/>
      <c r="NB134" s="141"/>
      <c r="NC134" s="141"/>
      <c r="ND134" s="141"/>
      <c r="NE134" s="141"/>
      <c r="NF134" s="141"/>
      <c r="NG134" s="141"/>
      <c r="NH134" s="141"/>
      <c r="NI134" s="141"/>
      <c r="NJ134" s="141"/>
      <c r="NK134" s="141"/>
      <c r="NL134" s="141"/>
      <c r="NM134" s="141"/>
      <c r="NN134" s="141"/>
      <c r="NO134" s="141"/>
      <c r="NP134" s="141"/>
      <c r="NQ134" s="141"/>
      <c r="NR134" s="141"/>
      <c r="NS134" s="141"/>
      <c r="NT134" s="141"/>
      <c r="NU134" s="141"/>
      <c r="NV134" s="141"/>
      <c r="NW134" s="141"/>
      <c r="NX134" s="141"/>
      <c r="NY134" s="141"/>
      <c r="NZ134" s="141"/>
      <c r="OA134" s="141"/>
      <c r="OB134" s="141"/>
      <c r="OC134" s="141"/>
      <c r="OD134" s="141"/>
      <c r="OE134" s="141"/>
      <c r="OF134" s="141"/>
      <c r="OG134" s="141"/>
      <c r="OH134" s="141"/>
      <c r="OI134" s="141"/>
      <c r="OJ134" s="141"/>
      <c r="OK134" s="141"/>
      <c r="OL134" s="141"/>
      <c r="OM134" s="141"/>
      <c r="ON134" s="141"/>
      <c r="OO134" s="141"/>
      <c r="OP134" s="141"/>
      <c r="OQ134" s="141"/>
      <c r="OR134" s="141"/>
      <c r="OS134" s="141"/>
      <c r="OT134" s="141"/>
      <c r="OU134" s="141"/>
      <c r="OV134" s="141"/>
      <c r="OW134" s="141"/>
      <c r="OX134" s="141"/>
      <c r="OY134" s="141"/>
      <c r="OZ134" s="141"/>
      <c r="PA134" s="141"/>
      <c r="PB134" s="141"/>
      <c r="PC134" s="141"/>
      <c r="PD134" s="141"/>
      <c r="PE134" s="141"/>
      <c r="PF134" s="141"/>
      <c r="PG134" s="141"/>
      <c r="PH134" s="141"/>
      <c r="PI134" s="141"/>
      <c r="PJ134" s="141"/>
      <c r="PK134" s="141"/>
      <c r="PL134" s="141"/>
      <c r="PM134" s="141"/>
      <c r="PN134" s="141"/>
      <c r="PO134" s="141"/>
      <c r="PP134" s="141"/>
      <c r="PQ134" s="141"/>
      <c r="PR134" s="141"/>
      <c r="PS134" s="141"/>
      <c r="PT134" s="141"/>
      <c r="PU134" s="141"/>
      <c r="PV134" s="141"/>
      <c r="PW134" s="141"/>
      <c r="PX134" s="141"/>
      <c r="PY134" s="141"/>
      <c r="PZ134" s="141"/>
      <c r="QA134" s="141"/>
      <c r="QB134" s="141"/>
      <c r="QC134" s="141"/>
      <c r="QD134" s="141"/>
      <c r="QE134" s="141"/>
      <c r="QF134" s="141"/>
    </row>
    <row r="135" spans="1:449" s="145" customFormat="1" ht="118.5" hidden="1" customHeight="1">
      <c r="A135" s="252">
        <v>104</v>
      </c>
      <c r="B135" s="255" t="s">
        <v>662</v>
      </c>
      <c r="C135" s="256" t="s">
        <v>269</v>
      </c>
      <c r="D135" s="255" t="s">
        <v>341</v>
      </c>
      <c r="E135" s="214" t="s">
        <v>2188</v>
      </c>
      <c r="F135" s="213" t="s">
        <v>1877</v>
      </c>
      <c r="G135" s="256" t="s">
        <v>269</v>
      </c>
      <c r="H135" s="213" t="s">
        <v>341</v>
      </c>
      <c r="I135" s="213" t="s">
        <v>1878</v>
      </c>
      <c r="J135" s="395" t="s">
        <v>102</v>
      </c>
      <c r="K135" s="395" t="s">
        <v>638</v>
      </c>
      <c r="L135" s="395" t="s">
        <v>639</v>
      </c>
      <c r="M135" s="288" t="s">
        <v>1879</v>
      </c>
      <c r="N135" s="395" t="s">
        <v>1880</v>
      </c>
      <c r="O135" s="255" t="s">
        <v>24</v>
      </c>
      <c r="P135" s="213" t="s">
        <v>44</v>
      </c>
      <c r="Q135" s="213" t="s">
        <v>642</v>
      </c>
      <c r="R135" s="213" t="s">
        <v>251</v>
      </c>
      <c r="S135" s="255" t="s">
        <v>2189</v>
      </c>
      <c r="T135" s="255" t="s">
        <v>2190</v>
      </c>
      <c r="U135" s="255">
        <v>99</v>
      </c>
      <c r="V135" s="255">
        <v>2020</v>
      </c>
      <c r="W135" s="255" t="s">
        <v>2191</v>
      </c>
      <c r="X135" s="214" t="s">
        <v>2192</v>
      </c>
      <c r="Y135" s="214" t="s">
        <v>2193</v>
      </c>
      <c r="Z135" s="214" t="s">
        <v>2194</v>
      </c>
      <c r="AA135" s="255" t="s">
        <v>328</v>
      </c>
      <c r="AB135" s="214" t="s">
        <v>328</v>
      </c>
      <c r="AC135" s="214" t="s">
        <v>2195</v>
      </c>
      <c r="AD135" s="255" t="s">
        <v>328</v>
      </c>
      <c r="AE135" s="255" t="s">
        <v>328</v>
      </c>
      <c r="AF135" s="260">
        <v>44084</v>
      </c>
      <c r="AG135" s="260">
        <v>44428</v>
      </c>
      <c r="AH135" s="260">
        <v>44743</v>
      </c>
      <c r="AI135" s="260" t="s">
        <v>309</v>
      </c>
      <c r="AJ135" s="260" t="s">
        <v>309</v>
      </c>
      <c r="AK135" s="218">
        <f t="shared" si="11"/>
        <v>-283</v>
      </c>
      <c r="AL135" s="300" t="s">
        <v>2196</v>
      </c>
      <c r="AM135" s="262">
        <v>44386</v>
      </c>
      <c r="AN135" s="257" t="s">
        <v>309</v>
      </c>
      <c r="AO135" s="385" t="s">
        <v>2197</v>
      </c>
      <c r="AP135" s="261">
        <v>0.4</v>
      </c>
      <c r="AQ135" s="235" t="s">
        <v>422</v>
      </c>
      <c r="AR135" s="223">
        <v>-23</v>
      </c>
      <c r="AS135" s="221" t="s">
        <v>387</v>
      </c>
      <c r="AT135" s="221" t="s">
        <v>412</v>
      </c>
      <c r="AU135" s="221" t="s">
        <v>412</v>
      </c>
      <c r="AV135" s="221" t="s">
        <v>412</v>
      </c>
      <c r="AW135" s="222">
        <v>0</v>
      </c>
      <c r="AX135" s="261">
        <v>0</v>
      </c>
      <c r="AY135" s="221" t="s">
        <v>393</v>
      </c>
      <c r="AZ135" s="257" t="s">
        <v>390</v>
      </c>
      <c r="BA135" s="247" t="s">
        <v>390</v>
      </c>
      <c r="BB135" s="36" t="s">
        <v>2198</v>
      </c>
      <c r="BC135" s="280">
        <v>44620</v>
      </c>
      <c r="BD135" s="36" t="s">
        <v>307</v>
      </c>
      <c r="BE135" s="279" t="s">
        <v>328</v>
      </c>
      <c r="BF135" s="227">
        <v>1</v>
      </c>
      <c r="BG135" s="235" t="s">
        <v>380</v>
      </c>
      <c r="BH135" s="223">
        <v>-44619.6</v>
      </c>
      <c r="BI135" s="221" t="s">
        <v>387</v>
      </c>
      <c r="BJ135" s="267"/>
      <c r="BK135" s="267"/>
      <c r="BL135" s="267"/>
      <c r="BM135" s="267"/>
      <c r="BN135" s="221"/>
      <c r="BO135" s="267"/>
      <c r="BP135" s="399" t="s">
        <v>1213</v>
      </c>
      <c r="BQ135" s="62" t="s">
        <v>2199</v>
      </c>
      <c r="BR135" s="269">
        <v>44712</v>
      </c>
      <c r="BS135" s="233" t="s">
        <v>480</v>
      </c>
      <c r="BT135" s="234">
        <v>1</v>
      </c>
      <c r="BU135" s="235" t="s">
        <v>380</v>
      </c>
      <c r="BV135" s="223">
        <v>-283</v>
      </c>
      <c r="BW135" s="221" t="s">
        <v>387</v>
      </c>
      <c r="BX135" s="249">
        <v>44607</v>
      </c>
      <c r="BY135" s="380" t="s">
        <v>2200</v>
      </c>
      <c r="BZ135" s="94" t="s">
        <v>466</v>
      </c>
      <c r="CA135" s="108">
        <v>1</v>
      </c>
      <c r="CB135" s="236" t="s">
        <v>294</v>
      </c>
      <c r="CC135" s="365"/>
      <c r="CD135" s="236" t="s">
        <v>294</v>
      </c>
      <c r="CE135" s="233" t="s">
        <v>1125</v>
      </c>
      <c r="CF135" s="233" t="s">
        <v>1125</v>
      </c>
      <c r="CG135" s="375" t="s">
        <v>328</v>
      </c>
      <c r="CH135" s="233" t="s">
        <v>328</v>
      </c>
      <c r="CI135" s="234">
        <v>1</v>
      </c>
      <c r="CJ135" s="235" t="str">
        <f t="shared" si="12"/>
        <v>CUMPLIMIENTO TOTAL</v>
      </c>
      <c r="CK135" s="223" t="str">
        <f t="shared" si="19"/>
        <v>NO APLICA ACCION CERRADA</v>
      </c>
      <c r="CL135" s="221" t="str">
        <f t="shared" si="20"/>
        <v>NO APLICA ACCION CERRADA</v>
      </c>
      <c r="CM135" s="239" t="s">
        <v>328</v>
      </c>
      <c r="CN135" s="82" t="s">
        <v>2142</v>
      </c>
      <c r="CO135" s="70" t="s">
        <v>409</v>
      </c>
      <c r="CP135" s="107">
        <v>1</v>
      </c>
      <c r="CQ135" s="236" t="s">
        <v>294</v>
      </c>
      <c r="CR135" s="105" t="s">
        <v>389</v>
      </c>
      <c r="CS135" s="239" t="s">
        <v>328</v>
      </c>
      <c r="CT135" s="82" t="s">
        <v>1125</v>
      </c>
      <c r="CU135" s="82" t="s">
        <v>339</v>
      </c>
      <c r="CV135" s="107">
        <v>1</v>
      </c>
      <c r="CW135" s="110">
        <v>1</v>
      </c>
      <c r="CX135" s="235" t="str">
        <f t="shared" si="15"/>
        <v>CUMPLIMIENTO TOTAL</v>
      </c>
      <c r="CY135" s="223" t="str">
        <f t="shared" si="16"/>
        <v>NO APLICA ACCION CERRADA</v>
      </c>
      <c r="CZ135" s="221" t="str">
        <f t="shared" si="21"/>
        <v>NO APLICA ACCION CERRADA</v>
      </c>
      <c r="DA135" s="239" t="s">
        <v>328</v>
      </c>
      <c r="DB135" s="82" t="s">
        <v>1125</v>
      </c>
      <c r="DC135" s="82" t="s">
        <v>339</v>
      </c>
      <c r="DD135" s="107">
        <v>1</v>
      </c>
      <c r="DE135" s="97" t="s">
        <v>294</v>
      </c>
      <c r="DF135" s="94"/>
      <c r="DG135" s="141"/>
      <c r="DH135" s="141"/>
      <c r="DI135" s="141"/>
      <c r="DJ135" s="141"/>
      <c r="DK135" s="141"/>
      <c r="DL135" s="141"/>
      <c r="DM135" s="141"/>
      <c r="DN135" s="141"/>
      <c r="DO135" s="141"/>
      <c r="DP135" s="141"/>
      <c r="DQ135" s="141"/>
      <c r="DR135" s="141"/>
      <c r="DS135" s="141"/>
      <c r="DT135" s="141"/>
      <c r="DU135" s="141"/>
      <c r="DV135" s="141"/>
      <c r="DW135" s="141"/>
      <c r="DX135" s="141"/>
      <c r="DY135" s="141"/>
      <c r="DZ135" s="141"/>
      <c r="EA135" s="141"/>
      <c r="EB135" s="141"/>
      <c r="EC135" s="141"/>
      <c r="ED135" s="141"/>
      <c r="EE135" s="141"/>
      <c r="EF135" s="141"/>
      <c r="EG135" s="141"/>
      <c r="EH135" s="141"/>
      <c r="EI135" s="141"/>
      <c r="EJ135" s="141"/>
      <c r="EK135" s="141"/>
      <c r="EL135" s="141"/>
      <c r="EM135" s="141"/>
      <c r="EN135" s="141"/>
      <c r="EO135" s="141"/>
      <c r="EP135" s="141"/>
      <c r="EQ135" s="141"/>
      <c r="ER135" s="141"/>
      <c r="ES135" s="141"/>
      <c r="ET135" s="141"/>
      <c r="EU135" s="141"/>
      <c r="EV135" s="141"/>
      <c r="EW135" s="141"/>
      <c r="EX135" s="141"/>
      <c r="EY135" s="141"/>
      <c r="EZ135" s="141"/>
      <c r="FA135" s="141"/>
      <c r="FB135" s="141"/>
      <c r="FC135" s="141"/>
      <c r="FD135" s="141"/>
      <c r="FE135" s="141"/>
      <c r="FF135" s="141"/>
      <c r="FG135" s="141"/>
      <c r="FH135" s="141"/>
      <c r="FI135" s="141"/>
      <c r="FJ135" s="141"/>
      <c r="FK135" s="141"/>
      <c r="FL135" s="141"/>
      <c r="FM135" s="141"/>
      <c r="FN135" s="141"/>
      <c r="FO135" s="141"/>
      <c r="FP135" s="141"/>
      <c r="FQ135" s="141"/>
      <c r="FR135" s="141"/>
      <c r="FS135" s="141"/>
      <c r="FT135" s="141"/>
      <c r="FU135" s="141"/>
      <c r="FV135" s="141"/>
      <c r="FW135" s="141"/>
      <c r="FX135" s="141"/>
      <c r="FY135" s="141"/>
      <c r="FZ135" s="141"/>
      <c r="GA135" s="141"/>
      <c r="GB135" s="141"/>
      <c r="GC135" s="141"/>
      <c r="GD135" s="141"/>
      <c r="GE135" s="141"/>
      <c r="GF135" s="141"/>
      <c r="GG135" s="141"/>
      <c r="GH135" s="141"/>
      <c r="GI135" s="141"/>
      <c r="GJ135" s="141"/>
      <c r="GK135" s="141"/>
      <c r="GL135" s="141"/>
      <c r="GM135" s="141"/>
      <c r="GN135" s="141"/>
      <c r="GO135" s="141"/>
      <c r="GP135" s="141"/>
      <c r="GQ135" s="141"/>
      <c r="GR135" s="141"/>
      <c r="GS135" s="141"/>
      <c r="GT135" s="141"/>
      <c r="GU135" s="141"/>
      <c r="GV135" s="141"/>
      <c r="GW135" s="141"/>
      <c r="GX135" s="141"/>
      <c r="GY135" s="141"/>
      <c r="GZ135" s="141"/>
      <c r="HA135" s="141"/>
      <c r="HB135" s="141"/>
      <c r="HC135" s="141"/>
      <c r="HD135" s="141"/>
      <c r="HE135" s="141"/>
      <c r="HF135" s="141"/>
      <c r="HG135" s="141"/>
      <c r="HH135" s="141"/>
      <c r="HI135" s="141"/>
      <c r="HJ135" s="141"/>
      <c r="HK135" s="141"/>
      <c r="HL135" s="141"/>
      <c r="HM135" s="141"/>
      <c r="HN135" s="141"/>
      <c r="HO135" s="141"/>
      <c r="HP135" s="141"/>
      <c r="HQ135" s="141"/>
      <c r="HR135" s="141"/>
      <c r="HS135" s="141"/>
      <c r="HT135" s="141"/>
      <c r="HU135" s="141"/>
      <c r="HV135" s="141"/>
      <c r="HW135" s="141"/>
      <c r="HX135" s="141"/>
      <c r="HY135" s="141"/>
      <c r="HZ135" s="141"/>
      <c r="IA135" s="141"/>
      <c r="IB135" s="141"/>
      <c r="IC135" s="141"/>
      <c r="ID135" s="141"/>
      <c r="IE135" s="141"/>
      <c r="IF135" s="141"/>
      <c r="IG135" s="141"/>
      <c r="IH135" s="141"/>
      <c r="II135" s="141"/>
      <c r="IJ135" s="141"/>
      <c r="IK135" s="141"/>
      <c r="IL135" s="141"/>
      <c r="IM135" s="141"/>
      <c r="IN135" s="141"/>
      <c r="IO135" s="141"/>
      <c r="IP135" s="141"/>
      <c r="IQ135" s="141"/>
      <c r="IR135" s="141"/>
      <c r="IS135" s="141"/>
      <c r="IT135" s="141"/>
      <c r="IU135" s="141"/>
      <c r="IV135" s="141"/>
      <c r="IW135" s="141"/>
      <c r="IX135" s="141"/>
      <c r="IY135" s="141"/>
      <c r="IZ135" s="141"/>
      <c r="JA135" s="141"/>
      <c r="JB135" s="141"/>
      <c r="JC135" s="141"/>
      <c r="JD135" s="141"/>
      <c r="JE135" s="141"/>
      <c r="JF135" s="141"/>
      <c r="JG135" s="141"/>
      <c r="JH135" s="141"/>
      <c r="JI135" s="141"/>
      <c r="JJ135" s="141"/>
      <c r="JK135" s="141"/>
      <c r="JL135" s="141"/>
      <c r="JM135" s="141"/>
      <c r="JN135" s="141"/>
      <c r="JO135" s="141"/>
      <c r="JP135" s="141"/>
      <c r="JQ135" s="141"/>
      <c r="JR135" s="141"/>
      <c r="JS135" s="141"/>
      <c r="JT135" s="141"/>
      <c r="JU135" s="141"/>
      <c r="JV135" s="141"/>
      <c r="JW135" s="141"/>
      <c r="JX135" s="141"/>
      <c r="JY135" s="141"/>
      <c r="JZ135" s="141"/>
      <c r="KA135" s="141"/>
      <c r="KB135" s="141"/>
      <c r="KC135" s="141"/>
      <c r="KD135" s="141"/>
      <c r="KE135" s="141"/>
      <c r="KF135" s="141"/>
      <c r="KG135" s="141"/>
      <c r="KH135" s="141"/>
      <c r="KI135" s="141"/>
      <c r="KJ135" s="141"/>
      <c r="KK135" s="141"/>
      <c r="KL135" s="141"/>
      <c r="KM135" s="141"/>
      <c r="KN135" s="141"/>
      <c r="KO135" s="141"/>
      <c r="KP135" s="141"/>
      <c r="KQ135" s="141"/>
      <c r="KR135" s="141"/>
      <c r="KS135" s="141"/>
      <c r="KT135" s="141"/>
      <c r="KU135" s="141"/>
      <c r="KV135" s="141"/>
      <c r="KW135" s="141"/>
      <c r="KX135" s="141"/>
      <c r="KY135" s="141"/>
      <c r="KZ135" s="141"/>
      <c r="LA135" s="141"/>
      <c r="LB135" s="141"/>
      <c r="LC135" s="141"/>
      <c r="LD135" s="141"/>
      <c r="LE135" s="141"/>
      <c r="LF135" s="141"/>
      <c r="LG135" s="141"/>
      <c r="LH135" s="141"/>
      <c r="LI135" s="141"/>
      <c r="LJ135" s="141"/>
      <c r="LK135" s="141"/>
      <c r="LL135" s="141"/>
      <c r="LM135" s="141"/>
      <c r="LN135" s="141"/>
      <c r="LO135" s="141"/>
      <c r="LP135" s="141"/>
      <c r="LQ135" s="141"/>
      <c r="LR135" s="141"/>
      <c r="LS135" s="141"/>
      <c r="LT135" s="141"/>
      <c r="LU135" s="141"/>
      <c r="LV135" s="141"/>
      <c r="LW135" s="141"/>
      <c r="LX135" s="141"/>
      <c r="LY135" s="141"/>
      <c r="LZ135" s="141"/>
      <c r="MA135" s="141"/>
      <c r="MB135" s="141"/>
      <c r="MC135" s="141"/>
      <c r="MD135" s="141"/>
      <c r="ME135" s="141"/>
      <c r="MF135" s="141"/>
      <c r="MG135" s="141"/>
      <c r="MH135" s="141"/>
      <c r="MI135" s="141"/>
      <c r="MJ135" s="141"/>
      <c r="MK135" s="141"/>
      <c r="ML135" s="141"/>
      <c r="MM135" s="141"/>
      <c r="MN135" s="141"/>
      <c r="MO135" s="141"/>
      <c r="MP135" s="141"/>
      <c r="MQ135" s="141"/>
      <c r="MR135" s="141"/>
      <c r="MS135" s="141"/>
      <c r="MT135" s="141"/>
      <c r="MU135" s="141"/>
      <c r="MV135" s="141"/>
      <c r="MW135" s="141"/>
      <c r="MX135" s="141"/>
      <c r="MY135" s="141"/>
      <c r="MZ135" s="141"/>
      <c r="NA135" s="141"/>
      <c r="NB135" s="141"/>
      <c r="NC135" s="141"/>
      <c r="ND135" s="141"/>
      <c r="NE135" s="141"/>
      <c r="NF135" s="141"/>
      <c r="NG135" s="141"/>
      <c r="NH135" s="141"/>
      <c r="NI135" s="141"/>
      <c r="NJ135" s="141"/>
      <c r="NK135" s="141"/>
      <c r="NL135" s="141"/>
      <c r="NM135" s="141"/>
      <c r="NN135" s="141"/>
      <c r="NO135" s="141"/>
      <c r="NP135" s="141"/>
      <c r="NQ135" s="141"/>
      <c r="NR135" s="141"/>
      <c r="NS135" s="141"/>
      <c r="NT135" s="141"/>
      <c r="NU135" s="141"/>
      <c r="NV135" s="141"/>
      <c r="NW135" s="141"/>
      <c r="NX135" s="141"/>
      <c r="NY135" s="141"/>
      <c r="NZ135" s="141"/>
      <c r="OA135" s="141"/>
      <c r="OB135" s="141"/>
      <c r="OC135" s="141"/>
      <c r="OD135" s="141"/>
      <c r="OE135" s="141"/>
      <c r="OF135" s="141"/>
      <c r="OG135" s="141"/>
      <c r="OH135" s="141"/>
      <c r="OI135" s="141"/>
      <c r="OJ135" s="141"/>
      <c r="OK135" s="141"/>
      <c r="OL135" s="141"/>
      <c r="OM135" s="141"/>
      <c r="ON135" s="141"/>
      <c r="OO135" s="141"/>
      <c r="OP135" s="141"/>
      <c r="OQ135" s="141"/>
      <c r="OR135" s="141"/>
      <c r="OS135" s="141"/>
      <c r="OT135" s="141"/>
      <c r="OU135" s="141"/>
      <c r="OV135" s="141"/>
      <c r="OW135" s="141"/>
      <c r="OX135" s="141"/>
      <c r="OY135" s="141"/>
      <c r="OZ135" s="141"/>
      <c r="PA135" s="141"/>
      <c r="PB135" s="141"/>
      <c r="PC135" s="141"/>
      <c r="PD135" s="141"/>
      <c r="PE135" s="141"/>
      <c r="PF135" s="141"/>
      <c r="PG135" s="141"/>
      <c r="PH135" s="141"/>
      <c r="PI135" s="141"/>
      <c r="PJ135" s="141"/>
      <c r="PK135" s="141"/>
      <c r="PL135" s="141"/>
      <c r="PM135" s="141"/>
      <c r="PN135" s="141"/>
      <c r="PO135" s="141"/>
      <c r="PP135" s="141"/>
      <c r="PQ135" s="141"/>
      <c r="PR135" s="141"/>
      <c r="PS135" s="141"/>
      <c r="PT135" s="141"/>
      <c r="PU135" s="141"/>
      <c r="PV135" s="141"/>
      <c r="PW135" s="141"/>
      <c r="PX135" s="141"/>
      <c r="PY135" s="141"/>
      <c r="PZ135" s="141"/>
      <c r="QA135" s="141"/>
      <c r="QB135" s="141"/>
      <c r="QC135" s="141"/>
      <c r="QD135" s="141"/>
      <c r="QE135" s="141"/>
      <c r="QF135" s="141"/>
    </row>
    <row r="136" spans="1:449" s="145" customFormat="1" ht="118.5" hidden="1" customHeight="1">
      <c r="A136" s="252">
        <v>105</v>
      </c>
      <c r="B136" s="255" t="s">
        <v>662</v>
      </c>
      <c r="C136" s="256" t="s">
        <v>269</v>
      </c>
      <c r="D136" s="255" t="s">
        <v>341</v>
      </c>
      <c r="E136" s="214" t="s">
        <v>2201</v>
      </c>
      <c r="F136" s="255" t="s">
        <v>662</v>
      </c>
      <c r="G136" s="256" t="s">
        <v>269</v>
      </c>
      <c r="H136" s="213" t="s">
        <v>341</v>
      </c>
      <c r="I136" s="255" t="s">
        <v>662</v>
      </c>
      <c r="J136" s="288" t="s">
        <v>663</v>
      </c>
      <c r="K136" s="395" t="s">
        <v>638</v>
      </c>
      <c r="L136" s="395" t="s">
        <v>639</v>
      </c>
      <c r="M136" s="288" t="s">
        <v>664</v>
      </c>
      <c r="N136" s="395" t="s">
        <v>665</v>
      </c>
      <c r="O136" s="255" t="s">
        <v>24</v>
      </c>
      <c r="P136" s="213" t="s">
        <v>44</v>
      </c>
      <c r="Q136" s="213" t="s">
        <v>666</v>
      </c>
      <c r="R136" s="213" t="s">
        <v>251</v>
      </c>
      <c r="S136" s="255" t="s">
        <v>2202</v>
      </c>
      <c r="T136" s="255" t="s">
        <v>2190</v>
      </c>
      <c r="U136" s="255">
        <v>99</v>
      </c>
      <c r="V136" s="255">
        <v>2020</v>
      </c>
      <c r="W136" s="255" t="s">
        <v>2191</v>
      </c>
      <c r="X136" s="214" t="s">
        <v>2192</v>
      </c>
      <c r="Y136" s="214" t="s">
        <v>2203</v>
      </c>
      <c r="Z136" s="214" t="s">
        <v>2204</v>
      </c>
      <c r="AA136" s="255" t="s">
        <v>328</v>
      </c>
      <c r="AB136" s="214" t="s">
        <v>328</v>
      </c>
      <c r="AC136" s="214" t="s">
        <v>2205</v>
      </c>
      <c r="AD136" s="255" t="s">
        <v>328</v>
      </c>
      <c r="AE136" s="255" t="s">
        <v>328</v>
      </c>
      <c r="AF136" s="260">
        <v>44084</v>
      </c>
      <c r="AG136" s="260">
        <v>44428</v>
      </c>
      <c r="AH136" s="260">
        <v>44743</v>
      </c>
      <c r="AI136" s="260" t="s">
        <v>309</v>
      </c>
      <c r="AJ136" s="260" t="s">
        <v>309</v>
      </c>
      <c r="AK136" s="218">
        <f t="shared" si="11"/>
        <v>-283</v>
      </c>
      <c r="AL136" s="385" t="s">
        <v>2206</v>
      </c>
      <c r="AM136" s="262">
        <v>44375</v>
      </c>
      <c r="AN136" s="257" t="s">
        <v>309</v>
      </c>
      <c r="AO136" s="385" t="s">
        <v>2207</v>
      </c>
      <c r="AP136" s="261">
        <v>0</v>
      </c>
      <c r="AQ136" s="235" t="s">
        <v>386</v>
      </c>
      <c r="AR136" s="223">
        <v>-23</v>
      </c>
      <c r="AS136" s="221" t="s">
        <v>387</v>
      </c>
      <c r="AT136" s="221" t="s">
        <v>412</v>
      </c>
      <c r="AU136" s="221" t="s">
        <v>412</v>
      </c>
      <c r="AV136" s="221" t="s">
        <v>412</v>
      </c>
      <c r="AW136" s="222">
        <v>0</v>
      </c>
      <c r="AX136" s="261">
        <v>0</v>
      </c>
      <c r="AY136" s="221" t="s">
        <v>393</v>
      </c>
      <c r="AZ136" s="257" t="s">
        <v>390</v>
      </c>
      <c r="BA136" s="247" t="s">
        <v>390</v>
      </c>
      <c r="BB136" s="36" t="s">
        <v>2208</v>
      </c>
      <c r="BC136" s="264">
        <v>44620</v>
      </c>
      <c r="BD136" s="250" t="s">
        <v>307</v>
      </c>
      <c r="BE136" s="250" t="s">
        <v>328</v>
      </c>
      <c r="BF136" s="124">
        <v>1</v>
      </c>
      <c r="BG136" s="235" t="s">
        <v>380</v>
      </c>
      <c r="BH136" s="223">
        <v>-44620</v>
      </c>
      <c r="BI136" s="221" t="s">
        <v>387</v>
      </c>
      <c r="BJ136" s="269"/>
      <c r="BK136" s="267"/>
      <c r="BL136" s="267" t="s">
        <v>392</v>
      </c>
      <c r="BM136" s="267"/>
      <c r="BN136" s="221"/>
      <c r="BO136" s="267"/>
      <c r="BP136" s="399" t="s">
        <v>1213</v>
      </c>
      <c r="BQ136" s="62" t="s">
        <v>1221</v>
      </c>
      <c r="BR136" s="269">
        <v>44712</v>
      </c>
      <c r="BS136" s="233" t="s">
        <v>1222</v>
      </c>
      <c r="BT136" s="234">
        <v>1</v>
      </c>
      <c r="BU136" s="235" t="s">
        <v>380</v>
      </c>
      <c r="BV136" s="223">
        <v>-283</v>
      </c>
      <c r="BW136" s="221" t="s">
        <v>387</v>
      </c>
      <c r="BX136" s="249">
        <v>44607</v>
      </c>
      <c r="BY136" s="380" t="s">
        <v>2209</v>
      </c>
      <c r="BZ136" s="94" t="s">
        <v>466</v>
      </c>
      <c r="CA136" s="108">
        <v>1</v>
      </c>
      <c r="CB136" s="236" t="s">
        <v>294</v>
      </c>
      <c r="CC136" s="94"/>
      <c r="CD136" s="236" t="s">
        <v>294</v>
      </c>
      <c r="CE136" s="233" t="s">
        <v>1125</v>
      </c>
      <c r="CF136" s="233" t="s">
        <v>1125</v>
      </c>
      <c r="CG136" s="375" t="s">
        <v>328</v>
      </c>
      <c r="CH136" s="233" t="s">
        <v>328</v>
      </c>
      <c r="CI136" s="234">
        <v>1</v>
      </c>
      <c r="CJ136" s="235" t="str">
        <f t="shared" si="12"/>
        <v>CUMPLIMIENTO TOTAL</v>
      </c>
      <c r="CK136" s="223" t="str">
        <f t="shared" si="19"/>
        <v>NO APLICA ACCION CERRADA</v>
      </c>
      <c r="CL136" s="221" t="str">
        <f t="shared" si="20"/>
        <v>NO APLICA ACCION CERRADA</v>
      </c>
      <c r="CM136" s="239" t="s">
        <v>328</v>
      </c>
      <c r="CN136" s="82" t="s">
        <v>2142</v>
      </c>
      <c r="CO136" s="70" t="s">
        <v>409</v>
      </c>
      <c r="CP136" s="107">
        <v>1</v>
      </c>
      <c r="CQ136" s="236" t="s">
        <v>294</v>
      </c>
      <c r="CR136" s="105" t="s">
        <v>389</v>
      </c>
      <c r="CS136" s="239" t="s">
        <v>328</v>
      </c>
      <c r="CT136" s="82" t="s">
        <v>1125</v>
      </c>
      <c r="CU136" s="82" t="s">
        <v>339</v>
      </c>
      <c r="CV136" s="107">
        <v>1</v>
      </c>
      <c r="CW136" s="110">
        <v>1</v>
      </c>
      <c r="CX136" s="235" t="str">
        <f t="shared" si="15"/>
        <v>CUMPLIMIENTO TOTAL</v>
      </c>
      <c r="CY136" s="223" t="str">
        <f t="shared" si="16"/>
        <v>NO APLICA ACCION CERRADA</v>
      </c>
      <c r="CZ136" s="221" t="str">
        <f t="shared" si="21"/>
        <v>NO APLICA ACCION CERRADA</v>
      </c>
      <c r="DA136" s="239" t="s">
        <v>328</v>
      </c>
      <c r="DB136" s="82" t="s">
        <v>1125</v>
      </c>
      <c r="DC136" s="82" t="s">
        <v>339</v>
      </c>
      <c r="DD136" s="107">
        <v>1</v>
      </c>
      <c r="DE136" s="97" t="s">
        <v>294</v>
      </c>
      <c r="DF136" s="94"/>
      <c r="DG136" s="141"/>
      <c r="DH136" s="141"/>
      <c r="DI136" s="141"/>
      <c r="DJ136" s="141"/>
      <c r="DK136" s="141"/>
      <c r="DL136" s="141"/>
      <c r="DM136" s="141"/>
      <c r="DN136" s="141"/>
      <c r="DO136" s="141"/>
      <c r="DP136" s="141"/>
      <c r="DQ136" s="141"/>
      <c r="DR136" s="141"/>
      <c r="DS136" s="141"/>
      <c r="DT136" s="141"/>
      <c r="DU136" s="141"/>
      <c r="DV136" s="141"/>
      <c r="DW136" s="141"/>
      <c r="DX136" s="141"/>
      <c r="DY136" s="141"/>
      <c r="DZ136" s="141"/>
      <c r="EA136" s="141"/>
      <c r="EB136" s="141"/>
      <c r="EC136" s="141"/>
      <c r="ED136" s="141"/>
      <c r="EE136" s="141"/>
      <c r="EF136" s="141"/>
      <c r="EG136" s="141"/>
      <c r="EH136" s="141"/>
      <c r="EI136" s="141"/>
      <c r="EJ136" s="141"/>
      <c r="EK136" s="141"/>
      <c r="EL136" s="141"/>
      <c r="EM136" s="141"/>
      <c r="EN136" s="141"/>
      <c r="EO136" s="141"/>
      <c r="EP136" s="141"/>
      <c r="EQ136" s="141"/>
      <c r="ER136" s="141"/>
      <c r="ES136" s="141"/>
      <c r="ET136" s="141"/>
      <c r="EU136" s="141"/>
      <c r="EV136" s="141"/>
      <c r="EW136" s="141"/>
      <c r="EX136" s="141"/>
      <c r="EY136" s="141"/>
      <c r="EZ136" s="141"/>
      <c r="FA136" s="141"/>
      <c r="FB136" s="141"/>
      <c r="FC136" s="141"/>
      <c r="FD136" s="141"/>
      <c r="FE136" s="141"/>
      <c r="FF136" s="141"/>
      <c r="FG136" s="141"/>
      <c r="FH136" s="141"/>
      <c r="FI136" s="141"/>
      <c r="FJ136" s="141"/>
      <c r="FK136" s="141"/>
      <c r="FL136" s="141"/>
      <c r="FM136" s="141"/>
      <c r="FN136" s="141"/>
      <c r="FO136" s="141"/>
      <c r="FP136" s="141"/>
      <c r="FQ136" s="141"/>
      <c r="FR136" s="141"/>
      <c r="FS136" s="141"/>
      <c r="FT136" s="141"/>
      <c r="FU136" s="141"/>
      <c r="FV136" s="141"/>
      <c r="FW136" s="141"/>
      <c r="FX136" s="141"/>
      <c r="FY136" s="141"/>
      <c r="FZ136" s="141"/>
      <c r="GA136" s="141"/>
      <c r="GB136" s="141"/>
      <c r="GC136" s="141"/>
      <c r="GD136" s="141"/>
      <c r="GE136" s="141"/>
      <c r="GF136" s="141"/>
      <c r="GG136" s="141"/>
      <c r="GH136" s="141"/>
      <c r="GI136" s="141"/>
      <c r="GJ136" s="141"/>
      <c r="GK136" s="141"/>
      <c r="GL136" s="141"/>
      <c r="GM136" s="141"/>
      <c r="GN136" s="141"/>
      <c r="GO136" s="141"/>
      <c r="GP136" s="141"/>
      <c r="GQ136" s="141"/>
      <c r="GR136" s="141"/>
      <c r="GS136" s="141"/>
      <c r="GT136" s="141"/>
      <c r="GU136" s="141"/>
      <c r="GV136" s="141"/>
      <c r="GW136" s="141"/>
      <c r="GX136" s="141"/>
      <c r="GY136" s="141"/>
      <c r="GZ136" s="141"/>
      <c r="HA136" s="141"/>
      <c r="HB136" s="141"/>
      <c r="HC136" s="141"/>
      <c r="HD136" s="141"/>
      <c r="HE136" s="141"/>
      <c r="HF136" s="141"/>
      <c r="HG136" s="141"/>
      <c r="HH136" s="141"/>
      <c r="HI136" s="141"/>
      <c r="HJ136" s="141"/>
      <c r="HK136" s="141"/>
      <c r="HL136" s="141"/>
      <c r="HM136" s="141"/>
      <c r="HN136" s="141"/>
      <c r="HO136" s="141"/>
      <c r="HP136" s="141"/>
      <c r="HQ136" s="141"/>
      <c r="HR136" s="141"/>
      <c r="HS136" s="141"/>
      <c r="HT136" s="141"/>
      <c r="HU136" s="141"/>
      <c r="HV136" s="141"/>
      <c r="HW136" s="141"/>
      <c r="HX136" s="141"/>
      <c r="HY136" s="141"/>
      <c r="HZ136" s="141"/>
      <c r="IA136" s="141"/>
      <c r="IB136" s="141"/>
      <c r="IC136" s="141"/>
      <c r="ID136" s="141"/>
      <c r="IE136" s="141"/>
      <c r="IF136" s="141"/>
      <c r="IG136" s="141"/>
      <c r="IH136" s="141"/>
      <c r="II136" s="141"/>
      <c r="IJ136" s="141"/>
      <c r="IK136" s="141"/>
      <c r="IL136" s="141"/>
      <c r="IM136" s="141"/>
      <c r="IN136" s="141"/>
      <c r="IO136" s="141"/>
      <c r="IP136" s="141"/>
      <c r="IQ136" s="141"/>
      <c r="IR136" s="141"/>
      <c r="IS136" s="141"/>
      <c r="IT136" s="141"/>
      <c r="IU136" s="141"/>
      <c r="IV136" s="141"/>
      <c r="IW136" s="141"/>
      <c r="IX136" s="141"/>
      <c r="IY136" s="141"/>
      <c r="IZ136" s="141"/>
      <c r="JA136" s="141"/>
      <c r="JB136" s="141"/>
      <c r="JC136" s="141"/>
      <c r="JD136" s="141"/>
      <c r="JE136" s="141"/>
      <c r="JF136" s="141"/>
      <c r="JG136" s="141"/>
      <c r="JH136" s="141"/>
      <c r="JI136" s="141"/>
      <c r="JJ136" s="141"/>
      <c r="JK136" s="141"/>
      <c r="JL136" s="141"/>
      <c r="JM136" s="141"/>
      <c r="JN136" s="141"/>
      <c r="JO136" s="141"/>
      <c r="JP136" s="141"/>
      <c r="JQ136" s="141"/>
      <c r="JR136" s="141"/>
      <c r="JS136" s="141"/>
      <c r="JT136" s="141"/>
      <c r="JU136" s="141"/>
      <c r="JV136" s="141"/>
      <c r="JW136" s="141"/>
      <c r="JX136" s="141"/>
      <c r="JY136" s="141"/>
      <c r="JZ136" s="141"/>
      <c r="KA136" s="141"/>
      <c r="KB136" s="141"/>
      <c r="KC136" s="141"/>
      <c r="KD136" s="141"/>
      <c r="KE136" s="141"/>
      <c r="KF136" s="141"/>
      <c r="KG136" s="141"/>
      <c r="KH136" s="141"/>
      <c r="KI136" s="141"/>
      <c r="KJ136" s="141"/>
      <c r="KK136" s="141"/>
      <c r="KL136" s="141"/>
      <c r="KM136" s="141"/>
      <c r="KN136" s="141"/>
      <c r="KO136" s="141"/>
      <c r="KP136" s="141"/>
      <c r="KQ136" s="141"/>
      <c r="KR136" s="141"/>
      <c r="KS136" s="141"/>
      <c r="KT136" s="141"/>
      <c r="KU136" s="141"/>
      <c r="KV136" s="141"/>
      <c r="KW136" s="141"/>
      <c r="KX136" s="141"/>
      <c r="KY136" s="141"/>
      <c r="KZ136" s="141"/>
      <c r="LA136" s="141"/>
      <c r="LB136" s="141"/>
      <c r="LC136" s="141"/>
      <c r="LD136" s="141"/>
      <c r="LE136" s="141"/>
      <c r="LF136" s="141"/>
      <c r="LG136" s="141"/>
      <c r="LH136" s="141"/>
      <c r="LI136" s="141"/>
      <c r="LJ136" s="141"/>
      <c r="LK136" s="141"/>
      <c r="LL136" s="141"/>
      <c r="LM136" s="141"/>
      <c r="LN136" s="141"/>
      <c r="LO136" s="141"/>
      <c r="LP136" s="141"/>
      <c r="LQ136" s="141"/>
      <c r="LR136" s="141"/>
      <c r="LS136" s="141"/>
      <c r="LT136" s="141"/>
      <c r="LU136" s="141"/>
      <c r="LV136" s="141"/>
      <c r="LW136" s="141"/>
      <c r="LX136" s="141"/>
      <c r="LY136" s="141"/>
      <c r="LZ136" s="141"/>
      <c r="MA136" s="141"/>
      <c r="MB136" s="141"/>
      <c r="MC136" s="141"/>
      <c r="MD136" s="141"/>
      <c r="ME136" s="141"/>
      <c r="MF136" s="141"/>
      <c r="MG136" s="141"/>
      <c r="MH136" s="141"/>
      <c r="MI136" s="141"/>
      <c r="MJ136" s="141"/>
      <c r="MK136" s="141"/>
      <c r="ML136" s="141"/>
      <c r="MM136" s="141"/>
      <c r="MN136" s="141"/>
      <c r="MO136" s="141"/>
      <c r="MP136" s="141"/>
      <c r="MQ136" s="141"/>
      <c r="MR136" s="141"/>
      <c r="MS136" s="141"/>
      <c r="MT136" s="141"/>
      <c r="MU136" s="141"/>
      <c r="MV136" s="141"/>
      <c r="MW136" s="141"/>
      <c r="MX136" s="141"/>
      <c r="MY136" s="141"/>
      <c r="MZ136" s="141"/>
      <c r="NA136" s="141"/>
      <c r="NB136" s="141"/>
      <c r="NC136" s="141"/>
      <c r="ND136" s="141"/>
      <c r="NE136" s="141"/>
      <c r="NF136" s="141"/>
      <c r="NG136" s="141"/>
      <c r="NH136" s="141"/>
      <c r="NI136" s="141"/>
      <c r="NJ136" s="141"/>
      <c r="NK136" s="141"/>
      <c r="NL136" s="141"/>
      <c r="NM136" s="141"/>
      <c r="NN136" s="141"/>
      <c r="NO136" s="141"/>
      <c r="NP136" s="141"/>
      <c r="NQ136" s="141"/>
      <c r="NR136" s="141"/>
      <c r="NS136" s="141"/>
      <c r="NT136" s="141"/>
      <c r="NU136" s="141"/>
      <c r="NV136" s="141"/>
      <c r="NW136" s="141"/>
      <c r="NX136" s="141"/>
      <c r="NY136" s="141"/>
      <c r="NZ136" s="141"/>
      <c r="OA136" s="141"/>
      <c r="OB136" s="141"/>
      <c r="OC136" s="141"/>
      <c r="OD136" s="141"/>
      <c r="OE136" s="141"/>
      <c r="OF136" s="141"/>
      <c r="OG136" s="141"/>
      <c r="OH136" s="141"/>
      <c r="OI136" s="141"/>
      <c r="OJ136" s="141"/>
      <c r="OK136" s="141"/>
      <c r="OL136" s="141"/>
      <c r="OM136" s="141"/>
      <c r="ON136" s="141"/>
      <c r="OO136" s="141"/>
      <c r="OP136" s="141"/>
      <c r="OQ136" s="141"/>
      <c r="OR136" s="141"/>
      <c r="OS136" s="141"/>
      <c r="OT136" s="141"/>
      <c r="OU136" s="141"/>
      <c r="OV136" s="141"/>
      <c r="OW136" s="141"/>
      <c r="OX136" s="141"/>
      <c r="OY136" s="141"/>
      <c r="OZ136" s="141"/>
      <c r="PA136" s="141"/>
      <c r="PB136" s="141"/>
      <c r="PC136" s="141"/>
      <c r="PD136" s="141"/>
      <c r="PE136" s="141"/>
      <c r="PF136" s="141"/>
      <c r="PG136" s="141"/>
      <c r="PH136" s="141"/>
      <c r="PI136" s="141"/>
      <c r="PJ136" s="141"/>
      <c r="PK136" s="141"/>
      <c r="PL136" s="141"/>
      <c r="PM136" s="141"/>
      <c r="PN136" s="141"/>
      <c r="PO136" s="141"/>
      <c r="PP136" s="141"/>
      <c r="PQ136" s="141"/>
      <c r="PR136" s="141"/>
      <c r="PS136" s="141"/>
      <c r="PT136" s="141"/>
      <c r="PU136" s="141"/>
      <c r="PV136" s="141"/>
      <c r="PW136" s="141"/>
      <c r="PX136" s="141"/>
      <c r="PY136" s="141"/>
      <c r="PZ136" s="141"/>
      <c r="QA136" s="141"/>
      <c r="QB136" s="141"/>
      <c r="QC136" s="141"/>
      <c r="QD136" s="141"/>
      <c r="QE136" s="141"/>
      <c r="QF136" s="141"/>
    </row>
    <row r="137" spans="1:449" s="145" customFormat="1" ht="118.5" hidden="1" customHeight="1">
      <c r="A137" s="252">
        <v>106</v>
      </c>
      <c r="B137" s="255" t="s">
        <v>662</v>
      </c>
      <c r="C137" s="256" t="s">
        <v>269</v>
      </c>
      <c r="D137" s="255" t="s">
        <v>341</v>
      </c>
      <c r="E137" s="214" t="s">
        <v>2210</v>
      </c>
      <c r="F137" s="253" t="s">
        <v>634</v>
      </c>
      <c r="G137" s="253" t="s">
        <v>635</v>
      </c>
      <c r="H137" s="255" t="s">
        <v>338</v>
      </c>
      <c r="I137" s="215" t="s">
        <v>2211</v>
      </c>
      <c r="J137" s="215" t="s">
        <v>637</v>
      </c>
      <c r="K137" s="398" t="s">
        <v>638</v>
      </c>
      <c r="L137" s="398" t="s">
        <v>639</v>
      </c>
      <c r="M137" s="216" t="s">
        <v>640</v>
      </c>
      <c r="N137" s="398" t="s">
        <v>641</v>
      </c>
      <c r="O137" s="255" t="s">
        <v>24</v>
      </c>
      <c r="P137" s="213" t="s">
        <v>44</v>
      </c>
      <c r="Q137" s="213" t="s">
        <v>642</v>
      </c>
      <c r="R137" s="213" t="s">
        <v>251</v>
      </c>
      <c r="S137" s="255" t="s">
        <v>2212</v>
      </c>
      <c r="T137" s="255" t="s">
        <v>2190</v>
      </c>
      <c r="U137" s="255">
        <v>99</v>
      </c>
      <c r="V137" s="255">
        <v>2020</v>
      </c>
      <c r="W137" s="255" t="s">
        <v>2191</v>
      </c>
      <c r="X137" s="214" t="s">
        <v>2192</v>
      </c>
      <c r="Y137" s="214" t="s">
        <v>2203</v>
      </c>
      <c r="Z137" s="214" t="s">
        <v>2213</v>
      </c>
      <c r="AA137" s="255" t="s">
        <v>328</v>
      </c>
      <c r="AB137" s="214" t="s">
        <v>328</v>
      </c>
      <c r="AC137" s="214" t="s">
        <v>2214</v>
      </c>
      <c r="AD137" s="255" t="s">
        <v>328</v>
      </c>
      <c r="AE137" s="255" t="s">
        <v>328</v>
      </c>
      <c r="AF137" s="260">
        <v>44084</v>
      </c>
      <c r="AG137" s="260">
        <v>44428</v>
      </c>
      <c r="AH137" s="260">
        <v>44743</v>
      </c>
      <c r="AI137" s="260" t="s">
        <v>309</v>
      </c>
      <c r="AJ137" s="260" t="s">
        <v>309</v>
      </c>
      <c r="AK137" s="218">
        <f t="shared" si="11"/>
        <v>-283</v>
      </c>
      <c r="AL137" s="302" t="s">
        <v>2215</v>
      </c>
      <c r="AM137" s="262">
        <v>44368</v>
      </c>
      <c r="AN137" s="257" t="s">
        <v>309</v>
      </c>
      <c r="AO137" s="385" t="s">
        <v>2216</v>
      </c>
      <c r="AP137" s="261">
        <v>0.5</v>
      </c>
      <c r="AQ137" s="235" t="s">
        <v>422</v>
      </c>
      <c r="AR137" s="223">
        <v>-23</v>
      </c>
      <c r="AS137" s="221" t="s">
        <v>387</v>
      </c>
      <c r="AT137" s="221" t="s">
        <v>412</v>
      </c>
      <c r="AU137" s="221" t="s">
        <v>412</v>
      </c>
      <c r="AV137" s="221" t="s">
        <v>412</v>
      </c>
      <c r="AW137" s="222">
        <v>0</v>
      </c>
      <c r="AX137" s="261">
        <v>0</v>
      </c>
      <c r="AY137" s="221" t="s">
        <v>393</v>
      </c>
      <c r="AZ137" s="257" t="s">
        <v>390</v>
      </c>
      <c r="BA137" s="247" t="s">
        <v>390</v>
      </c>
      <c r="BB137" s="265" t="s">
        <v>574</v>
      </c>
      <c r="BC137" s="496">
        <v>44620</v>
      </c>
      <c r="BD137" s="265" t="s">
        <v>575</v>
      </c>
      <c r="BE137" s="240" t="s">
        <v>576</v>
      </c>
      <c r="BF137" s="122">
        <v>0</v>
      </c>
      <c r="BG137" s="235" t="s">
        <v>386</v>
      </c>
      <c r="BH137" s="223">
        <v>-44619.5</v>
      </c>
      <c r="BI137" s="221" t="s">
        <v>387</v>
      </c>
      <c r="BJ137" s="267"/>
      <c r="BK137" s="267"/>
      <c r="BL137" s="267"/>
      <c r="BM137" s="267"/>
      <c r="BN137" s="221"/>
      <c r="BO137" s="267"/>
      <c r="BP137" s="268" t="s">
        <v>293</v>
      </c>
      <c r="BQ137" s="62" t="s">
        <v>2217</v>
      </c>
      <c r="BR137" s="269">
        <v>44712</v>
      </c>
      <c r="BS137" s="233" t="s">
        <v>480</v>
      </c>
      <c r="BT137" s="234">
        <v>1</v>
      </c>
      <c r="BU137" s="235" t="s">
        <v>380</v>
      </c>
      <c r="BV137" s="223">
        <v>-283</v>
      </c>
      <c r="BW137" s="221" t="s">
        <v>387</v>
      </c>
      <c r="BX137" s="249">
        <v>44607</v>
      </c>
      <c r="BY137" s="380" t="s">
        <v>2218</v>
      </c>
      <c r="BZ137" s="94" t="s">
        <v>466</v>
      </c>
      <c r="CA137" s="108">
        <v>1</v>
      </c>
      <c r="CB137" s="236" t="s">
        <v>294</v>
      </c>
      <c r="CC137" s="94"/>
      <c r="CD137" s="236" t="s">
        <v>294</v>
      </c>
      <c r="CE137" s="233" t="s">
        <v>1125</v>
      </c>
      <c r="CF137" s="233" t="s">
        <v>1125</v>
      </c>
      <c r="CG137" s="375" t="s">
        <v>328</v>
      </c>
      <c r="CH137" s="233" t="s">
        <v>328</v>
      </c>
      <c r="CI137" s="234">
        <v>1</v>
      </c>
      <c r="CJ137" s="235" t="str">
        <f t="shared" si="12"/>
        <v>CUMPLIMIENTO TOTAL</v>
      </c>
      <c r="CK137" s="223" t="str">
        <f t="shared" si="19"/>
        <v>NO APLICA ACCION CERRADA</v>
      </c>
      <c r="CL137" s="221" t="str">
        <f t="shared" si="20"/>
        <v>NO APLICA ACCION CERRADA</v>
      </c>
      <c r="CM137" s="239" t="s">
        <v>328</v>
      </c>
      <c r="CN137" s="82" t="s">
        <v>2142</v>
      </c>
      <c r="CO137" s="70" t="s">
        <v>409</v>
      </c>
      <c r="CP137" s="107">
        <v>1</v>
      </c>
      <c r="CQ137" s="236" t="s">
        <v>294</v>
      </c>
      <c r="CR137" s="105" t="s">
        <v>389</v>
      </c>
      <c r="CS137" s="239" t="s">
        <v>328</v>
      </c>
      <c r="CT137" s="82" t="s">
        <v>1125</v>
      </c>
      <c r="CU137" s="82" t="s">
        <v>339</v>
      </c>
      <c r="CV137" s="107">
        <v>1</v>
      </c>
      <c r="CW137" s="110">
        <v>1</v>
      </c>
      <c r="CX137" s="235" t="str">
        <f t="shared" si="15"/>
        <v>CUMPLIMIENTO TOTAL</v>
      </c>
      <c r="CY137" s="223" t="str">
        <f t="shared" si="16"/>
        <v>NO APLICA ACCION CERRADA</v>
      </c>
      <c r="CZ137" s="221" t="str">
        <f t="shared" si="21"/>
        <v>NO APLICA ACCION CERRADA</v>
      </c>
      <c r="DA137" s="239" t="s">
        <v>328</v>
      </c>
      <c r="DB137" s="82" t="s">
        <v>1125</v>
      </c>
      <c r="DC137" s="82" t="s">
        <v>339</v>
      </c>
      <c r="DD137" s="107">
        <v>1</v>
      </c>
      <c r="DE137" s="97" t="s">
        <v>294</v>
      </c>
      <c r="DF137" s="94"/>
      <c r="DG137" s="141"/>
      <c r="DH137" s="141"/>
      <c r="DI137" s="141"/>
      <c r="DJ137" s="141"/>
      <c r="DK137" s="141"/>
      <c r="DL137" s="141"/>
      <c r="DM137" s="141"/>
      <c r="DN137" s="141"/>
      <c r="DO137" s="141"/>
      <c r="DP137" s="141"/>
      <c r="DQ137" s="141"/>
      <c r="DR137" s="141"/>
      <c r="DS137" s="141"/>
      <c r="DT137" s="141"/>
      <c r="DU137" s="141"/>
      <c r="DV137" s="141"/>
      <c r="DW137" s="141"/>
      <c r="DX137" s="141"/>
      <c r="DY137" s="141"/>
      <c r="DZ137" s="141"/>
      <c r="EA137" s="141"/>
      <c r="EB137" s="141"/>
      <c r="EC137" s="141"/>
      <c r="ED137" s="141"/>
      <c r="EE137" s="141"/>
      <c r="EF137" s="141"/>
      <c r="EG137" s="141"/>
      <c r="EH137" s="141"/>
      <c r="EI137" s="141"/>
      <c r="EJ137" s="141"/>
      <c r="EK137" s="141"/>
      <c r="EL137" s="141"/>
      <c r="EM137" s="141"/>
      <c r="EN137" s="141"/>
      <c r="EO137" s="141"/>
      <c r="EP137" s="141"/>
      <c r="EQ137" s="141"/>
      <c r="ER137" s="141"/>
      <c r="ES137" s="141"/>
      <c r="ET137" s="141"/>
      <c r="EU137" s="141"/>
      <c r="EV137" s="141"/>
      <c r="EW137" s="141"/>
      <c r="EX137" s="141"/>
      <c r="EY137" s="141"/>
      <c r="EZ137" s="141"/>
      <c r="FA137" s="141"/>
      <c r="FB137" s="141"/>
      <c r="FC137" s="141"/>
      <c r="FD137" s="141"/>
      <c r="FE137" s="141"/>
      <c r="FF137" s="141"/>
      <c r="FG137" s="141"/>
      <c r="FH137" s="141"/>
      <c r="FI137" s="141"/>
      <c r="FJ137" s="141"/>
      <c r="FK137" s="141"/>
      <c r="FL137" s="141"/>
      <c r="FM137" s="141"/>
      <c r="FN137" s="141"/>
      <c r="FO137" s="141"/>
      <c r="FP137" s="141"/>
      <c r="FQ137" s="141"/>
      <c r="FR137" s="141"/>
      <c r="FS137" s="141"/>
      <c r="FT137" s="141"/>
      <c r="FU137" s="141"/>
      <c r="FV137" s="141"/>
      <c r="FW137" s="141"/>
      <c r="FX137" s="141"/>
      <c r="FY137" s="141"/>
      <c r="FZ137" s="141"/>
      <c r="GA137" s="141"/>
      <c r="GB137" s="141"/>
      <c r="GC137" s="141"/>
      <c r="GD137" s="141"/>
      <c r="GE137" s="141"/>
      <c r="GF137" s="141"/>
      <c r="GG137" s="141"/>
      <c r="GH137" s="141"/>
      <c r="GI137" s="141"/>
      <c r="GJ137" s="141"/>
      <c r="GK137" s="141"/>
      <c r="GL137" s="141"/>
      <c r="GM137" s="141"/>
      <c r="GN137" s="141"/>
      <c r="GO137" s="141"/>
      <c r="GP137" s="141"/>
      <c r="GQ137" s="141"/>
      <c r="GR137" s="141"/>
      <c r="GS137" s="141"/>
      <c r="GT137" s="141"/>
      <c r="GU137" s="141"/>
      <c r="GV137" s="141"/>
      <c r="GW137" s="141"/>
      <c r="GX137" s="141"/>
      <c r="GY137" s="141"/>
      <c r="GZ137" s="141"/>
      <c r="HA137" s="141"/>
      <c r="HB137" s="141"/>
      <c r="HC137" s="141"/>
      <c r="HD137" s="141"/>
      <c r="HE137" s="141"/>
      <c r="HF137" s="141"/>
      <c r="HG137" s="141"/>
      <c r="HH137" s="141"/>
      <c r="HI137" s="141"/>
      <c r="HJ137" s="141"/>
      <c r="HK137" s="141"/>
      <c r="HL137" s="141"/>
      <c r="HM137" s="141"/>
      <c r="HN137" s="141"/>
      <c r="HO137" s="141"/>
      <c r="HP137" s="141"/>
      <c r="HQ137" s="141"/>
      <c r="HR137" s="141"/>
      <c r="HS137" s="141"/>
      <c r="HT137" s="141"/>
      <c r="HU137" s="141"/>
      <c r="HV137" s="141"/>
      <c r="HW137" s="141"/>
      <c r="HX137" s="141"/>
      <c r="HY137" s="141"/>
      <c r="HZ137" s="141"/>
      <c r="IA137" s="141"/>
      <c r="IB137" s="141"/>
      <c r="IC137" s="141"/>
      <c r="ID137" s="141"/>
      <c r="IE137" s="141"/>
      <c r="IF137" s="141"/>
      <c r="IG137" s="141"/>
      <c r="IH137" s="141"/>
      <c r="II137" s="141"/>
      <c r="IJ137" s="141"/>
      <c r="IK137" s="141"/>
      <c r="IL137" s="141"/>
      <c r="IM137" s="141"/>
      <c r="IN137" s="141"/>
      <c r="IO137" s="141"/>
      <c r="IP137" s="141"/>
      <c r="IQ137" s="141"/>
      <c r="IR137" s="141"/>
      <c r="IS137" s="141"/>
      <c r="IT137" s="141"/>
      <c r="IU137" s="141"/>
      <c r="IV137" s="141"/>
      <c r="IW137" s="141"/>
      <c r="IX137" s="141"/>
      <c r="IY137" s="141"/>
      <c r="IZ137" s="141"/>
      <c r="JA137" s="141"/>
      <c r="JB137" s="141"/>
      <c r="JC137" s="141"/>
      <c r="JD137" s="141"/>
      <c r="JE137" s="141"/>
      <c r="JF137" s="141"/>
      <c r="JG137" s="141"/>
      <c r="JH137" s="141"/>
      <c r="JI137" s="141"/>
      <c r="JJ137" s="141"/>
      <c r="JK137" s="141"/>
      <c r="JL137" s="141"/>
      <c r="JM137" s="141"/>
      <c r="JN137" s="141"/>
      <c r="JO137" s="141"/>
      <c r="JP137" s="141"/>
      <c r="JQ137" s="141"/>
      <c r="JR137" s="141"/>
      <c r="JS137" s="141"/>
      <c r="JT137" s="141"/>
      <c r="JU137" s="141"/>
      <c r="JV137" s="141"/>
      <c r="JW137" s="141"/>
      <c r="JX137" s="141"/>
      <c r="JY137" s="141"/>
      <c r="JZ137" s="141"/>
      <c r="KA137" s="141"/>
      <c r="KB137" s="141"/>
      <c r="KC137" s="141"/>
      <c r="KD137" s="141"/>
      <c r="KE137" s="141"/>
      <c r="KF137" s="141"/>
      <c r="KG137" s="141"/>
      <c r="KH137" s="141"/>
      <c r="KI137" s="141"/>
      <c r="KJ137" s="141"/>
      <c r="KK137" s="141"/>
      <c r="KL137" s="141"/>
      <c r="KM137" s="141"/>
      <c r="KN137" s="141"/>
      <c r="KO137" s="141"/>
      <c r="KP137" s="141"/>
      <c r="KQ137" s="141"/>
      <c r="KR137" s="141"/>
      <c r="KS137" s="141"/>
      <c r="KT137" s="141"/>
      <c r="KU137" s="141"/>
      <c r="KV137" s="141"/>
      <c r="KW137" s="141"/>
      <c r="KX137" s="141"/>
      <c r="KY137" s="141"/>
      <c r="KZ137" s="141"/>
      <c r="LA137" s="141"/>
      <c r="LB137" s="141"/>
      <c r="LC137" s="141"/>
      <c r="LD137" s="141"/>
      <c r="LE137" s="141"/>
      <c r="LF137" s="141"/>
      <c r="LG137" s="141"/>
      <c r="LH137" s="141"/>
      <c r="LI137" s="141"/>
      <c r="LJ137" s="141"/>
      <c r="LK137" s="141"/>
      <c r="LL137" s="141"/>
      <c r="LM137" s="141"/>
      <c r="LN137" s="141"/>
      <c r="LO137" s="141"/>
      <c r="LP137" s="141"/>
      <c r="LQ137" s="141"/>
      <c r="LR137" s="141"/>
      <c r="LS137" s="141"/>
      <c r="LT137" s="141"/>
      <c r="LU137" s="141"/>
      <c r="LV137" s="141"/>
      <c r="LW137" s="141"/>
      <c r="LX137" s="141"/>
      <c r="LY137" s="141"/>
      <c r="LZ137" s="141"/>
      <c r="MA137" s="141"/>
      <c r="MB137" s="141"/>
      <c r="MC137" s="141"/>
      <c r="MD137" s="141"/>
      <c r="ME137" s="141"/>
      <c r="MF137" s="141"/>
      <c r="MG137" s="141"/>
      <c r="MH137" s="141"/>
      <c r="MI137" s="141"/>
      <c r="MJ137" s="141"/>
      <c r="MK137" s="141"/>
      <c r="ML137" s="141"/>
      <c r="MM137" s="141"/>
      <c r="MN137" s="141"/>
      <c r="MO137" s="141"/>
      <c r="MP137" s="141"/>
      <c r="MQ137" s="141"/>
      <c r="MR137" s="141"/>
      <c r="MS137" s="141"/>
      <c r="MT137" s="141"/>
      <c r="MU137" s="141"/>
      <c r="MV137" s="141"/>
      <c r="MW137" s="141"/>
      <c r="MX137" s="141"/>
      <c r="MY137" s="141"/>
      <c r="MZ137" s="141"/>
      <c r="NA137" s="141"/>
      <c r="NB137" s="141"/>
      <c r="NC137" s="141"/>
      <c r="ND137" s="141"/>
      <c r="NE137" s="141"/>
      <c r="NF137" s="141"/>
      <c r="NG137" s="141"/>
      <c r="NH137" s="141"/>
      <c r="NI137" s="141"/>
      <c r="NJ137" s="141"/>
      <c r="NK137" s="141"/>
      <c r="NL137" s="141"/>
      <c r="NM137" s="141"/>
      <c r="NN137" s="141"/>
      <c r="NO137" s="141"/>
      <c r="NP137" s="141"/>
      <c r="NQ137" s="141"/>
      <c r="NR137" s="141"/>
      <c r="NS137" s="141"/>
      <c r="NT137" s="141"/>
      <c r="NU137" s="141"/>
      <c r="NV137" s="141"/>
      <c r="NW137" s="141"/>
      <c r="NX137" s="141"/>
      <c r="NY137" s="141"/>
      <c r="NZ137" s="141"/>
      <c r="OA137" s="141"/>
      <c r="OB137" s="141"/>
      <c r="OC137" s="141"/>
      <c r="OD137" s="141"/>
      <c r="OE137" s="141"/>
      <c r="OF137" s="141"/>
      <c r="OG137" s="141"/>
      <c r="OH137" s="141"/>
      <c r="OI137" s="141"/>
      <c r="OJ137" s="141"/>
      <c r="OK137" s="141"/>
      <c r="OL137" s="141"/>
      <c r="OM137" s="141"/>
      <c r="ON137" s="141"/>
      <c r="OO137" s="141"/>
      <c r="OP137" s="141"/>
      <c r="OQ137" s="141"/>
      <c r="OR137" s="141"/>
      <c r="OS137" s="141"/>
      <c r="OT137" s="141"/>
      <c r="OU137" s="141"/>
      <c r="OV137" s="141"/>
      <c r="OW137" s="141"/>
      <c r="OX137" s="141"/>
      <c r="OY137" s="141"/>
      <c r="OZ137" s="141"/>
      <c r="PA137" s="141"/>
      <c r="PB137" s="141"/>
      <c r="PC137" s="141"/>
      <c r="PD137" s="141"/>
      <c r="PE137" s="141"/>
      <c r="PF137" s="141"/>
      <c r="PG137" s="141"/>
      <c r="PH137" s="141"/>
      <c r="PI137" s="141"/>
      <c r="PJ137" s="141"/>
      <c r="PK137" s="141"/>
      <c r="PL137" s="141"/>
      <c r="PM137" s="141"/>
      <c r="PN137" s="141"/>
      <c r="PO137" s="141"/>
      <c r="PP137" s="141"/>
      <c r="PQ137" s="141"/>
      <c r="PR137" s="141"/>
      <c r="PS137" s="141"/>
      <c r="PT137" s="141"/>
      <c r="PU137" s="141"/>
      <c r="PV137" s="141"/>
      <c r="PW137" s="141"/>
      <c r="PX137" s="141"/>
      <c r="PY137" s="141"/>
      <c r="PZ137" s="141"/>
      <c r="QA137" s="141"/>
      <c r="QB137" s="141"/>
      <c r="QC137" s="141"/>
      <c r="QD137" s="141"/>
      <c r="QE137" s="141"/>
      <c r="QF137" s="141"/>
    </row>
    <row r="138" spans="1:449" s="141" customFormat="1" ht="118.5" hidden="1" customHeight="1">
      <c r="A138" s="252">
        <v>107</v>
      </c>
      <c r="B138" s="255" t="s">
        <v>662</v>
      </c>
      <c r="C138" s="256" t="s">
        <v>269</v>
      </c>
      <c r="D138" s="255" t="s">
        <v>341</v>
      </c>
      <c r="E138" s="214"/>
      <c r="F138" s="255" t="s">
        <v>75</v>
      </c>
      <c r="G138" s="254" t="s">
        <v>269</v>
      </c>
      <c r="H138" s="213" t="s">
        <v>341</v>
      </c>
      <c r="I138" s="213" t="s">
        <v>858</v>
      </c>
      <c r="J138" s="287" t="s">
        <v>857</v>
      </c>
      <c r="K138" s="395" t="s">
        <v>638</v>
      </c>
      <c r="L138" s="395" t="s">
        <v>639</v>
      </c>
      <c r="M138" s="288" t="s">
        <v>660</v>
      </c>
      <c r="N138" s="395" t="s">
        <v>661</v>
      </c>
      <c r="O138" s="213" t="s">
        <v>127</v>
      </c>
      <c r="P138" s="213" t="s">
        <v>134</v>
      </c>
      <c r="Q138" s="213" t="s">
        <v>482</v>
      </c>
      <c r="R138" s="213" t="s">
        <v>251</v>
      </c>
      <c r="S138" s="255" t="s">
        <v>2219</v>
      </c>
      <c r="T138" s="255" t="s">
        <v>2220</v>
      </c>
      <c r="U138" s="255">
        <v>99</v>
      </c>
      <c r="V138" s="255">
        <v>2020</v>
      </c>
      <c r="W138" s="255" t="s">
        <v>2221</v>
      </c>
      <c r="X138" s="214" t="s">
        <v>2222</v>
      </c>
      <c r="Y138" s="214" t="s">
        <v>2223</v>
      </c>
      <c r="Z138" s="214" t="s">
        <v>2224</v>
      </c>
      <c r="AA138" s="255" t="s">
        <v>328</v>
      </c>
      <c r="AB138" s="214" t="s">
        <v>328</v>
      </c>
      <c r="AC138" s="214" t="s">
        <v>2225</v>
      </c>
      <c r="AD138" s="255" t="s">
        <v>328</v>
      </c>
      <c r="AE138" s="255" t="s">
        <v>328</v>
      </c>
      <c r="AF138" s="260">
        <v>44084</v>
      </c>
      <c r="AG138" s="260">
        <v>44428</v>
      </c>
      <c r="AH138" s="260">
        <v>44743</v>
      </c>
      <c r="AI138" s="260" t="s">
        <v>309</v>
      </c>
      <c r="AJ138" s="260" t="s">
        <v>309</v>
      </c>
      <c r="AK138" s="218">
        <f t="shared" si="11"/>
        <v>-283</v>
      </c>
      <c r="AL138" s="385" t="s">
        <v>2226</v>
      </c>
      <c r="AM138" s="262">
        <v>44372</v>
      </c>
      <c r="AN138" s="257" t="s">
        <v>307</v>
      </c>
      <c r="AO138" s="257" t="s">
        <v>328</v>
      </c>
      <c r="AP138" s="261">
        <v>1</v>
      </c>
      <c r="AQ138" s="235" t="s">
        <v>380</v>
      </c>
      <c r="AR138" s="223">
        <v>-23</v>
      </c>
      <c r="AS138" s="221" t="s">
        <v>387</v>
      </c>
      <c r="AT138" s="221" t="s">
        <v>412</v>
      </c>
      <c r="AU138" s="221" t="s">
        <v>412</v>
      </c>
      <c r="AV138" s="221" t="s">
        <v>412</v>
      </c>
      <c r="AW138" s="222">
        <v>0</v>
      </c>
      <c r="AX138" s="261">
        <v>0</v>
      </c>
      <c r="AY138" s="221" t="s">
        <v>393</v>
      </c>
      <c r="AZ138" s="257" t="s">
        <v>390</v>
      </c>
      <c r="BA138" s="577" t="s">
        <v>441</v>
      </c>
      <c r="BB138" s="36" t="s">
        <v>2227</v>
      </c>
      <c r="BC138" s="269">
        <v>44620</v>
      </c>
      <c r="BD138" s="316" t="s">
        <v>474</v>
      </c>
      <c r="BE138" s="267" t="s">
        <v>328</v>
      </c>
      <c r="BF138" s="317">
        <v>1</v>
      </c>
      <c r="BG138" s="235" t="s">
        <v>380</v>
      </c>
      <c r="BH138" s="223">
        <v>-44619</v>
      </c>
      <c r="BI138" s="221" t="s">
        <v>387</v>
      </c>
      <c r="BJ138" s="267"/>
      <c r="BK138" s="267"/>
      <c r="BL138" s="267"/>
      <c r="BM138" s="267"/>
      <c r="BN138" s="221"/>
      <c r="BO138" s="267"/>
      <c r="BP138" s="399" t="s">
        <v>1213</v>
      </c>
      <c r="BQ138" s="62" t="s">
        <v>2228</v>
      </c>
      <c r="BR138" s="269">
        <v>44712</v>
      </c>
      <c r="BS138" s="233" t="s">
        <v>1236</v>
      </c>
      <c r="BT138" s="234">
        <v>1</v>
      </c>
      <c r="BU138" s="235" t="s">
        <v>380</v>
      </c>
      <c r="BV138" s="223">
        <v>-283</v>
      </c>
      <c r="BW138" s="221" t="s">
        <v>387</v>
      </c>
      <c r="BX138" s="249">
        <v>44607</v>
      </c>
      <c r="BY138" s="380" t="s">
        <v>2229</v>
      </c>
      <c r="BZ138" s="94" t="s">
        <v>466</v>
      </c>
      <c r="CA138" s="108">
        <v>1</v>
      </c>
      <c r="CB138" s="236" t="s">
        <v>294</v>
      </c>
      <c r="CC138" s="94"/>
      <c r="CD138" s="236" t="s">
        <v>294</v>
      </c>
      <c r="CE138" s="233" t="s">
        <v>1125</v>
      </c>
      <c r="CF138" s="233" t="s">
        <v>1125</v>
      </c>
      <c r="CG138" s="375" t="s">
        <v>328</v>
      </c>
      <c r="CH138" s="233" t="s">
        <v>328</v>
      </c>
      <c r="CI138" s="234">
        <v>1</v>
      </c>
      <c r="CJ138" s="235" t="str">
        <f t="shared" si="12"/>
        <v>CUMPLIMIENTO TOTAL</v>
      </c>
      <c r="CK138" s="223" t="str">
        <f t="shared" si="19"/>
        <v>NO APLICA ACCION CERRADA</v>
      </c>
      <c r="CL138" s="221" t="str">
        <f t="shared" si="20"/>
        <v>NO APLICA ACCION CERRADA</v>
      </c>
      <c r="CM138" s="239" t="s">
        <v>328</v>
      </c>
      <c r="CN138" s="82" t="s">
        <v>2142</v>
      </c>
      <c r="CO138" s="70" t="s">
        <v>409</v>
      </c>
      <c r="CP138" s="107">
        <v>1</v>
      </c>
      <c r="CQ138" s="236" t="s">
        <v>294</v>
      </c>
      <c r="CR138" s="105" t="s">
        <v>382</v>
      </c>
      <c r="CS138" s="239" t="s">
        <v>328</v>
      </c>
      <c r="CT138" s="82" t="s">
        <v>1125</v>
      </c>
      <c r="CU138" s="82" t="s">
        <v>339</v>
      </c>
      <c r="CV138" s="107">
        <v>1</v>
      </c>
      <c r="CW138" s="110">
        <v>1</v>
      </c>
      <c r="CX138" s="235" t="str">
        <f t="shared" si="15"/>
        <v>CUMPLIMIENTO TOTAL</v>
      </c>
      <c r="CY138" s="223" t="str">
        <f t="shared" si="16"/>
        <v>NO APLICA ACCION CERRADA</v>
      </c>
      <c r="CZ138" s="221" t="str">
        <f t="shared" si="21"/>
        <v>NO APLICA ACCION CERRADA</v>
      </c>
      <c r="DA138" s="239" t="s">
        <v>328</v>
      </c>
      <c r="DB138" s="82" t="s">
        <v>1125</v>
      </c>
      <c r="DC138" s="82" t="s">
        <v>339</v>
      </c>
      <c r="DD138" s="107">
        <v>1</v>
      </c>
      <c r="DE138" s="97" t="s">
        <v>294</v>
      </c>
      <c r="DF138" s="94"/>
      <c r="QG138" s="145"/>
    </row>
    <row r="139" spans="1:449" s="141" customFormat="1" ht="118.5" hidden="1" customHeight="1">
      <c r="A139" s="252">
        <v>108</v>
      </c>
      <c r="B139" s="255" t="s">
        <v>662</v>
      </c>
      <c r="C139" s="256" t="s">
        <v>269</v>
      </c>
      <c r="D139" s="255" t="s">
        <v>341</v>
      </c>
      <c r="E139" s="214" t="s">
        <v>2230</v>
      </c>
      <c r="F139" s="255" t="s">
        <v>662</v>
      </c>
      <c r="G139" s="256" t="s">
        <v>269</v>
      </c>
      <c r="H139" s="213" t="s">
        <v>341</v>
      </c>
      <c r="I139" s="255" t="s">
        <v>662</v>
      </c>
      <c r="J139" s="288" t="s">
        <v>663</v>
      </c>
      <c r="K139" s="395" t="s">
        <v>638</v>
      </c>
      <c r="L139" s="395" t="s">
        <v>639</v>
      </c>
      <c r="M139" s="288" t="s">
        <v>664</v>
      </c>
      <c r="N139" s="395" t="s">
        <v>665</v>
      </c>
      <c r="O139" s="213" t="s">
        <v>158</v>
      </c>
      <c r="P139" s="213" t="s">
        <v>175</v>
      </c>
      <c r="Q139" s="213" t="s">
        <v>666</v>
      </c>
      <c r="R139" s="213" t="s">
        <v>251</v>
      </c>
      <c r="S139" s="255" t="s">
        <v>2231</v>
      </c>
      <c r="T139" s="255" t="s">
        <v>2232</v>
      </c>
      <c r="U139" s="255">
        <v>99</v>
      </c>
      <c r="V139" s="255">
        <v>2020</v>
      </c>
      <c r="W139" s="255" t="s">
        <v>2233</v>
      </c>
      <c r="X139" s="214" t="s">
        <v>2234</v>
      </c>
      <c r="Y139" s="214" t="s">
        <v>2235</v>
      </c>
      <c r="Z139" s="214" t="s">
        <v>2236</v>
      </c>
      <c r="AA139" s="255" t="s">
        <v>328</v>
      </c>
      <c r="AB139" s="214" t="s">
        <v>328</v>
      </c>
      <c r="AC139" s="214" t="s">
        <v>2237</v>
      </c>
      <c r="AD139" s="255" t="s">
        <v>328</v>
      </c>
      <c r="AE139" s="255" t="s">
        <v>328</v>
      </c>
      <c r="AF139" s="260">
        <v>44084</v>
      </c>
      <c r="AG139" s="260">
        <v>44428</v>
      </c>
      <c r="AH139" s="260">
        <v>44743</v>
      </c>
      <c r="AI139" s="260" t="s">
        <v>309</v>
      </c>
      <c r="AJ139" s="260" t="s">
        <v>309</v>
      </c>
      <c r="AK139" s="218">
        <f t="shared" si="11"/>
        <v>-283</v>
      </c>
      <c r="AL139" s="385" t="s">
        <v>2238</v>
      </c>
      <c r="AM139" s="262">
        <v>44375</v>
      </c>
      <c r="AN139" s="257" t="s">
        <v>309</v>
      </c>
      <c r="AO139" s="385" t="s">
        <v>2239</v>
      </c>
      <c r="AP139" s="261">
        <v>0.3</v>
      </c>
      <c r="AQ139" s="235" t="s">
        <v>435</v>
      </c>
      <c r="AR139" s="223">
        <v>-23</v>
      </c>
      <c r="AS139" s="221" t="s">
        <v>387</v>
      </c>
      <c r="AT139" s="221" t="s">
        <v>412</v>
      </c>
      <c r="AU139" s="221" t="s">
        <v>412</v>
      </c>
      <c r="AV139" s="221" t="s">
        <v>412</v>
      </c>
      <c r="AW139" s="222">
        <v>0</v>
      </c>
      <c r="AX139" s="261">
        <v>0</v>
      </c>
      <c r="AY139" s="221" t="s">
        <v>393</v>
      </c>
      <c r="AZ139" s="257" t="s">
        <v>390</v>
      </c>
      <c r="BA139" s="247" t="s">
        <v>390</v>
      </c>
      <c r="BB139" s="36" t="s">
        <v>2240</v>
      </c>
      <c r="BC139" s="264">
        <v>44620</v>
      </c>
      <c r="BD139" s="250" t="s">
        <v>307</v>
      </c>
      <c r="BE139" s="250" t="s">
        <v>328</v>
      </c>
      <c r="BF139" s="124">
        <v>1</v>
      </c>
      <c r="BG139" s="235" t="s">
        <v>380</v>
      </c>
      <c r="BH139" s="223">
        <v>-44619.7</v>
      </c>
      <c r="BI139" s="221" t="s">
        <v>387</v>
      </c>
      <c r="BJ139" s="267"/>
      <c r="BK139" s="267"/>
      <c r="BL139" s="267"/>
      <c r="BM139" s="267"/>
      <c r="BN139" s="221"/>
      <c r="BO139" s="267"/>
      <c r="BP139" s="399" t="s">
        <v>1213</v>
      </c>
      <c r="BQ139" s="62" t="s">
        <v>1221</v>
      </c>
      <c r="BR139" s="269">
        <v>44712</v>
      </c>
      <c r="BS139" s="233" t="s">
        <v>1222</v>
      </c>
      <c r="BT139" s="234">
        <v>1</v>
      </c>
      <c r="BU139" s="235" t="s">
        <v>380</v>
      </c>
      <c r="BV139" s="223">
        <v>-283</v>
      </c>
      <c r="BW139" s="221" t="s">
        <v>387</v>
      </c>
      <c r="BX139" s="249">
        <v>44607</v>
      </c>
      <c r="BY139" s="380" t="s">
        <v>2241</v>
      </c>
      <c r="BZ139" s="94" t="s">
        <v>466</v>
      </c>
      <c r="CA139" s="108">
        <v>1</v>
      </c>
      <c r="CB139" s="236" t="s">
        <v>294</v>
      </c>
      <c r="CC139" s="94"/>
      <c r="CD139" s="236" t="s">
        <v>294</v>
      </c>
      <c r="CE139" s="233" t="s">
        <v>1125</v>
      </c>
      <c r="CF139" s="233" t="s">
        <v>1125</v>
      </c>
      <c r="CG139" s="375" t="s">
        <v>328</v>
      </c>
      <c r="CH139" s="233" t="s">
        <v>328</v>
      </c>
      <c r="CI139" s="234">
        <v>1</v>
      </c>
      <c r="CJ139" s="235" t="str">
        <f t="shared" si="12"/>
        <v>CUMPLIMIENTO TOTAL</v>
      </c>
      <c r="CK139" s="223" t="str">
        <f t="shared" si="19"/>
        <v>NO APLICA ACCION CERRADA</v>
      </c>
      <c r="CL139" s="221" t="str">
        <f t="shared" si="20"/>
        <v>NO APLICA ACCION CERRADA</v>
      </c>
      <c r="CM139" s="239" t="s">
        <v>328</v>
      </c>
      <c r="CN139" s="82" t="s">
        <v>2142</v>
      </c>
      <c r="CO139" s="70" t="s">
        <v>409</v>
      </c>
      <c r="CP139" s="107">
        <v>1</v>
      </c>
      <c r="CQ139" s="236" t="s">
        <v>294</v>
      </c>
      <c r="CR139" s="105" t="s">
        <v>382</v>
      </c>
      <c r="CS139" s="239" t="s">
        <v>328</v>
      </c>
      <c r="CT139" s="82" t="s">
        <v>1125</v>
      </c>
      <c r="CU139" s="82" t="s">
        <v>339</v>
      </c>
      <c r="CV139" s="107">
        <v>1</v>
      </c>
      <c r="CW139" s="110">
        <v>1</v>
      </c>
      <c r="CX139" s="235" t="str">
        <f t="shared" si="15"/>
        <v>CUMPLIMIENTO TOTAL</v>
      </c>
      <c r="CY139" s="223" t="str">
        <f t="shared" si="16"/>
        <v>NO APLICA ACCION CERRADA</v>
      </c>
      <c r="CZ139" s="221" t="str">
        <f t="shared" si="21"/>
        <v>NO APLICA ACCION CERRADA</v>
      </c>
      <c r="DA139" s="239" t="s">
        <v>328</v>
      </c>
      <c r="DB139" s="82" t="s">
        <v>1125</v>
      </c>
      <c r="DC139" s="82" t="s">
        <v>339</v>
      </c>
      <c r="DD139" s="107">
        <v>1</v>
      </c>
      <c r="DE139" s="97" t="s">
        <v>294</v>
      </c>
      <c r="DF139" s="94"/>
      <c r="QG139" s="145"/>
    </row>
    <row r="140" spans="1:449" s="141" customFormat="1" ht="118.5" hidden="1" customHeight="1">
      <c r="A140" s="252">
        <v>109</v>
      </c>
      <c r="B140" s="255" t="s">
        <v>614</v>
      </c>
      <c r="C140" s="256" t="s">
        <v>269</v>
      </c>
      <c r="D140" s="255" t="s">
        <v>341</v>
      </c>
      <c r="E140" s="245" t="s">
        <v>2242</v>
      </c>
      <c r="F140" s="255" t="s">
        <v>614</v>
      </c>
      <c r="G140" s="256" t="s">
        <v>269</v>
      </c>
      <c r="H140" s="213" t="s">
        <v>341</v>
      </c>
      <c r="I140" s="213" t="s">
        <v>615</v>
      </c>
      <c r="J140" s="288" t="s">
        <v>1614</v>
      </c>
      <c r="K140" s="395" t="s">
        <v>638</v>
      </c>
      <c r="L140" s="395" t="s">
        <v>639</v>
      </c>
      <c r="M140" s="288" t="s">
        <v>664</v>
      </c>
      <c r="N140" s="395" t="s">
        <v>665</v>
      </c>
      <c r="O140" s="215" t="s">
        <v>102</v>
      </c>
      <c r="P140" s="215" t="s">
        <v>112</v>
      </c>
      <c r="Q140" s="213" t="s">
        <v>666</v>
      </c>
      <c r="R140" s="213" t="s">
        <v>251</v>
      </c>
      <c r="S140" s="255" t="s">
        <v>2243</v>
      </c>
      <c r="T140" s="253" t="s">
        <v>519</v>
      </c>
      <c r="U140" s="255">
        <v>102</v>
      </c>
      <c r="V140" s="213">
        <v>2020</v>
      </c>
      <c r="W140" s="255" t="s">
        <v>2244</v>
      </c>
      <c r="X140" s="214" t="s">
        <v>520</v>
      </c>
      <c r="Y140" s="214" t="s">
        <v>2245</v>
      </c>
      <c r="Z140" s="245" t="s">
        <v>2246</v>
      </c>
      <c r="AA140" s="255" t="s">
        <v>328</v>
      </c>
      <c r="AB140" s="214" t="s">
        <v>328</v>
      </c>
      <c r="AC140" s="214" t="s">
        <v>2247</v>
      </c>
      <c r="AD140" s="255" t="s">
        <v>328</v>
      </c>
      <c r="AE140" s="255" t="s">
        <v>328</v>
      </c>
      <c r="AF140" s="260">
        <v>44150</v>
      </c>
      <c r="AG140" s="260">
        <v>44469</v>
      </c>
      <c r="AH140" s="260">
        <v>44743</v>
      </c>
      <c r="AI140" s="260" t="s">
        <v>309</v>
      </c>
      <c r="AJ140" s="260" t="s">
        <v>309</v>
      </c>
      <c r="AK140" s="218">
        <f t="shared" ref="AK140:AK203" si="22">(IF(BA140=$AA$8,$AB$5,AG140-$Q$5))</f>
        <v>-242</v>
      </c>
      <c r="AL140" s="18" t="s">
        <v>2248</v>
      </c>
      <c r="AM140" s="262">
        <v>44418</v>
      </c>
      <c r="AN140" s="257" t="s">
        <v>309</v>
      </c>
      <c r="AO140" s="18" t="s">
        <v>2249</v>
      </c>
      <c r="AP140" s="261">
        <v>0.2</v>
      </c>
      <c r="AQ140" s="235" t="s">
        <v>435</v>
      </c>
      <c r="AR140" s="223">
        <v>18</v>
      </c>
      <c r="AS140" s="221" t="s">
        <v>398</v>
      </c>
      <c r="AT140" s="221" t="s">
        <v>412</v>
      </c>
      <c r="AU140" s="221" t="s">
        <v>412</v>
      </c>
      <c r="AV140" s="221" t="s">
        <v>412</v>
      </c>
      <c r="AW140" s="222">
        <v>0</v>
      </c>
      <c r="AX140" s="261">
        <v>0</v>
      </c>
      <c r="AY140" s="221" t="s">
        <v>400</v>
      </c>
      <c r="AZ140" s="257" t="s">
        <v>390</v>
      </c>
      <c r="BA140" s="247" t="s">
        <v>390</v>
      </c>
      <c r="BB140" s="36" t="s">
        <v>2250</v>
      </c>
      <c r="BC140" s="248">
        <v>44620</v>
      </c>
      <c r="BD140" s="50" t="s">
        <v>307</v>
      </c>
      <c r="BE140" s="240" t="s">
        <v>328</v>
      </c>
      <c r="BF140" s="103">
        <v>1</v>
      </c>
      <c r="BG140" s="235" t="s">
        <v>380</v>
      </c>
      <c r="BH140" s="223">
        <v>-44619.8</v>
      </c>
      <c r="BI140" s="221" t="s">
        <v>387</v>
      </c>
      <c r="BJ140" s="267"/>
      <c r="BK140" s="267"/>
      <c r="BL140" s="267"/>
      <c r="BM140" s="267"/>
      <c r="BN140" s="221"/>
      <c r="BO140" s="267"/>
      <c r="BP140" s="399" t="s">
        <v>1213</v>
      </c>
      <c r="BQ140" s="62" t="s">
        <v>1221</v>
      </c>
      <c r="BR140" s="269">
        <v>44712</v>
      </c>
      <c r="BS140" s="233" t="s">
        <v>1222</v>
      </c>
      <c r="BT140" s="234">
        <v>1</v>
      </c>
      <c r="BU140" s="235" t="s">
        <v>380</v>
      </c>
      <c r="BV140" s="223">
        <v>-242</v>
      </c>
      <c r="BW140" s="221" t="s">
        <v>387</v>
      </c>
      <c r="BX140" s="249">
        <v>44607</v>
      </c>
      <c r="BY140" s="582" t="s">
        <v>2251</v>
      </c>
      <c r="BZ140" s="94" t="s">
        <v>466</v>
      </c>
      <c r="CA140" s="108">
        <v>1</v>
      </c>
      <c r="CB140" s="236" t="s">
        <v>294</v>
      </c>
      <c r="CC140" s="94"/>
      <c r="CD140" s="236" t="s">
        <v>294</v>
      </c>
      <c r="CE140" s="233" t="s">
        <v>1125</v>
      </c>
      <c r="CF140" s="233" t="s">
        <v>1125</v>
      </c>
      <c r="CG140" s="375" t="s">
        <v>328</v>
      </c>
      <c r="CH140" s="233" t="s">
        <v>328</v>
      </c>
      <c r="CI140" s="234">
        <v>1</v>
      </c>
      <c r="CJ140" s="235" t="str">
        <f t="shared" ref="CJ140:CJ203" si="23">IF(CI140&lt;=0%,"SIN AVANCE",IF(CI140&lt;33%,"AVANCE MINIMO",IF(CI140&lt;66%,"AVANCE PARCIAL",IF(CI140&lt;=99.9%,"AVANCE SIGNIFICATIVO",IF(CI140=100%,"CUMPLIMIENTO TOTAL","ERROR")))))</f>
        <v>CUMPLIMIENTO TOTAL</v>
      </c>
      <c r="CK140" s="223" t="str">
        <f t="shared" ref="CK140:CK176" si="24">(IF(CD140="CERRADO","NO APLICA ACCION CERRADA",AG140-$Q$6))</f>
        <v>NO APLICA ACCION CERRADA</v>
      </c>
      <c r="CL140" s="221" t="str">
        <f t="shared" ref="CL140:CL176" si="25">(IF(CD140="CERRADO","NO APLICA ACCION CERRADA",IF(AK140&lt;=0,"VENCIDO",IF(AK140&lt;=$V$5,"POR VENCER","CON TIEMPO"))))</f>
        <v>NO APLICA ACCION CERRADA</v>
      </c>
      <c r="CM140" s="239" t="s">
        <v>328</v>
      </c>
      <c r="CN140" s="82" t="s">
        <v>2142</v>
      </c>
      <c r="CO140" s="70" t="s">
        <v>409</v>
      </c>
      <c r="CP140" s="107">
        <v>1</v>
      </c>
      <c r="CQ140" s="236" t="s">
        <v>294</v>
      </c>
      <c r="CR140" s="105" t="s">
        <v>382</v>
      </c>
      <c r="CS140" s="239" t="s">
        <v>328</v>
      </c>
      <c r="CT140" s="82" t="s">
        <v>1125</v>
      </c>
      <c r="CU140" s="82" t="s">
        <v>339</v>
      </c>
      <c r="CV140" s="107">
        <v>1</v>
      </c>
      <c r="CW140" s="110">
        <v>1</v>
      </c>
      <c r="CX140" s="235" t="str">
        <f t="shared" ref="CX140:CX203" si="26">IF(CW140&lt;=0%,"SIN AVANCE",IF(CW140&lt;33%,"AVANCE MINIMO",IF(CW140&lt;66%,"AVANCE PARCIAL",IF(CW140&lt;=99.9%,"AVANCE SIGNIFICATIVO",IF(CW140=100%,"CUMPLIMIENTO TOTAL","ERROR")))))</f>
        <v>CUMPLIMIENTO TOTAL</v>
      </c>
      <c r="CY140" s="223" t="str">
        <f t="shared" ref="CY140:CY203" si="27">(IF(CQ140="CERRADO","NO APLICA ACCION CERRADA",AG140-$Q$6))</f>
        <v>NO APLICA ACCION CERRADA</v>
      </c>
      <c r="CZ140" s="221" t="str">
        <f t="shared" si="21"/>
        <v>NO APLICA ACCION CERRADA</v>
      </c>
      <c r="DA140" s="239" t="s">
        <v>328</v>
      </c>
      <c r="DB140" s="82" t="s">
        <v>1125</v>
      </c>
      <c r="DC140" s="82" t="s">
        <v>339</v>
      </c>
      <c r="DD140" s="107">
        <v>1</v>
      </c>
      <c r="DE140" s="97" t="s">
        <v>294</v>
      </c>
      <c r="DF140" s="94"/>
      <c r="QG140" s="145"/>
    </row>
    <row r="141" spans="1:449" s="141" customFormat="1" ht="118.5" hidden="1" customHeight="1">
      <c r="A141" s="252">
        <v>110</v>
      </c>
      <c r="B141" s="255" t="s">
        <v>614</v>
      </c>
      <c r="C141" s="256" t="s">
        <v>269</v>
      </c>
      <c r="D141" s="255" t="s">
        <v>341</v>
      </c>
      <c r="E141" s="245"/>
      <c r="F141" s="255" t="s">
        <v>614</v>
      </c>
      <c r="G141" s="256" t="s">
        <v>269</v>
      </c>
      <c r="H141" s="213" t="s">
        <v>341</v>
      </c>
      <c r="I141" s="213" t="s">
        <v>615</v>
      </c>
      <c r="J141" s="288" t="s">
        <v>1614</v>
      </c>
      <c r="K141" s="395" t="s">
        <v>638</v>
      </c>
      <c r="L141" s="395" t="s">
        <v>639</v>
      </c>
      <c r="M141" s="288" t="s">
        <v>664</v>
      </c>
      <c r="N141" s="395" t="s">
        <v>665</v>
      </c>
      <c r="O141" s="213" t="s">
        <v>26</v>
      </c>
      <c r="P141" s="213" t="s">
        <v>142</v>
      </c>
      <c r="Q141" s="213" t="s">
        <v>666</v>
      </c>
      <c r="R141" s="213" t="s">
        <v>251</v>
      </c>
      <c r="S141" s="255" t="s">
        <v>2252</v>
      </c>
      <c r="T141" s="253" t="s">
        <v>2253</v>
      </c>
      <c r="U141" s="255">
        <v>102</v>
      </c>
      <c r="V141" s="213">
        <v>2020</v>
      </c>
      <c r="W141" s="255" t="s">
        <v>2254</v>
      </c>
      <c r="X141" s="214" t="s">
        <v>2255</v>
      </c>
      <c r="Y141" s="213" t="s">
        <v>2256</v>
      </c>
      <c r="Z141" s="245" t="s">
        <v>2257</v>
      </c>
      <c r="AA141" s="255" t="s">
        <v>328</v>
      </c>
      <c r="AB141" s="214" t="s">
        <v>328</v>
      </c>
      <c r="AC141" s="214" t="s">
        <v>2258</v>
      </c>
      <c r="AD141" s="255" t="s">
        <v>328</v>
      </c>
      <c r="AE141" s="255" t="s">
        <v>328</v>
      </c>
      <c r="AF141" s="260">
        <v>44150</v>
      </c>
      <c r="AG141" s="260">
        <v>44469</v>
      </c>
      <c r="AH141" s="260">
        <v>44743</v>
      </c>
      <c r="AI141" s="260" t="s">
        <v>309</v>
      </c>
      <c r="AJ141" s="260" t="s">
        <v>309</v>
      </c>
      <c r="AK141" s="218">
        <f t="shared" si="22"/>
        <v>-242</v>
      </c>
      <c r="AL141" s="18" t="s">
        <v>2259</v>
      </c>
      <c r="AM141" s="262">
        <v>44418</v>
      </c>
      <c r="AN141" s="257" t="s">
        <v>307</v>
      </c>
      <c r="AO141" s="257" t="s">
        <v>328</v>
      </c>
      <c r="AP141" s="261">
        <v>1</v>
      </c>
      <c r="AQ141" s="235" t="s">
        <v>380</v>
      </c>
      <c r="AR141" s="223">
        <v>18</v>
      </c>
      <c r="AS141" s="221" t="s">
        <v>398</v>
      </c>
      <c r="AT141" s="221" t="s">
        <v>412</v>
      </c>
      <c r="AU141" s="221" t="s">
        <v>412</v>
      </c>
      <c r="AV141" s="221" t="s">
        <v>412</v>
      </c>
      <c r="AW141" s="222">
        <v>0</v>
      </c>
      <c r="AX141" s="261">
        <v>0</v>
      </c>
      <c r="AY141" s="221" t="s">
        <v>400</v>
      </c>
      <c r="AZ141" s="257" t="s">
        <v>390</v>
      </c>
      <c r="BA141" s="577" t="s">
        <v>441</v>
      </c>
      <c r="BB141" s="36" t="s">
        <v>2260</v>
      </c>
      <c r="BC141" s="248">
        <v>44620</v>
      </c>
      <c r="BD141" s="50" t="s">
        <v>307</v>
      </c>
      <c r="BE141" s="240" t="s">
        <v>328</v>
      </c>
      <c r="BF141" s="103">
        <v>1</v>
      </c>
      <c r="BG141" s="235" t="s">
        <v>380</v>
      </c>
      <c r="BH141" s="223">
        <v>-44619</v>
      </c>
      <c r="BI141" s="221" t="s">
        <v>387</v>
      </c>
      <c r="BJ141" s="267"/>
      <c r="BK141" s="267"/>
      <c r="BL141" s="267"/>
      <c r="BM141" s="267"/>
      <c r="BN141" s="221"/>
      <c r="BO141" s="267"/>
      <c r="BP141" s="399" t="s">
        <v>1213</v>
      </c>
      <c r="BQ141" s="62" t="s">
        <v>1221</v>
      </c>
      <c r="BR141" s="269">
        <v>44712</v>
      </c>
      <c r="BS141" s="233" t="s">
        <v>1222</v>
      </c>
      <c r="BT141" s="234">
        <v>1</v>
      </c>
      <c r="BU141" s="235" t="s">
        <v>380</v>
      </c>
      <c r="BV141" s="223">
        <v>-242</v>
      </c>
      <c r="BW141" s="221" t="s">
        <v>387</v>
      </c>
      <c r="BX141" s="249">
        <v>44607</v>
      </c>
      <c r="BY141" s="582" t="s">
        <v>2261</v>
      </c>
      <c r="BZ141" s="94" t="s">
        <v>466</v>
      </c>
      <c r="CA141" s="108">
        <v>1</v>
      </c>
      <c r="CB141" s="236" t="s">
        <v>294</v>
      </c>
      <c r="CC141" s="94"/>
      <c r="CD141" s="236" t="s">
        <v>294</v>
      </c>
      <c r="CE141" s="233" t="s">
        <v>1125</v>
      </c>
      <c r="CF141" s="233" t="s">
        <v>1125</v>
      </c>
      <c r="CG141" s="375" t="s">
        <v>328</v>
      </c>
      <c r="CH141" s="233" t="s">
        <v>328</v>
      </c>
      <c r="CI141" s="234">
        <v>1</v>
      </c>
      <c r="CJ141" s="235" t="str">
        <f t="shared" si="23"/>
        <v>CUMPLIMIENTO TOTAL</v>
      </c>
      <c r="CK141" s="223" t="str">
        <f t="shared" si="24"/>
        <v>NO APLICA ACCION CERRADA</v>
      </c>
      <c r="CL141" s="221" t="str">
        <f t="shared" si="25"/>
        <v>NO APLICA ACCION CERRADA</v>
      </c>
      <c r="CM141" s="239" t="s">
        <v>328</v>
      </c>
      <c r="CN141" s="82" t="s">
        <v>2142</v>
      </c>
      <c r="CO141" s="70" t="s">
        <v>409</v>
      </c>
      <c r="CP141" s="107">
        <v>1</v>
      </c>
      <c r="CQ141" s="236" t="s">
        <v>294</v>
      </c>
      <c r="CR141" s="105" t="s">
        <v>382</v>
      </c>
      <c r="CS141" s="239" t="s">
        <v>328</v>
      </c>
      <c r="CT141" s="82" t="s">
        <v>1125</v>
      </c>
      <c r="CU141" s="82" t="s">
        <v>339</v>
      </c>
      <c r="CV141" s="107">
        <v>1</v>
      </c>
      <c r="CW141" s="110">
        <v>1</v>
      </c>
      <c r="CX141" s="235" t="str">
        <f t="shared" si="26"/>
        <v>CUMPLIMIENTO TOTAL</v>
      </c>
      <c r="CY141" s="223" t="str">
        <f t="shared" si="27"/>
        <v>NO APLICA ACCION CERRADA</v>
      </c>
      <c r="CZ141" s="221" t="str">
        <f t="shared" si="21"/>
        <v>NO APLICA ACCION CERRADA</v>
      </c>
      <c r="DA141" s="239" t="s">
        <v>328</v>
      </c>
      <c r="DB141" s="82" t="s">
        <v>1125</v>
      </c>
      <c r="DC141" s="82" t="s">
        <v>339</v>
      </c>
      <c r="DD141" s="107">
        <v>1</v>
      </c>
      <c r="DE141" s="97" t="s">
        <v>294</v>
      </c>
      <c r="DF141" s="94"/>
      <c r="QG141" s="145"/>
    </row>
    <row r="142" spans="1:449" s="583" customFormat="1" ht="118.5" hidden="1" customHeight="1">
      <c r="A142" s="252">
        <v>111</v>
      </c>
      <c r="B142" s="255" t="s">
        <v>614</v>
      </c>
      <c r="C142" s="256" t="s">
        <v>269</v>
      </c>
      <c r="D142" s="255" t="s">
        <v>341</v>
      </c>
      <c r="E142" s="245" t="s">
        <v>2262</v>
      </c>
      <c r="F142" s="255" t="s">
        <v>614</v>
      </c>
      <c r="G142" s="256" t="s">
        <v>269</v>
      </c>
      <c r="H142" s="213" t="s">
        <v>341</v>
      </c>
      <c r="I142" s="213" t="s">
        <v>615</v>
      </c>
      <c r="J142" s="288" t="s">
        <v>1614</v>
      </c>
      <c r="K142" s="395" t="s">
        <v>638</v>
      </c>
      <c r="L142" s="395" t="s">
        <v>639</v>
      </c>
      <c r="M142" s="288" t="s">
        <v>664</v>
      </c>
      <c r="N142" s="395" t="s">
        <v>665</v>
      </c>
      <c r="O142" s="213" t="s">
        <v>26</v>
      </c>
      <c r="P142" s="213" t="s">
        <v>142</v>
      </c>
      <c r="Q142" s="213" t="s">
        <v>666</v>
      </c>
      <c r="R142" s="213" t="s">
        <v>251</v>
      </c>
      <c r="S142" s="255" t="s">
        <v>2263</v>
      </c>
      <c r="T142" s="253" t="s">
        <v>2253</v>
      </c>
      <c r="U142" s="255">
        <v>102</v>
      </c>
      <c r="V142" s="213">
        <v>2020</v>
      </c>
      <c r="W142" s="255" t="s">
        <v>2254</v>
      </c>
      <c r="X142" s="214" t="s">
        <v>2255</v>
      </c>
      <c r="Y142" s="213" t="s">
        <v>2256</v>
      </c>
      <c r="Z142" s="245" t="s">
        <v>2264</v>
      </c>
      <c r="AA142" s="255" t="s">
        <v>328</v>
      </c>
      <c r="AB142" s="214" t="s">
        <v>328</v>
      </c>
      <c r="AC142" s="214" t="s">
        <v>2265</v>
      </c>
      <c r="AD142" s="255" t="s">
        <v>328</v>
      </c>
      <c r="AE142" s="255" t="s">
        <v>328</v>
      </c>
      <c r="AF142" s="260">
        <v>44150</v>
      </c>
      <c r="AG142" s="260">
        <v>44469</v>
      </c>
      <c r="AH142" s="260">
        <v>44743</v>
      </c>
      <c r="AI142" s="260" t="s">
        <v>309</v>
      </c>
      <c r="AJ142" s="260" t="s">
        <v>309</v>
      </c>
      <c r="AK142" s="218">
        <f t="shared" si="22"/>
        <v>-242</v>
      </c>
      <c r="AL142" s="18" t="s">
        <v>2266</v>
      </c>
      <c r="AM142" s="262">
        <v>44418</v>
      </c>
      <c r="AN142" s="257" t="s">
        <v>309</v>
      </c>
      <c r="AO142" s="18" t="s">
        <v>487</v>
      </c>
      <c r="AP142" s="261">
        <v>0.5</v>
      </c>
      <c r="AQ142" s="235" t="s">
        <v>422</v>
      </c>
      <c r="AR142" s="223">
        <v>18</v>
      </c>
      <c r="AS142" s="221" t="s">
        <v>398</v>
      </c>
      <c r="AT142" s="221" t="s">
        <v>412</v>
      </c>
      <c r="AU142" s="221" t="s">
        <v>412</v>
      </c>
      <c r="AV142" s="221" t="s">
        <v>412</v>
      </c>
      <c r="AW142" s="222">
        <v>0</v>
      </c>
      <c r="AX142" s="261">
        <v>0</v>
      </c>
      <c r="AY142" s="221" t="s">
        <v>400</v>
      </c>
      <c r="AZ142" s="257" t="s">
        <v>390</v>
      </c>
      <c r="BA142" s="247" t="s">
        <v>390</v>
      </c>
      <c r="BB142" s="36" t="s">
        <v>2267</v>
      </c>
      <c r="BC142" s="248">
        <v>44620</v>
      </c>
      <c r="BD142" s="50" t="s">
        <v>307</v>
      </c>
      <c r="BE142" s="36" t="s">
        <v>2268</v>
      </c>
      <c r="BF142" s="266">
        <v>0.5</v>
      </c>
      <c r="BG142" s="235" t="s">
        <v>422</v>
      </c>
      <c r="BH142" s="223">
        <v>-44619.5</v>
      </c>
      <c r="BI142" s="221" t="s">
        <v>387</v>
      </c>
      <c r="BJ142" s="267"/>
      <c r="BK142" s="267"/>
      <c r="BL142" s="267"/>
      <c r="BM142" s="267"/>
      <c r="BN142" s="221"/>
      <c r="BO142" s="267"/>
      <c r="BP142" s="268" t="s">
        <v>293</v>
      </c>
      <c r="BQ142" s="62" t="s">
        <v>2269</v>
      </c>
      <c r="BR142" s="269">
        <v>44712</v>
      </c>
      <c r="BS142" s="233" t="s">
        <v>1222</v>
      </c>
      <c r="BT142" s="234">
        <v>1</v>
      </c>
      <c r="BU142" s="235" t="s">
        <v>380</v>
      </c>
      <c r="BV142" s="223">
        <v>-242</v>
      </c>
      <c r="BW142" s="221" t="s">
        <v>387</v>
      </c>
      <c r="BX142" s="249">
        <v>44607</v>
      </c>
      <c r="BY142" s="582" t="s">
        <v>2270</v>
      </c>
      <c r="BZ142" s="94" t="s">
        <v>466</v>
      </c>
      <c r="CA142" s="108">
        <v>1</v>
      </c>
      <c r="CB142" s="236" t="s">
        <v>294</v>
      </c>
      <c r="CC142" s="94"/>
      <c r="CD142" s="236" t="s">
        <v>294</v>
      </c>
      <c r="CE142" s="233" t="s">
        <v>1125</v>
      </c>
      <c r="CF142" s="233" t="s">
        <v>1125</v>
      </c>
      <c r="CG142" s="375" t="s">
        <v>328</v>
      </c>
      <c r="CH142" s="233" t="s">
        <v>328</v>
      </c>
      <c r="CI142" s="234">
        <v>1</v>
      </c>
      <c r="CJ142" s="235" t="str">
        <f t="shared" si="23"/>
        <v>CUMPLIMIENTO TOTAL</v>
      </c>
      <c r="CK142" s="223" t="str">
        <f t="shared" si="24"/>
        <v>NO APLICA ACCION CERRADA</v>
      </c>
      <c r="CL142" s="221" t="str">
        <f t="shared" si="25"/>
        <v>NO APLICA ACCION CERRADA</v>
      </c>
      <c r="CM142" s="239" t="s">
        <v>328</v>
      </c>
      <c r="CN142" s="82" t="s">
        <v>2142</v>
      </c>
      <c r="CO142" s="70" t="s">
        <v>409</v>
      </c>
      <c r="CP142" s="107">
        <v>1</v>
      </c>
      <c r="CQ142" s="236" t="s">
        <v>294</v>
      </c>
      <c r="CR142" s="105" t="s">
        <v>382</v>
      </c>
      <c r="CS142" s="239" t="s">
        <v>328</v>
      </c>
      <c r="CT142" s="82" t="s">
        <v>1125</v>
      </c>
      <c r="CU142" s="82" t="s">
        <v>339</v>
      </c>
      <c r="CV142" s="107">
        <v>1</v>
      </c>
      <c r="CW142" s="110">
        <v>1</v>
      </c>
      <c r="CX142" s="235" t="str">
        <f t="shared" si="26"/>
        <v>CUMPLIMIENTO TOTAL</v>
      </c>
      <c r="CY142" s="223" t="str">
        <f t="shared" si="27"/>
        <v>NO APLICA ACCION CERRADA</v>
      </c>
      <c r="CZ142" s="221" t="str">
        <f t="shared" si="21"/>
        <v>NO APLICA ACCION CERRADA</v>
      </c>
      <c r="DA142" s="239" t="s">
        <v>328</v>
      </c>
      <c r="DB142" s="82" t="s">
        <v>1125</v>
      </c>
      <c r="DC142" s="82" t="s">
        <v>339</v>
      </c>
      <c r="DD142" s="107">
        <v>1</v>
      </c>
      <c r="DE142" s="97" t="s">
        <v>294</v>
      </c>
      <c r="DF142" s="94"/>
      <c r="DG142" s="141"/>
      <c r="DH142" s="141"/>
      <c r="DI142" s="141"/>
      <c r="DJ142" s="141"/>
      <c r="DK142" s="141"/>
      <c r="DL142" s="141"/>
      <c r="DM142" s="141"/>
      <c r="DN142" s="141"/>
      <c r="DO142" s="141"/>
      <c r="DP142" s="141"/>
      <c r="DQ142" s="141"/>
      <c r="DR142" s="141"/>
      <c r="DS142" s="141"/>
      <c r="DT142" s="141"/>
      <c r="DU142" s="141"/>
      <c r="DV142" s="141"/>
      <c r="DW142" s="141"/>
      <c r="DX142" s="141"/>
      <c r="DY142" s="141"/>
      <c r="DZ142" s="141"/>
      <c r="EA142" s="141"/>
      <c r="EB142" s="141"/>
      <c r="EC142" s="141"/>
      <c r="ED142" s="141"/>
      <c r="EE142" s="141"/>
      <c r="EF142" s="141"/>
      <c r="EG142" s="141"/>
      <c r="EH142" s="141"/>
      <c r="EI142" s="141"/>
      <c r="EJ142" s="141"/>
      <c r="EK142" s="141"/>
      <c r="EL142" s="141"/>
      <c r="EM142" s="141"/>
      <c r="EN142" s="141"/>
      <c r="EO142" s="141"/>
      <c r="EP142" s="141"/>
      <c r="EQ142" s="141"/>
      <c r="ER142" s="141"/>
      <c r="ES142" s="141"/>
      <c r="ET142" s="141"/>
      <c r="EU142" s="141"/>
      <c r="EV142" s="141"/>
      <c r="EW142" s="141"/>
      <c r="EX142" s="141"/>
      <c r="EY142" s="141"/>
      <c r="EZ142" s="141"/>
      <c r="FA142" s="141"/>
      <c r="FB142" s="141"/>
      <c r="FC142" s="141"/>
      <c r="FD142" s="141"/>
      <c r="FE142" s="141"/>
      <c r="FF142" s="141"/>
      <c r="FG142" s="141"/>
      <c r="FH142" s="141"/>
      <c r="FI142" s="141"/>
      <c r="FJ142" s="141"/>
      <c r="FK142" s="141"/>
      <c r="FL142" s="141"/>
      <c r="FM142" s="141"/>
      <c r="FN142" s="141"/>
      <c r="FO142" s="141"/>
      <c r="FP142" s="141"/>
      <c r="FQ142" s="141"/>
      <c r="FR142" s="141"/>
      <c r="FS142" s="141"/>
      <c r="FT142" s="141"/>
      <c r="FU142" s="141"/>
      <c r="FV142" s="141"/>
      <c r="FW142" s="141"/>
      <c r="FX142" s="141"/>
      <c r="FY142" s="141"/>
      <c r="FZ142" s="141"/>
      <c r="GA142" s="141"/>
      <c r="GB142" s="141"/>
      <c r="GC142" s="141"/>
      <c r="GD142" s="141"/>
      <c r="GE142" s="141"/>
      <c r="GF142" s="141"/>
      <c r="GG142" s="141"/>
      <c r="GH142" s="141"/>
      <c r="GI142" s="141"/>
      <c r="GJ142" s="141"/>
      <c r="GK142" s="141"/>
      <c r="GL142" s="141"/>
      <c r="GM142" s="141"/>
      <c r="GN142" s="141"/>
      <c r="GO142" s="141"/>
      <c r="GP142" s="141"/>
      <c r="GQ142" s="141"/>
      <c r="GR142" s="141"/>
      <c r="GS142" s="141"/>
      <c r="GT142" s="141"/>
      <c r="GU142" s="141"/>
      <c r="GV142" s="141"/>
      <c r="GW142" s="141"/>
      <c r="GX142" s="141"/>
      <c r="GY142" s="141"/>
      <c r="GZ142" s="141"/>
      <c r="HA142" s="141"/>
      <c r="HB142" s="141"/>
      <c r="HC142" s="141"/>
      <c r="HD142" s="141"/>
      <c r="HE142" s="141"/>
      <c r="HF142" s="141"/>
      <c r="HG142" s="141"/>
      <c r="HH142" s="141"/>
      <c r="HI142" s="141"/>
      <c r="HJ142" s="141"/>
      <c r="HK142" s="141"/>
      <c r="HL142" s="141"/>
      <c r="HM142" s="141"/>
      <c r="HN142" s="141"/>
      <c r="HO142" s="141"/>
      <c r="HP142" s="141"/>
      <c r="HQ142" s="141"/>
      <c r="HR142" s="141"/>
      <c r="HS142" s="141"/>
      <c r="HT142" s="141"/>
      <c r="HU142" s="141"/>
      <c r="HV142" s="141"/>
      <c r="HW142" s="141"/>
      <c r="HX142" s="141"/>
      <c r="HY142" s="141"/>
      <c r="HZ142" s="141"/>
      <c r="IA142" s="141"/>
      <c r="IB142" s="141"/>
      <c r="IC142" s="141"/>
      <c r="ID142" s="141"/>
      <c r="IE142" s="141"/>
      <c r="IF142" s="141"/>
      <c r="IG142" s="141"/>
      <c r="IH142" s="141"/>
      <c r="II142" s="141"/>
      <c r="IJ142" s="141"/>
      <c r="IK142" s="141"/>
      <c r="IL142" s="141"/>
      <c r="IM142" s="141"/>
      <c r="IN142" s="141"/>
      <c r="IO142" s="141"/>
      <c r="IP142" s="141"/>
      <c r="IQ142" s="141"/>
      <c r="IR142" s="141"/>
      <c r="IS142" s="141"/>
      <c r="IT142" s="141"/>
      <c r="IU142" s="141"/>
      <c r="IV142" s="141"/>
      <c r="IW142" s="141"/>
      <c r="IX142" s="141"/>
      <c r="IY142" s="141"/>
      <c r="IZ142" s="141"/>
      <c r="JA142" s="141"/>
      <c r="JB142" s="141"/>
      <c r="JC142" s="141"/>
      <c r="JD142" s="141"/>
      <c r="JE142" s="141"/>
      <c r="JF142" s="141"/>
      <c r="JG142" s="141"/>
      <c r="JH142" s="141"/>
      <c r="JI142" s="141"/>
      <c r="JJ142" s="141"/>
      <c r="JK142" s="141"/>
      <c r="JL142" s="141"/>
      <c r="JM142" s="141"/>
      <c r="JN142" s="141"/>
      <c r="JO142" s="141"/>
      <c r="JP142" s="141"/>
      <c r="JQ142" s="141"/>
      <c r="JR142" s="141"/>
      <c r="JS142" s="141"/>
      <c r="JT142" s="141"/>
      <c r="JU142" s="141"/>
      <c r="JV142" s="141"/>
      <c r="JW142" s="141"/>
      <c r="JX142" s="141"/>
      <c r="JY142" s="141"/>
      <c r="JZ142" s="141"/>
      <c r="KA142" s="141"/>
      <c r="KB142" s="141"/>
      <c r="KC142" s="141"/>
      <c r="KD142" s="141"/>
      <c r="KE142" s="141"/>
      <c r="KF142" s="141"/>
      <c r="KG142" s="141"/>
      <c r="KH142" s="141"/>
      <c r="KI142" s="141"/>
      <c r="KJ142" s="141"/>
      <c r="KK142" s="141"/>
      <c r="KL142" s="141"/>
      <c r="KM142" s="141"/>
      <c r="KN142" s="141"/>
      <c r="KO142" s="141"/>
      <c r="KP142" s="141"/>
      <c r="KQ142" s="141"/>
      <c r="KR142" s="141"/>
      <c r="KS142" s="141"/>
      <c r="KT142" s="141"/>
      <c r="KU142" s="141"/>
      <c r="KV142" s="141"/>
      <c r="KW142" s="141"/>
      <c r="KX142" s="141"/>
      <c r="KY142" s="141"/>
      <c r="KZ142" s="141"/>
      <c r="LA142" s="141"/>
      <c r="LB142" s="141"/>
      <c r="LC142" s="141"/>
      <c r="LD142" s="141"/>
      <c r="LE142" s="141"/>
      <c r="LF142" s="141"/>
      <c r="LG142" s="141"/>
      <c r="LH142" s="141"/>
      <c r="LI142" s="141"/>
      <c r="LJ142" s="141"/>
      <c r="LK142" s="141"/>
      <c r="LL142" s="141"/>
      <c r="LM142" s="141"/>
      <c r="LN142" s="141"/>
      <c r="LO142" s="141"/>
      <c r="LP142" s="141"/>
      <c r="LQ142" s="141"/>
      <c r="LR142" s="141"/>
      <c r="LS142" s="141"/>
      <c r="LT142" s="141"/>
      <c r="LU142" s="141"/>
      <c r="LV142" s="141"/>
      <c r="LW142" s="141"/>
      <c r="LX142" s="141"/>
      <c r="LY142" s="141"/>
      <c r="LZ142" s="141"/>
      <c r="MA142" s="141"/>
      <c r="MB142" s="141"/>
      <c r="MC142" s="141"/>
      <c r="MD142" s="141"/>
      <c r="ME142" s="141"/>
      <c r="MF142" s="141"/>
      <c r="MG142" s="141"/>
      <c r="MH142" s="141"/>
      <c r="MI142" s="141"/>
      <c r="MJ142" s="141"/>
      <c r="MK142" s="141"/>
      <c r="ML142" s="141"/>
      <c r="MM142" s="141"/>
      <c r="MN142" s="141"/>
      <c r="MO142" s="141"/>
      <c r="MP142" s="141"/>
      <c r="MQ142" s="141"/>
      <c r="MR142" s="141"/>
      <c r="MS142" s="141"/>
      <c r="MT142" s="141"/>
      <c r="MU142" s="141"/>
      <c r="MV142" s="141"/>
      <c r="MW142" s="141"/>
      <c r="MX142" s="141"/>
      <c r="MY142" s="141"/>
      <c r="MZ142" s="141"/>
      <c r="NA142" s="141"/>
      <c r="NB142" s="141"/>
      <c r="NC142" s="141"/>
      <c r="ND142" s="141"/>
      <c r="NE142" s="141"/>
      <c r="NF142" s="141"/>
      <c r="NG142" s="141"/>
      <c r="NH142" s="141"/>
      <c r="NI142" s="141"/>
      <c r="NJ142" s="141"/>
      <c r="NK142" s="141"/>
      <c r="NL142" s="141"/>
      <c r="NM142" s="141"/>
      <c r="NN142" s="141"/>
      <c r="NO142" s="141"/>
      <c r="NP142" s="141"/>
      <c r="NQ142" s="141"/>
      <c r="NR142" s="141"/>
      <c r="NS142" s="141"/>
      <c r="NT142" s="141"/>
      <c r="NU142" s="141"/>
      <c r="NV142" s="141"/>
      <c r="NW142" s="141"/>
      <c r="NX142" s="141"/>
      <c r="NY142" s="141"/>
      <c r="NZ142" s="141"/>
      <c r="OA142" s="141"/>
      <c r="OB142" s="141"/>
      <c r="OC142" s="141"/>
      <c r="OD142" s="141"/>
      <c r="OE142" s="141"/>
      <c r="OF142" s="141"/>
      <c r="OG142" s="141"/>
      <c r="OH142" s="141"/>
      <c r="OI142" s="141"/>
      <c r="OJ142" s="141"/>
      <c r="OK142" s="141"/>
      <c r="OL142" s="141"/>
      <c r="OM142" s="141"/>
      <c r="ON142" s="141"/>
      <c r="OO142" s="141"/>
      <c r="OP142" s="141"/>
      <c r="OQ142" s="141"/>
      <c r="OR142" s="141"/>
      <c r="OS142" s="141"/>
      <c r="OT142" s="141"/>
      <c r="OU142" s="141"/>
      <c r="OV142" s="141"/>
      <c r="OW142" s="141"/>
      <c r="OX142" s="141"/>
      <c r="OY142" s="141"/>
      <c r="OZ142" s="141"/>
      <c r="PA142" s="141"/>
      <c r="PB142" s="141"/>
      <c r="PC142" s="141"/>
      <c r="PD142" s="141"/>
      <c r="PE142" s="141"/>
      <c r="PF142" s="141"/>
      <c r="PG142" s="141"/>
      <c r="PH142" s="141"/>
      <c r="PI142" s="141"/>
      <c r="PJ142" s="141"/>
      <c r="PK142" s="141"/>
      <c r="PL142" s="141"/>
      <c r="PM142" s="141"/>
      <c r="PN142" s="141"/>
      <c r="PO142" s="141"/>
      <c r="PP142" s="141"/>
      <c r="PQ142" s="141"/>
      <c r="PR142" s="141"/>
      <c r="PS142" s="141"/>
      <c r="PT142" s="141"/>
      <c r="PU142" s="141"/>
      <c r="PV142" s="141"/>
      <c r="PW142" s="141"/>
      <c r="PX142" s="141"/>
      <c r="PY142" s="141"/>
      <c r="PZ142" s="141"/>
      <c r="QA142" s="141"/>
      <c r="QB142" s="141"/>
      <c r="QC142" s="141"/>
      <c r="QD142" s="141"/>
      <c r="QE142" s="141"/>
      <c r="QF142" s="141"/>
      <c r="QG142" s="145"/>
    </row>
    <row r="143" spans="1:449" s="141" customFormat="1" ht="118.5" hidden="1" customHeight="1">
      <c r="A143" s="252">
        <v>112</v>
      </c>
      <c r="B143" s="255" t="s">
        <v>614</v>
      </c>
      <c r="C143" s="256" t="s">
        <v>269</v>
      </c>
      <c r="D143" s="255" t="s">
        <v>341</v>
      </c>
      <c r="E143" s="245"/>
      <c r="F143" s="255" t="s">
        <v>614</v>
      </c>
      <c r="G143" s="256" t="s">
        <v>269</v>
      </c>
      <c r="H143" s="213" t="s">
        <v>341</v>
      </c>
      <c r="I143" s="213" t="s">
        <v>615</v>
      </c>
      <c r="J143" s="288" t="s">
        <v>1614</v>
      </c>
      <c r="K143" s="395" t="s">
        <v>638</v>
      </c>
      <c r="L143" s="395" t="s">
        <v>639</v>
      </c>
      <c r="M143" s="288" t="s">
        <v>664</v>
      </c>
      <c r="N143" s="395" t="s">
        <v>665</v>
      </c>
      <c r="O143" s="213" t="s">
        <v>26</v>
      </c>
      <c r="P143" s="213" t="s">
        <v>142</v>
      </c>
      <c r="Q143" s="213" t="s">
        <v>666</v>
      </c>
      <c r="R143" s="213" t="s">
        <v>251</v>
      </c>
      <c r="S143" s="255" t="s">
        <v>2271</v>
      </c>
      <c r="T143" s="253" t="s">
        <v>2253</v>
      </c>
      <c r="U143" s="255">
        <v>102</v>
      </c>
      <c r="V143" s="213">
        <v>2020</v>
      </c>
      <c r="W143" s="255" t="s">
        <v>2254</v>
      </c>
      <c r="X143" s="214" t="s">
        <v>2255</v>
      </c>
      <c r="Y143" s="213" t="s">
        <v>2256</v>
      </c>
      <c r="Z143" s="245" t="s">
        <v>2272</v>
      </c>
      <c r="AA143" s="255" t="s">
        <v>328</v>
      </c>
      <c r="AB143" s="214" t="s">
        <v>328</v>
      </c>
      <c r="AC143" s="214" t="s">
        <v>2273</v>
      </c>
      <c r="AD143" s="255" t="s">
        <v>328</v>
      </c>
      <c r="AE143" s="255" t="s">
        <v>328</v>
      </c>
      <c r="AF143" s="260">
        <v>44150</v>
      </c>
      <c r="AG143" s="260">
        <v>44469</v>
      </c>
      <c r="AH143" s="260">
        <v>44743</v>
      </c>
      <c r="AI143" s="260" t="s">
        <v>309</v>
      </c>
      <c r="AJ143" s="260" t="s">
        <v>309</v>
      </c>
      <c r="AK143" s="218">
        <f t="shared" si="22"/>
        <v>-242</v>
      </c>
      <c r="AL143" s="18" t="s">
        <v>2274</v>
      </c>
      <c r="AM143" s="262">
        <v>44418</v>
      </c>
      <c r="AN143" s="257" t="s">
        <v>309</v>
      </c>
      <c r="AO143" s="18" t="s">
        <v>2275</v>
      </c>
      <c r="AP143" s="261">
        <v>0.4</v>
      </c>
      <c r="AQ143" s="235" t="s">
        <v>422</v>
      </c>
      <c r="AR143" s="223">
        <v>18</v>
      </c>
      <c r="AS143" s="221" t="s">
        <v>398</v>
      </c>
      <c r="AT143" s="221" t="s">
        <v>412</v>
      </c>
      <c r="AU143" s="221" t="s">
        <v>412</v>
      </c>
      <c r="AV143" s="221" t="s">
        <v>412</v>
      </c>
      <c r="AW143" s="222">
        <v>0</v>
      </c>
      <c r="AX143" s="261">
        <v>0</v>
      </c>
      <c r="AY143" s="221" t="s">
        <v>400</v>
      </c>
      <c r="AZ143" s="257" t="s">
        <v>390</v>
      </c>
      <c r="BA143" s="247" t="s">
        <v>390</v>
      </c>
      <c r="BB143" s="36" t="s">
        <v>2276</v>
      </c>
      <c r="BC143" s="248">
        <v>44620</v>
      </c>
      <c r="BD143" s="50" t="s">
        <v>307</v>
      </c>
      <c r="BE143" s="240" t="s">
        <v>328</v>
      </c>
      <c r="BF143" s="103">
        <v>1</v>
      </c>
      <c r="BG143" s="235" t="s">
        <v>380</v>
      </c>
      <c r="BH143" s="223">
        <v>-44619.6</v>
      </c>
      <c r="BI143" s="221" t="s">
        <v>387</v>
      </c>
      <c r="BJ143" s="267"/>
      <c r="BK143" s="267"/>
      <c r="BL143" s="267"/>
      <c r="BM143" s="267"/>
      <c r="BN143" s="221"/>
      <c r="BO143" s="267"/>
      <c r="BP143" s="399" t="s">
        <v>1213</v>
      </c>
      <c r="BQ143" s="62" t="s">
        <v>1221</v>
      </c>
      <c r="BR143" s="269">
        <v>44712</v>
      </c>
      <c r="BS143" s="233" t="s">
        <v>1222</v>
      </c>
      <c r="BT143" s="234">
        <v>1</v>
      </c>
      <c r="BU143" s="235" t="s">
        <v>380</v>
      </c>
      <c r="BV143" s="223">
        <v>-242</v>
      </c>
      <c r="BW143" s="221" t="s">
        <v>387</v>
      </c>
      <c r="BX143" s="249">
        <v>44607</v>
      </c>
      <c r="BY143" s="584" t="s">
        <v>2277</v>
      </c>
      <c r="BZ143" s="94" t="s">
        <v>466</v>
      </c>
      <c r="CA143" s="108">
        <v>1</v>
      </c>
      <c r="CB143" s="236" t="s">
        <v>294</v>
      </c>
      <c r="CC143" s="94"/>
      <c r="CD143" s="236" t="s">
        <v>294</v>
      </c>
      <c r="CE143" s="233" t="s">
        <v>1125</v>
      </c>
      <c r="CF143" s="233" t="s">
        <v>1125</v>
      </c>
      <c r="CG143" s="375" t="s">
        <v>328</v>
      </c>
      <c r="CH143" s="233" t="s">
        <v>328</v>
      </c>
      <c r="CI143" s="234">
        <v>1</v>
      </c>
      <c r="CJ143" s="235" t="str">
        <f t="shared" si="23"/>
        <v>CUMPLIMIENTO TOTAL</v>
      </c>
      <c r="CK143" s="223" t="str">
        <f t="shared" si="24"/>
        <v>NO APLICA ACCION CERRADA</v>
      </c>
      <c r="CL143" s="221" t="str">
        <f t="shared" si="25"/>
        <v>NO APLICA ACCION CERRADA</v>
      </c>
      <c r="CM143" s="239" t="s">
        <v>328</v>
      </c>
      <c r="CN143" s="82" t="s">
        <v>2142</v>
      </c>
      <c r="CO143" s="70" t="s">
        <v>409</v>
      </c>
      <c r="CP143" s="107">
        <v>1</v>
      </c>
      <c r="CQ143" s="236" t="s">
        <v>294</v>
      </c>
      <c r="CR143" s="105" t="s">
        <v>382</v>
      </c>
      <c r="CS143" s="239" t="s">
        <v>328</v>
      </c>
      <c r="CT143" s="82" t="s">
        <v>1125</v>
      </c>
      <c r="CU143" s="82" t="s">
        <v>339</v>
      </c>
      <c r="CV143" s="107">
        <v>1</v>
      </c>
      <c r="CW143" s="110">
        <v>1</v>
      </c>
      <c r="CX143" s="235" t="str">
        <f t="shared" si="26"/>
        <v>CUMPLIMIENTO TOTAL</v>
      </c>
      <c r="CY143" s="223" t="str">
        <f t="shared" si="27"/>
        <v>NO APLICA ACCION CERRADA</v>
      </c>
      <c r="CZ143" s="221" t="str">
        <f t="shared" ref="CZ143:CZ164" si="28">(IF(CQ143="CERRADO","NO APLICA ACCION CERRADA",IF(CW143&lt;=0,"VENCIDO",IF(AY143&lt;=$V$5,"POR VENCER","CON TIEMPO"))))</f>
        <v>NO APLICA ACCION CERRADA</v>
      </c>
      <c r="DA143" s="239" t="s">
        <v>328</v>
      </c>
      <c r="DB143" s="82" t="s">
        <v>1125</v>
      </c>
      <c r="DC143" s="82" t="s">
        <v>339</v>
      </c>
      <c r="DD143" s="107">
        <v>1</v>
      </c>
      <c r="DE143" s="97" t="s">
        <v>294</v>
      </c>
      <c r="DF143" s="94"/>
      <c r="QG143" s="145"/>
    </row>
    <row r="144" spans="1:449" s="141" customFormat="1" ht="118.5" hidden="1" customHeight="1">
      <c r="A144" s="252">
        <v>113</v>
      </c>
      <c r="B144" s="255" t="s">
        <v>614</v>
      </c>
      <c r="C144" s="256" t="s">
        <v>269</v>
      </c>
      <c r="D144" s="255" t="s">
        <v>341</v>
      </c>
      <c r="E144" s="245"/>
      <c r="F144" s="255" t="s">
        <v>614</v>
      </c>
      <c r="G144" s="256" t="s">
        <v>269</v>
      </c>
      <c r="H144" s="213" t="s">
        <v>341</v>
      </c>
      <c r="I144" s="213" t="s">
        <v>615</v>
      </c>
      <c r="J144" s="288" t="s">
        <v>1614</v>
      </c>
      <c r="K144" s="395" t="s">
        <v>638</v>
      </c>
      <c r="L144" s="395" t="s">
        <v>639</v>
      </c>
      <c r="M144" s="288" t="s">
        <v>664</v>
      </c>
      <c r="N144" s="395" t="s">
        <v>665</v>
      </c>
      <c r="O144" s="213" t="s">
        <v>26</v>
      </c>
      <c r="P144" s="213" t="s">
        <v>142</v>
      </c>
      <c r="Q144" s="213" t="s">
        <v>666</v>
      </c>
      <c r="R144" s="213" t="s">
        <v>251</v>
      </c>
      <c r="S144" s="255" t="s">
        <v>2278</v>
      </c>
      <c r="T144" s="253" t="s">
        <v>2253</v>
      </c>
      <c r="U144" s="255">
        <v>102</v>
      </c>
      <c r="V144" s="213">
        <v>2020</v>
      </c>
      <c r="W144" s="255" t="s">
        <v>2279</v>
      </c>
      <c r="X144" s="214" t="s">
        <v>2255</v>
      </c>
      <c r="Y144" s="213" t="s">
        <v>2256</v>
      </c>
      <c r="Z144" s="245" t="s">
        <v>2280</v>
      </c>
      <c r="AA144" s="255" t="s">
        <v>328</v>
      </c>
      <c r="AB144" s="214" t="s">
        <v>328</v>
      </c>
      <c r="AC144" s="214" t="s">
        <v>2281</v>
      </c>
      <c r="AD144" s="255" t="s">
        <v>328</v>
      </c>
      <c r="AE144" s="255" t="s">
        <v>328</v>
      </c>
      <c r="AF144" s="260">
        <v>44150</v>
      </c>
      <c r="AG144" s="260">
        <v>44469</v>
      </c>
      <c r="AH144" s="260">
        <v>44900</v>
      </c>
      <c r="AI144" s="260" t="s">
        <v>309</v>
      </c>
      <c r="AJ144" s="260" t="s">
        <v>309</v>
      </c>
      <c r="AK144" s="218">
        <f t="shared" si="22"/>
        <v>-242</v>
      </c>
      <c r="AL144" s="18" t="s">
        <v>2282</v>
      </c>
      <c r="AM144" s="262">
        <v>44418</v>
      </c>
      <c r="AN144" s="257" t="s">
        <v>309</v>
      </c>
      <c r="AO144" s="18" t="s">
        <v>2283</v>
      </c>
      <c r="AP144" s="261">
        <v>0</v>
      </c>
      <c r="AQ144" s="235" t="s">
        <v>386</v>
      </c>
      <c r="AR144" s="223">
        <v>18</v>
      </c>
      <c r="AS144" s="221" t="s">
        <v>398</v>
      </c>
      <c r="AT144" s="221" t="s">
        <v>412</v>
      </c>
      <c r="AU144" s="221" t="s">
        <v>412</v>
      </c>
      <c r="AV144" s="221" t="s">
        <v>412</v>
      </c>
      <c r="AW144" s="222">
        <v>0</v>
      </c>
      <c r="AX144" s="261">
        <v>0</v>
      </c>
      <c r="AY144" s="221" t="s">
        <v>400</v>
      </c>
      <c r="AZ144" s="257" t="s">
        <v>390</v>
      </c>
      <c r="BA144" s="247" t="s">
        <v>390</v>
      </c>
      <c r="BB144" s="36" t="s">
        <v>2284</v>
      </c>
      <c r="BC144" s="248">
        <v>44620</v>
      </c>
      <c r="BD144" s="50" t="s">
        <v>307</v>
      </c>
      <c r="BE144" s="240" t="s">
        <v>328</v>
      </c>
      <c r="BF144" s="103">
        <v>1</v>
      </c>
      <c r="BG144" s="235" t="s">
        <v>380</v>
      </c>
      <c r="BH144" s="223">
        <v>-44620</v>
      </c>
      <c r="BI144" s="221" t="s">
        <v>387</v>
      </c>
      <c r="BJ144" s="267"/>
      <c r="BK144" s="267"/>
      <c r="BL144" s="267"/>
      <c r="BM144" s="267"/>
      <c r="BN144" s="221"/>
      <c r="BO144" s="267"/>
      <c r="BP144" s="399" t="s">
        <v>1213</v>
      </c>
      <c r="BQ144" s="62" t="s">
        <v>1221</v>
      </c>
      <c r="BR144" s="269">
        <v>44712</v>
      </c>
      <c r="BS144" s="233" t="s">
        <v>1222</v>
      </c>
      <c r="BT144" s="234">
        <v>1</v>
      </c>
      <c r="BU144" s="235" t="s">
        <v>380</v>
      </c>
      <c r="BV144" s="223">
        <v>-242</v>
      </c>
      <c r="BW144" s="221" t="s">
        <v>387</v>
      </c>
      <c r="BX144" s="249">
        <v>44607</v>
      </c>
      <c r="BY144" s="584" t="s">
        <v>2285</v>
      </c>
      <c r="BZ144" s="94" t="s">
        <v>466</v>
      </c>
      <c r="CA144" s="108">
        <v>0</v>
      </c>
      <c r="CB144" s="236" t="s">
        <v>387</v>
      </c>
      <c r="CC144" s="94"/>
      <c r="CD144" s="268" t="s">
        <v>293</v>
      </c>
      <c r="CE144" s="237">
        <v>44818</v>
      </c>
      <c r="CF144" s="26" t="s">
        <v>2286</v>
      </c>
      <c r="CG144" s="27" t="s">
        <v>2287</v>
      </c>
      <c r="CH144" s="571" t="s">
        <v>328</v>
      </c>
      <c r="CI144" s="21">
        <v>1</v>
      </c>
      <c r="CJ144" s="235" t="str">
        <f t="shared" si="23"/>
        <v>CUMPLIMIENTO TOTAL</v>
      </c>
      <c r="CK144" s="223">
        <f t="shared" si="24"/>
        <v>-242</v>
      </c>
      <c r="CL144" s="221" t="str">
        <f t="shared" si="25"/>
        <v>VENCIDO</v>
      </c>
      <c r="CM144" s="239" t="s">
        <v>328</v>
      </c>
      <c r="CN144" s="82" t="s">
        <v>2142</v>
      </c>
      <c r="CO144" s="70" t="s">
        <v>409</v>
      </c>
      <c r="CP144" s="106">
        <v>1</v>
      </c>
      <c r="CQ144" s="236" t="s">
        <v>294</v>
      </c>
      <c r="CR144" s="105" t="s">
        <v>382</v>
      </c>
      <c r="CS144" s="239" t="s">
        <v>328</v>
      </c>
      <c r="CT144" s="82" t="s">
        <v>1125</v>
      </c>
      <c r="CU144" s="82" t="s">
        <v>339</v>
      </c>
      <c r="CV144" s="107">
        <v>1</v>
      </c>
      <c r="CW144" s="110">
        <v>1</v>
      </c>
      <c r="CX144" s="235" t="str">
        <f t="shared" si="26"/>
        <v>CUMPLIMIENTO TOTAL</v>
      </c>
      <c r="CY144" s="223" t="str">
        <f t="shared" si="27"/>
        <v>NO APLICA ACCION CERRADA</v>
      </c>
      <c r="CZ144" s="221" t="str">
        <f t="shared" si="28"/>
        <v>NO APLICA ACCION CERRADA</v>
      </c>
      <c r="DA144" s="239" t="s">
        <v>328</v>
      </c>
      <c r="DB144" s="82" t="s">
        <v>1125</v>
      </c>
      <c r="DC144" s="82" t="s">
        <v>339</v>
      </c>
      <c r="DD144" s="107">
        <v>1</v>
      </c>
      <c r="DE144" s="97" t="s">
        <v>294</v>
      </c>
      <c r="DF144" s="94"/>
      <c r="QG144" s="145"/>
    </row>
    <row r="145" spans="1:449" s="141" customFormat="1" ht="118.5" hidden="1" customHeight="1">
      <c r="A145" s="252">
        <v>114</v>
      </c>
      <c r="B145" s="255" t="s">
        <v>614</v>
      </c>
      <c r="C145" s="256" t="s">
        <v>269</v>
      </c>
      <c r="D145" s="255" t="s">
        <v>341</v>
      </c>
      <c r="E145" s="245"/>
      <c r="F145" s="255" t="s">
        <v>614</v>
      </c>
      <c r="G145" s="256" t="s">
        <v>269</v>
      </c>
      <c r="H145" s="213" t="s">
        <v>341</v>
      </c>
      <c r="I145" s="213" t="s">
        <v>615</v>
      </c>
      <c r="J145" s="288" t="s">
        <v>1614</v>
      </c>
      <c r="K145" s="395" t="s">
        <v>638</v>
      </c>
      <c r="L145" s="395" t="s">
        <v>639</v>
      </c>
      <c r="M145" s="288" t="s">
        <v>664</v>
      </c>
      <c r="N145" s="395" t="s">
        <v>665</v>
      </c>
      <c r="O145" s="213" t="s">
        <v>26</v>
      </c>
      <c r="P145" s="215" t="s">
        <v>153</v>
      </c>
      <c r="Q145" s="213" t="s">
        <v>666</v>
      </c>
      <c r="R145" s="213" t="s">
        <v>251</v>
      </c>
      <c r="S145" s="255" t="s">
        <v>2288</v>
      </c>
      <c r="T145" s="253" t="s">
        <v>525</v>
      </c>
      <c r="U145" s="255">
        <v>102</v>
      </c>
      <c r="V145" s="213">
        <v>2020</v>
      </c>
      <c r="W145" s="255" t="s">
        <v>2289</v>
      </c>
      <c r="X145" s="214" t="s">
        <v>526</v>
      </c>
      <c r="Y145" s="213" t="s">
        <v>527</v>
      </c>
      <c r="Z145" s="245" t="s">
        <v>2272</v>
      </c>
      <c r="AA145" s="255" t="s">
        <v>328</v>
      </c>
      <c r="AB145" s="214" t="s">
        <v>328</v>
      </c>
      <c r="AC145" s="214" t="s">
        <v>2273</v>
      </c>
      <c r="AD145" s="255" t="s">
        <v>328</v>
      </c>
      <c r="AE145" s="255" t="s">
        <v>328</v>
      </c>
      <c r="AF145" s="260">
        <v>44150</v>
      </c>
      <c r="AG145" s="260">
        <v>44469</v>
      </c>
      <c r="AH145" s="260">
        <v>44743</v>
      </c>
      <c r="AI145" s="260" t="s">
        <v>309</v>
      </c>
      <c r="AJ145" s="260" t="s">
        <v>309</v>
      </c>
      <c r="AK145" s="218">
        <f t="shared" si="22"/>
        <v>-242</v>
      </c>
      <c r="AL145" s="18" t="s">
        <v>2290</v>
      </c>
      <c r="AM145" s="262">
        <v>44418</v>
      </c>
      <c r="AN145" s="257" t="s">
        <v>309</v>
      </c>
      <c r="AO145" s="18" t="s">
        <v>2275</v>
      </c>
      <c r="AP145" s="261">
        <v>0.4</v>
      </c>
      <c r="AQ145" s="235" t="s">
        <v>422</v>
      </c>
      <c r="AR145" s="223">
        <v>18</v>
      </c>
      <c r="AS145" s="221" t="s">
        <v>398</v>
      </c>
      <c r="AT145" s="221" t="s">
        <v>412</v>
      </c>
      <c r="AU145" s="221" t="s">
        <v>412</v>
      </c>
      <c r="AV145" s="221" t="s">
        <v>412</v>
      </c>
      <c r="AW145" s="222">
        <v>0</v>
      </c>
      <c r="AX145" s="261">
        <v>0</v>
      </c>
      <c r="AY145" s="221" t="s">
        <v>400</v>
      </c>
      <c r="AZ145" s="257" t="s">
        <v>390</v>
      </c>
      <c r="BA145" s="247" t="s">
        <v>390</v>
      </c>
      <c r="BB145" s="36" t="s">
        <v>2291</v>
      </c>
      <c r="BC145" s="248">
        <v>44620</v>
      </c>
      <c r="BD145" s="50" t="s">
        <v>307</v>
      </c>
      <c r="BE145" s="240" t="s">
        <v>328</v>
      </c>
      <c r="BF145" s="103">
        <v>1</v>
      </c>
      <c r="BG145" s="235" t="s">
        <v>380</v>
      </c>
      <c r="BH145" s="223">
        <v>-44619.6</v>
      </c>
      <c r="BI145" s="221" t="s">
        <v>387</v>
      </c>
      <c r="BJ145" s="267"/>
      <c r="BK145" s="267"/>
      <c r="BL145" s="267"/>
      <c r="BM145" s="267"/>
      <c r="BN145" s="221"/>
      <c r="BO145" s="267"/>
      <c r="BP145" s="399" t="s">
        <v>1213</v>
      </c>
      <c r="BQ145" s="62" t="s">
        <v>1221</v>
      </c>
      <c r="BR145" s="269">
        <v>44712</v>
      </c>
      <c r="BS145" s="233" t="s">
        <v>1222</v>
      </c>
      <c r="BT145" s="234">
        <v>1</v>
      </c>
      <c r="BU145" s="235" t="s">
        <v>380</v>
      </c>
      <c r="BV145" s="223">
        <v>-242</v>
      </c>
      <c r="BW145" s="221" t="s">
        <v>387</v>
      </c>
      <c r="BX145" s="249">
        <v>44607</v>
      </c>
      <c r="BY145" s="582" t="s">
        <v>2292</v>
      </c>
      <c r="BZ145" s="94" t="s">
        <v>466</v>
      </c>
      <c r="CA145" s="108">
        <v>1</v>
      </c>
      <c r="CB145" s="236" t="s">
        <v>294</v>
      </c>
      <c r="CC145" s="94"/>
      <c r="CD145" s="236" t="s">
        <v>294</v>
      </c>
      <c r="CE145" s="233" t="s">
        <v>1125</v>
      </c>
      <c r="CF145" s="233" t="s">
        <v>1125</v>
      </c>
      <c r="CG145" s="375" t="s">
        <v>328</v>
      </c>
      <c r="CH145" s="233" t="s">
        <v>328</v>
      </c>
      <c r="CI145" s="234">
        <v>1</v>
      </c>
      <c r="CJ145" s="235" t="str">
        <f t="shared" si="23"/>
        <v>CUMPLIMIENTO TOTAL</v>
      </c>
      <c r="CK145" s="223" t="str">
        <f t="shared" si="24"/>
        <v>NO APLICA ACCION CERRADA</v>
      </c>
      <c r="CL145" s="221" t="str">
        <f t="shared" si="25"/>
        <v>NO APLICA ACCION CERRADA</v>
      </c>
      <c r="CM145" s="239" t="s">
        <v>328</v>
      </c>
      <c r="CN145" s="82" t="s">
        <v>2142</v>
      </c>
      <c r="CO145" s="70" t="s">
        <v>409</v>
      </c>
      <c r="CP145" s="107">
        <v>1</v>
      </c>
      <c r="CQ145" s="236" t="s">
        <v>294</v>
      </c>
      <c r="CR145" s="105" t="s">
        <v>382</v>
      </c>
      <c r="CS145" s="239" t="s">
        <v>328</v>
      </c>
      <c r="CT145" s="82" t="s">
        <v>1125</v>
      </c>
      <c r="CU145" s="82" t="s">
        <v>339</v>
      </c>
      <c r="CV145" s="107">
        <v>1</v>
      </c>
      <c r="CW145" s="110">
        <v>1</v>
      </c>
      <c r="CX145" s="235" t="str">
        <f t="shared" si="26"/>
        <v>CUMPLIMIENTO TOTAL</v>
      </c>
      <c r="CY145" s="223" t="str">
        <f t="shared" si="27"/>
        <v>NO APLICA ACCION CERRADA</v>
      </c>
      <c r="CZ145" s="221" t="str">
        <f t="shared" si="28"/>
        <v>NO APLICA ACCION CERRADA</v>
      </c>
      <c r="DA145" s="239" t="s">
        <v>328</v>
      </c>
      <c r="DB145" s="82" t="s">
        <v>1125</v>
      </c>
      <c r="DC145" s="82" t="s">
        <v>339</v>
      </c>
      <c r="DD145" s="107">
        <v>1</v>
      </c>
      <c r="DE145" s="97" t="s">
        <v>294</v>
      </c>
      <c r="DF145" s="94"/>
      <c r="QG145" s="145"/>
    </row>
    <row r="146" spans="1:449" s="141" customFormat="1" ht="118.5" hidden="1" customHeight="1">
      <c r="A146" s="252">
        <v>115</v>
      </c>
      <c r="B146" s="255" t="s">
        <v>614</v>
      </c>
      <c r="C146" s="256" t="s">
        <v>269</v>
      </c>
      <c r="D146" s="255" t="s">
        <v>341</v>
      </c>
      <c r="E146" s="245"/>
      <c r="F146" s="255" t="s">
        <v>614</v>
      </c>
      <c r="G146" s="256" t="s">
        <v>269</v>
      </c>
      <c r="H146" s="213" t="s">
        <v>341</v>
      </c>
      <c r="I146" s="213" t="s">
        <v>615</v>
      </c>
      <c r="J146" s="288" t="s">
        <v>1614</v>
      </c>
      <c r="K146" s="395" t="s">
        <v>638</v>
      </c>
      <c r="L146" s="395" t="s">
        <v>639</v>
      </c>
      <c r="M146" s="288" t="s">
        <v>664</v>
      </c>
      <c r="N146" s="395" t="s">
        <v>665</v>
      </c>
      <c r="O146" s="213" t="s">
        <v>26</v>
      </c>
      <c r="P146" s="215" t="s">
        <v>145</v>
      </c>
      <c r="Q146" s="213" t="s">
        <v>666</v>
      </c>
      <c r="R146" s="213" t="s">
        <v>251</v>
      </c>
      <c r="S146" s="255" t="s">
        <v>2293</v>
      </c>
      <c r="T146" s="253" t="s">
        <v>2294</v>
      </c>
      <c r="U146" s="255">
        <v>102</v>
      </c>
      <c r="V146" s="213">
        <v>2020</v>
      </c>
      <c r="W146" s="255" t="s">
        <v>2295</v>
      </c>
      <c r="X146" s="214" t="s">
        <v>2296</v>
      </c>
      <c r="Y146" s="213" t="s">
        <v>2297</v>
      </c>
      <c r="Z146" s="245" t="s">
        <v>2298</v>
      </c>
      <c r="AA146" s="255" t="s">
        <v>328</v>
      </c>
      <c r="AB146" s="214" t="s">
        <v>328</v>
      </c>
      <c r="AC146" s="214" t="s">
        <v>2299</v>
      </c>
      <c r="AD146" s="255" t="s">
        <v>328</v>
      </c>
      <c r="AE146" s="255" t="s">
        <v>328</v>
      </c>
      <c r="AF146" s="260">
        <v>44150</v>
      </c>
      <c r="AG146" s="260">
        <v>44469</v>
      </c>
      <c r="AH146" s="260">
        <v>44743</v>
      </c>
      <c r="AI146" s="260" t="s">
        <v>309</v>
      </c>
      <c r="AJ146" s="260" t="s">
        <v>309</v>
      </c>
      <c r="AK146" s="218">
        <f t="shared" si="22"/>
        <v>-242</v>
      </c>
      <c r="AL146" s="18" t="s">
        <v>2300</v>
      </c>
      <c r="AM146" s="262">
        <v>44418</v>
      </c>
      <c r="AN146" s="257" t="s">
        <v>309</v>
      </c>
      <c r="AO146" s="18" t="s">
        <v>2301</v>
      </c>
      <c r="AP146" s="261">
        <v>0.5</v>
      </c>
      <c r="AQ146" s="235" t="s">
        <v>422</v>
      </c>
      <c r="AR146" s="223">
        <v>18</v>
      </c>
      <c r="AS146" s="221" t="s">
        <v>398</v>
      </c>
      <c r="AT146" s="221" t="s">
        <v>412</v>
      </c>
      <c r="AU146" s="221" t="s">
        <v>412</v>
      </c>
      <c r="AV146" s="221" t="s">
        <v>412</v>
      </c>
      <c r="AW146" s="222">
        <v>0</v>
      </c>
      <c r="AX146" s="261">
        <v>0</v>
      </c>
      <c r="AY146" s="221" t="s">
        <v>400</v>
      </c>
      <c r="AZ146" s="257" t="s">
        <v>390</v>
      </c>
      <c r="BA146" s="247" t="s">
        <v>390</v>
      </c>
      <c r="BB146" s="36" t="s">
        <v>2302</v>
      </c>
      <c r="BC146" s="248">
        <v>44620</v>
      </c>
      <c r="BD146" s="50" t="s">
        <v>307</v>
      </c>
      <c r="BE146" s="240" t="s">
        <v>328</v>
      </c>
      <c r="BF146" s="103">
        <v>1</v>
      </c>
      <c r="BG146" s="235" t="s">
        <v>380</v>
      </c>
      <c r="BH146" s="223">
        <v>-44619.5</v>
      </c>
      <c r="BI146" s="221" t="s">
        <v>387</v>
      </c>
      <c r="BJ146" s="267"/>
      <c r="BK146" s="267"/>
      <c r="BL146" s="267"/>
      <c r="BM146" s="267"/>
      <c r="BN146" s="221"/>
      <c r="BO146" s="267"/>
      <c r="BP146" s="399" t="s">
        <v>1213</v>
      </c>
      <c r="BQ146" s="62" t="s">
        <v>1221</v>
      </c>
      <c r="BR146" s="269">
        <v>44712</v>
      </c>
      <c r="BS146" s="233" t="s">
        <v>1222</v>
      </c>
      <c r="BT146" s="234">
        <v>1</v>
      </c>
      <c r="BU146" s="235" t="s">
        <v>380</v>
      </c>
      <c r="BV146" s="223">
        <v>-242</v>
      </c>
      <c r="BW146" s="221" t="s">
        <v>387</v>
      </c>
      <c r="BX146" s="249">
        <v>44607</v>
      </c>
      <c r="BY146" s="582" t="s">
        <v>2303</v>
      </c>
      <c r="BZ146" s="94" t="s">
        <v>466</v>
      </c>
      <c r="CA146" s="108">
        <v>1</v>
      </c>
      <c r="CB146" s="236" t="s">
        <v>294</v>
      </c>
      <c r="CC146" s="94"/>
      <c r="CD146" s="236" t="s">
        <v>294</v>
      </c>
      <c r="CE146" s="233" t="s">
        <v>1125</v>
      </c>
      <c r="CF146" s="233" t="s">
        <v>1125</v>
      </c>
      <c r="CG146" s="375" t="s">
        <v>328</v>
      </c>
      <c r="CH146" s="233" t="s">
        <v>328</v>
      </c>
      <c r="CI146" s="234">
        <v>1</v>
      </c>
      <c r="CJ146" s="235" t="str">
        <f t="shared" si="23"/>
        <v>CUMPLIMIENTO TOTAL</v>
      </c>
      <c r="CK146" s="223" t="str">
        <f t="shared" si="24"/>
        <v>NO APLICA ACCION CERRADA</v>
      </c>
      <c r="CL146" s="221" t="str">
        <f t="shared" si="25"/>
        <v>NO APLICA ACCION CERRADA</v>
      </c>
      <c r="CM146" s="239" t="s">
        <v>328</v>
      </c>
      <c r="CN146" s="82" t="s">
        <v>2142</v>
      </c>
      <c r="CO146" s="70" t="s">
        <v>409</v>
      </c>
      <c r="CP146" s="107">
        <v>1</v>
      </c>
      <c r="CQ146" s="236" t="s">
        <v>294</v>
      </c>
      <c r="CR146" s="105" t="s">
        <v>382</v>
      </c>
      <c r="CS146" s="239" t="s">
        <v>328</v>
      </c>
      <c r="CT146" s="82" t="s">
        <v>1125</v>
      </c>
      <c r="CU146" s="82" t="s">
        <v>339</v>
      </c>
      <c r="CV146" s="107">
        <v>1</v>
      </c>
      <c r="CW146" s="110">
        <v>1</v>
      </c>
      <c r="CX146" s="235" t="str">
        <f t="shared" si="26"/>
        <v>CUMPLIMIENTO TOTAL</v>
      </c>
      <c r="CY146" s="223" t="str">
        <f t="shared" si="27"/>
        <v>NO APLICA ACCION CERRADA</v>
      </c>
      <c r="CZ146" s="221" t="str">
        <f t="shared" si="28"/>
        <v>NO APLICA ACCION CERRADA</v>
      </c>
      <c r="DA146" s="239" t="s">
        <v>328</v>
      </c>
      <c r="DB146" s="82" t="s">
        <v>1125</v>
      </c>
      <c r="DC146" s="82" t="s">
        <v>339</v>
      </c>
      <c r="DD146" s="107">
        <v>1</v>
      </c>
      <c r="DE146" s="97" t="s">
        <v>294</v>
      </c>
      <c r="DF146" s="94"/>
      <c r="QG146" s="145"/>
    </row>
    <row r="147" spans="1:449" s="141" customFormat="1" ht="118.5" hidden="1" customHeight="1">
      <c r="A147" s="252">
        <v>116</v>
      </c>
      <c r="B147" s="255" t="s">
        <v>614</v>
      </c>
      <c r="C147" s="256" t="s">
        <v>269</v>
      </c>
      <c r="D147" s="255" t="s">
        <v>341</v>
      </c>
      <c r="E147" s="245" t="s">
        <v>2304</v>
      </c>
      <c r="F147" s="215" t="s">
        <v>2305</v>
      </c>
      <c r="G147" s="254" t="s">
        <v>269</v>
      </c>
      <c r="H147" s="213" t="s">
        <v>341</v>
      </c>
      <c r="I147" s="215" t="s">
        <v>218</v>
      </c>
      <c r="J147" s="395" t="s">
        <v>1184</v>
      </c>
      <c r="K147" s="288" t="s">
        <v>1185</v>
      </c>
      <c r="L147" s="395" t="s">
        <v>1186</v>
      </c>
      <c r="M147" s="395" t="s">
        <v>328</v>
      </c>
      <c r="N147" s="395" t="s">
        <v>328</v>
      </c>
      <c r="O147" s="213" t="s">
        <v>26</v>
      </c>
      <c r="P147" s="213" t="s">
        <v>140</v>
      </c>
      <c r="Q147" s="213" t="s">
        <v>2306</v>
      </c>
      <c r="R147" s="213" t="s">
        <v>251</v>
      </c>
      <c r="S147" s="255" t="s">
        <v>2307</v>
      </c>
      <c r="T147" s="253" t="s">
        <v>528</v>
      </c>
      <c r="U147" s="255">
        <v>102</v>
      </c>
      <c r="V147" s="213">
        <v>2020</v>
      </c>
      <c r="W147" s="255" t="s">
        <v>2308</v>
      </c>
      <c r="X147" s="214" t="s">
        <v>529</v>
      </c>
      <c r="Y147" s="213" t="s">
        <v>530</v>
      </c>
      <c r="Z147" s="245" t="s">
        <v>2309</v>
      </c>
      <c r="AA147" s="255" t="s">
        <v>328</v>
      </c>
      <c r="AB147" s="214" t="s">
        <v>328</v>
      </c>
      <c r="AC147" s="214" t="s">
        <v>2310</v>
      </c>
      <c r="AD147" s="585">
        <v>1</v>
      </c>
      <c r="AE147" s="255" t="s">
        <v>328</v>
      </c>
      <c r="AF147" s="260">
        <v>44150</v>
      </c>
      <c r="AG147" s="260">
        <v>44438</v>
      </c>
      <c r="AH147" s="260">
        <v>44743</v>
      </c>
      <c r="AI147" s="260" t="s">
        <v>309</v>
      </c>
      <c r="AJ147" s="260" t="s">
        <v>309</v>
      </c>
      <c r="AK147" s="218">
        <f t="shared" si="22"/>
        <v>-273</v>
      </c>
      <c r="AL147" s="300" t="s">
        <v>2311</v>
      </c>
      <c r="AM147" s="262">
        <v>44383</v>
      </c>
      <c r="AN147" s="257" t="s">
        <v>309</v>
      </c>
      <c r="AO147" s="302" t="s">
        <v>2312</v>
      </c>
      <c r="AP147" s="261">
        <v>0.6</v>
      </c>
      <c r="AQ147" s="235" t="s">
        <v>422</v>
      </c>
      <c r="AR147" s="223">
        <v>-13</v>
      </c>
      <c r="AS147" s="221" t="s">
        <v>387</v>
      </c>
      <c r="AT147" s="221" t="s">
        <v>412</v>
      </c>
      <c r="AU147" s="221" t="s">
        <v>412</v>
      </c>
      <c r="AV147" s="221" t="s">
        <v>412</v>
      </c>
      <c r="AW147" s="222">
        <v>0</v>
      </c>
      <c r="AX147" s="261">
        <v>0</v>
      </c>
      <c r="AY147" s="221" t="s">
        <v>393</v>
      </c>
      <c r="AZ147" s="257" t="s">
        <v>390</v>
      </c>
      <c r="BA147" s="247" t="s">
        <v>390</v>
      </c>
      <c r="BB147" s="279" t="s">
        <v>2313</v>
      </c>
      <c r="BC147" s="375">
        <v>44620</v>
      </c>
      <c r="BD147" s="316" t="s">
        <v>394</v>
      </c>
      <c r="BE147" s="316" t="s">
        <v>328</v>
      </c>
      <c r="BF147" s="317">
        <v>1</v>
      </c>
      <c r="BG147" s="235" t="s">
        <v>380</v>
      </c>
      <c r="BH147" s="223">
        <v>-44619.4</v>
      </c>
      <c r="BI147" s="221" t="s">
        <v>387</v>
      </c>
      <c r="BJ147" s="267"/>
      <c r="BK147" s="267"/>
      <c r="BL147" s="267"/>
      <c r="BM147" s="267"/>
      <c r="BN147" s="221"/>
      <c r="BO147" s="267"/>
      <c r="BP147" s="399" t="s">
        <v>1213</v>
      </c>
      <c r="BQ147" s="62" t="s">
        <v>2314</v>
      </c>
      <c r="BR147" s="269">
        <v>44712</v>
      </c>
      <c r="BS147" s="233" t="s">
        <v>1236</v>
      </c>
      <c r="BT147" s="234">
        <v>1</v>
      </c>
      <c r="BU147" s="235" t="s">
        <v>380</v>
      </c>
      <c r="BV147" s="223">
        <v>-273</v>
      </c>
      <c r="BW147" s="221" t="s">
        <v>387</v>
      </c>
      <c r="BX147" s="249">
        <v>44607</v>
      </c>
      <c r="BY147" s="582" t="s">
        <v>2315</v>
      </c>
      <c r="BZ147" s="94" t="s">
        <v>466</v>
      </c>
      <c r="CA147" s="108">
        <v>1</v>
      </c>
      <c r="CB147" s="236" t="s">
        <v>294</v>
      </c>
      <c r="CC147" s="94"/>
      <c r="CD147" s="236" t="s">
        <v>294</v>
      </c>
      <c r="CE147" s="233" t="s">
        <v>1125</v>
      </c>
      <c r="CF147" s="233" t="s">
        <v>1125</v>
      </c>
      <c r="CG147" s="375" t="s">
        <v>328</v>
      </c>
      <c r="CH147" s="233" t="s">
        <v>328</v>
      </c>
      <c r="CI147" s="234">
        <v>1</v>
      </c>
      <c r="CJ147" s="235" t="str">
        <f t="shared" si="23"/>
        <v>CUMPLIMIENTO TOTAL</v>
      </c>
      <c r="CK147" s="223" t="str">
        <f t="shared" si="24"/>
        <v>NO APLICA ACCION CERRADA</v>
      </c>
      <c r="CL147" s="221" t="str">
        <f t="shared" si="25"/>
        <v>NO APLICA ACCION CERRADA</v>
      </c>
      <c r="CM147" s="239" t="s">
        <v>328</v>
      </c>
      <c r="CN147" s="82" t="s">
        <v>2142</v>
      </c>
      <c r="CO147" s="70" t="s">
        <v>409</v>
      </c>
      <c r="CP147" s="107">
        <v>1</v>
      </c>
      <c r="CQ147" s="236" t="s">
        <v>294</v>
      </c>
      <c r="CR147" s="105" t="s">
        <v>382</v>
      </c>
      <c r="CS147" s="239" t="s">
        <v>328</v>
      </c>
      <c r="CT147" s="82" t="s">
        <v>1125</v>
      </c>
      <c r="CU147" s="82" t="s">
        <v>339</v>
      </c>
      <c r="CV147" s="107">
        <v>1</v>
      </c>
      <c r="CW147" s="110">
        <v>1</v>
      </c>
      <c r="CX147" s="235" t="str">
        <f t="shared" si="26"/>
        <v>CUMPLIMIENTO TOTAL</v>
      </c>
      <c r="CY147" s="223" t="str">
        <f t="shared" si="27"/>
        <v>NO APLICA ACCION CERRADA</v>
      </c>
      <c r="CZ147" s="221" t="str">
        <f t="shared" si="28"/>
        <v>NO APLICA ACCION CERRADA</v>
      </c>
      <c r="DA147" s="239" t="s">
        <v>328</v>
      </c>
      <c r="DB147" s="82" t="s">
        <v>1125</v>
      </c>
      <c r="DC147" s="82" t="s">
        <v>339</v>
      </c>
      <c r="DD147" s="107">
        <v>1</v>
      </c>
      <c r="DE147" s="97" t="s">
        <v>294</v>
      </c>
      <c r="DF147" s="94"/>
      <c r="QG147" s="145"/>
    </row>
    <row r="148" spans="1:449" s="141" customFormat="1" ht="52.5" hidden="1" customHeight="1">
      <c r="A148" s="252">
        <v>117</v>
      </c>
      <c r="B148" s="253" t="s">
        <v>959</v>
      </c>
      <c r="C148" s="215" t="s">
        <v>649</v>
      </c>
      <c r="D148" s="213" t="s">
        <v>344</v>
      </c>
      <c r="E148" s="245"/>
      <c r="F148" s="215" t="s">
        <v>2305</v>
      </c>
      <c r="G148" s="254" t="s">
        <v>269</v>
      </c>
      <c r="H148" s="213" t="s">
        <v>341</v>
      </c>
      <c r="I148" s="215" t="s">
        <v>218</v>
      </c>
      <c r="J148" s="395" t="s">
        <v>1184</v>
      </c>
      <c r="K148" s="288" t="s">
        <v>1185</v>
      </c>
      <c r="L148" s="395" t="s">
        <v>1186</v>
      </c>
      <c r="M148" s="395" t="s">
        <v>328</v>
      </c>
      <c r="N148" s="395" t="s">
        <v>328</v>
      </c>
      <c r="O148" s="213" t="s">
        <v>26</v>
      </c>
      <c r="P148" s="215" t="s">
        <v>154</v>
      </c>
      <c r="Q148" s="213" t="s">
        <v>2306</v>
      </c>
      <c r="R148" s="213" t="s">
        <v>251</v>
      </c>
      <c r="S148" s="255" t="s">
        <v>2316</v>
      </c>
      <c r="T148" s="253" t="s">
        <v>2220</v>
      </c>
      <c r="U148" s="255">
        <v>105</v>
      </c>
      <c r="V148" s="213">
        <v>2020</v>
      </c>
      <c r="W148" s="255" t="s">
        <v>2317</v>
      </c>
      <c r="X148" s="214" t="s">
        <v>2318</v>
      </c>
      <c r="Y148" s="213" t="s">
        <v>2319</v>
      </c>
      <c r="Z148" s="245" t="s">
        <v>2320</v>
      </c>
      <c r="AA148" s="255" t="s">
        <v>328</v>
      </c>
      <c r="AB148" s="214" t="s">
        <v>328</v>
      </c>
      <c r="AC148" s="214" t="s">
        <v>2321</v>
      </c>
      <c r="AD148" s="585">
        <v>1</v>
      </c>
      <c r="AE148" s="255" t="s">
        <v>328</v>
      </c>
      <c r="AF148" s="260">
        <v>44211</v>
      </c>
      <c r="AG148" s="260">
        <v>44550</v>
      </c>
      <c r="AH148" s="260">
        <v>44743</v>
      </c>
      <c r="AI148" s="260" t="s">
        <v>309</v>
      </c>
      <c r="AJ148" s="260" t="s">
        <v>309</v>
      </c>
      <c r="AK148" s="218">
        <f t="shared" si="22"/>
        <v>-161</v>
      </c>
      <c r="AL148" s="300" t="s">
        <v>521</v>
      </c>
      <c r="AM148" s="262">
        <v>44383</v>
      </c>
      <c r="AN148" s="257" t="s">
        <v>307</v>
      </c>
      <c r="AO148" s="257" t="s">
        <v>328</v>
      </c>
      <c r="AP148" s="261">
        <v>1</v>
      </c>
      <c r="AQ148" s="235" t="s">
        <v>380</v>
      </c>
      <c r="AR148" s="223">
        <v>99</v>
      </c>
      <c r="AS148" s="221" t="s">
        <v>398</v>
      </c>
      <c r="AT148" s="221" t="s">
        <v>412</v>
      </c>
      <c r="AU148" s="221" t="s">
        <v>412</v>
      </c>
      <c r="AV148" s="221" t="s">
        <v>412</v>
      </c>
      <c r="AW148" s="222">
        <v>0</v>
      </c>
      <c r="AX148" s="261">
        <v>0</v>
      </c>
      <c r="AY148" s="221" t="s">
        <v>400</v>
      </c>
      <c r="AZ148" s="257" t="s">
        <v>390</v>
      </c>
      <c r="BA148" s="577" t="s">
        <v>441</v>
      </c>
      <c r="BB148" s="279" t="s">
        <v>2322</v>
      </c>
      <c r="BC148" s="375">
        <v>44620</v>
      </c>
      <c r="BD148" s="316" t="s">
        <v>394</v>
      </c>
      <c r="BE148" s="316" t="s">
        <v>328</v>
      </c>
      <c r="BF148" s="317">
        <v>1</v>
      </c>
      <c r="BG148" s="235" t="s">
        <v>380</v>
      </c>
      <c r="BH148" s="223">
        <v>-44619</v>
      </c>
      <c r="BI148" s="221" t="s">
        <v>387</v>
      </c>
      <c r="BJ148" s="267"/>
      <c r="BK148" s="267"/>
      <c r="BL148" s="267"/>
      <c r="BM148" s="267"/>
      <c r="BN148" s="221"/>
      <c r="BO148" s="267"/>
      <c r="BP148" s="399" t="s">
        <v>1213</v>
      </c>
      <c r="BQ148" s="62" t="s">
        <v>2314</v>
      </c>
      <c r="BR148" s="269">
        <v>44712</v>
      </c>
      <c r="BS148" s="233" t="s">
        <v>1236</v>
      </c>
      <c r="BT148" s="234">
        <v>1</v>
      </c>
      <c r="BU148" s="235" t="s">
        <v>380</v>
      </c>
      <c r="BV148" s="223">
        <v>-161</v>
      </c>
      <c r="BW148" s="221" t="s">
        <v>387</v>
      </c>
      <c r="BX148" s="307">
        <v>44607</v>
      </c>
      <c r="BY148" s="380" t="s">
        <v>2323</v>
      </c>
      <c r="BZ148" s="291" t="s">
        <v>466</v>
      </c>
      <c r="CA148" s="475">
        <v>1</v>
      </c>
      <c r="CB148" s="236" t="s">
        <v>294</v>
      </c>
      <c r="CC148" s="94"/>
      <c r="CD148" s="236" t="s">
        <v>294</v>
      </c>
      <c r="CE148" s="233" t="s">
        <v>1125</v>
      </c>
      <c r="CF148" s="233" t="s">
        <v>1125</v>
      </c>
      <c r="CG148" s="375" t="s">
        <v>328</v>
      </c>
      <c r="CH148" s="233" t="s">
        <v>328</v>
      </c>
      <c r="CI148" s="234">
        <v>1</v>
      </c>
      <c r="CJ148" s="235" t="str">
        <f t="shared" si="23"/>
        <v>CUMPLIMIENTO TOTAL</v>
      </c>
      <c r="CK148" s="223" t="str">
        <f t="shared" si="24"/>
        <v>NO APLICA ACCION CERRADA</v>
      </c>
      <c r="CL148" s="221" t="str">
        <f t="shared" si="25"/>
        <v>NO APLICA ACCION CERRADA</v>
      </c>
      <c r="CM148" s="239" t="s">
        <v>328</v>
      </c>
      <c r="CN148" s="82" t="s">
        <v>2142</v>
      </c>
      <c r="CO148" s="70" t="s">
        <v>409</v>
      </c>
      <c r="CP148" s="581">
        <v>1</v>
      </c>
      <c r="CQ148" s="236" t="s">
        <v>294</v>
      </c>
      <c r="CR148" s="105" t="s">
        <v>382</v>
      </c>
      <c r="CS148" s="239" t="s">
        <v>328</v>
      </c>
      <c r="CT148" s="82" t="s">
        <v>1125</v>
      </c>
      <c r="CU148" s="82" t="s">
        <v>339</v>
      </c>
      <c r="CV148" s="107">
        <v>1</v>
      </c>
      <c r="CW148" s="110">
        <v>1</v>
      </c>
      <c r="CX148" s="235" t="str">
        <f t="shared" si="26"/>
        <v>CUMPLIMIENTO TOTAL</v>
      </c>
      <c r="CY148" s="223" t="str">
        <f t="shared" si="27"/>
        <v>NO APLICA ACCION CERRADA</v>
      </c>
      <c r="CZ148" s="221" t="str">
        <f t="shared" si="28"/>
        <v>NO APLICA ACCION CERRADA</v>
      </c>
      <c r="DA148" s="239" t="s">
        <v>328</v>
      </c>
      <c r="DB148" s="82" t="s">
        <v>1125</v>
      </c>
      <c r="DC148" s="82" t="s">
        <v>339</v>
      </c>
      <c r="DD148" s="107">
        <v>1</v>
      </c>
      <c r="DE148" s="97" t="s">
        <v>294</v>
      </c>
      <c r="DF148" s="94"/>
      <c r="QG148" s="145"/>
    </row>
    <row r="149" spans="1:449" s="141" customFormat="1" ht="118.5" hidden="1" customHeight="1">
      <c r="A149" s="252">
        <v>118</v>
      </c>
      <c r="B149" s="253" t="s">
        <v>959</v>
      </c>
      <c r="C149" s="215" t="s">
        <v>649</v>
      </c>
      <c r="D149" s="213" t="s">
        <v>344</v>
      </c>
      <c r="E149" s="245"/>
      <c r="F149" s="255" t="s">
        <v>614</v>
      </c>
      <c r="G149" s="256" t="s">
        <v>269</v>
      </c>
      <c r="H149" s="213" t="s">
        <v>341</v>
      </c>
      <c r="I149" s="213" t="s">
        <v>615</v>
      </c>
      <c r="J149" s="288" t="s">
        <v>1614</v>
      </c>
      <c r="K149" s="395" t="s">
        <v>638</v>
      </c>
      <c r="L149" s="395" t="s">
        <v>639</v>
      </c>
      <c r="M149" s="288" t="s">
        <v>664</v>
      </c>
      <c r="N149" s="395" t="s">
        <v>665</v>
      </c>
      <c r="O149" s="213" t="s">
        <v>26</v>
      </c>
      <c r="P149" s="215" t="s">
        <v>154</v>
      </c>
      <c r="Q149" s="213" t="s">
        <v>666</v>
      </c>
      <c r="R149" s="213" t="s">
        <v>251</v>
      </c>
      <c r="S149" s="255" t="s">
        <v>2324</v>
      </c>
      <c r="T149" s="253" t="s">
        <v>2220</v>
      </c>
      <c r="U149" s="255">
        <v>105</v>
      </c>
      <c r="V149" s="213">
        <v>2020</v>
      </c>
      <c r="W149" s="255" t="s">
        <v>2317</v>
      </c>
      <c r="X149" s="214" t="s">
        <v>2318</v>
      </c>
      <c r="Y149" s="213" t="s">
        <v>2319</v>
      </c>
      <c r="Z149" s="214" t="s">
        <v>2325</v>
      </c>
      <c r="AA149" s="255" t="s">
        <v>328</v>
      </c>
      <c r="AB149" s="214" t="s">
        <v>328</v>
      </c>
      <c r="AC149" s="214" t="s">
        <v>2326</v>
      </c>
      <c r="AD149" s="255" t="s">
        <v>328</v>
      </c>
      <c r="AE149" s="255" t="s">
        <v>328</v>
      </c>
      <c r="AF149" s="260">
        <v>44211</v>
      </c>
      <c r="AG149" s="260">
        <v>44550</v>
      </c>
      <c r="AH149" s="260">
        <v>44743</v>
      </c>
      <c r="AI149" s="260" t="s">
        <v>309</v>
      </c>
      <c r="AJ149" s="260" t="s">
        <v>309</v>
      </c>
      <c r="AK149" s="218">
        <f t="shared" si="22"/>
        <v>-161</v>
      </c>
      <c r="AL149" s="18" t="s">
        <v>2327</v>
      </c>
      <c r="AM149" s="262">
        <v>44418</v>
      </c>
      <c r="AN149" s="257" t="s">
        <v>309</v>
      </c>
      <c r="AO149" s="18" t="s">
        <v>2283</v>
      </c>
      <c r="AP149" s="261">
        <v>0</v>
      </c>
      <c r="AQ149" s="235" t="s">
        <v>386</v>
      </c>
      <c r="AR149" s="223">
        <v>99</v>
      </c>
      <c r="AS149" s="221" t="s">
        <v>398</v>
      </c>
      <c r="AT149" s="221" t="s">
        <v>412</v>
      </c>
      <c r="AU149" s="221" t="s">
        <v>412</v>
      </c>
      <c r="AV149" s="221" t="s">
        <v>412</v>
      </c>
      <c r="AW149" s="222">
        <v>0</v>
      </c>
      <c r="AX149" s="261">
        <v>0</v>
      </c>
      <c r="AY149" s="221" t="s">
        <v>400</v>
      </c>
      <c r="AZ149" s="257" t="s">
        <v>390</v>
      </c>
      <c r="BA149" s="247" t="s">
        <v>390</v>
      </c>
      <c r="BB149" s="36" t="s">
        <v>2328</v>
      </c>
      <c r="BC149" s="248">
        <v>44620</v>
      </c>
      <c r="BD149" s="50" t="s">
        <v>307</v>
      </c>
      <c r="BE149" s="240" t="s">
        <v>328</v>
      </c>
      <c r="BF149" s="103">
        <v>1</v>
      </c>
      <c r="BG149" s="235" t="s">
        <v>380</v>
      </c>
      <c r="BH149" s="223">
        <v>-44620</v>
      </c>
      <c r="BI149" s="221" t="s">
        <v>387</v>
      </c>
      <c r="BJ149" s="267"/>
      <c r="BK149" s="267"/>
      <c r="BL149" s="267"/>
      <c r="BM149" s="267"/>
      <c r="BN149" s="221"/>
      <c r="BO149" s="267"/>
      <c r="BP149" s="399" t="s">
        <v>1213</v>
      </c>
      <c r="BQ149" s="62" t="s">
        <v>1221</v>
      </c>
      <c r="BR149" s="269">
        <v>44712</v>
      </c>
      <c r="BS149" s="233" t="s">
        <v>1222</v>
      </c>
      <c r="BT149" s="234">
        <v>1</v>
      </c>
      <c r="BU149" s="235" t="s">
        <v>380</v>
      </c>
      <c r="BV149" s="223">
        <v>-161</v>
      </c>
      <c r="BW149" s="221" t="s">
        <v>387</v>
      </c>
      <c r="BX149" s="307">
        <v>44607</v>
      </c>
      <c r="BY149" s="380" t="s">
        <v>2329</v>
      </c>
      <c r="BZ149" s="291" t="s">
        <v>466</v>
      </c>
      <c r="CA149" s="475">
        <v>1</v>
      </c>
      <c r="CB149" s="236" t="s">
        <v>294</v>
      </c>
      <c r="CC149" s="94"/>
      <c r="CD149" s="236" t="s">
        <v>294</v>
      </c>
      <c r="CE149" s="233" t="s">
        <v>1125</v>
      </c>
      <c r="CF149" s="233" t="s">
        <v>1125</v>
      </c>
      <c r="CG149" s="375" t="s">
        <v>328</v>
      </c>
      <c r="CH149" s="233" t="s">
        <v>328</v>
      </c>
      <c r="CI149" s="234">
        <v>1</v>
      </c>
      <c r="CJ149" s="235" t="str">
        <f t="shared" si="23"/>
        <v>CUMPLIMIENTO TOTAL</v>
      </c>
      <c r="CK149" s="223" t="str">
        <f t="shared" si="24"/>
        <v>NO APLICA ACCION CERRADA</v>
      </c>
      <c r="CL149" s="221" t="str">
        <f t="shared" si="25"/>
        <v>NO APLICA ACCION CERRADA</v>
      </c>
      <c r="CM149" s="239" t="s">
        <v>328</v>
      </c>
      <c r="CN149" s="82" t="s">
        <v>2142</v>
      </c>
      <c r="CO149" s="70" t="s">
        <v>409</v>
      </c>
      <c r="CP149" s="581">
        <v>1</v>
      </c>
      <c r="CQ149" s="236" t="s">
        <v>294</v>
      </c>
      <c r="CR149" s="105" t="s">
        <v>382</v>
      </c>
      <c r="CS149" s="239" t="s">
        <v>328</v>
      </c>
      <c r="CT149" s="82" t="s">
        <v>1125</v>
      </c>
      <c r="CU149" s="82" t="s">
        <v>339</v>
      </c>
      <c r="CV149" s="107">
        <v>1</v>
      </c>
      <c r="CW149" s="110">
        <v>1</v>
      </c>
      <c r="CX149" s="235" t="str">
        <f t="shared" si="26"/>
        <v>CUMPLIMIENTO TOTAL</v>
      </c>
      <c r="CY149" s="223" t="str">
        <f t="shared" si="27"/>
        <v>NO APLICA ACCION CERRADA</v>
      </c>
      <c r="CZ149" s="221" t="str">
        <f t="shared" si="28"/>
        <v>NO APLICA ACCION CERRADA</v>
      </c>
      <c r="DA149" s="239" t="s">
        <v>328</v>
      </c>
      <c r="DB149" s="82" t="s">
        <v>1125</v>
      </c>
      <c r="DC149" s="82" t="s">
        <v>339</v>
      </c>
      <c r="DD149" s="107">
        <v>1</v>
      </c>
      <c r="DE149" s="97" t="s">
        <v>294</v>
      </c>
      <c r="DF149" s="94"/>
      <c r="QG149" s="145"/>
    </row>
    <row r="150" spans="1:449" s="141" customFormat="1" ht="118.5" hidden="1" customHeight="1">
      <c r="A150" s="252">
        <v>119</v>
      </c>
      <c r="B150" s="253" t="s">
        <v>959</v>
      </c>
      <c r="C150" s="215" t="s">
        <v>649</v>
      </c>
      <c r="D150" s="213" t="s">
        <v>344</v>
      </c>
      <c r="E150" s="245"/>
      <c r="F150" s="215" t="s">
        <v>650</v>
      </c>
      <c r="G150" s="213" t="s">
        <v>269</v>
      </c>
      <c r="H150" s="213" t="s">
        <v>341</v>
      </c>
      <c r="I150" s="213" t="s">
        <v>651</v>
      </c>
      <c r="J150" s="215" t="s">
        <v>652</v>
      </c>
      <c r="K150" s="215" t="s">
        <v>653</v>
      </c>
      <c r="L150" s="215" t="s">
        <v>654</v>
      </c>
      <c r="M150" s="215" t="s">
        <v>655</v>
      </c>
      <c r="N150" s="215" t="s">
        <v>656</v>
      </c>
      <c r="O150" s="213" t="s">
        <v>24</v>
      </c>
      <c r="P150" s="213" t="s">
        <v>52</v>
      </c>
      <c r="Q150" s="213" t="s">
        <v>657</v>
      </c>
      <c r="R150" s="213" t="s">
        <v>251</v>
      </c>
      <c r="S150" s="255" t="s">
        <v>2330</v>
      </c>
      <c r="T150" s="253" t="s">
        <v>2232</v>
      </c>
      <c r="U150" s="255">
        <v>105</v>
      </c>
      <c r="V150" s="213">
        <v>2020</v>
      </c>
      <c r="W150" s="255" t="s">
        <v>2331</v>
      </c>
      <c r="X150" s="214" t="s">
        <v>2332</v>
      </c>
      <c r="Y150" s="213" t="s">
        <v>2333</v>
      </c>
      <c r="Z150" s="214" t="s">
        <v>2334</v>
      </c>
      <c r="AA150" s="255" t="s">
        <v>328</v>
      </c>
      <c r="AB150" s="214" t="s">
        <v>328</v>
      </c>
      <c r="AC150" s="214" t="s">
        <v>2335</v>
      </c>
      <c r="AD150" s="255" t="s">
        <v>328</v>
      </c>
      <c r="AE150" s="255" t="s">
        <v>328</v>
      </c>
      <c r="AF150" s="260">
        <v>44211</v>
      </c>
      <c r="AG150" s="260">
        <v>44550</v>
      </c>
      <c r="AH150" s="260">
        <v>44743</v>
      </c>
      <c r="AI150" s="260" t="s">
        <v>309</v>
      </c>
      <c r="AJ150" s="260" t="s">
        <v>309</v>
      </c>
      <c r="AK150" s="218">
        <f t="shared" si="22"/>
        <v>-161</v>
      </c>
      <c r="AL150" s="517" t="s">
        <v>2336</v>
      </c>
      <c r="AM150" s="262">
        <v>44385</v>
      </c>
      <c r="AN150" s="257" t="s">
        <v>309</v>
      </c>
      <c r="AO150" s="302" t="s">
        <v>2337</v>
      </c>
      <c r="AP150" s="261">
        <v>1</v>
      </c>
      <c r="AQ150" s="235" t="s">
        <v>380</v>
      </c>
      <c r="AR150" s="223">
        <v>99</v>
      </c>
      <c r="AS150" s="221" t="s">
        <v>398</v>
      </c>
      <c r="AT150" s="221" t="s">
        <v>412</v>
      </c>
      <c r="AU150" s="221" t="s">
        <v>412</v>
      </c>
      <c r="AV150" s="221" t="s">
        <v>412</v>
      </c>
      <c r="AW150" s="222">
        <v>0</v>
      </c>
      <c r="AX150" s="261">
        <v>0</v>
      </c>
      <c r="AY150" s="221" t="s">
        <v>400</v>
      </c>
      <c r="AZ150" s="257" t="s">
        <v>390</v>
      </c>
      <c r="BA150" s="577" t="s">
        <v>441</v>
      </c>
      <c r="BB150" s="279" t="s">
        <v>2123</v>
      </c>
      <c r="BC150" s="375">
        <v>44620</v>
      </c>
      <c r="BD150" s="316" t="s">
        <v>474</v>
      </c>
      <c r="BE150" s="316" t="s">
        <v>328</v>
      </c>
      <c r="BF150" s="317">
        <v>1</v>
      </c>
      <c r="BG150" s="235" t="s">
        <v>380</v>
      </c>
      <c r="BH150" s="223">
        <v>-44619</v>
      </c>
      <c r="BI150" s="221" t="s">
        <v>387</v>
      </c>
      <c r="BJ150" s="267"/>
      <c r="BK150" s="267"/>
      <c r="BL150" s="267"/>
      <c r="BM150" s="267"/>
      <c r="BN150" s="221"/>
      <c r="BO150" s="267"/>
      <c r="BP150" s="399" t="s">
        <v>1213</v>
      </c>
      <c r="BQ150" s="62" t="s">
        <v>1135</v>
      </c>
      <c r="BR150" s="269">
        <v>44712</v>
      </c>
      <c r="BS150" s="233">
        <v>0</v>
      </c>
      <c r="BT150" s="234">
        <v>1</v>
      </c>
      <c r="BU150" s="235" t="s">
        <v>380</v>
      </c>
      <c r="BV150" s="223">
        <v>-161</v>
      </c>
      <c r="BW150" s="221" t="s">
        <v>387</v>
      </c>
      <c r="BX150" s="307">
        <v>44607</v>
      </c>
      <c r="BY150" s="380" t="s">
        <v>2338</v>
      </c>
      <c r="BZ150" s="291" t="s">
        <v>466</v>
      </c>
      <c r="CA150" s="475">
        <v>1</v>
      </c>
      <c r="CB150" s="236" t="s">
        <v>294</v>
      </c>
      <c r="CC150" s="94"/>
      <c r="CD150" s="236" t="s">
        <v>294</v>
      </c>
      <c r="CE150" s="233" t="s">
        <v>1125</v>
      </c>
      <c r="CF150" s="233" t="s">
        <v>1125</v>
      </c>
      <c r="CG150" s="375" t="s">
        <v>328</v>
      </c>
      <c r="CH150" s="233" t="s">
        <v>328</v>
      </c>
      <c r="CI150" s="234">
        <v>1</v>
      </c>
      <c r="CJ150" s="235" t="str">
        <f t="shared" si="23"/>
        <v>CUMPLIMIENTO TOTAL</v>
      </c>
      <c r="CK150" s="223" t="str">
        <f t="shared" si="24"/>
        <v>NO APLICA ACCION CERRADA</v>
      </c>
      <c r="CL150" s="221" t="str">
        <f t="shared" si="25"/>
        <v>NO APLICA ACCION CERRADA</v>
      </c>
      <c r="CM150" s="239" t="s">
        <v>328</v>
      </c>
      <c r="CN150" s="82" t="s">
        <v>2142</v>
      </c>
      <c r="CO150" s="70" t="s">
        <v>409</v>
      </c>
      <c r="CP150" s="581">
        <v>1</v>
      </c>
      <c r="CQ150" s="236" t="s">
        <v>294</v>
      </c>
      <c r="CR150" s="105" t="s">
        <v>382</v>
      </c>
      <c r="CS150" s="239" t="s">
        <v>328</v>
      </c>
      <c r="CT150" s="82" t="s">
        <v>1125</v>
      </c>
      <c r="CU150" s="82" t="s">
        <v>339</v>
      </c>
      <c r="CV150" s="107">
        <v>1</v>
      </c>
      <c r="CW150" s="110">
        <v>1</v>
      </c>
      <c r="CX150" s="235" t="str">
        <f t="shared" si="26"/>
        <v>CUMPLIMIENTO TOTAL</v>
      </c>
      <c r="CY150" s="223" t="str">
        <f t="shared" si="27"/>
        <v>NO APLICA ACCION CERRADA</v>
      </c>
      <c r="CZ150" s="221" t="str">
        <f t="shared" si="28"/>
        <v>NO APLICA ACCION CERRADA</v>
      </c>
      <c r="DA150" s="239" t="s">
        <v>328</v>
      </c>
      <c r="DB150" s="82" t="s">
        <v>1125</v>
      </c>
      <c r="DC150" s="82" t="s">
        <v>339</v>
      </c>
      <c r="DD150" s="107">
        <v>1</v>
      </c>
      <c r="DE150" s="97" t="s">
        <v>294</v>
      </c>
      <c r="DF150" s="94"/>
      <c r="QG150" s="145"/>
    </row>
    <row r="151" spans="1:449" s="583" customFormat="1" ht="52.5" hidden="1" customHeight="1">
      <c r="A151" s="252">
        <v>120</v>
      </c>
      <c r="B151" s="253" t="s">
        <v>959</v>
      </c>
      <c r="C151" s="215" t="s">
        <v>649</v>
      </c>
      <c r="D151" s="213" t="s">
        <v>344</v>
      </c>
      <c r="E151" s="245"/>
      <c r="F151" s="215" t="s">
        <v>650</v>
      </c>
      <c r="G151" s="213" t="s">
        <v>269</v>
      </c>
      <c r="H151" s="213" t="s">
        <v>341</v>
      </c>
      <c r="I151" s="213" t="s">
        <v>651</v>
      </c>
      <c r="J151" s="215" t="s">
        <v>652</v>
      </c>
      <c r="K151" s="215" t="s">
        <v>653</v>
      </c>
      <c r="L151" s="215" t="s">
        <v>654</v>
      </c>
      <c r="M151" s="215" t="s">
        <v>655</v>
      </c>
      <c r="N151" s="215" t="s">
        <v>656</v>
      </c>
      <c r="O151" s="213" t="s">
        <v>24</v>
      </c>
      <c r="P151" s="213" t="s">
        <v>52</v>
      </c>
      <c r="Q151" s="213" t="s">
        <v>657</v>
      </c>
      <c r="R151" s="213" t="s">
        <v>251</v>
      </c>
      <c r="S151" s="255" t="s">
        <v>2339</v>
      </c>
      <c r="T151" s="253" t="s">
        <v>2232</v>
      </c>
      <c r="U151" s="255">
        <v>105</v>
      </c>
      <c r="V151" s="213">
        <v>2020</v>
      </c>
      <c r="W151" s="255" t="s">
        <v>2331</v>
      </c>
      <c r="X151" s="214" t="s">
        <v>2332</v>
      </c>
      <c r="Y151" s="213" t="s">
        <v>2333</v>
      </c>
      <c r="Z151" s="245" t="s">
        <v>2340</v>
      </c>
      <c r="AA151" s="255" t="s">
        <v>328</v>
      </c>
      <c r="AB151" s="214" t="s">
        <v>328</v>
      </c>
      <c r="AC151" s="214" t="s">
        <v>2341</v>
      </c>
      <c r="AD151" s="255" t="s">
        <v>328</v>
      </c>
      <c r="AE151" s="255" t="s">
        <v>328</v>
      </c>
      <c r="AF151" s="260">
        <v>44211</v>
      </c>
      <c r="AG151" s="260">
        <v>44550</v>
      </c>
      <c r="AH151" s="260">
        <v>44743</v>
      </c>
      <c r="AI151" s="260" t="s">
        <v>309</v>
      </c>
      <c r="AJ151" s="260" t="s">
        <v>309</v>
      </c>
      <c r="AK151" s="218">
        <f t="shared" si="22"/>
        <v>-161</v>
      </c>
      <c r="AL151" s="223" t="s">
        <v>2342</v>
      </c>
      <c r="AM151" s="262">
        <v>44385</v>
      </c>
      <c r="AN151" s="257" t="s">
        <v>309</v>
      </c>
      <c r="AO151" s="223" t="s">
        <v>2343</v>
      </c>
      <c r="AP151" s="261">
        <v>0.42</v>
      </c>
      <c r="AQ151" s="235" t="s">
        <v>422</v>
      </c>
      <c r="AR151" s="223">
        <v>99</v>
      </c>
      <c r="AS151" s="221" t="s">
        <v>398</v>
      </c>
      <c r="AT151" s="221" t="s">
        <v>412</v>
      </c>
      <c r="AU151" s="221" t="s">
        <v>412</v>
      </c>
      <c r="AV151" s="221" t="s">
        <v>412</v>
      </c>
      <c r="AW151" s="222">
        <v>0</v>
      </c>
      <c r="AX151" s="261">
        <v>0</v>
      </c>
      <c r="AY151" s="221" t="s">
        <v>400</v>
      </c>
      <c r="AZ151" s="257" t="s">
        <v>390</v>
      </c>
      <c r="BA151" s="247" t="s">
        <v>390</v>
      </c>
      <c r="BB151" s="36" t="s">
        <v>2344</v>
      </c>
      <c r="BC151" s="375">
        <v>44620</v>
      </c>
      <c r="BD151" s="316" t="s">
        <v>474</v>
      </c>
      <c r="BE151" s="316" t="s">
        <v>328</v>
      </c>
      <c r="BF151" s="317">
        <v>1</v>
      </c>
      <c r="BG151" s="235" t="s">
        <v>380</v>
      </c>
      <c r="BH151" s="223">
        <v>-44619.58</v>
      </c>
      <c r="BI151" s="221" t="s">
        <v>387</v>
      </c>
      <c r="BJ151" s="267"/>
      <c r="BK151" s="267"/>
      <c r="BL151" s="267"/>
      <c r="BM151" s="267"/>
      <c r="BN151" s="221"/>
      <c r="BO151" s="267"/>
      <c r="BP151" s="399" t="s">
        <v>1213</v>
      </c>
      <c r="BQ151" s="62" t="s">
        <v>1135</v>
      </c>
      <c r="BR151" s="269">
        <v>44712</v>
      </c>
      <c r="BS151" s="233">
        <v>0</v>
      </c>
      <c r="BT151" s="234">
        <v>1</v>
      </c>
      <c r="BU151" s="235" t="s">
        <v>380</v>
      </c>
      <c r="BV151" s="223">
        <v>-161</v>
      </c>
      <c r="BW151" s="221" t="s">
        <v>387</v>
      </c>
      <c r="BX151" s="307">
        <v>44607</v>
      </c>
      <c r="BY151" s="380" t="s">
        <v>2345</v>
      </c>
      <c r="BZ151" s="291" t="s">
        <v>466</v>
      </c>
      <c r="CA151" s="475">
        <v>1</v>
      </c>
      <c r="CB151" s="236" t="s">
        <v>294</v>
      </c>
      <c r="CC151" s="94"/>
      <c r="CD151" s="236" t="s">
        <v>294</v>
      </c>
      <c r="CE151" s="233" t="s">
        <v>1125</v>
      </c>
      <c r="CF151" s="233" t="s">
        <v>1125</v>
      </c>
      <c r="CG151" s="375" t="s">
        <v>328</v>
      </c>
      <c r="CH151" s="233" t="s">
        <v>328</v>
      </c>
      <c r="CI151" s="234">
        <v>1</v>
      </c>
      <c r="CJ151" s="235" t="str">
        <f t="shared" si="23"/>
        <v>CUMPLIMIENTO TOTAL</v>
      </c>
      <c r="CK151" s="223" t="str">
        <f t="shared" si="24"/>
        <v>NO APLICA ACCION CERRADA</v>
      </c>
      <c r="CL151" s="221" t="str">
        <f t="shared" si="25"/>
        <v>NO APLICA ACCION CERRADA</v>
      </c>
      <c r="CM151" s="239" t="s">
        <v>328</v>
      </c>
      <c r="CN151" s="82" t="s">
        <v>2142</v>
      </c>
      <c r="CO151" s="70" t="s">
        <v>409</v>
      </c>
      <c r="CP151" s="581">
        <v>1</v>
      </c>
      <c r="CQ151" s="236" t="s">
        <v>294</v>
      </c>
      <c r="CR151" s="105" t="s">
        <v>382</v>
      </c>
      <c r="CS151" s="239" t="s">
        <v>328</v>
      </c>
      <c r="CT151" s="82" t="s">
        <v>1125</v>
      </c>
      <c r="CU151" s="82" t="s">
        <v>339</v>
      </c>
      <c r="CV151" s="107">
        <v>1</v>
      </c>
      <c r="CW151" s="110">
        <v>1</v>
      </c>
      <c r="CX151" s="235" t="str">
        <f t="shared" si="26"/>
        <v>CUMPLIMIENTO TOTAL</v>
      </c>
      <c r="CY151" s="223" t="str">
        <f t="shared" si="27"/>
        <v>NO APLICA ACCION CERRADA</v>
      </c>
      <c r="CZ151" s="221" t="str">
        <f t="shared" si="28"/>
        <v>NO APLICA ACCION CERRADA</v>
      </c>
      <c r="DA151" s="239" t="s">
        <v>328</v>
      </c>
      <c r="DB151" s="82" t="s">
        <v>1125</v>
      </c>
      <c r="DC151" s="82" t="s">
        <v>339</v>
      </c>
      <c r="DD151" s="107">
        <v>1</v>
      </c>
      <c r="DE151" s="97" t="s">
        <v>294</v>
      </c>
      <c r="DF151" s="94"/>
      <c r="DG151" s="141"/>
      <c r="DH151" s="141"/>
      <c r="DI151" s="141"/>
      <c r="DJ151" s="141"/>
      <c r="DK151" s="141"/>
      <c r="DL151" s="141"/>
      <c r="DM151" s="141"/>
      <c r="DN151" s="141"/>
      <c r="DO151" s="141"/>
      <c r="DP151" s="141"/>
      <c r="DQ151" s="141"/>
      <c r="DR151" s="141"/>
      <c r="DS151" s="141"/>
      <c r="DT151" s="141"/>
      <c r="DU151" s="141"/>
      <c r="DV151" s="141"/>
      <c r="DW151" s="141"/>
      <c r="DX151" s="141"/>
      <c r="DY151" s="141"/>
      <c r="DZ151" s="141"/>
      <c r="EA151" s="141"/>
      <c r="EB151" s="141"/>
      <c r="EC151" s="141"/>
      <c r="ED151" s="141"/>
      <c r="EE151" s="141"/>
      <c r="EF151" s="141"/>
      <c r="EG151" s="141"/>
      <c r="EH151" s="141"/>
      <c r="EI151" s="141"/>
      <c r="EJ151" s="141"/>
      <c r="EK151" s="141"/>
      <c r="EL151" s="141"/>
      <c r="EM151" s="141"/>
      <c r="EN151" s="141"/>
      <c r="EO151" s="141"/>
      <c r="EP151" s="141"/>
      <c r="EQ151" s="141"/>
      <c r="ER151" s="141"/>
      <c r="ES151" s="141"/>
      <c r="ET151" s="141"/>
      <c r="EU151" s="141"/>
      <c r="EV151" s="141"/>
      <c r="EW151" s="141"/>
      <c r="EX151" s="141"/>
      <c r="EY151" s="141"/>
      <c r="EZ151" s="141"/>
      <c r="FA151" s="141"/>
      <c r="FB151" s="141"/>
      <c r="FC151" s="141"/>
      <c r="FD151" s="141"/>
      <c r="FE151" s="141"/>
      <c r="FF151" s="141"/>
      <c r="FG151" s="141"/>
      <c r="FH151" s="141"/>
      <c r="FI151" s="141"/>
      <c r="FJ151" s="141"/>
      <c r="FK151" s="141"/>
      <c r="FL151" s="141"/>
      <c r="FM151" s="141"/>
      <c r="FN151" s="141"/>
      <c r="FO151" s="141"/>
      <c r="FP151" s="141"/>
      <c r="FQ151" s="141"/>
      <c r="FR151" s="141"/>
      <c r="FS151" s="141"/>
      <c r="FT151" s="141"/>
      <c r="FU151" s="141"/>
      <c r="FV151" s="141"/>
      <c r="FW151" s="141"/>
      <c r="FX151" s="141"/>
      <c r="FY151" s="141"/>
      <c r="FZ151" s="141"/>
      <c r="GA151" s="141"/>
      <c r="GB151" s="141"/>
      <c r="GC151" s="141"/>
      <c r="GD151" s="141"/>
      <c r="GE151" s="141"/>
      <c r="GF151" s="141"/>
      <c r="GG151" s="141"/>
      <c r="GH151" s="141"/>
      <c r="GI151" s="141"/>
      <c r="GJ151" s="141"/>
      <c r="GK151" s="141"/>
      <c r="GL151" s="141"/>
      <c r="GM151" s="141"/>
      <c r="GN151" s="141"/>
      <c r="GO151" s="141"/>
      <c r="GP151" s="141"/>
      <c r="GQ151" s="141"/>
      <c r="GR151" s="141"/>
      <c r="GS151" s="141"/>
      <c r="GT151" s="141"/>
      <c r="GU151" s="141"/>
      <c r="GV151" s="141"/>
      <c r="GW151" s="141"/>
      <c r="GX151" s="141"/>
      <c r="GY151" s="141"/>
      <c r="GZ151" s="141"/>
      <c r="HA151" s="141"/>
      <c r="HB151" s="141"/>
      <c r="HC151" s="141"/>
      <c r="HD151" s="141"/>
      <c r="HE151" s="141"/>
      <c r="HF151" s="141"/>
      <c r="HG151" s="141"/>
      <c r="HH151" s="141"/>
      <c r="HI151" s="141"/>
      <c r="HJ151" s="141"/>
      <c r="HK151" s="141"/>
      <c r="HL151" s="141"/>
      <c r="HM151" s="141"/>
      <c r="HN151" s="141"/>
      <c r="HO151" s="141"/>
      <c r="HP151" s="141"/>
      <c r="HQ151" s="141"/>
      <c r="HR151" s="141"/>
      <c r="HS151" s="141"/>
      <c r="HT151" s="141"/>
      <c r="HU151" s="141"/>
      <c r="HV151" s="141"/>
      <c r="HW151" s="141"/>
      <c r="HX151" s="141"/>
      <c r="HY151" s="141"/>
      <c r="HZ151" s="141"/>
      <c r="IA151" s="141"/>
      <c r="IB151" s="141"/>
      <c r="IC151" s="141"/>
      <c r="ID151" s="141"/>
      <c r="IE151" s="141"/>
      <c r="IF151" s="141"/>
      <c r="IG151" s="141"/>
      <c r="IH151" s="141"/>
      <c r="II151" s="141"/>
      <c r="IJ151" s="141"/>
      <c r="IK151" s="141"/>
      <c r="IL151" s="141"/>
      <c r="IM151" s="141"/>
      <c r="IN151" s="141"/>
      <c r="IO151" s="141"/>
      <c r="IP151" s="141"/>
      <c r="IQ151" s="141"/>
      <c r="IR151" s="141"/>
      <c r="IS151" s="141"/>
      <c r="IT151" s="141"/>
      <c r="IU151" s="141"/>
      <c r="IV151" s="141"/>
      <c r="IW151" s="141"/>
      <c r="IX151" s="141"/>
      <c r="IY151" s="141"/>
      <c r="IZ151" s="141"/>
      <c r="JA151" s="141"/>
      <c r="JB151" s="141"/>
      <c r="JC151" s="141"/>
      <c r="JD151" s="141"/>
      <c r="JE151" s="141"/>
      <c r="JF151" s="141"/>
      <c r="JG151" s="141"/>
      <c r="JH151" s="141"/>
      <c r="JI151" s="141"/>
      <c r="JJ151" s="141"/>
      <c r="JK151" s="141"/>
      <c r="JL151" s="141"/>
      <c r="JM151" s="141"/>
      <c r="JN151" s="141"/>
      <c r="JO151" s="141"/>
      <c r="JP151" s="141"/>
      <c r="JQ151" s="141"/>
      <c r="JR151" s="141"/>
      <c r="JS151" s="141"/>
      <c r="JT151" s="141"/>
      <c r="JU151" s="141"/>
      <c r="JV151" s="141"/>
      <c r="JW151" s="141"/>
      <c r="JX151" s="141"/>
      <c r="JY151" s="141"/>
      <c r="JZ151" s="141"/>
      <c r="KA151" s="141"/>
      <c r="KB151" s="141"/>
      <c r="KC151" s="141"/>
      <c r="KD151" s="141"/>
      <c r="KE151" s="141"/>
      <c r="KF151" s="141"/>
      <c r="KG151" s="141"/>
      <c r="KH151" s="141"/>
      <c r="KI151" s="141"/>
      <c r="KJ151" s="141"/>
      <c r="KK151" s="141"/>
      <c r="KL151" s="141"/>
      <c r="KM151" s="141"/>
      <c r="KN151" s="141"/>
      <c r="KO151" s="141"/>
      <c r="KP151" s="141"/>
      <c r="KQ151" s="141"/>
      <c r="KR151" s="141"/>
      <c r="KS151" s="141"/>
      <c r="KT151" s="141"/>
      <c r="KU151" s="141"/>
      <c r="KV151" s="141"/>
      <c r="KW151" s="141"/>
      <c r="KX151" s="141"/>
      <c r="KY151" s="141"/>
      <c r="KZ151" s="141"/>
      <c r="LA151" s="141"/>
      <c r="LB151" s="141"/>
      <c r="LC151" s="141"/>
      <c r="LD151" s="141"/>
      <c r="LE151" s="141"/>
      <c r="LF151" s="141"/>
      <c r="LG151" s="141"/>
      <c r="LH151" s="141"/>
      <c r="LI151" s="141"/>
      <c r="LJ151" s="141"/>
      <c r="LK151" s="141"/>
      <c r="LL151" s="141"/>
      <c r="LM151" s="141"/>
      <c r="LN151" s="141"/>
      <c r="LO151" s="141"/>
      <c r="LP151" s="141"/>
      <c r="LQ151" s="141"/>
      <c r="LR151" s="141"/>
      <c r="LS151" s="141"/>
      <c r="LT151" s="141"/>
      <c r="LU151" s="141"/>
      <c r="LV151" s="141"/>
      <c r="LW151" s="141"/>
      <c r="LX151" s="141"/>
      <c r="LY151" s="141"/>
      <c r="LZ151" s="141"/>
      <c r="MA151" s="141"/>
      <c r="MB151" s="141"/>
      <c r="MC151" s="141"/>
      <c r="MD151" s="141"/>
      <c r="ME151" s="141"/>
      <c r="MF151" s="141"/>
      <c r="MG151" s="141"/>
      <c r="MH151" s="141"/>
      <c r="MI151" s="141"/>
      <c r="MJ151" s="141"/>
      <c r="MK151" s="141"/>
      <c r="ML151" s="141"/>
      <c r="MM151" s="141"/>
      <c r="MN151" s="141"/>
      <c r="MO151" s="141"/>
      <c r="MP151" s="141"/>
      <c r="MQ151" s="141"/>
      <c r="MR151" s="141"/>
      <c r="MS151" s="141"/>
      <c r="MT151" s="141"/>
      <c r="MU151" s="141"/>
      <c r="MV151" s="141"/>
      <c r="MW151" s="141"/>
      <c r="MX151" s="141"/>
      <c r="MY151" s="141"/>
      <c r="MZ151" s="141"/>
      <c r="NA151" s="141"/>
      <c r="NB151" s="141"/>
      <c r="NC151" s="141"/>
      <c r="ND151" s="141"/>
      <c r="NE151" s="141"/>
      <c r="NF151" s="141"/>
      <c r="NG151" s="141"/>
      <c r="NH151" s="141"/>
      <c r="NI151" s="141"/>
      <c r="NJ151" s="141"/>
      <c r="NK151" s="141"/>
      <c r="NL151" s="141"/>
      <c r="NM151" s="141"/>
      <c r="NN151" s="141"/>
      <c r="NO151" s="141"/>
      <c r="NP151" s="141"/>
      <c r="NQ151" s="141"/>
      <c r="NR151" s="141"/>
      <c r="NS151" s="141"/>
      <c r="NT151" s="141"/>
      <c r="NU151" s="141"/>
      <c r="NV151" s="141"/>
      <c r="NW151" s="141"/>
      <c r="NX151" s="141"/>
      <c r="NY151" s="141"/>
      <c r="NZ151" s="141"/>
      <c r="OA151" s="141"/>
      <c r="OB151" s="141"/>
      <c r="OC151" s="141"/>
      <c r="OD151" s="141"/>
      <c r="OE151" s="141"/>
      <c r="OF151" s="141"/>
      <c r="OG151" s="141"/>
      <c r="OH151" s="141"/>
      <c r="OI151" s="141"/>
      <c r="OJ151" s="141"/>
      <c r="OK151" s="141"/>
      <c r="OL151" s="141"/>
      <c r="OM151" s="141"/>
      <c r="ON151" s="141"/>
      <c r="OO151" s="141"/>
      <c r="OP151" s="141"/>
      <c r="OQ151" s="141"/>
      <c r="OR151" s="141"/>
      <c r="OS151" s="141"/>
      <c r="OT151" s="141"/>
      <c r="OU151" s="141"/>
      <c r="OV151" s="141"/>
      <c r="OW151" s="141"/>
      <c r="OX151" s="141"/>
      <c r="OY151" s="141"/>
      <c r="OZ151" s="141"/>
      <c r="PA151" s="141"/>
      <c r="PB151" s="141"/>
      <c r="PC151" s="141"/>
      <c r="PD151" s="141"/>
      <c r="PE151" s="141"/>
      <c r="PF151" s="141"/>
      <c r="PG151" s="141"/>
      <c r="PH151" s="141"/>
      <c r="PI151" s="141"/>
      <c r="PJ151" s="141"/>
      <c r="PK151" s="141"/>
      <c r="PL151" s="141"/>
      <c r="PM151" s="141"/>
      <c r="PN151" s="141"/>
      <c r="PO151" s="141"/>
      <c r="PP151" s="141"/>
      <c r="PQ151" s="141"/>
      <c r="PR151" s="141"/>
      <c r="PS151" s="141"/>
      <c r="PT151" s="141"/>
      <c r="PU151" s="141"/>
      <c r="PV151" s="141"/>
      <c r="PW151" s="141"/>
      <c r="PX151" s="141"/>
      <c r="PY151" s="141"/>
      <c r="PZ151" s="141"/>
      <c r="QA151" s="141"/>
      <c r="QB151" s="141"/>
      <c r="QC151" s="141"/>
      <c r="QD151" s="141"/>
      <c r="QE151" s="141"/>
      <c r="QF151" s="141"/>
      <c r="QG151" s="145"/>
    </row>
    <row r="152" spans="1:449" s="141" customFormat="1" ht="118.5" hidden="1" customHeight="1">
      <c r="A152" s="252">
        <v>121</v>
      </c>
      <c r="B152" s="253" t="s">
        <v>959</v>
      </c>
      <c r="C152" s="215" t="s">
        <v>649</v>
      </c>
      <c r="D152" s="213" t="s">
        <v>344</v>
      </c>
      <c r="E152" s="245" t="s">
        <v>2346</v>
      </c>
      <c r="F152" s="215" t="s">
        <v>650</v>
      </c>
      <c r="G152" s="213" t="s">
        <v>269</v>
      </c>
      <c r="H152" s="213" t="s">
        <v>341</v>
      </c>
      <c r="I152" s="213" t="s">
        <v>651</v>
      </c>
      <c r="J152" s="215" t="s">
        <v>652</v>
      </c>
      <c r="K152" s="215" t="s">
        <v>653</v>
      </c>
      <c r="L152" s="215" t="s">
        <v>654</v>
      </c>
      <c r="M152" s="215" t="s">
        <v>655</v>
      </c>
      <c r="N152" s="215" t="s">
        <v>656</v>
      </c>
      <c r="O152" s="215" t="s">
        <v>17</v>
      </c>
      <c r="P152" s="215" t="s">
        <v>19</v>
      </c>
      <c r="Q152" s="213" t="s">
        <v>657</v>
      </c>
      <c r="R152" s="213" t="s">
        <v>251</v>
      </c>
      <c r="S152" s="255" t="s">
        <v>2347</v>
      </c>
      <c r="T152" s="253" t="s">
        <v>500</v>
      </c>
      <c r="U152" s="255">
        <v>105</v>
      </c>
      <c r="V152" s="213">
        <v>2020</v>
      </c>
      <c r="W152" s="255" t="s">
        <v>2348</v>
      </c>
      <c r="X152" s="214" t="s">
        <v>2349</v>
      </c>
      <c r="Y152" s="213" t="s">
        <v>2350</v>
      </c>
      <c r="Z152" s="245" t="s">
        <v>2351</v>
      </c>
      <c r="AA152" s="255" t="s">
        <v>328</v>
      </c>
      <c r="AB152" s="214" t="s">
        <v>328</v>
      </c>
      <c r="AC152" s="214" t="s">
        <v>2352</v>
      </c>
      <c r="AD152" s="255" t="s">
        <v>328</v>
      </c>
      <c r="AE152" s="255" t="s">
        <v>328</v>
      </c>
      <c r="AF152" s="260">
        <v>44211</v>
      </c>
      <c r="AG152" s="260">
        <v>44550</v>
      </c>
      <c r="AH152" s="260">
        <v>44743</v>
      </c>
      <c r="AI152" s="260" t="s">
        <v>309</v>
      </c>
      <c r="AJ152" s="260" t="s">
        <v>309</v>
      </c>
      <c r="AK152" s="218">
        <f t="shared" si="22"/>
        <v>-161</v>
      </c>
      <c r="AL152" s="385" t="s">
        <v>2353</v>
      </c>
      <c r="AM152" s="262">
        <v>44385</v>
      </c>
      <c r="AN152" s="257" t="s">
        <v>309</v>
      </c>
      <c r="AO152" s="517" t="s">
        <v>2354</v>
      </c>
      <c r="AP152" s="261">
        <v>0.08</v>
      </c>
      <c r="AQ152" s="235" t="s">
        <v>435</v>
      </c>
      <c r="AR152" s="223">
        <v>99</v>
      </c>
      <c r="AS152" s="221" t="s">
        <v>398</v>
      </c>
      <c r="AT152" s="221" t="s">
        <v>412</v>
      </c>
      <c r="AU152" s="221" t="s">
        <v>412</v>
      </c>
      <c r="AV152" s="221" t="s">
        <v>412</v>
      </c>
      <c r="AW152" s="222">
        <v>0</v>
      </c>
      <c r="AX152" s="261">
        <v>0</v>
      </c>
      <c r="AY152" s="221" t="s">
        <v>400</v>
      </c>
      <c r="AZ152" s="257" t="s">
        <v>390</v>
      </c>
      <c r="BA152" s="247" t="s">
        <v>390</v>
      </c>
      <c r="BB152" s="36" t="s">
        <v>2355</v>
      </c>
      <c r="BC152" s="375">
        <v>44620</v>
      </c>
      <c r="BD152" s="316" t="s">
        <v>474</v>
      </c>
      <c r="BE152" s="316" t="s">
        <v>328</v>
      </c>
      <c r="BF152" s="317">
        <v>1</v>
      </c>
      <c r="BG152" s="235" t="s">
        <v>380</v>
      </c>
      <c r="BH152" s="223">
        <v>-44619.92</v>
      </c>
      <c r="BI152" s="221" t="s">
        <v>387</v>
      </c>
      <c r="BJ152" s="267"/>
      <c r="BK152" s="267"/>
      <c r="BL152" s="267"/>
      <c r="BM152" s="267"/>
      <c r="BN152" s="221"/>
      <c r="BO152" s="267"/>
      <c r="BP152" s="399" t="s">
        <v>1213</v>
      </c>
      <c r="BQ152" s="62" t="s">
        <v>1135</v>
      </c>
      <c r="BR152" s="269">
        <v>44712</v>
      </c>
      <c r="BS152" s="233">
        <v>0</v>
      </c>
      <c r="BT152" s="234">
        <v>1</v>
      </c>
      <c r="BU152" s="235" t="s">
        <v>380</v>
      </c>
      <c r="BV152" s="223">
        <v>-161</v>
      </c>
      <c r="BW152" s="221" t="s">
        <v>387</v>
      </c>
      <c r="BX152" s="307">
        <v>44607</v>
      </c>
      <c r="BY152" s="380" t="s">
        <v>2338</v>
      </c>
      <c r="BZ152" s="291" t="s">
        <v>466</v>
      </c>
      <c r="CA152" s="475">
        <v>1</v>
      </c>
      <c r="CB152" s="236" t="s">
        <v>294</v>
      </c>
      <c r="CC152" s="94"/>
      <c r="CD152" s="236" t="s">
        <v>294</v>
      </c>
      <c r="CE152" s="233" t="s">
        <v>1125</v>
      </c>
      <c r="CF152" s="233" t="s">
        <v>1125</v>
      </c>
      <c r="CG152" s="375" t="s">
        <v>328</v>
      </c>
      <c r="CH152" s="233" t="s">
        <v>328</v>
      </c>
      <c r="CI152" s="234">
        <v>1</v>
      </c>
      <c r="CJ152" s="235" t="str">
        <f t="shared" si="23"/>
        <v>CUMPLIMIENTO TOTAL</v>
      </c>
      <c r="CK152" s="223" t="str">
        <f t="shared" si="24"/>
        <v>NO APLICA ACCION CERRADA</v>
      </c>
      <c r="CL152" s="221" t="str">
        <f t="shared" si="25"/>
        <v>NO APLICA ACCION CERRADA</v>
      </c>
      <c r="CM152" s="239" t="s">
        <v>328</v>
      </c>
      <c r="CN152" s="82" t="s">
        <v>2142</v>
      </c>
      <c r="CO152" s="70" t="s">
        <v>409</v>
      </c>
      <c r="CP152" s="581">
        <v>1</v>
      </c>
      <c r="CQ152" s="236" t="s">
        <v>294</v>
      </c>
      <c r="CR152" s="105" t="s">
        <v>382</v>
      </c>
      <c r="CS152" s="239" t="s">
        <v>328</v>
      </c>
      <c r="CT152" s="82" t="s">
        <v>1125</v>
      </c>
      <c r="CU152" s="82" t="s">
        <v>339</v>
      </c>
      <c r="CV152" s="107">
        <v>1</v>
      </c>
      <c r="CW152" s="110">
        <v>1</v>
      </c>
      <c r="CX152" s="235" t="str">
        <f t="shared" si="26"/>
        <v>CUMPLIMIENTO TOTAL</v>
      </c>
      <c r="CY152" s="223" t="str">
        <f t="shared" si="27"/>
        <v>NO APLICA ACCION CERRADA</v>
      </c>
      <c r="CZ152" s="221" t="str">
        <f t="shared" si="28"/>
        <v>NO APLICA ACCION CERRADA</v>
      </c>
      <c r="DA152" s="239" t="s">
        <v>328</v>
      </c>
      <c r="DB152" s="82" t="s">
        <v>1125</v>
      </c>
      <c r="DC152" s="82" t="s">
        <v>339</v>
      </c>
      <c r="DD152" s="107">
        <v>1</v>
      </c>
      <c r="DE152" s="97" t="s">
        <v>294</v>
      </c>
      <c r="DF152" s="94"/>
      <c r="QG152" s="145"/>
    </row>
    <row r="153" spans="1:449" s="145" customFormat="1" ht="118.5" hidden="1" customHeight="1">
      <c r="A153" s="252">
        <v>122</v>
      </c>
      <c r="B153" s="253" t="s">
        <v>959</v>
      </c>
      <c r="C153" s="215" t="s">
        <v>649</v>
      </c>
      <c r="D153" s="213" t="s">
        <v>344</v>
      </c>
      <c r="E153" s="245" t="s">
        <v>2346</v>
      </c>
      <c r="F153" s="215" t="s">
        <v>650</v>
      </c>
      <c r="G153" s="213" t="s">
        <v>269</v>
      </c>
      <c r="H153" s="213" t="s">
        <v>341</v>
      </c>
      <c r="I153" s="213" t="s">
        <v>651</v>
      </c>
      <c r="J153" s="215" t="s">
        <v>652</v>
      </c>
      <c r="K153" s="215" t="s">
        <v>653</v>
      </c>
      <c r="L153" s="215" t="s">
        <v>654</v>
      </c>
      <c r="M153" s="215" t="s">
        <v>655</v>
      </c>
      <c r="N153" s="215" t="s">
        <v>656</v>
      </c>
      <c r="O153" s="213" t="s">
        <v>24</v>
      </c>
      <c r="P153" s="213" t="s">
        <v>44</v>
      </c>
      <c r="Q153" s="213" t="s">
        <v>657</v>
      </c>
      <c r="R153" s="213" t="s">
        <v>251</v>
      </c>
      <c r="S153" s="255" t="s">
        <v>2356</v>
      </c>
      <c r="T153" s="253" t="s">
        <v>501</v>
      </c>
      <c r="U153" s="255">
        <v>105</v>
      </c>
      <c r="V153" s="213">
        <v>2020</v>
      </c>
      <c r="W153" s="255" t="s">
        <v>2357</v>
      </c>
      <c r="X153" s="214" t="s">
        <v>2358</v>
      </c>
      <c r="Y153" s="213" t="s">
        <v>2359</v>
      </c>
      <c r="Z153" s="245" t="s">
        <v>2351</v>
      </c>
      <c r="AA153" s="255" t="s">
        <v>328</v>
      </c>
      <c r="AB153" s="214" t="s">
        <v>328</v>
      </c>
      <c r="AC153" s="214" t="s">
        <v>2352</v>
      </c>
      <c r="AD153" s="255" t="s">
        <v>328</v>
      </c>
      <c r="AE153" s="255" t="s">
        <v>328</v>
      </c>
      <c r="AF153" s="260">
        <v>44211</v>
      </c>
      <c r="AG153" s="260">
        <v>44550</v>
      </c>
      <c r="AH153" s="260">
        <v>44743</v>
      </c>
      <c r="AI153" s="260" t="s">
        <v>309</v>
      </c>
      <c r="AJ153" s="260" t="s">
        <v>309</v>
      </c>
      <c r="AK153" s="218">
        <f t="shared" si="22"/>
        <v>-161</v>
      </c>
      <c r="AL153" s="385" t="s">
        <v>2360</v>
      </c>
      <c r="AM153" s="262">
        <v>44385</v>
      </c>
      <c r="AN153" s="257" t="s">
        <v>309</v>
      </c>
      <c r="AO153" s="517" t="s">
        <v>2361</v>
      </c>
      <c r="AP153" s="261">
        <v>0.08</v>
      </c>
      <c r="AQ153" s="235" t="s">
        <v>435</v>
      </c>
      <c r="AR153" s="223">
        <v>99</v>
      </c>
      <c r="AS153" s="221" t="s">
        <v>398</v>
      </c>
      <c r="AT153" s="221" t="s">
        <v>412</v>
      </c>
      <c r="AU153" s="221" t="s">
        <v>412</v>
      </c>
      <c r="AV153" s="221" t="s">
        <v>412</v>
      </c>
      <c r="AW153" s="222">
        <v>0</v>
      </c>
      <c r="AX153" s="261">
        <v>0</v>
      </c>
      <c r="AY153" s="221" t="s">
        <v>400</v>
      </c>
      <c r="AZ153" s="257" t="s">
        <v>390</v>
      </c>
      <c r="BA153" s="247" t="s">
        <v>390</v>
      </c>
      <c r="BB153" s="36" t="s">
        <v>2355</v>
      </c>
      <c r="BC153" s="375">
        <v>44620</v>
      </c>
      <c r="BD153" s="316" t="s">
        <v>474</v>
      </c>
      <c r="BE153" s="316" t="s">
        <v>328</v>
      </c>
      <c r="BF153" s="317">
        <v>1</v>
      </c>
      <c r="BG153" s="235" t="s">
        <v>380</v>
      </c>
      <c r="BH153" s="223">
        <v>-44619.92</v>
      </c>
      <c r="BI153" s="221" t="s">
        <v>387</v>
      </c>
      <c r="BJ153" s="267"/>
      <c r="BK153" s="267"/>
      <c r="BL153" s="267"/>
      <c r="BM153" s="267"/>
      <c r="BN153" s="221"/>
      <c r="BO153" s="267"/>
      <c r="BP153" s="399" t="s">
        <v>1213</v>
      </c>
      <c r="BQ153" s="62" t="s">
        <v>1135</v>
      </c>
      <c r="BR153" s="269">
        <v>44712</v>
      </c>
      <c r="BS153" s="233">
        <v>0</v>
      </c>
      <c r="BT153" s="234">
        <v>1</v>
      </c>
      <c r="BU153" s="235" t="s">
        <v>380</v>
      </c>
      <c r="BV153" s="223">
        <v>-161</v>
      </c>
      <c r="BW153" s="221" t="s">
        <v>387</v>
      </c>
      <c r="BX153" s="307">
        <v>44607</v>
      </c>
      <c r="BY153" s="380" t="s">
        <v>2362</v>
      </c>
      <c r="BZ153" s="291" t="s">
        <v>466</v>
      </c>
      <c r="CA153" s="475">
        <v>1</v>
      </c>
      <c r="CB153" s="236" t="s">
        <v>294</v>
      </c>
      <c r="CC153" s="94"/>
      <c r="CD153" s="236" t="s">
        <v>294</v>
      </c>
      <c r="CE153" s="233" t="s">
        <v>1125</v>
      </c>
      <c r="CF153" s="233" t="s">
        <v>1125</v>
      </c>
      <c r="CG153" s="375" t="s">
        <v>328</v>
      </c>
      <c r="CH153" s="233" t="s">
        <v>328</v>
      </c>
      <c r="CI153" s="234">
        <v>1</v>
      </c>
      <c r="CJ153" s="235" t="str">
        <f t="shared" si="23"/>
        <v>CUMPLIMIENTO TOTAL</v>
      </c>
      <c r="CK153" s="223" t="str">
        <f t="shared" si="24"/>
        <v>NO APLICA ACCION CERRADA</v>
      </c>
      <c r="CL153" s="221" t="str">
        <f t="shared" si="25"/>
        <v>NO APLICA ACCION CERRADA</v>
      </c>
      <c r="CM153" s="239" t="s">
        <v>328</v>
      </c>
      <c r="CN153" s="82" t="s">
        <v>2142</v>
      </c>
      <c r="CO153" s="70" t="s">
        <v>409</v>
      </c>
      <c r="CP153" s="581">
        <v>1</v>
      </c>
      <c r="CQ153" s="236" t="s">
        <v>294</v>
      </c>
      <c r="CR153" s="105" t="s">
        <v>382</v>
      </c>
      <c r="CS153" s="239" t="s">
        <v>328</v>
      </c>
      <c r="CT153" s="82" t="s">
        <v>1125</v>
      </c>
      <c r="CU153" s="82" t="s">
        <v>339</v>
      </c>
      <c r="CV153" s="107">
        <v>1</v>
      </c>
      <c r="CW153" s="110">
        <v>1</v>
      </c>
      <c r="CX153" s="235" t="str">
        <f t="shared" si="26"/>
        <v>CUMPLIMIENTO TOTAL</v>
      </c>
      <c r="CY153" s="223" t="str">
        <f t="shared" si="27"/>
        <v>NO APLICA ACCION CERRADA</v>
      </c>
      <c r="CZ153" s="221" t="str">
        <f t="shared" si="28"/>
        <v>NO APLICA ACCION CERRADA</v>
      </c>
      <c r="DA153" s="239" t="s">
        <v>328</v>
      </c>
      <c r="DB153" s="82" t="s">
        <v>1125</v>
      </c>
      <c r="DC153" s="82" t="s">
        <v>339</v>
      </c>
      <c r="DD153" s="107">
        <v>1</v>
      </c>
      <c r="DE153" s="97" t="s">
        <v>294</v>
      </c>
      <c r="DF153" s="94"/>
      <c r="DG153" s="141"/>
      <c r="DH153" s="141"/>
      <c r="DI153" s="141"/>
      <c r="DJ153" s="141"/>
      <c r="DK153" s="141"/>
      <c r="DL153" s="141"/>
      <c r="DM153" s="141"/>
      <c r="DN153" s="141"/>
      <c r="DO153" s="141"/>
      <c r="DP153" s="141"/>
      <c r="DQ153" s="141"/>
      <c r="DR153" s="141"/>
      <c r="DS153" s="141"/>
      <c r="DT153" s="141"/>
      <c r="DU153" s="141"/>
      <c r="DV153" s="141"/>
      <c r="DW153" s="141"/>
      <c r="DX153" s="141"/>
      <c r="DY153" s="141"/>
      <c r="DZ153" s="141"/>
      <c r="EA153" s="141"/>
      <c r="EB153" s="141"/>
      <c r="EC153" s="141"/>
      <c r="ED153" s="141"/>
      <c r="EE153" s="141"/>
      <c r="EF153" s="141"/>
      <c r="EG153" s="141"/>
      <c r="EH153" s="141"/>
      <c r="EI153" s="141"/>
      <c r="EJ153" s="141"/>
      <c r="EK153" s="141"/>
      <c r="EL153" s="141"/>
      <c r="EM153" s="141"/>
      <c r="EN153" s="141"/>
      <c r="EO153" s="141"/>
      <c r="EP153" s="141"/>
      <c r="EQ153" s="141"/>
      <c r="ER153" s="141"/>
      <c r="ES153" s="141"/>
      <c r="ET153" s="141"/>
      <c r="EU153" s="141"/>
      <c r="EV153" s="141"/>
      <c r="EW153" s="141"/>
      <c r="EX153" s="141"/>
      <c r="EY153" s="141"/>
      <c r="EZ153" s="141"/>
      <c r="FA153" s="141"/>
      <c r="FB153" s="141"/>
      <c r="FC153" s="141"/>
      <c r="FD153" s="141"/>
      <c r="FE153" s="141"/>
      <c r="FF153" s="141"/>
      <c r="FG153" s="141"/>
      <c r="FH153" s="141"/>
      <c r="FI153" s="141"/>
      <c r="FJ153" s="141"/>
      <c r="FK153" s="141"/>
      <c r="FL153" s="141"/>
      <c r="FM153" s="141"/>
      <c r="FN153" s="141"/>
      <c r="FO153" s="141"/>
      <c r="FP153" s="141"/>
      <c r="FQ153" s="141"/>
      <c r="FR153" s="141"/>
      <c r="FS153" s="141"/>
      <c r="FT153" s="141"/>
      <c r="FU153" s="141"/>
      <c r="FV153" s="141"/>
      <c r="FW153" s="141"/>
      <c r="FX153" s="141"/>
      <c r="FY153" s="141"/>
      <c r="FZ153" s="141"/>
      <c r="GA153" s="141"/>
      <c r="GB153" s="141"/>
      <c r="GC153" s="141"/>
      <c r="GD153" s="141"/>
      <c r="GE153" s="141"/>
      <c r="GF153" s="141"/>
      <c r="GG153" s="141"/>
      <c r="GH153" s="141"/>
      <c r="GI153" s="141"/>
      <c r="GJ153" s="141"/>
      <c r="GK153" s="141"/>
      <c r="GL153" s="141"/>
      <c r="GM153" s="141"/>
      <c r="GN153" s="141"/>
      <c r="GO153" s="141"/>
      <c r="GP153" s="141"/>
      <c r="GQ153" s="141"/>
      <c r="GR153" s="141"/>
      <c r="GS153" s="141"/>
      <c r="GT153" s="141"/>
      <c r="GU153" s="141"/>
      <c r="GV153" s="141"/>
      <c r="GW153" s="141"/>
      <c r="GX153" s="141"/>
      <c r="GY153" s="141"/>
      <c r="GZ153" s="141"/>
      <c r="HA153" s="141"/>
      <c r="HB153" s="141"/>
      <c r="HC153" s="141"/>
      <c r="HD153" s="141"/>
      <c r="HE153" s="141"/>
      <c r="HF153" s="141"/>
      <c r="HG153" s="141"/>
      <c r="HH153" s="141"/>
      <c r="HI153" s="141"/>
      <c r="HJ153" s="141"/>
      <c r="HK153" s="141"/>
      <c r="HL153" s="141"/>
      <c r="HM153" s="141"/>
      <c r="HN153" s="141"/>
      <c r="HO153" s="141"/>
      <c r="HP153" s="141"/>
      <c r="HQ153" s="141"/>
      <c r="HR153" s="141"/>
      <c r="HS153" s="141"/>
      <c r="HT153" s="141"/>
      <c r="HU153" s="141"/>
      <c r="HV153" s="141"/>
      <c r="HW153" s="141"/>
      <c r="HX153" s="141"/>
      <c r="HY153" s="141"/>
      <c r="HZ153" s="141"/>
      <c r="IA153" s="141"/>
      <c r="IB153" s="141"/>
      <c r="IC153" s="141"/>
      <c r="ID153" s="141"/>
      <c r="IE153" s="141"/>
      <c r="IF153" s="141"/>
      <c r="IG153" s="141"/>
      <c r="IH153" s="141"/>
      <c r="II153" s="141"/>
      <c r="IJ153" s="141"/>
      <c r="IK153" s="141"/>
      <c r="IL153" s="141"/>
      <c r="IM153" s="141"/>
      <c r="IN153" s="141"/>
      <c r="IO153" s="141"/>
      <c r="IP153" s="141"/>
      <c r="IQ153" s="141"/>
      <c r="IR153" s="141"/>
      <c r="IS153" s="141"/>
      <c r="IT153" s="141"/>
      <c r="IU153" s="141"/>
      <c r="IV153" s="141"/>
      <c r="IW153" s="141"/>
      <c r="IX153" s="141"/>
      <c r="IY153" s="141"/>
      <c r="IZ153" s="141"/>
      <c r="JA153" s="141"/>
      <c r="JB153" s="141"/>
      <c r="JC153" s="141"/>
      <c r="JD153" s="141"/>
      <c r="JE153" s="141"/>
      <c r="JF153" s="141"/>
      <c r="JG153" s="141"/>
      <c r="JH153" s="141"/>
      <c r="JI153" s="141"/>
      <c r="JJ153" s="141"/>
      <c r="JK153" s="141"/>
      <c r="JL153" s="141"/>
      <c r="JM153" s="141"/>
      <c r="JN153" s="141"/>
      <c r="JO153" s="141"/>
      <c r="JP153" s="141"/>
      <c r="JQ153" s="141"/>
      <c r="JR153" s="141"/>
      <c r="JS153" s="141"/>
      <c r="JT153" s="141"/>
      <c r="JU153" s="141"/>
      <c r="JV153" s="141"/>
      <c r="JW153" s="141"/>
      <c r="JX153" s="141"/>
      <c r="JY153" s="141"/>
      <c r="JZ153" s="141"/>
      <c r="KA153" s="141"/>
      <c r="KB153" s="141"/>
      <c r="KC153" s="141"/>
      <c r="KD153" s="141"/>
      <c r="KE153" s="141"/>
      <c r="KF153" s="141"/>
      <c r="KG153" s="141"/>
      <c r="KH153" s="141"/>
      <c r="KI153" s="141"/>
      <c r="KJ153" s="141"/>
      <c r="KK153" s="141"/>
      <c r="KL153" s="141"/>
      <c r="KM153" s="141"/>
      <c r="KN153" s="141"/>
      <c r="KO153" s="141"/>
      <c r="KP153" s="141"/>
      <c r="KQ153" s="141"/>
      <c r="KR153" s="141"/>
      <c r="KS153" s="141"/>
      <c r="KT153" s="141"/>
      <c r="KU153" s="141"/>
      <c r="KV153" s="141"/>
      <c r="KW153" s="141"/>
      <c r="KX153" s="141"/>
      <c r="KY153" s="141"/>
      <c r="KZ153" s="141"/>
      <c r="LA153" s="141"/>
      <c r="LB153" s="141"/>
      <c r="LC153" s="141"/>
      <c r="LD153" s="141"/>
      <c r="LE153" s="141"/>
      <c r="LF153" s="141"/>
      <c r="LG153" s="141"/>
      <c r="LH153" s="141"/>
      <c r="LI153" s="141"/>
      <c r="LJ153" s="141"/>
      <c r="LK153" s="141"/>
      <c r="LL153" s="141"/>
      <c r="LM153" s="141"/>
      <c r="LN153" s="141"/>
      <c r="LO153" s="141"/>
      <c r="LP153" s="141"/>
      <c r="LQ153" s="141"/>
      <c r="LR153" s="141"/>
      <c r="LS153" s="141"/>
      <c r="LT153" s="141"/>
      <c r="LU153" s="141"/>
      <c r="LV153" s="141"/>
      <c r="LW153" s="141"/>
      <c r="LX153" s="141"/>
      <c r="LY153" s="141"/>
      <c r="LZ153" s="141"/>
      <c r="MA153" s="141"/>
      <c r="MB153" s="141"/>
      <c r="MC153" s="141"/>
      <c r="MD153" s="141"/>
      <c r="ME153" s="141"/>
      <c r="MF153" s="141"/>
      <c r="MG153" s="141"/>
      <c r="MH153" s="141"/>
      <c r="MI153" s="141"/>
      <c r="MJ153" s="141"/>
      <c r="MK153" s="141"/>
      <c r="ML153" s="141"/>
      <c r="MM153" s="141"/>
      <c r="MN153" s="141"/>
      <c r="MO153" s="141"/>
      <c r="MP153" s="141"/>
      <c r="MQ153" s="141"/>
      <c r="MR153" s="141"/>
      <c r="MS153" s="141"/>
      <c r="MT153" s="141"/>
      <c r="MU153" s="141"/>
      <c r="MV153" s="141"/>
      <c r="MW153" s="141"/>
      <c r="MX153" s="141"/>
      <c r="MY153" s="141"/>
      <c r="MZ153" s="141"/>
      <c r="NA153" s="141"/>
      <c r="NB153" s="141"/>
      <c r="NC153" s="141"/>
      <c r="ND153" s="141"/>
      <c r="NE153" s="141"/>
      <c r="NF153" s="141"/>
      <c r="NG153" s="141"/>
      <c r="NH153" s="141"/>
      <c r="NI153" s="141"/>
      <c r="NJ153" s="141"/>
      <c r="NK153" s="141"/>
      <c r="NL153" s="141"/>
      <c r="NM153" s="141"/>
      <c r="NN153" s="141"/>
      <c r="NO153" s="141"/>
      <c r="NP153" s="141"/>
      <c r="NQ153" s="141"/>
      <c r="NR153" s="141"/>
      <c r="NS153" s="141"/>
      <c r="NT153" s="141"/>
      <c r="NU153" s="141"/>
      <c r="NV153" s="141"/>
      <c r="NW153" s="141"/>
      <c r="NX153" s="141"/>
      <c r="NY153" s="141"/>
      <c r="NZ153" s="141"/>
      <c r="OA153" s="141"/>
      <c r="OB153" s="141"/>
      <c r="OC153" s="141"/>
      <c r="OD153" s="141"/>
      <c r="OE153" s="141"/>
      <c r="OF153" s="141"/>
      <c r="OG153" s="141"/>
      <c r="OH153" s="141"/>
      <c r="OI153" s="141"/>
      <c r="OJ153" s="141"/>
      <c r="OK153" s="141"/>
      <c r="OL153" s="141"/>
      <c r="OM153" s="141"/>
      <c r="ON153" s="141"/>
      <c r="OO153" s="141"/>
      <c r="OP153" s="141"/>
      <c r="OQ153" s="141"/>
      <c r="OR153" s="141"/>
      <c r="OS153" s="141"/>
      <c r="OT153" s="141"/>
      <c r="OU153" s="141"/>
      <c r="OV153" s="141"/>
      <c r="OW153" s="141"/>
      <c r="OX153" s="141"/>
      <c r="OY153" s="141"/>
      <c r="OZ153" s="141"/>
      <c r="PA153" s="141"/>
      <c r="PB153" s="141"/>
      <c r="PC153" s="141"/>
      <c r="PD153" s="141"/>
      <c r="PE153" s="141"/>
      <c r="PF153" s="141"/>
      <c r="PG153" s="141"/>
      <c r="PH153" s="141"/>
      <c r="PI153" s="141"/>
      <c r="PJ153" s="141"/>
      <c r="PK153" s="141"/>
      <c r="PL153" s="141"/>
      <c r="PM153" s="141"/>
      <c r="PN153" s="141"/>
      <c r="PO153" s="141"/>
      <c r="PP153" s="141"/>
      <c r="PQ153" s="141"/>
      <c r="PR153" s="141"/>
      <c r="PS153" s="141"/>
      <c r="PT153" s="141"/>
      <c r="PU153" s="141"/>
      <c r="PV153" s="141"/>
      <c r="PW153" s="141"/>
      <c r="PX153" s="141"/>
      <c r="PY153" s="141"/>
      <c r="PZ153" s="141"/>
      <c r="QA153" s="141"/>
      <c r="QB153" s="141"/>
      <c r="QC153" s="141"/>
      <c r="QD153" s="141"/>
      <c r="QE153" s="141"/>
      <c r="QF153" s="141"/>
    </row>
    <row r="154" spans="1:449" s="145" customFormat="1" ht="118.5" hidden="1" customHeight="1">
      <c r="A154" s="252">
        <v>123</v>
      </c>
      <c r="B154" s="253" t="s">
        <v>959</v>
      </c>
      <c r="C154" s="215" t="s">
        <v>649</v>
      </c>
      <c r="D154" s="213" t="s">
        <v>344</v>
      </c>
      <c r="E154" s="245"/>
      <c r="F154" s="215" t="s">
        <v>650</v>
      </c>
      <c r="G154" s="213" t="s">
        <v>269</v>
      </c>
      <c r="H154" s="213" t="s">
        <v>341</v>
      </c>
      <c r="I154" s="213" t="s">
        <v>651</v>
      </c>
      <c r="J154" s="215" t="s">
        <v>652</v>
      </c>
      <c r="K154" s="215" t="s">
        <v>653</v>
      </c>
      <c r="L154" s="215" t="s">
        <v>654</v>
      </c>
      <c r="M154" s="215" t="s">
        <v>655</v>
      </c>
      <c r="N154" s="215" t="s">
        <v>656</v>
      </c>
      <c r="O154" s="213" t="s">
        <v>24</v>
      </c>
      <c r="P154" s="213" t="s">
        <v>44</v>
      </c>
      <c r="Q154" s="213" t="s">
        <v>657</v>
      </c>
      <c r="R154" s="213" t="s">
        <v>251</v>
      </c>
      <c r="S154" s="255" t="s">
        <v>2363</v>
      </c>
      <c r="T154" s="253" t="s">
        <v>501</v>
      </c>
      <c r="U154" s="255">
        <v>105</v>
      </c>
      <c r="V154" s="213">
        <v>2020</v>
      </c>
      <c r="W154" s="255" t="s">
        <v>2357</v>
      </c>
      <c r="X154" s="214" t="s">
        <v>2358</v>
      </c>
      <c r="Y154" s="213" t="s">
        <v>2359</v>
      </c>
      <c r="Z154" s="245" t="s">
        <v>2364</v>
      </c>
      <c r="AA154" s="255" t="s">
        <v>328</v>
      </c>
      <c r="AB154" s="214" t="s">
        <v>328</v>
      </c>
      <c r="AC154" s="214" t="s">
        <v>2365</v>
      </c>
      <c r="AD154" s="255" t="s">
        <v>328</v>
      </c>
      <c r="AE154" s="255" t="s">
        <v>328</v>
      </c>
      <c r="AF154" s="260">
        <v>44211</v>
      </c>
      <c r="AG154" s="260">
        <v>44550</v>
      </c>
      <c r="AH154" s="260">
        <v>44743</v>
      </c>
      <c r="AI154" s="260" t="s">
        <v>309</v>
      </c>
      <c r="AJ154" s="260" t="s">
        <v>309</v>
      </c>
      <c r="AK154" s="218">
        <f t="shared" si="22"/>
        <v>-161</v>
      </c>
      <c r="AL154" s="223" t="s">
        <v>2366</v>
      </c>
      <c r="AM154" s="262">
        <v>44385</v>
      </c>
      <c r="AN154" s="257" t="s">
        <v>307</v>
      </c>
      <c r="AO154" s="257" t="s">
        <v>328</v>
      </c>
      <c r="AP154" s="261">
        <v>1</v>
      </c>
      <c r="AQ154" s="235" t="s">
        <v>380</v>
      </c>
      <c r="AR154" s="223">
        <v>99</v>
      </c>
      <c r="AS154" s="221" t="s">
        <v>398</v>
      </c>
      <c r="AT154" s="221" t="s">
        <v>412</v>
      </c>
      <c r="AU154" s="221" t="s">
        <v>412</v>
      </c>
      <c r="AV154" s="221" t="s">
        <v>412</v>
      </c>
      <c r="AW154" s="222">
        <v>0</v>
      </c>
      <c r="AX154" s="261">
        <v>0</v>
      </c>
      <c r="AY154" s="221" t="s">
        <v>400</v>
      </c>
      <c r="AZ154" s="257" t="s">
        <v>390</v>
      </c>
      <c r="BA154" s="577" t="s">
        <v>441</v>
      </c>
      <c r="BB154" s="279" t="s">
        <v>2123</v>
      </c>
      <c r="BC154" s="375">
        <v>44620</v>
      </c>
      <c r="BD154" s="316" t="s">
        <v>474</v>
      </c>
      <c r="BE154" s="316" t="s">
        <v>328</v>
      </c>
      <c r="BF154" s="317">
        <v>1</v>
      </c>
      <c r="BG154" s="235" t="s">
        <v>380</v>
      </c>
      <c r="BH154" s="223">
        <v>-44619</v>
      </c>
      <c r="BI154" s="221" t="s">
        <v>387</v>
      </c>
      <c r="BJ154" s="267"/>
      <c r="BK154" s="267"/>
      <c r="BL154" s="267"/>
      <c r="BM154" s="267"/>
      <c r="BN154" s="221"/>
      <c r="BO154" s="267"/>
      <c r="BP154" s="399" t="s">
        <v>1213</v>
      </c>
      <c r="BQ154" s="62" t="s">
        <v>1135</v>
      </c>
      <c r="BR154" s="269">
        <v>44712</v>
      </c>
      <c r="BS154" s="233">
        <v>0</v>
      </c>
      <c r="BT154" s="234">
        <v>1</v>
      </c>
      <c r="BU154" s="235" t="s">
        <v>380</v>
      </c>
      <c r="BV154" s="223">
        <v>-161</v>
      </c>
      <c r="BW154" s="221" t="s">
        <v>387</v>
      </c>
      <c r="BX154" s="307">
        <v>44607</v>
      </c>
      <c r="BY154" s="582" t="s">
        <v>2367</v>
      </c>
      <c r="BZ154" s="291" t="s">
        <v>466</v>
      </c>
      <c r="CA154" s="475">
        <v>1</v>
      </c>
      <c r="CB154" s="236" t="s">
        <v>294</v>
      </c>
      <c r="CC154" s="94"/>
      <c r="CD154" s="236" t="s">
        <v>294</v>
      </c>
      <c r="CE154" s="233" t="s">
        <v>1125</v>
      </c>
      <c r="CF154" s="233" t="s">
        <v>1125</v>
      </c>
      <c r="CG154" s="375" t="s">
        <v>328</v>
      </c>
      <c r="CH154" s="233" t="s">
        <v>328</v>
      </c>
      <c r="CI154" s="234">
        <v>1</v>
      </c>
      <c r="CJ154" s="235" t="str">
        <f t="shared" si="23"/>
        <v>CUMPLIMIENTO TOTAL</v>
      </c>
      <c r="CK154" s="223" t="str">
        <f t="shared" si="24"/>
        <v>NO APLICA ACCION CERRADA</v>
      </c>
      <c r="CL154" s="221" t="str">
        <f t="shared" si="25"/>
        <v>NO APLICA ACCION CERRADA</v>
      </c>
      <c r="CM154" s="239" t="s">
        <v>328</v>
      </c>
      <c r="CN154" s="82" t="s">
        <v>2142</v>
      </c>
      <c r="CO154" s="70" t="s">
        <v>409</v>
      </c>
      <c r="CP154" s="581">
        <v>1</v>
      </c>
      <c r="CQ154" s="236" t="s">
        <v>294</v>
      </c>
      <c r="CR154" s="105" t="s">
        <v>382</v>
      </c>
      <c r="CS154" s="239" t="s">
        <v>328</v>
      </c>
      <c r="CT154" s="82" t="s">
        <v>1125</v>
      </c>
      <c r="CU154" s="82" t="s">
        <v>339</v>
      </c>
      <c r="CV154" s="107">
        <v>1</v>
      </c>
      <c r="CW154" s="110">
        <v>1</v>
      </c>
      <c r="CX154" s="235" t="str">
        <f t="shared" si="26"/>
        <v>CUMPLIMIENTO TOTAL</v>
      </c>
      <c r="CY154" s="223" t="str">
        <f t="shared" si="27"/>
        <v>NO APLICA ACCION CERRADA</v>
      </c>
      <c r="CZ154" s="221" t="str">
        <f t="shared" si="28"/>
        <v>NO APLICA ACCION CERRADA</v>
      </c>
      <c r="DA154" s="239" t="s">
        <v>328</v>
      </c>
      <c r="DB154" s="82" t="s">
        <v>1125</v>
      </c>
      <c r="DC154" s="82" t="s">
        <v>339</v>
      </c>
      <c r="DD154" s="107">
        <v>1</v>
      </c>
      <c r="DE154" s="97" t="s">
        <v>294</v>
      </c>
      <c r="DF154" s="94"/>
      <c r="DG154" s="141"/>
      <c r="DH154" s="141"/>
      <c r="DI154" s="141"/>
      <c r="DJ154" s="141"/>
      <c r="DK154" s="141"/>
      <c r="DL154" s="141"/>
      <c r="DM154" s="141"/>
      <c r="DN154" s="141"/>
      <c r="DO154" s="141"/>
      <c r="DP154" s="141"/>
      <c r="DQ154" s="141"/>
      <c r="DR154" s="141"/>
      <c r="DS154" s="141"/>
      <c r="DT154" s="141"/>
      <c r="DU154" s="141"/>
      <c r="DV154" s="141"/>
      <c r="DW154" s="141"/>
      <c r="DX154" s="141"/>
      <c r="DY154" s="141"/>
      <c r="DZ154" s="141"/>
      <c r="EA154" s="141"/>
      <c r="EB154" s="141"/>
      <c r="EC154" s="141"/>
      <c r="ED154" s="141"/>
      <c r="EE154" s="141"/>
      <c r="EF154" s="141"/>
      <c r="EG154" s="141"/>
      <c r="EH154" s="141"/>
      <c r="EI154" s="141"/>
      <c r="EJ154" s="141"/>
      <c r="EK154" s="141"/>
      <c r="EL154" s="141"/>
      <c r="EM154" s="141"/>
      <c r="EN154" s="141"/>
      <c r="EO154" s="141"/>
      <c r="EP154" s="141"/>
      <c r="EQ154" s="141"/>
      <c r="ER154" s="141"/>
      <c r="ES154" s="141"/>
      <c r="ET154" s="141"/>
      <c r="EU154" s="141"/>
      <c r="EV154" s="141"/>
      <c r="EW154" s="141"/>
      <c r="EX154" s="141"/>
      <c r="EY154" s="141"/>
      <c r="EZ154" s="141"/>
      <c r="FA154" s="141"/>
      <c r="FB154" s="141"/>
      <c r="FC154" s="141"/>
      <c r="FD154" s="141"/>
      <c r="FE154" s="141"/>
      <c r="FF154" s="141"/>
      <c r="FG154" s="141"/>
      <c r="FH154" s="141"/>
      <c r="FI154" s="141"/>
      <c r="FJ154" s="141"/>
      <c r="FK154" s="141"/>
      <c r="FL154" s="141"/>
      <c r="FM154" s="141"/>
      <c r="FN154" s="141"/>
      <c r="FO154" s="141"/>
      <c r="FP154" s="141"/>
      <c r="FQ154" s="141"/>
      <c r="FR154" s="141"/>
      <c r="FS154" s="141"/>
      <c r="FT154" s="141"/>
      <c r="FU154" s="141"/>
      <c r="FV154" s="141"/>
      <c r="FW154" s="141"/>
      <c r="FX154" s="141"/>
      <c r="FY154" s="141"/>
      <c r="FZ154" s="141"/>
      <c r="GA154" s="141"/>
      <c r="GB154" s="141"/>
      <c r="GC154" s="141"/>
      <c r="GD154" s="141"/>
      <c r="GE154" s="141"/>
      <c r="GF154" s="141"/>
      <c r="GG154" s="141"/>
      <c r="GH154" s="141"/>
      <c r="GI154" s="141"/>
      <c r="GJ154" s="141"/>
      <c r="GK154" s="141"/>
      <c r="GL154" s="141"/>
      <c r="GM154" s="141"/>
      <c r="GN154" s="141"/>
      <c r="GO154" s="141"/>
      <c r="GP154" s="141"/>
      <c r="GQ154" s="141"/>
      <c r="GR154" s="141"/>
      <c r="GS154" s="141"/>
      <c r="GT154" s="141"/>
      <c r="GU154" s="141"/>
      <c r="GV154" s="141"/>
      <c r="GW154" s="141"/>
      <c r="GX154" s="141"/>
      <c r="GY154" s="141"/>
      <c r="GZ154" s="141"/>
      <c r="HA154" s="141"/>
      <c r="HB154" s="141"/>
      <c r="HC154" s="141"/>
      <c r="HD154" s="141"/>
      <c r="HE154" s="141"/>
      <c r="HF154" s="141"/>
      <c r="HG154" s="141"/>
      <c r="HH154" s="141"/>
      <c r="HI154" s="141"/>
      <c r="HJ154" s="141"/>
      <c r="HK154" s="141"/>
      <c r="HL154" s="141"/>
      <c r="HM154" s="141"/>
      <c r="HN154" s="141"/>
      <c r="HO154" s="141"/>
      <c r="HP154" s="141"/>
      <c r="HQ154" s="141"/>
      <c r="HR154" s="141"/>
      <c r="HS154" s="141"/>
      <c r="HT154" s="141"/>
      <c r="HU154" s="141"/>
      <c r="HV154" s="141"/>
      <c r="HW154" s="141"/>
      <c r="HX154" s="141"/>
      <c r="HY154" s="141"/>
      <c r="HZ154" s="141"/>
      <c r="IA154" s="141"/>
      <c r="IB154" s="141"/>
      <c r="IC154" s="141"/>
      <c r="ID154" s="141"/>
      <c r="IE154" s="141"/>
      <c r="IF154" s="141"/>
      <c r="IG154" s="141"/>
      <c r="IH154" s="141"/>
      <c r="II154" s="141"/>
      <c r="IJ154" s="141"/>
      <c r="IK154" s="141"/>
      <c r="IL154" s="141"/>
      <c r="IM154" s="141"/>
      <c r="IN154" s="141"/>
      <c r="IO154" s="141"/>
      <c r="IP154" s="141"/>
      <c r="IQ154" s="141"/>
      <c r="IR154" s="141"/>
      <c r="IS154" s="141"/>
      <c r="IT154" s="141"/>
      <c r="IU154" s="141"/>
      <c r="IV154" s="141"/>
      <c r="IW154" s="141"/>
      <c r="IX154" s="141"/>
      <c r="IY154" s="141"/>
      <c r="IZ154" s="141"/>
      <c r="JA154" s="141"/>
      <c r="JB154" s="141"/>
      <c r="JC154" s="141"/>
      <c r="JD154" s="141"/>
      <c r="JE154" s="141"/>
      <c r="JF154" s="141"/>
      <c r="JG154" s="141"/>
      <c r="JH154" s="141"/>
      <c r="JI154" s="141"/>
      <c r="JJ154" s="141"/>
      <c r="JK154" s="141"/>
      <c r="JL154" s="141"/>
      <c r="JM154" s="141"/>
      <c r="JN154" s="141"/>
      <c r="JO154" s="141"/>
      <c r="JP154" s="141"/>
      <c r="JQ154" s="141"/>
      <c r="JR154" s="141"/>
      <c r="JS154" s="141"/>
      <c r="JT154" s="141"/>
      <c r="JU154" s="141"/>
      <c r="JV154" s="141"/>
      <c r="JW154" s="141"/>
      <c r="JX154" s="141"/>
      <c r="JY154" s="141"/>
      <c r="JZ154" s="141"/>
      <c r="KA154" s="141"/>
      <c r="KB154" s="141"/>
      <c r="KC154" s="141"/>
      <c r="KD154" s="141"/>
      <c r="KE154" s="141"/>
      <c r="KF154" s="141"/>
      <c r="KG154" s="141"/>
      <c r="KH154" s="141"/>
      <c r="KI154" s="141"/>
      <c r="KJ154" s="141"/>
      <c r="KK154" s="141"/>
      <c r="KL154" s="141"/>
      <c r="KM154" s="141"/>
      <c r="KN154" s="141"/>
      <c r="KO154" s="141"/>
      <c r="KP154" s="141"/>
      <c r="KQ154" s="141"/>
      <c r="KR154" s="141"/>
      <c r="KS154" s="141"/>
      <c r="KT154" s="141"/>
      <c r="KU154" s="141"/>
      <c r="KV154" s="141"/>
      <c r="KW154" s="141"/>
      <c r="KX154" s="141"/>
      <c r="KY154" s="141"/>
      <c r="KZ154" s="141"/>
      <c r="LA154" s="141"/>
      <c r="LB154" s="141"/>
      <c r="LC154" s="141"/>
      <c r="LD154" s="141"/>
      <c r="LE154" s="141"/>
      <c r="LF154" s="141"/>
      <c r="LG154" s="141"/>
      <c r="LH154" s="141"/>
      <c r="LI154" s="141"/>
      <c r="LJ154" s="141"/>
      <c r="LK154" s="141"/>
      <c r="LL154" s="141"/>
      <c r="LM154" s="141"/>
      <c r="LN154" s="141"/>
      <c r="LO154" s="141"/>
      <c r="LP154" s="141"/>
      <c r="LQ154" s="141"/>
      <c r="LR154" s="141"/>
      <c r="LS154" s="141"/>
      <c r="LT154" s="141"/>
      <c r="LU154" s="141"/>
      <c r="LV154" s="141"/>
      <c r="LW154" s="141"/>
      <c r="LX154" s="141"/>
      <c r="LY154" s="141"/>
      <c r="LZ154" s="141"/>
      <c r="MA154" s="141"/>
      <c r="MB154" s="141"/>
      <c r="MC154" s="141"/>
      <c r="MD154" s="141"/>
      <c r="ME154" s="141"/>
      <c r="MF154" s="141"/>
      <c r="MG154" s="141"/>
      <c r="MH154" s="141"/>
      <c r="MI154" s="141"/>
      <c r="MJ154" s="141"/>
      <c r="MK154" s="141"/>
      <c r="ML154" s="141"/>
      <c r="MM154" s="141"/>
      <c r="MN154" s="141"/>
      <c r="MO154" s="141"/>
      <c r="MP154" s="141"/>
      <c r="MQ154" s="141"/>
      <c r="MR154" s="141"/>
      <c r="MS154" s="141"/>
      <c r="MT154" s="141"/>
      <c r="MU154" s="141"/>
      <c r="MV154" s="141"/>
      <c r="MW154" s="141"/>
      <c r="MX154" s="141"/>
      <c r="MY154" s="141"/>
      <c r="MZ154" s="141"/>
      <c r="NA154" s="141"/>
      <c r="NB154" s="141"/>
      <c r="NC154" s="141"/>
      <c r="ND154" s="141"/>
      <c r="NE154" s="141"/>
      <c r="NF154" s="141"/>
      <c r="NG154" s="141"/>
      <c r="NH154" s="141"/>
      <c r="NI154" s="141"/>
      <c r="NJ154" s="141"/>
      <c r="NK154" s="141"/>
      <c r="NL154" s="141"/>
      <c r="NM154" s="141"/>
      <c r="NN154" s="141"/>
      <c r="NO154" s="141"/>
      <c r="NP154" s="141"/>
      <c r="NQ154" s="141"/>
      <c r="NR154" s="141"/>
      <c r="NS154" s="141"/>
      <c r="NT154" s="141"/>
      <c r="NU154" s="141"/>
      <c r="NV154" s="141"/>
      <c r="NW154" s="141"/>
      <c r="NX154" s="141"/>
      <c r="NY154" s="141"/>
      <c r="NZ154" s="141"/>
      <c r="OA154" s="141"/>
      <c r="OB154" s="141"/>
      <c r="OC154" s="141"/>
      <c r="OD154" s="141"/>
      <c r="OE154" s="141"/>
      <c r="OF154" s="141"/>
      <c r="OG154" s="141"/>
      <c r="OH154" s="141"/>
      <c r="OI154" s="141"/>
      <c r="OJ154" s="141"/>
      <c r="OK154" s="141"/>
      <c r="OL154" s="141"/>
      <c r="OM154" s="141"/>
      <c r="ON154" s="141"/>
      <c r="OO154" s="141"/>
      <c r="OP154" s="141"/>
      <c r="OQ154" s="141"/>
      <c r="OR154" s="141"/>
      <c r="OS154" s="141"/>
      <c r="OT154" s="141"/>
      <c r="OU154" s="141"/>
      <c r="OV154" s="141"/>
      <c r="OW154" s="141"/>
      <c r="OX154" s="141"/>
      <c r="OY154" s="141"/>
      <c r="OZ154" s="141"/>
      <c r="PA154" s="141"/>
      <c r="PB154" s="141"/>
      <c r="PC154" s="141"/>
      <c r="PD154" s="141"/>
      <c r="PE154" s="141"/>
      <c r="PF154" s="141"/>
      <c r="PG154" s="141"/>
      <c r="PH154" s="141"/>
      <c r="PI154" s="141"/>
      <c r="PJ154" s="141"/>
      <c r="PK154" s="141"/>
      <c r="PL154" s="141"/>
      <c r="PM154" s="141"/>
      <c r="PN154" s="141"/>
      <c r="PO154" s="141"/>
      <c r="PP154" s="141"/>
      <c r="PQ154" s="141"/>
      <c r="PR154" s="141"/>
      <c r="PS154" s="141"/>
      <c r="PT154" s="141"/>
      <c r="PU154" s="141"/>
      <c r="PV154" s="141"/>
      <c r="PW154" s="141"/>
      <c r="PX154" s="141"/>
      <c r="PY154" s="141"/>
      <c r="PZ154" s="141"/>
      <c r="QA154" s="141"/>
      <c r="QB154" s="141"/>
      <c r="QC154" s="141"/>
      <c r="QD154" s="141"/>
      <c r="QE154" s="141"/>
      <c r="QF154" s="141"/>
    </row>
    <row r="155" spans="1:449" s="141" customFormat="1" ht="118.5" hidden="1" customHeight="1">
      <c r="A155" s="252">
        <v>124</v>
      </c>
      <c r="B155" s="253" t="s">
        <v>959</v>
      </c>
      <c r="C155" s="215" t="s">
        <v>649</v>
      </c>
      <c r="D155" s="213" t="s">
        <v>344</v>
      </c>
      <c r="E155" s="245" t="s">
        <v>2368</v>
      </c>
      <c r="F155" s="253" t="s">
        <v>959</v>
      </c>
      <c r="G155" s="215" t="s">
        <v>649</v>
      </c>
      <c r="H155" s="213" t="s">
        <v>344</v>
      </c>
      <c r="I155" s="215" t="s">
        <v>2369</v>
      </c>
      <c r="J155" s="215" t="s">
        <v>671</v>
      </c>
      <c r="K155" s="215" t="s">
        <v>672</v>
      </c>
      <c r="L155" s="215" t="s">
        <v>673</v>
      </c>
      <c r="M155" s="215" t="s">
        <v>674</v>
      </c>
      <c r="N155" s="215" t="s">
        <v>675</v>
      </c>
      <c r="O155" s="213" t="s">
        <v>24</v>
      </c>
      <c r="P155" s="213" t="s">
        <v>52</v>
      </c>
      <c r="Q155" s="213" t="s">
        <v>1628</v>
      </c>
      <c r="R155" s="213" t="s">
        <v>251</v>
      </c>
      <c r="S155" s="255" t="s">
        <v>2370</v>
      </c>
      <c r="T155" s="253" t="s">
        <v>503</v>
      </c>
      <c r="U155" s="255">
        <v>105</v>
      </c>
      <c r="V155" s="213">
        <v>2020</v>
      </c>
      <c r="W155" s="255" t="s">
        <v>2371</v>
      </c>
      <c r="X155" s="214" t="s">
        <v>531</v>
      </c>
      <c r="Y155" s="213" t="s">
        <v>2372</v>
      </c>
      <c r="Z155" s="245" t="s">
        <v>2373</v>
      </c>
      <c r="AA155" s="255" t="s">
        <v>328</v>
      </c>
      <c r="AB155" s="214" t="s">
        <v>328</v>
      </c>
      <c r="AC155" s="214" t="s">
        <v>2374</v>
      </c>
      <c r="AD155" s="255" t="s">
        <v>328</v>
      </c>
      <c r="AE155" s="255" t="s">
        <v>328</v>
      </c>
      <c r="AF155" s="260">
        <v>44211</v>
      </c>
      <c r="AG155" s="260">
        <v>44550</v>
      </c>
      <c r="AH155" s="260">
        <v>44743</v>
      </c>
      <c r="AI155" s="260" t="s">
        <v>309</v>
      </c>
      <c r="AJ155" s="260" t="s">
        <v>309</v>
      </c>
      <c r="AK155" s="218">
        <f t="shared" si="22"/>
        <v>-161</v>
      </c>
      <c r="AL155" s="302" t="s">
        <v>2375</v>
      </c>
      <c r="AM155" s="262">
        <v>44383</v>
      </c>
      <c r="AN155" s="257" t="s">
        <v>309</v>
      </c>
      <c r="AO155" s="302" t="s">
        <v>2376</v>
      </c>
      <c r="AP155" s="261">
        <v>0</v>
      </c>
      <c r="AQ155" s="235" t="s">
        <v>386</v>
      </c>
      <c r="AR155" s="223">
        <v>99</v>
      </c>
      <c r="AS155" s="221" t="s">
        <v>398</v>
      </c>
      <c r="AT155" s="221" t="s">
        <v>412</v>
      </c>
      <c r="AU155" s="221" t="s">
        <v>412</v>
      </c>
      <c r="AV155" s="221" t="s">
        <v>412</v>
      </c>
      <c r="AW155" s="222">
        <v>0</v>
      </c>
      <c r="AX155" s="261">
        <v>0</v>
      </c>
      <c r="AY155" s="221" t="s">
        <v>400</v>
      </c>
      <c r="AZ155" s="257" t="s">
        <v>390</v>
      </c>
      <c r="BA155" s="247" t="s">
        <v>390</v>
      </c>
      <c r="BB155" s="250" t="s">
        <v>591</v>
      </c>
      <c r="BC155" s="264">
        <v>44620</v>
      </c>
      <c r="BD155" s="250" t="s">
        <v>394</v>
      </c>
      <c r="BE155" s="240" t="s">
        <v>576</v>
      </c>
      <c r="BF155" s="124">
        <v>0</v>
      </c>
      <c r="BG155" s="235" t="s">
        <v>386</v>
      </c>
      <c r="BH155" s="223">
        <v>-44620</v>
      </c>
      <c r="BI155" s="221" t="s">
        <v>387</v>
      </c>
      <c r="BJ155" s="267"/>
      <c r="BK155" s="267"/>
      <c r="BL155" s="267"/>
      <c r="BM155" s="267"/>
      <c r="BN155" s="221"/>
      <c r="BO155" s="267"/>
      <c r="BP155" s="268" t="s">
        <v>293</v>
      </c>
      <c r="BQ155" s="62" t="s">
        <v>2377</v>
      </c>
      <c r="BR155" s="269">
        <v>44712</v>
      </c>
      <c r="BS155" s="233" t="s">
        <v>2377</v>
      </c>
      <c r="BT155" s="234">
        <v>0</v>
      </c>
      <c r="BU155" s="235" t="s">
        <v>386</v>
      </c>
      <c r="BV155" s="223">
        <v>-161</v>
      </c>
      <c r="BW155" s="221" t="s">
        <v>387</v>
      </c>
      <c r="BX155" s="307">
        <v>44607</v>
      </c>
      <c r="BY155" s="380" t="s">
        <v>2362</v>
      </c>
      <c r="BZ155" s="291" t="s">
        <v>466</v>
      </c>
      <c r="CA155" s="475">
        <v>1</v>
      </c>
      <c r="CB155" s="236" t="s">
        <v>294</v>
      </c>
      <c r="CC155" s="94"/>
      <c r="CD155" s="236" t="s">
        <v>294</v>
      </c>
      <c r="CE155" s="233" t="s">
        <v>1125</v>
      </c>
      <c r="CF155" s="233" t="s">
        <v>1125</v>
      </c>
      <c r="CG155" s="375" t="s">
        <v>328</v>
      </c>
      <c r="CH155" s="233" t="s">
        <v>328</v>
      </c>
      <c r="CI155" s="234">
        <v>1</v>
      </c>
      <c r="CJ155" s="235" t="str">
        <f t="shared" si="23"/>
        <v>CUMPLIMIENTO TOTAL</v>
      </c>
      <c r="CK155" s="223" t="str">
        <f t="shared" si="24"/>
        <v>NO APLICA ACCION CERRADA</v>
      </c>
      <c r="CL155" s="221" t="str">
        <f t="shared" si="25"/>
        <v>NO APLICA ACCION CERRADA</v>
      </c>
      <c r="CM155" s="239" t="s">
        <v>328</v>
      </c>
      <c r="CN155" s="82" t="s">
        <v>2142</v>
      </c>
      <c r="CO155" s="70" t="s">
        <v>409</v>
      </c>
      <c r="CP155" s="581">
        <v>1</v>
      </c>
      <c r="CQ155" s="236" t="s">
        <v>294</v>
      </c>
      <c r="CR155" s="105" t="s">
        <v>382</v>
      </c>
      <c r="CS155" s="239" t="s">
        <v>328</v>
      </c>
      <c r="CT155" s="82" t="s">
        <v>1125</v>
      </c>
      <c r="CU155" s="82" t="s">
        <v>339</v>
      </c>
      <c r="CV155" s="107">
        <v>1</v>
      </c>
      <c r="CW155" s="110">
        <v>1</v>
      </c>
      <c r="CX155" s="235" t="str">
        <f t="shared" si="26"/>
        <v>CUMPLIMIENTO TOTAL</v>
      </c>
      <c r="CY155" s="223" t="str">
        <f t="shared" si="27"/>
        <v>NO APLICA ACCION CERRADA</v>
      </c>
      <c r="CZ155" s="221" t="str">
        <f t="shared" si="28"/>
        <v>NO APLICA ACCION CERRADA</v>
      </c>
      <c r="DA155" s="239" t="s">
        <v>328</v>
      </c>
      <c r="DB155" s="82" t="s">
        <v>1125</v>
      </c>
      <c r="DC155" s="82" t="s">
        <v>339</v>
      </c>
      <c r="DD155" s="107">
        <v>1</v>
      </c>
      <c r="DE155" s="97" t="s">
        <v>294</v>
      </c>
      <c r="DF155" s="94"/>
      <c r="QG155" s="145"/>
    </row>
    <row r="156" spans="1:449" ht="118.5" hidden="1" customHeight="1">
      <c r="A156" s="252">
        <v>125</v>
      </c>
      <c r="B156" s="253" t="s">
        <v>959</v>
      </c>
      <c r="C156" s="215" t="s">
        <v>649</v>
      </c>
      <c r="D156" s="213" t="s">
        <v>344</v>
      </c>
      <c r="E156" s="245" t="s">
        <v>2378</v>
      </c>
      <c r="F156" s="215" t="s">
        <v>650</v>
      </c>
      <c r="G156" s="213" t="s">
        <v>269</v>
      </c>
      <c r="H156" s="213" t="s">
        <v>341</v>
      </c>
      <c r="I156" s="213" t="s">
        <v>651</v>
      </c>
      <c r="J156" s="215" t="s">
        <v>652</v>
      </c>
      <c r="K156" s="215" t="s">
        <v>653</v>
      </c>
      <c r="L156" s="215" t="s">
        <v>654</v>
      </c>
      <c r="M156" s="215" t="s">
        <v>655</v>
      </c>
      <c r="N156" s="215" t="s">
        <v>656</v>
      </c>
      <c r="O156" s="213" t="s">
        <v>24</v>
      </c>
      <c r="P156" s="213" t="s">
        <v>52</v>
      </c>
      <c r="Q156" s="213" t="s">
        <v>657</v>
      </c>
      <c r="R156" s="213" t="s">
        <v>251</v>
      </c>
      <c r="S156" s="255" t="s">
        <v>2379</v>
      </c>
      <c r="T156" s="253" t="s">
        <v>507</v>
      </c>
      <c r="U156" s="255">
        <v>105</v>
      </c>
      <c r="V156" s="213">
        <v>2020</v>
      </c>
      <c r="W156" s="255" t="s">
        <v>2380</v>
      </c>
      <c r="X156" s="214" t="s">
        <v>2381</v>
      </c>
      <c r="Y156" s="213" t="s">
        <v>2350</v>
      </c>
      <c r="Z156" s="245" t="s">
        <v>2351</v>
      </c>
      <c r="AA156" s="255" t="s">
        <v>328</v>
      </c>
      <c r="AB156" s="214" t="s">
        <v>328</v>
      </c>
      <c r="AC156" s="214" t="s">
        <v>2382</v>
      </c>
      <c r="AD156" s="255" t="s">
        <v>328</v>
      </c>
      <c r="AE156" s="255" t="s">
        <v>328</v>
      </c>
      <c r="AF156" s="260">
        <v>44211</v>
      </c>
      <c r="AG156" s="260">
        <v>44550</v>
      </c>
      <c r="AH156" s="260">
        <v>44743</v>
      </c>
      <c r="AI156" s="260" t="s">
        <v>309</v>
      </c>
      <c r="AJ156" s="260" t="s">
        <v>309</v>
      </c>
      <c r="AK156" s="218">
        <f t="shared" si="22"/>
        <v>-161</v>
      </c>
      <c r="AL156" s="221" t="s">
        <v>2360</v>
      </c>
      <c r="AM156" s="262">
        <v>44385</v>
      </c>
      <c r="AN156" s="257" t="s">
        <v>309</v>
      </c>
      <c r="AO156" s="221" t="s">
        <v>2361</v>
      </c>
      <c r="AP156" s="261">
        <v>0.08</v>
      </c>
      <c r="AQ156" s="235" t="s">
        <v>435</v>
      </c>
      <c r="AR156" s="223">
        <v>99</v>
      </c>
      <c r="AS156" s="221" t="s">
        <v>398</v>
      </c>
      <c r="AT156" s="221" t="s">
        <v>412</v>
      </c>
      <c r="AU156" s="221" t="s">
        <v>412</v>
      </c>
      <c r="AV156" s="221" t="s">
        <v>412</v>
      </c>
      <c r="AW156" s="222">
        <v>0</v>
      </c>
      <c r="AX156" s="261">
        <v>0</v>
      </c>
      <c r="AY156" s="221" t="s">
        <v>400</v>
      </c>
      <c r="AZ156" s="257" t="s">
        <v>390</v>
      </c>
      <c r="BA156" s="247" t="s">
        <v>390</v>
      </c>
      <c r="BB156" s="34" t="s">
        <v>2355</v>
      </c>
      <c r="BC156" s="375">
        <v>44620</v>
      </c>
      <c r="BD156" s="316" t="s">
        <v>474</v>
      </c>
      <c r="BE156" s="316" t="s">
        <v>328</v>
      </c>
      <c r="BF156" s="317">
        <v>1</v>
      </c>
      <c r="BG156" s="235" t="s">
        <v>380</v>
      </c>
      <c r="BH156" s="223">
        <v>-44619.92</v>
      </c>
      <c r="BI156" s="221" t="s">
        <v>387</v>
      </c>
      <c r="BJ156" s="267"/>
      <c r="BK156" s="267"/>
      <c r="BL156" s="267"/>
      <c r="BM156" s="267"/>
      <c r="BN156" s="221"/>
      <c r="BO156" s="267"/>
      <c r="BP156" s="399" t="s">
        <v>1213</v>
      </c>
      <c r="BQ156" s="62" t="s">
        <v>1135</v>
      </c>
      <c r="BR156" s="269">
        <v>44712</v>
      </c>
      <c r="BS156" s="233">
        <v>0</v>
      </c>
      <c r="BT156" s="234">
        <v>1</v>
      </c>
      <c r="BU156" s="235" t="s">
        <v>380</v>
      </c>
      <c r="BV156" s="223">
        <v>-161</v>
      </c>
      <c r="BW156" s="221" t="s">
        <v>387</v>
      </c>
      <c r="BX156" s="307">
        <v>44607</v>
      </c>
      <c r="BY156" s="582" t="s">
        <v>2367</v>
      </c>
      <c r="BZ156" s="291" t="s">
        <v>466</v>
      </c>
      <c r="CA156" s="475">
        <v>1</v>
      </c>
      <c r="CB156" s="236" t="s">
        <v>294</v>
      </c>
      <c r="CC156" s="94"/>
      <c r="CD156" s="236" t="s">
        <v>294</v>
      </c>
      <c r="CE156" s="233" t="s">
        <v>1125</v>
      </c>
      <c r="CF156" s="233" t="s">
        <v>1125</v>
      </c>
      <c r="CG156" s="375" t="s">
        <v>328</v>
      </c>
      <c r="CH156" s="233" t="s">
        <v>328</v>
      </c>
      <c r="CI156" s="234">
        <v>1</v>
      </c>
      <c r="CJ156" s="235" t="str">
        <f t="shared" si="23"/>
        <v>CUMPLIMIENTO TOTAL</v>
      </c>
      <c r="CK156" s="223" t="str">
        <f t="shared" si="24"/>
        <v>NO APLICA ACCION CERRADA</v>
      </c>
      <c r="CL156" s="221" t="str">
        <f t="shared" si="25"/>
        <v>NO APLICA ACCION CERRADA</v>
      </c>
      <c r="CM156" s="239" t="s">
        <v>328</v>
      </c>
      <c r="CN156" s="82" t="s">
        <v>2142</v>
      </c>
      <c r="CO156" s="70" t="s">
        <v>409</v>
      </c>
      <c r="CP156" s="581">
        <v>1</v>
      </c>
      <c r="CQ156" s="236" t="s">
        <v>294</v>
      </c>
      <c r="CR156" s="105" t="s">
        <v>382</v>
      </c>
      <c r="CS156" s="239" t="s">
        <v>328</v>
      </c>
      <c r="CT156" s="82" t="s">
        <v>1125</v>
      </c>
      <c r="CU156" s="82" t="s">
        <v>339</v>
      </c>
      <c r="CV156" s="107">
        <v>1</v>
      </c>
      <c r="CW156" s="110">
        <v>1</v>
      </c>
      <c r="CX156" s="235" t="str">
        <f t="shared" si="26"/>
        <v>CUMPLIMIENTO TOTAL</v>
      </c>
      <c r="CY156" s="223" t="str">
        <f t="shared" si="27"/>
        <v>NO APLICA ACCION CERRADA</v>
      </c>
      <c r="CZ156" s="221" t="str">
        <f t="shared" si="28"/>
        <v>NO APLICA ACCION CERRADA</v>
      </c>
      <c r="DA156" s="239" t="s">
        <v>328</v>
      </c>
      <c r="DB156" s="82" t="s">
        <v>1125</v>
      </c>
      <c r="DC156" s="82" t="s">
        <v>339</v>
      </c>
      <c r="DD156" s="107">
        <v>1</v>
      </c>
      <c r="DE156" s="97" t="s">
        <v>294</v>
      </c>
      <c r="DF156" s="94"/>
      <c r="DG156" s="141"/>
      <c r="DH156" s="141"/>
      <c r="DI156" s="141"/>
      <c r="DJ156" s="141"/>
      <c r="DK156" s="141"/>
      <c r="DL156" s="141"/>
      <c r="DM156" s="141"/>
      <c r="DN156" s="141"/>
      <c r="DO156" s="141"/>
      <c r="DP156" s="141"/>
      <c r="DQ156" s="141"/>
      <c r="DR156" s="141"/>
      <c r="DS156" s="141"/>
      <c r="DT156" s="141"/>
      <c r="DU156" s="141"/>
      <c r="DV156" s="141"/>
      <c r="DW156" s="141"/>
      <c r="DX156" s="141"/>
      <c r="DY156" s="141"/>
      <c r="DZ156" s="141"/>
      <c r="EA156" s="141"/>
      <c r="EB156" s="141"/>
      <c r="EC156" s="141"/>
      <c r="ED156" s="141"/>
      <c r="EE156" s="141"/>
      <c r="EF156" s="141"/>
      <c r="EG156" s="141"/>
      <c r="EH156" s="141"/>
      <c r="EI156" s="141"/>
      <c r="EJ156" s="141"/>
      <c r="EK156" s="141"/>
      <c r="EL156" s="141"/>
      <c r="EM156" s="141"/>
      <c r="EN156" s="141"/>
      <c r="EO156" s="141"/>
      <c r="EP156" s="141"/>
      <c r="EQ156" s="141"/>
      <c r="ER156" s="141"/>
      <c r="ES156" s="141"/>
      <c r="ET156" s="141"/>
      <c r="EU156" s="141"/>
      <c r="EV156" s="141"/>
      <c r="EW156" s="141"/>
      <c r="EX156" s="141"/>
      <c r="EY156" s="141"/>
      <c r="EZ156" s="141"/>
      <c r="FA156" s="141"/>
      <c r="FB156" s="141"/>
      <c r="FC156" s="141"/>
      <c r="FD156" s="141"/>
      <c r="FE156" s="141"/>
      <c r="FF156" s="141"/>
      <c r="FG156" s="141"/>
      <c r="FH156" s="141"/>
      <c r="FI156" s="141"/>
      <c r="FJ156" s="141"/>
      <c r="FK156" s="141"/>
      <c r="FL156" s="141"/>
      <c r="FM156" s="141"/>
      <c r="FN156" s="141"/>
      <c r="FO156" s="141"/>
      <c r="FP156" s="141"/>
      <c r="FQ156" s="141"/>
      <c r="FR156" s="141"/>
      <c r="FS156" s="141"/>
      <c r="FT156" s="141"/>
      <c r="FU156" s="141"/>
      <c r="FV156" s="141"/>
      <c r="FW156" s="141"/>
      <c r="FX156" s="141"/>
      <c r="FY156" s="141"/>
      <c r="FZ156" s="141"/>
      <c r="GA156" s="141"/>
      <c r="GB156" s="141"/>
      <c r="GC156" s="141"/>
      <c r="GD156" s="141"/>
      <c r="GE156" s="141"/>
      <c r="GF156" s="141"/>
      <c r="GG156" s="141"/>
      <c r="GH156" s="141"/>
      <c r="GI156" s="141"/>
      <c r="GJ156" s="141"/>
      <c r="GK156" s="141"/>
      <c r="GL156" s="141"/>
      <c r="GM156" s="141"/>
      <c r="GN156" s="141"/>
      <c r="GO156" s="141"/>
      <c r="GP156" s="141"/>
      <c r="GQ156" s="141"/>
      <c r="GR156" s="141"/>
      <c r="GS156" s="141"/>
      <c r="GT156" s="141"/>
      <c r="GU156" s="141"/>
      <c r="GV156" s="141"/>
      <c r="GW156" s="141"/>
      <c r="GX156" s="141"/>
      <c r="GY156" s="141"/>
      <c r="GZ156" s="141"/>
      <c r="HA156" s="141"/>
      <c r="HB156" s="141"/>
      <c r="HC156" s="141"/>
      <c r="HD156" s="141"/>
      <c r="HE156" s="141"/>
      <c r="HF156" s="141"/>
      <c r="HG156" s="141"/>
      <c r="HH156" s="141"/>
      <c r="HI156" s="141"/>
      <c r="HJ156" s="141"/>
      <c r="HK156" s="141"/>
      <c r="HL156" s="141"/>
      <c r="HM156" s="141"/>
      <c r="HN156" s="141"/>
      <c r="HO156" s="141"/>
      <c r="HP156" s="141"/>
      <c r="HQ156" s="141"/>
      <c r="HR156" s="141"/>
      <c r="HS156" s="141"/>
      <c r="HT156" s="141"/>
      <c r="HU156" s="141"/>
      <c r="HV156" s="141"/>
      <c r="HW156" s="141"/>
      <c r="HX156" s="141"/>
      <c r="HY156" s="141"/>
      <c r="HZ156" s="141"/>
      <c r="IA156" s="141"/>
      <c r="IB156" s="141"/>
      <c r="IC156" s="141"/>
      <c r="ID156" s="141"/>
      <c r="IE156" s="141"/>
      <c r="IF156" s="141"/>
      <c r="IG156" s="141"/>
      <c r="IH156" s="141"/>
      <c r="II156" s="141"/>
      <c r="IJ156" s="141"/>
      <c r="IK156" s="141"/>
      <c r="IL156" s="141"/>
      <c r="IM156" s="141"/>
      <c r="IN156" s="141"/>
      <c r="IO156" s="141"/>
      <c r="IP156" s="141"/>
      <c r="IQ156" s="141"/>
      <c r="IR156" s="141"/>
      <c r="IS156" s="141"/>
      <c r="IT156" s="141"/>
      <c r="IU156" s="141"/>
      <c r="IV156" s="141"/>
      <c r="IW156" s="141"/>
      <c r="IX156" s="141"/>
      <c r="IY156" s="141"/>
      <c r="IZ156" s="141"/>
      <c r="JA156" s="141"/>
      <c r="JB156" s="141"/>
      <c r="JC156" s="141"/>
      <c r="JD156" s="141"/>
      <c r="JE156" s="141"/>
      <c r="JF156" s="141"/>
      <c r="JG156" s="141"/>
      <c r="JH156" s="141"/>
      <c r="JI156" s="141"/>
      <c r="JJ156" s="141"/>
      <c r="JK156" s="141"/>
      <c r="JL156" s="141"/>
      <c r="JM156" s="141"/>
      <c r="JN156" s="141"/>
      <c r="JO156" s="141"/>
      <c r="JP156" s="141"/>
      <c r="JQ156" s="141"/>
      <c r="JR156" s="141"/>
      <c r="JS156" s="141"/>
      <c r="JT156" s="141"/>
      <c r="JU156" s="141"/>
      <c r="JV156" s="141"/>
      <c r="JW156" s="141"/>
      <c r="JX156" s="141"/>
      <c r="JY156" s="141"/>
      <c r="JZ156" s="141"/>
      <c r="KA156" s="141"/>
      <c r="KB156" s="141"/>
      <c r="KC156" s="141"/>
      <c r="KD156" s="141"/>
      <c r="KE156" s="141"/>
      <c r="KF156" s="141"/>
      <c r="KG156" s="141"/>
      <c r="KH156" s="141"/>
      <c r="KI156" s="141"/>
      <c r="KJ156" s="141"/>
      <c r="KK156" s="141"/>
      <c r="KL156" s="141"/>
      <c r="KM156" s="141"/>
      <c r="KN156" s="141"/>
      <c r="KO156" s="141"/>
      <c r="KP156" s="141"/>
      <c r="KQ156" s="141"/>
      <c r="KR156" s="141"/>
      <c r="KS156" s="141"/>
      <c r="KT156" s="141"/>
      <c r="KU156" s="141"/>
      <c r="KV156" s="141"/>
      <c r="KW156" s="141"/>
      <c r="KX156" s="141"/>
      <c r="KY156" s="141"/>
      <c r="KZ156" s="141"/>
      <c r="LA156" s="141"/>
      <c r="LB156" s="141"/>
      <c r="LC156" s="141"/>
      <c r="LD156" s="141"/>
      <c r="LE156" s="141"/>
      <c r="LF156" s="141"/>
      <c r="LG156" s="141"/>
      <c r="LH156" s="141"/>
      <c r="LI156" s="141"/>
      <c r="LJ156" s="141"/>
      <c r="LK156" s="141"/>
      <c r="LL156" s="141"/>
      <c r="LM156" s="141"/>
      <c r="LN156" s="141"/>
      <c r="LO156" s="141"/>
      <c r="LP156" s="141"/>
      <c r="LQ156" s="141"/>
      <c r="LR156" s="141"/>
      <c r="LS156" s="141"/>
      <c r="LT156" s="141"/>
      <c r="LU156" s="141"/>
      <c r="LV156" s="141"/>
      <c r="LW156" s="141"/>
      <c r="LX156" s="141"/>
      <c r="LY156" s="141"/>
      <c r="LZ156" s="141"/>
      <c r="MA156" s="141"/>
      <c r="MB156" s="141"/>
      <c r="MC156" s="141"/>
      <c r="MD156" s="141"/>
      <c r="ME156" s="141"/>
      <c r="MF156" s="141"/>
      <c r="MG156" s="141"/>
      <c r="MH156" s="141"/>
      <c r="MI156" s="141"/>
      <c r="MJ156" s="141"/>
      <c r="MK156" s="141"/>
      <c r="ML156" s="141"/>
      <c r="MM156" s="141"/>
      <c r="MN156" s="141"/>
      <c r="MO156" s="141"/>
      <c r="MP156" s="141"/>
      <c r="MQ156" s="141"/>
      <c r="MR156" s="141"/>
      <c r="MS156" s="141"/>
      <c r="MT156" s="141"/>
      <c r="MU156" s="141"/>
      <c r="MV156" s="141"/>
      <c r="MW156" s="141"/>
      <c r="MX156" s="141"/>
      <c r="MY156" s="141"/>
      <c r="MZ156" s="141"/>
      <c r="NA156" s="141"/>
      <c r="NB156" s="141"/>
      <c r="NC156" s="141"/>
      <c r="ND156" s="141"/>
      <c r="NE156" s="141"/>
      <c r="NF156" s="141"/>
      <c r="NG156" s="141"/>
      <c r="NH156" s="141"/>
      <c r="NI156" s="141"/>
      <c r="NJ156" s="141"/>
      <c r="NK156" s="141"/>
      <c r="NL156" s="141"/>
      <c r="NM156" s="141"/>
      <c r="NN156" s="141"/>
      <c r="NO156" s="141"/>
      <c r="NP156" s="141"/>
      <c r="NQ156" s="141"/>
      <c r="NR156" s="141"/>
      <c r="NS156" s="141"/>
      <c r="NT156" s="141"/>
      <c r="NU156" s="141"/>
      <c r="NV156" s="141"/>
      <c r="NW156" s="141"/>
      <c r="NX156" s="141"/>
      <c r="NY156" s="141"/>
      <c r="NZ156" s="141"/>
      <c r="OA156" s="141"/>
      <c r="OB156" s="141"/>
      <c r="OC156" s="141"/>
      <c r="OD156" s="141"/>
      <c r="OE156" s="141"/>
      <c r="OF156" s="141"/>
      <c r="OG156" s="141"/>
      <c r="OH156" s="141"/>
      <c r="OI156" s="141"/>
      <c r="OJ156" s="141"/>
      <c r="OK156" s="141"/>
      <c r="OL156" s="141"/>
      <c r="OM156" s="141"/>
      <c r="ON156" s="141"/>
      <c r="OO156" s="141"/>
      <c r="OP156" s="141"/>
      <c r="OQ156" s="141"/>
      <c r="OR156" s="141"/>
      <c r="OS156" s="141"/>
      <c r="OT156" s="141"/>
      <c r="OU156" s="141"/>
      <c r="OV156" s="141"/>
      <c r="OW156" s="141"/>
      <c r="OX156" s="141"/>
      <c r="OY156" s="141"/>
      <c r="OZ156" s="141"/>
      <c r="PA156" s="141"/>
      <c r="PB156" s="141"/>
      <c r="PC156" s="141"/>
      <c r="PD156" s="141"/>
      <c r="PE156" s="141"/>
      <c r="PF156" s="141"/>
      <c r="PG156" s="141"/>
      <c r="PH156" s="141"/>
      <c r="PI156" s="141"/>
      <c r="PJ156" s="141"/>
      <c r="PK156" s="141"/>
      <c r="PL156" s="141"/>
      <c r="PM156" s="141"/>
      <c r="PN156" s="141"/>
      <c r="PO156" s="141"/>
      <c r="PP156" s="141"/>
      <c r="PQ156" s="141"/>
      <c r="PR156" s="141"/>
      <c r="PS156" s="141"/>
      <c r="PT156" s="141"/>
      <c r="PU156" s="141"/>
      <c r="PV156" s="141"/>
      <c r="PW156" s="141"/>
      <c r="PX156" s="141"/>
      <c r="PY156" s="141"/>
      <c r="PZ156" s="141"/>
      <c r="QA156" s="141"/>
      <c r="QB156" s="141"/>
      <c r="QC156" s="141"/>
      <c r="QD156" s="141"/>
      <c r="QE156" s="141"/>
      <c r="QF156" s="141"/>
      <c r="QG156" s="145"/>
    </row>
    <row r="157" spans="1:449" s="141" customFormat="1" ht="118.5" hidden="1" customHeight="1">
      <c r="A157" s="252">
        <v>126</v>
      </c>
      <c r="B157" s="253" t="s">
        <v>959</v>
      </c>
      <c r="C157" s="215" t="s">
        <v>649</v>
      </c>
      <c r="D157" s="213" t="s">
        <v>344</v>
      </c>
      <c r="E157" s="245" t="s">
        <v>2383</v>
      </c>
      <c r="F157" s="215" t="s">
        <v>650</v>
      </c>
      <c r="G157" s="213" t="s">
        <v>269</v>
      </c>
      <c r="H157" s="213" t="s">
        <v>341</v>
      </c>
      <c r="I157" s="213" t="s">
        <v>651</v>
      </c>
      <c r="J157" s="215" t="s">
        <v>652</v>
      </c>
      <c r="K157" s="215" t="s">
        <v>653</v>
      </c>
      <c r="L157" s="215" t="s">
        <v>654</v>
      </c>
      <c r="M157" s="215" t="s">
        <v>655</v>
      </c>
      <c r="N157" s="215" t="s">
        <v>656</v>
      </c>
      <c r="O157" s="215" t="s">
        <v>24</v>
      </c>
      <c r="P157" s="213" t="s">
        <v>61</v>
      </c>
      <c r="Q157" s="213" t="s">
        <v>657</v>
      </c>
      <c r="R157" s="213" t="s">
        <v>251</v>
      </c>
      <c r="S157" s="255" t="s">
        <v>2384</v>
      </c>
      <c r="T157" s="253" t="s">
        <v>508</v>
      </c>
      <c r="U157" s="255">
        <v>105</v>
      </c>
      <c r="V157" s="213">
        <v>2020</v>
      </c>
      <c r="W157" s="255" t="s">
        <v>2385</v>
      </c>
      <c r="X157" s="214" t="s">
        <v>2386</v>
      </c>
      <c r="Y157" s="213" t="s">
        <v>2387</v>
      </c>
      <c r="Z157" s="245" t="s">
        <v>2388</v>
      </c>
      <c r="AA157" s="255" t="s">
        <v>328</v>
      </c>
      <c r="AB157" s="214" t="s">
        <v>328</v>
      </c>
      <c r="AC157" s="214" t="s">
        <v>2389</v>
      </c>
      <c r="AD157" s="255" t="s">
        <v>328</v>
      </c>
      <c r="AE157" s="255" t="s">
        <v>328</v>
      </c>
      <c r="AF157" s="260">
        <v>44211</v>
      </c>
      <c r="AG157" s="260">
        <v>44550</v>
      </c>
      <c r="AH157" s="260">
        <v>44743</v>
      </c>
      <c r="AI157" s="260" t="s">
        <v>309</v>
      </c>
      <c r="AJ157" s="260" t="s">
        <v>309</v>
      </c>
      <c r="AK157" s="218">
        <f t="shared" si="22"/>
        <v>-161</v>
      </c>
      <c r="AL157" s="223" t="s">
        <v>2390</v>
      </c>
      <c r="AM157" s="262">
        <v>44385</v>
      </c>
      <c r="AN157" s="257" t="s">
        <v>309</v>
      </c>
      <c r="AO157" s="257" t="s">
        <v>2391</v>
      </c>
      <c r="AP157" s="261">
        <v>0</v>
      </c>
      <c r="AQ157" s="235" t="s">
        <v>386</v>
      </c>
      <c r="AR157" s="223">
        <v>99</v>
      </c>
      <c r="AS157" s="221" t="s">
        <v>398</v>
      </c>
      <c r="AT157" s="221" t="s">
        <v>412</v>
      </c>
      <c r="AU157" s="221" t="s">
        <v>412</v>
      </c>
      <c r="AV157" s="221" t="s">
        <v>412</v>
      </c>
      <c r="AW157" s="222">
        <v>0</v>
      </c>
      <c r="AX157" s="261">
        <v>0</v>
      </c>
      <c r="AY157" s="221" t="s">
        <v>400</v>
      </c>
      <c r="AZ157" s="257" t="s">
        <v>390</v>
      </c>
      <c r="BA157" s="247" t="s">
        <v>390</v>
      </c>
      <c r="BB157" s="36" t="s">
        <v>2392</v>
      </c>
      <c r="BC157" s="375">
        <v>44620</v>
      </c>
      <c r="BD157" s="316" t="s">
        <v>474</v>
      </c>
      <c r="BE157" s="316" t="s">
        <v>328</v>
      </c>
      <c r="BF157" s="317">
        <v>1</v>
      </c>
      <c r="BG157" s="235" t="s">
        <v>380</v>
      </c>
      <c r="BH157" s="223">
        <v>-44620</v>
      </c>
      <c r="BI157" s="221" t="s">
        <v>387</v>
      </c>
      <c r="BJ157" s="267"/>
      <c r="BK157" s="267"/>
      <c r="BL157" s="267"/>
      <c r="BM157" s="267"/>
      <c r="BN157" s="221"/>
      <c r="BO157" s="267"/>
      <c r="BP157" s="399" t="s">
        <v>1213</v>
      </c>
      <c r="BQ157" s="62" t="s">
        <v>1135</v>
      </c>
      <c r="BR157" s="269">
        <v>44712</v>
      </c>
      <c r="BS157" s="233">
        <v>0</v>
      </c>
      <c r="BT157" s="234">
        <v>1</v>
      </c>
      <c r="BU157" s="235" t="s">
        <v>380</v>
      </c>
      <c r="BV157" s="223">
        <v>-161</v>
      </c>
      <c r="BW157" s="221" t="s">
        <v>387</v>
      </c>
      <c r="BX157" s="307">
        <v>44607</v>
      </c>
      <c r="BY157" s="380" t="s">
        <v>2338</v>
      </c>
      <c r="BZ157" s="291" t="s">
        <v>466</v>
      </c>
      <c r="CA157" s="475">
        <v>1</v>
      </c>
      <c r="CB157" s="236" t="s">
        <v>294</v>
      </c>
      <c r="CC157" s="94"/>
      <c r="CD157" s="236" t="s">
        <v>294</v>
      </c>
      <c r="CE157" s="233" t="s">
        <v>1125</v>
      </c>
      <c r="CF157" s="233" t="s">
        <v>1125</v>
      </c>
      <c r="CG157" s="375" t="s">
        <v>328</v>
      </c>
      <c r="CH157" s="233" t="s">
        <v>328</v>
      </c>
      <c r="CI157" s="234">
        <v>1</v>
      </c>
      <c r="CJ157" s="235" t="str">
        <f t="shared" si="23"/>
        <v>CUMPLIMIENTO TOTAL</v>
      </c>
      <c r="CK157" s="223" t="str">
        <f t="shared" si="24"/>
        <v>NO APLICA ACCION CERRADA</v>
      </c>
      <c r="CL157" s="221" t="str">
        <f t="shared" si="25"/>
        <v>NO APLICA ACCION CERRADA</v>
      </c>
      <c r="CM157" s="239" t="s">
        <v>328</v>
      </c>
      <c r="CN157" s="82" t="s">
        <v>2142</v>
      </c>
      <c r="CO157" s="70" t="s">
        <v>409</v>
      </c>
      <c r="CP157" s="581">
        <v>1</v>
      </c>
      <c r="CQ157" s="236" t="s">
        <v>294</v>
      </c>
      <c r="CR157" s="105" t="s">
        <v>382</v>
      </c>
      <c r="CS157" s="239" t="s">
        <v>328</v>
      </c>
      <c r="CT157" s="82" t="s">
        <v>1125</v>
      </c>
      <c r="CU157" s="82" t="s">
        <v>339</v>
      </c>
      <c r="CV157" s="107">
        <v>1</v>
      </c>
      <c r="CW157" s="110">
        <v>1</v>
      </c>
      <c r="CX157" s="235" t="str">
        <f t="shared" si="26"/>
        <v>CUMPLIMIENTO TOTAL</v>
      </c>
      <c r="CY157" s="223" t="str">
        <f t="shared" si="27"/>
        <v>NO APLICA ACCION CERRADA</v>
      </c>
      <c r="CZ157" s="221" t="str">
        <f t="shared" si="28"/>
        <v>NO APLICA ACCION CERRADA</v>
      </c>
      <c r="DA157" s="239" t="s">
        <v>328</v>
      </c>
      <c r="DB157" s="82" t="s">
        <v>1125</v>
      </c>
      <c r="DC157" s="82" t="s">
        <v>339</v>
      </c>
      <c r="DD157" s="107">
        <v>1</v>
      </c>
      <c r="DE157" s="97" t="s">
        <v>294</v>
      </c>
      <c r="DF157" s="94"/>
      <c r="QG157" s="145"/>
    </row>
    <row r="158" spans="1:449" s="141" customFormat="1" ht="118.5" hidden="1" customHeight="1">
      <c r="A158" s="252">
        <v>127</v>
      </c>
      <c r="B158" s="253" t="s">
        <v>959</v>
      </c>
      <c r="C158" s="215" t="s">
        <v>649</v>
      </c>
      <c r="D158" s="213" t="s">
        <v>344</v>
      </c>
      <c r="E158" s="245" t="s">
        <v>2378</v>
      </c>
      <c r="F158" s="215" t="s">
        <v>650</v>
      </c>
      <c r="G158" s="213" t="s">
        <v>269</v>
      </c>
      <c r="H158" s="213" t="s">
        <v>341</v>
      </c>
      <c r="I158" s="213" t="s">
        <v>651</v>
      </c>
      <c r="J158" s="215" t="s">
        <v>652</v>
      </c>
      <c r="K158" s="215" t="s">
        <v>653</v>
      </c>
      <c r="L158" s="215" t="s">
        <v>654</v>
      </c>
      <c r="M158" s="215" t="s">
        <v>655</v>
      </c>
      <c r="N158" s="215" t="s">
        <v>656</v>
      </c>
      <c r="O158" s="215" t="s">
        <v>24</v>
      </c>
      <c r="P158" s="213" t="s">
        <v>61</v>
      </c>
      <c r="Q158" s="213" t="s">
        <v>657</v>
      </c>
      <c r="R158" s="213" t="s">
        <v>251</v>
      </c>
      <c r="S158" s="255" t="s">
        <v>2393</v>
      </c>
      <c r="T158" s="253" t="s">
        <v>508</v>
      </c>
      <c r="U158" s="255">
        <v>105</v>
      </c>
      <c r="V158" s="213">
        <v>2020</v>
      </c>
      <c r="W158" s="255" t="s">
        <v>2385</v>
      </c>
      <c r="X158" s="214" t="s">
        <v>2386</v>
      </c>
      <c r="Y158" s="213" t="s">
        <v>2350</v>
      </c>
      <c r="Z158" s="245" t="s">
        <v>2351</v>
      </c>
      <c r="AA158" s="255" t="s">
        <v>328</v>
      </c>
      <c r="AB158" s="214" t="s">
        <v>328</v>
      </c>
      <c r="AC158" s="214" t="s">
        <v>2382</v>
      </c>
      <c r="AD158" s="255" t="s">
        <v>328</v>
      </c>
      <c r="AE158" s="255" t="s">
        <v>328</v>
      </c>
      <c r="AF158" s="260">
        <v>44211</v>
      </c>
      <c r="AG158" s="260">
        <v>44550</v>
      </c>
      <c r="AH158" s="260">
        <v>44743</v>
      </c>
      <c r="AI158" s="260" t="s">
        <v>309</v>
      </c>
      <c r="AJ158" s="260" t="s">
        <v>309</v>
      </c>
      <c r="AK158" s="218">
        <f t="shared" si="22"/>
        <v>-161</v>
      </c>
      <c r="AL158" s="223" t="s">
        <v>2360</v>
      </c>
      <c r="AM158" s="262">
        <v>44385</v>
      </c>
      <c r="AN158" s="257" t="s">
        <v>309</v>
      </c>
      <c r="AO158" s="223" t="s">
        <v>2361</v>
      </c>
      <c r="AP158" s="261">
        <v>0.08</v>
      </c>
      <c r="AQ158" s="235" t="s">
        <v>435</v>
      </c>
      <c r="AR158" s="223">
        <v>99</v>
      </c>
      <c r="AS158" s="221" t="s">
        <v>398</v>
      </c>
      <c r="AT158" s="221" t="s">
        <v>412</v>
      </c>
      <c r="AU158" s="221" t="s">
        <v>412</v>
      </c>
      <c r="AV158" s="221" t="s">
        <v>412</v>
      </c>
      <c r="AW158" s="222">
        <v>0</v>
      </c>
      <c r="AX158" s="261">
        <v>0</v>
      </c>
      <c r="AY158" s="221" t="s">
        <v>400</v>
      </c>
      <c r="AZ158" s="257" t="s">
        <v>390</v>
      </c>
      <c r="BA158" s="247" t="s">
        <v>390</v>
      </c>
      <c r="BB158" s="36" t="s">
        <v>2355</v>
      </c>
      <c r="BC158" s="375">
        <v>44620</v>
      </c>
      <c r="BD158" s="316" t="s">
        <v>474</v>
      </c>
      <c r="BE158" s="316" t="s">
        <v>328</v>
      </c>
      <c r="BF158" s="317">
        <v>1</v>
      </c>
      <c r="BG158" s="235" t="s">
        <v>380</v>
      </c>
      <c r="BH158" s="223">
        <v>-44619.92</v>
      </c>
      <c r="BI158" s="221" t="s">
        <v>387</v>
      </c>
      <c r="BJ158" s="267"/>
      <c r="BK158" s="267"/>
      <c r="BL158" s="267"/>
      <c r="BM158" s="267"/>
      <c r="BN158" s="221"/>
      <c r="BO158" s="267"/>
      <c r="BP158" s="399" t="s">
        <v>1213</v>
      </c>
      <c r="BQ158" s="62" t="s">
        <v>1135</v>
      </c>
      <c r="BR158" s="269">
        <v>44712</v>
      </c>
      <c r="BS158" s="233">
        <v>0</v>
      </c>
      <c r="BT158" s="234">
        <v>1</v>
      </c>
      <c r="BU158" s="235" t="s">
        <v>380</v>
      </c>
      <c r="BV158" s="223">
        <v>-161</v>
      </c>
      <c r="BW158" s="221" t="s">
        <v>387</v>
      </c>
      <c r="BX158" s="307">
        <v>44607</v>
      </c>
      <c r="BY158" s="380" t="s">
        <v>2338</v>
      </c>
      <c r="BZ158" s="291" t="s">
        <v>466</v>
      </c>
      <c r="CA158" s="475">
        <v>1</v>
      </c>
      <c r="CB158" s="236" t="s">
        <v>294</v>
      </c>
      <c r="CC158" s="94"/>
      <c r="CD158" s="236" t="s">
        <v>294</v>
      </c>
      <c r="CE158" s="233" t="s">
        <v>1125</v>
      </c>
      <c r="CF158" s="233" t="s">
        <v>1125</v>
      </c>
      <c r="CG158" s="375" t="s">
        <v>328</v>
      </c>
      <c r="CH158" s="233" t="s">
        <v>328</v>
      </c>
      <c r="CI158" s="234">
        <v>1</v>
      </c>
      <c r="CJ158" s="235" t="str">
        <f t="shared" si="23"/>
        <v>CUMPLIMIENTO TOTAL</v>
      </c>
      <c r="CK158" s="223" t="str">
        <f t="shared" si="24"/>
        <v>NO APLICA ACCION CERRADA</v>
      </c>
      <c r="CL158" s="221" t="str">
        <f t="shared" si="25"/>
        <v>NO APLICA ACCION CERRADA</v>
      </c>
      <c r="CM158" s="239" t="s">
        <v>328</v>
      </c>
      <c r="CN158" s="82" t="s">
        <v>2142</v>
      </c>
      <c r="CO158" s="70" t="s">
        <v>409</v>
      </c>
      <c r="CP158" s="581">
        <v>1</v>
      </c>
      <c r="CQ158" s="236" t="s">
        <v>294</v>
      </c>
      <c r="CR158" s="105" t="s">
        <v>382</v>
      </c>
      <c r="CS158" s="239" t="s">
        <v>328</v>
      </c>
      <c r="CT158" s="82" t="s">
        <v>1125</v>
      </c>
      <c r="CU158" s="82" t="s">
        <v>339</v>
      </c>
      <c r="CV158" s="107">
        <v>1</v>
      </c>
      <c r="CW158" s="110">
        <v>1</v>
      </c>
      <c r="CX158" s="235" t="str">
        <f t="shared" si="26"/>
        <v>CUMPLIMIENTO TOTAL</v>
      </c>
      <c r="CY158" s="223" t="str">
        <f t="shared" si="27"/>
        <v>NO APLICA ACCION CERRADA</v>
      </c>
      <c r="CZ158" s="221" t="str">
        <f t="shared" si="28"/>
        <v>NO APLICA ACCION CERRADA</v>
      </c>
      <c r="DA158" s="239" t="s">
        <v>328</v>
      </c>
      <c r="DB158" s="82" t="s">
        <v>1125</v>
      </c>
      <c r="DC158" s="82" t="s">
        <v>339</v>
      </c>
      <c r="DD158" s="107">
        <v>1</v>
      </c>
      <c r="DE158" s="97" t="s">
        <v>294</v>
      </c>
      <c r="DF158" s="94"/>
      <c r="QG158" s="145"/>
    </row>
    <row r="159" spans="1:449" s="145" customFormat="1" ht="118.5" hidden="1" customHeight="1">
      <c r="A159" s="252">
        <v>128</v>
      </c>
      <c r="B159" s="253" t="s">
        <v>959</v>
      </c>
      <c r="C159" s="215" t="s">
        <v>649</v>
      </c>
      <c r="D159" s="213" t="s">
        <v>344</v>
      </c>
      <c r="E159" s="245"/>
      <c r="F159" s="215" t="s">
        <v>650</v>
      </c>
      <c r="G159" s="213" t="s">
        <v>269</v>
      </c>
      <c r="H159" s="213" t="s">
        <v>341</v>
      </c>
      <c r="I159" s="213" t="s">
        <v>651</v>
      </c>
      <c r="J159" s="215" t="s">
        <v>652</v>
      </c>
      <c r="K159" s="215" t="s">
        <v>653</v>
      </c>
      <c r="L159" s="215" t="s">
        <v>654</v>
      </c>
      <c r="M159" s="215" t="s">
        <v>655</v>
      </c>
      <c r="N159" s="215" t="s">
        <v>656</v>
      </c>
      <c r="O159" s="213" t="s">
        <v>158</v>
      </c>
      <c r="P159" s="213" t="s">
        <v>173</v>
      </c>
      <c r="Q159" s="213" t="s">
        <v>657</v>
      </c>
      <c r="R159" s="213" t="s">
        <v>251</v>
      </c>
      <c r="S159" s="255" t="s">
        <v>2394</v>
      </c>
      <c r="T159" s="253" t="s">
        <v>510</v>
      </c>
      <c r="U159" s="255">
        <v>105</v>
      </c>
      <c r="V159" s="213">
        <v>2020</v>
      </c>
      <c r="W159" s="255" t="s">
        <v>2395</v>
      </c>
      <c r="X159" s="214" t="s">
        <v>2396</v>
      </c>
      <c r="Y159" s="213" t="s">
        <v>2397</v>
      </c>
      <c r="Z159" s="245" t="s">
        <v>2334</v>
      </c>
      <c r="AA159" s="255" t="s">
        <v>328</v>
      </c>
      <c r="AB159" s="214" t="s">
        <v>328</v>
      </c>
      <c r="AC159" s="214" t="s">
        <v>2398</v>
      </c>
      <c r="AD159" s="255" t="s">
        <v>328</v>
      </c>
      <c r="AE159" s="255" t="s">
        <v>328</v>
      </c>
      <c r="AF159" s="260">
        <v>44211</v>
      </c>
      <c r="AG159" s="260">
        <v>44550</v>
      </c>
      <c r="AH159" s="260">
        <v>44743</v>
      </c>
      <c r="AI159" s="260" t="s">
        <v>309</v>
      </c>
      <c r="AJ159" s="260" t="s">
        <v>309</v>
      </c>
      <c r="AK159" s="218">
        <f t="shared" si="22"/>
        <v>-161</v>
      </c>
      <c r="AL159" s="223" t="s">
        <v>2399</v>
      </c>
      <c r="AM159" s="262">
        <v>44385</v>
      </c>
      <c r="AN159" s="257" t="s">
        <v>307</v>
      </c>
      <c r="AO159" s="257" t="s">
        <v>328</v>
      </c>
      <c r="AP159" s="261">
        <v>1</v>
      </c>
      <c r="AQ159" s="235" t="s">
        <v>380</v>
      </c>
      <c r="AR159" s="223">
        <v>99</v>
      </c>
      <c r="AS159" s="221" t="s">
        <v>398</v>
      </c>
      <c r="AT159" s="221" t="s">
        <v>412</v>
      </c>
      <c r="AU159" s="221" t="s">
        <v>412</v>
      </c>
      <c r="AV159" s="221" t="s">
        <v>412</v>
      </c>
      <c r="AW159" s="222">
        <v>0</v>
      </c>
      <c r="AX159" s="261">
        <v>0</v>
      </c>
      <c r="AY159" s="221" t="s">
        <v>400</v>
      </c>
      <c r="AZ159" s="257" t="s">
        <v>390</v>
      </c>
      <c r="BA159" s="577" t="s">
        <v>441</v>
      </c>
      <c r="BB159" s="279" t="s">
        <v>2123</v>
      </c>
      <c r="BC159" s="375">
        <v>44620</v>
      </c>
      <c r="BD159" s="316" t="s">
        <v>474</v>
      </c>
      <c r="BE159" s="316" t="s">
        <v>328</v>
      </c>
      <c r="BF159" s="317">
        <v>1</v>
      </c>
      <c r="BG159" s="235" t="s">
        <v>380</v>
      </c>
      <c r="BH159" s="223">
        <v>-44619</v>
      </c>
      <c r="BI159" s="221" t="s">
        <v>387</v>
      </c>
      <c r="BJ159" s="267"/>
      <c r="BK159" s="267"/>
      <c r="BL159" s="267"/>
      <c r="BM159" s="267"/>
      <c r="BN159" s="221"/>
      <c r="BO159" s="267"/>
      <c r="BP159" s="399" t="s">
        <v>1213</v>
      </c>
      <c r="BQ159" s="62" t="s">
        <v>1135</v>
      </c>
      <c r="BR159" s="269">
        <v>44712</v>
      </c>
      <c r="BS159" s="233">
        <v>0</v>
      </c>
      <c r="BT159" s="234">
        <v>1</v>
      </c>
      <c r="BU159" s="235" t="s">
        <v>380</v>
      </c>
      <c r="BV159" s="223">
        <v>-161</v>
      </c>
      <c r="BW159" s="221" t="s">
        <v>387</v>
      </c>
      <c r="BX159" s="307">
        <v>44607</v>
      </c>
      <c r="BY159" s="380" t="s">
        <v>2400</v>
      </c>
      <c r="BZ159" s="291" t="s">
        <v>466</v>
      </c>
      <c r="CA159" s="475">
        <v>1</v>
      </c>
      <c r="CB159" s="236" t="s">
        <v>294</v>
      </c>
      <c r="CC159" s="94"/>
      <c r="CD159" s="236" t="s">
        <v>294</v>
      </c>
      <c r="CE159" s="233" t="s">
        <v>1125</v>
      </c>
      <c r="CF159" s="233" t="s">
        <v>1125</v>
      </c>
      <c r="CG159" s="375" t="s">
        <v>328</v>
      </c>
      <c r="CH159" s="233" t="s">
        <v>328</v>
      </c>
      <c r="CI159" s="234">
        <v>1</v>
      </c>
      <c r="CJ159" s="235" t="str">
        <f t="shared" si="23"/>
        <v>CUMPLIMIENTO TOTAL</v>
      </c>
      <c r="CK159" s="223" t="str">
        <f t="shared" si="24"/>
        <v>NO APLICA ACCION CERRADA</v>
      </c>
      <c r="CL159" s="221" t="str">
        <f t="shared" si="25"/>
        <v>NO APLICA ACCION CERRADA</v>
      </c>
      <c r="CM159" s="239" t="s">
        <v>328</v>
      </c>
      <c r="CN159" s="82" t="s">
        <v>2142</v>
      </c>
      <c r="CO159" s="70" t="s">
        <v>409</v>
      </c>
      <c r="CP159" s="581">
        <v>1</v>
      </c>
      <c r="CQ159" s="236" t="s">
        <v>294</v>
      </c>
      <c r="CR159" s="105" t="s">
        <v>382</v>
      </c>
      <c r="CS159" s="239" t="s">
        <v>328</v>
      </c>
      <c r="CT159" s="82" t="s">
        <v>1125</v>
      </c>
      <c r="CU159" s="82" t="s">
        <v>339</v>
      </c>
      <c r="CV159" s="107">
        <v>1</v>
      </c>
      <c r="CW159" s="110">
        <v>1</v>
      </c>
      <c r="CX159" s="235" t="str">
        <f t="shared" si="26"/>
        <v>CUMPLIMIENTO TOTAL</v>
      </c>
      <c r="CY159" s="223" t="str">
        <f t="shared" si="27"/>
        <v>NO APLICA ACCION CERRADA</v>
      </c>
      <c r="CZ159" s="221" t="str">
        <f t="shared" si="28"/>
        <v>NO APLICA ACCION CERRADA</v>
      </c>
      <c r="DA159" s="239" t="s">
        <v>328</v>
      </c>
      <c r="DB159" s="82" t="s">
        <v>1125</v>
      </c>
      <c r="DC159" s="82" t="s">
        <v>339</v>
      </c>
      <c r="DD159" s="107">
        <v>1</v>
      </c>
      <c r="DE159" s="97" t="s">
        <v>294</v>
      </c>
      <c r="DF159" s="94"/>
      <c r="DG159" s="141"/>
      <c r="DH159" s="141"/>
      <c r="DI159" s="141"/>
      <c r="DJ159" s="141"/>
      <c r="DK159" s="141"/>
      <c r="DL159" s="141"/>
      <c r="DM159" s="141"/>
      <c r="DN159" s="141"/>
      <c r="DO159" s="141"/>
      <c r="DP159" s="141"/>
      <c r="DQ159" s="141"/>
      <c r="DR159" s="141"/>
      <c r="DS159" s="141"/>
      <c r="DT159" s="141"/>
      <c r="DU159" s="141"/>
      <c r="DV159" s="141"/>
      <c r="DW159" s="141"/>
      <c r="DX159" s="141"/>
      <c r="DY159" s="141"/>
      <c r="DZ159" s="141"/>
      <c r="EA159" s="141"/>
      <c r="EB159" s="141"/>
      <c r="EC159" s="141"/>
      <c r="ED159" s="141"/>
      <c r="EE159" s="141"/>
      <c r="EF159" s="141"/>
      <c r="EG159" s="141"/>
      <c r="EH159" s="141"/>
      <c r="EI159" s="141"/>
      <c r="EJ159" s="141"/>
      <c r="EK159" s="141"/>
      <c r="EL159" s="141"/>
      <c r="EM159" s="141"/>
      <c r="EN159" s="141"/>
      <c r="EO159" s="141"/>
      <c r="EP159" s="141"/>
      <c r="EQ159" s="141"/>
      <c r="ER159" s="141"/>
      <c r="ES159" s="141"/>
      <c r="ET159" s="141"/>
      <c r="EU159" s="141"/>
      <c r="EV159" s="141"/>
      <c r="EW159" s="141"/>
      <c r="EX159" s="141"/>
      <c r="EY159" s="141"/>
      <c r="EZ159" s="141"/>
      <c r="FA159" s="141"/>
      <c r="FB159" s="141"/>
      <c r="FC159" s="141"/>
      <c r="FD159" s="141"/>
      <c r="FE159" s="141"/>
      <c r="FF159" s="141"/>
      <c r="FG159" s="141"/>
      <c r="FH159" s="141"/>
      <c r="FI159" s="141"/>
      <c r="FJ159" s="141"/>
      <c r="FK159" s="141"/>
      <c r="FL159" s="141"/>
      <c r="FM159" s="141"/>
      <c r="FN159" s="141"/>
      <c r="FO159" s="141"/>
      <c r="FP159" s="141"/>
      <c r="FQ159" s="141"/>
      <c r="FR159" s="141"/>
      <c r="FS159" s="141"/>
      <c r="FT159" s="141"/>
      <c r="FU159" s="141"/>
      <c r="FV159" s="141"/>
      <c r="FW159" s="141"/>
      <c r="FX159" s="141"/>
      <c r="FY159" s="141"/>
      <c r="FZ159" s="141"/>
      <c r="GA159" s="141"/>
      <c r="GB159" s="141"/>
      <c r="GC159" s="141"/>
      <c r="GD159" s="141"/>
      <c r="GE159" s="141"/>
      <c r="GF159" s="141"/>
      <c r="GG159" s="141"/>
      <c r="GH159" s="141"/>
      <c r="GI159" s="141"/>
      <c r="GJ159" s="141"/>
      <c r="GK159" s="141"/>
      <c r="GL159" s="141"/>
      <c r="GM159" s="141"/>
      <c r="GN159" s="141"/>
      <c r="GO159" s="141"/>
      <c r="GP159" s="141"/>
      <c r="GQ159" s="141"/>
      <c r="GR159" s="141"/>
      <c r="GS159" s="141"/>
      <c r="GT159" s="141"/>
      <c r="GU159" s="141"/>
      <c r="GV159" s="141"/>
      <c r="GW159" s="141"/>
      <c r="GX159" s="141"/>
      <c r="GY159" s="141"/>
      <c r="GZ159" s="141"/>
      <c r="HA159" s="141"/>
      <c r="HB159" s="141"/>
      <c r="HC159" s="141"/>
      <c r="HD159" s="141"/>
      <c r="HE159" s="141"/>
      <c r="HF159" s="141"/>
      <c r="HG159" s="141"/>
      <c r="HH159" s="141"/>
      <c r="HI159" s="141"/>
      <c r="HJ159" s="141"/>
      <c r="HK159" s="141"/>
      <c r="HL159" s="141"/>
      <c r="HM159" s="141"/>
      <c r="HN159" s="141"/>
      <c r="HO159" s="141"/>
      <c r="HP159" s="141"/>
      <c r="HQ159" s="141"/>
      <c r="HR159" s="141"/>
      <c r="HS159" s="141"/>
      <c r="HT159" s="141"/>
      <c r="HU159" s="141"/>
      <c r="HV159" s="141"/>
      <c r="HW159" s="141"/>
      <c r="HX159" s="141"/>
      <c r="HY159" s="141"/>
      <c r="HZ159" s="141"/>
      <c r="IA159" s="141"/>
      <c r="IB159" s="141"/>
      <c r="IC159" s="141"/>
      <c r="ID159" s="141"/>
      <c r="IE159" s="141"/>
      <c r="IF159" s="141"/>
      <c r="IG159" s="141"/>
      <c r="IH159" s="141"/>
      <c r="II159" s="141"/>
      <c r="IJ159" s="141"/>
      <c r="IK159" s="141"/>
      <c r="IL159" s="141"/>
      <c r="IM159" s="141"/>
      <c r="IN159" s="141"/>
      <c r="IO159" s="141"/>
      <c r="IP159" s="141"/>
      <c r="IQ159" s="141"/>
      <c r="IR159" s="141"/>
      <c r="IS159" s="141"/>
      <c r="IT159" s="141"/>
      <c r="IU159" s="141"/>
      <c r="IV159" s="141"/>
      <c r="IW159" s="141"/>
      <c r="IX159" s="141"/>
      <c r="IY159" s="141"/>
      <c r="IZ159" s="141"/>
      <c r="JA159" s="141"/>
      <c r="JB159" s="141"/>
      <c r="JC159" s="141"/>
      <c r="JD159" s="141"/>
      <c r="JE159" s="141"/>
      <c r="JF159" s="141"/>
      <c r="JG159" s="141"/>
      <c r="JH159" s="141"/>
      <c r="JI159" s="141"/>
      <c r="JJ159" s="141"/>
      <c r="JK159" s="141"/>
      <c r="JL159" s="141"/>
      <c r="JM159" s="141"/>
      <c r="JN159" s="141"/>
      <c r="JO159" s="141"/>
      <c r="JP159" s="141"/>
      <c r="JQ159" s="141"/>
      <c r="JR159" s="141"/>
      <c r="JS159" s="141"/>
      <c r="JT159" s="141"/>
      <c r="JU159" s="141"/>
      <c r="JV159" s="141"/>
      <c r="JW159" s="141"/>
      <c r="JX159" s="141"/>
      <c r="JY159" s="141"/>
      <c r="JZ159" s="141"/>
      <c r="KA159" s="141"/>
      <c r="KB159" s="141"/>
      <c r="KC159" s="141"/>
      <c r="KD159" s="141"/>
      <c r="KE159" s="141"/>
      <c r="KF159" s="141"/>
      <c r="KG159" s="141"/>
      <c r="KH159" s="141"/>
      <c r="KI159" s="141"/>
      <c r="KJ159" s="141"/>
      <c r="KK159" s="141"/>
      <c r="KL159" s="141"/>
      <c r="KM159" s="141"/>
      <c r="KN159" s="141"/>
      <c r="KO159" s="141"/>
      <c r="KP159" s="141"/>
      <c r="KQ159" s="141"/>
      <c r="KR159" s="141"/>
      <c r="KS159" s="141"/>
      <c r="KT159" s="141"/>
      <c r="KU159" s="141"/>
      <c r="KV159" s="141"/>
      <c r="KW159" s="141"/>
      <c r="KX159" s="141"/>
      <c r="KY159" s="141"/>
      <c r="KZ159" s="141"/>
      <c r="LA159" s="141"/>
      <c r="LB159" s="141"/>
      <c r="LC159" s="141"/>
      <c r="LD159" s="141"/>
      <c r="LE159" s="141"/>
      <c r="LF159" s="141"/>
      <c r="LG159" s="141"/>
      <c r="LH159" s="141"/>
      <c r="LI159" s="141"/>
      <c r="LJ159" s="141"/>
      <c r="LK159" s="141"/>
      <c r="LL159" s="141"/>
      <c r="LM159" s="141"/>
      <c r="LN159" s="141"/>
      <c r="LO159" s="141"/>
      <c r="LP159" s="141"/>
      <c r="LQ159" s="141"/>
      <c r="LR159" s="141"/>
      <c r="LS159" s="141"/>
      <c r="LT159" s="141"/>
      <c r="LU159" s="141"/>
      <c r="LV159" s="141"/>
      <c r="LW159" s="141"/>
      <c r="LX159" s="141"/>
      <c r="LY159" s="141"/>
      <c r="LZ159" s="141"/>
      <c r="MA159" s="141"/>
      <c r="MB159" s="141"/>
      <c r="MC159" s="141"/>
      <c r="MD159" s="141"/>
      <c r="ME159" s="141"/>
      <c r="MF159" s="141"/>
      <c r="MG159" s="141"/>
      <c r="MH159" s="141"/>
      <c r="MI159" s="141"/>
      <c r="MJ159" s="141"/>
      <c r="MK159" s="141"/>
      <c r="ML159" s="141"/>
      <c r="MM159" s="141"/>
      <c r="MN159" s="141"/>
      <c r="MO159" s="141"/>
      <c r="MP159" s="141"/>
      <c r="MQ159" s="141"/>
      <c r="MR159" s="141"/>
      <c r="MS159" s="141"/>
      <c r="MT159" s="141"/>
      <c r="MU159" s="141"/>
      <c r="MV159" s="141"/>
      <c r="MW159" s="141"/>
      <c r="MX159" s="141"/>
      <c r="MY159" s="141"/>
      <c r="MZ159" s="141"/>
      <c r="NA159" s="141"/>
      <c r="NB159" s="141"/>
      <c r="NC159" s="141"/>
      <c r="ND159" s="141"/>
      <c r="NE159" s="141"/>
      <c r="NF159" s="141"/>
      <c r="NG159" s="141"/>
      <c r="NH159" s="141"/>
      <c r="NI159" s="141"/>
      <c r="NJ159" s="141"/>
      <c r="NK159" s="141"/>
      <c r="NL159" s="141"/>
      <c r="NM159" s="141"/>
      <c r="NN159" s="141"/>
      <c r="NO159" s="141"/>
      <c r="NP159" s="141"/>
      <c r="NQ159" s="141"/>
      <c r="NR159" s="141"/>
      <c r="NS159" s="141"/>
      <c r="NT159" s="141"/>
      <c r="NU159" s="141"/>
      <c r="NV159" s="141"/>
      <c r="NW159" s="141"/>
      <c r="NX159" s="141"/>
      <c r="NY159" s="141"/>
      <c r="NZ159" s="141"/>
      <c r="OA159" s="141"/>
      <c r="OB159" s="141"/>
      <c r="OC159" s="141"/>
      <c r="OD159" s="141"/>
      <c r="OE159" s="141"/>
      <c r="OF159" s="141"/>
      <c r="OG159" s="141"/>
      <c r="OH159" s="141"/>
      <c r="OI159" s="141"/>
      <c r="OJ159" s="141"/>
      <c r="OK159" s="141"/>
      <c r="OL159" s="141"/>
      <c r="OM159" s="141"/>
      <c r="ON159" s="141"/>
      <c r="OO159" s="141"/>
      <c r="OP159" s="141"/>
      <c r="OQ159" s="141"/>
      <c r="OR159" s="141"/>
      <c r="OS159" s="141"/>
      <c r="OT159" s="141"/>
      <c r="OU159" s="141"/>
      <c r="OV159" s="141"/>
      <c r="OW159" s="141"/>
      <c r="OX159" s="141"/>
      <c r="OY159" s="141"/>
      <c r="OZ159" s="141"/>
      <c r="PA159" s="141"/>
      <c r="PB159" s="141"/>
      <c r="PC159" s="141"/>
      <c r="PD159" s="141"/>
      <c r="PE159" s="141"/>
      <c r="PF159" s="141"/>
      <c r="PG159" s="141"/>
      <c r="PH159" s="141"/>
      <c r="PI159" s="141"/>
      <c r="PJ159" s="141"/>
      <c r="PK159" s="141"/>
      <c r="PL159" s="141"/>
      <c r="PM159" s="141"/>
      <c r="PN159" s="141"/>
      <c r="PO159" s="141"/>
      <c r="PP159" s="141"/>
      <c r="PQ159" s="141"/>
      <c r="PR159" s="141"/>
      <c r="PS159" s="141"/>
      <c r="PT159" s="141"/>
      <c r="PU159" s="141"/>
      <c r="PV159" s="141"/>
      <c r="PW159" s="141"/>
      <c r="PX159" s="141"/>
      <c r="PY159" s="141"/>
      <c r="PZ159" s="141"/>
      <c r="QA159" s="141"/>
      <c r="QB159" s="141"/>
      <c r="QC159" s="141"/>
      <c r="QD159" s="141"/>
      <c r="QE159" s="141"/>
      <c r="QF159" s="141"/>
    </row>
    <row r="160" spans="1:449" s="145" customFormat="1" ht="118.5" hidden="1" customHeight="1">
      <c r="A160" s="252">
        <v>129</v>
      </c>
      <c r="B160" s="253" t="s">
        <v>959</v>
      </c>
      <c r="C160" s="215" t="s">
        <v>649</v>
      </c>
      <c r="D160" s="213" t="s">
        <v>344</v>
      </c>
      <c r="E160" s="245"/>
      <c r="F160" s="215" t="s">
        <v>650</v>
      </c>
      <c r="G160" s="213" t="s">
        <v>269</v>
      </c>
      <c r="H160" s="213" t="s">
        <v>341</v>
      </c>
      <c r="I160" s="213" t="s">
        <v>651</v>
      </c>
      <c r="J160" s="215" t="s">
        <v>652</v>
      </c>
      <c r="K160" s="215" t="s">
        <v>653</v>
      </c>
      <c r="L160" s="215" t="s">
        <v>654</v>
      </c>
      <c r="M160" s="215" t="s">
        <v>655</v>
      </c>
      <c r="N160" s="215" t="s">
        <v>656</v>
      </c>
      <c r="O160" s="213" t="s">
        <v>158</v>
      </c>
      <c r="P160" s="213" t="s">
        <v>173</v>
      </c>
      <c r="Q160" s="213" t="s">
        <v>657</v>
      </c>
      <c r="R160" s="213" t="s">
        <v>251</v>
      </c>
      <c r="S160" s="255" t="s">
        <v>2401</v>
      </c>
      <c r="T160" s="253" t="s">
        <v>510</v>
      </c>
      <c r="U160" s="255">
        <v>105</v>
      </c>
      <c r="V160" s="213">
        <v>2020</v>
      </c>
      <c r="W160" s="255" t="s">
        <v>2395</v>
      </c>
      <c r="X160" s="214" t="s">
        <v>2396</v>
      </c>
      <c r="Y160" s="213" t="s">
        <v>2397</v>
      </c>
      <c r="Z160" s="245" t="s">
        <v>2340</v>
      </c>
      <c r="AA160" s="255" t="s">
        <v>328</v>
      </c>
      <c r="AB160" s="214" t="s">
        <v>328</v>
      </c>
      <c r="AC160" s="214" t="s">
        <v>2341</v>
      </c>
      <c r="AD160" s="255" t="s">
        <v>328</v>
      </c>
      <c r="AE160" s="255" t="s">
        <v>328</v>
      </c>
      <c r="AF160" s="260">
        <v>44211</v>
      </c>
      <c r="AG160" s="260">
        <v>44550</v>
      </c>
      <c r="AH160" s="260">
        <v>44743</v>
      </c>
      <c r="AI160" s="260" t="s">
        <v>309</v>
      </c>
      <c r="AJ160" s="260" t="s">
        <v>309</v>
      </c>
      <c r="AK160" s="218">
        <f t="shared" si="22"/>
        <v>-161</v>
      </c>
      <c r="AL160" s="223" t="s">
        <v>2402</v>
      </c>
      <c r="AM160" s="262">
        <v>44385</v>
      </c>
      <c r="AN160" s="257" t="s">
        <v>309</v>
      </c>
      <c r="AO160" s="223" t="s">
        <v>2403</v>
      </c>
      <c r="AP160" s="261">
        <v>0.42</v>
      </c>
      <c r="AQ160" s="235" t="s">
        <v>422</v>
      </c>
      <c r="AR160" s="223">
        <v>99</v>
      </c>
      <c r="AS160" s="221" t="s">
        <v>398</v>
      </c>
      <c r="AT160" s="221" t="s">
        <v>412</v>
      </c>
      <c r="AU160" s="221" t="s">
        <v>412</v>
      </c>
      <c r="AV160" s="221" t="s">
        <v>412</v>
      </c>
      <c r="AW160" s="222">
        <v>0</v>
      </c>
      <c r="AX160" s="261">
        <v>0</v>
      </c>
      <c r="AY160" s="221" t="s">
        <v>400</v>
      </c>
      <c r="AZ160" s="257" t="s">
        <v>390</v>
      </c>
      <c r="BA160" s="247" t="s">
        <v>390</v>
      </c>
      <c r="BB160" s="36" t="s">
        <v>2344</v>
      </c>
      <c r="BC160" s="375">
        <v>44620</v>
      </c>
      <c r="BD160" s="316" t="s">
        <v>474</v>
      </c>
      <c r="BE160" s="316" t="s">
        <v>328</v>
      </c>
      <c r="BF160" s="317">
        <v>1</v>
      </c>
      <c r="BG160" s="235" t="s">
        <v>380</v>
      </c>
      <c r="BH160" s="223">
        <v>-44619.58</v>
      </c>
      <c r="BI160" s="221" t="s">
        <v>387</v>
      </c>
      <c r="BJ160" s="267"/>
      <c r="BK160" s="267"/>
      <c r="BL160" s="267"/>
      <c r="BM160" s="267"/>
      <c r="BN160" s="221"/>
      <c r="BO160" s="267"/>
      <c r="BP160" s="399" t="s">
        <v>1213</v>
      </c>
      <c r="BQ160" s="62" t="s">
        <v>1135</v>
      </c>
      <c r="BR160" s="269">
        <v>44712</v>
      </c>
      <c r="BS160" s="233">
        <v>0</v>
      </c>
      <c r="BT160" s="234">
        <v>1</v>
      </c>
      <c r="BU160" s="235" t="s">
        <v>380</v>
      </c>
      <c r="BV160" s="223">
        <v>-161</v>
      </c>
      <c r="BW160" s="221" t="s">
        <v>387</v>
      </c>
      <c r="BX160" s="307">
        <v>44607</v>
      </c>
      <c r="BY160" s="380" t="s">
        <v>2404</v>
      </c>
      <c r="BZ160" s="291" t="s">
        <v>466</v>
      </c>
      <c r="CA160" s="475">
        <v>1</v>
      </c>
      <c r="CB160" s="236" t="s">
        <v>294</v>
      </c>
      <c r="CC160" s="94"/>
      <c r="CD160" s="236" t="s">
        <v>294</v>
      </c>
      <c r="CE160" s="233" t="s">
        <v>1125</v>
      </c>
      <c r="CF160" s="233" t="s">
        <v>1125</v>
      </c>
      <c r="CG160" s="375" t="s">
        <v>328</v>
      </c>
      <c r="CH160" s="233" t="s">
        <v>328</v>
      </c>
      <c r="CI160" s="234">
        <v>1</v>
      </c>
      <c r="CJ160" s="235" t="str">
        <f t="shared" si="23"/>
        <v>CUMPLIMIENTO TOTAL</v>
      </c>
      <c r="CK160" s="223" t="str">
        <f t="shared" si="24"/>
        <v>NO APLICA ACCION CERRADA</v>
      </c>
      <c r="CL160" s="221" t="str">
        <f t="shared" si="25"/>
        <v>NO APLICA ACCION CERRADA</v>
      </c>
      <c r="CM160" s="239" t="s">
        <v>328</v>
      </c>
      <c r="CN160" s="82" t="s">
        <v>2142</v>
      </c>
      <c r="CO160" s="70" t="s">
        <v>409</v>
      </c>
      <c r="CP160" s="581">
        <v>1</v>
      </c>
      <c r="CQ160" s="236" t="s">
        <v>294</v>
      </c>
      <c r="CR160" s="105" t="s">
        <v>382</v>
      </c>
      <c r="CS160" s="239" t="s">
        <v>328</v>
      </c>
      <c r="CT160" s="82" t="s">
        <v>1125</v>
      </c>
      <c r="CU160" s="82" t="s">
        <v>339</v>
      </c>
      <c r="CV160" s="107">
        <v>1</v>
      </c>
      <c r="CW160" s="110">
        <v>1</v>
      </c>
      <c r="CX160" s="235" t="str">
        <f t="shared" si="26"/>
        <v>CUMPLIMIENTO TOTAL</v>
      </c>
      <c r="CY160" s="223" t="str">
        <f t="shared" si="27"/>
        <v>NO APLICA ACCION CERRADA</v>
      </c>
      <c r="CZ160" s="221" t="str">
        <f t="shared" si="28"/>
        <v>NO APLICA ACCION CERRADA</v>
      </c>
      <c r="DA160" s="239" t="s">
        <v>328</v>
      </c>
      <c r="DB160" s="82" t="s">
        <v>1125</v>
      </c>
      <c r="DC160" s="82" t="s">
        <v>339</v>
      </c>
      <c r="DD160" s="107">
        <v>1</v>
      </c>
      <c r="DE160" s="97" t="s">
        <v>294</v>
      </c>
      <c r="DF160" s="94"/>
      <c r="DG160" s="141"/>
      <c r="DH160" s="141"/>
      <c r="DI160" s="141"/>
      <c r="DJ160" s="141"/>
      <c r="DK160" s="141"/>
      <c r="DL160" s="141"/>
      <c r="DM160" s="141"/>
      <c r="DN160" s="141"/>
      <c r="DO160" s="141"/>
      <c r="DP160" s="141"/>
      <c r="DQ160" s="141"/>
      <c r="DR160" s="141"/>
      <c r="DS160" s="141"/>
      <c r="DT160" s="141"/>
      <c r="DU160" s="141"/>
      <c r="DV160" s="141"/>
      <c r="DW160" s="141"/>
      <c r="DX160" s="141"/>
      <c r="DY160" s="141"/>
      <c r="DZ160" s="141"/>
      <c r="EA160" s="141"/>
      <c r="EB160" s="141"/>
      <c r="EC160" s="141"/>
      <c r="ED160" s="141"/>
      <c r="EE160" s="141"/>
      <c r="EF160" s="141"/>
      <c r="EG160" s="141"/>
      <c r="EH160" s="141"/>
      <c r="EI160" s="141"/>
      <c r="EJ160" s="141"/>
      <c r="EK160" s="141"/>
      <c r="EL160" s="141"/>
      <c r="EM160" s="141"/>
      <c r="EN160" s="141"/>
      <c r="EO160" s="141"/>
      <c r="EP160" s="141"/>
      <c r="EQ160" s="141"/>
      <c r="ER160" s="141"/>
      <c r="ES160" s="141"/>
      <c r="ET160" s="141"/>
      <c r="EU160" s="141"/>
      <c r="EV160" s="141"/>
      <c r="EW160" s="141"/>
      <c r="EX160" s="141"/>
      <c r="EY160" s="141"/>
      <c r="EZ160" s="141"/>
      <c r="FA160" s="141"/>
      <c r="FB160" s="141"/>
      <c r="FC160" s="141"/>
      <c r="FD160" s="141"/>
      <c r="FE160" s="141"/>
      <c r="FF160" s="141"/>
      <c r="FG160" s="141"/>
      <c r="FH160" s="141"/>
      <c r="FI160" s="141"/>
      <c r="FJ160" s="141"/>
      <c r="FK160" s="141"/>
      <c r="FL160" s="141"/>
      <c r="FM160" s="141"/>
      <c r="FN160" s="141"/>
      <c r="FO160" s="141"/>
      <c r="FP160" s="141"/>
      <c r="FQ160" s="141"/>
      <c r="FR160" s="141"/>
      <c r="FS160" s="141"/>
      <c r="FT160" s="141"/>
      <c r="FU160" s="141"/>
      <c r="FV160" s="141"/>
      <c r="FW160" s="141"/>
      <c r="FX160" s="141"/>
      <c r="FY160" s="141"/>
      <c r="FZ160" s="141"/>
      <c r="GA160" s="141"/>
      <c r="GB160" s="141"/>
      <c r="GC160" s="141"/>
      <c r="GD160" s="141"/>
      <c r="GE160" s="141"/>
      <c r="GF160" s="141"/>
      <c r="GG160" s="141"/>
      <c r="GH160" s="141"/>
      <c r="GI160" s="141"/>
      <c r="GJ160" s="141"/>
      <c r="GK160" s="141"/>
      <c r="GL160" s="141"/>
      <c r="GM160" s="141"/>
      <c r="GN160" s="141"/>
      <c r="GO160" s="141"/>
      <c r="GP160" s="141"/>
      <c r="GQ160" s="141"/>
      <c r="GR160" s="141"/>
      <c r="GS160" s="141"/>
      <c r="GT160" s="141"/>
      <c r="GU160" s="141"/>
      <c r="GV160" s="141"/>
      <c r="GW160" s="141"/>
      <c r="GX160" s="141"/>
      <c r="GY160" s="141"/>
      <c r="GZ160" s="141"/>
      <c r="HA160" s="141"/>
      <c r="HB160" s="141"/>
      <c r="HC160" s="141"/>
      <c r="HD160" s="141"/>
      <c r="HE160" s="141"/>
      <c r="HF160" s="141"/>
      <c r="HG160" s="141"/>
      <c r="HH160" s="141"/>
      <c r="HI160" s="141"/>
      <c r="HJ160" s="141"/>
      <c r="HK160" s="141"/>
      <c r="HL160" s="141"/>
      <c r="HM160" s="141"/>
      <c r="HN160" s="141"/>
      <c r="HO160" s="141"/>
      <c r="HP160" s="141"/>
      <c r="HQ160" s="141"/>
      <c r="HR160" s="141"/>
      <c r="HS160" s="141"/>
      <c r="HT160" s="141"/>
      <c r="HU160" s="141"/>
      <c r="HV160" s="141"/>
      <c r="HW160" s="141"/>
      <c r="HX160" s="141"/>
      <c r="HY160" s="141"/>
      <c r="HZ160" s="141"/>
      <c r="IA160" s="141"/>
      <c r="IB160" s="141"/>
      <c r="IC160" s="141"/>
      <c r="ID160" s="141"/>
      <c r="IE160" s="141"/>
      <c r="IF160" s="141"/>
      <c r="IG160" s="141"/>
      <c r="IH160" s="141"/>
      <c r="II160" s="141"/>
      <c r="IJ160" s="141"/>
      <c r="IK160" s="141"/>
      <c r="IL160" s="141"/>
      <c r="IM160" s="141"/>
      <c r="IN160" s="141"/>
      <c r="IO160" s="141"/>
      <c r="IP160" s="141"/>
      <c r="IQ160" s="141"/>
      <c r="IR160" s="141"/>
      <c r="IS160" s="141"/>
      <c r="IT160" s="141"/>
      <c r="IU160" s="141"/>
      <c r="IV160" s="141"/>
      <c r="IW160" s="141"/>
      <c r="IX160" s="141"/>
      <c r="IY160" s="141"/>
      <c r="IZ160" s="141"/>
      <c r="JA160" s="141"/>
      <c r="JB160" s="141"/>
      <c r="JC160" s="141"/>
      <c r="JD160" s="141"/>
      <c r="JE160" s="141"/>
      <c r="JF160" s="141"/>
      <c r="JG160" s="141"/>
      <c r="JH160" s="141"/>
      <c r="JI160" s="141"/>
      <c r="JJ160" s="141"/>
      <c r="JK160" s="141"/>
      <c r="JL160" s="141"/>
      <c r="JM160" s="141"/>
      <c r="JN160" s="141"/>
      <c r="JO160" s="141"/>
      <c r="JP160" s="141"/>
      <c r="JQ160" s="141"/>
      <c r="JR160" s="141"/>
      <c r="JS160" s="141"/>
      <c r="JT160" s="141"/>
      <c r="JU160" s="141"/>
      <c r="JV160" s="141"/>
      <c r="JW160" s="141"/>
      <c r="JX160" s="141"/>
      <c r="JY160" s="141"/>
      <c r="JZ160" s="141"/>
      <c r="KA160" s="141"/>
      <c r="KB160" s="141"/>
      <c r="KC160" s="141"/>
      <c r="KD160" s="141"/>
      <c r="KE160" s="141"/>
      <c r="KF160" s="141"/>
      <c r="KG160" s="141"/>
      <c r="KH160" s="141"/>
      <c r="KI160" s="141"/>
      <c r="KJ160" s="141"/>
      <c r="KK160" s="141"/>
      <c r="KL160" s="141"/>
      <c r="KM160" s="141"/>
      <c r="KN160" s="141"/>
      <c r="KO160" s="141"/>
      <c r="KP160" s="141"/>
      <c r="KQ160" s="141"/>
      <c r="KR160" s="141"/>
      <c r="KS160" s="141"/>
      <c r="KT160" s="141"/>
      <c r="KU160" s="141"/>
      <c r="KV160" s="141"/>
      <c r="KW160" s="141"/>
      <c r="KX160" s="141"/>
      <c r="KY160" s="141"/>
      <c r="KZ160" s="141"/>
      <c r="LA160" s="141"/>
      <c r="LB160" s="141"/>
      <c r="LC160" s="141"/>
      <c r="LD160" s="141"/>
      <c r="LE160" s="141"/>
      <c r="LF160" s="141"/>
      <c r="LG160" s="141"/>
      <c r="LH160" s="141"/>
      <c r="LI160" s="141"/>
      <c r="LJ160" s="141"/>
      <c r="LK160" s="141"/>
      <c r="LL160" s="141"/>
      <c r="LM160" s="141"/>
      <c r="LN160" s="141"/>
      <c r="LO160" s="141"/>
      <c r="LP160" s="141"/>
      <c r="LQ160" s="141"/>
      <c r="LR160" s="141"/>
      <c r="LS160" s="141"/>
      <c r="LT160" s="141"/>
      <c r="LU160" s="141"/>
      <c r="LV160" s="141"/>
      <c r="LW160" s="141"/>
      <c r="LX160" s="141"/>
      <c r="LY160" s="141"/>
      <c r="LZ160" s="141"/>
      <c r="MA160" s="141"/>
      <c r="MB160" s="141"/>
      <c r="MC160" s="141"/>
      <c r="MD160" s="141"/>
      <c r="ME160" s="141"/>
      <c r="MF160" s="141"/>
      <c r="MG160" s="141"/>
      <c r="MH160" s="141"/>
      <c r="MI160" s="141"/>
      <c r="MJ160" s="141"/>
      <c r="MK160" s="141"/>
      <c r="ML160" s="141"/>
      <c r="MM160" s="141"/>
      <c r="MN160" s="141"/>
      <c r="MO160" s="141"/>
      <c r="MP160" s="141"/>
      <c r="MQ160" s="141"/>
      <c r="MR160" s="141"/>
      <c r="MS160" s="141"/>
      <c r="MT160" s="141"/>
      <c r="MU160" s="141"/>
      <c r="MV160" s="141"/>
      <c r="MW160" s="141"/>
      <c r="MX160" s="141"/>
      <c r="MY160" s="141"/>
      <c r="MZ160" s="141"/>
      <c r="NA160" s="141"/>
      <c r="NB160" s="141"/>
      <c r="NC160" s="141"/>
      <c r="ND160" s="141"/>
      <c r="NE160" s="141"/>
      <c r="NF160" s="141"/>
      <c r="NG160" s="141"/>
      <c r="NH160" s="141"/>
      <c r="NI160" s="141"/>
      <c r="NJ160" s="141"/>
      <c r="NK160" s="141"/>
      <c r="NL160" s="141"/>
      <c r="NM160" s="141"/>
      <c r="NN160" s="141"/>
      <c r="NO160" s="141"/>
      <c r="NP160" s="141"/>
      <c r="NQ160" s="141"/>
      <c r="NR160" s="141"/>
      <c r="NS160" s="141"/>
      <c r="NT160" s="141"/>
      <c r="NU160" s="141"/>
      <c r="NV160" s="141"/>
      <c r="NW160" s="141"/>
      <c r="NX160" s="141"/>
      <c r="NY160" s="141"/>
      <c r="NZ160" s="141"/>
      <c r="OA160" s="141"/>
      <c r="OB160" s="141"/>
      <c r="OC160" s="141"/>
      <c r="OD160" s="141"/>
      <c r="OE160" s="141"/>
      <c r="OF160" s="141"/>
      <c r="OG160" s="141"/>
      <c r="OH160" s="141"/>
      <c r="OI160" s="141"/>
      <c r="OJ160" s="141"/>
      <c r="OK160" s="141"/>
      <c r="OL160" s="141"/>
      <c r="OM160" s="141"/>
      <c r="ON160" s="141"/>
      <c r="OO160" s="141"/>
      <c r="OP160" s="141"/>
      <c r="OQ160" s="141"/>
      <c r="OR160" s="141"/>
      <c r="OS160" s="141"/>
      <c r="OT160" s="141"/>
      <c r="OU160" s="141"/>
      <c r="OV160" s="141"/>
      <c r="OW160" s="141"/>
      <c r="OX160" s="141"/>
      <c r="OY160" s="141"/>
      <c r="OZ160" s="141"/>
      <c r="PA160" s="141"/>
      <c r="PB160" s="141"/>
      <c r="PC160" s="141"/>
      <c r="PD160" s="141"/>
      <c r="PE160" s="141"/>
      <c r="PF160" s="141"/>
      <c r="PG160" s="141"/>
      <c r="PH160" s="141"/>
      <c r="PI160" s="141"/>
      <c r="PJ160" s="141"/>
      <c r="PK160" s="141"/>
      <c r="PL160" s="141"/>
      <c r="PM160" s="141"/>
      <c r="PN160" s="141"/>
      <c r="PO160" s="141"/>
      <c r="PP160" s="141"/>
      <c r="PQ160" s="141"/>
      <c r="PR160" s="141"/>
      <c r="PS160" s="141"/>
      <c r="PT160" s="141"/>
      <c r="PU160" s="141"/>
      <c r="PV160" s="141"/>
      <c r="PW160" s="141"/>
      <c r="PX160" s="141"/>
      <c r="PY160" s="141"/>
      <c r="PZ160" s="141"/>
      <c r="QA160" s="141"/>
      <c r="QB160" s="141"/>
      <c r="QC160" s="141"/>
      <c r="QD160" s="141"/>
      <c r="QE160" s="141"/>
      <c r="QF160" s="141"/>
    </row>
    <row r="161" spans="1:449" s="145" customFormat="1" ht="118.5" hidden="1" customHeight="1">
      <c r="A161" s="252">
        <v>70</v>
      </c>
      <c r="B161" s="255" t="s">
        <v>959</v>
      </c>
      <c r="C161" s="213" t="s">
        <v>649</v>
      </c>
      <c r="D161" s="213" t="s">
        <v>344</v>
      </c>
      <c r="E161" s="214"/>
      <c r="F161" s="215" t="s">
        <v>648</v>
      </c>
      <c r="G161" s="215" t="s">
        <v>649</v>
      </c>
      <c r="H161" s="213" t="s">
        <v>344</v>
      </c>
      <c r="I161" s="215" t="s">
        <v>1398</v>
      </c>
      <c r="J161" s="215" t="s">
        <v>652</v>
      </c>
      <c r="K161" s="215" t="s">
        <v>694</v>
      </c>
      <c r="L161" s="215" t="s">
        <v>695</v>
      </c>
      <c r="M161" s="215" t="s">
        <v>2174</v>
      </c>
      <c r="N161" s="215" t="s">
        <v>2175</v>
      </c>
      <c r="O161" s="213" t="s">
        <v>17</v>
      </c>
      <c r="P161" s="213" t="s">
        <v>19</v>
      </c>
      <c r="Q161" s="213" t="s">
        <v>676</v>
      </c>
      <c r="R161" s="213" t="s">
        <v>250</v>
      </c>
      <c r="S161" s="255" t="s">
        <v>2405</v>
      </c>
      <c r="T161" s="255" t="s">
        <v>328</v>
      </c>
      <c r="U161" s="213" t="s">
        <v>460</v>
      </c>
      <c r="V161" s="255">
        <v>2019</v>
      </c>
      <c r="W161" s="255" t="s">
        <v>2406</v>
      </c>
      <c r="X161" s="214" t="s">
        <v>2407</v>
      </c>
      <c r="Y161" s="213" t="s">
        <v>2408</v>
      </c>
      <c r="Z161" s="213" t="s">
        <v>2409</v>
      </c>
      <c r="AA161" s="255" t="s">
        <v>328</v>
      </c>
      <c r="AB161" s="213" t="s">
        <v>328</v>
      </c>
      <c r="AC161" s="213" t="s">
        <v>444</v>
      </c>
      <c r="AD161" s="255" t="s">
        <v>328</v>
      </c>
      <c r="AE161" s="255" t="s">
        <v>328</v>
      </c>
      <c r="AF161" s="260">
        <v>43466</v>
      </c>
      <c r="AG161" s="260">
        <v>43799</v>
      </c>
      <c r="AH161" s="260">
        <v>44900</v>
      </c>
      <c r="AI161" s="260" t="s">
        <v>309</v>
      </c>
      <c r="AJ161" s="260" t="s">
        <v>309</v>
      </c>
      <c r="AK161" s="218">
        <f t="shared" si="22"/>
        <v>-912</v>
      </c>
      <c r="AL161" s="300" t="s">
        <v>2410</v>
      </c>
      <c r="AM161" s="262">
        <v>44384</v>
      </c>
      <c r="AN161" s="257" t="s">
        <v>309</v>
      </c>
      <c r="AO161" s="302" t="s">
        <v>2411</v>
      </c>
      <c r="AP161" s="261">
        <v>0.5</v>
      </c>
      <c r="AQ161" s="235" t="s">
        <v>422</v>
      </c>
      <c r="AR161" s="223">
        <v>-652</v>
      </c>
      <c r="AS161" s="221" t="s">
        <v>387</v>
      </c>
      <c r="AT161" s="220">
        <v>44518</v>
      </c>
      <c r="AU161" s="221" t="s">
        <v>2412</v>
      </c>
      <c r="AV161" s="221" t="s">
        <v>388</v>
      </c>
      <c r="AW161" s="222">
        <v>0</v>
      </c>
      <c r="AX161" s="261">
        <v>0.5</v>
      </c>
      <c r="AY161" s="221" t="s">
        <v>393</v>
      </c>
      <c r="AZ161" s="221" t="s">
        <v>383</v>
      </c>
      <c r="BA161" s="247" t="s">
        <v>390</v>
      </c>
      <c r="BB161" s="250" t="s">
        <v>1121</v>
      </c>
      <c r="BC161" s="264">
        <v>44620</v>
      </c>
      <c r="BD161" s="250" t="s">
        <v>309</v>
      </c>
      <c r="BE161" s="50" t="s">
        <v>576</v>
      </c>
      <c r="BF161" s="124">
        <v>0</v>
      </c>
      <c r="BG161" s="235" t="s">
        <v>386</v>
      </c>
      <c r="BH161" s="223">
        <v>-44619.5</v>
      </c>
      <c r="BI161" s="221" t="s">
        <v>387</v>
      </c>
      <c r="BJ161" s="586">
        <v>44631</v>
      </c>
      <c r="BK161" s="336" t="s">
        <v>461</v>
      </c>
      <c r="BL161" s="336" t="s">
        <v>399</v>
      </c>
      <c r="BM161" s="587">
        <v>0</v>
      </c>
      <c r="BN161" s="221" t="s">
        <v>387</v>
      </c>
      <c r="BO161" s="221" t="s">
        <v>383</v>
      </c>
      <c r="BP161" s="268" t="s">
        <v>293</v>
      </c>
      <c r="BQ161" s="62" t="s">
        <v>2413</v>
      </c>
      <c r="BR161" s="269">
        <v>44712</v>
      </c>
      <c r="BS161" s="233" t="s">
        <v>2414</v>
      </c>
      <c r="BT161" s="234">
        <v>0.75</v>
      </c>
      <c r="BU161" s="235" t="s">
        <v>414</v>
      </c>
      <c r="BV161" s="223">
        <v>-912</v>
      </c>
      <c r="BW161" s="221" t="s">
        <v>387</v>
      </c>
      <c r="BX161" s="307">
        <v>44729</v>
      </c>
      <c r="BY161" s="291" t="s">
        <v>2415</v>
      </c>
      <c r="BZ161" s="291" t="s">
        <v>1378</v>
      </c>
      <c r="CA161" s="108">
        <v>0.75</v>
      </c>
      <c r="CB161" s="236" t="s">
        <v>293</v>
      </c>
      <c r="CC161" s="94"/>
      <c r="CD161" s="268" t="s">
        <v>293</v>
      </c>
      <c r="CE161" s="237">
        <v>44823</v>
      </c>
      <c r="CF161" s="492" t="s">
        <v>2416</v>
      </c>
      <c r="CG161" s="20" t="s">
        <v>2417</v>
      </c>
      <c r="CH161" s="495" t="s">
        <v>1236</v>
      </c>
      <c r="CI161" s="109">
        <v>1</v>
      </c>
      <c r="CJ161" s="235" t="str">
        <f t="shared" si="23"/>
        <v>CUMPLIMIENTO TOTAL</v>
      </c>
      <c r="CK161" s="223">
        <f t="shared" si="24"/>
        <v>-912</v>
      </c>
      <c r="CL161" s="221" t="str">
        <f t="shared" si="25"/>
        <v>VENCIDO</v>
      </c>
      <c r="CM161" s="588">
        <v>44880</v>
      </c>
      <c r="CN161" s="546" t="s">
        <v>2418</v>
      </c>
      <c r="CO161" s="120" t="s">
        <v>402</v>
      </c>
      <c r="CP161" s="589">
        <v>1</v>
      </c>
      <c r="CQ161" s="590" t="s">
        <v>294</v>
      </c>
      <c r="CR161" s="94"/>
      <c r="CS161" s="239" t="s">
        <v>328</v>
      </c>
      <c r="CT161" s="82" t="s">
        <v>1125</v>
      </c>
      <c r="CU161" s="82" t="s">
        <v>339</v>
      </c>
      <c r="CV161" s="107">
        <v>1</v>
      </c>
      <c r="CW161" s="110">
        <v>1</v>
      </c>
      <c r="CX161" s="235" t="str">
        <f t="shared" si="26"/>
        <v>CUMPLIMIENTO TOTAL</v>
      </c>
      <c r="CY161" s="223" t="str">
        <f t="shared" si="27"/>
        <v>NO APLICA ACCION CERRADA</v>
      </c>
      <c r="CZ161" s="221" t="str">
        <f t="shared" si="28"/>
        <v>NO APLICA ACCION CERRADA</v>
      </c>
      <c r="DA161" s="239" t="s">
        <v>328</v>
      </c>
      <c r="DB161" s="82" t="s">
        <v>1125</v>
      </c>
      <c r="DC161" s="82" t="s">
        <v>339</v>
      </c>
      <c r="DD161" s="107">
        <v>1</v>
      </c>
      <c r="DE161" s="97" t="s">
        <v>294</v>
      </c>
      <c r="DF161" s="94"/>
      <c r="DG161" s="141"/>
      <c r="DH161" s="141"/>
      <c r="DI161" s="141"/>
      <c r="DJ161" s="141"/>
      <c r="DK161" s="141"/>
      <c r="DL161" s="141"/>
      <c r="DM161" s="141"/>
      <c r="DN161" s="141"/>
      <c r="DO161" s="141"/>
      <c r="DP161" s="141"/>
      <c r="DQ161" s="141"/>
      <c r="DR161" s="141"/>
      <c r="DS161" s="141"/>
      <c r="DT161" s="141"/>
      <c r="DU161" s="141"/>
      <c r="DV161" s="141"/>
      <c r="DW161" s="141"/>
      <c r="DX161" s="141"/>
      <c r="DY161" s="141"/>
      <c r="DZ161" s="141"/>
      <c r="EA161" s="141"/>
      <c r="EB161" s="141"/>
      <c r="EC161" s="141"/>
      <c r="ED161" s="141"/>
      <c r="EE161" s="141"/>
      <c r="EF161" s="141"/>
      <c r="EG161" s="141"/>
      <c r="EH161" s="141"/>
      <c r="EI161" s="141"/>
      <c r="EJ161" s="141"/>
      <c r="EK161" s="141"/>
      <c r="EL161" s="141"/>
      <c r="EM161" s="141"/>
      <c r="EN161" s="141"/>
      <c r="EO161" s="141"/>
      <c r="EP161" s="141"/>
      <c r="EQ161" s="141"/>
      <c r="ER161" s="141"/>
      <c r="ES161" s="141"/>
      <c r="ET161" s="141"/>
      <c r="EU161" s="141"/>
      <c r="EV161" s="141"/>
      <c r="EW161" s="141"/>
      <c r="EX161" s="141"/>
      <c r="EY161" s="141"/>
      <c r="EZ161" s="141"/>
      <c r="FA161" s="141"/>
      <c r="FB161" s="141"/>
      <c r="FC161" s="141"/>
      <c r="FD161" s="141"/>
      <c r="FE161" s="141"/>
      <c r="FF161" s="141"/>
      <c r="FG161" s="141"/>
      <c r="FH161" s="141"/>
      <c r="FI161" s="141"/>
      <c r="FJ161" s="141"/>
      <c r="FK161" s="141"/>
      <c r="FL161" s="141"/>
      <c r="FM161" s="141"/>
      <c r="FN161" s="141"/>
      <c r="FO161" s="141"/>
      <c r="FP161" s="141"/>
      <c r="FQ161" s="141"/>
      <c r="FR161" s="141"/>
      <c r="FS161" s="141"/>
      <c r="FT161" s="141"/>
      <c r="FU161" s="141"/>
      <c r="FV161" s="141"/>
      <c r="FW161" s="141"/>
      <c r="FX161" s="141"/>
      <c r="FY161" s="141"/>
      <c r="FZ161" s="141"/>
      <c r="GA161" s="141"/>
      <c r="GB161" s="141"/>
      <c r="GC161" s="141"/>
      <c r="GD161" s="141"/>
      <c r="GE161" s="141"/>
      <c r="GF161" s="141"/>
      <c r="GG161" s="141"/>
      <c r="GH161" s="141"/>
      <c r="GI161" s="141"/>
      <c r="GJ161" s="141"/>
      <c r="GK161" s="141"/>
      <c r="GL161" s="141"/>
      <c r="GM161" s="141"/>
      <c r="GN161" s="141"/>
      <c r="GO161" s="141"/>
      <c r="GP161" s="141"/>
      <c r="GQ161" s="141"/>
      <c r="GR161" s="141"/>
      <c r="GS161" s="141"/>
      <c r="GT161" s="141"/>
      <c r="GU161" s="141"/>
      <c r="GV161" s="141"/>
      <c r="GW161" s="141"/>
      <c r="GX161" s="141"/>
      <c r="GY161" s="141"/>
      <c r="GZ161" s="141"/>
      <c r="HA161" s="141"/>
      <c r="HB161" s="141"/>
      <c r="HC161" s="141"/>
      <c r="HD161" s="141"/>
      <c r="HE161" s="141"/>
      <c r="HF161" s="141"/>
      <c r="HG161" s="141"/>
      <c r="HH161" s="141"/>
      <c r="HI161" s="141"/>
      <c r="HJ161" s="141"/>
      <c r="HK161" s="141"/>
      <c r="HL161" s="141"/>
      <c r="HM161" s="141"/>
      <c r="HN161" s="141"/>
      <c r="HO161" s="141"/>
      <c r="HP161" s="141"/>
      <c r="HQ161" s="141"/>
      <c r="HR161" s="141"/>
      <c r="HS161" s="141"/>
      <c r="HT161" s="141"/>
      <c r="HU161" s="141"/>
      <c r="HV161" s="141"/>
      <c r="HW161" s="141"/>
      <c r="HX161" s="141"/>
      <c r="HY161" s="141"/>
      <c r="HZ161" s="141"/>
      <c r="IA161" s="141"/>
      <c r="IB161" s="141"/>
      <c r="IC161" s="141"/>
      <c r="ID161" s="141"/>
      <c r="IE161" s="141"/>
      <c r="IF161" s="141"/>
      <c r="IG161" s="141"/>
      <c r="IH161" s="141"/>
      <c r="II161" s="141"/>
      <c r="IJ161" s="141"/>
      <c r="IK161" s="141"/>
      <c r="IL161" s="141"/>
      <c r="IM161" s="141"/>
      <c r="IN161" s="141"/>
      <c r="IO161" s="141"/>
      <c r="IP161" s="141"/>
      <c r="IQ161" s="141"/>
      <c r="IR161" s="141"/>
      <c r="IS161" s="141"/>
      <c r="IT161" s="141"/>
      <c r="IU161" s="141"/>
      <c r="IV161" s="141"/>
      <c r="IW161" s="141"/>
      <c r="IX161" s="141"/>
      <c r="IY161" s="141"/>
      <c r="IZ161" s="141"/>
      <c r="JA161" s="141"/>
      <c r="JB161" s="141"/>
      <c r="JC161" s="141"/>
      <c r="JD161" s="141"/>
      <c r="JE161" s="141"/>
      <c r="JF161" s="141"/>
      <c r="JG161" s="141"/>
      <c r="JH161" s="141"/>
      <c r="JI161" s="141"/>
      <c r="JJ161" s="141"/>
      <c r="JK161" s="141"/>
      <c r="JL161" s="141"/>
      <c r="JM161" s="141"/>
      <c r="JN161" s="141"/>
      <c r="JO161" s="141"/>
      <c r="JP161" s="141"/>
      <c r="JQ161" s="141"/>
      <c r="JR161" s="141"/>
      <c r="JS161" s="141"/>
      <c r="JT161" s="141"/>
      <c r="JU161" s="141"/>
      <c r="JV161" s="141"/>
      <c r="JW161" s="141"/>
      <c r="JX161" s="141"/>
      <c r="JY161" s="141"/>
      <c r="JZ161" s="141"/>
      <c r="KA161" s="141"/>
      <c r="KB161" s="141"/>
      <c r="KC161" s="141"/>
      <c r="KD161" s="141"/>
      <c r="KE161" s="141"/>
      <c r="KF161" s="141"/>
      <c r="KG161" s="141"/>
      <c r="KH161" s="141"/>
      <c r="KI161" s="141"/>
      <c r="KJ161" s="141"/>
      <c r="KK161" s="141"/>
      <c r="KL161" s="141"/>
      <c r="KM161" s="141"/>
      <c r="KN161" s="141"/>
      <c r="KO161" s="141"/>
      <c r="KP161" s="141"/>
      <c r="KQ161" s="141"/>
      <c r="KR161" s="141"/>
      <c r="KS161" s="141"/>
      <c r="KT161" s="141"/>
      <c r="KU161" s="141"/>
      <c r="KV161" s="141"/>
      <c r="KW161" s="141"/>
      <c r="KX161" s="141"/>
      <c r="KY161" s="141"/>
      <c r="KZ161" s="141"/>
      <c r="LA161" s="141"/>
      <c r="LB161" s="141"/>
      <c r="LC161" s="141"/>
      <c r="LD161" s="141"/>
      <c r="LE161" s="141"/>
      <c r="LF161" s="141"/>
      <c r="LG161" s="141"/>
      <c r="LH161" s="141"/>
      <c r="LI161" s="141"/>
      <c r="LJ161" s="141"/>
      <c r="LK161" s="141"/>
      <c r="LL161" s="141"/>
      <c r="LM161" s="141"/>
      <c r="LN161" s="141"/>
      <c r="LO161" s="141"/>
      <c r="LP161" s="141"/>
      <c r="LQ161" s="141"/>
      <c r="LR161" s="141"/>
      <c r="LS161" s="141"/>
      <c r="LT161" s="141"/>
      <c r="LU161" s="141"/>
      <c r="LV161" s="141"/>
      <c r="LW161" s="141"/>
      <c r="LX161" s="141"/>
      <c r="LY161" s="141"/>
      <c r="LZ161" s="141"/>
      <c r="MA161" s="141"/>
      <c r="MB161" s="141"/>
      <c r="MC161" s="141"/>
      <c r="MD161" s="141"/>
      <c r="ME161" s="141"/>
      <c r="MF161" s="141"/>
      <c r="MG161" s="141"/>
      <c r="MH161" s="141"/>
      <c r="MI161" s="141"/>
      <c r="MJ161" s="141"/>
      <c r="MK161" s="141"/>
      <c r="ML161" s="141"/>
      <c r="MM161" s="141"/>
      <c r="MN161" s="141"/>
      <c r="MO161" s="141"/>
      <c r="MP161" s="141"/>
      <c r="MQ161" s="141"/>
      <c r="MR161" s="141"/>
      <c r="MS161" s="141"/>
      <c r="MT161" s="141"/>
      <c r="MU161" s="141"/>
      <c r="MV161" s="141"/>
      <c r="MW161" s="141"/>
      <c r="MX161" s="141"/>
      <c r="MY161" s="141"/>
      <c r="MZ161" s="141"/>
      <c r="NA161" s="141"/>
      <c r="NB161" s="141"/>
      <c r="NC161" s="141"/>
      <c r="ND161" s="141"/>
      <c r="NE161" s="141"/>
      <c r="NF161" s="141"/>
      <c r="NG161" s="141"/>
      <c r="NH161" s="141"/>
      <c r="NI161" s="141"/>
      <c r="NJ161" s="141"/>
      <c r="NK161" s="141"/>
      <c r="NL161" s="141"/>
      <c r="NM161" s="141"/>
      <c r="NN161" s="141"/>
      <c r="NO161" s="141"/>
      <c r="NP161" s="141"/>
      <c r="NQ161" s="141"/>
      <c r="NR161" s="141"/>
      <c r="NS161" s="141"/>
      <c r="NT161" s="141"/>
      <c r="NU161" s="141"/>
      <c r="NV161" s="141"/>
      <c r="NW161" s="141"/>
      <c r="NX161" s="141"/>
      <c r="NY161" s="141"/>
      <c r="NZ161" s="141"/>
      <c r="OA161" s="141"/>
      <c r="OB161" s="141"/>
      <c r="OC161" s="141"/>
      <c r="OD161" s="141"/>
      <c r="OE161" s="141"/>
      <c r="OF161" s="141"/>
      <c r="OG161" s="141"/>
      <c r="OH161" s="141"/>
      <c r="OI161" s="141"/>
      <c r="OJ161" s="141"/>
      <c r="OK161" s="141"/>
      <c r="OL161" s="141"/>
      <c r="OM161" s="141"/>
      <c r="ON161" s="141"/>
      <c r="OO161" s="141"/>
      <c r="OP161" s="141"/>
      <c r="OQ161" s="141"/>
      <c r="OR161" s="141"/>
      <c r="OS161" s="141"/>
      <c r="OT161" s="141"/>
      <c r="OU161" s="141"/>
      <c r="OV161" s="141"/>
      <c r="OW161" s="141"/>
      <c r="OX161" s="141"/>
      <c r="OY161" s="141"/>
      <c r="OZ161" s="141"/>
      <c r="PA161" s="141"/>
      <c r="PB161" s="141"/>
      <c r="PC161" s="141"/>
      <c r="PD161" s="141"/>
      <c r="PE161" s="141"/>
      <c r="PF161" s="141"/>
      <c r="PG161" s="141"/>
      <c r="PH161" s="141"/>
      <c r="PI161" s="141"/>
      <c r="PJ161" s="141"/>
      <c r="PK161" s="141"/>
      <c r="PL161" s="141"/>
      <c r="PM161" s="141"/>
      <c r="PN161" s="141"/>
      <c r="PO161" s="141"/>
      <c r="PP161" s="141"/>
      <c r="PQ161" s="141"/>
      <c r="PR161" s="141"/>
      <c r="PS161" s="141"/>
      <c r="PT161" s="141"/>
      <c r="PU161" s="141"/>
      <c r="PV161" s="141"/>
      <c r="PW161" s="141"/>
      <c r="PX161" s="141"/>
      <c r="PY161" s="141"/>
      <c r="PZ161" s="141"/>
      <c r="QA161" s="141"/>
      <c r="QB161" s="141"/>
      <c r="QC161" s="141"/>
      <c r="QD161" s="141"/>
      <c r="QE161" s="141"/>
      <c r="QF161" s="141"/>
    </row>
    <row r="162" spans="1:449" s="145" customFormat="1" ht="118.5" hidden="1" customHeight="1">
      <c r="A162" s="252">
        <v>72</v>
      </c>
      <c r="B162" s="255" t="s">
        <v>959</v>
      </c>
      <c r="C162" s="213" t="s">
        <v>649</v>
      </c>
      <c r="D162" s="213" t="s">
        <v>344</v>
      </c>
      <c r="E162" s="214"/>
      <c r="F162" s="215" t="s">
        <v>648</v>
      </c>
      <c r="G162" s="215" t="s">
        <v>649</v>
      </c>
      <c r="H162" s="213" t="s">
        <v>344</v>
      </c>
      <c r="I162" s="215" t="s">
        <v>1398</v>
      </c>
      <c r="J162" s="215" t="s">
        <v>652</v>
      </c>
      <c r="K162" s="215" t="s">
        <v>694</v>
      </c>
      <c r="L162" s="215" t="s">
        <v>695</v>
      </c>
      <c r="M162" s="215" t="s">
        <v>2174</v>
      </c>
      <c r="N162" s="215" t="s">
        <v>2175</v>
      </c>
      <c r="O162" s="213" t="s">
        <v>88</v>
      </c>
      <c r="P162" s="213" t="s">
        <v>98</v>
      </c>
      <c r="Q162" s="213" t="s">
        <v>676</v>
      </c>
      <c r="R162" s="213" t="s">
        <v>250</v>
      </c>
      <c r="S162" s="255" t="s">
        <v>2419</v>
      </c>
      <c r="T162" s="255" t="s">
        <v>328</v>
      </c>
      <c r="U162" s="213" t="s">
        <v>460</v>
      </c>
      <c r="V162" s="255">
        <v>2019</v>
      </c>
      <c r="W162" s="255" t="s">
        <v>2420</v>
      </c>
      <c r="X162" s="214" t="s">
        <v>2421</v>
      </c>
      <c r="Y162" s="213" t="s">
        <v>2422</v>
      </c>
      <c r="Z162" s="213" t="s">
        <v>2423</v>
      </c>
      <c r="AA162" s="255" t="s">
        <v>328</v>
      </c>
      <c r="AB162" s="213" t="s">
        <v>328</v>
      </c>
      <c r="AC162" s="213" t="s">
        <v>444</v>
      </c>
      <c r="AD162" s="255" t="s">
        <v>328</v>
      </c>
      <c r="AE162" s="255" t="s">
        <v>328</v>
      </c>
      <c r="AF162" s="260">
        <v>43466</v>
      </c>
      <c r="AG162" s="260">
        <v>43799</v>
      </c>
      <c r="AH162" s="260">
        <v>44900</v>
      </c>
      <c r="AI162" s="260" t="s">
        <v>309</v>
      </c>
      <c r="AJ162" s="260" t="s">
        <v>309</v>
      </c>
      <c r="AK162" s="218">
        <f t="shared" si="22"/>
        <v>-912</v>
      </c>
      <c r="AL162" s="300" t="s">
        <v>495</v>
      </c>
      <c r="AM162" s="262">
        <v>44384</v>
      </c>
      <c r="AN162" s="257" t="s">
        <v>309</v>
      </c>
      <c r="AO162" s="221" t="s">
        <v>496</v>
      </c>
      <c r="AP162" s="261">
        <v>0</v>
      </c>
      <c r="AQ162" s="235" t="s">
        <v>386</v>
      </c>
      <c r="AR162" s="223">
        <v>-652</v>
      </c>
      <c r="AS162" s="221" t="s">
        <v>387</v>
      </c>
      <c r="AT162" s="220">
        <v>44518</v>
      </c>
      <c r="AU162" s="221" t="s">
        <v>2424</v>
      </c>
      <c r="AV162" s="221" t="s">
        <v>388</v>
      </c>
      <c r="AW162" s="222">
        <v>0</v>
      </c>
      <c r="AX162" s="261">
        <v>0</v>
      </c>
      <c r="AY162" s="221" t="s">
        <v>393</v>
      </c>
      <c r="AZ162" s="221" t="s">
        <v>383</v>
      </c>
      <c r="BA162" s="247" t="s">
        <v>390</v>
      </c>
      <c r="BB162" s="250" t="s">
        <v>1121</v>
      </c>
      <c r="BC162" s="264">
        <v>44620</v>
      </c>
      <c r="BD162" s="250" t="s">
        <v>309</v>
      </c>
      <c r="BE162" s="50" t="s">
        <v>576</v>
      </c>
      <c r="BF162" s="124">
        <v>0</v>
      </c>
      <c r="BG162" s="235" t="s">
        <v>386</v>
      </c>
      <c r="BH162" s="223">
        <v>-44620</v>
      </c>
      <c r="BI162" s="221" t="s">
        <v>387</v>
      </c>
      <c r="BJ162" s="586">
        <v>44631</v>
      </c>
      <c r="BK162" s="336" t="s">
        <v>461</v>
      </c>
      <c r="BL162" s="336" t="s">
        <v>399</v>
      </c>
      <c r="BM162" s="587">
        <v>0</v>
      </c>
      <c r="BN162" s="221" t="s">
        <v>387</v>
      </c>
      <c r="BO162" s="221" t="s">
        <v>383</v>
      </c>
      <c r="BP162" s="268" t="s">
        <v>293</v>
      </c>
      <c r="BQ162" s="62" t="s">
        <v>2425</v>
      </c>
      <c r="BR162" s="269">
        <v>44712</v>
      </c>
      <c r="BS162" s="233" t="s">
        <v>328</v>
      </c>
      <c r="BT162" s="234">
        <v>1</v>
      </c>
      <c r="BU162" s="235" t="s">
        <v>380</v>
      </c>
      <c r="BV162" s="223">
        <v>-912</v>
      </c>
      <c r="BW162" s="221" t="s">
        <v>387</v>
      </c>
      <c r="BX162" s="307">
        <v>44729</v>
      </c>
      <c r="BY162" s="291" t="s">
        <v>2426</v>
      </c>
      <c r="BZ162" s="291" t="s">
        <v>1378</v>
      </c>
      <c r="CA162" s="108">
        <v>0.75</v>
      </c>
      <c r="CB162" s="236" t="s">
        <v>293</v>
      </c>
      <c r="CC162" s="94"/>
      <c r="CD162" s="268" t="s">
        <v>293</v>
      </c>
      <c r="CE162" s="237">
        <v>44823</v>
      </c>
      <c r="CF162" s="57" t="s">
        <v>2427</v>
      </c>
      <c r="CG162" s="20" t="s">
        <v>2428</v>
      </c>
      <c r="CH162" s="495" t="s">
        <v>1236</v>
      </c>
      <c r="CI162" s="109">
        <v>1</v>
      </c>
      <c r="CJ162" s="235" t="str">
        <f t="shared" si="23"/>
        <v>CUMPLIMIENTO TOTAL</v>
      </c>
      <c r="CK162" s="223">
        <f t="shared" si="24"/>
        <v>-912</v>
      </c>
      <c r="CL162" s="221" t="str">
        <f t="shared" si="25"/>
        <v>VENCIDO</v>
      </c>
      <c r="CM162" s="513">
        <v>44880</v>
      </c>
      <c r="CN162" s="95" t="s">
        <v>2429</v>
      </c>
      <c r="CO162" s="120" t="s">
        <v>402</v>
      </c>
      <c r="CP162" s="120">
        <v>1</v>
      </c>
      <c r="CQ162" s="590" t="s">
        <v>294</v>
      </c>
      <c r="CR162" s="94"/>
      <c r="CS162" s="239" t="s">
        <v>328</v>
      </c>
      <c r="CT162" s="82" t="s">
        <v>1125</v>
      </c>
      <c r="CU162" s="82" t="s">
        <v>339</v>
      </c>
      <c r="CV162" s="107">
        <v>1</v>
      </c>
      <c r="CW162" s="110">
        <v>1</v>
      </c>
      <c r="CX162" s="235" t="str">
        <f t="shared" si="26"/>
        <v>CUMPLIMIENTO TOTAL</v>
      </c>
      <c r="CY162" s="223" t="str">
        <f t="shared" si="27"/>
        <v>NO APLICA ACCION CERRADA</v>
      </c>
      <c r="CZ162" s="221" t="str">
        <f t="shared" si="28"/>
        <v>NO APLICA ACCION CERRADA</v>
      </c>
      <c r="DA162" s="239" t="s">
        <v>328</v>
      </c>
      <c r="DB162" s="82" t="s">
        <v>1125</v>
      </c>
      <c r="DC162" s="82" t="s">
        <v>339</v>
      </c>
      <c r="DD162" s="107">
        <v>1</v>
      </c>
      <c r="DE162" s="97" t="s">
        <v>294</v>
      </c>
      <c r="DF162" s="94"/>
      <c r="DG162" s="141"/>
      <c r="DH162" s="141"/>
      <c r="DI162" s="141"/>
      <c r="DJ162" s="141"/>
      <c r="DK162" s="141"/>
      <c r="DL162" s="141"/>
      <c r="DM162" s="141"/>
      <c r="DN162" s="141"/>
      <c r="DO162" s="141"/>
      <c r="DP162" s="141"/>
      <c r="DQ162" s="141"/>
      <c r="DR162" s="141"/>
      <c r="DS162" s="141"/>
      <c r="DT162" s="141"/>
      <c r="DU162" s="141"/>
      <c r="DV162" s="141"/>
      <c r="DW162" s="141"/>
      <c r="DX162" s="141"/>
      <c r="DY162" s="141"/>
      <c r="DZ162" s="141"/>
      <c r="EA162" s="141"/>
      <c r="EB162" s="141"/>
      <c r="EC162" s="141"/>
      <c r="ED162" s="141"/>
      <c r="EE162" s="141"/>
      <c r="EF162" s="141"/>
      <c r="EG162" s="141"/>
      <c r="EH162" s="141"/>
      <c r="EI162" s="141"/>
      <c r="EJ162" s="141"/>
      <c r="EK162" s="141"/>
      <c r="EL162" s="141"/>
      <c r="EM162" s="141"/>
      <c r="EN162" s="141"/>
      <c r="EO162" s="141"/>
      <c r="EP162" s="141"/>
      <c r="EQ162" s="141"/>
      <c r="ER162" s="141"/>
      <c r="ES162" s="141"/>
      <c r="ET162" s="141"/>
      <c r="EU162" s="141"/>
      <c r="EV162" s="141"/>
      <c r="EW162" s="141"/>
      <c r="EX162" s="141"/>
      <c r="EY162" s="141"/>
      <c r="EZ162" s="141"/>
      <c r="FA162" s="141"/>
      <c r="FB162" s="141"/>
      <c r="FC162" s="141"/>
      <c r="FD162" s="141"/>
      <c r="FE162" s="141"/>
      <c r="FF162" s="141"/>
      <c r="FG162" s="141"/>
      <c r="FH162" s="141"/>
      <c r="FI162" s="141"/>
      <c r="FJ162" s="141"/>
      <c r="FK162" s="141"/>
      <c r="FL162" s="141"/>
      <c r="FM162" s="141"/>
      <c r="FN162" s="141"/>
      <c r="FO162" s="141"/>
      <c r="FP162" s="141"/>
      <c r="FQ162" s="141"/>
      <c r="FR162" s="141"/>
      <c r="FS162" s="141"/>
      <c r="FT162" s="141"/>
      <c r="FU162" s="141"/>
      <c r="FV162" s="141"/>
      <c r="FW162" s="141"/>
      <c r="FX162" s="141"/>
      <c r="FY162" s="141"/>
      <c r="FZ162" s="141"/>
      <c r="GA162" s="141"/>
      <c r="GB162" s="141"/>
      <c r="GC162" s="141"/>
      <c r="GD162" s="141"/>
      <c r="GE162" s="141"/>
      <c r="GF162" s="141"/>
      <c r="GG162" s="141"/>
      <c r="GH162" s="141"/>
      <c r="GI162" s="141"/>
      <c r="GJ162" s="141"/>
      <c r="GK162" s="141"/>
      <c r="GL162" s="141"/>
      <c r="GM162" s="141"/>
      <c r="GN162" s="141"/>
      <c r="GO162" s="141"/>
      <c r="GP162" s="141"/>
      <c r="GQ162" s="141"/>
      <c r="GR162" s="141"/>
      <c r="GS162" s="141"/>
      <c r="GT162" s="141"/>
      <c r="GU162" s="141"/>
      <c r="GV162" s="141"/>
      <c r="GW162" s="141"/>
      <c r="GX162" s="141"/>
      <c r="GY162" s="141"/>
      <c r="GZ162" s="141"/>
      <c r="HA162" s="141"/>
      <c r="HB162" s="141"/>
      <c r="HC162" s="141"/>
      <c r="HD162" s="141"/>
      <c r="HE162" s="141"/>
      <c r="HF162" s="141"/>
      <c r="HG162" s="141"/>
      <c r="HH162" s="141"/>
      <c r="HI162" s="141"/>
      <c r="HJ162" s="141"/>
      <c r="HK162" s="141"/>
      <c r="HL162" s="141"/>
      <c r="HM162" s="141"/>
      <c r="HN162" s="141"/>
      <c r="HO162" s="141"/>
      <c r="HP162" s="141"/>
      <c r="HQ162" s="141"/>
      <c r="HR162" s="141"/>
      <c r="HS162" s="141"/>
      <c r="HT162" s="141"/>
      <c r="HU162" s="141"/>
      <c r="HV162" s="141"/>
      <c r="HW162" s="141"/>
      <c r="HX162" s="141"/>
      <c r="HY162" s="141"/>
      <c r="HZ162" s="141"/>
      <c r="IA162" s="141"/>
      <c r="IB162" s="141"/>
      <c r="IC162" s="141"/>
      <c r="ID162" s="141"/>
      <c r="IE162" s="141"/>
      <c r="IF162" s="141"/>
      <c r="IG162" s="141"/>
      <c r="IH162" s="141"/>
      <c r="II162" s="141"/>
      <c r="IJ162" s="141"/>
      <c r="IK162" s="141"/>
      <c r="IL162" s="141"/>
      <c r="IM162" s="141"/>
      <c r="IN162" s="141"/>
      <c r="IO162" s="141"/>
      <c r="IP162" s="141"/>
      <c r="IQ162" s="141"/>
      <c r="IR162" s="141"/>
      <c r="IS162" s="141"/>
      <c r="IT162" s="141"/>
      <c r="IU162" s="141"/>
      <c r="IV162" s="141"/>
      <c r="IW162" s="141"/>
      <c r="IX162" s="141"/>
      <c r="IY162" s="141"/>
      <c r="IZ162" s="141"/>
      <c r="JA162" s="141"/>
      <c r="JB162" s="141"/>
      <c r="JC162" s="141"/>
      <c r="JD162" s="141"/>
      <c r="JE162" s="141"/>
      <c r="JF162" s="141"/>
      <c r="JG162" s="141"/>
      <c r="JH162" s="141"/>
      <c r="JI162" s="141"/>
      <c r="JJ162" s="141"/>
      <c r="JK162" s="141"/>
      <c r="JL162" s="141"/>
      <c r="JM162" s="141"/>
      <c r="JN162" s="141"/>
      <c r="JO162" s="141"/>
      <c r="JP162" s="141"/>
      <c r="JQ162" s="141"/>
      <c r="JR162" s="141"/>
      <c r="JS162" s="141"/>
      <c r="JT162" s="141"/>
      <c r="JU162" s="141"/>
      <c r="JV162" s="141"/>
      <c r="JW162" s="141"/>
      <c r="JX162" s="141"/>
      <c r="JY162" s="141"/>
      <c r="JZ162" s="141"/>
      <c r="KA162" s="141"/>
      <c r="KB162" s="141"/>
      <c r="KC162" s="141"/>
      <c r="KD162" s="141"/>
      <c r="KE162" s="141"/>
      <c r="KF162" s="141"/>
      <c r="KG162" s="141"/>
      <c r="KH162" s="141"/>
      <c r="KI162" s="141"/>
      <c r="KJ162" s="141"/>
      <c r="KK162" s="141"/>
      <c r="KL162" s="141"/>
      <c r="KM162" s="141"/>
      <c r="KN162" s="141"/>
      <c r="KO162" s="141"/>
      <c r="KP162" s="141"/>
      <c r="KQ162" s="141"/>
      <c r="KR162" s="141"/>
      <c r="KS162" s="141"/>
      <c r="KT162" s="141"/>
      <c r="KU162" s="141"/>
      <c r="KV162" s="141"/>
      <c r="KW162" s="141"/>
      <c r="KX162" s="141"/>
      <c r="KY162" s="141"/>
      <c r="KZ162" s="141"/>
      <c r="LA162" s="141"/>
      <c r="LB162" s="141"/>
      <c r="LC162" s="141"/>
      <c r="LD162" s="141"/>
      <c r="LE162" s="141"/>
      <c r="LF162" s="141"/>
      <c r="LG162" s="141"/>
      <c r="LH162" s="141"/>
      <c r="LI162" s="141"/>
      <c r="LJ162" s="141"/>
      <c r="LK162" s="141"/>
      <c r="LL162" s="141"/>
      <c r="LM162" s="141"/>
      <c r="LN162" s="141"/>
      <c r="LO162" s="141"/>
      <c r="LP162" s="141"/>
      <c r="LQ162" s="141"/>
      <c r="LR162" s="141"/>
      <c r="LS162" s="141"/>
      <c r="LT162" s="141"/>
      <c r="LU162" s="141"/>
      <c r="LV162" s="141"/>
      <c r="LW162" s="141"/>
      <c r="LX162" s="141"/>
      <c r="LY162" s="141"/>
      <c r="LZ162" s="141"/>
      <c r="MA162" s="141"/>
      <c r="MB162" s="141"/>
      <c r="MC162" s="141"/>
      <c r="MD162" s="141"/>
      <c r="ME162" s="141"/>
      <c r="MF162" s="141"/>
      <c r="MG162" s="141"/>
      <c r="MH162" s="141"/>
      <c r="MI162" s="141"/>
      <c r="MJ162" s="141"/>
      <c r="MK162" s="141"/>
      <c r="ML162" s="141"/>
      <c r="MM162" s="141"/>
      <c r="MN162" s="141"/>
      <c r="MO162" s="141"/>
      <c r="MP162" s="141"/>
      <c r="MQ162" s="141"/>
      <c r="MR162" s="141"/>
      <c r="MS162" s="141"/>
      <c r="MT162" s="141"/>
      <c r="MU162" s="141"/>
      <c r="MV162" s="141"/>
      <c r="MW162" s="141"/>
      <c r="MX162" s="141"/>
      <c r="MY162" s="141"/>
      <c r="MZ162" s="141"/>
      <c r="NA162" s="141"/>
      <c r="NB162" s="141"/>
      <c r="NC162" s="141"/>
      <c r="ND162" s="141"/>
      <c r="NE162" s="141"/>
      <c r="NF162" s="141"/>
      <c r="NG162" s="141"/>
      <c r="NH162" s="141"/>
      <c r="NI162" s="141"/>
      <c r="NJ162" s="141"/>
      <c r="NK162" s="141"/>
      <c r="NL162" s="141"/>
      <c r="NM162" s="141"/>
      <c r="NN162" s="141"/>
      <c r="NO162" s="141"/>
      <c r="NP162" s="141"/>
      <c r="NQ162" s="141"/>
      <c r="NR162" s="141"/>
      <c r="NS162" s="141"/>
      <c r="NT162" s="141"/>
      <c r="NU162" s="141"/>
      <c r="NV162" s="141"/>
      <c r="NW162" s="141"/>
      <c r="NX162" s="141"/>
      <c r="NY162" s="141"/>
      <c r="NZ162" s="141"/>
      <c r="OA162" s="141"/>
      <c r="OB162" s="141"/>
      <c r="OC162" s="141"/>
      <c r="OD162" s="141"/>
      <c r="OE162" s="141"/>
      <c r="OF162" s="141"/>
      <c r="OG162" s="141"/>
      <c r="OH162" s="141"/>
      <c r="OI162" s="141"/>
      <c r="OJ162" s="141"/>
      <c r="OK162" s="141"/>
      <c r="OL162" s="141"/>
      <c r="OM162" s="141"/>
      <c r="ON162" s="141"/>
      <c r="OO162" s="141"/>
      <c r="OP162" s="141"/>
      <c r="OQ162" s="141"/>
      <c r="OR162" s="141"/>
      <c r="OS162" s="141"/>
      <c r="OT162" s="141"/>
      <c r="OU162" s="141"/>
      <c r="OV162" s="141"/>
      <c r="OW162" s="141"/>
      <c r="OX162" s="141"/>
      <c r="OY162" s="141"/>
      <c r="OZ162" s="141"/>
      <c r="PA162" s="141"/>
      <c r="PB162" s="141"/>
      <c r="PC162" s="141"/>
      <c r="PD162" s="141"/>
      <c r="PE162" s="141"/>
      <c r="PF162" s="141"/>
      <c r="PG162" s="141"/>
      <c r="PH162" s="141"/>
      <c r="PI162" s="141"/>
      <c r="PJ162" s="141"/>
      <c r="PK162" s="141"/>
      <c r="PL162" s="141"/>
      <c r="PM162" s="141"/>
      <c r="PN162" s="141"/>
      <c r="PO162" s="141"/>
      <c r="PP162" s="141"/>
      <c r="PQ162" s="141"/>
      <c r="PR162" s="141"/>
      <c r="PS162" s="141"/>
      <c r="PT162" s="141"/>
      <c r="PU162" s="141"/>
      <c r="PV162" s="141"/>
      <c r="PW162" s="141"/>
      <c r="PX162" s="141"/>
      <c r="PY162" s="141"/>
      <c r="PZ162" s="141"/>
      <c r="QA162" s="141"/>
      <c r="QB162" s="141"/>
      <c r="QC162" s="141"/>
      <c r="QD162" s="141"/>
      <c r="QE162" s="141"/>
      <c r="QF162" s="141"/>
    </row>
    <row r="163" spans="1:449" s="145" customFormat="1" ht="118.5" hidden="1" customHeight="1">
      <c r="A163" s="252">
        <v>73</v>
      </c>
      <c r="B163" s="255" t="s">
        <v>959</v>
      </c>
      <c r="C163" s="213" t="s">
        <v>649</v>
      </c>
      <c r="D163" s="213" t="s">
        <v>344</v>
      </c>
      <c r="E163" s="214"/>
      <c r="F163" s="215" t="s">
        <v>648</v>
      </c>
      <c r="G163" s="215" t="s">
        <v>649</v>
      </c>
      <c r="H163" s="213" t="s">
        <v>344</v>
      </c>
      <c r="I163" s="215" t="s">
        <v>1398</v>
      </c>
      <c r="J163" s="215" t="s">
        <v>652</v>
      </c>
      <c r="K163" s="215" t="s">
        <v>694</v>
      </c>
      <c r="L163" s="215" t="s">
        <v>695</v>
      </c>
      <c r="M163" s="215" t="s">
        <v>2174</v>
      </c>
      <c r="N163" s="215" t="s">
        <v>2175</v>
      </c>
      <c r="O163" s="213" t="s">
        <v>196</v>
      </c>
      <c r="P163" s="213" t="s">
        <v>199</v>
      </c>
      <c r="Q163" s="213" t="s">
        <v>676</v>
      </c>
      <c r="R163" s="213" t="s">
        <v>250</v>
      </c>
      <c r="S163" s="255" t="s">
        <v>2430</v>
      </c>
      <c r="T163" s="255" t="s">
        <v>328</v>
      </c>
      <c r="U163" s="213" t="s">
        <v>460</v>
      </c>
      <c r="V163" s="255">
        <v>2019</v>
      </c>
      <c r="W163" s="255" t="s">
        <v>2431</v>
      </c>
      <c r="X163" s="214" t="s">
        <v>2432</v>
      </c>
      <c r="Y163" s="213" t="s">
        <v>2433</v>
      </c>
      <c r="Z163" s="213" t="s">
        <v>2434</v>
      </c>
      <c r="AA163" s="255" t="s">
        <v>328</v>
      </c>
      <c r="AB163" s="213" t="s">
        <v>328</v>
      </c>
      <c r="AC163" s="213" t="s">
        <v>444</v>
      </c>
      <c r="AD163" s="255" t="s">
        <v>328</v>
      </c>
      <c r="AE163" s="255" t="s">
        <v>328</v>
      </c>
      <c r="AF163" s="260">
        <v>43466</v>
      </c>
      <c r="AG163" s="260">
        <v>43799</v>
      </c>
      <c r="AH163" s="260">
        <v>44743</v>
      </c>
      <c r="AI163" s="260" t="s">
        <v>309</v>
      </c>
      <c r="AJ163" s="260" t="s">
        <v>309</v>
      </c>
      <c r="AK163" s="218">
        <f t="shared" si="22"/>
        <v>-912</v>
      </c>
      <c r="AL163" s="300" t="s">
        <v>2435</v>
      </c>
      <c r="AM163" s="262">
        <v>44384</v>
      </c>
      <c r="AN163" s="257" t="s">
        <v>309</v>
      </c>
      <c r="AO163" s="300" t="s">
        <v>2436</v>
      </c>
      <c r="AP163" s="261">
        <v>0.5</v>
      </c>
      <c r="AQ163" s="235" t="s">
        <v>422</v>
      </c>
      <c r="AR163" s="223">
        <v>-652</v>
      </c>
      <c r="AS163" s="221" t="s">
        <v>387</v>
      </c>
      <c r="AT163" s="220">
        <v>44518</v>
      </c>
      <c r="AU163" s="221" t="s">
        <v>2437</v>
      </c>
      <c r="AV163" s="221" t="s">
        <v>388</v>
      </c>
      <c r="AW163" s="222">
        <v>0</v>
      </c>
      <c r="AX163" s="261">
        <v>0.5</v>
      </c>
      <c r="AY163" s="221" t="s">
        <v>393</v>
      </c>
      <c r="AZ163" s="221" t="s">
        <v>383</v>
      </c>
      <c r="BA163" s="247" t="s">
        <v>390</v>
      </c>
      <c r="BB163" s="250" t="s">
        <v>1121</v>
      </c>
      <c r="BC163" s="264">
        <v>44620</v>
      </c>
      <c r="BD163" s="250" t="s">
        <v>309</v>
      </c>
      <c r="BE163" s="50" t="s">
        <v>576</v>
      </c>
      <c r="BF163" s="124">
        <v>0</v>
      </c>
      <c r="BG163" s="235" t="s">
        <v>386</v>
      </c>
      <c r="BH163" s="223">
        <v>-44619.5</v>
      </c>
      <c r="BI163" s="221" t="s">
        <v>387</v>
      </c>
      <c r="BJ163" s="586">
        <v>44631</v>
      </c>
      <c r="BK163" s="336" t="s">
        <v>461</v>
      </c>
      <c r="BL163" s="336" t="s">
        <v>399</v>
      </c>
      <c r="BM163" s="587">
        <v>0</v>
      </c>
      <c r="BN163" s="221" t="s">
        <v>387</v>
      </c>
      <c r="BO163" s="221" t="s">
        <v>383</v>
      </c>
      <c r="BP163" s="268" t="s">
        <v>293</v>
      </c>
      <c r="BQ163" s="62" t="s">
        <v>2438</v>
      </c>
      <c r="BR163" s="269">
        <v>44712</v>
      </c>
      <c r="BS163" s="233" t="s">
        <v>328</v>
      </c>
      <c r="BT163" s="234">
        <v>1</v>
      </c>
      <c r="BU163" s="235" t="s">
        <v>380</v>
      </c>
      <c r="BV163" s="223">
        <v>-912</v>
      </c>
      <c r="BW163" s="221" t="s">
        <v>387</v>
      </c>
      <c r="BX163" s="307">
        <v>44729</v>
      </c>
      <c r="BY163" s="291" t="s">
        <v>2439</v>
      </c>
      <c r="BZ163" s="291" t="s">
        <v>2440</v>
      </c>
      <c r="CA163" s="108">
        <v>1</v>
      </c>
      <c r="CB163" s="236" t="s">
        <v>294</v>
      </c>
      <c r="CC163" s="94"/>
      <c r="CD163" s="236" t="s">
        <v>294</v>
      </c>
      <c r="CE163" s="233" t="s">
        <v>1125</v>
      </c>
      <c r="CF163" s="233" t="s">
        <v>1125</v>
      </c>
      <c r="CG163" s="375" t="s">
        <v>328</v>
      </c>
      <c r="CH163" s="233" t="s">
        <v>328</v>
      </c>
      <c r="CI163" s="234">
        <v>1</v>
      </c>
      <c r="CJ163" s="235" t="str">
        <f t="shared" si="23"/>
        <v>CUMPLIMIENTO TOTAL</v>
      </c>
      <c r="CK163" s="223" t="str">
        <f t="shared" si="24"/>
        <v>NO APLICA ACCION CERRADA</v>
      </c>
      <c r="CL163" s="221" t="str">
        <f t="shared" si="25"/>
        <v>NO APLICA ACCION CERRADA</v>
      </c>
      <c r="CM163" s="233" t="s">
        <v>328</v>
      </c>
      <c r="CN163" s="233" t="s">
        <v>1125</v>
      </c>
      <c r="CO163" s="336" t="s">
        <v>339</v>
      </c>
      <c r="CP163" s="508">
        <v>1</v>
      </c>
      <c r="CQ163" s="516" t="s">
        <v>294</v>
      </c>
      <c r="CR163" s="94"/>
      <c r="CS163" s="239" t="s">
        <v>328</v>
      </c>
      <c r="CT163" s="82" t="s">
        <v>1125</v>
      </c>
      <c r="CU163" s="82" t="s">
        <v>339</v>
      </c>
      <c r="CV163" s="107">
        <v>1</v>
      </c>
      <c r="CW163" s="110">
        <v>1</v>
      </c>
      <c r="CX163" s="235" t="str">
        <f t="shared" si="26"/>
        <v>CUMPLIMIENTO TOTAL</v>
      </c>
      <c r="CY163" s="223" t="str">
        <f t="shared" si="27"/>
        <v>NO APLICA ACCION CERRADA</v>
      </c>
      <c r="CZ163" s="221" t="str">
        <f t="shared" si="28"/>
        <v>NO APLICA ACCION CERRADA</v>
      </c>
      <c r="DA163" s="239" t="s">
        <v>328</v>
      </c>
      <c r="DB163" s="82" t="s">
        <v>1125</v>
      </c>
      <c r="DC163" s="82" t="s">
        <v>339</v>
      </c>
      <c r="DD163" s="107">
        <v>1</v>
      </c>
      <c r="DE163" s="97" t="s">
        <v>294</v>
      </c>
      <c r="DF163" s="94"/>
      <c r="DG163" s="141"/>
      <c r="DH163" s="141"/>
      <c r="DI163" s="141"/>
      <c r="DJ163" s="141"/>
      <c r="DK163" s="141"/>
      <c r="DL163" s="141"/>
      <c r="DM163" s="141"/>
      <c r="DN163" s="141"/>
      <c r="DO163" s="141"/>
      <c r="DP163" s="141"/>
      <c r="DQ163" s="141"/>
      <c r="DR163" s="141"/>
      <c r="DS163" s="141"/>
      <c r="DT163" s="141"/>
      <c r="DU163" s="141"/>
      <c r="DV163" s="141"/>
      <c r="DW163" s="141"/>
      <c r="DX163" s="141"/>
      <c r="DY163" s="141"/>
      <c r="DZ163" s="141"/>
      <c r="EA163" s="141"/>
      <c r="EB163" s="141"/>
      <c r="EC163" s="141"/>
      <c r="ED163" s="141"/>
      <c r="EE163" s="141"/>
      <c r="EF163" s="141"/>
      <c r="EG163" s="141"/>
      <c r="EH163" s="141"/>
      <c r="EI163" s="141"/>
      <c r="EJ163" s="141"/>
      <c r="EK163" s="141"/>
      <c r="EL163" s="141"/>
      <c r="EM163" s="141"/>
      <c r="EN163" s="141"/>
      <c r="EO163" s="141"/>
      <c r="EP163" s="141"/>
      <c r="EQ163" s="141"/>
      <c r="ER163" s="141"/>
      <c r="ES163" s="141"/>
      <c r="ET163" s="141"/>
      <c r="EU163" s="141"/>
      <c r="EV163" s="141"/>
      <c r="EW163" s="141"/>
      <c r="EX163" s="141"/>
      <c r="EY163" s="141"/>
      <c r="EZ163" s="141"/>
      <c r="FA163" s="141"/>
      <c r="FB163" s="141"/>
      <c r="FC163" s="141"/>
      <c r="FD163" s="141"/>
      <c r="FE163" s="141"/>
      <c r="FF163" s="141"/>
      <c r="FG163" s="141"/>
      <c r="FH163" s="141"/>
      <c r="FI163" s="141"/>
      <c r="FJ163" s="141"/>
      <c r="FK163" s="141"/>
      <c r="FL163" s="141"/>
      <c r="FM163" s="141"/>
      <c r="FN163" s="141"/>
      <c r="FO163" s="141"/>
      <c r="FP163" s="141"/>
      <c r="FQ163" s="141"/>
      <c r="FR163" s="141"/>
      <c r="FS163" s="141"/>
      <c r="FT163" s="141"/>
      <c r="FU163" s="141"/>
      <c r="FV163" s="141"/>
      <c r="FW163" s="141"/>
      <c r="FX163" s="141"/>
      <c r="FY163" s="141"/>
      <c r="FZ163" s="141"/>
      <c r="GA163" s="141"/>
      <c r="GB163" s="141"/>
      <c r="GC163" s="141"/>
      <c r="GD163" s="141"/>
      <c r="GE163" s="141"/>
      <c r="GF163" s="141"/>
      <c r="GG163" s="141"/>
      <c r="GH163" s="141"/>
      <c r="GI163" s="141"/>
      <c r="GJ163" s="141"/>
      <c r="GK163" s="141"/>
      <c r="GL163" s="141"/>
      <c r="GM163" s="141"/>
      <c r="GN163" s="141"/>
      <c r="GO163" s="141"/>
      <c r="GP163" s="141"/>
      <c r="GQ163" s="141"/>
      <c r="GR163" s="141"/>
      <c r="GS163" s="141"/>
      <c r="GT163" s="141"/>
      <c r="GU163" s="141"/>
      <c r="GV163" s="141"/>
      <c r="GW163" s="141"/>
      <c r="GX163" s="141"/>
      <c r="GY163" s="141"/>
      <c r="GZ163" s="141"/>
      <c r="HA163" s="141"/>
      <c r="HB163" s="141"/>
      <c r="HC163" s="141"/>
      <c r="HD163" s="141"/>
      <c r="HE163" s="141"/>
      <c r="HF163" s="141"/>
      <c r="HG163" s="141"/>
      <c r="HH163" s="141"/>
      <c r="HI163" s="141"/>
      <c r="HJ163" s="141"/>
      <c r="HK163" s="141"/>
      <c r="HL163" s="141"/>
      <c r="HM163" s="141"/>
      <c r="HN163" s="141"/>
      <c r="HO163" s="141"/>
      <c r="HP163" s="141"/>
      <c r="HQ163" s="141"/>
      <c r="HR163" s="141"/>
      <c r="HS163" s="141"/>
      <c r="HT163" s="141"/>
      <c r="HU163" s="141"/>
      <c r="HV163" s="141"/>
      <c r="HW163" s="141"/>
      <c r="HX163" s="141"/>
      <c r="HY163" s="141"/>
      <c r="HZ163" s="141"/>
      <c r="IA163" s="141"/>
      <c r="IB163" s="141"/>
      <c r="IC163" s="141"/>
      <c r="ID163" s="141"/>
      <c r="IE163" s="141"/>
      <c r="IF163" s="141"/>
      <c r="IG163" s="141"/>
      <c r="IH163" s="141"/>
      <c r="II163" s="141"/>
      <c r="IJ163" s="141"/>
      <c r="IK163" s="141"/>
      <c r="IL163" s="141"/>
      <c r="IM163" s="141"/>
      <c r="IN163" s="141"/>
      <c r="IO163" s="141"/>
      <c r="IP163" s="141"/>
      <c r="IQ163" s="141"/>
      <c r="IR163" s="141"/>
      <c r="IS163" s="141"/>
      <c r="IT163" s="141"/>
      <c r="IU163" s="141"/>
      <c r="IV163" s="141"/>
      <c r="IW163" s="141"/>
      <c r="IX163" s="141"/>
      <c r="IY163" s="141"/>
      <c r="IZ163" s="141"/>
      <c r="JA163" s="141"/>
      <c r="JB163" s="141"/>
      <c r="JC163" s="141"/>
      <c r="JD163" s="141"/>
      <c r="JE163" s="141"/>
      <c r="JF163" s="141"/>
      <c r="JG163" s="141"/>
      <c r="JH163" s="141"/>
      <c r="JI163" s="141"/>
      <c r="JJ163" s="141"/>
      <c r="JK163" s="141"/>
      <c r="JL163" s="141"/>
      <c r="JM163" s="141"/>
      <c r="JN163" s="141"/>
      <c r="JO163" s="141"/>
      <c r="JP163" s="141"/>
      <c r="JQ163" s="141"/>
      <c r="JR163" s="141"/>
      <c r="JS163" s="141"/>
      <c r="JT163" s="141"/>
      <c r="JU163" s="141"/>
      <c r="JV163" s="141"/>
      <c r="JW163" s="141"/>
      <c r="JX163" s="141"/>
      <c r="JY163" s="141"/>
      <c r="JZ163" s="141"/>
      <c r="KA163" s="141"/>
      <c r="KB163" s="141"/>
      <c r="KC163" s="141"/>
      <c r="KD163" s="141"/>
      <c r="KE163" s="141"/>
      <c r="KF163" s="141"/>
      <c r="KG163" s="141"/>
      <c r="KH163" s="141"/>
      <c r="KI163" s="141"/>
      <c r="KJ163" s="141"/>
      <c r="KK163" s="141"/>
      <c r="KL163" s="141"/>
      <c r="KM163" s="141"/>
      <c r="KN163" s="141"/>
      <c r="KO163" s="141"/>
      <c r="KP163" s="141"/>
      <c r="KQ163" s="141"/>
      <c r="KR163" s="141"/>
      <c r="KS163" s="141"/>
      <c r="KT163" s="141"/>
      <c r="KU163" s="141"/>
      <c r="KV163" s="141"/>
      <c r="KW163" s="141"/>
      <c r="KX163" s="141"/>
      <c r="KY163" s="141"/>
      <c r="KZ163" s="141"/>
      <c r="LA163" s="141"/>
      <c r="LB163" s="141"/>
      <c r="LC163" s="141"/>
      <c r="LD163" s="141"/>
      <c r="LE163" s="141"/>
      <c r="LF163" s="141"/>
      <c r="LG163" s="141"/>
      <c r="LH163" s="141"/>
      <c r="LI163" s="141"/>
      <c r="LJ163" s="141"/>
      <c r="LK163" s="141"/>
      <c r="LL163" s="141"/>
      <c r="LM163" s="141"/>
      <c r="LN163" s="141"/>
      <c r="LO163" s="141"/>
      <c r="LP163" s="141"/>
      <c r="LQ163" s="141"/>
      <c r="LR163" s="141"/>
      <c r="LS163" s="141"/>
      <c r="LT163" s="141"/>
      <c r="LU163" s="141"/>
      <c r="LV163" s="141"/>
      <c r="LW163" s="141"/>
      <c r="LX163" s="141"/>
      <c r="LY163" s="141"/>
      <c r="LZ163" s="141"/>
      <c r="MA163" s="141"/>
      <c r="MB163" s="141"/>
      <c r="MC163" s="141"/>
      <c r="MD163" s="141"/>
      <c r="ME163" s="141"/>
      <c r="MF163" s="141"/>
      <c r="MG163" s="141"/>
      <c r="MH163" s="141"/>
      <c r="MI163" s="141"/>
      <c r="MJ163" s="141"/>
      <c r="MK163" s="141"/>
      <c r="ML163" s="141"/>
      <c r="MM163" s="141"/>
      <c r="MN163" s="141"/>
      <c r="MO163" s="141"/>
      <c r="MP163" s="141"/>
      <c r="MQ163" s="141"/>
      <c r="MR163" s="141"/>
      <c r="MS163" s="141"/>
      <c r="MT163" s="141"/>
      <c r="MU163" s="141"/>
      <c r="MV163" s="141"/>
      <c r="MW163" s="141"/>
      <c r="MX163" s="141"/>
      <c r="MY163" s="141"/>
      <c r="MZ163" s="141"/>
      <c r="NA163" s="141"/>
      <c r="NB163" s="141"/>
      <c r="NC163" s="141"/>
      <c r="ND163" s="141"/>
      <c r="NE163" s="141"/>
      <c r="NF163" s="141"/>
      <c r="NG163" s="141"/>
      <c r="NH163" s="141"/>
      <c r="NI163" s="141"/>
      <c r="NJ163" s="141"/>
      <c r="NK163" s="141"/>
      <c r="NL163" s="141"/>
      <c r="NM163" s="141"/>
      <c r="NN163" s="141"/>
      <c r="NO163" s="141"/>
      <c r="NP163" s="141"/>
      <c r="NQ163" s="141"/>
      <c r="NR163" s="141"/>
      <c r="NS163" s="141"/>
      <c r="NT163" s="141"/>
      <c r="NU163" s="141"/>
      <c r="NV163" s="141"/>
      <c r="NW163" s="141"/>
      <c r="NX163" s="141"/>
      <c r="NY163" s="141"/>
      <c r="NZ163" s="141"/>
      <c r="OA163" s="141"/>
      <c r="OB163" s="141"/>
      <c r="OC163" s="141"/>
      <c r="OD163" s="141"/>
      <c r="OE163" s="141"/>
      <c r="OF163" s="141"/>
      <c r="OG163" s="141"/>
      <c r="OH163" s="141"/>
      <c r="OI163" s="141"/>
      <c r="OJ163" s="141"/>
      <c r="OK163" s="141"/>
      <c r="OL163" s="141"/>
      <c r="OM163" s="141"/>
      <c r="ON163" s="141"/>
      <c r="OO163" s="141"/>
      <c r="OP163" s="141"/>
      <c r="OQ163" s="141"/>
      <c r="OR163" s="141"/>
      <c r="OS163" s="141"/>
      <c r="OT163" s="141"/>
      <c r="OU163" s="141"/>
      <c r="OV163" s="141"/>
      <c r="OW163" s="141"/>
      <c r="OX163" s="141"/>
      <c r="OY163" s="141"/>
      <c r="OZ163" s="141"/>
      <c r="PA163" s="141"/>
      <c r="PB163" s="141"/>
      <c r="PC163" s="141"/>
      <c r="PD163" s="141"/>
      <c r="PE163" s="141"/>
      <c r="PF163" s="141"/>
      <c r="PG163" s="141"/>
      <c r="PH163" s="141"/>
      <c r="PI163" s="141"/>
      <c r="PJ163" s="141"/>
      <c r="PK163" s="141"/>
      <c r="PL163" s="141"/>
      <c r="PM163" s="141"/>
      <c r="PN163" s="141"/>
      <c r="PO163" s="141"/>
      <c r="PP163" s="141"/>
      <c r="PQ163" s="141"/>
      <c r="PR163" s="141"/>
      <c r="PS163" s="141"/>
      <c r="PT163" s="141"/>
      <c r="PU163" s="141"/>
      <c r="PV163" s="141"/>
      <c r="PW163" s="141"/>
      <c r="PX163" s="141"/>
      <c r="PY163" s="141"/>
      <c r="PZ163" s="141"/>
      <c r="QA163" s="141"/>
      <c r="QB163" s="141"/>
      <c r="QC163" s="141"/>
      <c r="QD163" s="141"/>
      <c r="QE163" s="141"/>
      <c r="QF163" s="141"/>
    </row>
    <row r="164" spans="1:449" s="145" customFormat="1" ht="118.5" hidden="1" customHeight="1">
      <c r="A164" s="252">
        <v>130</v>
      </c>
      <c r="B164" s="445" t="s">
        <v>959</v>
      </c>
      <c r="C164" s="446" t="s">
        <v>649</v>
      </c>
      <c r="D164" s="422" t="s">
        <v>344</v>
      </c>
      <c r="E164" s="409"/>
      <c r="F164" s="446" t="s">
        <v>648</v>
      </c>
      <c r="G164" s="215" t="s">
        <v>649</v>
      </c>
      <c r="H164" s="213" t="s">
        <v>344</v>
      </c>
      <c r="I164" s="215" t="s">
        <v>2441</v>
      </c>
      <c r="J164" s="215" t="s">
        <v>671</v>
      </c>
      <c r="K164" s="215" t="s">
        <v>672</v>
      </c>
      <c r="L164" s="215" t="s">
        <v>673</v>
      </c>
      <c r="M164" s="215" t="s">
        <v>674</v>
      </c>
      <c r="N164" s="215" t="s">
        <v>675</v>
      </c>
      <c r="O164" s="213" t="s">
        <v>1</v>
      </c>
      <c r="P164" s="213" t="s">
        <v>16</v>
      </c>
      <c r="Q164" s="213" t="s">
        <v>1628</v>
      </c>
      <c r="R164" s="213" t="s">
        <v>250</v>
      </c>
      <c r="S164" s="255" t="s">
        <v>2442</v>
      </c>
      <c r="T164" s="253" t="s">
        <v>328</v>
      </c>
      <c r="U164" s="213" t="s">
        <v>1630</v>
      </c>
      <c r="V164" s="213">
        <v>2020</v>
      </c>
      <c r="W164" s="255" t="s">
        <v>1631</v>
      </c>
      <c r="X164" s="214" t="s">
        <v>2443</v>
      </c>
      <c r="Y164" s="284" t="s">
        <v>2444</v>
      </c>
      <c r="Z164" s="537" t="s">
        <v>2445</v>
      </c>
      <c r="AA164" s="255" t="s">
        <v>328</v>
      </c>
      <c r="AB164" s="213" t="s">
        <v>328</v>
      </c>
      <c r="AC164" s="213" t="s">
        <v>328</v>
      </c>
      <c r="AD164" s="255" t="s">
        <v>328</v>
      </c>
      <c r="AE164" s="255" t="s">
        <v>328</v>
      </c>
      <c r="AF164" s="260">
        <v>43973</v>
      </c>
      <c r="AG164" s="260">
        <v>44337</v>
      </c>
      <c r="AH164" s="416">
        <v>44743</v>
      </c>
      <c r="AI164" s="416" t="s">
        <v>309</v>
      </c>
      <c r="AJ164" s="416" t="s">
        <v>309</v>
      </c>
      <c r="AK164" s="417">
        <f t="shared" si="22"/>
        <v>-374</v>
      </c>
      <c r="AL164" s="423" t="s">
        <v>2446</v>
      </c>
      <c r="AM164" s="419">
        <v>44384</v>
      </c>
      <c r="AN164" s="420" t="s">
        <v>309</v>
      </c>
      <c r="AO164" s="418" t="s">
        <v>2447</v>
      </c>
      <c r="AP164" s="421"/>
      <c r="AQ164" s="422" t="s">
        <v>386</v>
      </c>
      <c r="AR164" s="423">
        <v>-114</v>
      </c>
      <c r="AS164" s="418" t="s">
        <v>387</v>
      </c>
      <c r="AT164" s="522">
        <v>44519</v>
      </c>
      <c r="AU164" s="523" t="s">
        <v>2448</v>
      </c>
      <c r="AV164" s="418" t="s">
        <v>399</v>
      </c>
      <c r="AW164" s="524">
        <v>0.2</v>
      </c>
      <c r="AX164" s="525">
        <v>0</v>
      </c>
      <c r="AY164" s="418" t="s">
        <v>393</v>
      </c>
      <c r="AZ164" s="418" t="s">
        <v>383</v>
      </c>
      <c r="BA164" s="425" t="s">
        <v>390</v>
      </c>
      <c r="BB164" s="451" t="s">
        <v>1121</v>
      </c>
      <c r="BC164" s="452">
        <v>44620</v>
      </c>
      <c r="BD164" s="451" t="s">
        <v>309</v>
      </c>
      <c r="BE164" s="453" t="s">
        <v>576</v>
      </c>
      <c r="BF164" s="454">
        <v>0.2</v>
      </c>
      <c r="BG164" s="422" t="s">
        <v>435</v>
      </c>
      <c r="BH164" s="423">
        <v>-44620</v>
      </c>
      <c r="BI164" s="418" t="s">
        <v>387</v>
      </c>
      <c r="BJ164" s="484">
        <v>44631</v>
      </c>
      <c r="BK164" s="485" t="s">
        <v>2449</v>
      </c>
      <c r="BL164" s="485" t="s">
        <v>399</v>
      </c>
      <c r="BM164" s="486">
        <v>0</v>
      </c>
      <c r="BN164" s="418" t="s">
        <v>387</v>
      </c>
      <c r="BO164" s="428"/>
      <c r="BP164" s="432" t="s">
        <v>293</v>
      </c>
      <c r="BQ164" s="426" t="s">
        <v>2450</v>
      </c>
      <c r="BR164" s="427">
        <v>44712</v>
      </c>
      <c r="BS164" s="429" t="s">
        <v>1718</v>
      </c>
      <c r="BT164" s="433">
        <v>1</v>
      </c>
      <c r="BU164" s="422" t="s">
        <v>380</v>
      </c>
      <c r="BV164" s="423">
        <v>-374</v>
      </c>
      <c r="BW164" s="418" t="s">
        <v>387</v>
      </c>
      <c r="BX164" s="527">
        <v>44732</v>
      </c>
      <c r="BY164" s="459" t="s">
        <v>2451</v>
      </c>
      <c r="BZ164" s="459" t="s">
        <v>559</v>
      </c>
      <c r="CA164" s="528">
        <v>1</v>
      </c>
      <c r="CB164" s="438" t="s">
        <v>294</v>
      </c>
      <c r="CC164" s="436"/>
      <c r="CD164" s="438" t="s">
        <v>294</v>
      </c>
      <c r="CE164" s="279" t="s">
        <v>1125</v>
      </c>
      <c r="CF164" s="279" t="s">
        <v>1125</v>
      </c>
      <c r="CG164" s="375" t="s">
        <v>328</v>
      </c>
      <c r="CH164" s="279" t="s">
        <v>328</v>
      </c>
      <c r="CI164" s="538">
        <v>1</v>
      </c>
      <c r="CJ164" s="213" t="str">
        <f t="shared" si="23"/>
        <v>CUMPLIMIENTO TOTAL</v>
      </c>
      <c r="CK164" s="223" t="str">
        <f t="shared" si="24"/>
        <v>NO APLICA ACCION CERRADA</v>
      </c>
      <c r="CL164" s="221" t="str">
        <f t="shared" si="25"/>
        <v>NO APLICA ACCION CERRADA</v>
      </c>
      <c r="CM164" s="239" t="s">
        <v>328</v>
      </c>
      <c r="CN164" s="82" t="s">
        <v>1125</v>
      </c>
      <c r="CO164" s="82" t="s">
        <v>339</v>
      </c>
      <c r="CP164" s="107">
        <v>1</v>
      </c>
      <c r="CQ164" s="236" t="s">
        <v>294</v>
      </c>
      <c r="CR164" s="94"/>
      <c r="CS164" s="239" t="s">
        <v>328</v>
      </c>
      <c r="CT164" s="82" t="s">
        <v>1125</v>
      </c>
      <c r="CU164" s="82" t="s">
        <v>339</v>
      </c>
      <c r="CV164" s="107">
        <v>1</v>
      </c>
      <c r="CW164" s="110">
        <v>1</v>
      </c>
      <c r="CX164" s="235" t="str">
        <f t="shared" si="26"/>
        <v>CUMPLIMIENTO TOTAL</v>
      </c>
      <c r="CY164" s="223" t="str">
        <f t="shared" si="27"/>
        <v>NO APLICA ACCION CERRADA</v>
      </c>
      <c r="CZ164" s="221" t="str">
        <f t="shared" si="28"/>
        <v>NO APLICA ACCION CERRADA</v>
      </c>
      <c r="DA164" s="239" t="s">
        <v>328</v>
      </c>
      <c r="DB164" s="82" t="s">
        <v>1125</v>
      </c>
      <c r="DC164" s="82" t="s">
        <v>339</v>
      </c>
      <c r="DD164" s="107">
        <v>1</v>
      </c>
      <c r="DE164" s="97" t="s">
        <v>294</v>
      </c>
      <c r="DF164" s="94"/>
      <c r="DG164" s="141"/>
      <c r="DH164" s="141"/>
      <c r="DI164" s="141"/>
      <c r="DJ164" s="141"/>
      <c r="DK164" s="141"/>
      <c r="DL164" s="141"/>
      <c r="DM164" s="141"/>
      <c r="DN164" s="141"/>
      <c r="DO164" s="141"/>
      <c r="DP164" s="141"/>
      <c r="DQ164" s="141"/>
      <c r="DR164" s="141"/>
      <c r="DS164" s="141"/>
      <c r="DT164" s="141"/>
      <c r="DU164" s="141"/>
      <c r="DV164" s="141"/>
      <c r="DW164" s="141"/>
      <c r="DX164" s="141"/>
      <c r="DY164" s="141"/>
      <c r="DZ164" s="141"/>
      <c r="EA164" s="141"/>
      <c r="EB164" s="141"/>
      <c r="EC164" s="141"/>
      <c r="ED164" s="141"/>
      <c r="EE164" s="141"/>
      <c r="EF164" s="141"/>
      <c r="EG164" s="141"/>
      <c r="EH164" s="141"/>
      <c r="EI164" s="141"/>
      <c r="EJ164" s="141"/>
      <c r="EK164" s="141"/>
      <c r="EL164" s="141"/>
      <c r="EM164" s="141"/>
      <c r="EN164" s="141"/>
      <c r="EO164" s="141"/>
      <c r="EP164" s="141"/>
      <c r="EQ164" s="141"/>
      <c r="ER164" s="141"/>
      <c r="ES164" s="141"/>
      <c r="ET164" s="141"/>
      <c r="EU164" s="141"/>
      <c r="EV164" s="141"/>
      <c r="EW164" s="141"/>
      <c r="EX164" s="141"/>
      <c r="EY164" s="141"/>
      <c r="EZ164" s="141"/>
      <c r="FA164" s="141"/>
      <c r="FB164" s="141"/>
      <c r="FC164" s="141"/>
      <c r="FD164" s="141"/>
      <c r="FE164" s="141"/>
      <c r="FF164" s="141"/>
      <c r="FG164" s="141"/>
      <c r="FH164" s="141"/>
      <c r="FI164" s="141"/>
      <c r="FJ164" s="141"/>
      <c r="FK164" s="141"/>
      <c r="FL164" s="141"/>
      <c r="FM164" s="141"/>
      <c r="FN164" s="141"/>
      <c r="FO164" s="141"/>
      <c r="FP164" s="141"/>
      <c r="FQ164" s="141"/>
      <c r="FR164" s="141"/>
      <c r="FS164" s="141"/>
      <c r="FT164" s="141"/>
      <c r="FU164" s="141"/>
      <c r="FV164" s="141"/>
      <c r="FW164" s="141"/>
      <c r="FX164" s="141"/>
      <c r="FY164" s="141"/>
      <c r="FZ164" s="141"/>
      <c r="GA164" s="141"/>
      <c r="GB164" s="141"/>
      <c r="GC164" s="141"/>
      <c r="GD164" s="141"/>
      <c r="GE164" s="141"/>
      <c r="GF164" s="141"/>
      <c r="GG164" s="141"/>
      <c r="GH164" s="141"/>
      <c r="GI164" s="141"/>
      <c r="GJ164" s="141"/>
      <c r="GK164" s="141"/>
      <c r="GL164" s="141"/>
      <c r="GM164" s="141"/>
      <c r="GN164" s="141"/>
      <c r="GO164" s="141"/>
      <c r="GP164" s="141"/>
      <c r="GQ164" s="141"/>
      <c r="GR164" s="141"/>
      <c r="GS164" s="141"/>
      <c r="GT164" s="141"/>
      <c r="GU164" s="141"/>
      <c r="GV164" s="141"/>
      <c r="GW164" s="141"/>
      <c r="GX164" s="141"/>
      <c r="GY164" s="141"/>
      <c r="GZ164" s="141"/>
      <c r="HA164" s="141"/>
      <c r="HB164" s="141"/>
      <c r="HC164" s="141"/>
      <c r="HD164" s="141"/>
      <c r="HE164" s="141"/>
      <c r="HF164" s="141"/>
      <c r="HG164" s="141"/>
      <c r="HH164" s="141"/>
      <c r="HI164" s="141"/>
      <c r="HJ164" s="141"/>
      <c r="HK164" s="141"/>
      <c r="HL164" s="141"/>
      <c r="HM164" s="141"/>
      <c r="HN164" s="141"/>
      <c r="HO164" s="141"/>
      <c r="HP164" s="141"/>
      <c r="HQ164" s="141"/>
      <c r="HR164" s="141"/>
      <c r="HS164" s="141"/>
      <c r="HT164" s="141"/>
      <c r="HU164" s="141"/>
      <c r="HV164" s="141"/>
      <c r="HW164" s="141"/>
      <c r="HX164" s="141"/>
      <c r="HY164" s="141"/>
      <c r="HZ164" s="141"/>
      <c r="IA164" s="141"/>
      <c r="IB164" s="141"/>
      <c r="IC164" s="141"/>
      <c r="ID164" s="141"/>
      <c r="IE164" s="141"/>
      <c r="IF164" s="141"/>
      <c r="IG164" s="141"/>
      <c r="IH164" s="141"/>
      <c r="II164" s="141"/>
      <c r="IJ164" s="141"/>
      <c r="IK164" s="141"/>
      <c r="IL164" s="141"/>
      <c r="IM164" s="141"/>
      <c r="IN164" s="141"/>
      <c r="IO164" s="141"/>
      <c r="IP164" s="141"/>
      <c r="IQ164" s="141"/>
      <c r="IR164" s="141"/>
      <c r="IS164" s="141"/>
      <c r="IT164" s="141"/>
      <c r="IU164" s="141"/>
      <c r="IV164" s="141"/>
      <c r="IW164" s="141"/>
      <c r="IX164" s="141"/>
      <c r="IY164" s="141"/>
      <c r="IZ164" s="141"/>
      <c r="JA164" s="141"/>
      <c r="JB164" s="141"/>
      <c r="JC164" s="141"/>
      <c r="JD164" s="141"/>
      <c r="JE164" s="141"/>
      <c r="JF164" s="141"/>
      <c r="JG164" s="141"/>
      <c r="JH164" s="141"/>
      <c r="JI164" s="141"/>
      <c r="JJ164" s="141"/>
      <c r="JK164" s="141"/>
      <c r="JL164" s="141"/>
      <c r="JM164" s="141"/>
      <c r="JN164" s="141"/>
      <c r="JO164" s="141"/>
      <c r="JP164" s="141"/>
      <c r="JQ164" s="141"/>
      <c r="JR164" s="141"/>
      <c r="JS164" s="141"/>
      <c r="JT164" s="141"/>
      <c r="JU164" s="141"/>
      <c r="JV164" s="141"/>
      <c r="JW164" s="141"/>
      <c r="JX164" s="141"/>
      <c r="JY164" s="141"/>
      <c r="JZ164" s="141"/>
      <c r="KA164" s="141"/>
      <c r="KB164" s="141"/>
      <c r="KC164" s="141"/>
      <c r="KD164" s="141"/>
      <c r="KE164" s="141"/>
      <c r="KF164" s="141"/>
      <c r="KG164" s="141"/>
      <c r="KH164" s="141"/>
      <c r="KI164" s="141"/>
      <c r="KJ164" s="141"/>
      <c r="KK164" s="141"/>
      <c r="KL164" s="141"/>
      <c r="KM164" s="141"/>
      <c r="KN164" s="141"/>
      <c r="KO164" s="141"/>
      <c r="KP164" s="141"/>
      <c r="KQ164" s="141"/>
      <c r="KR164" s="141"/>
      <c r="KS164" s="141"/>
      <c r="KT164" s="141"/>
      <c r="KU164" s="141"/>
      <c r="KV164" s="141"/>
      <c r="KW164" s="141"/>
      <c r="KX164" s="141"/>
      <c r="KY164" s="141"/>
      <c r="KZ164" s="141"/>
      <c r="LA164" s="141"/>
      <c r="LB164" s="141"/>
      <c r="LC164" s="141"/>
      <c r="LD164" s="141"/>
      <c r="LE164" s="141"/>
      <c r="LF164" s="141"/>
      <c r="LG164" s="141"/>
      <c r="LH164" s="141"/>
      <c r="LI164" s="141"/>
      <c r="LJ164" s="141"/>
      <c r="LK164" s="141"/>
      <c r="LL164" s="141"/>
      <c r="LM164" s="141"/>
      <c r="LN164" s="141"/>
      <c r="LO164" s="141"/>
      <c r="LP164" s="141"/>
      <c r="LQ164" s="141"/>
      <c r="LR164" s="141"/>
      <c r="LS164" s="141"/>
      <c r="LT164" s="141"/>
      <c r="LU164" s="141"/>
      <c r="LV164" s="141"/>
      <c r="LW164" s="141"/>
      <c r="LX164" s="141"/>
      <c r="LY164" s="141"/>
      <c r="LZ164" s="141"/>
      <c r="MA164" s="141"/>
      <c r="MB164" s="141"/>
      <c r="MC164" s="141"/>
      <c r="MD164" s="141"/>
      <c r="ME164" s="141"/>
      <c r="MF164" s="141"/>
      <c r="MG164" s="141"/>
      <c r="MH164" s="141"/>
      <c r="MI164" s="141"/>
      <c r="MJ164" s="141"/>
      <c r="MK164" s="141"/>
      <c r="ML164" s="141"/>
      <c r="MM164" s="141"/>
      <c r="MN164" s="141"/>
      <c r="MO164" s="141"/>
      <c r="MP164" s="141"/>
      <c r="MQ164" s="141"/>
      <c r="MR164" s="141"/>
      <c r="MS164" s="141"/>
      <c r="MT164" s="141"/>
      <c r="MU164" s="141"/>
      <c r="MV164" s="141"/>
      <c r="MW164" s="141"/>
      <c r="MX164" s="141"/>
      <c r="MY164" s="141"/>
      <c r="MZ164" s="141"/>
      <c r="NA164" s="141"/>
      <c r="NB164" s="141"/>
      <c r="NC164" s="141"/>
      <c r="ND164" s="141"/>
      <c r="NE164" s="141"/>
      <c r="NF164" s="141"/>
      <c r="NG164" s="141"/>
      <c r="NH164" s="141"/>
      <c r="NI164" s="141"/>
      <c r="NJ164" s="141"/>
      <c r="NK164" s="141"/>
      <c r="NL164" s="141"/>
      <c r="NM164" s="141"/>
      <c r="NN164" s="141"/>
      <c r="NO164" s="141"/>
      <c r="NP164" s="141"/>
      <c r="NQ164" s="141"/>
      <c r="NR164" s="141"/>
      <c r="NS164" s="141"/>
      <c r="NT164" s="141"/>
      <c r="NU164" s="141"/>
      <c r="NV164" s="141"/>
      <c r="NW164" s="141"/>
      <c r="NX164" s="141"/>
      <c r="NY164" s="141"/>
      <c r="NZ164" s="141"/>
      <c r="OA164" s="141"/>
      <c r="OB164" s="141"/>
      <c r="OC164" s="141"/>
      <c r="OD164" s="141"/>
      <c r="OE164" s="141"/>
      <c r="OF164" s="141"/>
      <c r="OG164" s="141"/>
      <c r="OH164" s="141"/>
      <c r="OI164" s="141"/>
      <c r="OJ164" s="141"/>
      <c r="OK164" s="141"/>
      <c r="OL164" s="141"/>
      <c r="OM164" s="141"/>
      <c r="ON164" s="141"/>
      <c r="OO164" s="141"/>
      <c r="OP164" s="141"/>
      <c r="OQ164" s="141"/>
      <c r="OR164" s="141"/>
      <c r="OS164" s="141"/>
      <c r="OT164" s="141"/>
      <c r="OU164" s="141"/>
      <c r="OV164" s="141"/>
      <c r="OW164" s="141"/>
      <c r="OX164" s="141"/>
      <c r="OY164" s="141"/>
      <c r="OZ164" s="141"/>
      <c r="PA164" s="141"/>
      <c r="PB164" s="141"/>
      <c r="PC164" s="141"/>
      <c r="PD164" s="141"/>
      <c r="PE164" s="141"/>
      <c r="PF164" s="141"/>
      <c r="PG164" s="141"/>
      <c r="PH164" s="141"/>
      <c r="PI164" s="141"/>
      <c r="PJ164" s="141"/>
      <c r="PK164" s="141"/>
      <c r="PL164" s="141"/>
      <c r="PM164" s="141"/>
      <c r="PN164" s="141"/>
      <c r="PO164" s="141"/>
      <c r="PP164" s="141"/>
      <c r="PQ164" s="141"/>
      <c r="PR164" s="141"/>
      <c r="PS164" s="141"/>
      <c r="PT164" s="141"/>
      <c r="PU164" s="141"/>
      <c r="PV164" s="141"/>
      <c r="PW164" s="141"/>
      <c r="PX164" s="141"/>
      <c r="PY164" s="141"/>
      <c r="PZ164" s="141"/>
      <c r="QA164" s="141"/>
      <c r="QB164" s="141"/>
      <c r="QC164" s="141"/>
      <c r="QD164" s="141"/>
      <c r="QE164" s="141"/>
      <c r="QF164" s="141"/>
      <c r="QG164" s="141"/>
    </row>
    <row r="165" spans="1:449" s="145" customFormat="1" ht="118.5" hidden="1" customHeight="1">
      <c r="A165" s="252">
        <v>27</v>
      </c>
      <c r="B165" s="253" t="s">
        <v>648</v>
      </c>
      <c r="C165" s="213" t="s">
        <v>649</v>
      </c>
      <c r="D165" s="213" t="s">
        <v>344</v>
      </c>
      <c r="E165" s="214"/>
      <c r="F165" s="215" t="s">
        <v>648</v>
      </c>
      <c r="G165" s="215" t="s">
        <v>649</v>
      </c>
      <c r="H165" s="213" t="s">
        <v>344</v>
      </c>
      <c r="I165" s="213" t="s">
        <v>698</v>
      </c>
      <c r="J165" s="215" t="s">
        <v>671</v>
      </c>
      <c r="K165" s="215" t="s">
        <v>672</v>
      </c>
      <c r="L165" s="215" t="s">
        <v>673</v>
      </c>
      <c r="M165" s="215" t="s">
        <v>674</v>
      </c>
      <c r="N165" s="215" t="s">
        <v>675</v>
      </c>
      <c r="O165" s="213" t="s">
        <v>158</v>
      </c>
      <c r="P165" s="213" t="s">
        <v>165</v>
      </c>
      <c r="Q165" s="213" t="s">
        <v>676</v>
      </c>
      <c r="R165" s="213" t="s">
        <v>252</v>
      </c>
      <c r="S165" s="255" t="s">
        <v>2452</v>
      </c>
      <c r="T165" s="255" t="s">
        <v>328</v>
      </c>
      <c r="U165" s="213" t="s">
        <v>1371</v>
      </c>
      <c r="V165" s="255">
        <v>2019</v>
      </c>
      <c r="W165" s="255" t="s">
        <v>1372</v>
      </c>
      <c r="X165" s="284" t="s">
        <v>1373</v>
      </c>
      <c r="Y165" s="213" t="s">
        <v>1395</v>
      </c>
      <c r="Z165" s="214" t="s">
        <v>2453</v>
      </c>
      <c r="AA165" s="255" t="s">
        <v>328</v>
      </c>
      <c r="AB165" s="213" t="s">
        <v>328</v>
      </c>
      <c r="AC165" s="213" t="s">
        <v>328</v>
      </c>
      <c r="AD165" s="255" t="s">
        <v>328</v>
      </c>
      <c r="AE165" s="255" t="s">
        <v>328</v>
      </c>
      <c r="AF165" s="260">
        <v>43685</v>
      </c>
      <c r="AG165" s="260">
        <v>43829</v>
      </c>
      <c r="AH165" s="260"/>
      <c r="AI165" s="260" t="s">
        <v>309</v>
      </c>
      <c r="AJ165" s="260" t="s">
        <v>309</v>
      </c>
      <c r="AK165" s="218">
        <f t="shared" si="22"/>
        <v>-882</v>
      </c>
      <c r="AL165" s="300" t="s">
        <v>1143</v>
      </c>
      <c r="AM165" s="262">
        <v>44384</v>
      </c>
      <c r="AN165" s="257" t="s">
        <v>309</v>
      </c>
      <c r="AO165" s="300" t="s">
        <v>1144</v>
      </c>
      <c r="AP165" s="261">
        <v>0</v>
      </c>
      <c r="AQ165" s="235" t="s">
        <v>386</v>
      </c>
      <c r="AR165" s="223">
        <v>-622</v>
      </c>
      <c r="AS165" s="221" t="s">
        <v>387</v>
      </c>
      <c r="AT165" s="221" t="s">
        <v>412</v>
      </c>
      <c r="AU165" s="221" t="s">
        <v>412</v>
      </c>
      <c r="AV165" s="221" t="s">
        <v>412</v>
      </c>
      <c r="AW165" s="222">
        <v>0</v>
      </c>
      <c r="AX165" s="261">
        <v>0</v>
      </c>
      <c r="AY165" s="221" t="s">
        <v>393</v>
      </c>
      <c r="AZ165" s="221" t="s">
        <v>383</v>
      </c>
      <c r="BA165" s="247" t="s">
        <v>390</v>
      </c>
      <c r="BB165" s="250" t="s">
        <v>1121</v>
      </c>
      <c r="BC165" s="264">
        <v>44620</v>
      </c>
      <c r="BD165" s="250" t="s">
        <v>309</v>
      </c>
      <c r="BE165" s="50" t="s">
        <v>576</v>
      </c>
      <c r="BF165" s="124">
        <v>0</v>
      </c>
      <c r="BG165" s="235" t="s">
        <v>386</v>
      </c>
      <c r="BH165" s="223">
        <v>-44620</v>
      </c>
      <c r="BI165" s="221" t="s">
        <v>387</v>
      </c>
      <c r="BJ165" s="472">
        <v>44631</v>
      </c>
      <c r="BK165" s="473" t="s">
        <v>461</v>
      </c>
      <c r="BL165" s="473" t="s">
        <v>399</v>
      </c>
      <c r="BM165" s="474">
        <v>0</v>
      </c>
      <c r="BN165" s="221" t="s">
        <v>387</v>
      </c>
      <c r="BO165" s="221" t="s">
        <v>383</v>
      </c>
      <c r="BP165" s="268" t="s">
        <v>293</v>
      </c>
      <c r="BQ165" s="62" t="s">
        <v>1376</v>
      </c>
      <c r="BR165" s="269">
        <v>44712</v>
      </c>
      <c r="BS165" s="233" t="s">
        <v>328</v>
      </c>
      <c r="BT165" s="234">
        <v>1</v>
      </c>
      <c r="BU165" s="235" t="s">
        <v>380</v>
      </c>
      <c r="BV165" s="223">
        <v>-882</v>
      </c>
      <c r="BW165" s="221" t="s">
        <v>387</v>
      </c>
      <c r="BX165" s="307">
        <v>44733</v>
      </c>
      <c r="BY165" s="291" t="s">
        <v>2454</v>
      </c>
      <c r="BZ165" s="291" t="s">
        <v>1378</v>
      </c>
      <c r="CA165" s="475">
        <v>0</v>
      </c>
      <c r="CB165" s="236" t="s">
        <v>293</v>
      </c>
      <c r="CC165" s="94"/>
      <c r="CD165" s="268" t="s">
        <v>293</v>
      </c>
      <c r="CE165" s="237">
        <v>44823</v>
      </c>
      <c r="CF165" s="492" t="s">
        <v>2455</v>
      </c>
      <c r="CG165" s="20" t="s">
        <v>2456</v>
      </c>
      <c r="CH165" s="250" t="s">
        <v>1236</v>
      </c>
      <c r="CI165" s="124">
        <v>1</v>
      </c>
      <c r="CJ165" s="235" t="str">
        <f t="shared" si="23"/>
        <v>CUMPLIMIENTO TOTAL</v>
      </c>
      <c r="CK165" s="223">
        <f t="shared" si="24"/>
        <v>-882</v>
      </c>
      <c r="CL165" s="221" t="str">
        <f t="shared" si="25"/>
        <v>VENCIDO</v>
      </c>
      <c r="CM165" s="307">
        <v>44878</v>
      </c>
      <c r="CN165" s="291" t="s">
        <v>2457</v>
      </c>
      <c r="CO165" s="291" t="s">
        <v>1238</v>
      </c>
      <c r="CP165" s="475"/>
      <c r="CQ165" s="236" t="s">
        <v>387</v>
      </c>
      <c r="CR165" s="94"/>
      <c r="CS165" s="249">
        <v>44963</v>
      </c>
      <c r="CT165" s="45" t="s">
        <v>2458</v>
      </c>
      <c r="CU165" s="591" t="s">
        <v>2459</v>
      </c>
      <c r="CV165" s="441" t="s">
        <v>1692</v>
      </c>
      <c r="CW165" s="442">
        <v>1</v>
      </c>
      <c r="CX165" s="235" t="str">
        <f t="shared" si="26"/>
        <v>CUMPLIMIENTO TOTAL</v>
      </c>
      <c r="CY165" s="223">
        <f t="shared" si="27"/>
        <v>-882</v>
      </c>
      <c r="CZ165" s="221" t="str">
        <f>(IF(CQ165="CERRADO","NO APLICA ACCION CERRADA",IF(CY165&lt;=0,"VENCIDO",IF(AY165&lt;=$V$5,"POR VENCER","CON TIEMPO"))))</f>
        <v>VENCIDO</v>
      </c>
      <c r="DA165" s="249">
        <v>44974</v>
      </c>
      <c r="DB165" s="70" t="s">
        <v>2460</v>
      </c>
      <c r="DC165" s="94" t="s">
        <v>1416</v>
      </c>
      <c r="DD165" s="108">
        <v>1</v>
      </c>
      <c r="DE165" s="97" t="s">
        <v>294</v>
      </c>
      <c r="DF165" s="94"/>
      <c r="DG165" s="141"/>
      <c r="DH165" s="141"/>
      <c r="DI165" s="141"/>
      <c r="DJ165" s="141"/>
      <c r="DK165" s="141"/>
      <c r="DL165" s="141"/>
      <c r="DM165" s="141"/>
      <c r="DN165" s="141"/>
      <c r="DO165" s="141"/>
      <c r="DP165" s="141"/>
      <c r="DQ165" s="141"/>
      <c r="DR165" s="141"/>
      <c r="DS165" s="141"/>
      <c r="DT165" s="141"/>
      <c r="DU165" s="141"/>
      <c r="DV165" s="141"/>
      <c r="DW165" s="141"/>
      <c r="DX165" s="141"/>
      <c r="DY165" s="141"/>
      <c r="DZ165" s="141"/>
      <c r="EA165" s="141"/>
      <c r="EB165" s="141"/>
      <c r="EC165" s="141"/>
      <c r="ED165" s="141"/>
      <c r="EE165" s="141"/>
      <c r="EF165" s="141"/>
      <c r="EG165" s="141"/>
      <c r="EH165" s="141"/>
      <c r="EI165" s="141"/>
      <c r="EJ165" s="141"/>
      <c r="EK165" s="141"/>
      <c r="EL165" s="141"/>
      <c r="EM165" s="141"/>
      <c r="EN165" s="141"/>
      <c r="EO165" s="141"/>
      <c r="EP165" s="141"/>
      <c r="EQ165" s="141"/>
      <c r="ER165" s="141"/>
      <c r="ES165" s="141"/>
      <c r="ET165" s="141"/>
      <c r="EU165" s="141"/>
      <c r="EV165" s="141"/>
      <c r="EW165" s="141"/>
      <c r="EX165" s="141"/>
      <c r="EY165" s="141"/>
      <c r="EZ165" s="141"/>
      <c r="FA165" s="141"/>
      <c r="FB165" s="141"/>
      <c r="FC165" s="141"/>
      <c r="FD165" s="141"/>
      <c r="FE165" s="141"/>
      <c r="FF165" s="141"/>
      <c r="FG165" s="141"/>
      <c r="FH165" s="141"/>
      <c r="FI165" s="141"/>
      <c r="FJ165" s="141"/>
      <c r="FK165" s="141"/>
      <c r="FL165" s="141"/>
      <c r="FM165" s="141"/>
      <c r="FN165" s="141"/>
      <c r="FO165" s="141"/>
      <c r="FP165" s="141"/>
      <c r="FQ165" s="141"/>
      <c r="FR165" s="141"/>
      <c r="FS165" s="141"/>
      <c r="FT165" s="141"/>
      <c r="FU165" s="141"/>
      <c r="FV165" s="141"/>
      <c r="FW165" s="141"/>
      <c r="FX165" s="141"/>
      <c r="FY165" s="141"/>
      <c r="FZ165" s="141"/>
      <c r="GA165" s="141"/>
      <c r="GB165" s="141"/>
      <c r="GC165" s="141"/>
      <c r="GD165" s="141"/>
      <c r="GE165" s="141"/>
      <c r="GF165" s="141"/>
      <c r="GG165" s="141"/>
      <c r="GH165" s="141"/>
      <c r="GI165" s="141"/>
      <c r="GJ165" s="141"/>
      <c r="GK165" s="141"/>
      <c r="GL165" s="141"/>
      <c r="GM165" s="141"/>
      <c r="GN165" s="141"/>
      <c r="GO165" s="141"/>
      <c r="GP165" s="141"/>
      <c r="GQ165" s="141"/>
      <c r="GR165" s="141"/>
      <c r="GS165" s="141"/>
      <c r="GT165" s="141"/>
      <c r="GU165" s="141"/>
      <c r="GV165" s="141"/>
      <c r="GW165" s="141"/>
      <c r="GX165" s="141"/>
      <c r="GY165" s="141"/>
      <c r="GZ165" s="141"/>
      <c r="HA165" s="141"/>
      <c r="HB165" s="141"/>
      <c r="HC165" s="141"/>
      <c r="HD165" s="141"/>
      <c r="HE165" s="141"/>
      <c r="HF165" s="141"/>
      <c r="HG165" s="141"/>
      <c r="HH165" s="141"/>
      <c r="HI165" s="141"/>
      <c r="HJ165" s="141"/>
      <c r="HK165" s="141"/>
      <c r="HL165" s="141"/>
      <c r="HM165" s="141"/>
      <c r="HN165" s="141"/>
      <c r="HO165" s="141"/>
      <c r="HP165" s="141"/>
      <c r="HQ165" s="141"/>
      <c r="HR165" s="141"/>
      <c r="HS165" s="141"/>
      <c r="HT165" s="141"/>
      <c r="HU165" s="141"/>
      <c r="HV165" s="141"/>
      <c r="HW165" s="141"/>
      <c r="HX165" s="141"/>
      <c r="HY165" s="141"/>
      <c r="HZ165" s="141"/>
      <c r="IA165" s="141"/>
      <c r="IB165" s="141"/>
      <c r="IC165" s="141"/>
      <c r="ID165" s="141"/>
      <c r="IE165" s="141"/>
      <c r="IF165" s="141"/>
      <c r="IG165" s="141"/>
      <c r="IH165" s="141"/>
      <c r="II165" s="141"/>
      <c r="IJ165" s="141"/>
      <c r="IK165" s="141"/>
      <c r="IL165" s="141"/>
      <c r="IM165" s="141"/>
      <c r="IN165" s="141"/>
      <c r="IO165" s="141"/>
      <c r="IP165" s="141"/>
      <c r="IQ165" s="141"/>
      <c r="IR165" s="141"/>
      <c r="IS165" s="141"/>
      <c r="IT165" s="141"/>
      <c r="IU165" s="141"/>
      <c r="IV165" s="141"/>
      <c r="IW165" s="141"/>
      <c r="IX165" s="141"/>
      <c r="IY165" s="141"/>
      <c r="IZ165" s="141"/>
      <c r="JA165" s="141"/>
      <c r="JB165" s="141"/>
      <c r="JC165" s="141"/>
      <c r="JD165" s="141"/>
      <c r="JE165" s="141"/>
      <c r="JF165" s="141"/>
      <c r="JG165" s="141"/>
      <c r="JH165" s="141"/>
      <c r="JI165" s="141"/>
      <c r="JJ165" s="141"/>
      <c r="JK165" s="141"/>
      <c r="JL165" s="141"/>
      <c r="JM165" s="141"/>
      <c r="JN165" s="141"/>
      <c r="JO165" s="141"/>
      <c r="JP165" s="141"/>
      <c r="JQ165" s="141"/>
      <c r="JR165" s="141"/>
      <c r="JS165" s="141"/>
      <c r="JT165" s="141"/>
      <c r="JU165" s="141"/>
      <c r="JV165" s="141"/>
      <c r="JW165" s="141"/>
      <c r="JX165" s="141"/>
      <c r="JY165" s="141"/>
      <c r="JZ165" s="141"/>
      <c r="KA165" s="141"/>
      <c r="KB165" s="141"/>
      <c r="KC165" s="141"/>
      <c r="KD165" s="141"/>
      <c r="KE165" s="141"/>
      <c r="KF165" s="141"/>
      <c r="KG165" s="141"/>
      <c r="KH165" s="141"/>
      <c r="KI165" s="141"/>
      <c r="KJ165" s="141"/>
      <c r="KK165" s="141"/>
      <c r="KL165" s="141"/>
      <c r="KM165" s="141"/>
      <c r="KN165" s="141"/>
      <c r="KO165" s="141"/>
      <c r="KP165" s="141"/>
      <c r="KQ165" s="141"/>
      <c r="KR165" s="141"/>
      <c r="KS165" s="141"/>
      <c r="KT165" s="141"/>
      <c r="KU165" s="141"/>
      <c r="KV165" s="141"/>
      <c r="KW165" s="141"/>
      <c r="KX165" s="141"/>
      <c r="KY165" s="141"/>
      <c r="KZ165" s="141"/>
      <c r="LA165" s="141"/>
      <c r="LB165" s="141"/>
      <c r="LC165" s="141"/>
      <c r="LD165" s="141"/>
      <c r="LE165" s="141"/>
      <c r="LF165" s="141"/>
      <c r="LG165" s="141"/>
      <c r="LH165" s="141"/>
      <c r="LI165" s="141"/>
      <c r="LJ165" s="141"/>
      <c r="LK165" s="141"/>
      <c r="LL165" s="141"/>
      <c r="LM165" s="141"/>
      <c r="LN165" s="141"/>
      <c r="LO165" s="141"/>
      <c r="LP165" s="141"/>
      <c r="LQ165" s="141"/>
      <c r="LR165" s="141"/>
      <c r="LS165" s="141"/>
      <c r="LT165" s="141"/>
      <c r="LU165" s="141"/>
      <c r="LV165" s="141"/>
      <c r="LW165" s="141"/>
      <c r="LX165" s="141"/>
      <c r="LY165" s="141"/>
      <c r="LZ165" s="141"/>
      <c r="MA165" s="141"/>
      <c r="MB165" s="141"/>
      <c r="MC165" s="141"/>
      <c r="MD165" s="141"/>
      <c r="ME165" s="141"/>
      <c r="MF165" s="141"/>
      <c r="MG165" s="141"/>
      <c r="MH165" s="141"/>
      <c r="MI165" s="141"/>
      <c r="MJ165" s="141"/>
      <c r="MK165" s="141"/>
      <c r="ML165" s="141"/>
      <c r="MM165" s="141"/>
      <c r="MN165" s="141"/>
      <c r="MO165" s="141"/>
      <c r="MP165" s="141"/>
      <c r="MQ165" s="141"/>
      <c r="MR165" s="141"/>
      <c r="MS165" s="141"/>
      <c r="MT165" s="141"/>
      <c r="MU165" s="141"/>
      <c r="MV165" s="141"/>
      <c r="MW165" s="141"/>
      <c r="MX165" s="141"/>
      <c r="MY165" s="141"/>
      <c r="MZ165" s="141"/>
      <c r="NA165" s="141"/>
      <c r="NB165" s="141"/>
      <c r="NC165" s="141"/>
      <c r="ND165" s="141"/>
      <c r="NE165" s="141"/>
      <c r="NF165" s="141"/>
      <c r="NG165" s="141"/>
      <c r="NH165" s="141"/>
      <c r="NI165" s="141"/>
      <c r="NJ165" s="141"/>
      <c r="NK165" s="141"/>
      <c r="NL165" s="141"/>
      <c r="NM165" s="141"/>
      <c r="NN165" s="141"/>
      <c r="NO165" s="141"/>
      <c r="NP165" s="141"/>
      <c r="NQ165" s="141"/>
      <c r="NR165" s="141"/>
      <c r="NS165" s="141"/>
      <c r="NT165" s="141"/>
      <c r="NU165" s="141"/>
      <c r="NV165" s="141"/>
      <c r="NW165" s="141"/>
      <c r="NX165" s="141"/>
      <c r="NY165" s="141"/>
      <c r="NZ165" s="141"/>
      <c r="OA165" s="141"/>
      <c r="OB165" s="141"/>
      <c r="OC165" s="141"/>
      <c r="OD165" s="141"/>
      <c r="OE165" s="141"/>
      <c r="OF165" s="141"/>
      <c r="OG165" s="141"/>
      <c r="OH165" s="141"/>
      <c r="OI165" s="141"/>
      <c r="OJ165" s="141"/>
      <c r="OK165" s="141"/>
      <c r="OL165" s="141"/>
      <c r="OM165" s="141"/>
      <c r="ON165" s="141"/>
      <c r="OO165" s="141"/>
      <c r="OP165" s="141"/>
      <c r="OQ165" s="141"/>
      <c r="OR165" s="141"/>
      <c r="OS165" s="141"/>
      <c r="OT165" s="141"/>
      <c r="OU165" s="141"/>
      <c r="OV165" s="141"/>
      <c r="OW165" s="141"/>
      <c r="OX165" s="141"/>
      <c r="OY165" s="141"/>
      <c r="OZ165" s="141"/>
      <c r="PA165" s="141"/>
      <c r="PB165" s="141"/>
      <c r="PC165" s="141"/>
      <c r="PD165" s="141"/>
      <c r="PE165" s="141"/>
      <c r="PF165" s="141"/>
      <c r="PG165" s="141"/>
      <c r="PH165" s="141"/>
      <c r="PI165" s="141"/>
      <c r="PJ165" s="141"/>
      <c r="PK165" s="141"/>
      <c r="PL165" s="141"/>
      <c r="PM165" s="141"/>
      <c r="PN165" s="141"/>
      <c r="PO165" s="141"/>
      <c r="PP165" s="141"/>
      <c r="PQ165" s="141"/>
      <c r="PR165" s="141"/>
      <c r="PS165" s="141"/>
      <c r="PT165" s="141"/>
      <c r="PU165" s="141"/>
      <c r="PV165" s="141"/>
      <c r="PW165" s="141"/>
      <c r="PX165" s="141"/>
      <c r="PY165" s="141"/>
      <c r="PZ165" s="141"/>
      <c r="QA165" s="141"/>
      <c r="QB165" s="141"/>
      <c r="QC165" s="141"/>
      <c r="QD165" s="141"/>
      <c r="QE165" s="141"/>
      <c r="QF165" s="141"/>
    </row>
    <row r="166" spans="1:449" s="145" customFormat="1" ht="118.5" hidden="1" customHeight="1">
      <c r="A166" s="252">
        <v>131</v>
      </c>
      <c r="B166" s="445" t="s">
        <v>959</v>
      </c>
      <c r="C166" s="446" t="s">
        <v>649</v>
      </c>
      <c r="D166" s="422" t="s">
        <v>344</v>
      </c>
      <c r="E166" s="409"/>
      <c r="F166" s="446" t="s">
        <v>648</v>
      </c>
      <c r="G166" s="215" t="s">
        <v>649</v>
      </c>
      <c r="H166" s="213" t="s">
        <v>344</v>
      </c>
      <c r="I166" s="215" t="s">
        <v>2461</v>
      </c>
      <c r="J166" s="215" t="s">
        <v>671</v>
      </c>
      <c r="K166" s="215" t="s">
        <v>672</v>
      </c>
      <c r="L166" s="215" t="s">
        <v>673</v>
      </c>
      <c r="M166" s="215" t="s">
        <v>674</v>
      </c>
      <c r="N166" s="215" t="s">
        <v>675</v>
      </c>
      <c r="O166" s="213" t="s">
        <v>1</v>
      </c>
      <c r="P166" s="213" t="s">
        <v>16</v>
      </c>
      <c r="Q166" s="213" t="s">
        <v>1628</v>
      </c>
      <c r="R166" s="213" t="s">
        <v>250</v>
      </c>
      <c r="S166" s="255" t="s">
        <v>2462</v>
      </c>
      <c r="T166" s="253" t="s">
        <v>328</v>
      </c>
      <c r="U166" s="213" t="s">
        <v>1630</v>
      </c>
      <c r="V166" s="213">
        <v>2020</v>
      </c>
      <c r="W166" s="255" t="s">
        <v>1631</v>
      </c>
      <c r="X166" s="214" t="s">
        <v>1632</v>
      </c>
      <c r="Y166" s="284" t="s">
        <v>2463</v>
      </c>
      <c r="Z166" s="537" t="s">
        <v>2464</v>
      </c>
      <c r="AA166" s="255" t="s">
        <v>328</v>
      </c>
      <c r="AB166" s="213" t="s">
        <v>328</v>
      </c>
      <c r="AC166" s="213" t="s">
        <v>328</v>
      </c>
      <c r="AD166" s="255" t="s">
        <v>328</v>
      </c>
      <c r="AE166" s="255" t="s">
        <v>328</v>
      </c>
      <c r="AF166" s="260">
        <v>43973</v>
      </c>
      <c r="AG166" s="260">
        <v>44337</v>
      </c>
      <c r="AH166" s="416">
        <v>44743</v>
      </c>
      <c r="AI166" s="416" t="s">
        <v>309</v>
      </c>
      <c r="AJ166" s="416" t="s">
        <v>309</v>
      </c>
      <c r="AK166" s="417">
        <f t="shared" si="22"/>
        <v>-374</v>
      </c>
      <c r="AL166" s="423" t="s">
        <v>2465</v>
      </c>
      <c r="AM166" s="419">
        <v>44384</v>
      </c>
      <c r="AN166" s="420" t="s">
        <v>307</v>
      </c>
      <c r="AO166" s="420" t="s">
        <v>328</v>
      </c>
      <c r="AP166" s="421"/>
      <c r="AQ166" s="422" t="s">
        <v>386</v>
      </c>
      <c r="AR166" s="423">
        <v>-114</v>
      </c>
      <c r="AS166" s="418" t="s">
        <v>387</v>
      </c>
      <c r="AT166" s="522">
        <v>44519</v>
      </c>
      <c r="AU166" s="523" t="s">
        <v>2466</v>
      </c>
      <c r="AV166" s="418" t="s">
        <v>399</v>
      </c>
      <c r="AW166" s="524">
        <v>0.6</v>
      </c>
      <c r="AX166" s="525">
        <v>0</v>
      </c>
      <c r="AY166" s="418" t="s">
        <v>393</v>
      </c>
      <c r="AZ166" s="418" t="s">
        <v>383</v>
      </c>
      <c r="BA166" s="425" t="s">
        <v>390</v>
      </c>
      <c r="BB166" s="451" t="s">
        <v>1121</v>
      </c>
      <c r="BC166" s="452">
        <v>44620</v>
      </c>
      <c r="BD166" s="451" t="s">
        <v>309</v>
      </c>
      <c r="BE166" s="453" t="s">
        <v>576</v>
      </c>
      <c r="BF166" s="466">
        <v>0.6</v>
      </c>
      <c r="BG166" s="422" t="s">
        <v>422</v>
      </c>
      <c r="BH166" s="423">
        <v>-44620</v>
      </c>
      <c r="BI166" s="418" t="s">
        <v>387</v>
      </c>
      <c r="BJ166" s="484">
        <v>44631</v>
      </c>
      <c r="BK166" s="485" t="s">
        <v>2467</v>
      </c>
      <c r="BL166" s="485" t="s">
        <v>399</v>
      </c>
      <c r="BM166" s="486">
        <v>0.6</v>
      </c>
      <c r="BN166" s="418" t="s">
        <v>387</v>
      </c>
      <c r="BO166" s="428"/>
      <c r="BP166" s="432" t="s">
        <v>293</v>
      </c>
      <c r="BQ166" s="426" t="s">
        <v>2468</v>
      </c>
      <c r="BR166" s="427">
        <v>44712</v>
      </c>
      <c r="BS166" s="429" t="s">
        <v>1718</v>
      </c>
      <c r="BT166" s="433">
        <v>1</v>
      </c>
      <c r="BU166" s="422" t="s">
        <v>380</v>
      </c>
      <c r="BV166" s="423">
        <v>-374</v>
      </c>
      <c r="BW166" s="418" t="s">
        <v>387</v>
      </c>
      <c r="BX166" s="527">
        <v>44732</v>
      </c>
      <c r="BY166" s="459" t="s">
        <v>2469</v>
      </c>
      <c r="BZ166" s="459" t="s">
        <v>559</v>
      </c>
      <c r="CA166" s="528">
        <v>1</v>
      </c>
      <c r="CB166" s="438" t="s">
        <v>294</v>
      </c>
      <c r="CC166" s="436"/>
      <c r="CD166" s="438" t="s">
        <v>294</v>
      </c>
      <c r="CE166" s="279" t="s">
        <v>1125</v>
      </c>
      <c r="CF166" s="279" t="s">
        <v>1125</v>
      </c>
      <c r="CG166" s="375" t="s">
        <v>328</v>
      </c>
      <c r="CH166" s="279" t="s">
        <v>328</v>
      </c>
      <c r="CI166" s="538">
        <v>1</v>
      </c>
      <c r="CJ166" s="213" t="str">
        <f t="shared" si="23"/>
        <v>CUMPLIMIENTO TOTAL</v>
      </c>
      <c r="CK166" s="223" t="str">
        <f t="shared" si="24"/>
        <v>NO APLICA ACCION CERRADA</v>
      </c>
      <c r="CL166" s="221" t="str">
        <f t="shared" si="25"/>
        <v>NO APLICA ACCION CERRADA</v>
      </c>
      <c r="CM166" s="239" t="s">
        <v>328</v>
      </c>
      <c r="CN166" s="82" t="s">
        <v>1125</v>
      </c>
      <c r="CO166" s="82" t="s">
        <v>339</v>
      </c>
      <c r="CP166" s="107">
        <v>1</v>
      </c>
      <c r="CQ166" s="236" t="s">
        <v>294</v>
      </c>
      <c r="CR166" s="94"/>
      <c r="CS166" s="239" t="s">
        <v>328</v>
      </c>
      <c r="CT166" s="82" t="s">
        <v>1125</v>
      </c>
      <c r="CU166" s="82" t="s">
        <v>339</v>
      </c>
      <c r="CV166" s="107">
        <v>1</v>
      </c>
      <c r="CW166" s="110">
        <v>1</v>
      </c>
      <c r="CX166" s="235" t="str">
        <f t="shared" si="26"/>
        <v>CUMPLIMIENTO TOTAL</v>
      </c>
      <c r="CY166" s="223" t="str">
        <f t="shared" si="27"/>
        <v>NO APLICA ACCION CERRADA</v>
      </c>
      <c r="CZ166" s="221" t="str">
        <f>(IF(CQ166="CERRADO","NO APLICA ACCION CERRADA",IF(CW166&lt;=0,"VENCIDO",IF(AY166&lt;=$V$5,"POR VENCER","CON TIEMPO"))))</f>
        <v>NO APLICA ACCION CERRADA</v>
      </c>
      <c r="DA166" s="239" t="s">
        <v>328</v>
      </c>
      <c r="DB166" s="82" t="s">
        <v>1125</v>
      </c>
      <c r="DC166" s="82" t="s">
        <v>339</v>
      </c>
      <c r="DD166" s="107">
        <v>1</v>
      </c>
      <c r="DE166" s="97" t="s">
        <v>294</v>
      </c>
      <c r="DF166" s="94"/>
      <c r="DG166" s="141"/>
      <c r="DH166" s="141"/>
      <c r="DI166" s="141"/>
      <c r="DJ166" s="141"/>
      <c r="DK166" s="141"/>
      <c r="DL166" s="141"/>
      <c r="DM166" s="141"/>
      <c r="DN166" s="141"/>
      <c r="DO166" s="141"/>
      <c r="DP166" s="141"/>
      <c r="DQ166" s="141"/>
      <c r="DR166" s="141"/>
      <c r="DS166" s="141"/>
      <c r="DT166" s="141"/>
      <c r="DU166" s="141"/>
      <c r="DV166" s="141"/>
      <c r="DW166" s="141"/>
      <c r="DX166" s="141"/>
      <c r="DY166" s="141"/>
      <c r="DZ166" s="141"/>
      <c r="EA166" s="141"/>
      <c r="EB166" s="141"/>
      <c r="EC166" s="141"/>
      <c r="ED166" s="141"/>
      <c r="EE166" s="141"/>
      <c r="EF166" s="141"/>
      <c r="EG166" s="141"/>
      <c r="EH166" s="141"/>
      <c r="EI166" s="141"/>
      <c r="EJ166" s="141"/>
      <c r="EK166" s="141"/>
      <c r="EL166" s="141"/>
      <c r="EM166" s="141"/>
      <c r="EN166" s="141"/>
      <c r="EO166" s="141"/>
      <c r="EP166" s="141"/>
      <c r="EQ166" s="141"/>
      <c r="ER166" s="141"/>
      <c r="ES166" s="141"/>
      <c r="ET166" s="141"/>
      <c r="EU166" s="141"/>
      <c r="EV166" s="141"/>
      <c r="EW166" s="141"/>
      <c r="EX166" s="141"/>
      <c r="EY166" s="141"/>
      <c r="EZ166" s="141"/>
      <c r="FA166" s="141"/>
      <c r="FB166" s="141"/>
      <c r="FC166" s="141"/>
      <c r="FD166" s="141"/>
      <c r="FE166" s="141"/>
      <c r="FF166" s="141"/>
      <c r="FG166" s="141"/>
      <c r="FH166" s="141"/>
      <c r="FI166" s="141"/>
      <c r="FJ166" s="141"/>
      <c r="FK166" s="141"/>
      <c r="FL166" s="141"/>
      <c r="FM166" s="141"/>
      <c r="FN166" s="141"/>
      <c r="FO166" s="141"/>
      <c r="FP166" s="141"/>
      <c r="FQ166" s="141"/>
      <c r="FR166" s="141"/>
      <c r="FS166" s="141"/>
      <c r="FT166" s="141"/>
      <c r="FU166" s="141"/>
      <c r="FV166" s="141"/>
      <c r="FW166" s="141"/>
      <c r="FX166" s="141"/>
      <c r="FY166" s="141"/>
      <c r="FZ166" s="141"/>
      <c r="GA166" s="141"/>
      <c r="GB166" s="141"/>
      <c r="GC166" s="141"/>
      <c r="GD166" s="141"/>
      <c r="GE166" s="141"/>
      <c r="GF166" s="141"/>
      <c r="GG166" s="141"/>
      <c r="GH166" s="141"/>
      <c r="GI166" s="141"/>
      <c r="GJ166" s="141"/>
      <c r="GK166" s="141"/>
      <c r="GL166" s="141"/>
      <c r="GM166" s="141"/>
      <c r="GN166" s="141"/>
      <c r="GO166" s="141"/>
      <c r="GP166" s="141"/>
      <c r="GQ166" s="141"/>
      <c r="GR166" s="141"/>
      <c r="GS166" s="141"/>
      <c r="GT166" s="141"/>
      <c r="GU166" s="141"/>
      <c r="GV166" s="141"/>
      <c r="GW166" s="141"/>
      <c r="GX166" s="141"/>
      <c r="GY166" s="141"/>
      <c r="GZ166" s="141"/>
      <c r="HA166" s="141"/>
      <c r="HB166" s="141"/>
      <c r="HC166" s="141"/>
      <c r="HD166" s="141"/>
      <c r="HE166" s="141"/>
      <c r="HF166" s="141"/>
      <c r="HG166" s="141"/>
      <c r="HH166" s="141"/>
      <c r="HI166" s="141"/>
      <c r="HJ166" s="141"/>
      <c r="HK166" s="141"/>
      <c r="HL166" s="141"/>
      <c r="HM166" s="141"/>
      <c r="HN166" s="141"/>
      <c r="HO166" s="141"/>
      <c r="HP166" s="141"/>
      <c r="HQ166" s="141"/>
      <c r="HR166" s="141"/>
      <c r="HS166" s="141"/>
      <c r="HT166" s="141"/>
      <c r="HU166" s="141"/>
      <c r="HV166" s="141"/>
      <c r="HW166" s="141"/>
      <c r="HX166" s="141"/>
      <c r="HY166" s="141"/>
      <c r="HZ166" s="141"/>
      <c r="IA166" s="141"/>
      <c r="IB166" s="141"/>
      <c r="IC166" s="141"/>
      <c r="ID166" s="141"/>
      <c r="IE166" s="141"/>
      <c r="IF166" s="141"/>
      <c r="IG166" s="141"/>
      <c r="IH166" s="141"/>
      <c r="II166" s="141"/>
      <c r="IJ166" s="141"/>
      <c r="IK166" s="141"/>
      <c r="IL166" s="141"/>
      <c r="IM166" s="141"/>
      <c r="IN166" s="141"/>
      <c r="IO166" s="141"/>
      <c r="IP166" s="141"/>
      <c r="IQ166" s="141"/>
      <c r="IR166" s="141"/>
      <c r="IS166" s="141"/>
      <c r="IT166" s="141"/>
      <c r="IU166" s="141"/>
      <c r="IV166" s="141"/>
      <c r="IW166" s="141"/>
      <c r="IX166" s="141"/>
      <c r="IY166" s="141"/>
      <c r="IZ166" s="141"/>
      <c r="JA166" s="141"/>
      <c r="JB166" s="141"/>
      <c r="JC166" s="141"/>
      <c r="JD166" s="141"/>
      <c r="JE166" s="141"/>
      <c r="JF166" s="141"/>
      <c r="JG166" s="141"/>
      <c r="JH166" s="141"/>
      <c r="JI166" s="141"/>
      <c r="JJ166" s="141"/>
      <c r="JK166" s="141"/>
      <c r="JL166" s="141"/>
      <c r="JM166" s="141"/>
      <c r="JN166" s="141"/>
      <c r="JO166" s="141"/>
      <c r="JP166" s="141"/>
      <c r="JQ166" s="141"/>
      <c r="JR166" s="141"/>
      <c r="JS166" s="141"/>
      <c r="JT166" s="141"/>
      <c r="JU166" s="141"/>
      <c r="JV166" s="141"/>
      <c r="JW166" s="141"/>
      <c r="JX166" s="141"/>
      <c r="JY166" s="141"/>
      <c r="JZ166" s="141"/>
      <c r="KA166" s="141"/>
      <c r="KB166" s="141"/>
      <c r="KC166" s="141"/>
      <c r="KD166" s="141"/>
      <c r="KE166" s="141"/>
      <c r="KF166" s="141"/>
      <c r="KG166" s="141"/>
      <c r="KH166" s="141"/>
      <c r="KI166" s="141"/>
      <c r="KJ166" s="141"/>
      <c r="KK166" s="141"/>
      <c r="KL166" s="141"/>
      <c r="KM166" s="141"/>
      <c r="KN166" s="141"/>
      <c r="KO166" s="141"/>
      <c r="KP166" s="141"/>
      <c r="KQ166" s="141"/>
      <c r="KR166" s="141"/>
      <c r="KS166" s="141"/>
      <c r="KT166" s="141"/>
      <c r="KU166" s="141"/>
      <c r="KV166" s="141"/>
      <c r="KW166" s="141"/>
      <c r="KX166" s="141"/>
      <c r="KY166" s="141"/>
      <c r="KZ166" s="141"/>
      <c r="LA166" s="141"/>
      <c r="LB166" s="141"/>
      <c r="LC166" s="141"/>
      <c r="LD166" s="141"/>
      <c r="LE166" s="141"/>
      <c r="LF166" s="141"/>
      <c r="LG166" s="141"/>
      <c r="LH166" s="141"/>
      <c r="LI166" s="141"/>
      <c r="LJ166" s="141"/>
      <c r="LK166" s="141"/>
      <c r="LL166" s="141"/>
      <c r="LM166" s="141"/>
      <c r="LN166" s="141"/>
      <c r="LO166" s="141"/>
      <c r="LP166" s="141"/>
      <c r="LQ166" s="141"/>
      <c r="LR166" s="141"/>
      <c r="LS166" s="141"/>
      <c r="LT166" s="141"/>
      <c r="LU166" s="141"/>
      <c r="LV166" s="141"/>
      <c r="LW166" s="141"/>
      <c r="LX166" s="141"/>
      <c r="LY166" s="141"/>
      <c r="LZ166" s="141"/>
      <c r="MA166" s="141"/>
      <c r="MB166" s="141"/>
      <c r="MC166" s="141"/>
      <c r="MD166" s="141"/>
      <c r="ME166" s="141"/>
      <c r="MF166" s="141"/>
      <c r="MG166" s="141"/>
      <c r="MH166" s="141"/>
      <c r="MI166" s="141"/>
      <c r="MJ166" s="141"/>
      <c r="MK166" s="141"/>
      <c r="ML166" s="141"/>
      <c r="MM166" s="141"/>
      <c r="MN166" s="141"/>
      <c r="MO166" s="141"/>
      <c r="MP166" s="141"/>
      <c r="MQ166" s="141"/>
      <c r="MR166" s="141"/>
      <c r="MS166" s="141"/>
      <c r="MT166" s="141"/>
      <c r="MU166" s="141"/>
      <c r="MV166" s="141"/>
      <c r="MW166" s="141"/>
      <c r="MX166" s="141"/>
      <c r="MY166" s="141"/>
      <c r="MZ166" s="141"/>
      <c r="NA166" s="141"/>
      <c r="NB166" s="141"/>
      <c r="NC166" s="141"/>
      <c r="ND166" s="141"/>
      <c r="NE166" s="141"/>
      <c r="NF166" s="141"/>
      <c r="NG166" s="141"/>
      <c r="NH166" s="141"/>
      <c r="NI166" s="141"/>
      <c r="NJ166" s="141"/>
      <c r="NK166" s="141"/>
      <c r="NL166" s="141"/>
      <c r="NM166" s="141"/>
      <c r="NN166" s="141"/>
      <c r="NO166" s="141"/>
      <c r="NP166" s="141"/>
      <c r="NQ166" s="141"/>
      <c r="NR166" s="141"/>
      <c r="NS166" s="141"/>
      <c r="NT166" s="141"/>
      <c r="NU166" s="141"/>
      <c r="NV166" s="141"/>
      <c r="NW166" s="141"/>
      <c r="NX166" s="141"/>
      <c r="NY166" s="141"/>
      <c r="NZ166" s="141"/>
      <c r="OA166" s="141"/>
      <c r="OB166" s="141"/>
      <c r="OC166" s="141"/>
      <c r="OD166" s="141"/>
      <c r="OE166" s="141"/>
      <c r="OF166" s="141"/>
      <c r="OG166" s="141"/>
      <c r="OH166" s="141"/>
      <c r="OI166" s="141"/>
      <c r="OJ166" s="141"/>
      <c r="OK166" s="141"/>
      <c r="OL166" s="141"/>
      <c r="OM166" s="141"/>
      <c r="ON166" s="141"/>
      <c r="OO166" s="141"/>
      <c r="OP166" s="141"/>
      <c r="OQ166" s="141"/>
      <c r="OR166" s="141"/>
      <c r="OS166" s="141"/>
      <c r="OT166" s="141"/>
      <c r="OU166" s="141"/>
      <c r="OV166" s="141"/>
      <c r="OW166" s="141"/>
      <c r="OX166" s="141"/>
      <c r="OY166" s="141"/>
      <c r="OZ166" s="141"/>
      <c r="PA166" s="141"/>
      <c r="PB166" s="141"/>
      <c r="PC166" s="141"/>
      <c r="PD166" s="141"/>
      <c r="PE166" s="141"/>
      <c r="PF166" s="141"/>
      <c r="PG166" s="141"/>
      <c r="PH166" s="141"/>
      <c r="PI166" s="141"/>
      <c r="PJ166" s="141"/>
      <c r="PK166" s="141"/>
      <c r="PL166" s="141"/>
      <c r="PM166" s="141"/>
      <c r="PN166" s="141"/>
      <c r="PO166" s="141"/>
      <c r="PP166" s="141"/>
      <c r="PQ166" s="141"/>
      <c r="PR166" s="141"/>
      <c r="PS166" s="141"/>
      <c r="PT166" s="141"/>
      <c r="PU166" s="141"/>
      <c r="PV166" s="141"/>
      <c r="PW166" s="141"/>
      <c r="PX166" s="141"/>
      <c r="PY166" s="141"/>
      <c r="PZ166" s="141"/>
      <c r="QA166" s="141"/>
      <c r="QB166" s="141"/>
      <c r="QC166" s="141"/>
      <c r="QD166" s="141"/>
      <c r="QE166" s="141"/>
      <c r="QF166" s="141"/>
      <c r="QG166" s="141"/>
    </row>
    <row r="167" spans="1:449" s="145" customFormat="1" ht="118.5" hidden="1" customHeight="1">
      <c r="A167" s="252">
        <v>133</v>
      </c>
      <c r="B167" s="253" t="s">
        <v>959</v>
      </c>
      <c r="C167" s="215" t="s">
        <v>649</v>
      </c>
      <c r="D167" s="213" t="s">
        <v>344</v>
      </c>
      <c r="E167" s="214"/>
      <c r="F167" s="215" t="s">
        <v>648</v>
      </c>
      <c r="G167" s="215" t="s">
        <v>649</v>
      </c>
      <c r="H167" s="213" t="s">
        <v>344</v>
      </c>
      <c r="I167" s="215" t="s">
        <v>1627</v>
      </c>
      <c r="J167" s="215" t="s">
        <v>652</v>
      </c>
      <c r="K167" s="215" t="s">
        <v>694</v>
      </c>
      <c r="L167" s="215" t="s">
        <v>695</v>
      </c>
      <c r="M167" s="215" t="s">
        <v>696</v>
      </c>
      <c r="N167" s="215" t="s">
        <v>697</v>
      </c>
      <c r="O167" s="213" t="s">
        <v>158</v>
      </c>
      <c r="P167" s="213" t="s">
        <v>2470</v>
      </c>
      <c r="Q167" s="213" t="s">
        <v>1628</v>
      </c>
      <c r="R167" s="213" t="s">
        <v>250</v>
      </c>
      <c r="S167" s="255" t="s">
        <v>2471</v>
      </c>
      <c r="T167" s="253" t="s">
        <v>328</v>
      </c>
      <c r="U167" s="213" t="s">
        <v>1630</v>
      </c>
      <c r="V167" s="213">
        <v>2020</v>
      </c>
      <c r="W167" s="255" t="s">
        <v>2472</v>
      </c>
      <c r="X167" s="537" t="s">
        <v>2473</v>
      </c>
      <c r="Y167" s="284" t="s">
        <v>2474</v>
      </c>
      <c r="Z167" s="537" t="s">
        <v>2475</v>
      </c>
      <c r="AA167" s="255" t="s">
        <v>328</v>
      </c>
      <c r="AB167" s="213" t="s">
        <v>328</v>
      </c>
      <c r="AC167" s="213" t="s">
        <v>328</v>
      </c>
      <c r="AD167" s="255" t="s">
        <v>328</v>
      </c>
      <c r="AE167" s="255" t="s">
        <v>328</v>
      </c>
      <c r="AF167" s="260">
        <v>43973</v>
      </c>
      <c r="AG167" s="260">
        <v>44094</v>
      </c>
      <c r="AH167" s="260">
        <v>44743</v>
      </c>
      <c r="AI167" s="260" t="s">
        <v>309</v>
      </c>
      <c r="AJ167" s="260" t="s">
        <v>309</v>
      </c>
      <c r="AK167" s="218">
        <f t="shared" si="22"/>
        <v>-617</v>
      </c>
      <c r="AL167" s="223" t="s">
        <v>2476</v>
      </c>
      <c r="AM167" s="262">
        <v>44384</v>
      </c>
      <c r="AN167" s="257" t="s">
        <v>309</v>
      </c>
      <c r="AO167" s="221" t="s">
        <v>2477</v>
      </c>
      <c r="AP167" s="261"/>
      <c r="AQ167" s="235" t="s">
        <v>386</v>
      </c>
      <c r="AR167" s="223">
        <v>-357</v>
      </c>
      <c r="AS167" s="221" t="s">
        <v>387</v>
      </c>
      <c r="AT167" s="592">
        <v>44519</v>
      </c>
      <c r="AU167" s="396" t="s">
        <v>2478</v>
      </c>
      <c r="AV167" s="221" t="s">
        <v>399</v>
      </c>
      <c r="AW167" s="593">
        <v>0.5</v>
      </c>
      <c r="AX167" s="593">
        <v>0.5</v>
      </c>
      <c r="AY167" s="221" t="s">
        <v>393</v>
      </c>
      <c r="AZ167" s="221" t="s">
        <v>383</v>
      </c>
      <c r="BA167" s="247" t="s">
        <v>390</v>
      </c>
      <c r="BB167" s="267" t="s">
        <v>1121</v>
      </c>
      <c r="BC167" s="269">
        <v>44620</v>
      </c>
      <c r="BD167" s="267" t="s">
        <v>309</v>
      </c>
      <c r="BE167" s="36" t="s">
        <v>576</v>
      </c>
      <c r="BF167" s="266">
        <v>0.5</v>
      </c>
      <c r="BG167" s="235" t="s">
        <v>422</v>
      </c>
      <c r="BH167" s="223">
        <v>-44620</v>
      </c>
      <c r="BI167" s="221" t="s">
        <v>387</v>
      </c>
      <c r="BJ167" s="472">
        <v>44631</v>
      </c>
      <c r="BK167" s="594" t="s">
        <v>1121</v>
      </c>
      <c r="BL167" s="473" t="s">
        <v>399</v>
      </c>
      <c r="BM167" s="474">
        <v>0.5</v>
      </c>
      <c r="BN167" s="221" t="s">
        <v>387</v>
      </c>
      <c r="BO167" s="267"/>
      <c r="BP167" s="268" t="s">
        <v>293</v>
      </c>
      <c r="BQ167" s="62" t="s">
        <v>2479</v>
      </c>
      <c r="BR167" s="269">
        <v>44712</v>
      </c>
      <c r="BS167" s="233" t="s">
        <v>1718</v>
      </c>
      <c r="BT167" s="234">
        <v>1</v>
      </c>
      <c r="BU167" s="235" t="s">
        <v>380</v>
      </c>
      <c r="BV167" s="223">
        <v>-617</v>
      </c>
      <c r="BW167" s="221" t="s">
        <v>387</v>
      </c>
      <c r="BX167" s="394">
        <v>44732</v>
      </c>
      <c r="BY167" s="312" t="s">
        <v>2480</v>
      </c>
      <c r="BZ167" s="312" t="s">
        <v>559</v>
      </c>
      <c r="CA167" s="391">
        <v>1</v>
      </c>
      <c r="CB167" s="236" t="s">
        <v>294</v>
      </c>
      <c r="CC167" s="94"/>
      <c r="CD167" s="236" t="s">
        <v>294</v>
      </c>
      <c r="CE167" s="233" t="s">
        <v>1125</v>
      </c>
      <c r="CF167" s="233" t="s">
        <v>1125</v>
      </c>
      <c r="CG167" s="375" t="s">
        <v>328</v>
      </c>
      <c r="CH167" s="233" t="s">
        <v>328</v>
      </c>
      <c r="CI167" s="234">
        <v>1</v>
      </c>
      <c r="CJ167" s="235" t="str">
        <f t="shared" si="23"/>
        <v>CUMPLIMIENTO TOTAL</v>
      </c>
      <c r="CK167" s="223" t="str">
        <f t="shared" si="24"/>
        <v>NO APLICA ACCION CERRADA</v>
      </c>
      <c r="CL167" s="221" t="str">
        <f t="shared" si="25"/>
        <v>NO APLICA ACCION CERRADA</v>
      </c>
      <c r="CM167" s="239" t="s">
        <v>328</v>
      </c>
      <c r="CN167" s="82" t="s">
        <v>1125</v>
      </c>
      <c r="CO167" s="312" t="s">
        <v>339</v>
      </c>
      <c r="CP167" s="391">
        <v>1</v>
      </c>
      <c r="CQ167" s="236" t="s">
        <v>294</v>
      </c>
      <c r="CR167" s="94"/>
      <c r="CS167" s="239" t="s">
        <v>328</v>
      </c>
      <c r="CT167" s="82" t="s">
        <v>1125</v>
      </c>
      <c r="CU167" s="82" t="s">
        <v>339</v>
      </c>
      <c r="CV167" s="107">
        <v>1</v>
      </c>
      <c r="CW167" s="110">
        <v>1</v>
      </c>
      <c r="CX167" s="235" t="str">
        <f t="shared" si="26"/>
        <v>CUMPLIMIENTO TOTAL</v>
      </c>
      <c r="CY167" s="223" t="str">
        <f t="shared" si="27"/>
        <v>NO APLICA ACCION CERRADA</v>
      </c>
      <c r="CZ167" s="221" t="str">
        <f>(IF(CQ167="CERRADO","NO APLICA ACCION CERRADA",IF(CW167&lt;=0,"VENCIDO",IF(AY167&lt;=$V$5,"POR VENCER","CON TIEMPO"))))</f>
        <v>NO APLICA ACCION CERRADA</v>
      </c>
      <c r="DA167" s="239" t="s">
        <v>328</v>
      </c>
      <c r="DB167" s="82" t="s">
        <v>1125</v>
      </c>
      <c r="DC167" s="82" t="s">
        <v>339</v>
      </c>
      <c r="DD167" s="107">
        <v>1</v>
      </c>
      <c r="DE167" s="97" t="s">
        <v>294</v>
      </c>
      <c r="DF167" s="94"/>
      <c r="DG167" s="141"/>
      <c r="DH167" s="141"/>
      <c r="DI167" s="141"/>
      <c r="DJ167" s="141"/>
      <c r="DK167" s="141"/>
      <c r="DL167" s="141"/>
      <c r="DM167" s="141"/>
      <c r="DN167" s="141"/>
      <c r="DO167" s="141"/>
      <c r="DP167" s="141"/>
      <c r="DQ167" s="141"/>
      <c r="DR167" s="141"/>
      <c r="DS167" s="141"/>
      <c r="DT167" s="141"/>
      <c r="DU167" s="141"/>
      <c r="DV167" s="141"/>
      <c r="DW167" s="141"/>
      <c r="DX167" s="141"/>
      <c r="DY167" s="141"/>
      <c r="DZ167" s="141"/>
      <c r="EA167" s="141"/>
      <c r="EB167" s="141"/>
      <c r="EC167" s="141"/>
      <c r="ED167" s="141"/>
      <c r="EE167" s="141"/>
      <c r="EF167" s="141"/>
      <c r="EG167" s="141"/>
      <c r="EH167" s="141"/>
      <c r="EI167" s="141"/>
      <c r="EJ167" s="141"/>
      <c r="EK167" s="141"/>
      <c r="EL167" s="141"/>
      <c r="EM167" s="141"/>
      <c r="EN167" s="141"/>
      <c r="EO167" s="141"/>
      <c r="EP167" s="141"/>
      <c r="EQ167" s="141"/>
      <c r="ER167" s="141"/>
      <c r="ES167" s="141"/>
      <c r="ET167" s="141"/>
      <c r="EU167" s="141"/>
      <c r="EV167" s="141"/>
      <c r="EW167" s="141"/>
      <c r="EX167" s="141"/>
      <c r="EY167" s="141"/>
      <c r="EZ167" s="141"/>
      <c r="FA167" s="141"/>
      <c r="FB167" s="141"/>
      <c r="FC167" s="141"/>
      <c r="FD167" s="141"/>
      <c r="FE167" s="141"/>
      <c r="FF167" s="141"/>
      <c r="FG167" s="141"/>
      <c r="FH167" s="141"/>
      <c r="FI167" s="141"/>
      <c r="FJ167" s="141"/>
      <c r="FK167" s="141"/>
      <c r="FL167" s="141"/>
      <c r="FM167" s="141"/>
      <c r="FN167" s="141"/>
      <c r="FO167" s="141"/>
      <c r="FP167" s="141"/>
      <c r="FQ167" s="141"/>
      <c r="FR167" s="141"/>
      <c r="FS167" s="141"/>
      <c r="FT167" s="141"/>
      <c r="FU167" s="141"/>
      <c r="FV167" s="141"/>
      <c r="FW167" s="141"/>
      <c r="FX167" s="141"/>
      <c r="FY167" s="141"/>
      <c r="FZ167" s="141"/>
      <c r="GA167" s="141"/>
      <c r="GB167" s="141"/>
      <c r="GC167" s="141"/>
      <c r="GD167" s="141"/>
      <c r="GE167" s="141"/>
      <c r="GF167" s="141"/>
      <c r="GG167" s="141"/>
      <c r="GH167" s="141"/>
      <c r="GI167" s="141"/>
      <c r="GJ167" s="141"/>
      <c r="GK167" s="141"/>
      <c r="GL167" s="141"/>
      <c r="GM167" s="141"/>
      <c r="GN167" s="141"/>
      <c r="GO167" s="141"/>
      <c r="GP167" s="141"/>
      <c r="GQ167" s="141"/>
      <c r="GR167" s="141"/>
      <c r="GS167" s="141"/>
      <c r="GT167" s="141"/>
      <c r="GU167" s="141"/>
      <c r="GV167" s="141"/>
      <c r="GW167" s="141"/>
      <c r="GX167" s="141"/>
      <c r="GY167" s="141"/>
      <c r="GZ167" s="141"/>
      <c r="HA167" s="141"/>
      <c r="HB167" s="141"/>
      <c r="HC167" s="141"/>
      <c r="HD167" s="141"/>
      <c r="HE167" s="141"/>
      <c r="HF167" s="141"/>
      <c r="HG167" s="141"/>
      <c r="HH167" s="141"/>
      <c r="HI167" s="141"/>
      <c r="HJ167" s="141"/>
      <c r="HK167" s="141"/>
      <c r="HL167" s="141"/>
      <c r="HM167" s="141"/>
      <c r="HN167" s="141"/>
      <c r="HO167" s="141"/>
      <c r="HP167" s="141"/>
      <c r="HQ167" s="141"/>
      <c r="HR167" s="141"/>
      <c r="HS167" s="141"/>
      <c r="HT167" s="141"/>
      <c r="HU167" s="141"/>
      <c r="HV167" s="141"/>
      <c r="HW167" s="141"/>
      <c r="HX167" s="141"/>
      <c r="HY167" s="141"/>
      <c r="HZ167" s="141"/>
      <c r="IA167" s="141"/>
      <c r="IB167" s="141"/>
      <c r="IC167" s="141"/>
      <c r="ID167" s="141"/>
      <c r="IE167" s="141"/>
      <c r="IF167" s="141"/>
      <c r="IG167" s="141"/>
      <c r="IH167" s="141"/>
      <c r="II167" s="141"/>
      <c r="IJ167" s="141"/>
      <c r="IK167" s="141"/>
      <c r="IL167" s="141"/>
      <c r="IM167" s="141"/>
      <c r="IN167" s="141"/>
      <c r="IO167" s="141"/>
      <c r="IP167" s="141"/>
      <c r="IQ167" s="141"/>
      <c r="IR167" s="141"/>
      <c r="IS167" s="141"/>
      <c r="IT167" s="141"/>
      <c r="IU167" s="141"/>
      <c r="IV167" s="141"/>
      <c r="IW167" s="141"/>
      <c r="IX167" s="141"/>
      <c r="IY167" s="141"/>
      <c r="IZ167" s="141"/>
      <c r="JA167" s="141"/>
      <c r="JB167" s="141"/>
      <c r="JC167" s="141"/>
      <c r="JD167" s="141"/>
      <c r="JE167" s="141"/>
      <c r="JF167" s="141"/>
      <c r="JG167" s="141"/>
      <c r="JH167" s="141"/>
      <c r="JI167" s="141"/>
      <c r="JJ167" s="141"/>
      <c r="JK167" s="141"/>
      <c r="JL167" s="141"/>
      <c r="JM167" s="141"/>
      <c r="JN167" s="141"/>
      <c r="JO167" s="141"/>
      <c r="JP167" s="141"/>
      <c r="JQ167" s="141"/>
      <c r="JR167" s="141"/>
      <c r="JS167" s="141"/>
      <c r="JT167" s="141"/>
      <c r="JU167" s="141"/>
      <c r="JV167" s="141"/>
      <c r="JW167" s="141"/>
      <c r="JX167" s="141"/>
      <c r="JY167" s="141"/>
      <c r="JZ167" s="141"/>
      <c r="KA167" s="141"/>
      <c r="KB167" s="141"/>
      <c r="KC167" s="141"/>
      <c r="KD167" s="141"/>
      <c r="KE167" s="141"/>
      <c r="KF167" s="141"/>
      <c r="KG167" s="141"/>
      <c r="KH167" s="141"/>
      <c r="KI167" s="141"/>
      <c r="KJ167" s="141"/>
      <c r="KK167" s="141"/>
      <c r="KL167" s="141"/>
      <c r="KM167" s="141"/>
      <c r="KN167" s="141"/>
      <c r="KO167" s="141"/>
      <c r="KP167" s="141"/>
      <c r="KQ167" s="141"/>
      <c r="KR167" s="141"/>
      <c r="KS167" s="141"/>
      <c r="KT167" s="141"/>
      <c r="KU167" s="141"/>
      <c r="KV167" s="141"/>
      <c r="KW167" s="141"/>
      <c r="KX167" s="141"/>
      <c r="KY167" s="141"/>
      <c r="KZ167" s="141"/>
      <c r="LA167" s="141"/>
      <c r="LB167" s="141"/>
      <c r="LC167" s="141"/>
      <c r="LD167" s="141"/>
      <c r="LE167" s="141"/>
      <c r="LF167" s="141"/>
      <c r="LG167" s="141"/>
      <c r="LH167" s="141"/>
      <c r="LI167" s="141"/>
      <c r="LJ167" s="141"/>
      <c r="LK167" s="141"/>
      <c r="LL167" s="141"/>
      <c r="LM167" s="141"/>
      <c r="LN167" s="141"/>
      <c r="LO167" s="141"/>
      <c r="LP167" s="141"/>
      <c r="LQ167" s="141"/>
      <c r="LR167" s="141"/>
      <c r="LS167" s="141"/>
      <c r="LT167" s="141"/>
      <c r="LU167" s="141"/>
      <c r="LV167" s="141"/>
      <c r="LW167" s="141"/>
      <c r="LX167" s="141"/>
      <c r="LY167" s="141"/>
      <c r="LZ167" s="141"/>
      <c r="MA167" s="141"/>
      <c r="MB167" s="141"/>
      <c r="MC167" s="141"/>
      <c r="MD167" s="141"/>
      <c r="ME167" s="141"/>
      <c r="MF167" s="141"/>
      <c r="MG167" s="141"/>
      <c r="MH167" s="141"/>
      <c r="MI167" s="141"/>
      <c r="MJ167" s="141"/>
      <c r="MK167" s="141"/>
      <c r="ML167" s="141"/>
      <c r="MM167" s="141"/>
      <c r="MN167" s="141"/>
      <c r="MO167" s="141"/>
      <c r="MP167" s="141"/>
      <c r="MQ167" s="141"/>
      <c r="MR167" s="141"/>
      <c r="MS167" s="141"/>
      <c r="MT167" s="141"/>
      <c r="MU167" s="141"/>
      <c r="MV167" s="141"/>
      <c r="MW167" s="141"/>
      <c r="MX167" s="141"/>
      <c r="MY167" s="141"/>
      <c r="MZ167" s="141"/>
      <c r="NA167" s="141"/>
      <c r="NB167" s="141"/>
      <c r="NC167" s="141"/>
      <c r="ND167" s="141"/>
      <c r="NE167" s="141"/>
      <c r="NF167" s="141"/>
      <c r="NG167" s="141"/>
      <c r="NH167" s="141"/>
      <c r="NI167" s="141"/>
      <c r="NJ167" s="141"/>
      <c r="NK167" s="141"/>
      <c r="NL167" s="141"/>
      <c r="NM167" s="141"/>
      <c r="NN167" s="141"/>
      <c r="NO167" s="141"/>
      <c r="NP167" s="141"/>
      <c r="NQ167" s="141"/>
      <c r="NR167" s="141"/>
      <c r="NS167" s="141"/>
      <c r="NT167" s="141"/>
      <c r="NU167" s="141"/>
      <c r="NV167" s="141"/>
      <c r="NW167" s="141"/>
      <c r="NX167" s="141"/>
      <c r="NY167" s="141"/>
      <c r="NZ167" s="141"/>
      <c r="OA167" s="141"/>
      <c r="OB167" s="141"/>
      <c r="OC167" s="141"/>
      <c r="OD167" s="141"/>
      <c r="OE167" s="141"/>
      <c r="OF167" s="141"/>
      <c r="OG167" s="141"/>
      <c r="OH167" s="141"/>
      <c r="OI167" s="141"/>
      <c r="OJ167" s="141"/>
      <c r="OK167" s="141"/>
      <c r="OL167" s="141"/>
      <c r="OM167" s="141"/>
      <c r="ON167" s="141"/>
      <c r="OO167" s="141"/>
      <c r="OP167" s="141"/>
      <c r="OQ167" s="141"/>
      <c r="OR167" s="141"/>
      <c r="OS167" s="141"/>
      <c r="OT167" s="141"/>
      <c r="OU167" s="141"/>
      <c r="OV167" s="141"/>
      <c r="OW167" s="141"/>
      <c r="OX167" s="141"/>
      <c r="OY167" s="141"/>
      <c r="OZ167" s="141"/>
      <c r="PA167" s="141"/>
      <c r="PB167" s="141"/>
      <c r="PC167" s="141"/>
      <c r="PD167" s="141"/>
      <c r="PE167" s="141"/>
      <c r="PF167" s="141"/>
      <c r="PG167" s="141"/>
      <c r="PH167" s="141"/>
      <c r="PI167" s="141"/>
      <c r="PJ167" s="141"/>
      <c r="PK167" s="141"/>
      <c r="PL167" s="141"/>
      <c r="PM167" s="141"/>
      <c r="PN167" s="141"/>
      <c r="PO167" s="141"/>
      <c r="PP167" s="141"/>
      <c r="PQ167" s="141"/>
      <c r="PR167" s="141"/>
      <c r="PS167" s="141"/>
      <c r="PT167" s="141"/>
      <c r="PU167" s="141"/>
      <c r="PV167" s="141"/>
      <c r="PW167" s="141"/>
      <c r="PX167" s="141"/>
      <c r="PY167" s="141"/>
      <c r="PZ167" s="141"/>
      <c r="QA167" s="141"/>
      <c r="QB167" s="141"/>
      <c r="QC167" s="141"/>
      <c r="QD167" s="141"/>
      <c r="QE167" s="141"/>
      <c r="QF167" s="141"/>
      <c r="QG167" s="141"/>
    </row>
    <row r="168" spans="1:449" s="145" customFormat="1" ht="118.5" hidden="1" customHeight="1">
      <c r="A168" s="252">
        <v>29</v>
      </c>
      <c r="B168" s="253" t="s">
        <v>648</v>
      </c>
      <c r="C168" s="213" t="s">
        <v>649</v>
      </c>
      <c r="D168" s="213" t="s">
        <v>344</v>
      </c>
      <c r="E168" s="214"/>
      <c r="F168" s="215" t="s">
        <v>648</v>
      </c>
      <c r="G168" s="215" t="s">
        <v>649</v>
      </c>
      <c r="H168" s="213" t="s">
        <v>344</v>
      </c>
      <c r="I168" s="213" t="s">
        <v>698</v>
      </c>
      <c r="J168" s="215" t="s">
        <v>671</v>
      </c>
      <c r="K168" s="215" t="s">
        <v>672</v>
      </c>
      <c r="L168" s="215" t="s">
        <v>673</v>
      </c>
      <c r="M168" s="215" t="s">
        <v>674</v>
      </c>
      <c r="N168" s="215" t="s">
        <v>675</v>
      </c>
      <c r="O168" s="213" t="s">
        <v>158</v>
      </c>
      <c r="P168" s="213" t="s">
        <v>178</v>
      </c>
      <c r="Q168" s="213" t="s">
        <v>676</v>
      </c>
      <c r="R168" s="213" t="s">
        <v>252</v>
      </c>
      <c r="S168" s="255" t="s">
        <v>2481</v>
      </c>
      <c r="T168" s="255" t="s">
        <v>328</v>
      </c>
      <c r="U168" s="213" t="s">
        <v>1371</v>
      </c>
      <c r="V168" s="255">
        <v>2019</v>
      </c>
      <c r="W168" s="255" t="s">
        <v>2482</v>
      </c>
      <c r="X168" s="214" t="s">
        <v>2483</v>
      </c>
      <c r="Y168" s="213" t="s">
        <v>2484</v>
      </c>
      <c r="Z168" s="214" t="s">
        <v>2485</v>
      </c>
      <c r="AA168" s="255" t="s">
        <v>328</v>
      </c>
      <c r="AB168" s="213" t="s">
        <v>328</v>
      </c>
      <c r="AC168" s="213" t="s">
        <v>328</v>
      </c>
      <c r="AD168" s="255" t="s">
        <v>328</v>
      </c>
      <c r="AE168" s="255" t="s">
        <v>328</v>
      </c>
      <c r="AF168" s="260">
        <v>43685</v>
      </c>
      <c r="AG168" s="260">
        <v>43951</v>
      </c>
      <c r="AH168" s="260"/>
      <c r="AI168" s="260" t="s">
        <v>309</v>
      </c>
      <c r="AJ168" s="260" t="s">
        <v>309</v>
      </c>
      <c r="AK168" s="218">
        <f t="shared" si="22"/>
        <v>-760</v>
      </c>
      <c r="AL168" s="300" t="s">
        <v>1143</v>
      </c>
      <c r="AM168" s="262">
        <v>44384</v>
      </c>
      <c r="AN168" s="257" t="s">
        <v>309</v>
      </c>
      <c r="AO168" s="300" t="s">
        <v>1144</v>
      </c>
      <c r="AP168" s="261">
        <v>0</v>
      </c>
      <c r="AQ168" s="235" t="s">
        <v>386</v>
      </c>
      <c r="AR168" s="223">
        <v>-500</v>
      </c>
      <c r="AS168" s="221" t="s">
        <v>387</v>
      </c>
      <c r="AT168" s="221" t="s">
        <v>412</v>
      </c>
      <c r="AU168" s="221" t="s">
        <v>412</v>
      </c>
      <c r="AV168" s="221" t="s">
        <v>412</v>
      </c>
      <c r="AW168" s="222">
        <v>0</v>
      </c>
      <c r="AX168" s="261">
        <v>0</v>
      </c>
      <c r="AY168" s="221" t="s">
        <v>393</v>
      </c>
      <c r="AZ168" s="221" t="s">
        <v>383</v>
      </c>
      <c r="BA168" s="247" t="s">
        <v>390</v>
      </c>
      <c r="BB168" s="250" t="s">
        <v>1121</v>
      </c>
      <c r="BC168" s="264">
        <v>44620</v>
      </c>
      <c r="BD168" s="250" t="s">
        <v>309</v>
      </c>
      <c r="BE168" s="50" t="s">
        <v>576</v>
      </c>
      <c r="BF168" s="124">
        <v>0</v>
      </c>
      <c r="BG168" s="235" t="s">
        <v>386</v>
      </c>
      <c r="BH168" s="223">
        <v>-44620</v>
      </c>
      <c r="BI168" s="221" t="s">
        <v>387</v>
      </c>
      <c r="BJ168" s="472">
        <v>44631</v>
      </c>
      <c r="BK168" s="473" t="s">
        <v>461</v>
      </c>
      <c r="BL168" s="473" t="s">
        <v>399</v>
      </c>
      <c r="BM168" s="474">
        <v>0</v>
      </c>
      <c r="BN168" s="221" t="s">
        <v>387</v>
      </c>
      <c r="BO168" s="221" t="s">
        <v>383</v>
      </c>
      <c r="BP168" s="268" t="s">
        <v>293</v>
      </c>
      <c r="BQ168" s="62" t="s">
        <v>1376</v>
      </c>
      <c r="BR168" s="269">
        <v>44712</v>
      </c>
      <c r="BS168" s="233" t="s">
        <v>328</v>
      </c>
      <c r="BT168" s="234">
        <v>1</v>
      </c>
      <c r="BU168" s="235" t="s">
        <v>380</v>
      </c>
      <c r="BV168" s="223">
        <v>-760</v>
      </c>
      <c r="BW168" s="221" t="s">
        <v>387</v>
      </c>
      <c r="BX168" s="307">
        <v>44733</v>
      </c>
      <c r="BY168" s="291" t="s">
        <v>2486</v>
      </c>
      <c r="BZ168" s="291" t="s">
        <v>1378</v>
      </c>
      <c r="CA168" s="475">
        <v>0.75</v>
      </c>
      <c r="CB168" s="236" t="s">
        <v>293</v>
      </c>
      <c r="CC168" s="94"/>
      <c r="CD168" s="268" t="s">
        <v>293</v>
      </c>
      <c r="CE168" s="237">
        <v>44823</v>
      </c>
      <c r="CF168" s="57" t="s">
        <v>2487</v>
      </c>
      <c r="CG168" s="20" t="s">
        <v>2488</v>
      </c>
      <c r="CH168" s="50" t="s">
        <v>2489</v>
      </c>
      <c r="CI168" s="124">
        <v>0.75</v>
      </c>
      <c r="CJ168" s="235" t="str">
        <f t="shared" si="23"/>
        <v>AVANCE SIGNIFICATIVO</v>
      </c>
      <c r="CK168" s="223">
        <f t="shared" si="24"/>
        <v>-760</v>
      </c>
      <c r="CL168" s="221" t="str">
        <f t="shared" si="25"/>
        <v>VENCIDO</v>
      </c>
      <c r="CM168" s="307">
        <v>44878</v>
      </c>
      <c r="CN168" s="291" t="s">
        <v>2490</v>
      </c>
      <c r="CO168" s="291" t="s">
        <v>1238</v>
      </c>
      <c r="CP168" s="475"/>
      <c r="CQ168" s="236" t="s">
        <v>387</v>
      </c>
      <c r="CR168" s="94"/>
      <c r="CS168" s="249">
        <v>44963</v>
      </c>
      <c r="CT168" s="591" t="s">
        <v>2491</v>
      </c>
      <c r="CU168" s="591" t="s">
        <v>2492</v>
      </c>
      <c r="CV168" s="441" t="s">
        <v>1692</v>
      </c>
      <c r="CW168" s="442">
        <v>1</v>
      </c>
      <c r="CX168" s="235" t="str">
        <f t="shared" si="26"/>
        <v>CUMPLIMIENTO TOTAL</v>
      </c>
      <c r="CY168" s="223">
        <f t="shared" si="27"/>
        <v>-760</v>
      </c>
      <c r="CZ168" s="221" t="str">
        <f>(IF(CQ168="CERRADO","NO APLICA ACCION CERRADA",IF(CY168&lt;=0,"VENCIDO",IF(AY168&lt;=$V$5,"POR VENCER","CON TIEMPO"))))</f>
        <v>VENCIDO</v>
      </c>
      <c r="DA168" s="249">
        <v>44974</v>
      </c>
      <c r="DB168" s="70" t="s">
        <v>2493</v>
      </c>
      <c r="DC168" s="94" t="s">
        <v>1416</v>
      </c>
      <c r="DD168" s="108">
        <v>1</v>
      </c>
      <c r="DE168" s="97" t="s">
        <v>294</v>
      </c>
      <c r="DF168" s="94"/>
      <c r="DG168" s="141"/>
      <c r="DH168" s="141"/>
      <c r="DI168" s="141"/>
      <c r="DJ168" s="141"/>
      <c r="DK168" s="141"/>
      <c r="DL168" s="141"/>
      <c r="DM168" s="141"/>
      <c r="DN168" s="141"/>
      <c r="DO168" s="141"/>
      <c r="DP168" s="141"/>
      <c r="DQ168" s="141"/>
      <c r="DR168" s="141"/>
      <c r="DS168" s="141"/>
      <c r="DT168" s="141"/>
      <c r="DU168" s="141"/>
      <c r="DV168" s="141"/>
      <c r="DW168" s="141"/>
      <c r="DX168" s="141"/>
      <c r="DY168" s="141"/>
      <c r="DZ168" s="141"/>
      <c r="EA168" s="141"/>
      <c r="EB168" s="141"/>
      <c r="EC168" s="141"/>
      <c r="ED168" s="141"/>
      <c r="EE168" s="141"/>
      <c r="EF168" s="141"/>
      <c r="EG168" s="141"/>
      <c r="EH168" s="141"/>
      <c r="EI168" s="141"/>
      <c r="EJ168" s="141"/>
      <c r="EK168" s="141"/>
      <c r="EL168" s="141"/>
      <c r="EM168" s="141"/>
      <c r="EN168" s="141"/>
      <c r="EO168" s="141"/>
      <c r="EP168" s="141"/>
      <c r="EQ168" s="141"/>
      <c r="ER168" s="141"/>
      <c r="ES168" s="141"/>
      <c r="ET168" s="141"/>
      <c r="EU168" s="141"/>
      <c r="EV168" s="141"/>
      <c r="EW168" s="141"/>
      <c r="EX168" s="141"/>
      <c r="EY168" s="141"/>
      <c r="EZ168" s="141"/>
      <c r="FA168" s="141"/>
      <c r="FB168" s="141"/>
      <c r="FC168" s="141"/>
      <c r="FD168" s="141"/>
      <c r="FE168" s="141"/>
      <c r="FF168" s="141"/>
      <c r="FG168" s="141"/>
      <c r="FH168" s="141"/>
      <c r="FI168" s="141"/>
      <c r="FJ168" s="141"/>
      <c r="FK168" s="141"/>
      <c r="FL168" s="141"/>
      <c r="FM168" s="141"/>
      <c r="FN168" s="141"/>
      <c r="FO168" s="141"/>
      <c r="FP168" s="141"/>
      <c r="FQ168" s="141"/>
      <c r="FR168" s="141"/>
      <c r="FS168" s="141"/>
      <c r="FT168" s="141"/>
      <c r="FU168" s="141"/>
      <c r="FV168" s="141"/>
      <c r="FW168" s="141"/>
      <c r="FX168" s="141"/>
      <c r="FY168" s="141"/>
      <c r="FZ168" s="141"/>
      <c r="GA168" s="141"/>
      <c r="GB168" s="141"/>
      <c r="GC168" s="141"/>
      <c r="GD168" s="141"/>
      <c r="GE168" s="141"/>
      <c r="GF168" s="141"/>
      <c r="GG168" s="141"/>
      <c r="GH168" s="141"/>
      <c r="GI168" s="141"/>
      <c r="GJ168" s="141"/>
      <c r="GK168" s="141"/>
      <c r="GL168" s="141"/>
      <c r="GM168" s="141"/>
      <c r="GN168" s="141"/>
      <c r="GO168" s="141"/>
      <c r="GP168" s="141"/>
      <c r="GQ168" s="141"/>
      <c r="GR168" s="141"/>
      <c r="GS168" s="141"/>
      <c r="GT168" s="141"/>
      <c r="GU168" s="141"/>
      <c r="GV168" s="141"/>
      <c r="GW168" s="141"/>
      <c r="GX168" s="141"/>
      <c r="GY168" s="141"/>
      <c r="GZ168" s="141"/>
      <c r="HA168" s="141"/>
      <c r="HB168" s="141"/>
      <c r="HC168" s="141"/>
      <c r="HD168" s="141"/>
      <c r="HE168" s="141"/>
      <c r="HF168" s="141"/>
      <c r="HG168" s="141"/>
      <c r="HH168" s="141"/>
      <c r="HI168" s="141"/>
      <c r="HJ168" s="141"/>
      <c r="HK168" s="141"/>
      <c r="HL168" s="141"/>
      <c r="HM168" s="141"/>
      <c r="HN168" s="141"/>
      <c r="HO168" s="141"/>
      <c r="HP168" s="141"/>
      <c r="HQ168" s="141"/>
      <c r="HR168" s="141"/>
      <c r="HS168" s="141"/>
      <c r="HT168" s="141"/>
      <c r="HU168" s="141"/>
      <c r="HV168" s="141"/>
      <c r="HW168" s="141"/>
      <c r="HX168" s="141"/>
      <c r="HY168" s="141"/>
      <c r="HZ168" s="141"/>
      <c r="IA168" s="141"/>
      <c r="IB168" s="141"/>
      <c r="IC168" s="141"/>
      <c r="ID168" s="141"/>
      <c r="IE168" s="141"/>
      <c r="IF168" s="141"/>
      <c r="IG168" s="141"/>
      <c r="IH168" s="141"/>
      <c r="II168" s="141"/>
      <c r="IJ168" s="141"/>
      <c r="IK168" s="141"/>
      <c r="IL168" s="141"/>
      <c r="IM168" s="141"/>
      <c r="IN168" s="141"/>
      <c r="IO168" s="141"/>
      <c r="IP168" s="141"/>
      <c r="IQ168" s="141"/>
      <c r="IR168" s="141"/>
      <c r="IS168" s="141"/>
      <c r="IT168" s="141"/>
      <c r="IU168" s="141"/>
      <c r="IV168" s="141"/>
      <c r="IW168" s="141"/>
      <c r="IX168" s="141"/>
      <c r="IY168" s="141"/>
      <c r="IZ168" s="141"/>
      <c r="JA168" s="141"/>
      <c r="JB168" s="141"/>
      <c r="JC168" s="141"/>
      <c r="JD168" s="141"/>
      <c r="JE168" s="141"/>
      <c r="JF168" s="141"/>
      <c r="JG168" s="141"/>
      <c r="JH168" s="141"/>
      <c r="JI168" s="141"/>
      <c r="JJ168" s="141"/>
      <c r="JK168" s="141"/>
      <c r="JL168" s="141"/>
      <c r="JM168" s="141"/>
      <c r="JN168" s="141"/>
      <c r="JO168" s="141"/>
      <c r="JP168" s="141"/>
      <c r="JQ168" s="141"/>
      <c r="JR168" s="141"/>
      <c r="JS168" s="141"/>
      <c r="JT168" s="141"/>
      <c r="JU168" s="141"/>
      <c r="JV168" s="141"/>
      <c r="JW168" s="141"/>
      <c r="JX168" s="141"/>
      <c r="JY168" s="141"/>
      <c r="JZ168" s="141"/>
      <c r="KA168" s="141"/>
      <c r="KB168" s="141"/>
      <c r="KC168" s="141"/>
      <c r="KD168" s="141"/>
      <c r="KE168" s="141"/>
      <c r="KF168" s="141"/>
      <c r="KG168" s="141"/>
      <c r="KH168" s="141"/>
      <c r="KI168" s="141"/>
      <c r="KJ168" s="141"/>
      <c r="KK168" s="141"/>
      <c r="KL168" s="141"/>
      <c r="KM168" s="141"/>
      <c r="KN168" s="141"/>
      <c r="KO168" s="141"/>
      <c r="KP168" s="141"/>
      <c r="KQ168" s="141"/>
      <c r="KR168" s="141"/>
      <c r="KS168" s="141"/>
      <c r="KT168" s="141"/>
      <c r="KU168" s="141"/>
      <c r="KV168" s="141"/>
      <c r="KW168" s="141"/>
      <c r="KX168" s="141"/>
      <c r="KY168" s="141"/>
      <c r="KZ168" s="141"/>
      <c r="LA168" s="141"/>
      <c r="LB168" s="141"/>
      <c r="LC168" s="141"/>
      <c r="LD168" s="141"/>
      <c r="LE168" s="141"/>
      <c r="LF168" s="141"/>
      <c r="LG168" s="141"/>
      <c r="LH168" s="141"/>
      <c r="LI168" s="141"/>
      <c r="LJ168" s="141"/>
      <c r="LK168" s="141"/>
      <c r="LL168" s="141"/>
      <c r="LM168" s="141"/>
      <c r="LN168" s="141"/>
      <c r="LO168" s="141"/>
      <c r="LP168" s="141"/>
      <c r="LQ168" s="141"/>
      <c r="LR168" s="141"/>
      <c r="LS168" s="141"/>
      <c r="LT168" s="141"/>
      <c r="LU168" s="141"/>
      <c r="LV168" s="141"/>
      <c r="LW168" s="141"/>
      <c r="LX168" s="141"/>
      <c r="LY168" s="141"/>
      <c r="LZ168" s="141"/>
      <c r="MA168" s="141"/>
      <c r="MB168" s="141"/>
      <c r="MC168" s="141"/>
      <c r="MD168" s="141"/>
      <c r="ME168" s="141"/>
      <c r="MF168" s="141"/>
      <c r="MG168" s="141"/>
      <c r="MH168" s="141"/>
      <c r="MI168" s="141"/>
      <c r="MJ168" s="141"/>
      <c r="MK168" s="141"/>
      <c r="ML168" s="141"/>
      <c r="MM168" s="141"/>
      <c r="MN168" s="141"/>
      <c r="MO168" s="141"/>
      <c r="MP168" s="141"/>
      <c r="MQ168" s="141"/>
      <c r="MR168" s="141"/>
      <c r="MS168" s="141"/>
      <c r="MT168" s="141"/>
      <c r="MU168" s="141"/>
      <c r="MV168" s="141"/>
      <c r="MW168" s="141"/>
      <c r="MX168" s="141"/>
      <c r="MY168" s="141"/>
      <c r="MZ168" s="141"/>
      <c r="NA168" s="141"/>
      <c r="NB168" s="141"/>
      <c r="NC168" s="141"/>
      <c r="ND168" s="141"/>
      <c r="NE168" s="141"/>
      <c r="NF168" s="141"/>
      <c r="NG168" s="141"/>
      <c r="NH168" s="141"/>
      <c r="NI168" s="141"/>
      <c r="NJ168" s="141"/>
      <c r="NK168" s="141"/>
      <c r="NL168" s="141"/>
      <c r="NM168" s="141"/>
      <c r="NN168" s="141"/>
      <c r="NO168" s="141"/>
      <c r="NP168" s="141"/>
      <c r="NQ168" s="141"/>
      <c r="NR168" s="141"/>
      <c r="NS168" s="141"/>
      <c r="NT168" s="141"/>
      <c r="NU168" s="141"/>
      <c r="NV168" s="141"/>
      <c r="NW168" s="141"/>
      <c r="NX168" s="141"/>
      <c r="NY168" s="141"/>
      <c r="NZ168" s="141"/>
      <c r="OA168" s="141"/>
      <c r="OB168" s="141"/>
      <c r="OC168" s="141"/>
      <c r="OD168" s="141"/>
      <c r="OE168" s="141"/>
      <c r="OF168" s="141"/>
      <c r="OG168" s="141"/>
      <c r="OH168" s="141"/>
      <c r="OI168" s="141"/>
      <c r="OJ168" s="141"/>
      <c r="OK168" s="141"/>
      <c r="OL168" s="141"/>
      <c r="OM168" s="141"/>
      <c r="ON168" s="141"/>
      <c r="OO168" s="141"/>
      <c r="OP168" s="141"/>
      <c r="OQ168" s="141"/>
      <c r="OR168" s="141"/>
      <c r="OS168" s="141"/>
      <c r="OT168" s="141"/>
      <c r="OU168" s="141"/>
      <c r="OV168" s="141"/>
      <c r="OW168" s="141"/>
      <c r="OX168" s="141"/>
      <c r="OY168" s="141"/>
      <c r="OZ168" s="141"/>
      <c r="PA168" s="141"/>
      <c r="PB168" s="141"/>
      <c r="PC168" s="141"/>
      <c r="PD168" s="141"/>
      <c r="PE168" s="141"/>
      <c r="PF168" s="141"/>
      <c r="PG168" s="141"/>
      <c r="PH168" s="141"/>
      <c r="PI168" s="141"/>
      <c r="PJ168" s="141"/>
      <c r="PK168" s="141"/>
      <c r="PL168" s="141"/>
      <c r="PM168" s="141"/>
      <c r="PN168" s="141"/>
      <c r="PO168" s="141"/>
      <c r="PP168" s="141"/>
      <c r="PQ168" s="141"/>
      <c r="PR168" s="141"/>
      <c r="PS168" s="141"/>
      <c r="PT168" s="141"/>
      <c r="PU168" s="141"/>
      <c r="PV168" s="141"/>
      <c r="PW168" s="141"/>
      <c r="PX168" s="141"/>
      <c r="PY168" s="141"/>
      <c r="PZ168" s="141"/>
      <c r="QA168" s="141"/>
      <c r="QB168" s="141"/>
      <c r="QC168" s="141"/>
      <c r="QD168" s="141"/>
      <c r="QE168" s="141"/>
      <c r="QF168" s="141"/>
    </row>
    <row r="169" spans="1:449" s="145" customFormat="1" ht="118.5" hidden="1" customHeight="1">
      <c r="A169" s="252">
        <v>135</v>
      </c>
      <c r="B169" s="253" t="s">
        <v>959</v>
      </c>
      <c r="C169" s="215" t="s">
        <v>649</v>
      </c>
      <c r="D169" s="213" t="s">
        <v>344</v>
      </c>
      <c r="E169" s="214"/>
      <c r="F169" s="215" t="s">
        <v>648</v>
      </c>
      <c r="G169" s="215" t="s">
        <v>649</v>
      </c>
      <c r="H169" s="213" t="s">
        <v>344</v>
      </c>
      <c r="I169" s="215" t="s">
        <v>2494</v>
      </c>
      <c r="J169" s="215" t="s">
        <v>652</v>
      </c>
      <c r="K169" s="215" t="s">
        <v>694</v>
      </c>
      <c r="L169" s="215" t="s">
        <v>695</v>
      </c>
      <c r="M169" s="215" t="s">
        <v>696</v>
      </c>
      <c r="N169" s="215" t="s">
        <v>697</v>
      </c>
      <c r="O169" s="215" t="s">
        <v>158</v>
      </c>
      <c r="P169" s="213" t="s">
        <v>184</v>
      </c>
      <c r="Q169" s="213" t="s">
        <v>1628</v>
      </c>
      <c r="R169" s="213" t="s">
        <v>250</v>
      </c>
      <c r="S169" s="255" t="s">
        <v>2495</v>
      </c>
      <c r="T169" s="253" t="s">
        <v>328</v>
      </c>
      <c r="U169" s="213" t="s">
        <v>1630</v>
      </c>
      <c r="V169" s="213">
        <v>2020</v>
      </c>
      <c r="W169" s="255" t="s">
        <v>2496</v>
      </c>
      <c r="X169" s="537" t="s">
        <v>2497</v>
      </c>
      <c r="Y169" s="284" t="s">
        <v>2498</v>
      </c>
      <c r="Z169" s="537" t="s">
        <v>2499</v>
      </c>
      <c r="AA169" s="255" t="s">
        <v>328</v>
      </c>
      <c r="AB169" s="213" t="s">
        <v>328</v>
      </c>
      <c r="AC169" s="213" t="s">
        <v>328</v>
      </c>
      <c r="AD169" s="255" t="s">
        <v>328</v>
      </c>
      <c r="AE169" s="255" t="s">
        <v>328</v>
      </c>
      <c r="AF169" s="260">
        <v>43973</v>
      </c>
      <c r="AG169" s="260">
        <v>44337</v>
      </c>
      <c r="AH169" s="260">
        <v>44900</v>
      </c>
      <c r="AI169" s="260" t="s">
        <v>309</v>
      </c>
      <c r="AJ169" s="260" t="s">
        <v>309</v>
      </c>
      <c r="AK169" s="218">
        <f t="shared" si="22"/>
        <v>-374</v>
      </c>
      <c r="AL169" s="223" t="s">
        <v>2500</v>
      </c>
      <c r="AM169" s="262">
        <v>44384</v>
      </c>
      <c r="AN169" s="257" t="s">
        <v>309</v>
      </c>
      <c r="AO169" s="221" t="s">
        <v>2501</v>
      </c>
      <c r="AP169" s="261"/>
      <c r="AQ169" s="235" t="s">
        <v>386</v>
      </c>
      <c r="AR169" s="223">
        <v>-114</v>
      </c>
      <c r="AS169" s="221" t="s">
        <v>387</v>
      </c>
      <c r="AT169" s="592">
        <v>44519</v>
      </c>
      <c r="AU169" s="396" t="s">
        <v>2502</v>
      </c>
      <c r="AV169" s="221" t="s">
        <v>399</v>
      </c>
      <c r="AW169" s="595">
        <v>0</v>
      </c>
      <c r="AX169" s="595">
        <v>0</v>
      </c>
      <c r="AY169" s="221" t="s">
        <v>393</v>
      </c>
      <c r="AZ169" s="221" t="s">
        <v>383</v>
      </c>
      <c r="BA169" s="247" t="s">
        <v>390</v>
      </c>
      <c r="BB169" s="250" t="s">
        <v>1121</v>
      </c>
      <c r="BC169" s="264">
        <v>44620</v>
      </c>
      <c r="BD169" s="250" t="s">
        <v>309</v>
      </c>
      <c r="BE169" s="50" t="s">
        <v>576</v>
      </c>
      <c r="BF169" s="124">
        <v>0</v>
      </c>
      <c r="BG169" s="235" t="s">
        <v>386</v>
      </c>
      <c r="BH169" s="223">
        <v>-44620</v>
      </c>
      <c r="BI169" s="221" t="s">
        <v>387</v>
      </c>
      <c r="BJ169" s="472">
        <v>44631</v>
      </c>
      <c r="BK169" s="594" t="s">
        <v>1121</v>
      </c>
      <c r="BL169" s="473" t="s">
        <v>399</v>
      </c>
      <c r="BM169" s="474">
        <v>0</v>
      </c>
      <c r="BN169" s="221" t="s">
        <v>387</v>
      </c>
      <c r="BO169" s="267"/>
      <c r="BP169" s="268" t="s">
        <v>293</v>
      </c>
      <c r="BQ169" s="62" t="s">
        <v>2503</v>
      </c>
      <c r="BR169" s="269">
        <v>44712</v>
      </c>
      <c r="BS169" s="233" t="s">
        <v>2504</v>
      </c>
      <c r="BT169" s="234">
        <v>0</v>
      </c>
      <c r="BU169" s="235" t="s">
        <v>386</v>
      </c>
      <c r="BV169" s="223">
        <v>-374</v>
      </c>
      <c r="BW169" s="221" t="s">
        <v>387</v>
      </c>
      <c r="BX169" s="394">
        <v>44732</v>
      </c>
      <c r="BY169" s="312" t="s">
        <v>2505</v>
      </c>
      <c r="BZ169" s="312" t="s">
        <v>559</v>
      </c>
      <c r="CA169" s="391">
        <v>0</v>
      </c>
      <c r="CB169" s="236" t="s">
        <v>387</v>
      </c>
      <c r="CC169" s="94"/>
      <c r="CD169" s="268" t="s">
        <v>293</v>
      </c>
      <c r="CE169" s="237">
        <v>44823</v>
      </c>
      <c r="CF169" s="492" t="s">
        <v>2506</v>
      </c>
      <c r="CG169" s="20" t="s">
        <v>2507</v>
      </c>
      <c r="CH169" s="495" t="s">
        <v>1236</v>
      </c>
      <c r="CI169" s="109">
        <v>1</v>
      </c>
      <c r="CJ169" s="235" t="str">
        <f t="shared" si="23"/>
        <v>CUMPLIMIENTO TOTAL</v>
      </c>
      <c r="CK169" s="223">
        <f t="shared" si="24"/>
        <v>-374</v>
      </c>
      <c r="CL169" s="221" t="str">
        <f t="shared" si="25"/>
        <v>VENCIDO</v>
      </c>
      <c r="CM169" s="394">
        <v>44882</v>
      </c>
      <c r="CN169" s="312" t="s">
        <v>2508</v>
      </c>
      <c r="CO169" s="312" t="s">
        <v>1328</v>
      </c>
      <c r="CP169" s="391">
        <v>1</v>
      </c>
      <c r="CQ169" s="236" t="s">
        <v>294</v>
      </c>
      <c r="CR169" s="94"/>
      <c r="CS169" s="239" t="s">
        <v>328</v>
      </c>
      <c r="CT169" s="82" t="s">
        <v>1125</v>
      </c>
      <c r="CU169" s="82" t="s">
        <v>339</v>
      </c>
      <c r="CV169" s="107">
        <v>1</v>
      </c>
      <c r="CW169" s="110">
        <v>1</v>
      </c>
      <c r="CX169" s="235" t="str">
        <f t="shared" si="26"/>
        <v>CUMPLIMIENTO TOTAL</v>
      </c>
      <c r="CY169" s="223" t="str">
        <f t="shared" si="27"/>
        <v>NO APLICA ACCION CERRADA</v>
      </c>
      <c r="CZ169" s="221" t="str">
        <f>(IF(CQ169="CERRADO","NO APLICA ACCION CERRADA",IF(CW169&lt;=0,"VENCIDO",IF(AY169&lt;=$V$5,"POR VENCER","CON TIEMPO"))))</f>
        <v>NO APLICA ACCION CERRADA</v>
      </c>
      <c r="DA169" s="239" t="s">
        <v>328</v>
      </c>
      <c r="DB169" s="82" t="s">
        <v>1125</v>
      </c>
      <c r="DC169" s="82" t="s">
        <v>339</v>
      </c>
      <c r="DD169" s="107">
        <v>1</v>
      </c>
      <c r="DE169" s="97" t="s">
        <v>294</v>
      </c>
      <c r="DF169" s="94"/>
      <c r="DG169" s="141"/>
      <c r="DH169" s="141"/>
      <c r="DI169" s="141"/>
      <c r="DJ169" s="141"/>
      <c r="DK169" s="141"/>
      <c r="DL169" s="141"/>
      <c r="DM169" s="141"/>
      <c r="DN169" s="141"/>
      <c r="DO169" s="141"/>
      <c r="DP169" s="141"/>
      <c r="DQ169" s="141"/>
      <c r="DR169" s="141"/>
      <c r="DS169" s="141"/>
      <c r="DT169" s="141"/>
      <c r="DU169" s="141"/>
      <c r="DV169" s="141"/>
      <c r="DW169" s="141"/>
      <c r="DX169" s="141"/>
      <c r="DY169" s="141"/>
      <c r="DZ169" s="141"/>
      <c r="EA169" s="141"/>
      <c r="EB169" s="141"/>
      <c r="EC169" s="141"/>
      <c r="ED169" s="141"/>
      <c r="EE169" s="141"/>
      <c r="EF169" s="141"/>
      <c r="EG169" s="141"/>
      <c r="EH169" s="141"/>
      <c r="EI169" s="141"/>
      <c r="EJ169" s="141"/>
      <c r="EK169" s="141"/>
      <c r="EL169" s="141"/>
      <c r="EM169" s="141"/>
      <c r="EN169" s="141"/>
      <c r="EO169" s="141"/>
      <c r="EP169" s="141"/>
      <c r="EQ169" s="141"/>
      <c r="ER169" s="141"/>
      <c r="ES169" s="141"/>
      <c r="ET169" s="141"/>
      <c r="EU169" s="141"/>
      <c r="EV169" s="141"/>
      <c r="EW169" s="141"/>
      <c r="EX169" s="141"/>
      <c r="EY169" s="141"/>
      <c r="EZ169" s="141"/>
      <c r="FA169" s="141"/>
      <c r="FB169" s="141"/>
      <c r="FC169" s="141"/>
      <c r="FD169" s="141"/>
      <c r="FE169" s="141"/>
      <c r="FF169" s="141"/>
      <c r="FG169" s="141"/>
      <c r="FH169" s="141"/>
      <c r="FI169" s="141"/>
      <c r="FJ169" s="141"/>
      <c r="FK169" s="141"/>
      <c r="FL169" s="141"/>
      <c r="FM169" s="141"/>
      <c r="FN169" s="141"/>
      <c r="FO169" s="141"/>
      <c r="FP169" s="141"/>
      <c r="FQ169" s="141"/>
      <c r="FR169" s="141"/>
      <c r="FS169" s="141"/>
      <c r="FT169" s="141"/>
      <c r="FU169" s="141"/>
      <c r="FV169" s="141"/>
      <c r="FW169" s="141"/>
      <c r="FX169" s="141"/>
      <c r="FY169" s="141"/>
      <c r="FZ169" s="141"/>
      <c r="GA169" s="141"/>
      <c r="GB169" s="141"/>
      <c r="GC169" s="141"/>
      <c r="GD169" s="141"/>
      <c r="GE169" s="141"/>
      <c r="GF169" s="141"/>
      <c r="GG169" s="141"/>
      <c r="GH169" s="141"/>
      <c r="GI169" s="141"/>
      <c r="GJ169" s="141"/>
      <c r="GK169" s="141"/>
      <c r="GL169" s="141"/>
      <c r="GM169" s="141"/>
      <c r="GN169" s="141"/>
      <c r="GO169" s="141"/>
      <c r="GP169" s="141"/>
      <c r="GQ169" s="141"/>
      <c r="GR169" s="141"/>
      <c r="GS169" s="141"/>
      <c r="GT169" s="141"/>
      <c r="GU169" s="141"/>
      <c r="GV169" s="141"/>
      <c r="GW169" s="141"/>
      <c r="GX169" s="141"/>
      <c r="GY169" s="141"/>
      <c r="GZ169" s="141"/>
      <c r="HA169" s="141"/>
      <c r="HB169" s="141"/>
      <c r="HC169" s="141"/>
      <c r="HD169" s="141"/>
      <c r="HE169" s="141"/>
      <c r="HF169" s="141"/>
      <c r="HG169" s="141"/>
      <c r="HH169" s="141"/>
      <c r="HI169" s="141"/>
      <c r="HJ169" s="141"/>
      <c r="HK169" s="141"/>
      <c r="HL169" s="141"/>
      <c r="HM169" s="141"/>
      <c r="HN169" s="141"/>
      <c r="HO169" s="141"/>
      <c r="HP169" s="141"/>
      <c r="HQ169" s="141"/>
      <c r="HR169" s="141"/>
      <c r="HS169" s="141"/>
      <c r="HT169" s="141"/>
      <c r="HU169" s="141"/>
      <c r="HV169" s="141"/>
      <c r="HW169" s="141"/>
      <c r="HX169" s="141"/>
      <c r="HY169" s="141"/>
      <c r="HZ169" s="141"/>
      <c r="IA169" s="141"/>
      <c r="IB169" s="141"/>
      <c r="IC169" s="141"/>
      <c r="ID169" s="141"/>
      <c r="IE169" s="141"/>
      <c r="IF169" s="141"/>
      <c r="IG169" s="141"/>
      <c r="IH169" s="141"/>
      <c r="II169" s="141"/>
      <c r="IJ169" s="141"/>
      <c r="IK169" s="141"/>
      <c r="IL169" s="141"/>
      <c r="IM169" s="141"/>
      <c r="IN169" s="141"/>
      <c r="IO169" s="141"/>
      <c r="IP169" s="141"/>
      <c r="IQ169" s="141"/>
      <c r="IR169" s="141"/>
      <c r="IS169" s="141"/>
      <c r="IT169" s="141"/>
      <c r="IU169" s="141"/>
      <c r="IV169" s="141"/>
      <c r="IW169" s="141"/>
      <c r="IX169" s="141"/>
      <c r="IY169" s="141"/>
      <c r="IZ169" s="141"/>
      <c r="JA169" s="141"/>
      <c r="JB169" s="141"/>
      <c r="JC169" s="141"/>
      <c r="JD169" s="141"/>
      <c r="JE169" s="141"/>
      <c r="JF169" s="141"/>
      <c r="JG169" s="141"/>
      <c r="JH169" s="141"/>
      <c r="JI169" s="141"/>
      <c r="JJ169" s="141"/>
      <c r="JK169" s="141"/>
      <c r="JL169" s="141"/>
      <c r="JM169" s="141"/>
      <c r="JN169" s="141"/>
      <c r="JO169" s="141"/>
      <c r="JP169" s="141"/>
      <c r="JQ169" s="141"/>
      <c r="JR169" s="141"/>
      <c r="JS169" s="141"/>
      <c r="JT169" s="141"/>
      <c r="JU169" s="141"/>
      <c r="JV169" s="141"/>
      <c r="JW169" s="141"/>
      <c r="JX169" s="141"/>
      <c r="JY169" s="141"/>
      <c r="JZ169" s="141"/>
      <c r="KA169" s="141"/>
      <c r="KB169" s="141"/>
      <c r="KC169" s="141"/>
      <c r="KD169" s="141"/>
      <c r="KE169" s="141"/>
      <c r="KF169" s="141"/>
      <c r="KG169" s="141"/>
      <c r="KH169" s="141"/>
      <c r="KI169" s="141"/>
      <c r="KJ169" s="141"/>
      <c r="KK169" s="141"/>
      <c r="KL169" s="141"/>
      <c r="KM169" s="141"/>
      <c r="KN169" s="141"/>
      <c r="KO169" s="141"/>
      <c r="KP169" s="141"/>
      <c r="KQ169" s="141"/>
      <c r="KR169" s="141"/>
      <c r="KS169" s="141"/>
      <c r="KT169" s="141"/>
      <c r="KU169" s="141"/>
      <c r="KV169" s="141"/>
      <c r="KW169" s="141"/>
      <c r="KX169" s="141"/>
      <c r="KY169" s="141"/>
      <c r="KZ169" s="141"/>
      <c r="LA169" s="141"/>
      <c r="LB169" s="141"/>
      <c r="LC169" s="141"/>
      <c r="LD169" s="141"/>
      <c r="LE169" s="141"/>
      <c r="LF169" s="141"/>
      <c r="LG169" s="141"/>
      <c r="LH169" s="141"/>
      <c r="LI169" s="141"/>
      <c r="LJ169" s="141"/>
      <c r="LK169" s="141"/>
      <c r="LL169" s="141"/>
      <c r="LM169" s="141"/>
      <c r="LN169" s="141"/>
      <c r="LO169" s="141"/>
      <c r="LP169" s="141"/>
      <c r="LQ169" s="141"/>
      <c r="LR169" s="141"/>
      <c r="LS169" s="141"/>
      <c r="LT169" s="141"/>
      <c r="LU169" s="141"/>
      <c r="LV169" s="141"/>
      <c r="LW169" s="141"/>
      <c r="LX169" s="141"/>
      <c r="LY169" s="141"/>
      <c r="LZ169" s="141"/>
      <c r="MA169" s="141"/>
      <c r="MB169" s="141"/>
      <c r="MC169" s="141"/>
      <c r="MD169" s="141"/>
      <c r="ME169" s="141"/>
      <c r="MF169" s="141"/>
      <c r="MG169" s="141"/>
      <c r="MH169" s="141"/>
      <c r="MI169" s="141"/>
      <c r="MJ169" s="141"/>
      <c r="MK169" s="141"/>
      <c r="ML169" s="141"/>
      <c r="MM169" s="141"/>
      <c r="MN169" s="141"/>
      <c r="MO169" s="141"/>
      <c r="MP169" s="141"/>
      <c r="MQ169" s="141"/>
      <c r="MR169" s="141"/>
      <c r="MS169" s="141"/>
      <c r="MT169" s="141"/>
      <c r="MU169" s="141"/>
      <c r="MV169" s="141"/>
      <c r="MW169" s="141"/>
      <c r="MX169" s="141"/>
      <c r="MY169" s="141"/>
      <c r="MZ169" s="141"/>
      <c r="NA169" s="141"/>
      <c r="NB169" s="141"/>
      <c r="NC169" s="141"/>
      <c r="ND169" s="141"/>
      <c r="NE169" s="141"/>
      <c r="NF169" s="141"/>
      <c r="NG169" s="141"/>
      <c r="NH169" s="141"/>
      <c r="NI169" s="141"/>
      <c r="NJ169" s="141"/>
      <c r="NK169" s="141"/>
      <c r="NL169" s="141"/>
      <c r="NM169" s="141"/>
      <c r="NN169" s="141"/>
      <c r="NO169" s="141"/>
      <c r="NP169" s="141"/>
      <c r="NQ169" s="141"/>
      <c r="NR169" s="141"/>
      <c r="NS169" s="141"/>
      <c r="NT169" s="141"/>
      <c r="NU169" s="141"/>
      <c r="NV169" s="141"/>
      <c r="NW169" s="141"/>
      <c r="NX169" s="141"/>
      <c r="NY169" s="141"/>
      <c r="NZ169" s="141"/>
      <c r="OA169" s="141"/>
      <c r="OB169" s="141"/>
      <c r="OC169" s="141"/>
      <c r="OD169" s="141"/>
      <c r="OE169" s="141"/>
      <c r="OF169" s="141"/>
      <c r="OG169" s="141"/>
      <c r="OH169" s="141"/>
      <c r="OI169" s="141"/>
      <c r="OJ169" s="141"/>
      <c r="OK169" s="141"/>
      <c r="OL169" s="141"/>
      <c r="OM169" s="141"/>
      <c r="ON169" s="141"/>
      <c r="OO169" s="141"/>
      <c r="OP169" s="141"/>
      <c r="OQ169" s="141"/>
      <c r="OR169" s="141"/>
      <c r="OS169" s="141"/>
      <c r="OT169" s="141"/>
      <c r="OU169" s="141"/>
      <c r="OV169" s="141"/>
      <c r="OW169" s="141"/>
      <c r="OX169" s="141"/>
      <c r="OY169" s="141"/>
      <c r="OZ169" s="141"/>
      <c r="PA169" s="141"/>
      <c r="PB169" s="141"/>
      <c r="PC169" s="141"/>
      <c r="PD169" s="141"/>
      <c r="PE169" s="141"/>
      <c r="PF169" s="141"/>
      <c r="PG169" s="141"/>
      <c r="PH169" s="141"/>
      <c r="PI169" s="141"/>
      <c r="PJ169" s="141"/>
      <c r="PK169" s="141"/>
      <c r="PL169" s="141"/>
      <c r="PM169" s="141"/>
      <c r="PN169" s="141"/>
      <c r="PO169" s="141"/>
      <c r="PP169" s="141"/>
      <c r="PQ169" s="141"/>
      <c r="PR169" s="141"/>
      <c r="PS169" s="141"/>
      <c r="PT169" s="141"/>
      <c r="PU169" s="141"/>
      <c r="PV169" s="141"/>
      <c r="PW169" s="141"/>
      <c r="PX169" s="141"/>
      <c r="PY169" s="141"/>
      <c r="PZ169" s="141"/>
      <c r="QA169" s="141"/>
      <c r="QB169" s="141"/>
      <c r="QC169" s="141"/>
      <c r="QD169" s="141"/>
      <c r="QE169" s="141"/>
      <c r="QF169" s="141"/>
      <c r="QG169" s="141"/>
    </row>
    <row r="170" spans="1:449" s="145" customFormat="1" ht="118.5" hidden="1" customHeight="1">
      <c r="A170" s="252">
        <v>136</v>
      </c>
      <c r="B170" s="253" t="s">
        <v>959</v>
      </c>
      <c r="C170" s="215" t="s">
        <v>649</v>
      </c>
      <c r="D170" s="213" t="s">
        <v>344</v>
      </c>
      <c r="E170" s="214"/>
      <c r="F170" s="215" t="s">
        <v>648</v>
      </c>
      <c r="G170" s="215" t="s">
        <v>649</v>
      </c>
      <c r="H170" s="213" t="s">
        <v>344</v>
      </c>
      <c r="I170" s="215" t="s">
        <v>2509</v>
      </c>
      <c r="J170" s="215" t="s">
        <v>652</v>
      </c>
      <c r="K170" s="215" t="s">
        <v>694</v>
      </c>
      <c r="L170" s="215" t="s">
        <v>695</v>
      </c>
      <c r="M170" s="215" t="s">
        <v>696</v>
      </c>
      <c r="N170" s="215" t="s">
        <v>697</v>
      </c>
      <c r="O170" s="213" t="s">
        <v>158</v>
      </c>
      <c r="P170" s="256" t="s">
        <v>187</v>
      </c>
      <c r="Q170" s="213" t="s">
        <v>1628</v>
      </c>
      <c r="R170" s="213" t="s">
        <v>250</v>
      </c>
      <c r="S170" s="255" t="s">
        <v>2510</v>
      </c>
      <c r="T170" s="253" t="s">
        <v>328</v>
      </c>
      <c r="U170" s="213" t="s">
        <v>1630</v>
      </c>
      <c r="V170" s="213">
        <v>2020</v>
      </c>
      <c r="W170" s="255" t="s">
        <v>2511</v>
      </c>
      <c r="X170" s="596" t="s">
        <v>2512</v>
      </c>
      <c r="Y170" s="214" t="s">
        <v>2513</v>
      </c>
      <c r="Z170" s="537" t="s">
        <v>2514</v>
      </c>
      <c r="AA170" s="255" t="s">
        <v>328</v>
      </c>
      <c r="AB170" s="213" t="s">
        <v>328</v>
      </c>
      <c r="AC170" s="213" t="s">
        <v>328</v>
      </c>
      <c r="AD170" s="255" t="s">
        <v>328</v>
      </c>
      <c r="AE170" s="255" t="s">
        <v>328</v>
      </c>
      <c r="AF170" s="260">
        <v>43973</v>
      </c>
      <c r="AG170" s="260">
        <v>44337</v>
      </c>
      <c r="AH170" s="260">
        <v>44743</v>
      </c>
      <c r="AI170" s="260" t="s">
        <v>309</v>
      </c>
      <c r="AJ170" s="260" t="s">
        <v>309</v>
      </c>
      <c r="AK170" s="218">
        <f t="shared" si="22"/>
        <v>-374</v>
      </c>
      <c r="AL170" s="223" t="s">
        <v>2515</v>
      </c>
      <c r="AM170" s="262">
        <v>44384</v>
      </c>
      <c r="AN170" s="257" t="s">
        <v>309</v>
      </c>
      <c r="AO170" s="257" t="s">
        <v>2516</v>
      </c>
      <c r="AP170" s="261"/>
      <c r="AQ170" s="235" t="s">
        <v>386</v>
      </c>
      <c r="AR170" s="223">
        <v>-114</v>
      </c>
      <c r="AS170" s="221" t="s">
        <v>387</v>
      </c>
      <c r="AT170" s="592">
        <v>44519</v>
      </c>
      <c r="AU170" s="396" t="s">
        <v>2517</v>
      </c>
      <c r="AV170" s="221" t="s">
        <v>399</v>
      </c>
      <c r="AW170" s="595">
        <v>0</v>
      </c>
      <c r="AX170" s="595">
        <v>0</v>
      </c>
      <c r="AY170" s="221" t="s">
        <v>393</v>
      </c>
      <c r="AZ170" s="221" t="s">
        <v>383</v>
      </c>
      <c r="BA170" s="247" t="s">
        <v>390</v>
      </c>
      <c r="BB170" s="250" t="s">
        <v>1121</v>
      </c>
      <c r="BC170" s="264">
        <v>44620</v>
      </c>
      <c r="BD170" s="250" t="s">
        <v>309</v>
      </c>
      <c r="BE170" s="50" t="s">
        <v>576</v>
      </c>
      <c r="BF170" s="124">
        <v>0</v>
      </c>
      <c r="BG170" s="235" t="s">
        <v>386</v>
      </c>
      <c r="BH170" s="223">
        <v>-44620</v>
      </c>
      <c r="BI170" s="221" t="s">
        <v>387</v>
      </c>
      <c r="BJ170" s="472">
        <v>44631</v>
      </c>
      <c r="BK170" s="594" t="s">
        <v>1121</v>
      </c>
      <c r="BL170" s="473" t="s">
        <v>399</v>
      </c>
      <c r="BM170" s="474">
        <v>0</v>
      </c>
      <c r="BN170" s="221" t="s">
        <v>387</v>
      </c>
      <c r="BO170" s="267"/>
      <c r="BP170" s="268" t="s">
        <v>293</v>
      </c>
      <c r="BQ170" s="62" t="s">
        <v>2518</v>
      </c>
      <c r="BR170" s="269">
        <v>44712</v>
      </c>
      <c r="BS170" s="233" t="s">
        <v>1718</v>
      </c>
      <c r="BT170" s="234">
        <v>1</v>
      </c>
      <c r="BU170" s="235" t="s">
        <v>380</v>
      </c>
      <c r="BV170" s="223">
        <v>-374</v>
      </c>
      <c r="BW170" s="221" t="s">
        <v>387</v>
      </c>
      <c r="BX170" s="394">
        <v>44732</v>
      </c>
      <c r="BY170" s="312" t="s">
        <v>2519</v>
      </c>
      <c r="BZ170" s="312" t="s">
        <v>559</v>
      </c>
      <c r="CA170" s="391">
        <v>1</v>
      </c>
      <c r="CB170" s="236" t="s">
        <v>294</v>
      </c>
      <c r="CC170" s="94"/>
      <c r="CD170" s="236" t="s">
        <v>294</v>
      </c>
      <c r="CE170" s="233" t="s">
        <v>1125</v>
      </c>
      <c r="CF170" s="233" t="s">
        <v>1125</v>
      </c>
      <c r="CG170" s="375" t="s">
        <v>328</v>
      </c>
      <c r="CH170" s="233" t="s">
        <v>328</v>
      </c>
      <c r="CI170" s="234">
        <v>1</v>
      </c>
      <c r="CJ170" s="235" t="str">
        <f t="shared" si="23"/>
        <v>CUMPLIMIENTO TOTAL</v>
      </c>
      <c r="CK170" s="223" t="str">
        <f t="shared" si="24"/>
        <v>NO APLICA ACCION CERRADA</v>
      </c>
      <c r="CL170" s="221" t="str">
        <f t="shared" si="25"/>
        <v>NO APLICA ACCION CERRADA</v>
      </c>
      <c r="CM170" s="239" t="s">
        <v>328</v>
      </c>
      <c r="CN170" s="82" t="s">
        <v>1125</v>
      </c>
      <c r="CO170" s="312" t="s">
        <v>339</v>
      </c>
      <c r="CP170" s="391">
        <v>1</v>
      </c>
      <c r="CQ170" s="236" t="s">
        <v>294</v>
      </c>
      <c r="CR170" s="94"/>
      <c r="CS170" s="239" t="s">
        <v>328</v>
      </c>
      <c r="CT170" s="82" t="s">
        <v>1125</v>
      </c>
      <c r="CU170" s="82" t="s">
        <v>339</v>
      </c>
      <c r="CV170" s="107">
        <v>1</v>
      </c>
      <c r="CW170" s="110">
        <v>1</v>
      </c>
      <c r="CX170" s="235" t="str">
        <f t="shared" si="26"/>
        <v>CUMPLIMIENTO TOTAL</v>
      </c>
      <c r="CY170" s="223" t="str">
        <f t="shared" si="27"/>
        <v>NO APLICA ACCION CERRADA</v>
      </c>
      <c r="CZ170" s="221" t="str">
        <f>(IF(CQ170="CERRADO","NO APLICA ACCION CERRADA",IF(CW170&lt;=0,"VENCIDO",IF(AY170&lt;=$V$5,"POR VENCER","CON TIEMPO"))))</f>
        <v>NO APLICA ACCION CERRADA</v>
      </c>
      <c r="DA170" s="239" t="s">
        <v>328</v>
      </c>
      <c r="DB170" s="82" t="s">
        <v>1125</v>
      </c>
      <c r="DC170" s="82" t="s">
        <v>339</v>
      </c>
      <c r="DD170" s="107">
        <v>1</v>
      </c>
      <c r="DE170" s="97" t="s">
        <v>294</v>
      </c>
      <c r="DF170" s="94"/>
      <c r="DG170" s="141"/>
      <c r="DH170" s="141"/>
      <c r="DI170" s="141"/>
      <c r="DJ170" s="141"/>
      <c r="DK170" s="141"/>
      <c r="DL170" s="141"/>
      <c r="DM170" s="141"/>
      <c r="DN170" s="141"/>
      <c r="DO170" s="141"/>
      <c r="DP170" s="141"/>
      <c r="DQ170" s="141"/>
      <c r="DR170" s="141"/>
      <c r="DS170" s="141"/>
      <c r="DT170" s="141"/>
      <c r="DU170" s="141"/>
      <c r="DV170" s="141"/>
      <c r="DW170" s="141"/>
      <c r="DX170" s="141"/>
      <c r="DY170" s="141"/>
      <c r="DZ170" s="141"/>
      <c r="EA170" s="141"/>
      <c r="EB170" s="141"/>
      <c r="EC170" s="141"/>
      <c r="ED170" s="141"/>
      <c r="EE170" s="141"/>
      <c r="EF170" s="141"/>
      <c r="EG170" s="141"/>
      <c r="EH170" s="141"/>
      <c r="EI170" s="141"/>
      <c r="EJ170" s="141"/>
      <c r="EK170" s="141"/>
      <c r="EL170" s="141"/>
      <c r="EM170" s="141"/>
      <c r="EN170" s="141"/>
      <c r="EO170" s="141"/>
      <c r="EP170" s="141"/>
      <c r="EQ170" s="141"/>
      <c r="ER170" s="141"/>
      <c r="ES170" s="141"/>
      <c r="ET170" s="141"/>
      <c r="EU170" s="141"/>
      <c r="EV170" s="141"/>
      <c r="EW170" s="141"/>
      <c r="EX170" s="141"/>
      <c r="EY170" s="141"/>
      <c r="EZ170" s="141"/>
      <c r="FA170" s="141"/>
      <c r="FB170" s="141"/>
      <c r="FC170" s="141"/>
      <c r="FD170" s="141"/>
      <c r="FE170" s="141"/>
      <c r="FF170" s="141"/>
      <c r="FG170" s="141"/>
      <c r="FH170" s="141"/>
      <c r="FI170" s="141"/>
      <c r="FJ170" s="141"/>
      <c r="FK170" s="141"/>
      <c r="FL170" s="141"/>
      <c r="FM170" s="141"/>
      <c r="FN170" s="141"/>
      <c r="FO170" s="141"/>
      <c r="FP170" s="141"/>
      <c r="FQ170" s="141"/>
      <c r="FR170" s="141"/>
      <c r="FS170" s="141"/>
      <c r="FT170" s="141"/>
      <c r="FU170" s="141"/>
      <c r="FV170" s="141"/>
      <c r="FW170" s="141"/>
      <c r="FX170" s="141"/>
      <c r="FY170" s="141"/>
      <c r="FZ170" s="141"/>
      <c r="GA170" s="141"/>
      <c r="GB170" s="141"/>
      <c r="GC170" s="141"/>
      <c r="GD170" s="141"/>
      <c r="GE170" s="141"/>
      <c r="GF170" s="141"/>
      <c r="GG170" s="141"/>
      <c r="GH170" s="141"/>
      <c r="GI170" s="141"/>
      <c r="GJ170" s="141"/>
      <c r="GK170" s="141"/>
      <c r="GL170" s="141"/>
      <c r="GM170" s="141"/>
      <c r="GN170" s="141"/>
      <c r="GO170" s="141"/>
      <c r="GP170" s="141"/>
      <c r="GQ170" s="141"/>
      <c r="GR170" s="141"/>
      <c r="GS170" s="141"/>
      <c r="GT170" s="141"/>
      <c r="GU170" s="141"/>
      <c r="GV170" s="141"/>
      <c r="GW170" s="141"/>
      <c r="GX170" s="141"/>
      <c r="GY170" s="141"/>
      <c r="GZ170" s="141"/>
      <c r="HA170" s="141"/>
      <c r="HB170" s="141"/>
      <c r="HC170" s="141"/>
      <c r="HD170" s="141"/>
      <c r="HE170" s="141"/>
      <c r="HF170" s="141"/>
      <c r="HG170" s="141"/>
      <c r="HH170" s="141"/>
      <c r="HI170" s="141"/>
      <c r="HJ170" s="141"/>
      <c r="HK170" s="141"/>
      <c r="HL170" s="141"/>
      <c r="HM170" s="141"/>
      <c r="HN170" s="141"/>
      <c r="HO170" s="141"/>
      <c r="HP170" s="141"/>
      <c r="HQ170" s="141"/>
      <c r="HR170" s="141"/>
      <c r="HS170" s="141"/>
      <c r="HT170" s="141"/>
      <c r="HU170" s="141"/>
      <c r="HV170" s="141"/>
      <c r="HW170" s="141"/>
      <c r="HX170" s="141"/>
      <c r="HY170" s="141"/>
      <c r="HZ170" s="141"/>
      <c r="IA170" s="141"/>
      <c r="IB170" s="141"/>
      <c r="IC170" s="141"/>
      <c r="ID170" s="141"/>
      <c r="IE170" s="141"/>
      <c r="IF170" s="141"/>
      <c r="IG170" s="141"/>
      <c r="IH170" s="141"/>
      <c r="II170" s="141"/>
      <c r="IJ170" s="141"/>
      <c r="IK170" s="141"/>
      <c r="IL170" s="141"/>
      <c r="IM170" s="141"/>
      <c r="IN170" s="141"/>
      <c r="IO170" s="141"/>
      <c r="IP170" s="141"/>
      <c r="IQ170" s="141"/>
      <c r="IR170" s="141"/>
      <c r="IS170" s="141"/>
      <c r="IT170" s="141"/>
      <c r="IU170" s="141"/>
      <c r="IV170" s="141"/>
      <c r="IW170" s="141"/>
      <c r="IX170" s="141"/>
      <c r="IY170" s="141"/>
      <c r="IZ170" s="141"/>
      <c r="JA170" s="141"/>
      <c r="JB170" s="141"/>
      <c r="JC170" s="141"/>
      <c r="JD170" s="141"/>
      <c r="JE170" s="141"/>
      <c r="JF170" s="141"/>
      <c r="JG170" s="141"/>
      <c r="JH170" s="141"/>
      <c r="JI170" s="141"/>
      <c r="JJ170" s="141"/>
      <c r="JK170" s="141"/>
      <c r="JL170" s="141"/>
      <c r="JM170" s="141"/>
      <c r="JN170" s="141"/>
      <c r="JO170" s="141"/>
      <c r="JP170" s="141"/>
      <c r="JQ170" s="141"/>
      <c r="JR170" s="141"/>
      <c r="JS170" s="141"/>
      <c r="JT170" s="141"/>
      <c r="JU170" s="141"/>
      <c r="JV170" s="141"/>
      <c r="JW170" s="141"/>
      <c r="JX170" s="141"/>
      <c r="JY170" s="141"/>
      <c r="JZ170" s="141"/>
      <c r="KA170" s="141"/>
      <c r="KB170" s="141"/>
      <c r="KC170" s="141"/>
      <c r="KD170" s="141"/>
      <c r="KE170" s="141"/>
      <c r="KF170" s="141"/>
      <c r="KG170" s="141"/>
      <c r="KH170" s="141"/>
      <c r="KI170" s="141"/>
      <c r="KJ170" s="141"/>
      <c r="KK170" s="141"/>
      <c r="KL170" s="141"/>
      <c r="KM170" s="141"/>
      <c r="KN170" s="141"/>
      <c r="KO170" s="141"/>
      <c r="KP170" s="141"/>
      <c r="KQ170" s="141"/>
      <c r="KR170" s="141"/>
      <c r="KS170" s="141"/>
      <c r="KT170" s="141"/>
      <c r="KU170" s="141"/>
      <c r="KV170" s="141"/>
      <c r="KW170" s="141"/>
      <c r="KX170" s="141"/>
      <c r="KY170" s="141"/>
      <c r="KZ170" s="141"/>
      <c r="LA170" s="141"/>
      <c r="LB170" s="141"/>
      <c r="LC170" s="141"/>
      <c r="LD170" s="141"/>
      <c r="LE170" s="141"/>
      <c r="LF170" s="141"/>
      <c r="LG170" s="141"/>
      <c r="LH170" s="141"/>
      <c r="LI170" s="141"/>
      <c r="LJ170" s="141"/>
      <c r="LK170" s="141"/>
      <c r="LL170" s="141"/>
      <c r="LM170" s="141"/>
      <c r="LN170" s="141"/>
      <c r="LO170" s="141"/>
      <c r="LP170" s="141"/>
      <c r="LQ170" s="141"/>
      <c r="LR170" s="141"/>
      <c r="LS170" s="141"/>
      <c r="LT170" s="141"/>
      <c r="LU170" s="141"/>
      <c r="LV170" s="141"/>
      <c r="LW170" s="141"/>
      <c r="LX170" s="141"/>
      <c r="LY170" s="141"/>
      <c r="LZ170" s="141"/>
      <c r="MA170" s="141"/>
      <c r="MB170" s="141"/>
      <c r="MC170" s="141"/>
      <c r="MD170" s="141"/>
      <c r="ME170" s="141"/>
      <c r="MF170" s="141"/>
      <c r="MG170" s="141"/>
      <c r="MH170" s="141"/>
      <c r="MI170" s="141"/>
      <c r="MJ170" s="141"/>
      <c r="MK170" s="141"/>
      <c r="ML170" s="141"/>
      <c r="MM170" s="141"/>
      <c r="MN170" s="141"/>
      <c r="MO170" s="141"/>
      <c r="MP170" s="141"/>
      <c r="MQ170" s="141"/>
      <c r="MR170" s="141"/>
      <c r="MS170" s="141"/>
      <c r="MT170" s="141"/>
      <c r="MU170" s="141"/>
      <c r="MV170" s="141"/>
      <c r="MW170" s="141"/>
      <c r="MX170" s="141"/>
      <c r="MY170" s="141"/>
      <c r="MZ170" s="141"/>
      <c r="NA170" s="141"/>
      <c r="NB170" s="141"/>
      <c r="NC170" s="141"/>
      <c r="ND170" s="141"/>
      <c r="NE170" s="141"/>
      <c r="NF170" s="141"/>
      <c r="NG170" s="141"/>
      <c r="NH170" s="141"/>
      <c r="NI170" s="141"/>
      <c r="NJ170" s="141"/>
      <c r="NK170" s="141"/>
      <c r="NL170" s="141"/>
      <c r="NM170" s="141"/>
      <c r="NN170" s="141"/>
      <c r="NO170" s="141"/>
      <c r="NP170" s="141"/>
      <c r="NQ170" s="141"/>
      <c r="NR170" s="141"/>
      <c r="NS170" s="141"/>
      <c r="NT170" s="141"/>
      <c r="NU170" s="141"/>
      <c r="NV170" s="141"/>
      <c r="NW170" s="141"/>
      <c r="NX170" s="141"/>
      <c r="NY170" s="141"/>
      <c r="NZ170" s="141"/>
      <c r="OA170" s="141"/>
      <c r="OB170" s="141"/>
      <c r="OC170" s="141"/>
      <c r="OD170" s="141"/>
      <c r="OE170" s="141"/>
      <c r="OF170" s="141"/>
      <c r="OG170" s="141"/>
      <c r="OH170" s="141"/>
      <c r="OI170" s="141"/>
      <c r="OJ170" s="141"/>
      <c r="OK170" s="141"/>
      <c r="OL170" s="141"/>
      <c r="OM170" s="141"/>
      <c r="ON170" s="141"/>
      <c r="OO170" s="141"/>
      <c r="OP170" s="141"/>
      <c r="OQ170" s="141"/>
      <c r="OR170" s="141"/>
      <c r="OS170" s="141"/>
      <c r="OT170" s="141"/>
      <c r="OU170" s="141"/>
      <c r="OV170" s="141"/>
      <c r="OW170" s="141"/>
      <c r="OX170" s="141"/>
      <c r="OY170" s="141"/>
      <c r="OZ170" s="141"/>
      <c r="PA170" s="141"/>
      <c r="PB170" s="141"/>
      <c r="PC170" s="141"/>
      <c r="PD170" s="141"/>
      <c r="PE170" s="141"/>
      <c r="PF170" s="141"/>
      <c r="PG170" s="141"/>
      <c r="PH170" s="141"/>
      <c r="PI170" s="141"/>
      <c r="PJ170" s="141"/>
      <c r="PK170" s="141"/>
      <c r="PL170" s="141"/>
      <c r="PM170" s="141"/>
      <c r="PN170" s="141"/>
      <c r="PO170" s="141"/>
      <c r="PP170" s="141"/>
      <c r="PQ170" s="141"/>
      <c r="PR170" s="141"/>
      <c r="PS170" s="141"/>
      <c r="PT170" s="141"/>
      <c r="PU170" s="141"/>
      <c r="PV170" s="141"/>
      <c r="PW170" s="141"/>
      <c r="PX170" s="141"/>
      <c r="PY170" s="141"/>
      <c r="PZ170" s="141"/>
      <c r="QA170" s="141"/>
      <c r="QB170" s="141"/>
      <c r="QC170" s="141"/>
      <c r="QD170" s="141"/>
      <c r="QE170" s="141"/>
      <c r="QF170" s="141"/>
      <c r="QG170" s="141"/>
    </row>
    <row r="171" spans="1:449" s="145" customFormat="1" ht="118.5" hidden="1" customHeight="1">
      <c r="A171" s="252">
        <v>63</v>
      </c>
      <c r="B171" s="253" t="s">
        <v>648</v>
      </c>
      <c r="C171" s="213" t="s">
        <v>649</v>
      </c>
      <c r="D171" s="213" t="s">
        <v>344</v>
      </c>
      <c r="E171" s="214"/>
      <c r="F171" s="215" t="s">
        <v>648</v>
      </c>
      <c r="G171" s="215" t="s">
        <v>649</v>
      </c>
      <c r="H171" s="213" t="s">
        <v>344</v>
      </c>
      <c r="I171" s="215" t="s">
        <v>2520</v>
      </c>
      <c r="J171" s="215" t="s">
        <v>652</v>
      </c>
      <c r="K171" s="215" t="s">
        <v>694</v>
      </c>
      <c r="L171" s="215" t="s">
        <v>695</v>
      </c>
      <c r="M171" s="215" t="s">
        <v>696</v>
      </c>
      <c r="N171" s="215" t="s">
        <v>697</v>
      </c>
      <c r="O171" s="255" t="s">
        <v>88</v>
      </c>
      <c r="P171" s="213" t="s">
        <v>100</v>
      </c>
      <c r="Q171" s="213" t="s">
        <v>676</v>
      </c>
      <c r="R171" s="213" t="s">
        <v>250</v>
      </c>
      <c r="S171" s="255" t="s">
        <v>2521</v>
      </c>
      <c r="T171" s="255" t="s">
        <v>328</v>
      </c>
      <c r="U171" s="213" t="s">
        <v>454</v>
      </c>
      <c r="V171" s="255">
        <v>2019</v>
      </c>
      <c r="W171" s="255" t="s">
        <v>2522</v>
      </c>
      <c r="X171" s="214" t="s">
        <v>1839</v>
      </c>
      <c r="Y171" s="215" t="s">
        <v>1840</v>
      </c>
      <c r="Z171" s="215" t="s">
        <v>2523</v>
      </c>
      <c r="AA171" s="255" t="s">
        <v>328</v>
      </c>
      <c r="AB171" s="213" t="s">
        <v>328</v>
      </c>
      <c r="AC171" s="213" t="s">
        <v>444</v>
      </c>
      <c r="AD171" s="255" t="s">
        <v>328</v>
      </c>
      <c r="AE171" s="255" t="s">
        <v>328</v>
      </c>
      <c r="AF171" s="260">
        <v>43872</v>
      </c>
      <c r="AG171" s="260">
        <v>44238</v>
      </c>
      <c r="AH171" s="260"/>
      <c r="AI171" s="260" t="s">
        <v>309</v>
      </c>
      <c r="AJ171" s="260" t="s">
        <v>309</v>
      </c>
      <c r="AK171" s="218">
        <f t="shared" si="22"/>
        <v>-473</v>
      </c>
      <c r="AL171" s="300" t="s">
        <v>495</v>
      </c>
      <c r="AM171" s="262">
        <v>44384</v>
      </c>
      <c r="AN171" s="257" t="s">
        <v>309</v>
      </c>
      <c r="AO171" s="300" t="s">
        <v>496</v>
      </c>
      <c r="AP171" s="261">
        <v>0</v>
      </c>
      <c r="AQ171" s="235" t="s">
        <v>386</v>
      </c>
      <c r="AR171" s="223">
        <v>-213</v>
      </c>
      <c r="AS171" s="221" t="s">
        <v>387</v>
      </c>
      <c r="AT171" s="220">
        <v>44520</v>
      </c>
      <c r="AU171" s="221" t="s">
        <v>1621</v>
      </c>
      <c r="AV171" s="221" t="s">
        <v>388</v>
      </c>
      <c r="AW171" s="222">
        <v>0</v>
      </c>
      <c r="AX171" s="261">
        <v>0</v>
      </c>
      <c r="AY171" s="221" t="s">
        <v>393</v>
      </c>
      <c r="AZ171" s="221" t="s">
        <v>383</v>
      </c>
      <c r="BA171" s="247" t="s">
        <v>390</v>
      </c>
      <c r="BB171" s="250" t="s">
        <v>1121</v>
      </c>
      <c r="BC171" s="264">
        <v>44620</v>
      </c>
      <c r="BD171" s="250" t="s">
        <v>309</v>
      </c>
      <c r="BE171" s="50" t="s">
        <v>576</v>
      </c>
      <c r="BF171" s="124">
        <v>0</v>
      </c>
      <c r="BG171" s="235" t="s">
        <v>386</v>
      </c>
      <c r="BH171" s="223">
        <v>-44620</v>
      </c>
      <c r="BI171" s="221" t="s">
        <v>387</v>
      </c>
      <c r="BJ171" s="375">
        <v>44631</v>
      </c>
      <c r="BK171" s="221" t="s">
        <v>1388</v>
      </c>
      <c r="BL171" s="279" t="s">
        <v>458</v>
      </c>
      <c r="BM171" s="317">
        <v>0</v>
      </c>
      <c r="BN171" s="221" t="s">
        <v>387</v>
      </c>
      <c r="BO171" s="221" t="s">
        <v>383</v>
      </c>
      <c r="BP171" s="268" t="s">
        <v>293</v>
      </c>
      <c r="BQ171" s="62" t="s">
        <v>2524</v>
      </c>
      <c r="BR171" s="269">
        <v>44712</v>
      </c>
      <c r="BS171" s="233" t="s">
        <v>2525</v>
      </c>
      <c r="BT171" s="234">
        <v>0</v>
      </c>
      <c r="BU171" s="235" t="s">
        <v>386</v>
      </c>
      <c r="BV171" s="223">
        <v>-473</v>
      </c>
      <c r="BW171" s="221" t="s">
        <v>387</v>
      </c>
      <c r="BX171" s="443" t="s">
        <v>1178</v>
      </c>
      <c r="BY171" s="236" t="s">
        <v>2526</v>
      </c>
      <c r="BZ171" s="82" t="s">
        <v>458</v>
      </c>
      <c r="CA171" s="106">
        <v>0</v>
      </c>
      <c r="CB171" s="236" t="s">
        <v>387</v>
      </c>
      <c r="CC171" s="94"/>
      <c r="CD171" s="268" t="s">
        <v>293</v>
      </c>
      <c r="CE171" s="237">
        <v>44823</v>
      </c>
      <c r="CF171" s="20" t="s">
        <v>1347</v>
      </c>
      <c r="CG171" s="495"/>
      <c r="CH171" s="597" t="s">
        <v>2523</v>
      </c>
      <c r="CI171" s="109">
        <v>0</v>
      </c>
      <c r="CJ171" s="235" t="str">
        <f t="shared" si="23"/>
        <v>SIN AVANCE</v>
      </c>
      <c r="CK171" s="223">
        <f t="shared" si="24"/>
        <v>-473</v>
      </c>
      <c r="CL171" s="221" t="str">
        <f t="shared" si="25"/>
        <v>VENCIDO</v>
      </c>
      <c r="CM171" s="518">
        <v>44882</v>
      </c>
      <c r="CN171" s="351" t="s">
        <v>1327</v>
      </c>
      <c r="CO171" s="506" t="s">
        <v>1328</v>
      </c>
      <c r="CP171" s="508">
        <v>0</v>
      </c>
      <c r="CQ171" s="509" t="s">
        <v>387</v>
      </c>
      <c r="CR171" s="94"/>
      <c r="CS171" s="94"/>
      <c r="CT171" s="441" t="s">
        <v>2527</v>
      </c>
      <c r="CU171" s="441" t="s">
        <v>1308</v>
      </c>
      <c r="CV171" s="216" t="s">
        <v>1309</v>
      </c>
      <c r="CW171" s="110">
        <v>0</v>
      </c>
      <c r="CX171" s="235" t="str">
        <f t="shared" si="26"/>
        <v>SIN AVANCE</v>
      </c>
      <c r="CY171" s="223">
        <f t="shared" si="27"/>
        <v>-473</v>
      </c>
      <c r="CZ171" s="221" t="str">
        <f>(IF(CQ171="CERRADO","NO APLICA ACCION CERRADA",IF(CY171&lt;=0,"VENCIDO",IF(AY171&lt;=$V$5,"POR VENCER","CON TIEMPO"))))</f>
        <v>VENCIDO</v>
      </c>
      <c r="DA171" s="239">
        <v>44976</v>
      </c>
      <c r="DB171" s="82" t="s">
        <v>2528</v>
      </c>
      <c r="DC171" s="82" t="s">
        <v>1333</v>
      </c>
      <c r="DD171" s="107">
        <v>0</v>
      </c>
      <c r="DE171" s="97" t="s">
        <v>387</v>
      </c>
      <c r="DF171" s="94"/>
      <c r="DG171" s="141"/>
      <c r="DH171" s="141"/>
      <c r="DI171" s="141"/>
      <c r="DJ171" s="141"/>
      <c r="DK171" s="141"/>
      <c r="DL171" s="141"/>
      <c r="DM171" s="141"/>
      <c r="DN171" s="141"/>
      <c r="DO171" s="141"/>
      <c r="DP171" s="141"/>
      <c r="DQ171" s="141"/>
      <c r="DR171" s="141"/>
      <c r="DS171" s="141"/>
      <c r="DT171" s="141"/>
      <c r="DU171" s="141"/>
      <c r="DV171" s="141"/>
      <c r="DW171" s="141"/>
      <c r="DX171" s="141"/>
      <c r="DY171" s="141"/>
      <c r="DZ171" s="141"/>
      <c r="EA171" s="141"/>
      <c r="EB171" s="141"/>
      <c r="EC171" s="141"/>
      <c r="ED171" s="141"/>
      <c r="EE171" s="141"/>
      <c r="EF171" s="141"/>
      <c r="EG171" s="141"/>
      <c r="EH171" s="141"/>
      <c r="EI171" s="141"/>
      <c r="EJ171" s="141"/>
      <c r="EK171" s="141"/>
      <c r="EL171" s="141"/>
      <c r="EM171" s="141"/>
      <c r="EN171" s="141"/>
      <c r="EO171" s="141"/>
      <c r="EP171" s="141"/>
      <c r="EQ171" s="141"/>
      <c r="ER171" s="141"/>
      <c r="ES171" s="141"/>
      <c r="ET171" s="141"/>
      <c r="EU171" s="141"/>
      <c r="EV171" s="141"/>
      <c r="EW171" s="141"/>
      <c r="EX171" s="141"/>
      <c r="EY171" s="141"/>
      <c r="EZ171" s="141"/>
      <c r="FA171" s="141"/>
      <c r="FB171" s="141"/>
      <c r="FC171" s="141"/>
      <c r="FD171" s="141"/>
      <c r="FE171" s="141"/>
      <c r="FF171" s="141"/>
      <c r="FG171" s="141"/>
      <c r="FH171" s="141"/>
      <c r="FI171" s="141"/>
      <c r="FJ171" s="141"/>
      <c r="FK171" s="141"/>
      <c r="FL171" s="141"/>
      <c r="FM171" s="141"/>
      <c r="FN171" s="141"/>
      <c r="FO171" s="141"/>
      <c r="FP171" s="141"/>
      <c r="FQ171" s="141"/>
      <c r="FR171" s="141"/>
      <c r="FS171" s="141"/>
      <c r="FT171" s="141"/>
      <c r="FU171" s="141"/>
      <c r="FV171" s="141"/>
      <c r="FW171" s="141"/>
      <c r="FX171" s="141"/>
      <c r="FY171" s="141"/>
      <c r="FZ171" s="141"/>
      <c r="GA171" s="141"/>
      <c r="GB171" s="141"/>
      <c r="GC171" s="141"/>
      <c r="GD171" s="141"/>
      <c r="GE171" s="141"/>
      <c r="GF171" s="141"/>
      <c r="GG171" s="141"/>
      <c r="GH171" s="141"/>
      <c r="GI171" s="141"/>
      <c r="GJ171" s="141"/>
      <c r="GK171" s="141"/>
      <c r="GL171" s="141"/>
      <c r="GM171" s="141"/>
      <c r="GN171" s="141"/>
      <c r="GO171" s="141"/>
      <c r="GP171" s="141"/>
      <c r="GQ171" s="141"/>
      <c r="GR171" s="141"/>
      <c r="GS171" s="141"/>
      <c r="GT171" s="141"/>
      <c r="GU171" s="141"/>
      <c r="GV171" s="141"/>
      <c r="GW171" s="141"/>
      <c r="GX171" s="141"/>
      <c r="GY171" s="141"/>
      <c r="GZ171" s="141"/>
      <c r="HA171" s="141"/>
      <c r="HB171" s="141"/>
      <c r="HC171" s="141"/>
      <c r="HD171" s="141"/>
      <c r="HE171" s="141"/>
      <c r="HF171" s="141"/>
      <c r="HG171" s="141"/>
      <c r="HH171" s="141"/>
      <c r="HI171" s="141"/>
      <c r="HJ171" s="141"/>
      <c r="HK171" s="141"/>
      <c r="HL171" s="141"/>
      <c r="HM171" s="141"/>
      <c r="HN171" s="141"/>
      <c r="HO171" s="141"/>
      <c r="HP171" s="141"/>
      <c r="HQ171" s="141"/>
      <c r="HR171" s="141"/>
      <c r="HS171" s="141"/>
      <c r="HT171" s="141"/>
      <c r="HU171" s="141"/>
      <c r="HV171" s="141"/>
      <c r="HW171" s="141"/>
      <c r="HX171" s="141"/>
      <c r="HY171" s="141"/>
      <c r="HZ171" s="141"/>
      <c r="IA171" s="141"/>
      <c r="IB171" s="141"/>
      <c r="IC171" s="141"/>
      <c r="ID171" s="141"/>
      <c r="IE171" s="141"/>
      <c r="IF171" s="141"/>
      <c r="IG171" s="141"/>
      <c r="IH171" s="141"/>
      <c r="II171" s="141"/>
      <c r="IJ171" s="141"/>
      <c r="IK171" s="141"/>
      <c r="IL171" s="141"/>
      <c r="IM171" s="141"/>
      <c r="IN171" s="141"/>
      <c r="IO171" s="141"/>
      <c r="IP171" s="141"/>
      <c r="IQ171" s="141"/>
      <c r="IR171" s="141"/>
      <c r="IS171" s="141"/>
      <c r="IT171" s="141"/>
      <c r="IU171" s="141"/>
      <c r="IV171" s="141"/>
      <c r="IW171" s="141"/>
      <c r="IX171" s="141"/>
      <c r="IY171" s="141"/>
      <c r="IZ171" s="141"/>
      <c r="JA171" s="141"/>
      <c r="JB171" s="141"/>
      <c r="JC171" s="141"/>
      <c r="JD171" s="141"/>
      <c r="JE171" s="141"/>
      <c r="JF171" s="141"/>
      <c r="JG171" s="141"/>
      <c r="JH171" s="141"/>
      <c r="JI171" s="141"/>
      <c r="JJ171" s="141"/>
      <c r="JK171" s="141"/>
      <c r="JL171" s="141"/>
      <c r="JM171" s="141"/>
      <c r="JN171" s="141"/>
      <c r="JO171" s="141"/>
      <c r="JP171" s="141"/>
      <c r="JQ171" s="141"/>
      <c r="JR171" s="141"/>
      <c r="JS171" s="141"/>
      <c r="JT171" s="141"/>
      <c r="JU171" s="141"/>
      <c r="JV171" s="141"/>
      <c r="JW171" s="141"/>
      <c r="JX171" s="141"/>
      <c r="JY171" s="141"/>
      <c r="JZ171" s="141"/>
      <c r="KA171" s="141"/>
      <c r="KB171" s="141"/>
      <c r="KC171" s="141"/>
      <c r="KD171" s="141"/>
      <c r="KE171" s="141"/>
      <c r="KF171" s="141"/>
      <c r="KG171" s="141"/>
      <c r="KH171" s="141"/>
      <c r="KI171" s="141"/>
      <c r="KJ171" s="141"/>
      <c r="KK171" s="141"/>
      <c r="KL171" s="141"/>
      <c r="KM171" s="141"/>
      <c r="KN171" s="141"/>
      <c r="KO171" s="141"/>
      <c r="KP171" s="141"/>
      <c r="KQ171" s="141"/>
      <c r="KR171" s="141"/>
      <c r="KS171" s="141"/>
      <c r="KT171" s="141"/>
      <c r="KU171" s="141"/>
      <c r="KV171" s="141"/>
      <c r="KW171" s="141"/>
      <c r="KX171" s="141"/>
      <c r="KY171" s="141"/>
      <c r="KZ171" s="141"/>
      <c r="LA171" s="141"/>
      <c r="LB171" s="141"/>
      <c r="LC171" s="141"/>
      <c r="LD171" s="141"/>
      <c r="LE171" s="141"/>
      <c r="LF171" s="141"/>
      <c r="LG171" s="141"/>
      <c r="LH171" s="141"/>
      <c r="LI171" s="141"/>
      <c r="LJ171" s="141"/>
      <c r="LK171" s="141"/>
      <c r="LL171" s="141"/>
      <c r="LM171" s="141"/>
      <c r="LN171" s="141"/>
      <c r="LO171" s="141"/>
      <c r="LP171" s="141"/>
      <c r="LQ171" s="141"/>
      <c r="LR171" s="141"/>
      <c r="LS171" s="141"/>
      <c r="LT171" s="141"/>
      <c r="LU171" s="141"/>
      <c r="LV171" s="141"/>
      <c r="LW171" s="141"/>
      <c r="LX171" s="141"/>
      <c r="LY171" s="141"/>
      <c r="LZ171" s="141"/>
      <c r="MA171" s="141"/>
      <c r="MB171" s="141"/>
      <c r="MC171" s="141"/>
      <c r="MD171" s="141"/>
      <c r="ME171" s="141"/>
      <c r="MF171" s="141"/>
      <c r="MG171" s="141"/>
      <c r="MH171" s="141"/>
      <c r="MI171" s="141"/>
      <c r="MJ171" s="141"/>
      <c r="MK171" s="141"/>
      <c r="ML171" s="141"/>
      <c r="MM171" s="141"/>
      <c r="MN171" s="141"/>
      <c r="MO171" s="141"/>
      <c r="MP171" s="141"/>
      <c r="MQ171" s="141"/>
      <c r="MR171" s="141"/>
      <c r="MS171" s="141"/>
      <c r="MT171" s="141"/>
      <c r="MU171" s="141"/>
      <c r="MV171" s="141"/>
      <c r="MW171" s="141"/>
      <c r="MX171" s="141"/>
      <c r="MY171" s="141"/>
      <c r="MZ171" s="141"/>
      <c r="NA171" s="141"/>
      <c r="NB171" s="141"/>
      <c r="NC171" s="141"/>
      <c r="ND171" s="141"/>
      <c r="NE171" s="141"/>
      <c r="NF171" s="141"/>
      <c r="NG171" s="141"/>
      <c r="NH171" s="141"/>
      <c r="NI171" s="141"/>
      <c r="NJ171" s="141"/>
      <c r="NK171" s="141"/>
      <c r="NL171" s="141"/>
      <c r="NM171" s="141"/>
      <c r="NN171" s="141"/>
      <c r="NO171" s="141"/>
      <c r="NP171" s="141"/>
      <c r="NQ171" s="141"/>
      <c r="NR171" s="141"/>
      <c r="NS171" s="141"/>
      <c r="NT171" s="141"/>
      <c r="NU171" s="141"/>
      <c r="NV171" s="141"/>
      <c r="NW171" s="141"/>
      <c r="NX171" s="141"/>
      <c r="NY171" s="141"/>
      <c r="NZ171" s="141"/>
      <c r="OA171" s="141"/>
      <c r="OB171" s="141"/>
      <c r="OC171" s="141"/>
      <c r="OD171" s="141"/>
      <c r="OE171" s="141"/>
      <c r="OF171" s="141"/>
      <c r="OG171" s="141"/>
      <c r="OH171" s="141"/>
      <c r="OI171" s="141"/>
      <c r="OJ171" s="141"/>
      <c r="OK171" s="141"/>
      <c r="OL171" s="141"/>
      <c r="OM171" s="141"/>
      <c r="ON171" s="141"/>
      <c r="OO171" s="141"/>
      <c r="OP171" s="141"/>
      <c r="OQ171" s="141"/>
      <c r="OR171" s="141"/>
      <c r="OS171" s="141"/>
      <c r="OT171" s="141"/>
      <c r="OU171" s="141"/>
      <c r="OV171" s="141"/>
      <c r="OW171" s="141"/>
      <c r="OX171" s="141"/>
      <c r="OY171" s="141"/>
      <c r="OZ171" s="141"/>
      <c r="PA171" s="141"/>
      <c r="PB171" s="141"/>
      <c r="PC171" s="141"/>
      <c r="PD171" s="141"/>
      <c r="PE171" s="141"/>
      <c r="PF171" s="141"/>
      <c r="PG171" s="141"/>
      <c r="PH171" s="141"/>
      <c r="PI171" s="141"/>
      <c r="PJ171" s="141"/>
      <c r="PK171" s="141"/>
      <c r="PL171" s="141"/>
      <c r="PM171" s="141"/>
      <c r="PN171" s="141"/>
      <c r="PO171" s="141"/>
      <c r="PP171" s="141"/>
      <c r="PQ171" s="141"/>
      <c r="PR171" s="141"/>
      <c r="PS171" s="141"/>
      <c r="PT171" s="141"/>
      <c r="PU171" s="141"/>
      <c r="PV171" s="141"/>
      <c r="PW171" s="141"/>
      <c r="PX171" s="141"/>
      <c r="PY171" s="141"/>
      <c r="PZ171" s="141"/>
      <c r="QA171" s="141"/>
      <c r="QB171" s="141"/>
      <c r="QC171" s="141"/>
      <c r="QD171" s="141"/>
      <c r="QE171" s="141"/>
      <c r="QF171" s="141"/>
    </row>
    <row r="172" spans="1:449" s="145" customFormat="1" ht="118.5" hidden="1" customHeight="1">
      <c r="A172" s="252">
        <v>139</v>
      </c>
      <c r="B172" s="253" t="s">
        <v>959</v>
      </c>
      <c r="C172" s="215" t="s">
        <v>649</v>
      </c>
      <c r="D172" s="213" t="s">
        <v>344</v>
      </c>
      <c r="E172" s="214"/>
      <c r="F172" s="215" t="s">
        <v>648</v>
      </c>
      <c r="G172" s="215" t="s">
        <v>649</v>
      </c>
      <c r="H172" s="213" t="s">
        <v>344</v>
      </c>
      <c r="I172" s="215"/>
      <c r="J172" s="215" t="s">
        <v>671</v>
      </c>
      <c r="K172" s="215" t="s">
        <v>672</v>
      </c>
      <c r="L172" s="215" t="s">
        <v>673</v>
      </c>
      <c r="M172" s="215" t="s">
        <v>674</v>
      </c>
      <c r="N172" s="215" t="s">
        <v>675</v>
      </c>
      <c r="O172" s="213" t="s">
        <v>196</v>
      </c>
      <c r="P172" s="255" t="s">
        <v>202</v>
      </c>
      <c r="Q172" s="213" t="s">
        <v>1628</v>
      </c>
      <c r="R172" s="213" t="s">
        <v>250</v>
      </c>
      <c r="S172" s="255" t="s">
        <v>2529</v>
      </c>
      <c r="T172" s="253" t="s">
        <v>328</v>
      </c>
      <c r="U172" s="213" t="s">
        <v>1630</v>
      </c>
      <c r="V172" s="213">
        <v>2020</v>
      </c>
      <c r="W172" s="255" t="s">
        <v>2530</v>
      </c>
      <c r="X172" s="598" t="s">
        <v>2531</v>
      </c>
      <c r="Y172" s="284" t="s">
        <v>2532</v>
      </c>
      <c r="Z172" s="284" t="s">
        <v>2533</v>
      </c>
      <c r="AA172" s="255" t="s">
        <v>328</v>
      </c>
      <c r="AB172" s="213" t="s">
        <v>328</v>
      </c>
      <c r="AC172" s="213" t="s">
        <v>328</v>
      </c>
      <c r="AD172" s="255" t="s">
        <v>328</v>
      </c>
      <c r="AE172" s="255" t="s">
        <v>328</v>
      </c>
      <c r="AF172" s="260">
        <v>43973</v>
      </c>
      <c r="AG172" s="260">
        <v>44094</v>
      </c>
      <c r="AH172" s="260">
        <v>44900</v>
      </c>
      <c r="AI172" s="260" t="s">
        <v>309</v>
      </c>
      <c r="AJ172" s="260" t="s">
        <v>309</v>
      </c>
      <c r="AK172" s="218">
        <f t="shared" si="22"/>
        <v>-617</v>
      </c>
      <c r="AL172" s="223" t="s">
        <v>2534</v>
      </c>
      <c r="AM172" s="262">
        <v>44384</v>
      </c>
      <c r="AN172" s="257" t="s">
        <v>309</v>
      </c>
      <c r="AO172" s="221" t="s">
        <v>2535</v>
      </c>
      <c r="AP172" s="261"/>
      <c r="AQ172" s="235" t="s">
        <v>386</v>
      </c>
      <c r="AR172" s="223">
        <v>-357</v>
      </c>
      <c r="AS172" s="221" t="s">
        <v>387</v>
      </c>
      <c r="AT172" s="592">
        <v>44519</v>
      </c>
      <c r="AU172" s="396" t="s">
        <v>2536</v>
      </c>
      <c r="AV172" s="221" t="s">
        <v>399</v>
      </c>
      <c r="AW172" s="595">
        <v>0</v>
      </c>
      <c r="AX172" s="595">
        <v>0</v>
      </c>
      <c r="AY172" s="221" t="s">
        <v>393</v>
      </c>
      <c r="AZ172" s="221" t="s">
        <v>383</v>
      </c>
      <c r="BA172" s="247" t="s">
        <v>390</v>
      </c>
      <c r="BB172" s="250" t="s">
        <v>1121</v>
      </c>
      <c r="BC172" s="264">
        <v>44620</v>
      </c>
      <c r="BD172" s="250" t="s">
        <v>309</v>
      </c>
      <c r="BE172" s="50" t="s">
        <v>576</v>
      </c>
      <c r="BF172" s="124">
        <v>0</v>
      </c>
      <c r="BG172" s="235" t="s">
        <v>386</v>
      </c>
      <c r="BH172" s="223">
        <v>-44620</v>
      </c>
      <c r="BI172" s="221" t="s">
        <v>387</v>
      </c>
      <c r="BJ172" s="472">
        <v>44631</v>
      </c>
      <c r="BK172" s="594" t="s">
        <v>1121</v>
      </c>
      <c r="BL172" s="473" t="s">
        <v>399</v>
      </c>
      <c r="BM172" s="474">
        <v>0</v>
      </c>
      <c r="BN172" s="221" t="s">
        <v>387</v>
      </c>
      <c r="BO172" s="267"/>
      <c r="BP172" s="268" t="s">
        <v>293</v>
      </c>
      <c r="BQ172" s="62" t="s">
        <v>2537</v>
      </c>
      <c r="BR172" s="269">
        <v>44712</v>
      </c>
      <c r="BS172" s="233" t="s">
        <v>1718</v>
      </c>
      <c r="BT172" s="234">
        <v>1</v>
      </c>
      <c r="BU172" s="235" t="s">
        <v>380</v>
      </c>
      <c r="BV172" s="223">
        <v>-617</v>
      </c>
      <c r="BW172" s="221" t="s">
        <v>387</v>
      </c>
      <c r="BX172" s="394">
        <v>44732</v>
      </c>
      <c r="BY172" s="312" t="s">
        <v>2538</v>
      </c>
      <c r="BZ172" s="312" t="s">
        <v>559</v>
      </c>
      <c r="CA172" s="391">
        <v>0</v>
      </c>
      <c r="CB172" s="236" t="s">
        <v>387</v>
      </c>
      <c r="CC172" s="94"/>
      <c r="CD172" s="268" t="s">
        <v>293</v>
      </c>
      <c r="CE172" s="237">
        <v>44823</v>
      </c>
      <c r="CF172" s="492" t="s">
        <v>2539</v>
      </c>
      <c r="CG172" s="20" t="s">
        <v>2540</v>
      </c>
      <c r="CH172" s="495" t="s">
        <v>1236</v>
      </c>
      <c r="CI172" s="109">
        <v>1</v>
      </c>
      <c r="CJ172" s="235" t="str">
        <f t="shared" si="23"/>
        <v>CUMPLIMIENTO TOTAL</v>
      </c>
      <c r="CK172" s="223">
        <f t="shared" si="24"/>
        <v>-617</v>
      </c>
      <c r="CL172" s="221" t="str">
        <f t="shared" si="25"/>
        <v>VENCIDO</v>
      </c>
      <c r="CM172" s="394">
        <v>44882</v>
      </c>
      <c r="CN172" s="312" t="s">
        <v>2541</v>
      </c>
      <c r="CO172" s="312" t="s">
        <v>1328</v>
      </c>
      <c r="CP172" s="391">
        <v>1</v>
      </c>
      <c r="CQ172" s="236" t="s">
        <v>294</v>
      </c>
      <c r="CR172" s="94"/>
      <c r="CS172" s="239" t="s">
        <v>328</v>
      </c>
      <c r="CT172" s="82" t="s">
        <v>1125</v>
      </c>
      <c r="CU172" s="82" t="s">
        <v>339</v>
      </c>
      <c r="CV172" s="107">
        <v>1</v>
      </c>
      <c r="CW172" s="110">
        <v>1</v>
      </c>
      <c r="CX172" s="235" t="str">
        <f t="shared" si="26"/>
        <v>CUMPLIMIENTO TOTAL</v>
      </c>
      <c r="CY172" s="223" t="str">
        <f t="shared" si="27"/>
        <v>NO APLICA ACCION CERRADA</v>
      </c>
      <c r="CZ172" s="221" t="str">
        <f>(IF(CQ172="CERRADO","NO APLICA ACCION CERRADA",IF(CW172&lt;=0,"VENCIDO",IF(AY172&lt;=$V$5,"POR VENCER","CON TIEMPO"))))</f>
        <v>NO APLICA ACCION CERRADA</v>
      </c>
      <c r="DA172" s="239" t="s">
        <v>328</v>
      </c>
      <c r="DB172" s="82" t="s">
        <v>1125</v>
      </c>
      <c r="DC172" s="82" t="s">
        <v>339</v>
      </c>
      <c r="DD172" s="107">
        <v>1</v>
      </c>
      <c r="DE172" s="97" t="s">
        <v>294</v>
      </c>
      <c r="DF172" s="94"/>
      <c r="DG172" s="141"/>
      <c r="DH172" s="141"/>
      <c r="DI172" s="141"/>
      <c r="DJ172" s="141"/>
      <c r="DK172" s="141"/>
      <c r="DL172" s="141"/>
      <c r="DM172" s="141"/>
      <c r="DN172" s="141"/>
      <c r="DO172" s="141"/>
      <c r="DP172" s="141"/>
      <c r="DQ172" s="141"/>
      <c r="DR172" s="141"/>
      <c r="DS172" s="141"/>
      <c r="DT172" s="141"/>
      <c r="DU172" s="141"/>
      <c r="DV172" s="141"/>
      <c r="DW172" s="141"/>
      <c r="DX172" s="141"/>
      <c r="DY172" s="141"/>
      <c r="DZ172" s="141"/>
      <c r="EA172" s="141"/>
      <c r="EB172" s="141"/>
      <c r="EC172" s="141"/>
      <c r="ED172" s="141"/>
      <c r="EE172" s="141"/>
      <c r="EF172" s="141"/>
      <c r="EG172" s="141"/>
      <c r="EH172" s="141"/>
      <c r="EI172" s="141"/>
      <c r="EJ172" s="141"/>
      <c r="EK172" s="141"/>
      <c r="EL172" s="141"/>
      <c r="EM172" s="141"/>
      <c r="EN172" s="141"/>
      <c r="EO172" s="141"/>
      <c r="EP172" s="141"/>
      <c r="EQ172" s="141"/>
      <c r="ER172" s="141"/>
      <c r="ES172" s="141"/>
      <c r="ET172" s="141"/>
      <c r="EU172" s="141"/>
      <c r="EV172" s="141"/>
      <c r="EW172" s="141"/>
      <c r="EX172" s="141"/>
      <c r="EY172" s="141"/>
      <c r="EZ172" s="141"/>
      <c r="FA172" s="141"/>
      <c r="FB172" s="141"/>
      <c r="FC172" s="141"/>
      <c r="FD172" s="141"/>
      <c r="FE172" s="141"/>
      <c r="FF172" s="141"/>
      <c r="FG172" s="141"/>
      <c r="FH172" s="141"/>
      <c r="FI172" s="141"/>
      <c r="FJ172" s="141"/>
      <c r="FK172" s="141"/>
      <c r="FL172" s="141"/>
      <c r="FM172" s="141"/>
      <c r="FN172" s="141"/>
      <c r="FO172" s="141"/>
      <c r="FP172" s="141"/>
      <c r="FQ172" s="141"/>
      <c r="FR172" s="141"/>
      <c r="FS172" s="141"/>
      <c r="FT172" s="141"/>
      <c r="FU172" s="141"/>
      <c r="FV172" s="141"/>
      <c r="FW172" s="141"/>
      <c r="FX172" s="141"/>
      <c r="FY172" s="141"/>
      <c r="FZ172" s="141"/>
      <c r="GA172" s="141"/>
      <c r="GB172" s="141"/>
      <c r="GC172" s="141"/>
      <c r="GD172" s="141"/>
      <c r="GE172" s="141"/>
      <c r="GF172" s="141"/>
      <c r="GG172" s="141"/>
      <c r="GH172" s="141"/>
      <c r="GI172" s="141"/>
      <c r="GJ172" s="141"/>
      <c r="GK172" s="141"/>
      <c r="GL172" s="141"/>
      <c r="GM172" s="141"/>
      <c r="GN172" s="141"/>
      <c r="GO172" s="141"/>
      <c r="GP172" s="141"/>
      <c r="GQ172" s="141"/>
      <c r="GR172" s="141"/>
      <c r="GS172" s="141"/>
      <c r="GT172" s="141"/>
      <c r="GU172" s="141"/>
      <c r="GV172" s="141"/>
      <c r="GW172" s="141"/>
      <c r="GX172" s="141"/>
      <c r="GY172" s="141"/>
      <c r="GZ172" s="141"/>
      <c r="HA172" s="141"/>
      <c r="HB172" s="141"/>
      <c r="HC172" s="141"/>
      <c r="HD172" s="141"/>
      <c r="HE172" s="141"/>
      <c r="HF172" s="141"/>
      <c r="HG172" s="141"/>
      <c r="HH172" s="141"/>
      <c r="HI172" s="141"/>
      <c r="HJ172" s="141"/>
      <c r="HK172" s="141"/>
      <c r="HL172" s="141"/>
      <c r="HM172" s="141"/>
      <c r="HN172" s="141"/>
      <c r="HO172" s="141"/>
      <c r="HP172" s="141"/>
      <c r="HQ172" s="141"/>
      <c r="HR172" s="141"/>
      <c r="HS172" s="141"/>
      <c r="HT172" s="141"/>
      <c r="HU172" s="141"/>
      <c r="HV172" s="141"/>
      <c r="HW172" s="141"/>
      <c r="HX172" s="141"/>
      <c r="HY172" s="141"/>
      <c r="HZ172" s="141"/>
      <c r="IA172" s="141"/>
      <c r="IB172" s="141"/>
      <c r="IC172" s="141"/>
      <c r="ID172" s="141"/>
      <c r="IE172" s="141"/>
      <c r="IF172" s="141"/>
      <c r="IG172" s="141"/>
      <c r="IH172" s="141"/>
      <c r="II172" s="141"/>
      <c r="IJ172" s="141"/>
      <c r="IK172" s="141"/>
      <c r="IL172" s="141"/>
      <c r="IM172" s="141"/>
      <c r="IN172" s="141"/>
      <c r="IO172" s="141"/>
      <c r="IP172" s="141"/>
      <c r="IQ172" s="141"/>
      <c r="IR172" s="141"/>
      <c r="IS172" s="141"/>
      <c r="IT172" s="141"/>
      <c r="IU172" s="141"/>
      <c r="IV172" s="141"/>
      <c r="IW172" s="141"/>
      <c r="IX172" s="141"/>
      <c r="IY172" s="141"/>
      <c r="IZ172" s="141"/>
      <c r="JA172" s="141"/>
      <c r="JB172" s="141"/>
      <c r="JC172" s="141"/>
      <c r="JD172" s="141"/>
      <c r="JE172" s="141"/>
      <c r="JF172" s="141"/>
      <c r="JG172" s="141"/>
      <c r="JH172" s="141"/>
      <c r="JI172" s="141"/>
      <c r="JJ172" s="141"/>
      <c r="JK172" s="141"/>
      <c r="JL172" s="141"/>
      <c r="JM172" s="141"/>
      <c r="JN172" s="141"/>
      <c r="JO172" s="141"/>
      <c r="JP172" s="141"/>
      <c r="JQ172" s="141"/>
      <c r="JR172" s="141"/>
      <c r="JS172" s="141"/>
      <c r="JT172" s="141"/>
      <c r="JU172" s="141"/>
      <c r="JV172" s="141"/>
      <c r="JW172" s="141"/>
      <c r="JX172" s="141"/>
      <c r="JY172" s="141"/>
      <c r="JZ172" s="141"/>
      <c r="KA172" s="141"/>
      <c r="KB172" s="141"/>
      <c r="KC172" s="141"/>
      <c r="KD172" s="141"/>
      <c r="KE172" s="141"/>
      <c r="KF172" s="141"/>
      <c r="KG172" s="141"/>
      <c r="KH172" s="141"/>
      <c r="KI172" s="141"/>
      <c r="KJ172" s="141"/>
      <c r="KK172" s="141"/>
      <c r="KL172" s="141"/>
      <c r="KM172" s="141"/>
      <c r="KN172" s="141"/>
      <c r="KO172" s="141"/>
      <c r="KP172" s="141"/>
      <c r="KQ172" s="141"/>
      <c r="KR172" s="141"/>
      <c r="KS172" s="141"/>
      <c r="KT172" s="141"/>
      <c r="KU172" s="141"/>
      <c r="KV172" s="141"/>
      <c r="KW172" s="141"/>
      <c r="KX172" s="141"/>
      <c r="KY172" s="141"/>
      <c r="KZ172" s="141"/>
      <c r="LA172" s="141"/>
      <c r="LB172" s="141"/>
      <c r="LC172" s="141"/>
      <c r="LD172" s="141"/>
      <c r="LE172" s="141"/>
      <c r="LF172" s="141"/>
      <c r="LG172" s="141"/>
      <c r="LH172" s="141"/>
      <c r="LI172" s="141"/>
      <c r="LJ172" s="141"/>
      <c r="LK172" s="141"/>
      <c r="LL172" s="141"/>
      <c r="LM172" s="141"/>
      <c r="LN172" s="141"/>
      <c r="LO172" s="141"/>
      <c r="LP172" s="141"/>
      <c r="LQ172" s="141"/>
      <c r="LR172" s="141"/>
      <c r="LS172" s="141"/>
      <c r="LT172" s="141"/>
      <c r="LU172" s="141"/>
      <c r="LV172" s="141"/>
      <c r="LW172" s="141"/>
      <c r="LX172" s="141"/>
      <c r="LY172" s="141"/>
      <c r="LZ172" s="141"/>
      <c r="MA172" s="141"/>
      <c r="MB172" s="141"/>
      <c r="MC172" s="141"/>
      <c r="MD172" s="141"/>
      <c r="ME172" s="141"/>
      <c r="MF172" s="141"/>
      <c r="MG172" s="141"/>
      <c r="MH172" s="141"/>
      <c r="MI172" s="141"/>
      <c r="MJ172" s="141"/>
      <c r="MK172" s="141"/>
      <c r="ML172" s="141"/>
      <c r="MM172" s="141"/>
      <c r="MN172" s="141"/>
      <c r="MO172" s="141"/>
      <c r="MP172" s="141"/>
      <c r="MQ172" s="141"/>
      <c r="MR172" s="141"/>
      <c r="MS172" s="141"/>
      <c r="MT172" s="141"/>
      <c r="MU172" s="141"/>
      <c r="MV172" s="141"/>
      <c r="MW172" s="141"/>
      <c r="MX172" s="141"/>
      <c r="MY172" s="141"/>
      <c r="MZ172" s="141"/>
      <c r="NA172" s="141"/>
      <c r="NB172" s="141"/>
      <c r="NC172" s="141"/>
      <c r="ND172" s="141"/>
      <c r="NE172" s="141"/>
      <c r="NF172" s="141"/>
      <c r="NG172" s="141"/>
      <c r="NH172" s="141"/>
      <c r="NI172" s="141"/>
      <c r="NJ172" s="141"/>
      <c r="NK172" s="141"/>
      <c r="NL172" s="141"/>
      <c r="NM172" s="141"/>
      <c r="NN172" s="141"/>
      <c r="NO172" s="141"/>
      <c r="NP172" s="141"/>
      <c r="NQ172" s="141"/>
      <c r="NR172" s="141"/>
      <c r="NS172" s="141"/>
      <c r="NT172" s="141"/>
      <c r="NU172" s="141"/>
      <c r="NV172" s="141"/>
      <c r="NW172" s="141"/>
      <c r="NX172" s="141"/>
      <c r="NY172" s="141"/>
      <c r="NZ172" s="141"/>
      <c r="OA172" s="141"/>
      <c r="OB172" s="141"/>
      <c r="OC172" s="141"/>
      <c r="OD172" s="141"/>
      <c r="OE172" s="141"/>
      <c r="OF172" s="141"/>
      <c r="OG172" s="141"/>
      <c r="OH172" s="141"/>
      <c r="OI172" s="141"/>
      <c r="OJ172" s="141"/>
      <c r="OK172" s="141"/>
      <c r="OL172" s="141"/>
      <c r="OM172" s="141"/>
      <c r="ON172" s="141"/>
      <c r="OO172" s="141"/>
      <c r="OP172" s="141"/>
      <c r="OQ172" s="141"/>
      <c r="OR172" s="141"/>
      <c r="OS172" s="141"/>
      <c r="OT172" s="141"/>
      <c r="OU172" s="141"/>
      <c r="OV172" s="141"/>
      <c r="OW172" s="141"/>
      <c r="OX172" s="141"/>
      <c r="OY172" s="141"/>
      <c r="OZ172" s="141"/>
      <c r="PA172" s="141"/>
      <c r="PB172" s="141"/>
      <c r="PC172" s="141"/>
      <c r="PD172" s="141"/>
      <c r="PE172" s="141"/>
      <c r="PF172" s="141"/>
      <c r="PG172" s="141"/>
      <c r="PH172" s="141"/>
      <c r="PI172" s="141"/>
      <c r="PJ172" s="141"/>
      <c r="PK172" s="141"/>
      <c r="PL172" s="141"/>
      <c r="PM172" s="141"/>
      <c r="PN172" s="141"/>
      <c r="PO172" s="141"/>
      <c r="PP172" s="141"/>
      <c r="PQ172" s="141"/>
      <c r="PR172" s="141"/>
      <c r="PS172" s="141"/>
      <c r="PT172" s="141"/>
      <c r="PU172" s="141"/>
      <c r="PV172" s="141"/>
      <c r="PW172" s="141"/>
      <c r="PX172" s="141"/>
      <c r="PY172" s="141"/>
      <c r="PZ172" s="141"/>
      <c r="QA172" s="141"/>
      <c r="QB172" s="141"/>
      <c r="QC172" s="141"/>
      <c r="QD172" s="141"/>
      <c r="QE172" s="141"/>
      <c r="QF172" s="141"/>
      <c r="QG172" s="141"/>
    </row>
    <row r="173" spans="1:449" s="145" customFormat="1" ht="118.5" hidden="1" customHeight="1">
      <c r="A173" s="252">
        <v>140</v>
      </c>
      <c r="B173" s="253" t="s">
        <v>959</v>
      </c>
      <c r="C173" s="215" t="s">
        <v>649</v>
      </c>
      <c r="D173" s="213" t="s">
        <v>344</v>
      </c>
      <c r="E173" s="214"/>
      <c r="F173" s="215" t="s">
        <v>648</v>
      </c>
      <c r="G173" s="215" t="s">
        <v>649</v>
      </c>
      <c r="H173" s="213" t="s">
        <v>344</v>
      </c>
      <c r="I173" s="215" t="s">
        <v>2542</v>
      </c>
      <c r="J173" s="215" t="s">
        <v>671</v>
      </c>
      <c r="K173" s="215" t="s">
        <v>672</v>
      </c>
      <c r="L173" s="215" t="s">
        <v>673</v>
      </c>
      <c r="M173" s="215" t="s">
        <v>674</v>
      </c>
      <c r="N173" s="215" t="s">
        <v>675</v>
      </c>
      <c r="O173" s="213" t="s">
        <v>17</v>
      </c>
      <c r="P173" s="213" t="s">
        <v>21</v>
      </c>
      <c r="Q173" s="213" t="s">
        <v>1628</v>
      </c>
      <c r="R173" s="213" t="s">
        <v>250</v>
      </c>
      <c r="S173" s="255" t="s">
        <v>2543</v>
      </c>
      <c r="T173" s="253" t="s">
        <v>328</v>
      </c>
      <c r="U173" s="213" t="s">
        <v>1630</v>
      </c>
      <c r="V173" s="213">
        <v>2020</v>
      </c>
      <c r="W173" s="255" t="s">
        <v>2544</v>
      </c>
      <c r="X173" s="37" t="s">
        <v>2545</v>
      </c>
      <c r="Y173" s="284" t="s">
        <v>2546</v>
      </c>
      <c r="Z173" s="537" t="s">
        <v>2547</v>
      </c>
      <c r="AA173" s="255" t="s">
        <v>328</v>
      </c>
      <c r="AB173" s="213" t="s">
        <v>328</v>
      </c>
      <c r="AC173" s="213" t="s">
        <v>328</v>
      </c>
      <c r="AD173" s="255" t="s">
        <v>328</v>
      </c>
      <c r="AE173" s="255" t="s">
        <v>328</v>
      </c>
      <c r="AF173" s="260">
        <v>43973</v>
      </c>
      <c r="AG173" s="260">
        <v>44094</v>
      </c>
      <c r="AH173" s="260">
        <v>44900</v>
      </c>
      <c r="AI173" s="260" t="s">
        <v>309</v>
      </c>
      <c r="AJ173" s="260" t="s">
        <v>309</v>
      </c>
      <c r="AK173" s="218">
        <f t="shared" si="22"/>
        <v>-617</v>
      </c>
      <c r="AL173" s="223" t="s">
        <v>2548</v>
      </c>
      <c r="AM173" s="262">
        <v>44384</v>
      </c>
      <c r="AN173" s="257" t="s">
        <v>309</v>
      </c>
      <c r="AO173" s="257" t="s">
        <v>2549</v>
      </c>
      <c r="AP173" s="261"/>
      <c r="AQ173" s="235" t="s">
        <v>386</v>
      </c>
      <c r="AR173" s="223">
        <v>-357</v>
      </c>
      <c r="AS173" s="221" t="s">
        <v>387</v>
      </c>
      <c r="AT173" s="592">
        <v>44519</v>
      </c>
      <c r="AU173" s="396" t="s">
        <v>2550</v>
      </c>
      <c r="AV173" s="221" t="s">
        <v>399</v>
      </c>
      <c r="AW173" s="593">
        <v>0.5</v>
      </c>
      <c r="AX173" s="599">
        <v>0.5</v>
      </c>
      <c r="AY173" s="221" t="s">
        <v>393</v>
      </c>
      <c r="AZ173" s="221" t="s">
        <v>383</v>
      </c>
      <c r="BA173" s="247" t="s">
        <v>390</v>
      </c>
      <c r="BB173" s="267" t="s">
        <v>1121</v>
      </c>
      <c r="BC173" s="269">
        <v>44620</v>
      </c>
      <c r="BD173" s="267" t="s">
        <v>309</v>
      </c>
      <c r="BE173" s="36" t="s">
        <v>576</v>
      </c>
      <c r="BF173" s="266">
        <v>0.5</v>
      </c>
      <c r="BG173" s="235" t="s">
        <v>422</v>
      </c>
      <c r="BH173" s="223">
        <v>-44620</v>
      </c>
      <c r="BI173" s="221" t="s">
        <v>387</v>
      </c>
      <c r="BJ173" s="472">
        <v>44631</v>
      </c>
      <c r="BK173" s="594" t="s">
        <v>1121</v>
      </c>
      <c r="BL173" s="473" t="s">
        <v>399</v>
      </c>
      <c r="BM173" s="474">
        <v>0.5</v>
      </c>
      <c r="BN173" s="221" t="s">
        <v>387</v>
      </c>
      <c r="BO173" s="267"/>
      <c r="BP173" s="268" t="s">
        <v>293</v>
      </c>
      <c r="BQ173" s="62" t="s">
        <v>2551</v>
      </c>
      <c r="BR173" s="269">
        <v>44712</v>
      </c>
      <c r="BS173" s="233" t="s">
        <v>1718</v>
      </c>
      <c r="BT173" s="234">
        <v>1</v>
      </c>
      <c r="BU173" s="235" t="s">
        <v>380</v>
      </c>
      <c r="BV173" s="223">
        <v>-617</v>
      </c>
      <c r="BW173" s="221" t="s">
        <v>387</v>
      </c>
      <c r="BX173" s="394">
        <v>44732</v>
      </c>
      <c r="BY173" s="312" t="s">
        <v>2552</v>
      </c>
      <c r="BZ173" s="312" t="s">
        <v>559</v>
      </c>
      <c r="CA173" s="391">
        <v>0.5</v>
      </c>
      <c r="CB173" s="236" t="s">
        <v>387</v>
      </c>
      <c r="CC173" s="94"/>
      <c r="CD173" s="268" t="s">
        <v>293</v>
      </c>
      <c r="CE173" s="237">
        <v>44823</v>
      </c>
      <c r="CF173" s="492" t="s">
        <v>2553</v>
      </c>
      <c r="CG173" s="20" t="s">
        <v>2554</v>
      </c>
      <c r="CH173" s="495" t="s">
        <v>1236</v>
      </c>
      <c r="CI173" s="109">
        <v>1</v>
      </c>
      <c r="CJ173" s="235" t="str">
        <f t="shared" si="23"/>
        <v>CUMPLIMIENTO TOTAL</v>
      </c>
      <c r="CK173" s="223">
        <f t="shared" si="24"/>
        <v>-617</v>
      </c>
      <c r="CL173" s="221" t="str">
        <f t="shared" si="25"/>
        <v>VENCIDO</v>
      </c>
      <c r="CM173" s="394">
        <v>44882</v>
      </c>
      <c r="CN173" s="312" t="s">
        <v>2555</v>
      </c>
      <c r="CO173" s="312" t="s">
        <v>1328</v>
      </c>
      <c r="CP173" s="391">
        <v>1</v>
      </c>
      <c r="CQ173" s="236" t="s">
        <v>294</v>
      </c>
      <c r="CR173" s="94"/>
      <c r="CS173" s="239" t="s">
        <v>328</v>
      </c>
      <c r="CT173" s="82" t="s">
        <v>1125</v>
      </c>
      <c r="CU173" s="82" t="s">
        <v>339</v>
      </c>
      <c r="CV173" s="107">
        <v>1</v>
      </c>
      <c r="CW173" s="110">
        <v>1</v>
      </c>
      <c r="CX173" s="235" t="str">
        <f t="shared" si="26"/>
        <v>CUMPLIMIENTO TOTAL</v>
      </c>
      <c r="CY173" s="223" t="str">
        <f t="shared" si="27"/>
        <v>NO APLICA ACCION CERRADA</v>
      </c>
      <c r="CZ173" s="221" t="str">
        <f>(IF(CQ173="CERRADO","NO APLICA ACCION CERRADA",IF(CW173&lt;=0,"VENCIDO",IF(AY173&lt;=$V$5,"POR VENCER","CON TIEMPO"))))</f>
        <v>NO APLICA ACCION CERRADA</v>
      </c>
      <c r="DA173" s="239" t="s">
        <v>328</v>
      </c>
      <c r="DB173" s="82" t="s">
        <v>1125</v>
      </c>
      <c r="DC173" s="82" t="s">
        <v>339</v>
      </c>
      <c r="DD173" s="107">
        <v>1</v>
      </c>
      <c r="DE173" s="97" t="s">
        <v>294</v>
      </c>
      <c r="DF173" s="94"/>
      <c r="DG173" s="141"/>
      <c r="DH173" s="141"/>
      <c r="DI173" s="141"/>
      <c r="DJ173" s="141"/>
      <c r="DK173" s="141"/>
      <c r="DL173" s="141"/>
      <c r="DM173" s="141"/>
      <c r="DN173" s="141"/>
      <c r="DO173" s="141"/>
      <c r="DP173" s="141"/>
      <c r="DQ173" s="141"/>
      <c r="DR173" s="141"/>
      <c r="DS173" s="141"/>
      <c r="DT173" s="141"/>
      <c r="DU173" s="141"/>
      <c r="DV173" s="141"/>
      <c r="DW173" s="141"/>
      <c r="DX173" s="141"/>
      <c r="DY173" s="141"/>
      <c r="DZ173" s="141"/>
      <c r="EA173" s="141"/>
      <c r="EB173" s="141"/>
      <c r="EC173" s="141"/>
      <c r="ED173" s="141"/>
      <c r="EE173" s="141"/>
      <c r="EF173" s="141"/>
      <c r="EG173" s="141"/>
      <c r="EH173" s="141"/>
      <c r="EI173" s="141"/>
      <c r="EJ173" s="141"/>
      <c r="EK173" s="141"/>
      <c r="EL173" s="141"/>
      <c r="EM173" s="141"/>
      <c r="EN173" s="141"/>
      <c r="EO173" s="141"/>
      <c r="EP173" s="141"/>
      <c r="EQ173" s="141"/>
      <c r="ER173" s="141"/>
      <c r="ES173" s="141"/>
      <c r="ET173" s="141"/>
      <c r="EU173" s="141"/>
      <c r="EV173" s="141"/>
      <c r="EW173" s="141"/>
      <c r="EX173" s="141"/>
      <c r="EY173" s="141"/>
      <c r="EZ173" s="141"/>
      <c r="FA173" s="141"/>
      <c r="FB173" s="141"/>
      <c r="FC173" s="141"/>
      <c r="FD173" s="141"/>
      <c r="FE173" s="141"/>
      <c r="FF173" s="141"/>
      <c r="FG173" s="141"/>
      <c r="FH173" s="141"/>
      <c r="FI173" s="141"/>
      <c r="FJ173" s="141"/>
      <c r="FK173" s="141"/>
      <c r="FL173" s="141"/>
      <c r="FM173" s="141"/>
      <c r="FN173" s="141"/>
      <c r="FO173" s="141"/>
      <c r="FP173" s="141"/>
      <c r="FQ173" s="141"/>
      <c r="FR173" s="141"/>
      <c r="FS173" s="141"/>
      <c r="FT173" s="141"/>
      <c r="FU173" s="141"/>
      <c r="FV173" s="141"/>
      <c r="FW173" s="141"/>
      <c r="FX173" s="141"/>
      <c r="FY173" s="141"/>
      <c r="FZ173" s="141"/>
      <c r="GA173" s="141"/>
      <c r="GB173" s="141"/>
      <c r="GC173" s="141"/>
      <c r="GD173" s="141"/>
      <c r="GE173" s="141"/>
      <c r="GF173" s="141"/>
      <c r="GG173" s="141"/>
      <c r="GH173" s="141"/>
      <c r="GI173" s="141"/>
      <c r="GJ173" s="141"/>
      <c r="GK173" s="141"/>
      <c r="GL173" s="141"/>
      <c r="GM173" s="141"/>
      <c r="GN173" s="141"/>
      <c r="GO173" s="141"/>
      <c r="GP173" s="141"/>
      <c r="GQ173" s="141"/>
      <c r="GR173" s="141"/>
      <c r="GS173" s="141"/>
      <c r="GT173" s="141"/>
      <c r="GU173" s="141"/>
      <c r="GV173" s="141"/>
      <c r="GW173" s="141"/>
      <c r="GX173" s="141"/>
      <c r="GY173" s="141"/>
      <c r="GZ173" s="141"/>
      <c r="HA173" s="141"/>
      <c r="HB173" s="141"/>
      <c r="HC173" s="141"/>
      <c r="HD173" s="141"/>
      <c r="HE173" s="141"/>
      <c r="HF173" s="141"/>
      <c r="HG173" s="141"/>
      <c r="HH173" s="141"/>
      <c r="HI173" s="141"/>
      <c r="HJ173" s="141"/>
      <c r="HK173" s="141"/>
      <c r="HL173" s="141"/>
      <c r="HM173" s="141"/>
      <c r="HN173" s="141"/>
      <c r="HO173" s="141"/>
      <c r="HP173" s="141"/>
      <c r="HQ173" s="141"/>
      <c r="HR173" s="141"/>
      <c r="HS173" s="141"/>
      <c r="HT173" s="141"/>
      <c r="HU173" s="141"/>
      <c r="HV173" s="141"/>
      <c r="HW173" s="141"/>
      <c r="HX173" s="141"/>
      <c r="HY173" s="141"/>
      <c r="HZ173" s="141"/>
      <c r="IA173" s="141"/>
      <c r="IB173" s="141"/>
      <c r="IC173" s="141"/>
      <c r="ID173" s="141"/>
      <c r="IE173" s="141"/>
      <c r="IF173" s="141"/>
      <c r="IG173" s="141"/>
      <c r="IH173" s="141"/>
      <c r="II173" s="141"/>
      <c r="IJ173" s="141"/>
      <c r="IK173" s="141"/>
      <c r="IL173" s="141"/>
      <c r="IM173" s="141"/>
      <c r="IN173" s="141"/>
      <c r="IO173" s="141"/>
      <c r="IP173" s="141"/>
      <c r="IQ173" s="141"/>
      <c r="IR173" s="141"/>
      <c r="IS173" s="141"/>
      <c r="IT173" s="141"/>
      <c r="IU173" s="141"/>
      <c r="IV173" s="141"/>
      <c r="IW173" s="141"/>
      <c r="IX173" s="141"/>
      <c r="IY173" s="141"/>
      <c r="IZ173" s="141"/>
      <c r="JA173" s="141"/>
      <c r="JB173" s="141"/>
      <c r="JC173" s="141"/>
      <c r="JD173" s="141"/>
      <c r="JE173" s="141"/>
      <c r="JF173" s="141"/>
      <c r="JG173" s="141"/>
      <c r="JH173" s="141"/>
      <c r="JI173" s="141"/>
      <c r="JJ173" s="141"/>
      <c r="JK173" s="141"/>
      <c r="JL173" s="141"/>
      <c r="JM173" s="141"/>
      <c r="JN173" s="141"/>
      <c r="JO173" s="141"/>
      <c r="JP173" s="141"/>
      <c r="JQ173" s="141"/>
      <c r="JR173" s="141"/>
      <c r="JS173" s="141"/>
      <c r="JT173" s="141"/>
      <c r="JU173" s="141"/>
      <c r="JV173" s="141"/>
      <c r="JW173" s="141"/>
      <c r="JX173" s="141"/>
      <c r="JY173" s="141"/>
      <c r="JZ173" s="141"/>
      <c r="KA173" s="141"/>
      <c r="KB173" s="141"/>
      <c r="KC173" s="141"/>
      <c r="KD173" s="141"/>
      <c r="KE173" s="141"/>
      <c r="KF173" s="141"/>
      <c r="KG173" s="141"/>
      <c r="KH173" s="141"/>
      <c r="KI173" s="141"/>
      <c r="KJ173" s="141"/>
      <c r="KK173" s="141"/>
      <c r="KL173" s="141"/>
      <c r="KM173" s="141"/>
      <c r="KN173" s="141"/>
      <c r="KO173" s="141"/>
      <c r="KP173" s="141"/>
      <c r="KQ173" s="141"/>
      <c r="KR173" s="141"/>
      <c r="KS173" s="141"/>
      <c r="KT173" s="141"/>
      <c r="KU173" s="141"/>
      <c r="KV173" s="141"/>
      <c r="KW173" s="141"/>
      <c r="KX173" s="141"/>
      <c r="KY173" s="141"/>
      <c r="KZ173" s="141"/>
      <c r="LA173" s="141"/>
      <c r="LB173" s="141"/>
      <c r="LC173" s="141"/>
      <c r="LD173" s="141"/>
      <c r="LE173" s="141"/>
      <c r="LF173" s="141"/>
      <c r="LG173" s="141"/>
      <c r="LH173" s="141"/>
      <c r="LI173" s="141"/>
      <c r="LJ173" s="141"/>
      <c r="LK173" s="141"/>
      <c r="LL173" s="141"/>
      <c r="LM173" s="141"/>
      <c r="LN173" s="141"/>
      <c r="LO173" s="141"/>
      <c r="LP173" s="141"/>
      <c r="LQ173" s="141"/>
      <c r="LR173" s="141"/>
      <c r="LS173" s="141"/>
      <c r="LT173" s="141"/>
      <c r="LU173" s="141"/>
      <c r="LV173" s="141"/>
      <c r="LW173" s="141"/>
      <c r="LX173" s="141"/>
      <c r="LY173" s="141"/>
      <c r="LZ173" s="141"/>
      <c r="MA173" s="141"/>
      <c r="MB173" s="141"/>
      <c r="MC173" s="141"/>
      <c r="MD173" s="141"/>
      <c r="ME173" s="141"/>
      <c r="MF173" s="141"/>
      <c r="MG173" s="141"/>
      <c r="MH173" s="141"/>
      <c r="MI173" s="141"/>
      <c r="MJ173" s="141"/>
      <c r="MK173" s="141"/>
      <c r="ML173" s="141"/>
      <c r="MM173" s="141"/>
      <c r="MN173" s="141"/>
      <c r="MO173" s="141"/>
      <c r="MP173" s="141"/>
      <c r="MQ173" s="141"/>
      <c r="MR173" s="141"/>
      <c r="MS173" s="141"/>
      <c r="MT173" s="141"/>
      <c r="MU173" s="141"/>
      <c r="MV173" s="141"/>
      <c r="MW173" s="141"/>
      <c r="MX173" s="141"/>
      <c r="MY173" s="141"/>
      <c r="MZ173" s="141"/>
      <c r="NA173" s="141"/>
      <c r="NB173" s="141"/>
      <c r="NC173" s="141"/>
      <c r="ND173" s="141"/>
      <c r="NE173" s="141"/>
      <c r="NF173" s="141"/>
      <c r="NG173" s="141"/>
      <c r="NH173" s="141"/>
      <c r="NI173" s="141"/>
      <c r="NJ173" s="141"/>
      <c r="NK173" s="141"/>
      <c r="NL173" s="141"/>
      <c r="NM173" s="141"/>
      <c r="NN173" s="141"/>
      <c r="NO173" s="141"/>
      <c r="NP173" s="141"/>
      <c r="NQ173" s="141"/>
      <c r="NR173" s="141"/>
      <c r="NS173" s="141"/>
      <c r="NT173" s="141"/>
      <c r="NU173" s="141"/>
      <c r="NV173" s="141"/>
      <c r="NW173" s="141"/>
      <c r="NX173" s="141"/>
      <c r="NY173" s="141"/>
      <c r="NZ173" s="141"/>
      <c r="OA173" s="141"/>
      <c r="OB173" s="141"/>
      <c r="OC173" s="141"/>
      <c r="OD173" s="141"/>
      <c r="OE173" s="141"/>
      <c r="OF173" s="141"/>
      <c r="OG173" s="141"/>
      <c r="OH173" s="141"/>
      <c r="OI173" s="141"/>
      <c r="OJ173" s="141"/>
      <c r="OK173" s="141"/>
      <c r="OL173" s="141"/>
      <c r="OM173" s="141"/>
      <c r="ON173" s="141"/>
      <c r="OO173" s="141"/>
      <c r="OP173" s="141"/>
      <c r="OQ173" s="141"/>
      <c r="OR173" s="141"/>
      <c r="OS173" s="141"/>
      <c r="OT173" s="141"/>
      <c r="OU173" s="141"/>
      <c r="OV173" s="141"/>
      <c r="OW173" s="141"/>
      <c r="OX173" s="141"/>
      <c r="OY173" s="141"/>
      <c r="OZ173" s="141"/>
      <c r="PA173" s="141"/>
      <c r="PB173" s="141"/>
      <c r="PC173" s="141"/>
      <c r="PD173" s="141"/>
      <c r="PE173" s="141"/>
      <c r="PF173" s="141"/>
      <c r="PG173" s="141"/>
      <c r="PH173" s="141"/>
      <c r="PI173" s="141"/>
      <c r="PJ173" s="141"/>
      <c r="PK173" s="141"/>
      <c r="PL173" s="141"/>
      <c r="PM173" s="141"/>
      <c r="PN173" s="141"/>
      <c r="PO173" s="141"/>
      <c r="PP173" s="141"/>
      <c r="PQ173" s="141"/>
      <c r="PR173" s="141"/>
      <c r="PS173" s="141"/>
      <c r="PT173" s="141"/>
      <c r="PU173" s="141"/>
      <c r="PV173" s="141"/>
      <c r="PW173" s="141"/>
      <c r="PX173" s="141"/>
      <c r="PY173" s="141"/>
      <c r="PZ173" s="141"/>
      <c r="QA173" s="141"/>
      <c r="QB173" s="141"/>
      <c r="QC173" s="141"/>
      <c r="QD173" s="141"/>
      <c r="QE173" s="141"/>
      <c r="QF173" s="141"/>
      <c r="QG173" s="141"/>
    </row>
    <row r="174" spans="1:449" s="145" customFormat="1" ht="118.5" hidden="1" customHeight="1">
      <c r="A174" s="252">
        <v>64</v>
      </c>
      <c r="B174" s="253" t="s">
        <v>648</v>
      </c>
      <c r="C174" s="213" t="s">
        <v>649</v>
      </c>
      <c r="D174" s="213" t="s">
        <v>344</v>
      </c>
      <c r="E174" s="214"/>
      <c r="F174" s="215" t="s">
        <v>648</v>
      </c>
      <c r="G174" s="215" t="s">
        <v>649</v>
      </c>
      <c r="H174" s="213" t="s">
        <v>344</v>
      </c>
      <c r="I174" s="215" t="s">
        <v>2520</v>
      </c>
      <c r="J174" s="215" t="s">
        <v>652</v>
      </c>
      <c r="K174" s="215" t="s">
        <v>694</v>
      </c>
      <c r="L174" s="215" t="s">
        <v>695</v>
      </c>
      <c r="M174" s="215" t="s">
        <v>696</v>
      </c>
      <c r="N174" s="215" t="s">
        <v>697</v>
      </c>
      <c r="O174" s="255" t="s">
        <v>88</v>
      </c>
      <c r="P174" s="213" t="s">
        <v>100</v>
      </c>
      <c r="Q174" s="213" t="s">
        <v>676</v>
      </c>
      <c r="R174" s="213" t="s">
        <v>250</v>
      </c>
      <c r="S174" s="255" t="s">
        <v>2556</v>
      </c>
      <c r="T174" s="255" t="s">
        <v>328</v>
      </c>
      <c r="U174" s="213" t="s">
        <v>454</v>
      </c>
      <c r="V174" s="255">
        <v>2019</v>
      </c>
      <c r="W174" s="255" t="s">
        <v>2522</v>
      </c>
      <c r="X174" s="214" t="s">
        <v>1839</v>
      </c>
      <c r="Y174" s="215" t="s">
        <v>1840</v>
      </c>
      <c r="Z174" s="215" t="s">
        <v>2557</v>
      </c>
      <c r="AA174" s="255" t="s">
        <v>328</v>
      </c>
      <c r="AB174" s="213" t="s">
        <v>328</v>
      </c>
      <c r="AC174" s="213" t="s">
        <v>444</v>
      </c>
      <c r="AD174" s="255" t="s">
        <v>328</v>
      </c>
      <c r="AE174" s="255" t="s">
        <v>328</v>
      </c>
      <c r="AF174" s="260">
        <v>43872</v>
      </c>
      <c r="AG174" s="260">
        <v>44238</v>
      </c>
      <c r="AH174" s="260"/>
      <c r="AI174" s="260" t="s">
        <v>309</v>
      </c>
      <c r="AJ174" s="260" t="s">
        <v>309</v>
      </c>
      <c r="AK174" s="218">
        <f t="shared" si="22"/>
        <v>-473</v>
      </c>
      <c r="AL174" s="300" t="s">
        <v>495</v>
      </c>
      <c r="AM174" s="262">
        <v>44384</v>
      </c>
      <c r="AN174" s="257" t="s">
        <v>309</v>
      </c>
      <c r="AO174" s="300" t="s">
        <v>496</v>
      </c>
      <c r="AP174" s="261">
        <v>0</v>
      </c>
      <c r="AQ174" s="235" t="s">
        <v>386</v>
      </c>
      <c r="AR174" s="223">
        <v>-213</v>
      </c>
      <c r="AS174" s="221" t="s">
        <v>387</v>
      </c>
      <c r="AT174" s="220">
        <v>44520</v>
      </c>
      <c r="AU174" s="221" t="s">
        <v>1621</v>
      </c>
      <c r="AV174" s="221" t="s">
        <v>388</v>
      </c>
      <c r="AW174" s="222">
        <v>0</v>
      </c>
      <c r="AX174" s="261">
        <v>0</v>
      </c>
      <c r="AY174" s="221" t="s">
        <v>393</v>
      </c>
      <c r="AZ174" s="221" t="s">
        <v>383</v>
      </c>
      <c r="BA174" s="247" t="s">
        <v>390</v>
      </c>
      <c r="BB174" s="250" t="s">
        <v>1121</v>
      </c>
      <c r="BC174" s="264">
        <v>44620</v>
      </c>
      <c r="BD174" s="250" t="s">
        <v>309</v>
      </c>
      <c r="BE174" s="50" t="s">
        <v>576</v>
      </c>
      <c r="BF174" s="124">
        <v>0</v>
      </c>
      <c r="BG174" s="235" t="s">
        <v>386</v>
      </c>
      <c r="BH174" s="223">
        <v>-44620</v>
      </c>
      <c r="BI174" s="221" t="s">
        <v>387</v>
      </c>
      <c r="BJ174" s="375">
        <v>44631</v>
      </c>
      <c r="BK174" s="221" t="s">
        <v>1388</v>
      </c>
      <c r="BL174" s="279" t="s">
        <v>458</v>
      </c>
      <c r="BM174" s="317">
        <v>0</v>
      </c>
      <c r="BN174" s="221" t="s">
        <v>387</v>
      </c>
      <c r="BO174" s="221" t="s">
        <v>383</v>
      </c>
      <c r="BP174" s="268" t="s">
        <v>293</v>
      </c>
      <c r="BQ174" s="62" t="s">
        <v>2558</v>
      </c>
      <c r="BR174" s="269">
        <v>44712</v>
      </c>
      <c r="BS174" s="233" t="s">
        <v>2559</v>
      </c>
      <c r="BT174" s="234">
        <v>0</v>
      </c>
      <c r="BU174" s="235" t="s">
        <v>386</v>
      </c>
      <c r="BV174" s="223">
        <v>-473</v>
      </c>
      <c r="BW174" s="221" t="s">
        <v>387</v>
      </c>
      <c r="BX174" s="443" t="s">
        <v>1178</v>
      </c>
      <c r="BY174" s="287" t="s">
        <v>2560</v>
      </c>
      <c r="BZ174" s="82" t="s">
        <v>458</v>
      </c>
      <c r="CA174" s="106">
        <v>0</v>
      </c>
      <c r="CB174" s="236" t="s">
        <v>387</v>
      </c>
      <c r="CC174" s="94"/>
      <c r="CD174" s="268" t="s">
        <v>293</v>
      </c>
      <c r="CE174" s="237">
        <v>44823</v>
      </c>
      <c r="CF174" s="20" t="s">
        <v>1347</v>
      </c>
      <c r="CG174" s="495"/>
      <c r="CH174" s="20" t="s">
        <v>2561</v>
      </c>
      <c r="CI174" s="109">
        <v>0</v>
      </c>
      <c r="CJ174" s="235" t="str">
        <f t="shared" si="23"/>
        <v>SIN AVANCE</v>
      </c>
      <c r="CK174" s="223">
        <f t="shared" si="24"/>
        <v>-473</v>
      </c>
      <c r="CL174" s="221" t="str">
        <f t="shared" si="25"/>
        <v>VENCIDO</v>
      </c>
      <c r="CM174" s="518">
        <v>44882</v>
      </c>
      <c r="CN174" s="351" t="s">
        <v>1327</v>
      </c>
      <c r="CO174" s="506" t="s">
        <v>1328</v>
      </c>
      <c r="CP174" s="508">
        <v>0</v>
      </c>
      <c r="CQ174" s="509" t="s">
        <v>387</v>
      </c>
      <c r="CR174" s="94"/>
      <c r="CS174" s="94"/>
      <c r="CT174" s="441" t="s">
        <v>2562</v>
      </c>
      <c r="CU174" s="441" t="s">
        <v>1308</v>
      </c>
      <c r="CV174" s="216" t="s">
        <v>1309</v>
      </c>
      <c r="CW174" s="110">
        <v>0</v>
      </c>
      <c r="CX174" s="235" t="str">
        <f t="shared" si="26"/>
        <v>SIN AVANCE</v>
      </c>
      <c r="CY174" s="223">
        <f t="shared" si="27"/>
        <v>-473</v>
      </c>
      <c r="CZ174" s="221" t="str">
        <f>(IF(CQ174="CERRADO","NO APLICA ACCION CERRADA",IF(CY174&lt;=0,"VENCIDO",IF(AY174&lt;=$V$5,"POR VENCER","CON TIEMPO"))))</f>
        <v>VENCIDO</v>
      </c>
      <c r="DA174" s="239">
        <v>44976</v>
      </c>
      <c r="DB174" s="82" t="s">
        <v>2563</v>
      </c>
      <c r="DC174" s="82" t="s">
        <v>1333</v>
      </c>
      <c r="DD174" s="107">
        <v>0</v>
      </c>
      <c r="DE174" s="97" t="s">
        <v>387</v>
      </c>
      <c r="DF174" s="94" t="s">
        <v>1797</v>
      </c>
      <c r="DG174" s="141"/>
      <c r="DH174" s="141"/>
      <c r="DI174" s="141"/>
      <c r="DJ174" s="141"/>
      <c r="DK174" s="141"/>
      <c r="DL174" s="141"/>
      <c r="DM174" s="141"/>
      <c r="DN174" s="141"/>
      <c r="DO174" s="141"/>
      <c r="DP174" s="141"/>
      <c r="DQ174" s="141"/>
      <c r="DR174" s="141"/>
      <c r="DS174" s="141"/>
      <c r="DT174" s="141"/>
      <c r="DU174" s="141"/>
      <c r="DV174" s="141"/>
      <c r="DW174" s="141"/>
      <c r="DX174" s="141"/>
      <c r="DY174" s="141"/>
      <c r="DZ174" s="141"/>
      <c r="EA174" s="141"/>
      <c r="EB174" s="141"/>
      <c r="EC174" s="141"/>
      <c r="ED174" s="141"/>
      <c r="EE174" s="141"/>
      <c r="EF174" s="141"/>
      <c r="EG174" s="141"/>
      <c r="EH174" s="141"/>
      <c r="EI174" s="141"/>
      <c r="EJ174" s="141"/>
      <c r="EK174" s="141"/>
      <c r="EL174" s="141"/>
      <c r="EM174" s="141"/>
      <c r="EN174" s="141"/>
      <c r="EO174" s="141"/>
      <c r="EP174" s="141"/>
      <c r="EQ174" s="141"/>
      <c r="ER174" s="141"/>
      <c r="ES174" s="141"/>
      <c r="ET174" s="141"/>
      <c r="EU174" s="141"/>
      <c r="EV174" s="141"/>
      <c r="EW174" s="141"/>
      <c r="EX174" s="141"/>
      <c r="EY174" s="141"/>
      <c r="EZ174" s="141"/>
      <c r="FA174" s="141"/>
      <c r="FB174" s="141"/>
      <c r="FC174" s="141"/>
      <c r="FD174" s="141"/>
      <c r="FE174" s="141"/>
      <c r="FF174" s="141"/>
      <c r="FG174" s="141"/>
      <c r="FH174" s="141"/>
      <c r="FI174" s="141"/>
      <c r="FJ174" s="141"/>
      <c r="FK174" s="141"/>
      <c r="FL174" s="141"/>
      <c r="FM174" s="141"/>
      <c r="FN174" s="141"/>
      <c r="FO174" s="141"/>
      <c r="FP174" s="141"/>
      <c r="FQ174" s="141"/>
      <c r="FR174" s="141"/>
      <c r="FS174" s="141"/>
      <c r="FT174" s="141"/>
      <c r="FU174" s="141"/>
      <c r="FV174" s="141"/>
      <c r="FW174" s="141"/>
      <c r="FX174" s="141"/>
      <c r="FY174" s="141"/>
      <c r="FZ174" s="141"/>
      <c r="GA174" s="141"/>
      <c r="GB174" s="141"/>
      <c r="GC174" s="141"/>
      <c r="GD174" s="141"/>
      <c r="GE174" s="141"/>
      <c r="GF174" s="141"/>
      <c r="GG174" s="141"/>
      <c r="GH174" s="141"/>
      <c r="GI174" s="141"/>
      <c r="GJ174" s="141"/>
      <c r="GK174" s="141"/>
      <c r="GL174" s="141"/>
      <c r="GM174" s="141"/>
      <c r="GN174" s="141"/>
      <c r="GO174" s="141"/>
      <c r="GP174" s="141"/>
      <c r="GQ174" s="141"/>
      <c r="GR174" s="141"/>
      <c r="GS174" s="141"/>
      <c r="GT174" s="141"/>
      <c r="GU174" s="141"/>
      <c r="GV174" s="141"/>
      <c r="GW174" s="141"/>
      <c r="GX174" s="141"/>
      <c r="GY174" s="141"/>
      <c r="GZ174" s="141"/>
      <c r="HA174" s="141"/>
      <c r="HB174" s="141"/>
      <c r="HC174" s="141"/>
      <c r="HD174" s="141"/>
      <c r="HE174" s="141"/>
      <c r="HF174" s="141"/>
      <c r="HG174" s="141"/>
      <c r="HH174" s="141"/>
      <c r="HI174" s="141"/>
      <c r="HJ174" s="141"/>
      <c r="HK174" s="141"/>
      <c r="HL174" s="141"/>
      <c r="HM174" s="141"/>
      <c r="HN174" s="141"/>
      <c r="HO174" s="141"/>
      <c r="HP174" s="141"/>
      <c r="HQ174" s="141"/>
      <c r="HR174" s="141"/>
      <c r="HS174" s="141"/>
      <c r="HT174" s="141"/>
      <c r="HU174" s="141"/>
      <c r="HV174" s="141"/>
      <c r="HW174" s="141"/>
      <c r="HX174" s="141"/>
      <c r="HY174" s="141"/>
      <c r="HZ174" s="141"/>
      <c r="IA174" s="141"/>
      <c r="IB174" s="141"/>
      <c r="IC174" s="141"/>
      <c r="ID174" s="141"/>
      <c r="IE174" s="141"/>
      <c r="IF174" s="141"/>
      <c r="IG174" s="141"/>
      <c r="IH174" s="141"/>
      <c r="II174" s="141"/>
      <c r="IJ174" s="141"/>
      <c r="IK174" s="141"/>
      <c r="IL174" s="141"/>
      <c r="IM174" s="141"/>
      <c r="IN174" s="141"/>
      <c r="IO174" s="141"/>
      <c r="IP174" s="141"/>
      <c r="IQ174" s="141"/>
      <c r="IR174" s="141"/>
      <c r="IS174" s="141"/>
      <c r="IT174" s="141"/>
      <c r="IU174" s="141"/>
      <c r="IV174" s="141"/>
      <c r="IW174" s="141"/>
      <c r="IX174" s="141"/>
      <c r="IY174" s="141"/>
      <c r="IZ174" s="141"/>
      <c r="JA174" s="141"/>
      <c r="JB174" s="141"/>
      <c r="JC174" s="141"/>
      <c r="JD174" s="141"/>
      <c r="JE174" s="141"/>
      <c r="JF174" s="141"/>
      <c r="JG174" s="141"/>
      <c r="JH174" s="141"/>
      <c r="JI174" s="141"/>
      <c r="JJ174" s="141"/>
      <c r="JK174" s="141"/>
      <c r="JL174" s="141"/>
      <c r="JM174" s="141"/>
      <c r="JN174" s="141"/>
      <c r="JO174" s="141"/>
      <c r="JP174" s="141"/>
      <c r="JQ174" s="141"/>
      <c r="JR174" s="141"/>
      <c r="JS174" s="141"/>
      <c r="JT174" s="141"/>
      <c r="JU174" s="141"/>
      <c r="JV174" s="141"/>
      <c r="JW174" s="141"/>
      <c r="JX174" s="141"/>
      <c r="JY174" s="141"/>
      <c r="JZ174" s="141"/>
      <c r="KA174" s="141"/>
      <c r="KB174" s="141"/>
      <c r="KC174" s="141"/>
      <c r="KD174" s="141"/>
      <c r="KE174" s="141"/>
      <c r="KF174" s="141"/>
      <c r="KG174" s="141"/>
      <c r="KH174" s="141"/>
      <c r="KI174" s="141"/>
      <c r="KJ174" s="141"/>
      <c r="KK174" s="141"/>
      <c r="KL174" s="141"/>
      <c r="KM174" s="141"/>
      <c r="KN174" s="141"/>
      <c r="KO174" s="141"/>
      <c r="KP174" s="141"/>
      <c r="KQ174" s="141"/>
      <c r="KR174" s="141"/>
      <c r="KS174" s="141"/>
      <c r="KT174" s="141"/>
      <c r="KU174" s="141"/>
      <c r="KV174" s="141"/>
      <c r="KW174" s="141"/>
      <c r="KX174" s="141"/>
      <c r="KY174" s="141"/>
      <c r="KZ174" s="141"/>
      <c r="LA174" s="141"/>
      <c r="LB174" s="141"/>
      <c r="LC174" s="141"/>
      <c r="LD174" s="141"/>
      <c r="LE174" s="141"/>
      <c r="LF174" s="141"/>
      <c r="LG174" s="141"/>
      <c r="LH174" s="141"/>
      <c r="LI174" s="141"/>
      <c r="LJ174" s="141"/>
      <c r="LK174" s="141"/>
      <c r="LL174" s="141"/>
      <c r="LM174" s="141"/>
      <c r="LN174" s="141"/>
      <c r="LO174" s="141"/>
      <c r="LP174" s="141"/>
      <c r="LQ174" s="141"/>
      <c r="LR174" s="141"/>
      <c r="LS174" s="141"/>
      <c r="LT174" s="141"/>
      <c r="LU174" s="141"/>
      <c r="LV174" s="141"/>
      <c r="LW174" s="141"/>
      <c r="LX174" s="141"/>
      <c r="LY174" s="141"/>
      <c r="LZ174" s="141"/>
      <c r="MA174" s="141"/>
      <c r="MB174" s="141"/>
      <c r="MC174" s="141"/>
      <c r="MD174" s="141"/>
      <c r="ME174" s="141"/>
      <c r="MF174" s="141"/>
      <c r="MG174" s="141"/>
      <c r="MH174" s="141"/>
      <c r="MI174" s="141"/>
      <c r="MJ174" s="141"/>
      <c r="MK174" s="141"/>
      <c r="ML174" s="141"/>
      <c r="MM174" s="141"/>
      <c r="MN174" s="141"/>
      <c r="MO174" s="141"/>
      <c r="MP174" s="141"/>
      <c r="MQ174" s="141"/>
      <c r="MR174" s="141"/>
      <c r="MS174" s="141"/>
      <c r="MT174" s="141"/>
      <c r="MU174" s="141"/>
      <c r="MV174" s="141"/>
      <c r="MW174" s="141"/>
      <c r="MX174" s="141"/>
      <c r="MY174" s="141"/>
      <c r="MZ174" s="141"/>
      <c r="NA174" s="141"/>
      <c r="NB174" s="141"/>
      <c r="NC174" s="141"/>
      <c r="ND174" s="141"/>
      <c r="NE174" s="141"/>
      <c r="NF174" s="141"/>
      <c r="NG174" s="141"/>
      <c r="NH174" s="141"/>
      <c r="NI174" s="141"/>
      <c r="NJ174" s="141"/>
      <c r="NK174" s="141"/>
      <c r="NL174" s="141"/>
      <c r="NM174" s="141"/>
      <c r="NN174" s="141"/>
      <c r="NO174" s="141"/>
      <c r="NP174" s="141"/>
      <c r="NQ174" s="141"/>
      <c r="NR174" s="141"/>
      <c r="NS174" s="141"/>
      <c r="NT174" s="141"/>
      <c r="NU174" s="141"/>
      <c r="NV174" s="141"/>
      <c r="NW174" s="141"/>
      <c r="NX174" s="141"/>
      <c r="NY174" s="141"/>
      <c r="NZ174" s="141"/>
      <c r="OA174" s="141"/>
      <c r="OB174" s="141"/>
      <c r="OC174" s="141"/>
      <c r="OD174" s="141"/>
      <c r="OE174" s="141"/>
      <c r="OF174" s="141"/>
      <c r="OG174" s="141"/>
      <c r="OH174" s="141"/>
      <c r="OI174" s="141"/>
      <c r="OJ174" s="141"/>
      <c r="OK174" s="141"/>
      <c r="OL174" s="141"/>
      <c r="OM174" s="141"/>
      <c r="ON174" s="141"/>
      <c r="OO174" s="141"/>
      <c r="OP174" s="141"/>
      <c r="OQ174" s="141"/>
      <c r="OR174" s="141"/>
      <c r="OS174" s="141"/>
      <c r="OT174" s="141"/>
      <c r="OU174" s="141"/>
      <c r="OV174" s="141"/>
      <c r="OW174" s="141"/>
      <c r="OX174" s="141"/>
      <c r="OY174" s="141"/>
      <c r="OZ174" s="141"/>
      <c r="PA174" s="141"/>
      <c r="PB174" s="141"/>
      <c r="PC174" s="141"/>
      <c r="PD174" s="141"/>
      <c r="PE174" s="141"/>
      <c r="PF174" s="141"/>
      <c r="PG174" s="141"/>
      <c r="PH174" s="141"/>
      <c r="PI174" s="141"/>
      <c r="PJ174" s="141"/>
      <c r="PK174" s="141"/>
      <c r="PL174" s="141"/>
      <c r="PM174" s="141"/>
      <c r="PN174" s="141"/>
      <c r="PO174" s="141"/>
      <c r="PP174" s="141"/>
      <c r="PQ174" s="141"/>
      <c r="PR174" s="141"/>
      <c r="PS174" s="141"/>
      <c r="PT174" s="141"/>
      <c r="PU174" s="141"/>
      <c r="PV174" s="141"/>
      <c r="PW174" s="141"/>
      <c r="PX174" s="141"/>
      <c r="PY174" s="141"/>
      <c r="PZ174" s="141"/>
      <c r="QA174" s="141"/>
      <c r="QB174" s="141"/>
      <c r="QC174" s="141"/>
      <c r="QD174" s="141"/>
      <c r="QE174" s="141"/>
      <c r="QF174" s="141"/>
    </row>
    <row r="175" spans="1:449" s="145" customFormat="1" ht="118.5" hidden="1" customHeight="1">
      <c r="A175" s="252">
        <v>144</v>
      </c>
      <c r="B175" s="253" t="s">
        <v>959</v>
      </c>
      <c r="C175" s="215" t="s">
        <v>649</v>
      </c>
      <c r="D175" s="213" t="s">
        <v>344</v>
      </c>
      <c r="E175" s="214"/>
      <c r="F175" s="215" t="s">
        <v>648</v>
      </c>
      <c r="G175" s="215" t="s">
        <v>649</v>
      </c>
      <c r="H175" s="213" t="s">
        <v>344</v>
      </c>
      <c r="I175" s="215" t="s">
        <v>2564</v>
      </c>
      <c r="J175" s="215" t="s">
        <v>671</v>
      </c>
      <c r="K175" s="215" t="s">
        <v>672</v>
      </c>
      <c r="L175" s="215" t="s">
        <v>673</v>
      </c>
      <c r="M175" s="215" t="s">
        <v>674</v>
      </c>
      <c r="N175" s="215" t="s">
        <v>675</v>
      </c>
      <c r="O175" s="215" t="s">
        <v>17</v>
      </c>
      <c r="P175" s="213" t="s">
        <v>20</v>
      </c>
      <c r="Q175" s="213" t="s">
        <v>1628</v>
      </c>
      <c r="R175" s="213" t="s">
        <v>250</v>
      </c>
      <c r="S175" s="255" t="s">
        <v>2565</v>
      </c>
      <c r="T175" s="253" t="s">
        <v>328</v>
      </c>
      <c r="U175" s="213" t="s">
        <v>1630</v>
      </c>
      <c r="V175" s="213">
        <v>2020</v>
      </c>
      <c r="W175" s="255" t="s">
        <v>2566</v>
      </c>
      <c r="X175" s="37" t="s">
        <v>2567</v>
      </c>
      <c r="Y175" s="284" t="s">
        <v>2568</v>
      </c>
      <c r="Z175" s="537" t="s">
        <v>2569</v>
      </c>
      <c r="AA175" s="255" t="s">
        <v>328</v>
      </c>
      <c r="AB175" s="213" t="s">
        <v>328</v>
      </c>
      <c r="AC175" s="213" t="s">
        <v>328</v>
      </c>
      <c r="AD175" s="255" t="s">
        <v>328</v>
      </c>
      <c r="AE175" s="255" t="s">
        <v>328</v>
      </c>
      <c r="AF175" s="260">
        <v>43973</v>
      </c>
      <c r="AG175" s="260">
        <v>44337</v>
      </c>
      <c r="AH175" s="260">
        <v>44900</v>
      </c>
      <c r="AI175" s="260" t="s">
        <v>309</v>
      </c>
      <c r="AJ175" s="260" t="s">
        <v>309</v>
      </c>
      <c r="AK175" s="218">
        <f t="shared" si="22"/>
        <v>-374</v>
      </c>
      <c r="AL175" s="223" t="s">
        <v>495</v>
      </c>
      <c r="AM175" s="262">
        <v>44384</v>
      </c>
      <c r="AN175" s="257" t="s">
        <v>309</v>
      </c>
      <c r="AO175" s="221" t="s">
        <v>496</v>
      </c>
      <c r="AP175" s="261"/>
      <c r="AQ175" s="235" t="s">
        <v>386</v>
      </c>
      <c r="AR175" s="223">
        <v>-114</v>
      </c>
      <c r="AS175" s="221" t="s">
        <v>387</v>
      </c>
      <c r="AT175" s="592">
        <v>44519</v>
      </c>
      <c r="AU175" s="396" t="s">
        <v>2570</v>
      </c>
      <c r="AV175" s="221" t="s">
        <v>399</v>
      </c>
      <c r="AW175" s="595">
        <v>0</v>
      </c>
      <c r="AX175" s="600">
        <v>0</v>
      </c>
      <c r="AY175" s="221" t="s">
        <v>393</v>
      </c>
      <c r="AZ175" s="221" t="s">
        <v>383</v>
      </c>
      <c r="BA175" s="247" t="s">
        <v>390</v>
      </c>
      <c r="BB175" s="250" t="s">
        <v>1121</v>
      </c>
      <c r="BC175" s="264">
        <v>44620</v>
      </c>
      <c r="BD175" s="250" t="s">
        <v>309</v>
      </c>
      <c r="BE175" s="50" t="s">
        <v>576</v>
      </c>
      <c r="BF175" s="124">
        <v>0</v>
      </c>
      <c r="BG175" s="235" t="s">
        <v>386</v>
      </c>
      <c r="BH175" s="223">
        <v>-44620</v>
      </c>
      <c r="BI175" s="221" t="s">
        <v>387</v>
      </c>
      <c r="BJ175" s="472">
        <v>44631</v>
      </c>
      <c r="BK175" s="594" t="s">
        <v>1121</v>
      </c>
      <c r="BL175" s="473" t="s">
        <v>399</v>
      </c>
      <c r="BM175" s="474">
        <v>0</v>
      </c>
      <c r="BN175" s="221" t="s">
        <v>387</v>
      </c>
      <c r="BO175" s="267"/>
      <c r="BP175" s="268" t="s">
        <v>293</v>
      </c>
      <c r="BQ175" s="62" t="s">
        <v>2571</v>
      </c>
      <c r="BR175" s="269">
        <v>44712</v>
      </c>
      <c r="BS175" s="233" t="s">
        <v>2572</v>
      </c>
      <c r="BT175" s="234">
        <v>0</v>
      </c>
      <c r="BU175" s="235" t="s">
        <v>386</v>
      </c>
      <c r="BV175" s="223">
        <v>-374</v>
      </c>
      <c r="BW175" s="221" t="s">
        <v>387</v>
      </c>
      <c r="BX175" s="394">
        <v>44732</v>
      </c>
      <c r="BY175" s="312" t="s">
        <v>2573</v>
      </c>
      <c r="BZ175" s="312" t="s">
        <v>559</v>
      </c>
      <c r="CA175" s="391">
        <v>0</v>
      </c>
      <c r="CB175" s="236" t="s">
        <v>387</v>
      </c>
      <c r="CC175" s="94"/>
      <c r="CD175" s="268" t="s">
        <v>293</v>
      </c>
      <c r="CE175" s="237">
        <v>44823</v>
      </c>
      <c r="CF175" s="57" t="s">
        <v>2574</v>
      </c>
      <c r="CG175" s="20" t="s">
        <v>2575</v>
      </c>
      <c r="CH175" s="495" t="s">
        <v>2576</v>
      </c>
      <c r="CI175" s="109">
        <v>1</v>
      </c>
      <c r="CJ175" s="235" t="str">
        <f t="shared" si="23"/>
        <v>CUMPLIMIENTO TOTAL</v>
      </c>
      <c r="CK175" s="223">
        <f t="shared" si="24"/>
        <v>-374</v>
      </c>
      <c r="CL175" s="221" t="str">
        <f t="shared" si="25"/>
        <v>VENCIDO</v>
      </c>
      <c r="CM175" s="394">
        <v>44882</v>
      </c>
      <c r="CN175" s="312" t="s">
        <v>2577</v>
      </c>
      <c r="CO175" s="312" t="s">
        <v>1328</v>
      </c>
      <c r="CP175" s="391">
        <v>1</v>
      </c>
      <c r="CQ175" s="236" t="s">
        <v>294</v>
      </c>
      <c r="CR175" s="94"/>
      <c r="CS175" s="239" t="s">
        <v>328</v>
      </c>
      <c r="CT175" s="82" t="s">
        <v>1125</v>
      </c>
      <c r="CU175" s="82" t="s">
        <v>339</v>
      </c>
      <c r="CV175" s="107">
        <v>1</v>
      </c>
      <c r="CW175" s="110">
        <v>1</v>
      </c>
      <c r="CX175" s="235" t="str">
        <f t="shared" si="26"/>
        <v>CUMPLIMIENTO TOTAL</v>
      </c>
      <c r="CY175" s="223" t="str">
        <f t="shared" si="27"/>
        <v>NO APLICA ACCION CERRADA</v>
      </c>
      <c r="CZ175" s="221" t="str">
        <f>(IF(CQ175="CERRADO","NO APLICA ACCION CERRADA",IF(CW175&lt;=0,"VENCIDO",IF(AY175&lt;=$V$5,"POR VENCER","CON TIEMPO"))))</f>
        <v>NO APLICA ACCION CERRADA</v>
      </c>
      <c r="DA175" s="239" t="s">
        <v>328</v>
      </c>
      <c r="DB175" s="82" t="s">
        <v>1125</v>
      </c>
      <c r="DC175" s="82" t="s">
        <v>339</v>
      </c>
      <c r="DD175" s="107">
        <v>1</v>
      </c>
      <c r="DE175" s="97" t="s">
        <v>294</v>
      </c>
      <c r="DF175" s="94"/>
      <c r="DG175" s="141"/>
      <c r="DH175" s="141"/>
      <c r="DI175" s="141"/>
      <c r="DJ175" s="141"/>
      <c r="DK175" s="141"/>
      <c r="DL175" s="141"/>
      <c r="DM175" s="141"/>
      <c r="DN175" s="141"/>
      <c r="DO175" s="141"/>
      <c r="DP175" s="141"/>
      <c r="DQ175" s="141"/>
      <c r="DR175" s="141"/>
      <c r="DS175" s="141"/>
      <c r="DT175" s="141"/>
      <c r="DU175" s="141"/>
      <c r="DV175" s="141"/>
      <c r="DW175" s="141"/>
      <c r="DX175" s="141"/>
      <c r="DY175" s="141"/>
      <c r="DZ175" s="141"/>
      <c r="EA175" s="141"/>
      <c r="EB175" s="141"/>
      <c r="EC175" s="141"/>
      <c r="ED175" s="141"/>
      <c r="EE175" s="141"/>
      <c r="EF175" s="141"/>
      <c r="EG175" s="141"/>
      <c r="EH175" s="141"/>
      <c r="EI175" s="141"/>
      <c r="EJ175" s="141"/>
      <c r="EK175" s="141"/>
      <c r="EL175" s="141"/>
      <c r="EM175" s="141"/>
      <c r="EN175" s="141"/>
      <c r="EO175" s="141"/>
      <c r="EP175" s="141"/>
      <c r="EQ175" s="141"/>
      <c r="ER175" s="141"/>
      <c r="ES175" s="141"/>
      <c r="ET175" s="141"/>
      <c r="EU175" s="141"/>
      <c r="EV175" s="141"/>
      <c r="EW175" s="141"/>
      <c r="EX175" s="141"/>
      <c r="EY175" s="141"/>
      <c r="EZ175" s="141"/>
      <c r="FA175" s="141"/>
      <c r="FB175" s="141"/>
      <c r="FC175" s="141"/>
      <c r="FD175" s="141"/>
      <c r="FE175" s="141"/>
      <c r="FF175" s="141"/>
      <c r="FG175" s="141"/>
      <c r="FH175" s="141"/>
      <c r="FI175" s="141"/>
      <c r="FJ175" s="141"/>
      <c r="FK175" s="141"/>
      <c r="FL175" s="141"/>
      <c r="FM175" s="141"/>
      <c r="FN175" s="141"/>
      <c r="FO175" s="141"/>
      <c r="FP175" s="141"/>
      <c r="FQ175" s="141"/>
      <c r="FR175" s="141"/>
      <c r="FS175" s="141"/>
      <c r="FT175" s="141"/>
      <c r="FU175" s="141"/>
      <c r="FV175" s="141"/>
      <c r="FW175" s="141"/>
      <c r="FX175" s="141"/>
      <c r="FY175" s="141"/>
      <c r="FZ175" s="141"/>
      <c r="GA175" s="141"/>
      <c r="GB175" s="141"/>
      <c r="GC175" s="141"/>
      <c r="GD175" s="141"/>
      <c r="GE175" s="141"/>
      <c r="GF175" s="141"/>
      <c r="GG175" s="141"/>
      <c r="GH175" s="141"/>
      <c r="GI175" s="141"/>
      <c r="GJ175" s="141"/>
      <c r="GK175" s="141"/>
      <c r="GL175" s="141"/>
      <c r="GM175" s="141"/>
      <c r="GN175" s="141"/>
      <c r="GO175" s="141"/>
      <c r="GP175" s="141"/>
      <c r="GQ175" s="141"/>
      <c r="GR175" s="141"/>
      <c r="GS175" s="141"/>
      <c r="GT175" s="141"/>
      <c r="GU175" s="141"/>
      <c r="GV175" s="141"/>
      <c r="GW175" s="141"/>
      <c r="GX175" s="141"/>
      <c r="GY175" s="141"/>
      <c r="GZ175" s="141"/>
      <c r="HA175" s="141"/>
      <c r="HB175" s="141"/>
      <c r="HC175" s="141"/>
      <c r="HD175" s="141"/>
      <c r="HE175" s="141"/>
      <c r="HF175" s="141"/>
      <c r="HG175" s="141"/>
      <c r="HH175" s="141"/>
      <c r="HI175" s="141"/>
      <c r="HJ175" s="141"/>
      <c r="HK175" s="141"/>
      <c r="HL175" s="141"/>
      <c r="HM175" s="141"/>
      <c r="HN175" s="141"/>
      <c r="HO175" s="141"/>
      <c r="HP175" s="141"/>
      <c r="HQ175" s="141"/>
      <c r="HR175" s="141"/>
      <c r="HS175" s="141"/>
      <c r="HT175" s="141"/>
      <c r="HU175" s="141"/>
      <c r="HV175" s="141"/>
      <c r="HW175" s="141"/>
      <c r="HX175" s="141"/>
      <c r="HY175" s="141"/>
      <c r="HZ175" s="141"/>
      <c r="IA175" s="141"/>
      <c r="IB175" s="141"/>
      <c r="IC175" s="141"/>
      <c r="ID175" s="141"/>
      <c r="IE175" s="141"/>
      <c r="IF175" s="141"/>
      <c r="IG175" s="141"/>
      <c r="IH175" s="141"/>
      <c r="II175" s="141"/>
      <c r="IJ175" s="141"/>
      <c r="IK175" s="141"/>
      <c r="IL175" s="141"/>
      <c r="IM175" s="141"/>
      <c r="IN175" s="141"/>
      <c r="IO175" s="141"/>
      <c r="IP175" s="141"/>
      <c r="IQ175" s="141"/>
      <c r="IR175" s="141"/>
      <c r="IS175" s="141"/>
      <c r="IT175" s="141"/>
      <c r="IU175" s="141"/>
      <c r="IV175" s="141"/>
      <c r="IW175" s="141"/>
      <c r="IX175" s="141"/>
      <c r="IY175" s="141"/>
      <c r="IZ175" s="141"/>
      <c r="JA175" s="141"/>
      <c r="JB175" s="141"/>
      <c r="JC175" s="141"/>
      <c r="JD175" s="141"/>
      <c r="JE175" s="141"/>
      <c r="JF175" s="141"/>
      <c r="JG175" s="141"/>
      <c r="JH175" s="141"/>
      <c r="JI175" s="141"/>
      <c r="JJ175" s="141"/>
      <c r="JK175" s="141"/>
      <c r="JL175" s="141"/>
      <c r="JM175" s="141"/>
      <c r="JN175" s="141"/>
      <c r="JO175" s="141"/>
      <c r="JP175" s="141"/>
      <c r="JQ175" s="141"/>
      <c r="JR175" s="141"/>
      <c r="JS175" s="141"/>
      <c r="JT175" s="141"/>
      <c r="JU175" s="141"/>
      <c r="JV175" s="141"/>
      <c r="JW175" s="141"/>
      <c r="JX175" s="141"/>
      <c r="JY175" s="141"/>
      <c r="JZ175" s="141"/>
      <c r="KA175" s="141"/>
      <c r="KB175" s="141"/>
      <c r="KC175" s="141"/>
      <c r="KD175" s="141"/>
      <c r="KE175" s="141"/>
      <c r="KF175" s="141"/>
      <c r="KG175" s="141"/>
      <c r="KH175" s="141"/>
      <c r="KI175" s="141"/>
      <c r="KJ175" s="141"/>
      <c r="KK175" s="141"/>
      <c r="KL175" s="141"/>
      <c r="KM175" s="141"/>
      <c r="KN175" s="141"/>
      <c r="KO175" s="141"/>
      <c r="KP175" s="141"/>
      <c r="KQ175" s="141"/>
      <c r="KR175" s="141"/>
      <c r="KS175" s="141"/>
      <c r="KT175" s="141"/>
      <c r="KU175" s="141"/>
      <c r="KV175" s="141"/>
      <c r="KW175" s="141"/>
      <c r="KX175" s="141"/>
      <c r="KY175" s="141"/>
      <c r="KZ175" s="141"/>
      <c r="LA175" s="141"/>
      <c r="LB175" s="141"/>
      <c r="LC175" s="141"/>
      <c r="LD175" s="141"/>
      <c r="LE175" s="141"/>
      <c r="LF175" s="141"/>
      <c r="LG175" s="141"/>
      <c r="LH175" s="141"/>
      <c r="LI175" s="141"/>
      <c r="LJ175" s="141"/>
      <c r="LK175" s="141"/>
      <c r="LL175" s="141"/>
      <c r="LM175" s="141"/>
      <c r="LN175" s="141"/>
      <c r="LO175" s="141"/>
      <c r="LP175" s="141"/>
      <c r="LQ175" s="141"/>
      <c r="LR175" s="141"/>
      <c r="LS175" s="141"/>
      <c r="LT175" s="141"/>
      <c r="LU175" s="141"/>
      <c r="LV175" s="141"/>
      <c r="LW175" s="141"/>
      <c r="LX175" s="141"/>
      <c r="LY175" s="141"/>
      <c r="LZ175" s="141"/>
      <c r="MA175" s="141"/>
      <c r="MB175" s="141"/>
      <c r="MC175" s="141"/>
      <c r="MD175" s="141"/>
      <c r="ME175" s="141"/>
      <c r="MF175" s="141"/>
      <c r="MG175" s="141"/>
      <c r="MH175" s="141"/>
      <c r="MI175" s="141"/>
      <c r="MJ175" s="141"/>
      <c r="MK175" s="141"/>
      <c r="ML175" s="141"/>
      <c r="MM175" s="141"/>
      <c r="MN175" s="141"/>
      <c r="MO175" s="141"/>
      <c r="MP175" s="141"/>
      <c r="MQ175" s="141"/>
      <c r="MR175" s="141"/>
      <c r="MS175" s="141"/>
      <c r="MT175" s="141"/>
      <c r="MU175" s="141"/>
      <c r="MV175" s="141"/>
      <c r="MW175" s="141"/>
      <c r="MX175" s="141"/>
      <c r="MY175" s="141"/>
      <c r="MZ175" s="141"/>
      <c r="NA175" s="141"/>
      <c r="NB175" s="141"/>
      <c r="NC175" s="141"/>
      <c r="ND175" s="141"/>
      <c r="NE175" s="141"/>
      <c r="NF175" s="141"/>
      <c r="NG175" s="141"/>
      <c r="NH175" s="141"/>
      <c r="NI175" s="141"/>
      <c r="NJ175" s="141"/>
      <c r="NK175" s="141"/>
      <c r="NL175" s="141"/>
      <c r="NM175" s="141"/>
      <c r="NN175" s="141"/>
      <c r="NO175" s="141"/>
      <c r="NP175" s="141"/>
      <c r="NQ175" s="141"/>
      <c r="NR175" s="141"/>
      <c r="NS175" s="141"/>
      <c r="NT175" s="141"/>
      <c r="NU175" s="141"/>
      <c r="NV175" s="141"/>
      <c r="NW175" s="141"/>
      <c r="NX175" s="141"/>
      <c r="NY175" s="141"/>
      <c r="NZ175" s="141"/>
      <c r="OA175" s="141"/>
      <c r="OB175" s="141"/>
      <c r="OC175" s="141"/>
      <c r="OD175" s="141"/>
      <c r="OE175" s="141"/>
      <c r="OF175" s="141"/>
      <c r="OG175" s="141"/>
      <c r="OH175" s="141"/>
      <c r="OI175" s="141"/>
      <c r="OJ175" s="141"/>
      <c r="OK175" s="141"/>
      <c r="OL175" s="141"/>
      <c r="OM175" s="141"/>
      <c r="ON175" s="141"/>
      <c r="OO175" s="141"/>
      <c r="OP175" s="141"/>
      <c r="OQ175" s="141"/>
      <c r="OR175" s="141"/>
      <c r="OS175" s="141"/>
      <c r="OT175" s="141"/>
      <c r="OU175" s="141"/>
      <c r="OV175" s="141"/>
      <c r="OW175" s="141"/>
      <c r="OX175" s="141"/>
      <c r="OY175" s="141"/>
      <c r="OZ175" s="141"/>
      <c r="PA175" s="141"/>
      <c r="PB175" s="141"/>
      <c r="PC175" s="141"/>
      <c r="PD175" s="141"/>
      <c r="PE175" s="141"/>
      <c r="PF175" s="141"/>
      <c r="PG175" s="141"/>
      <c r="PH175" s="141"/>
      <c r="PI175" s="141"/>
      <c r="PJ175" s="141"/>
      <c r="PK175" s="141"/>
      <c r="PL175" s="141"/>
      <c r="PM175" s="141"/>
      <c r="PN175" s="141"/>
      <c r="PO175" s="141"/>
      <c r="PP175" s="141"/>
      <c r="PQ175" s="141"/>
      <c r="PR175" s="141"/>
      <c r="PS175" s="141"/>
      <c r="PT175" s="141"/>
      <c r="PU175" s="141"/>
      <c r="PV175" s="141"/>
      <c r="PW175" s="141"/>
      <c r="PX175" s="141"/>
      <c r="PY175" s="141"/>
      <c r="PZ175" s="141"/>
      <c r="QA175" s="141"/>
      <c r="QB175" s="141"/>
      <c r="QC175" s="141"/>
      <c r="QD175" s="141"/>
      <c r="QE175" s="141"/>
      <c r="QF175" s="141"/>
      <c r="QG175" s="141"/>
    </row>
    <row r="176" spans="1:449" s="145" customFormat="1" ht="118.5" hidden="1" customHeight="1">
      <c r="A176" s="252">
        <v>147</v>
      </c>
      <c r="B176" s="253" t="s">
        <v>662</v>
      </c>
      <c r="C176" s="254" t="s">
        <v>269</v>
      </c>
      <c r="D176" s="255" t="s">
        <v>341</v>
      </c>
      <c r="E176" s="214"/>
      <c r="F176" s="213" t="s">
        <v>662</v>
      </c>
      <c r="G176" s="256" t="s">
        <v>269</v>
      </c>
      <c r="H176" s="213" t="s">
        <v>341</v>
      </c>
      <c r="I176" s="255" t="s">
        <v>662</v>
      </c>
      <c r="J176" s="288" t="s">
        <v>663</v>
      </c>
      <c r="K176" s="395" t="s">
        <v>638</v>
      </c>
      <c r="L176" s="395" t="s">
        <v>639</v>
      </c>
      <c r="M176" s="288" t="s">
        <v>664</v>
      </c>
      <c r="N176" s="395" t="s">
        <v>665</v>
      </c>
      <c r="O176" s="215" t="s">
        <v>17</v>
      </c>
      <c r="P176" s="213" t="s">
        <v>19</v>
      </c>
      <c r="Q176" s="213" t="s">
        <v>666</v>
      </c>
      <c r="R176" s="213" t="s">
        <v>250</v>
      </c>
      <c r="S176" s="255" t="s">
        <v>677</v>
      </c>
      <c r="T176" s="253" t="s">
        <v>328</v>
      </c>
      <c r="U176" s="213" t="s">
        <v>662</v>
      </c>
      <c r="V176" s="213">
        <v>2020</v>
      </c>
      <c r="W176" s="255" t="s">
        <v>678</v>
      </c>
      <c r="X176" s="537" t="s">
        <v>679</v>
      </c>
      <c r="Y176" s="213" t="s">
        <v>299</v>
      </c>
      <c r="Z176" s="213" t="s">
        <v>299</v>
      </c>
      <c r="AA176" s="255" t="s">
        <v>328</v>
      </c>
      <c r="AB176" s="213" t="s">
        <v>328</v>
      </c>
      <c r="AC176" s="213" t="s">
        <v>444</v>
      </c>
      <c r="AD176" s="255" t="s">
        <v>328</v>
      </c>
      <c r="AE176" s="255" t="s">
        <v>328</v>
      </c>
      <c r="AF176" s="260" t="s">
        <v>299</v>
      </c>
      <c r="AG176" s="260" t="s">
        <v>299</v>
      </c>
      <c r="AH176" s="260"/>
      <c r="AI176" s="260" t="s">
        <v>307</v>
      </c>
      <c r="AJ176" s="260" t="s">
        <v>307</v>
      </c>
      <c r="AK176" s="218" t="e">
        <f t="shared" si="22"/>
        <v>#VALUE!</v>
      </c>
      <c r="AL176" s="213" t="s">
        <v>407</v>
      </c>
      <c r="AM176" s="262">
        <v>44375</v>
      </c>
      <c r="AN176" s="257" t="s">
        <v>309</v>
      </c>
      <c r="AO176" s="257" t="s">
        <v>408</v>
      </c>
      <c r="AP176" s="261">
        <v>0</v>
      </c>
      <c r="AQ176" s="235" t="s">
        <v>386</v>
      </c>
      <c r="AR176" s="223" t="e">
        <v>#VALUE!</v>
      </c>
      <c r="AS176" s="221" t="e">
        <v>#VALUE!</v>
      </c>
      <c r="AT176" s="262">
        <v>44502</v>
      </c>
      <c r="AU176" s="221" t="s">
        <v>2578</v>
      </c>
      <c r="AV176" s="221" t="s">
        <v>2579</v>
      </c>
      <c r="AW176" s="261">
        <v>0</v>
      </c>
      <c r="AX176" s="261">
        <v>0</v>
      </c>
      <c r="AY176" s="221" t="e">
        <v>#VALUE!</v>
      </c>
      <c r="AZ176" s="221" t="s">
        <v>383</v>
      </c>
      <c r="BA176" s="493" t="s">
        <v>1441</v>
      </c>
      <c r="BB176" s="267" t="s">
        <v>2580</v>
      </c>
      <c r="BC176" s="264">
        <v>44620</v>
      </c>
      <c r="BD176" s="250" t="s">
        <v>307</v>
      </c>
      <c r="BE176" s="36" t="s">
        <v>2581</v>
      </c>
      <c r="BF176" s="266">
        <v>0</v>
      </c>
      <c r="BG176" s="235" t="s">
        <v>386</v>
      </c>
      <c r="BH176" s="223">
        <v>-44620</v>
      </c>
      <c r="BI176" s="221" t="e">
        <v>#VALUE!</v>
      </c>
      <c r="BJ176" s="267"/>
      <c r="BK176" s="267"/>
      <c r="BL176" s="267"/>
      <c r="BM176" s="267"/>
      <c r="BN176" s="221"/>
      <c r="BO176" s="267"/>
      <c r="BP176" s="268" t="s">
        <v>293</v>
      </c>
      <c r="BQ176" s="62" t="s">
        <v>2582</v>
      </c>
      <c r="BR176" s="269">
        <v>44712</v>
      </c>
      <c r="BS176" s="233" t="s">
        <v>1222</v>
      </c>
      <c r="BT176" s="234">
        <v>1</v>
      </c>
      <c r="BU176" s="235" t="s">
        <v>380</v>
      </c>
      <c r="BV176" s="223" t="e">
        <v>#VALUE!</v>
      </c>
      <c r="BW176" s="221" t="e">
        <v>#VALUE!</v>
      </c>
      <c r="BX176" s="249">
        <v>44734</v>
      </c>
      <c r="BY176" s="552" t="s">
        <v>1872</v>
      </c>
      <c r="BZ176" s="94" t="s">
        <v>466</v>
      </c>
      <c r="CA176" s="108">
        <v>0</v>
      </c>
      <c r="CB176" s="236" t="s">
        <v>387</v>
      </c>
      <c r="CC176" s="94"/>
      <c r="CD176" s="268" t="s">
        <v>293</v>
      </c>
      <c r="CE176" s="237">
        <v>44823</v>
      </c>
      <c r="CF176" s="233" t="s">
        <v>1447</v>
      </c>
      <c r="CG176" s="233" t="s">
        <v>1447</v>
      </c>
      <c r="CH176" s="233" t="s">
        <v>1447</v>
      </c>
      <c r="CI176" s="234">
        <v>0</v>
      </c>
      <c r="CJ176" s="235" t="str">
        <f t="shared" si="23"/>
        <v>SIN AVANCE</v>
      </c>
      <c r="CK176" s="223" t="e">
        <f t="shared" si="24"/>
        <v>#VALUE!</v>
      </c>
      <c r="CL176" s="221" t="e">
        <f t="shared" si="25"/>
        <v>#VALUE!</v>
      </c>
      <c r="CM176" s="443"/>
      <c r="CN176" s="601"/>
      <c r="CO176" s="602"/>
      <c r="CP176" s="106"/>
      <c r="CQ176" s="236" t="s">
        <v>387</v>
      </c>
      <c r="CR176" s="94"/>
      <c r="CS176" s="140">
        <v>44963</v>
      </c>
      <c r="CT176" s="26" t="s">
        <v>2583</v>
      </c>
      <c r="CU176" s="26" t="s">
        <v>2584</v>
      </c>
      <c r="CV176" s="250"/>
      <c r="CW176" s="122">
        <v>0</v>
      </c>
      <c r="CX176" s="235" t="str">
        <f t="shared" si="26"/>
        <v>SIN AVANCE</v>
      </c>
      <c r="CY176" s="223" t="e">
        <f t="shared" si="27"/>
        <v>#VALUE!</v>
      </c>
      <c r="CZ176" s="221" t="e">
        <f>(IF(CQ176="CERRADO","NO APLICA ACCION CERRADA",IF(CY176&lt;=0,"VENCIDO",IF(AY176&lt;=$V$5,"POR VENCER","CON TIEMPO"))))</f>
        <v>#VALUE!</v>
      </c>
      <c r="DA176" s="94"/>
      <c r="DB176" s="94"/>
      <c r="DC176" s="94"/>
      <c r="DD176" s="94"/>
      <c r="DE176" s="94"/>
      <c r="DF176" s="94"/>
      <c r="DG176" s="141"/>
      <c r="DH176" s="141"/>
      <c r="DI176" s="141"/>
      <c r="DJ176" s="141"/>
      <c r="DK176" s="141"/>
      <c r="DL176" s="141"/>
      <c r="DM176" s="141"/>
      <c r="DN176" s="141"/>
      <c r="DO176" s="141"/>
      <c r="DP176" s="141"/>
      <c r="DQ176" s="141"/>
      <c r="DR176" s="141"/>
      <c r="DS176" s="141"/>
      <c r="DT176" s="141"/>
      <c r="DU176" s="141"/>
      <c r="DV176" s="141"/>
      <c r="DW176" s="141"/>
      <c r="DX176" s="141"/>
      <c r="DY176" s="141"/>
      <c r="DZ176" s="141"/>
      <c r="EA176" s="141"/>
      <c r="EB176" s="141"/>
      <c r="EC176" s="141"/>
      <c r="ED176" s="141"/>
      <c r="EE176" s="141"/>
      <c r="EF176" s="141"/>
      <c r="EG176" s="141"/>
      <c r="EH176" s="141"/>
      <c r="EI176" s="141"/>
      <c r="EJ176" s="141"/>
      <c r="EK176" s="141"/>
      <c r="EL176" s="141"/>
      <c r="EM176" s="141"/>
      <c r="EN176" s="141"/>
      <c r="EO176" s="141"/>
      <c r="EP176" s="141"/>
      <c r="EQ176" s="141"/>
      <c r="ER176" s="141"/>
      <c r="ES176" s="141"/>
      <c r="ET176" s="141"/>
      <c r="EU176" s="141"/>
      <c r="EV176" s="141"/>
      <c r="EW176" s="141"/>
      <c r="EX176" s="141"/>
      <c r="EY176" s="141"/>
      <c r="EZ176" s="141"/>
      <c r="FA176" s="141"/>
      <c r="FB176" s="141"/>
      <c r="FC176" s="141"/>
      <c r="FD176" s="141"/>
      <c r="FE176" s="141"/>
      <c r="FF176" s="141"/>
      <c r="FG176" s="141"/>
      <c r="FH176" s="141"/>
      <c r="FI176" s="141"/>
      <c r="FJ176" s="141"/>
      <c r="FK176" s="141"/>
      <c r="FL176" s="141"/>
      <c r="FM176" s="141"/>
      <c r="FN176" s="141"/>
      <c r="FO176" s="141"/>
      <c r="FP176" s="141"/>
      <c r="FQ176" s="141"/>
      <c r="FR176" s="141"/>
      <c r="FS176" s="141"/>
      <c r="FT176" s="141"/>
      <c r="FU176" s="141"/>
      <c r="FV176" s="141"/>
      <c r="FW176" s="141"/>
      <c r="FX176" s="141"/>
      <c r="FY176" s="141"/>
      <c r="FZ176" s="141"/>
      <c r="GA176" s="141"/>
      <c r="GB176" s="141"/>
      <c r="GC176" s="141"/>
      <c r="GD176" s="141"/>
      <c r="GE176" s="141"/>
      <c r="GF176" s="141"/>
      <c r="GG176" s="141"/>
      <c r="GH176" s="141"/>
      <c r="GI176" s="141"/>
      <c r="GJ176" s="141"/>
      <c r="GK176" s="141"/>
      <c r="GL176" s="141"/>
      <c r="GM176" s="141"/>
      <c r="GN176" s="141"/>
      <c r="GO176" s="141"/>
      <c r="GP176" s="141"/>
      <c r="GQ176" s="141"/>
      <c r="GR176" s="141"/>
      <c r="GS176" s="141"/>
      <c r="GT176" s="141"/>
      <c r="GU176" s="141"/>
      <c r="GV176" s="141"/>
      <c r="GW176" s="141"/>
      <c r="GX176" s="141"/>
      <c r="GY176" s="141"/>
      <c r="GZ176" s="141"/>
      <c r="HA176" s="141"/>
      <c r="HB176" s="141"/>
      <c r="HC176" s="141"/>
      <c r="HD176" s="141"/>
      <c r="HE176" s="141"/>
      <c r="HF176" s="141"/>
      <c r="HG176" s="141"/>
      <c r="HH176" s="141"/>
      <c r="HI176" s="141"/>
      <c r="HJ176" s="141"/>
      <c r="HK176" s="141"/>
      <c r="HL176" s="141"/>
      <c r="HM176" s="141"/>
      <c r="HN176" s="141"/>
      <c r="HO176" s="141"/>
      <c r="HP176" s="141"/>
      <c r="HQ176" s="141"/>
      <c r="HR176" s="141"/>
      <c r="HS176" s="141"/>
      <c r="HT176" s="141"/>
      <c r="HU176" s="141"/>
      <c r="HV176" s="141"/>
      <c r="HW176" s="141"/>
      <c r="HX176" s="141"/>
      <c r="HY176" s="141"/>
      <c r="HZ176" s="141"/>
      <c r="IA176" s="141"/>
      <c r="IB176" s="141"/>
      <c r="IC176" s="141"/>
      <c r="ID176" s="141"/>
      <c r="IE176" s="141"/>
      <c r="IF176" s="141"/>
      <c r="IG176" s="141"/>
      <c r="IH176" s="141"/>
      <c r="II176" s="141"/>
      <c r="IJ176" s="141"/>
      <c r="IK176" s="141"/>
      <c r="IL176" s="141"/>
      <c r="IM176" s="141"/>
      <c r="IN176" s="141"/>
      <c r="IO176" s="141"/>
      <c r="IP176" s="141"/>
      <c r="IQ176" s="141"/>
      <c r="IR176" s="141"/>
      <c r="IS176" s="141"/>
      <c r="IT176" s="141"/>
      <c r="IU176" s="141"/>
      <c r="IV176" s="141"/>
      <c r="IW176" s="141"/>
      <c r="IX176" s="141"/>
      <c r="IY176" s="141"/>
      <c r="IZ176" s="141"/>
      <c r="JA176" s="141"/>
      <c r="JB176" s="141"/>
      <c r="JC176" s="141"/>
      <c r="JD176" s="141"/>
      <c r="JE176" s="141"/>
      <c r="JF176" s="141"/>
      <c r="JG176" s="141"/>
      <c r="JH176" s="141"/>
      <c r="JI176" s="141"/>
      <c r="JJ176" s="141"/>
      <c r="JK176" s="141"/>
      <c r="JL176" s="141"/>
      <c r="JM176" s="141"/>
      <c r="JN176" s="141"/>
      <c r="JO176" s="141"/>
      <c r="JP176" s="141"/>
      <c r="JQ176" s="141"/>
      <c r="JR176" s="141"/>
      <c r="JS176" s="141"/>
      <c r="JT176" s="141"/>
      <c r="JU176" s="141"/>
      <c r="JV176" s="141"/>
      <c r="JW176" s="141"/>
      <c r="JX176" s="141"/>
      <c r="JY176" s="141"/>
      <c r="JZ176" s="141"/>
      <c r="KA176" s="141"/>
      <c r="KB176" s="141"/>
      <c r="KC176" s="141"/>
      <c r="KD176" s="141"/>
      <c r="KE176" s="141"/>
      <c r="KF176" s="141"/>
      <c r="KG176" s="141"/>
      <c r="KH176" s="141"/>
      <c r="KI176" s="141"/>
      <c r="KJ176" s="141"/>
      <c r="KK176" s="141"/>
      <c r="KL176" s="141"/>
      <c r="KM176" s="141"/>
      <c r="KN176" s="141"/>
      <c r="KO176" s="141"/>
      <c r="KP176" s="141"/>
      <c r="KQ176" s="141"/>
      <c r="KR176" s="141"/>
      <c r="KS176" s="141"/>
      <c r="KT176" s="141"/>
      <c r="KU176" s="141"/>
      <c r="KV176" s="141"/>
      <c r="KW176" s="141"/>
      <c r="KX176" s="141"/>
      <c r="KY176" s="141"/>
      <c r="KZ176" s="141"/>
      <c r="LA176" s="141"/>
      <c r="LB176" s="141"/>
      <c r="LC176" s="141"/>
      <c r="LD176" s="141"/>
      <c r="LE176" s="141"/>
      <c r="LF176" s="141"/>
      <c r="LG176" s="141"/>
      <c r="LH176" s="141"/>
      <c r="LI176" s="141"/>
      <c r="LJ176" s="141"/>
      <c r="LK176" s="141"/>
      <c r="LL176" s="141"/>
      <c r="LM176" s="141"/>
      <c r="LN176" s="141"/>
      <c r="LO176" s="141"/>
      <c r="LP176" s="141"/>
      <c r="LQ176" s="141"/>
      <c r="LR176" s="141"/>
      <c r="LS176" s="141"/>
      <c r="LT176" s="141"/>
      <c r="LU176" s="141"/>
      <c r="LV176" s="141"/>
      <c r="LW176" s="141"/>
      <c r="LX176" s="141"/>
      <c r="LY176" s="141"/>
      <c r="LZ176" s="141"/>
      <c r="MA176" s="141"/>
      <c r="MB176" s="141"/>
      <c r="MC176" s="141"/>
      <c r="MD176" s="141"/>
      <c r="ME176" s="141"/>
      <c r="MF176" s="141"/>
      <c r="MG176" s="141"/>
      <c r="MH176" s="141"/>
      <c r="MI176" s="141"/>
      <c r="MJ176" s="141"/>
      <c r="MK176" s="141"/>
      <c r="ML176" s="141"/>
      <c r="MM176" s="141"/>
      <c r="MN176" s="141"/>
      <c r="MO176" s="141"/>
      <c r="MP176" s="141"/>
      <c r="MQ176" s="141"/>
      <c r="MR176" s="141"/>
      <c r="MS176" s="141"/>
      <c r="MT176" s="141"/>
      <c r="MU176" s="141"/>
      <c r="MV176" s="141"/>
      <c r="MW176" s="141"/>
      <c r="MX176" s="141"/>
      <c r="MY176" s="141"/>
      <c r="MZ176" s="141"/>
      <c r="NA176" s="141"/>
      <c r="NB176" s="141"/>
      <c r="NC176" s="141"/>
      <c r="ND176" s="141"/>
      <c r="NE176" s="141"/>
      <c r="NF176" s="141"/>
      <c r="NG176" s="141"/>
      <c r="NH176" s="141"/>
      <c r="NI176" s="141"/>
      <c r="NJ176" s="141"/>
      <c r="NK176" s="141"/>
      <c r="NL176" s="141"/>
      <c r="NM176" s="141"/>
      <c r="NN176" s="141"/>
      <c r="NO176" s="141"/>
      <c r="NP176" s="141"/>
      <c r="NQ176" s="141"/>
      <c r="NR176" s="141"/>
      <c r="NS176" s="141"/>
      <c r="NT176" s="141"/>
      <c r="NU176" s="141"/>
      <c r="NV176" s="141"/>
      <c r="NW176" s="141"/>
      <c r="NX176" s="141"/>
      <c r="NY176" s="141"/>
      <c r="NZ176" s="141"/>
      <c r="OA176" s="141"/>
      <c r="OB176" s="141"/>
      <c r="OC176" s="141"/>
      <c r="OD176" s="141"/>
      <c r="OE176" s="141"/>
      <c r="OF176" s="141"/>
      <c r="OG176" s="141"/>
      <c r="OH176" s="141"/>
      <c r="OI176" s="141"/>
      <c r="OJ176" s="141"/>
      <c r="OK176" s="141"/>
      <c r="OL176" s="141"/>
      <c r="OM176" s="141"/>
      <c r="ON176" s="141"/>
      <c r="OO176" s="141"/>
      <c r="OP176" s="141"/>
      <c r="OQ176" s="141"/>
      <c r="OR176" s="141"/>
      <c r="OS176" s="141"/>
      <c r="OT176" s="141"/>
      <c r="OU176" s="141"/>
      <c r="OV176" s="141"/>
      <c r="OW176" s="141"/>
      <c r="OX176" s="141"/>
      <c r="OY176" s="141"/>
      <c r="OZ176" s="141"/>
      <c r="PA176" s="141"/>
      <c r="PB176" s="141"/>
      <c r="PC176" s="141"/>
      <c r="PD176" s="141"/>
      <c r="PE176" s="141"/>
      <c r="PF176" s="141"/>
      <c r="PG176" s="141"/>
      <c r="PH176" s="141"/>
      <c r="PI176" s="141"/>
      <c r="PJ176" s="141"/>
      <c r="PK176" s="141"/>
      <c r="PL176" s="141"/>
      <c r="PM176" s="141"/>
      <c r="PN176" s="141"/>
      <c r="PO176" s="141"/>
      <c r="PP176" s="141"/>
      <c r="PQ176" s="141"/>
      <c r="PR176" s="141"/>
      <c r="PS176" s="141"/>
      <c r="PT176" s="141"/>
      <c r="PU176" s="141"/>
      <c r="PV176" s="141"/>
      <c r="PW176" s="141"/>
      <c r="PX176" s="141"/>
      <c r="PY176" s="141"/>
      <c r="PZ176" s="141"/>
      <c r="QA176" s="141"/>
      <c r="QB176" s="141"/>
      <c r="QC176" s="141"/>
      <c r="QD176" s="141"/>
      <c r="QE176" s="141"/>
      <c r="QF176" s="141"/>
    </row>
    <row r="177" spans="1:449" s="145" customFormat="1" ht="118.5" hidden="1" customHeight="1">
      <c r="A177" s="252">
        <v>148</v>
      </c>
      <c r="B177" s="253" t="s">
        <v>662</v>
      </c>
      <c r="C177" s="254" t="s">
        <v>269</v>
      </c>
      <c r="D177" s="255" t="s">
        <v>341</v>
      </c>
      <c r="E177" s="214"/>
      <c r="F177" s="255" t="s">
        <v>662</v>
      </c>
      <c r="G177" s="256" t="s">
        <v>269</v>
      </c>
      <c r="H177" s="213" t="s">
        <v>341</v>
      </c>
      <c r="I177" s="255" t="s">
        <v>662</v>
      </c>
      <c r="J177" s="288" t="s">
        <v>663</v>
      </c>
      <c r="K177" s="395" t="s">
        <v>638</v>
      </c>
      <c r="L177" s="395" t="s">
        <v>639</v>
      </c>
      <c r="M177" s="288" t="s">
        <v>664</v>
      </c>
      <c r="N177" s="395" t="s">
        <v>665</v>
      </c>
      <c r="O177" s="215" t="s">
        <v>24</v>
      </c>
      <c r="P177" s="213" t="s">
        <v>39</v>
      </c>
      <c r="Q177" s="213" t="s">
        <v>666</v>
      </c>
      <c r="R177" s="213" t="s">
        <v>250</v>
      </c>
      <c r="S177" s="255" t="s">
        <v>681</v>
      </c>
      <c r="T177" s="253" t="s">
        <v>328</v>
      </c>
      <c r="U177" s="213" t="s">
        <v>662</v>
      </c>
      <c r="V177" s="213">
        <v>2020</v>
      </c>
      <c r="W177" s="255" t="s">
        <v>682</v>
      </c>
      <c r="X177" s="537" t="s">
        <v>683</v>
      </c>
      <c r="Y177" s="213" t="s">
        <v>299</v>
      </c>
      <c r="Z177" s="213" t="s">
        <v>299</v>
      </c>
      <c r="AA177" s="255" t="s">
        <v>328</v>
      </c>
      <c r="AB177" s="213" t="s">
        <v>328</v>
      </c>
      <c r="AC177" s="213" t="s">
        <v>444</v>
      </c>
      <c r="AD177" s="255" t="s">
        <v>328</v>
      </c>
      <c r="AE177" s="255" t="s">
        <v>328</v>
      </c>
      <c r="AF177" s="260" t="s">
        <v>299</v>
      </c>
      <c r="AG177" s="260" t="s">
        <v>299</v>
      </c>
      <c r="AH177" s="260"/>
      <c r="AI177" s="260" t="s">
        <v>307</v>
      </c>
      <c r="AJ177" s="260" t="s">
        <v>307</v>
      </c>
      <c r="AK177" s="218" t="e">
        <f t="shared" si="22"/>
        <v>#VALUE!</v>
      </c>
      <c r="AL177" s="213" t="s">
        <v>407</v>
      </c>
      <c r="AM177" s="262">
        <v>44375</v>
      </c>
      <c r="AN177" s="257" t="s">
        <v>309</v>
      </c>
      <c r="AO177" s="257" t="s">
        <v>408</v>
      </c>
      <c r="AP177" s="261">
        <v>0</v>
      </c>
      <c r="AQ177" s="235" t="s">
        <v>386</v>
      </c>
      <c r="AR177" s="223" t="e">
        <v>#VALUE!</v>
      </c>
      <c r="AS177" s="221" t="e">
        <v>#VALUE!</v>
      </c>
      <c r="AT177" s="262">
        <v>44502</v>
      </c>
      <c r="AU177" s="221" t="s">
        <v>2578</v>
      </c>
      <c r="AV177" s="221" t="s">
        <v>2579</v>
      </c>
      <c r="AW177" s="261">
        <v>0</v>
      </c>
      <c r="AX177" s="261">
        <v>0</v>
      </c>
      <c r="AY177" s="221" t="e">
        <v>#VALUE!</v>
      </c>
      <c r="AZ177" s="221" t="s">
        <v>383</v>
      </c>
      <c r="BA177" s="493" t="s">
        <v>1441</v>
      </c>
      <c r="BB177" s="267" t="s">
        <v>2580</v>
      </c>
      <c r="BC177" s="264">
        <v>44620</v>
      </c>
      <c r="BD177" s="250" t="s">
        <v>307</v>
      </c>
      <c r="BE177" s="36" t="s">
        <v>2581</v>
      </c>
      <c r="BF177" s="266">
        <v>0</v>
      </c>
      <c r="BG177" s="235" t="s">
        <v>386</v>
      </c>
      <c r="BH177" s="223">
        <v>-44620</v>
      </c>
      <c r="BI177" s="221" t="e">
        <v>#VALUE!</v>
      </c>
      <c r="BJ177" s="267"/>
      <c r="BK177" s="267"/>
      <c r="BL177" s="267"/>
      <c r="BM177" s="267"/>
      <c r="BN177" s="221"/>
      <c r="BO177" s="267"/>
      <c r="BP177" s="268" t="s">
        <v>293</v>
      </c>
      <c r="BQ177" s="62" t="s">
        <v>2585</v>
      </c>
      <c r="BR177" s="269">
        <v>44712</v>
      </c>
      <c r="BS177" s="233" t="s">
        <v>328</v>
      </c>
      <c r="BT177" s="234">
        <v>1</v>
      </c>
      <c r="BU177" s="235" t="s">
        <v>380</v>
      </c>
      <c r="BV177" s="223" t="e">
        <v>#VALUE!</v>
      </c>
      <c r="BW177" s="221" t="e">
        <v>#VALUE!</v>
      </c>
      <c r="BX177" s="249">
        <v>44734</v>
      </c>
      <c r="BY177" s="552" t="s">
        <v>1872</v>
      </c>
      <c r="BZ177" s="94" t="s">
        <v>466</v>
      </c>
      <c r="CA177" s="108">
        <v>0</v>
      </c>
      <c r="CB177" s="236" t="s">
        <v>387</v>
      </c>
      <c r="CC177" s="94"/>
      <c r="CD177" s="268" t="s">
        <v>293</v>
      </c>
      <c r="CE177" s="237">
        <v>44823</v>
      </c>
      <c r="CF177" s="233" t="s">
        <v>1447</v>
      </c>
      <c r="CG177" s="233" t="s">
        <v>1447</v>
      </c>
      <c r="CH177" s="233" t="s">
        <v>1447</v>
      </c>
      <c r="CI177" s="234">
        <v>0</v>
      </c>
      <c r="CJ177" s="235" t="str">
        <f t="shared" si="23"/>
        <v>SIN AVANCE</v>
      </c>
      <c r="CK177" s="223"/>
      <c r="CL177" s="221"/>
      <c r="CM177" s="249"/>
      <c r="CN177" s="601"/>
      <c r="CO177" s="70"/>
      <c r="CP177" s="108"/>
      <c r="CQ177" s="236" t="s">
        <v>387</v>
      </c>
      <c r="CR177" s="94"/>
      <c r="CS177" s="140">
        <v>44963</v>
      </c>
      <c r="CT177" s="26" t="s">
        <v>2586</v>
      </c>
      <c r="CU177" s="26" t="s">
        <v>2587</v>
      </c>
      <c r="CV177" s="250" t="s">
        <v>2588</v>
      </c>
      <c r="CW177" s="122">
        <v>0</v>
      </c>
      <c r="CX177" s="235" t="str">
        <f t="shared" si="26"/>
        <v>SIN AVANCE</v>
      </c>
      <c r="CY177" s="223" t="e">
        <f t="shared" si="27"/>
        <v>#VALUE!</v>
      </c>
      <c r="CZ177" s="221" t="e">
        <f>(IF(CQ177="CERRADO","NO APLICA ACCION CERRADA",IF(CY177&lt;=0,"VENCIDO",IF(AY177&lt;=$V$5,"POR VENCER","CON TIEMPO"))))</f>
        <v>#VALUE!</v>
      </c>
      <c r="DA177" s="94"/>
      <c r="DB177" s="94"/>
      <c r="DC177" s="94"/>
      <c r="DD177" s="94"/>
      <c r="DE177" s="94"/>
      <c r="DF177" s="94"/>
      <c r="DG177" s="141"/>
      <c r="DH177" s="141"/>
      <c r="DI177" s="141"/>
      <c r="DJ177" s="141"/>
      <c r="DK177" s="141"/>
      <c r="DL177" s="141"/>
      <c r="DM177" s="141"/>
      <c r="DN177" s="141"/>
      <c r="DO177" s="141"/>
      <c r="DP177" s="141"/>
      <c r="DQ177" s="141"/>
      <c r="DR177" s="141"/>
      <c r="DS177" s="141"/>
      <c r="DT177" s="141"/>
      <c r="DU177" s="141"/>
      <c r="DV177" s="141"/>
      <c r="DW177" s="141"/>
      <c r="DX177" s="141"/>
      <c r="DY177" s="141"/>
      <c r="DZ177" s="141"/>
      <c r="EA177" s="141"/>
      <c r="EB177" s="141"/>
      <c r="EC177" s="141"/>
      <c r="ED177" s="141"/>
      <c r="EE177" s="141"/>
      <c r="EF177" s="141"/>
      <c r="EG177" s="141"/>
      <c r="EH177" s="141"/>
      <c r="EI177" s="141"/>
      <c r="EJ177" s="141"/>
      <c r="EK177" s="141"/>
      <c r="EL177" s="141"/>
      <c r="EM177" s="141"/>
      <c r="EN177" s="141"/>
      <c r="EO177" s="141"/>
      <c r="EP177" s="141"/>
      <c r="EQ177" s="141"/>
      <c r="ER177" s="141"/>
      <c r="ES177" s="141"/>
      <c r="ET177" s="141"/>
      <c r="EU177" s="141"/>
      <c r="EV177" s="141"/>
      <c r="EW177" s="141"/>
      <c r="EX177" s="141"/>
      <c r="EY177" s="141"/>
      <c r="EZ177" s="141"/>
      <c r="FA177" s="141"/>
      <c r="FB177" s="141"/>
      <c r="FC177" s="141"/>
      <c r="FD177" s="141"/>
      <c r="FE177" s="141"/>
      <c r="FF177" s="141"/>
      <c r="FG177" s="141"/>
      <c r="FH177" s="141"/>
      <c r="FI177" s="141"/>
      <c r="FJ177" s="141"/>
      <c r="FK177" s="141"/>
      <c r="FL177" s="141"/>
      <c r="FM177" s="141"/>
      <c r="FN177" s="141"/>
      <c r="FO177" s="141"/>
      <c r="FP177" s="141"/>
      <c r="FQ177" s="141"/>
      <c r="FR177" s="141"/>
      <c r="FS177" s="141"/>
      <c r="FT177" s="141"/>
      <c r="FU177" s="141"/>
      <c r="FV177" s="141"/>
      <c r="FW177" s="141"/>
      <c r="FX177" s="141"/>
      <c r="FY177" s="141"/>
      <c r="FZ177" s="141"/>
      <c r="GA177" s="141"/>
      <c r="GB177" s="141"/>
      <c r="GC177" s="141"/>
      <c r="GD177" s="141"/>
      <c r="GE177" s="141"/>
      <c r="GF177" s="141"/>
      <c r="GG177" s="141"/>
      <c r="GH177" s="141"/>
      <c r="GI177" s="141"/>
      <c r="GJ177" s="141"/>
      <c r="GK177" s="141"/>
      <c r="GL177" s="141"/>
      <c r="GM177" s="141"/>
      <c r="GN177" s="141"/>
      <c r="GO177" s="141"/>
      <c r="GP177" s="141"/>
      <c r="GQ177" s="141"/>
      <c r="GR177" s="141"/>
      <c r="GS177" s="141"/>
      <c r="GT177" s="141"/>
      <c r="GU177" s="141"/>
      <c r="GV177" s="141"/>
      <c r="GW177" s="141"/>
      <c r="GX177" s="141"/>
      <c r="GY177" s="141"/>
      <c r="GZ177" s="141"/>
      <c r="HA177" s="141"/>
      <c r="HB177" s="141"/>
      <c r="HC177" s="141"/>
      <c r="HD177" s="141"/>
      <c r="HE177" s="141"/>
      <c r="HF177" s="141"/>
      <c r="HG177" s="141"/>
      <c r="HH177" s="141"/>
      <c r="HI177" s="141"/>
      <c r="HJ177" s="141"/>
      <c r="HK177" s="141"/>
      <c r="HL177" s="141"/>
      <c r="HM177" s="141"/>
      <c r="HN177" s="141"/>
      <c r="HO177" s="141"/>
      <c r="HP177" s="141"/>
      <c r="HQ177" s="141"/>
      <c r="HR177" s="141"/>
      <c r="HS177" s="141"/>
      <c r="HT177" s="141"/>
      <c r="HU177" s="141"/>
      <c r="HV177" s="141"/>
      <c r="HW177" s="141"/>
      <c r="HX177" s="141"/>
      <c r="HY177" s="141"/>
      <c r="HZ177" s="141"/>
      <c r="IA177" s="141"/>
      <c r="IB177" s="141"/>
      <c r="IC177" s="141"/>
      <c r="ID177" s="141"/>
      <c r="IE177" s="141"/>
      <c r="IF177" s="141"/>
      <c r="IG177" s="141"/>
      <c r="IH177" s="141"/>
      <c r="II177" s="141"/>
      <c r="IJ177" s="141"/>
      <c r="IK177" s="141"/>
      <c r="IL177" s="141"/>
      <c r="IM177" s="141"/>
      <c r="IN177" s="141"/>
      <c r="IO177" s="141"/>
      <c r="IP177" s="141"/>
      <c r="IQ177" s="141"/>
      <c r="IR177" s="141"/>
      <c r="IS177" s="141"/>
      <c r="IT177" s="141"/>
      <c r="IU177" s="141"/>
      <c r="IV177" s="141"/>
      <c r="IW177" s="141"/>
      <c r="IX177" s="141"/>
      <c r="IY177" s="141"/>
      <c r="IZ177" s="141"/>
      <c r="JA177" s="141"/>
      <c r="JB177" s="141"/>
      <c r="JC177" s="141"/>
      <c r="JD177" s="141"/>
      <c r="JE177" s="141"/>
      <c r="JF177" s="141"/>
      <c r="JG177" s="141"/>
      <c r="JH177" s="141"/>
      <c r="JI177" s="141"/>
      <c r="JJ177" s="141"/>
      <c r="JK177" s="141"/>
      <c r="JL177" s="141"/>
      <c r="JM177" s="141"/>
      <c r="JN177" s="141"/>
      <c r="JO177" s="141"/>
      <c r="JP177" s="141"/>
      <c r="JQ177" s="141"/>
      <c r="JR177" s="141"/>
      <c r="JS177" s="141"/>
      <c r="JT177" s="141"/>
      <c r="JU177" s="141"/>
      <c r="JV177" s="141"/>
      <c r="JW177" s="141"/>
      <c r="JX177" s="141"/>
      <c r="JY177" s="141"/>
      <c r="JZ177" s="141"/>
      <c r="KA177" s="141"/>
      <c r="KB177" s="141"/>
      <c r="KC177" s="141"/>
      <c r="KD177" s="141"/>
      <c r="KE177" s="141"/>
      <c r="KF177" s="141"/>
      <c r="KG177" s="141"/>
      <c r="KH177" s="141"/>
      <c r="KI177" s="141"/>
      <c r="KJ177" s="141"/>
      <c r="KK177" s="141"/>
      <c r="KL177" s="141"/>
      <c r="KM177" s="141"/>
      <c r="KN177" s="141"/>
      <c r="KO177" s="141"/>
      <c r="KP177" s="141"/>
      <c r="KQ177" s="141"/>
      <c r="KR177" s="141"/>
      <c r="KS177" s="141"/>
      <c r="KT177" s="141"/>
      <c r="KU177" s="141"/>
      <c r="KV177" s="141"/>
      <c r="KW177" s="141"/>
      <c r="KX177" s="141"/>
      <c r="KY177" s="141"/>
      <c r="KZ177" s="141"/>
      <c r="LA177" s="141"/>
      <c r="LB177" s="141"/>
      <c r="LC177" s="141"/>
      <c r="LD177" s="141"/>
      <c r="LE177" s="141"/>
      <c r="LF177" s="141"/>
      <c r="LG177" s="141"/>
      <c r="LH177" s="141"/>
      <c r="LI177" s="141"/>
      <c r="LJ177" s="141"/>
      <c r="LK177" s="141"/>
      <c r="LL177" s="141"/>
      <c r="LM177" s="141"/>
      <c r="LN177" s="141"/>
      <c r="LO177" s="141"/>
      <c r="LP177" s="141"/>
      <c r="LQ177" s="141"/>
      <c r="LR177" s="141"/>
      <c r="LS177" s="141"/>
      <c r="LT177" s="141"/>
      <c r="LU177" s="141"/>
      <c r="LV177" s="141"/>
      <c r="LW177" s="141"/>
      <c r="LX177" s="141"/>
      <c r="LY177" s="141"/>
      <c r="LZ177" s="141"/>
      <c r="MA177" s="141"/>
      <c r="MB177" s="141"/>
      <c r="MC177" s="141"/>
      <c r="MD177" s="141"/>
      <c r="ME177" s="141"/>
      <c r="MF177" s="141"/>
      <c r="MG177" s="141"/>
      <c r="MH177" s="141"/>
      <c r="MI177" s="141"/>
      <c r="MJ177" s="141"/>
      <c r="MK177" s="141"/>
      <c r="ML177" s="141"/>
      <c r="MM177" s="141"/>
      <c r="MN177" s="141"/>
      <c r="MO177" s="141"/>
      <c r="MP177" s="141"/>
      <c r="MQ177" s="141"/>
      <c r="MR177" s="141"/>
      <c r="MS177" s="141"/>
      <c r="MT177" s="141"/>
      <c r="MU177" s="141"/>
      <c r="MV177" s="141"/>
      <c r="MW177" s="141"/>
      <c r="MX177" s="141"/>
      <c r="MY177" s="141"/>
      <c r="MZ177" s="141"/>
      <c r="NA177" s="141"/>
      <c r="NB177" s="141"/>
      <c r="NC177" s="141"/>
      <c r="ND177" s="141"/>
      <c r="NE177" s="141"/>
      <c r="NF177" s="141"/>
      <c r="NG177" s="141"/>
      <c r="NH177" s="141"/>
      <c r="NI177" s="141"/>
      <c r="NJ177" s="141"/>
      <c r="NK177" s="141"/>
      <c r="NL177" s="141"/>
      <c r="NM177" s="141"/>
      <c r="NN177" s="141"/>
      <c r="NO177" s="141"/>
      <c r="NP177" s="141"/>
      <c r="NQ177" s="141"/>
      <c r="NR177" s="141"/>
      <c r="NS177" s="141"/>
      <c r="NT177" s="141"/>
      <c r="NU177" s="141"/>
      <c r="NV177" s="141"/>
      <c r="NW177" s="141"/>
      <c r="NX177" s="141"/>
      <c r="NY177" s="141"/>
      <c r="NZ177" s="141"/>
      <c r="OA177" s="141"/>
      <c r="OB177" s="141"/>
      <c r="OC177" s="141"/>
      <c r="OD177" s="141"/>
      <c r="OE177" s="141"/>
      <c r="OF177" s="141"/>
      <c r="OG177" s="141"/>
      <c r="OH177" s="141"/>
      <c r="OI177" s="141"/>
      <c r="OJ177" s="141"/>
      <c r="OK177" s="141"/>
      <c r="OL177" s="141"/>
      <c r="OM177" s="141"/>
      <c r="ON177" s="141"/>
      <c r="OO177" s="141"/>
      <c r="OP177" s="141"/>
      <c r="OQ177" s="141"/>
      <c r="OR177" s="141"/>
      <c r="OS177" s="141"/>
      <c r="OT177" s="141"/>
      <c r="OU177" s="141"/>
      <c r="OV177" s="141"/>
      <c r="OW177" s="141"/>
      <c r="OX177" s="141"/>
      <c r="OY177" s="141"/>
      <c r="OZ177" s="141"/>
      <c r="PA177" s="141"/>
      <c r="PB177" s="141"/>
      <c r="PC177" s="141"/>
      <c r="PD177" s="141"/>
      <c r="PE177" s="141"/>
      <c r="PF177" s="141"/>
      <c r="PG177" s="141"/>
      <c r="PH177" s="141"/>
      <c r="PI177" s="141"/>
      <c r="PJ177" s="141"/>
      <c r="PK177" s="141"/>
      <c r="PL177" s="141"/>
      <c r="PM177" s="141"/>
      <c r="PN177" s="141"/>
      <c r="PO177" s="141"/>
      <c r="PP177" s="141"/>
      <c r="PQ177" s="141"/>
      <c r="PR177" s="141"/>
      <c r="PS177" s="141"/>
      <c r="PT177" s="141"/>
      <c r="PU177" s="141"/>
      <c r="PV177" s="141"/>
      <c r="PW177" s="141"/>
      <c r="PX177" s="141"/>
      <c r="PY177" s="141"/>
      <c r="PZ177" s="141"/>
      <c r="QA177" s="141"/>
      <c r="QB177" s="141"/>
      <c r="QC177" s="141"/>
      <c r="QD177" s="141"/>
      <c r="QE177" s="141"/>
      <c r="QF177" s="141"/>
    </row>
    <row r="178" spans="1:449" s="145" customFormat="1" ht="118.5" hidden="1" customHeight="1">
      <c r="A178" s="252">
        <v>149</v>
      </c>
      <c r="B178" s="255" t="s">
        <v>705</v>
      </c>
      <c r="C178" s="256" t="s">
        <v>282</v>
      </c>
      <c r="D178" s="255" t="s">
        <v>342</v>
      </c>
      <c r="E178" s="214"/>
      <c r="F178" s="213" t="s">
        <v>705</v>
      </c>
      <c r="G178" s="256" t="s">
        <v>282</v>
      </c>
      <c r="H178" s="255" t="s">
        <v>342</v>
      </c>
      <c r="I178" s="213" t="s">
        <v>210</v>
      </c>
      <c r="J178" s="215" t="s">
        <v>706</v>
      </c>
      <c r="K178" s="398" t="s">
        <v>638</v>
      </c>
      <c r="L178" s="398" t="s">
        <v>639</v>
      </c>
      <c r="M178" s="216" t="s">
        <v>707</v>
      </c>
      <c r="N178" s="398" t="s">
        <v>708</v>
      </c>
      <c r="O178" s="213" t="s">
        <v>210</v>
      </c>
      <c r="P178" s="213" t="s">
        <v>709</v>
      </c>
      <c r="Q178" s="213" t="s">
        <v>666</v>
      </c>
      <c r="R178" s="213" t="s">
        <v>250</v>
      </c>
      <c r="S178" s="255" t="s">
        <v>677</v>
      </c>
      <c r="T178" s="253" t="s">
        <v>328</v>
      </c>
      <c r="U178" s="213" t="s">
        <v>542</v>
      </c>
      <c r="V178" s="255">
        <v>2019</v>
      </c>
      <c r="W178" s="255" t="s">
        <v>710</v>
      </c>
      <c r="X178" s="213" t="s">
        <v>711</v>
      </c>
      <c r="Y178" s="213" t="s">
        <v>2589</v>
      </c>
      <c r="Z178" s="214" t="s">
        <v>2590</v>
      </c>
      <c r="AA178" s="255" t="s">
        <v>328</v>
      </c>
      <c r="AB178" s="213" t="s">
        <v>328</v>
      </c>
      <c r="AC178" s="213" t="s">
        <v>328</v>
      </c>
      <c r="AD178" s="255" t="s">
        <v>328</v>
      </c>
      <c r="AE178" s="255" t="s">
        <v>328</v>
      </c>
      <c r="AF178" s="260">
        <v>44044</v>
      </c>
      <c r="AG178" s="260">
        <v>44409</v>
      </c>
      <c r="AH178" s="260">
        <v>44743</v>
      </c>
      <c r="AI178" s="260" t="s">
        <v>309</v>
      </c>
      <c r="AJ178" s="260" t="s">
        <v>309</v>
      </c>
      <c r="AK178" s="218">
        <f t="shared" si="22"/>
        <v>-302</v>
      </c>
      <c r="AL178" s="219" t="s">
        <v>2591</v>
      </c>
      <c r="AM178" s="262">
        <v>44372</v>
      </c>
      <c r="AN178" s="257" t="s">
        <v>309</v>
      </c>
      <c r="AO178" s="219" t="s">
        <v>2592</v>
      </c>
      <c r="AP178" s="261">
        <v>0</v>
      </c>
      <c r="AQ178" s="213" t="s">
        <v>386</v>
      </c>
      <c r="AR178" s="223">
        <v>-42</v>
      </c>
      <c r="AS178" s="221" t="s">
        <v>387</v>
      </c>
      <c r="AT178" s="220">
        <v>44512</v>
      </c>
      <c r="AU178" s="221" t="s">
        <v>2536</v>
      </c>
      <c r="AV178" s="221" t="s">
        <v>399</v>
      </c>
      <c r="AW178" s="222">
        <v>0</v>
      </c>
      <c r="AX178" s="222">
        <v>0</v>
      </c>
      <c r="AY178" s="221" t="s">
        <v>393</v>
      </c>
      <c r="AZ178" s="221" t="s">
        <v>383</v>
      </c>
      <c r="BA178" s="225" t="s">
        <v>390</v>
      </c>
      <c r="BB178" s="36" t="s">
        <v>2593</v>
      </c>
      <c r="BC178" s="375">
        <v>44620</v>
      </c>
      <c r="BD178" s="316" t="s">
        <v>474</v>
      </c>
      <c r="BE178" s="36" t="s">
        <v>2594</v>
      </c>
      <c r="BF178" s="266">
        <v>0.3</v>
      </c>
      <c r="BG178" s="213" t="s">
        <v>435</v>
      </c>
      <c r="BH178" s="223">
        <v>-44620</v>
      </c>
      <c r="BI178" s="221" t="s">
        <v>387</v>
      </c>
      <c r="BJ178" s="603">
        <v>44631</v>
      </c>
      <c r="BK178" s="229" t="s">
        <v>2595</v>
      </c>
      <c r="BL178" s="229" t="s">
        <v>399</v>
      </c>
      <c r="BM178" s="490">
        <v>0.3</v>
      </c>
      <c r="BN178" s="221" t="s">
        <v>293</v>
      </c>
      <c r="BO178" s="267"/>
      <c r="BP178" s="268" t="s">
        <v>293</v>
      </c>
      <c r="BQ178" s="62" t="s">
        <v>2582</v>
      </c>
      <c r="BR178" s="269">
        <v>44712</v>
      </c>
      <c r="BS178" s="233" t="s">
        <v>1222</v>
      </c>
      <c r="BT178" s="234">
        <v>1</v>
      </c>
      <c r="BU178" s="235" t="s">
        <v>380</v>
      </c>
      <c r="BV178" s="223">
        <v>-302</v>
      </c>
      <c r="BW178" s="221" t="s">
        <v>387</v>
      </c>
      <c r="BX178" s="249">
        <v>44734</v>
      </c>
      <c r="BY178" s="94" t="s">
        <v>2596</v>
      </c>
      <c r="BZ178" s="94" t="s">
        <v>722</v>
      </c>
      <c r="CA178" s="108">
        <v>1</v>
      </c>
      <c r="CB178" s="236" t="s">
        <v>294</v>
      </c>
      <c r="CC178" s="94"/>
      <c r="CD178" s="236" t="s">
        <v>294</v>
      </c>
      <c r="CE178" s="233" t="s">
        <v>1125</v>
      </c>
      <c r="CF178" s="233" t="s">
        <v>1125</v>
      </c>
      <c r="CG178" s="375" t="s">
        <v>328</v>
      </c>
      <c r="CH178" s="233" t="s">
        <v>328</v>
      </c>
      <c r="CI178" s="234">
        <v>1</v>
      </c>
      <c r="CJ178" s="235" t="str">
        <f t="shared" si="23"/>
        <v>CUMPLIMIENTO TOTAL</v>
      </c>
      <c r="CK178" s="223" t="str">
        <f t="shared" ref="CK178:CK241" si="29">(IF(CD178="CERRADO","NO APLICA ACCION CERRADA",AG178-$Q$6))</f>
        <v>NO APLICA ACCION CERRADA</v>
      </c>
      <c r="CL178" s="221" t="str">
        <f t="shared" ref="CL178:CL241" si="30">(IF(CD178="CERRADO","NO APLICA ACCION CERRADA",IF(AK178&lt;=0,"VENCIDO",IF(AK178&lt;=$V$5,"POR VENCER","CON TIEMPO"))))</f>
        <v>NO APLICA ACCION CERRADA</v>
      </c>
      <c r="CM178" s="239" t="s">
        <v>328</v>
      </c>
      <c r="CN178" s="82" t="s">
        <v>1125</v>
      </c>
      <c r="CO178" s="70" t="s">
        <v>722</v>
      </c>
      <c r="CP178" s="116">
        <v>1</v>
      </c>
      <c r="CQ178" s="236" t="s">
        <v>294</v>
      </c>
      <c r="CR178" s="94"/>
      <c r="CS178" s="239" t="s">
        <v>328</v>
      </c>
      <c r="CT178" s="82" t="s">
        <v>1125</v>
      </c>
      <c r="CU178" s="82" t="s">
        <v>339</v>
      </c>
      <c r="CV178" s="107">
        <v>1</v>
      </c>
      <c r="CW178" s="110">
        <v>1</v>
      </c>
      <c r="CX178" s="235" t="str">
        <f t="shared" si="26"/>
        <v>CUMPLIMIENTO TOTAL</v>
      </c>
      <c r="CY178" s="223" t="str">
        <f t="shared" si="27"/>
        <v>NO APLICA ACCION CERRADA</v>
      </c>
      <c r="CZ178" s="221" t="str">
        <f t="shared" ref="CZ178:CZ187" si="31">(IF(CQ178="CERRADO","NO APLICA ACCION CERRADA",IF(CW178&lt;=0,"VENCIDO",IF(AY178&lt;=$V$5,"POR VENCER","CON TIEMPO"))))</f>
        <v>NO APLICA ACCION CERRADA</v>
      </c>
      <c r="DA178" s="239" t="s">
        <v>328</v>
      </c>
      <c r="DB178" s="82" t="s">
        <v>1125</v>
      </c>
      <c r="DC178" s="82" t="s">
        <v>339</v>
      </c>
      <c r="DD178" s="107">
        <v>1</v>
      </c>
      <c r="DE178" s="97" t="s">
        <v>294</v>
      </c>
      <c r="DF178" s="94"/>
      <c r="DG178" s="141"/>
      <c r="DH178" s="141"/>
      <c r="DI178" s="141"/>
      <c r="DJ178" s="141"/>
      <c r="DK178" s="141"/>
      <c r="DL178" s="141"/>
      <c r="DM178" s="141"/>
      <c r="DN178" s="141"/>
      <c r="DO178" s="141"/>
      <c r="DP178" s="141"/>
      <c r="DQ178" s="141"/>
      <c r="DR178" s="141"/>
      <c r="DS178" s="141"/>
      <c r="DT178" s="141"/>
      <c r="DU178" s="141"/>
      <c r="DV178" s="141"/>
      <c r="DW178" s="141"/>
      <c r="DX178" s="141"/>
      <c r="DY178" s="141"/>
      <c r="DZ178" s="141"/>
      <c r="EA178" s="141"/>
      <c r="EB178" s="141"/>
      <c r="EC178" s="141"/>
      <c r="ED178" s="141"/>
      <c r="EE178" s="141"/>
      <c r="EF178" s="141"/>
      <c r="EG178" s="141"/>
      <c r="EH178" s="141"/>
      <c r="EI178" s="141"/>
      <c r="EJ178" s="141"/>
      <c r="EK178" s="141"/>
      <c r="EL178" s="141"/>
      <c r="EM178" s="141"/>
      <c r="EN178" s="141"/>
      <c r="EO178" s="141"/>
      <c r="EP178" s="141"/>
      <c r="EQ178" s="141"/>
      <c r="ER178" s="141"/>
      <c r="ES178" s="141"/>
      <c r="ET178" s="141"/>
      <c r="EU178" s="141"/>
      <c r="EV178" s="141"/>
      <c r="EW178" s="141"/>
      <c r="EX178" s="141"/>
      <c r="EY178" s="141"/>
      <c r="EZ178" s="141"/>
      <c r="FA178" s="141"/>
      <c r="FB178" s="141"/>
      <c r="FC178" s="141"/>
      <c r="FD178" s="141"/>
      <c r="FE178" s="141"/>
      <c r="FF178" s="141"/>
      <c r="FG178" s="141"/>
      <c r="FH178" s="141"/>
      <c r="FI178" s="141"/>
      <c r="FJ178" s="141"/>
      <c r="FK178" s="141"/>
      <c r="FL178" s="141"/>
      <c r="FM178" s="141"/>
      <c r="FN178" s="141"/>
      <c r="FO178" s="141"/>
      <c r="FP178" s="141"/>
      <c r="FQ178" s="141"/>
      <c r="FR178" s="141"/>
      <c r="FS178" s="141"/>
      <c r="FT178" s="141"/>
      <c r="FU178" s="141"/>
      <c r="FV178" s="141"/>
      <c r="FW178" s="141"/>
      <c r="FX178" s="141"/>
      <c r="FY178" s="141"/>
      <c r="FZ178" s="141"/>
      <c r="GA178" s="141"/>
      <c r="GB178" s="141"/>
      <c r="GC178" s="141"/>
      <c r="GD178" s="141"/>
      <c r="GE178" s="141"/>
      <c r="GF178" s="141"/>
      <c r="GG178" s="141"/>
      <c r="GH178" s="141"/>
      <c r="GI178" s="141"/>
      <c r="GJ178" s="141"/>
      <c r="GK178" s="141"/>
      <c r="GL178" s="141"/>
      <c r="GM178" s="141"/>
      <c r="GN178" s="141"/>
      <c r="GO178" s="141"/>
      <c r="GP178" s="141"/>
      <c r="GQ178" s="141"/>
      <c r="GR178" s="141"/>
      <c r="GS178" s="141"/>
      <c r="GT178" s="141"/>
      <c r="GU178" s="141"/>
      <c r="GV178" s="141"/>
      <c r="GW178" s="141"/>
      <c r="GX178" s="141"/>
      <c r="GY178" s="141"/>
      <c r="GZ178" s="141"/>
      <c r="HA178" s="141"/>
      <c r="HB178" s="141"/>
      <c r="HC178" s="141"/>
      <c r="HD178" s="141"/>
      <c r="HE178" s="141"/>
      <c r="HF178" s="141"/>
      <c r="HG178" s="141"/>
      <c r="HH178" s="141"/>
      <c r="HI178" s="141"/>
      <c r="HJ178" s="141"/>
      <c r="HK178" s="141"/>
      <c r="HL178" s="141"/>
      <c r="HM178" s="141"/>
      <c r="HN178" s="141"/>
      <c r="HO178" s="141"/>
      <c r="HP178" s="141"/>
      <c r="HQ178" s="141"/>
      <c r="HR178" s="141"/>
      <c r="HS178" s="141"/>
      <c r="HT178" s="141"/>
      <c r="HU178" s="141"/>
      <c r="HV178" s="141"/>
      <c r="HW178" s="141"/>
      <c r="HX178" s="141"/>
      <c r="HY178" s="141"/>
      <c r="HZ178" s="141"/>
      <c r="IA178" s="141"/>
      <c r="IB178" s="141"/>
      <c r="IC178" s="141"/>
      <c r="ID178" s="141"/>
      <c r="IE178" s="141"/>
      <c r="IF178" s="141"/>
      <c r="IG178" s="141"/>
      <c r="IH178" s="141"/>
      <c r="II178" s="141"/>
      <c r="IJ178" s="141"/>
      <c r="IK178" s="141"/>
      <c r="IL178" s="141"/>
      <c r="IM178" s="141"/>
      <c r="IN178" s="141"/>
      <c r="IO178" s="141"/>
      <c r="IP178" s="141"/>
      <c r="IQ178" s="141"/>
      <c r="IR178" s="141"/>
      <c r="IS178" s="141"/>
      <c r="IT178" s="141"/>
      <c r="IU178" s="141"/>
      <c r="IV178" s="141"/>
      <c r="IW178" s="141"/>
      <c r="IX178" s="141"/>
      <c r="IY178" s="141"/>
      <c r="IZ178" s="141"/>
      <c r="JA178" s="141"/>
      <c r="JB178" s="141"/>
      <c r="JC178" s="141"/>
      <c r="JD178" s="141"/>
      <c r="JE178" s="141"/>
      <c r="JF178" s="141"/>
      <c r="JG178" s="141"/>
      <c r="JH178" s="141"/>
      <c r="JI178" s="141"/>
      <c r="JJ178" s="141"/>
      <c r="JK178" s="141"/>
      <c r="JL178" s="141"/>
      <c r="JM178" s="141"/>
      <c r="JN178" s="141"/>
      <c r="JO178" s="141"/>
      <c r="JP178" s="141"/>
      <c r="JQ178" s="141"/>
      <c r="JR178" s="141"/>
      <c r="JS178" s="141"/>
      <c r="JT178" s="141"/>
      <c r="JU178" s="141"/>
      <c r="JV178" s="141"/>
      <c r="JW178" s="141"/>
      <c r="JX178" s="141"/>
      <c r="JY178" s="141"/>
      <c r="JZ178" s="141"/>
      <c r="KA178" s="141"/>
      <c r="KB178" s="141"/>
      <c r="KC178" s="141"/>
      <c r="KD178" s="141"/>
      <c r="KE178" s="141"/>
      <c r="KF178" s="141"/>
      <c r="KG178" s="141"/>
      <c r="KH178" s="141"/>
      <c r="KI178" s="141"/>
      <c r="KJ178" s="141"/>
      <c r="KK178" s="141"/>
      <c r="KL178" s="141"/>
      <c r="KM178" s="141"/>
      <c r="KN178" s="141"/>
      <c r="KO178" s="141"/>
      <c r="KP178" s="141"/>
      <c r="KQ178" s="141"/>
      <c r="KR178" s="141"/>
      <c r="KS178" s="141"/>
      <c r="KT178" s="141"/>
      <c r="KU178" s="141"/>
      <c r="KV178" s="141"/>
      <c r="KW178" s="141"/>
      <c r="KX178" s="141"/>
      <c r="KY178" s="141"/>
      <c r="KZ178" s="141"/>
      <c r="LA178" s="141"/>
      <c r="LB178" s="141"/>
      <c r="LC178" s="141"/>
      <c r="LD178" s="141"/>
      <c r="LE178" s="141"/>
      <c r="LF178" s="141"/>
      <c r="LG178" s="141"/>
      <c r="LH178" s="141"/>
      <c r="LI178" s="141"/>
      <c r="LJ178" s="141"/>
      <c r="LK178" s="141"/>
      <c r="LL178" s="141"/>
      <c r="LM178" s="141"/>
      <c r="LN178" s="141"/>
      <c r="LO178" s="141"/>
      <c r="LP178" s="141"/>
      <c r="LQ178" s="141"/>
      <c r="LR178" s="141"/>
      <c r="LS178" s="141"/>
      <c r="LT178" s="141"/>
      <c r="LU178" s="141"/>
      <c r="LV178" s="141"/>
      <c r="LW178" s="141"/>
      <c r="LX178" s="141"/>
      <c r="LY178" s="141"/>
      <c r="LZ178" s="141"/>
      <c r="MA178" s="141"/>
      <c r="MB178" s="141"/>
      <c r="MC178" s="141"/>
      <c r="MD178" s="141"/>
      <c r="ME178" s="141"/>
      <c r="MF178" s="141"/>
      <c r="MG178" s="141"/>
      <c r="MH178" s="141"/>
      <c r="MI178" s="141"/>
      <c r="MJ178" s="141"/>
      <c r="MK178" s="141"/>
      <c r="ML178" s="141"/>
      <c r="MM178" s="141"/>
      <c r="MN178" s="141"/>
      <c r="MO178" s="141"/>
      <c r="MP178" s="141"/>
      <c r="MQ178" s="141"/>
      <c r="MR178" s="141"/>
      <c r="MS178" s="141"/>
      <c r="MT178" s="141"/>
      <c r="MU178" s="141"/>
      <c r="MV178" s="141"/>
      <c r="MW178" s="141"/>
      <c r="MX178" s="141"/>
      <c r="MY178" s="141"/>
      <c r="MZ178" s="141"/>
      <c r="NA178" s="141"/>
      <c r="NB178" s="141"/>
      <c r="NC178" s="141"/>
      <c r="ND178" s="141"/>
      <c r="NE178" s="141"/>
      <c r="NF178" s="141"/>
      <c r="NG178" s="141"/>
      <c r="NH178" s="141"/>
      <c r="NI178" s="141"/>
      <c r="NJ178" s="141"/>
      <c r="NK178" s="141"/>
      <c r="NL178" s="141"/>
      <c r="NM178" s="141"/>
      <c r="NN178" s="141"/>
      <c r="NO178" s="141"/>
      <c r="NP178" s="141"/>
      <c r="NQ178" s="141"/>
      <c r="NR178" s="141"/>
      <c r="NS178" s="141"/>
      <c r="NT178" s="141"/>
      <c r="NU178" s="141"/>
      <c r="NV178" s="141"/>
      <c r="NW178" s="141"/>
      <c r="NX178" s="141"/>
      <c r="NY178" s="141"/>
      <c r="NZ178" s="141"/>
      <c r="OA178" s="141"/>
      <c r="OB178" s="141"/>
      <c r="OC178" s="141"/>
      <c r="OD178" s="141"/>
      <c r="OE178" s="141"/>
      <c r="OF178" s="141"/>
      <c r="OG178" s="141"/>
      <c r="OH178" s="141"/>
      <c r="OI178" s="141"/>
      <c r="OJ178" s="141"/>
      <c r="OK178" s="141"/>
      <c r="OL178" s="141"/>
      <c r="OM178" s="141"/>
      <c r="ON178" s="141"/>
      <c r="OO178" s="141"/>
      <c r="OP178" s="141"/>
      <c r="OQ178" s="141"/>
      <c r="OR178" s="141"/>
      <c r="OS178" s="141"/>
      <c r="OT178" s="141"/>
      <c r="OU178" s="141"/>
      <c r="OV178" s="141"/>
      <c r="OW178" s="141"/>
      <c r="OX178" s="141"/>
      <c r="OY178" s="141"/>
      <c r="OZ178" s="141"/>
      <c r="PA178" s="141"/>
      <c r="PB178" s="141"/>
      <c r="PC178" s="141"/>
      <c r="PD178" s="141"/>
      <c r="PE178" s="141"/>
      <c r="PF178" s="141"/>
      <c r="PG178" s="141"/>
      <c r="PH178" s="141"/>
      <c r="PI178" s="141"/>
      <c r="PJ178" s="141"/>
      <c r="PK178" s="141"/>
      <c r="PL178" s="141"/>
      <c r="PM178" s="141"/>
      <c r="PN178" s="141"/>
      <c r="PO178" s="141"/>
      <c r="PP178" s="141"/>
      <c r="PQ178" s="141"/>
      <c r="PR178" s="141"/>
      <c r="PS178" s="141"/>
      <c r="PT178" s="141"/>
      <c r="PU178" s="141"/>
      <c r="PV178" s="141"/>
      <c r="PW178" s="141"/>
      <c r="PX178" s="141"/>
      <c r="PY178" s="141"/>
      <c r="PZ178" s="141"/>
      <c r="QA178" s="141"/>
      <c r="QB178" s="141"/>
      <c r="QC178" s="141"/>
      <c r="QD178" s="141"/>
      <c r="QE178" s="141"/>
      <c r="QF178" s="141"/>
      <c r="QG178" s="141"/>
    </row>
    <row r="179" spans="1:449" s="145" customFormat="1" ht="118.5" hidden="1" customHeight="1">
      <c r="A179" s="252">
        <v>151</v>
      </c>
      <c r="B179" s="255" t="s">
        <v>196</v>
      </c>
      <c r="C179" s="256" t="s">
        <v>612</v>
      </c>
      <c r="D179" s="255" t="s">
        <v>337</v>
      </c>
      <c r="E179" s="213"/>
      <c r="F179" s="255" t="s">
        <v>196</v>
      </c>
      <c r="G179" s="253" t="s">
        <v>612</v>
      </c>
      <c r="H179" s="253" t="s">
        <v>337</v>
      </c>
      <c r="I179" s="213" t="s">
        <v>188</v>
      </c>
      <c r="J179" s="213" t="s">
        <v>323</v>
      </c>
      <c r="K179" s="213" t="s">
        <v>1164</v>
      </c>
      <c r="L179" s="213" t="s">
        <v>337</v>
      </c>
      <c r="M179" s="213" t="s">
        <v>328</v>
      </c>
      <c r="N179" s="213" t="s">
        <v>328</v>
      </c>
      <c r="O179" s="213" t="s">
        <v>196</v>
      </c>
      <c r="P179" s="213" t="s">
        <v>199</v>
      </c>
      <c r="Q179" s="213" t="s">
        <v>676</v>
      </c>
      <c r="R179" s="213" t="s">
        <v>250</v>
      </c>
      <c r="S179" s="255" t="s">
        <v>681</v>
      </c>
      <c r="T179" s="253" t="s">
        <v>328</v>
      </c>
      <c r="U179" s="213" t="s">
        <v>545</v>
      </c>
      <c r="V179" s="255">
        <v>2019</v>
      </c>
      <c r="W179" s="255" t="s">
        <v>2597</v>
      </c>
      <c r="X179" s="213" t="s">
        <v>2598</v>
      </c>
      <c r="Y179" s="213" t="s">
        <v>2599</v>
      </c>
      <c r="Z179" s="213" t="s">
        <v>2600</v>
      </c>
      <c r="AA179" s="255">
        <v>1</v>
      </c>
      <c r="AB179" s="213" t="s">
        <v>328</v>
      </c>
      <c r="AC179" s="213" t="s">
        <v>328</v>
      </c>
      <c r="AD179" s="255" t="s">
        <v>328</v>
      </c>
      <c r="AE179" s="255" t="s">
        <v>328</v>
      </c>
      <c r="AF179" s="315">
        <v>44197</v>
      </c>
      <c r="AG179" s="315">
        <v>44531</v>
      </c>
      <c r="AH179" s="260">
        <v>44900</v>
      </c>
      <c r="AI179" s="260" t="s">
        <v>309</v>
      </c>
      <c r="AJ179" s="260" t="s">
        <v>309</v>
      </c>
      <c r="AK179" s="218">
        <f t="shared" si="22"/>
        <v>-180</v>
      </c>
      <c r="AL179" s="221" t="s">
        <v>384</v>
      </c>
      <c r="AM179" s="262">
        <v>44439</v>
      </c>
      <c r="AN179" s="257" t="s">
        <v>309</v>
      </c>
      <c r="AO179" s="221" t="s">
        <v>385</v>
      </c>
      <c r="AP179" s="261">
        <v>0</v>
      </c>
      <c r="AQ179" s="213" t="s">
        <v>386</v>
      </c>
      <c r="AR179" s="223">
        <v>80</v>
      </c>
      <c r="AS179" s="221" t="s">
        <v>398</v>
      </c>
      <c r="AT179" s="220">
        <v>44520</v>
      </c>
      <c r="AU179" s="221" t="s">
        <v>546</v>
      </c>
      <c r="AV179" s="221" t="s">
        <v>388</v>
      </c>
      <c r="AW179" s="261">
        <v>0</v>
      </c>
      <c r="AX179" s="261">
        <v>0</v>
      </c>
      <c r="AY179" s="221" t="s">
        <v>400</v>
      </c>
      <c r="AZ179" s="221" t="s">
        <v>383</v>
      </c>
      <c r="BA179" s="225" t="s">
        <v>390</v>
      </c>
      <c r="BB179" s="279" t="s">
        <v>2601</v>
      </c>
      <c r="BC179" s="269">
        <v>44620</v>
      </c>
      <c r="BD179" s="267" t="s">
        <v>394</v>
      </c>
      <c r="BE179" s="267" t="s">
        <v>328</v>
      </c>
      <c r="BF179" s="266">
        <v>1</v>
      </c>
      <c r="BG179" s="213" t="s">
        <v>380</v>
      </c>
      <c r="BH179" s="223">
        <v>-44620</v>
      </c>
      <c r="BI179" s="221" t="s">
        <v>387</v>
      </c>
      <c r="BJ179" s="375">
        <v>44638</v>
      </c>
      <c r="BK179" s="36" t="s">
        <v>2602</v>
      </c>
      <c r="BL179" s="36" t="s">
        <v>392</v>
      </c>
      <c r="BM179" s="267"/>
      <c r="BN179" s="221" t="s">
        <v>387</v>
      </c>
      <c r="BO179" s="267"/>
      <c r="BP179" s="268" t="s">
        <v>293</v>
      </c>
      <c r="BQ179" s="62" t="s">
        <v>2585</v>
      </c>
      <c r="BR179" s="269">
        <v>44712</v>
      </c>
      <c r="BS179" s="233" t="s">
        <v>328</v>
      </c>
      <c r="BT179" s="234">
        <v>1</v>
      </c>
      <c r="BU179" s="235" t="s">
        <v>380</v>
      </c>
      <c r="BV179" s="223">
        <v>-180</v>
      </c>
      <c r="BW179" s="221" t="s">
        <v>387</v>
      </c>
      <c r="BX179" s="249">
        <v>44730</v>
      </c>
      <c r="BY179" s="94" t="s">
        <v>2603</v>
      </c>
      <c r="BZ179" s="94" t="s">
        <v>466</v>
      </c>
      <c r="CA179" s="108">
        <v>0.3</v>
      </c>
      <c r="CB179" s="236" t="s">
        <v>293</v>
      </c>
      <c r="CC179" s="94"/>
      <c r="CD179" s="268" t="s">
        <v>293</v>
      </c>
      <c r="CE179" s="237">
        <v>44816</v>
      </c>
      <c r="CF179" s="397" t="s">
        <v>2604</v>
      </c>
      <c r="CG179" s="240" t="s">
        <v>2605</v>
      </c>
      <c r="CH179" s="265" t="s">
        <v>328</v>
      </c>
      <c r="CI179" s="122">
        <v>1</v>
      </c>
      <c r="CJ179" s="235" t="str">
        <f t="shared" si="23"/>
        <v>CUMPLIMIENTO TOTAL</v>
      </c>
      <c r="CK179" s="223">
        <f t="shared" si="29"/>
        <v>-180</v>
      </c>
      <c r="CL179" s="221" t="str">
        <f t="shared" si="30"/>
        <v>VENCIDO</v>
      </c>
      <c r="CM179" s="249">
        <v>44878</v>
      </c>
      <c r="CN179" s="70" t="s">
        <v>2606</v>
      </c>
      <c r="CO179" s="70" t="s">
        <v>722</v>
      </c>
      <c r="CP179" s="116">
        <v>1</v>
      </c>
      <c r="CQ179" s="236" t="s">
        <v>294</v>
      </c>
      <c r="CR179" s="94"/>
      <c r="CS179" s="239" t="s">
        <v>328</v>
      </c>
      <c r="CT179" s="82" t="s">
        <v>1125</v>
      </c>
      <c r="CU179" s="82" t="s">
        <v>339</v>
      </c>
      <c r="CV179" s="107">
        <v>1</v>
      </c>
      <c r="CW179" s="110">
        <v>1</v>
      </c>
      <c r="CX179" s="235" t="str">
        <f t="shared" si="26"/>
        <v>CUMPLIMIENTO TOTAL</v>
      </c>
      <c r="CY179" s="223" t="str">
        <f t="shared" si="27"/>
        <v>NO APLICA ACCION CERRADA</v>
      </c>
      <c r="CZ179" s="221" t="str">
        <f t="shared" si="31"/>
        <v>NO APLICA ACCION CERRADA</v>
      </c>
      <c r="DA179" s="239" t="s">
        <v>328</v>
      </c>
      <c r="DB179" s="82" t="s">
        <v>1125</v>
      </c>
      <c r="DC179" s="82" t="s">
        <v>339</v>
      </c>
      <c r="DD179" s="107">
        <v>1</v>
      </c>
      <c r="DE179" s="97" t="s">
        <v>294</v>
      </c>
      <c r="DF179" s="94"/>
      <c r="DG179" s="141"/>
      <c r="DH179" s="141"/>
      <c r="DI179" s="141"/>
      <c r="DJ179" s="141"/>
      <c r="DK179" s="141"/>
      <c r="DL179" s="141"/>
      <c r="DM179" s="141"/>
      <c r="DN179" s="141"/>
      <c r="DO179" s="141"/>
      <c r="DP179" s="141"/>
      <c r="DQ179" s="141"/>
      <c r="DR179" s="141"/>
      <c r="DS179" s="141"/>
      <c r="DT179" s="141"/>
      <c r="DU179" s="141"/>
      <c r="DV179" s="141"/>
      <c r="DW179" s="141"/>
      <c r="DX179" s="141"/>
      <c r="DY179" s="141"/>
      <c r="DZ179" s="141"/>
      <c r="EA179" s="141"/>
      <c r="EB179" s="141"/>
      <c r="EC179" s="141"/>
      <c r="ED179" s="141"/>
      <c r="EE179" s="141"/>
      <c r="EF179" s="141"/>
      <c r="EG179" s="141"/>
      <c r="EH179" s="141"/>
      <c r="EI179" s="141"/>
      <c r="EJ179" s="141"/>
      <c r="EK179" s="141"/>
      <c r="EL179" s="141"/>
      <c r="EM179" s="141"/>
      <c r="EN179" s="141"/>
      <c r="EO179" s="141"/>
      <c r="EP179" s="141"/>
      <c r="EQ179" s="141"/>
      <c r="ER179" s="141"/>
      <c r="ES179" s="141"/>
      <c r="ET179" s="141"/>
      <c r="EU179" s="141"/>
      <c r="EV179" s="141"/>
      <c r="EW179" s="141"/>
      <c r="EX179" s="141"/>
      <c r="EY179" s="141"/>
      <c r="EZ179" s="141"/>
      <c r="FA179" s="141"/>
      <c r="FB179" s="141"/>
      <c r="FC179" s="141"/>
      <c r="FD179" s="141"/>
      <c r="FE179" s="141"/>
      <c r="FF179" s="141"/>
      <c r="FG179" s="141"/>
      <c r="FH179" s="141"/>
      <c r="FI179" s="141"/>
      <c r="FJ179" s="141"/>
      <c r="FK179" s="141"/>
      <c r="FL179" s="141"/>
      <c r="FM179" s="141"/>
      <c r="FN179" s="141"/>
      <c r="FO179" s="141"/>
      <c r="FP179" s="141"/>
      <c r="FQ179" s="141"/>
      <c r="FR179" s="141"/>
      <c r="FS179" s="141"/>
      <c r="FT179" s="141"/>
      <c r="FU179" s="141"/>
      <c r="FV179" s="141"/>
      <c r="FW179" s="141"/>
      <c r="FX179" s="141"/>
      <c r="FY179" s="141"/>
      <c r="FZ179" s="141"/>
      <c r="GA179" s="141"/>
      <c r="GB179" s="141"/>
      <c r="GC179" s="141"/>
      <c r="GD179" s="141"/>
      <c r="GE179" s="141"/>
      <c r="GF179" s="141"/>
      <c r="GG179" s="141"/>
      <c r="GH179" s="141"/>
      <c r="GI179" s="141"/>
      <c r="GJ179" s="141"/>
      <c r="GK179" s="141"/>
      <c r="GL179" s="141"/>
      <c r="GM179" s="141"/>
      <c r="GN179" s="141"/>
      <c r="GO179" s="141"/>
      <c r="GP179" s="141"/>
      <c r="GQ179" s="141"/>
      <c r="GR179" s="141"/>
      <c r="GS179" s="141"/>
      <c r="GT179" s="141"/>
      <c r="GU179" s="141"/>
      <c r="GV179" s="141"/>
      <c r="GW179" s="141"/>
      <c r="GX179" s="141"/>
      <c r="GY179" s="141"/>
      <c r="GZ179" s="141"/>
      <c r="HA179" s="141"/>
      <c r="HB179" s="141"/>
      <c r="HC179" s="141"/>
      <c r="HD179" s="141"/>
      <c r="HE179" s="141"/>
      <c r="HF179" s="141"/>
      <c r="HG179" s="141"/>
      <c r="HH179" s="141"/>
      <c r="HI179" s="141"/>
      <c r="HJ179" s="141"/>
      <c r="HK179" s="141"/>
      <c r="HL179" s="141"/>
      <c r="HM179" s="141"/>
      <c r="HN179" s="141"/>
      <c r="HO179" s="141"/>
      <c r="HP179" s="141"/>
      <c r="HQ179" s="141"/>
      <c r="HR179" s="141"/>
      <c r="HS179" s="141"/>
      <c r="HT179" s="141"/>
      <c r="HU179" s="141"/>
      <c r="HV179" s="141"/>
      <c r="HW179" s="141"/>
      <c r="HX179" s="141"/>
      <c r="HY179" s="141"/>
      <c r="HZ179" s="141"/>
      <c r="IA179" s="141"/>
      <c r="IB179" s="141"/>
      <c r="IC179" s="141"/>
      <c r="ID179" s="141"/>
      <c r="IE179" s="141"/>
      <c r="IF179" s="141"/>
      <c r="IG179" s="141"/>
      <c r="IH179" s="141"/>
      <c r="II179" s="141"/>
      <c r="IJ179" s="141"/>
      <c r="IK179" s="141"/>
      <c r="IL179" s="141"/>
      <c r="IM179" s="141"/>
      <c r="IN179" s="141"/>
      <c r="IO179" s="141"/>
      <c r="IP179" s="141"/>
      <c r="IQ179" s="141"/>
      <c r="IR179" s="141"/>
      <c r="IS179" s="141"/>
      <c r="IT179" s="141"/>
      <c r="IU179" s="141"/>
      <c r="IV179" s="141"/>
      <c r="IW179" s="141"/>
      <c r="IX179" s="141"/>
      <c r="IY179" s="141"/>
      <c r="IZ179" s="141"/>
      <c r="JA179" s="141"/>
      <c r="JB179" s="141"/>
      <c r="JC179" s="141"/>
      <c r="JD179" s="141"/>
      <c r="JE179" s="141"/>
      <c r="JF179" s="141"/>
      <c r="JG179" s="141"/>
      <c r="JH179" s="141"/>
      <c r="JI179" s="141"/>
      <c r="JJ179" s="141"/>
      <c r="JK179" s="141"/>
      <c r="JL179" s="141"/>
      <c r="JM179" s="141"/>
      <c r="JN179" s="141"/>
      <c r="JO179" s="141"/>
      <c r="JP179" s="141"/>
      <c r="JQ179" s="141"/>
      <c r="JR179" s="141"/>
      <c r="JS179" s="141"/>
      <c r="JT179" s="141"/>
      <c r="JU179" s="141"/>
      <c r="JV179" s="141"/>
      <c r="JW179" s="141"/>
      <c r="JX179" s="141"/>
      <c r="JY179" s="141"/>
      <c r="JZ179" s="141"/>
      <c r="KA179" s="141"/>
      <c r="KB179" s="141"/>
      <c r="KC179" s="141"/>
      <c r="KD179" s="141"/>
      <c r="KE179" s="141"/>
      <c r="KF179" s="141"/>
      <c r="KG179" s="141"/>
      <c r="KH179" s="141"/>
      <c r="KI179" s="141"/>
      <c r="KJ179" s="141"/>
      <c r="KK179" s="141"/>
      <c r="KL179" s="141"/>
      <c r="KM179" s="141"/>
      <c r="KN179" s="141"/>
      <c r="KO179" s="141"/>
      <c r="KP179" s="141"/>
      <c r="KQ179" s="141"/>
      <c r="KR179" s="141"/>
      <c r="KS179" s="141"/>
      <c r="KT179" s="141"/>
      <c r="KU179" s="141"/>
      <c r="KV179" s="141"/>
      <c r="KW179" s="141"/>
      <c r="KX179" s="141"/>
      <c r="KY179" s="141"/>
      <c r="KZ179" s="141"/>
      <c r="LA179" s="141"/>
      <c r="LB179" s="141"/>
      <c r="LC179" s="141"/>
      <c r="LD179" s="141"/>
      <c r="LE179" s="141"/>
      <c r="LF179" s="141"/>
      <c r="LG179" s="141"/>
      <c r="LH179" s="141"/>
      <c r="LI179" s="141"/>
      <c r="LJ179" s="141"/>
      <c r="LK179" s="141"/>
      <c r="LL179" s="141"/>
      <c r="LM179" s="141"/>
      <c r="LN179" s="141"/>
      <c r="LO179" s="141"/>
      <c r="LP179" s="141"/>
      <c r="LQ179" s="141"/>
      <c r="LR179" s="141"/>
      <c r="LS179" s="141"/>
      <c r="LT179" s="141"/>
      <c r="LU179" s="141"/>
      <c r="LV179" s="141"/>
      <c r="LW179" s="141"/>
      <c r="LX179" s="141"/>
      <c r="LY179" s="141"/>
      <c r="LZ179" s="141"/>
      <c r="MA179" s="141"/>
      <c r="MB179" s="141"/>
      <c r="MC179" s="141"/>
      <c r="MD179" s="141"/>
      <c r="ME179" s="141"/>
      <c r="MF179" s="141"/>
      <c r="MG179" s="141"/>
      <c r="MH179" s="141"/>
      <c r="MI179" s="141"/>
      <c r="MJ179" s="141"/>
      <c r="MK179" s="141"/>
      <c r="ML179" s="141"/>
      <c r="MM179" s="141"/>
      <c r="MN179" s="141"/>
      <c r="MO179" s="141"/>
      <c r="MP179" s="141"/>
      <c r="MQ179" s="141"/>
      <c r="MR179" s="141"/>
      <c r="MS179" s="141"/>
      <c r="MT179" s="141"/>
      <c r="MU179" s="141"/>
      <c r="MV179" s="141"/>
      <c r="MW179" s="141"/>
      <c r="MX179" s="141"/>
      <c r="MY179" s="141"/>
      <c r="MZ179" s="141"/>
      <c r="NA179" s="141"/>
      <c r="NB179" s="141"/>
      <c r="NC179" s="141"/>
      <c r="ND179" s="141"/>
      <c r="NE179" s="141"/>
      <c r="NF179" s="141"/>
      <c r="NG179" s="141"/>
      <c r="NH179" s="141"/>
      <c r="NI179" s="141"/>
      <c r="NJ179" s="141"/>
      <c r="NK179" s="141"/>
      <c r="NL179" s="141"/>
      <c r="NM179" s="141"/>
      <c r="NN179" s="141"/>
      <c r="NO179" s="141"/>
      <c r="NP179" s="141"/>
      <c r="NQ179" s="141"/>
      <c r="NR179" s="141"/>
      <c r="NS179" s="141"/>
      <c r="NT179" s="141"/>
      <c r="NU179" s="141"/>
      <c r="NV179" s="141"/>
      <c r="NW179" s="141"/>
      <c r="NX179" s="141"/>
      <c r="NY179" s="141"/>
      <c r="NZ179" s="141"/>
      <c r="OA179" s="141"/>
      <c r="OB179" s="141"/>
      <c r="OC179" s="141"/>
      <c r="OD179" s="141"/>
      <c r="OE179" s="141"/>
      <c r="OF179" s="141"/>
      <c r="OG179" s="141"/>
      <c r="OH179" s="141"/>
      <c r="OI179" s="141"/>
      <c r="OJ179" s="141"/>
      <c r="OK179" s="141"/>
      <c r="OL179" s="141"/>
      <c r="OM179" s="141"/>
      <c r="ON179" s="141"/>
      <c r="OO179" s="141"/>
      <c r="OP179" s="141"/>
      <c r="OQ179" s="141"/>
      <c r="OR179" s="141"/>
      <c r="OS179" s="141"/>
      <c r="OT179" s="141"/>
      <c r="OU179" s="141"/>
      <c r="OV179" s="141"/>
      <c r="OW179" s="141"/>
      <c r="OX179" s="141"/>
      <c r="OY179" s="141"/>
      <c r="OZ179" s="141"/>
      <c r="PA179" s="141"/>
      <c r="PB179" s="141"/>
      <c r="PC179" s="141"/>
      <c r="PD179" s="141"/>
      <c r="PE179" s="141"/>
      <c r="PF179" s="141"/>
      <c r="PG179" s="141"/>
      <c r="PH179" s="141"/>
      <c r="PI179" s="141"/>
      <c r="PJ179" s="141"/>
      <c r="PK179" s="141"/>
      <c r="PL179" s="141"/>
      <c r="PM179" s="141"/>
      <c r="PN179" s="141"/>
      <c r="PO179" s="141"/>
      <c r="PP179" s="141"/>
      <c r="PQ179" s="141"/>
      <c r="PR179" s="141"/>
      <c r="PS179" s="141"/>
      <c r="PT179" s="141"/>
      <c r="PU179" s="141"/>
      <c r="PV179" s="141"/>
      <c r="PW179" s="141"/>
      <c r="PX179" s="141"/>
      <c r="PY179" s="141"/>
      <c r="PZ179" s="141"/>
      <c r="QA179" s="141"/>
      <c r="QB179" s="141"/>
      <c r="QC179" s="141"/>
      <c r="QD179" s="141"/>
      <c r="QE179" s="141"/>
      <c r="QF179" s="141"/>
      <c r="QG179" s="141"/>
    </row>
    <row r="180" spans="1:449" s="145" customFormat="1" ht="118.5" hidden="1" customHeight="1">
      <c r="A180" s="252">
        <v>152</v>
      </c>
      <c r="B180" s="255" t="s">
        <v>196</v>
      </c>
      <c r="C180" s="256" t="s">
        <v>612</v>
      </c>
      <c r="D180" s="255" t="s">
        <v>337</v>
      </c>
      <c r="E180" s="213"/>
      <c r="F180" s="255" t="s">
        <v>196</v>
      </c>
      <c r="G180" s="253" t="s">
        <v>612</v>
      </c>
      <c r="H180" s="253" t="s">
        <v>337</v>
      </c>
      <c r="I180" s="213" t="s">
        <v>188</v>
      </c>
      <c r="J180" s="213" t="s">
        <v>323</v>
      </c>
      <c r="K180" s="213" t="s">
        <v>1164</v>
      </c>
      <c r="L180" s="213" t="s">
        <v>337</v>
      </c>
      <c r="M180" s="213" t="s">
        <v>328</v>
      </c>
      <c r="N180" s="213" t="s">
        <v>328</v>
      </c>
      <c r="O180" s="213" t="s">
        <v>188</v>
      </c>
      <c r="P180" s="213" t="s">
        <v>548</v>
      </c>
      <c r="Q180" s="213" t="s">
        <v>676</v>
      </c>
      <c r="R180" s="213" t="s">
        <v>250</v>
      </c>
      <c r="S180" s="255" t="s">
        <v>684</v>
      </c>
      <c r="T180" s="253" t="s">
        <v>328</v>
      </c>
      <c r="U180" s="213" t="s">
        <v>545</v>
      </c>
      <c r="V180" s="255">
        <v>2019</v>
      </c>
      <c r="W180" s="255" t="s">
        <v>2607</v>
      </c>
      <c r="X180" s="213" t="s">
        <v>549</v>
      </c>
      <c r="Y180" s="213" t="s">
        <v>550</v>
      </c>
      <c r="Z180" s="213" t="s">
        <v>2608</v>
      </c>
      <c r="AA180" s="255">
        <v>1</v>
      </c>
      <c r="AB180" s="213" t="s">
        <v>328</v>
      </c>
      <c r="AC180" s="213" t="s">
        <v>328</v>
      </c>
      <c r="AD180" s="255" t="s">
        <v>328</v>
      </c>
      <c r="AE180" s="255" t="s">
        <v>328</v>
      </c>
      <c r="AF180" s="315">
        <v>44197</v>
      </c>
      <c r="AG180" s="315">
        <v>44531</v>
      </c>
      <c r="AH180" s="260">
        <v>44743</v>
      </c>
      <c r="AI180" s="260" t="s">
        <v>309</v>
      </c>
      <c r="AJ180" s="260" t="s">
        <v>309</v>
      </c>
      <c r="AK180" s="218">
        <f t="shared" si="22"/>
        <v>-180</v>
      </c>
      <c r="AL180" s="221" t="s">
        <v>552</v>
      </c>
      <c r="AM180" s="262">
        <v>44439</v>
      </c>
      <c r="AN180" s="257" t="s">
        <v>309</v>
      </c>
      <c r="AO180" s="221" t="s">
        <v>385</v>
      </c>
      <c r="AP180" s="261">
        <v>0</v>
      </c>
      <c r="AQ180" s="213" t="s">
        <v>386</v>
      </c>
      <c r="AR180" s="223">
        <v>80</v>
      </c>
      <c r="AS180" s="221" t="s">
        <v>398</v>
      </c>
      <c r="AT180" s="220">
        <v>44520</v>
      </c>
      <c r="AU180" s="221" t="s">
        <v>546</v>
      </c>
      <c r="AV180" s="221" t="s">
        <v>388</v>
      </c>
      <c r="AW180" s="261">
        <v>0</v>
      </c>
      <c r="AX180" s="261">
        <v>0</v>
      </c>
      <c r="AY180" s="221" t="s">
        <v>400</v>
      </c>
      <c r="AZ180" s="221" t="s">
        <v>383</v>
      </c>
      <c r="BA180" s="225" t="s">
        <v>390</v>
      </c>
      <c r="BB180" s="36" t="s">
        <v>551</v>
      </c>
      <c r="BC180" s="269">
        <v>44620</v>
      </c>
      <c r="BD180" s="267" t="s">
        <v>394</v>
      </c>
      <c r="BE180" s="267" t="s">
        <v>328</v>
      </c>
      <c r="BF180" s="266">
        <v>1</v>
      </c>
      <c r="BG180" s="213" t="s">
        <v>380</v>
      </c>
      <c r="BH180" s="223">
        <v>-44620</v>
      </c>
      <c r="BI180" s="221" t="s">
        <v>387</v>
      </c>
      <c r="BJ180" s="269">
        <v>44638</v>
      </c>
      <c r="BK180" s="267" t="s">
        <v>2609</v>
      </c>
      <c r="BL180" s="267" t="s">
        <v>392</v>
      </c>
      <c r="BM180" s="266">
        <v>0</v>
      </c>
      <c r="BN180" s="221" t="s">
        <v>387</v>
      </c>
      <c r="BO180" s="267"/>
      <c r="BP180" s="268" t="s">
        <v>293</v>
      </c>
      <c r="BQ180" s="62" t="s">
        <v>2610</v>
      </c>
      <c r="BR180" s="269">
        <v>44712</v>
      </c>
      <c r="BS180" s="233" t="s">
        <v>328</v>
      </c>
      <c r="BT180" s="234">
        <v>1</v>
      </c>
      <c r="BU180" s="235" t="s">
        <v>380</v>
      </c>
      <c r="BV180" s="223">
        <v>-180</v>
      </c>
      <c r="BW180" s="221" t="s">
        <v>387</v>
      </c>
      <c r="BX180" s="249">
        <v>44730</v>
      </c>
      <c r="BY180" s="94" t="s">
        <v>2611</v>
      </c>
      <c r="BZ180" s="94" t="s">
        <v>466</v>
      </c>
      <c r="CA180" s="108">
        <v>1</v>
      </c>
      <c r="CB180" s="236" t="s">
        <v>294</v>
      </c>
      <c r="CC180" s="94"/>
      <c r="CD180" s="236" t="s">
        <v>294</v>
      </c>
      <c r="CE180" s="233" t="s">
        <v>1125</v>
      </c>
      <c r="CF180" s="233" t="s">
        <v>1125</v>
      </c>
      <c r="CG180" s="375" t="s">
        <v>328</v>
      </c>
      <c r="CH180" s="233" t="s">
        <v>328</v>
      </c>
      <c r="CI180" s="234">
        <v>1</v>
      </c>
      <c r="CJ180" s="235" t="str">
        <f t="shared" si="23"/>
        <v>CUMPLIMIENTO TOTAL</v>
      </c>
      <c r="CK180" s="223" t="str">
        <f t="shared" si="29"/>
        <v>NO APLICA ACCION CERRADA</v>
      </c>
      <c r="CL180" s="221" t="str">
        <f t="shared" si="30"/>
        <v>NO APLICA ACCION CERRADA</v>
      </c>
      <c r="CM180" s="239" t="s">
        <v>328</v>
      </c>
      <c r="CN180" s="82" t="s">
        <v>1125</v>
      </c>
      <c r="CO180" s="82" t="s">
        <v>339</v>
      </c>
      <c r="CP180" s="116">
        <v>1</v>
      </c>
      <c r="CQ180" s="236" t="s">
        <v>294</v>
      </c>
      <c r="CR180" s="94"/>
      <c r="CS180" s="239" t="s">
        <v>328</v>
      </c>
      <c r="CT180" s="82" t="s">
        <v>1125</v>
      </c>
      <c r="CU180" s="82" t="s">
        <v>339</v>
      </c>
      <c r="CV180" s="107">
        <v>1</v>
      </c>
      <c r="CW180" s="110">
        <v>1</v>
      </c>
      <c r="CX180" s="235" t="str">
        <f t="shared" si="26"/>
        <v>CUMPLIMIENTO TOTAL</v>
      </c>
      <c r="CY180" s="223" t="str">
        <f t="shared" si="27"/>
        <v>NO APLICA ACCION CERRADA</v>
      </c>
      <c r="CZ180" s="221" t="str">
        <f t="shared" si="31"/>
        <v>NO APLICA ACCION CERRADA</v>
      </c>
      <c r="DA180" s="239" t="s">
        <v>328</v>
      </c>
      <c r="DB180" s="82" t="s">
        <v>1125</v>
      </c>
      <c r="DC180" s="82" t="s">
        <v>339</v>
      </c>
      <c r="DD180" s="107">
        <v>1</v>
      </c>
      <c r="DE180" s="97" t="s">
        <v>294</v>
      </c>
      <c r="DF180" s="94"/>
      <c r="DG180" s="141"/>
      <c r="DH180" s="141"/>
      <c r="DI180" s="141"/>
      <c r="DJ180" s="141"/>
      <c r="DK180" s="141"/>
      <c r="DL180" s="141"/>
      <c r="DM180" s="141"/>
      <c r="DN180" s="141"/>
      <c r="DO180" s="141"/>
      <c r="DP180" s="141"/>
      <c r="DQ180" s="141"/>
      <c r="DR180" s="141"/>
      <c r="DS180" s="141"/>
      <c r="DT180" s="141"/>
      <c r="DU180" s="141"/>
      <c r="DV180" s="141"/>
      <c r="DW180" s="141"/>
      <c r="DX180" s="141"/>
      <c r="DY180" s="141"/>
      <c r="DZ180" s="141"/>
      <c r="EA180" s="141"/>
      <c r="EB180" s="141"/>
      <c r="EC180" s="141"/>
      <c r="ED180" s="141"/>
      <c r="EE180" s="141"/>
      <c r="EF180" s="141"/>
      <c r="EG180" s="141"/>
      <c r="EH180" s="141"/>
      <c r="EI180" s="141"/>
      <c r="EJ180" s="141"/>
      <c r="EK180" s="141"/>
      <c r="EL180" s="141"/>
      <c r="EM180" s="141"/>
      <c r="EN180" s="141"/>
      <c r="EO180" s="141"/>
      <c r="EP180" s="141"/>
      <c r="EQ180" s="141"/>
      <c r="ER180" s="141"/>
      <c r="ES180" s="141"/>
      <c r="ET180" s="141"/>
      <c r="EU180" s="141"/>
      <c r="EV180" s="141"/>
      <c r="EW180" s="141"/>
      <c r="EX180" s="141"/>
      <c r="EY180" s="141"/>
      <c r="EZ180" s="141"/>
      <c r="FA180" s="141"/>
      <c r="FB180" s="141"/>
      <c r="FC180" s="141"/>
      <c r="FD180" s="141"/>
      <c r="FE180" s="141"/>
      <c r="FF180" s="141"/>
      <c r="FG180" s="141"/>
      <c r="FH180" s="141"/>
      <c r="FI180" s="141"/>
      <c r="FJ180" s="141"/>
      <c r="FK180" s="141"/>
      <c r="FL180" s="141"/>
      <c r="FM180" s="141"/>
      <c r="FN180" s="141"/>
      <c r="FO180" s="141"/>
      <c r="FP180" s="141"/>
      <c r="FQ180" s="141"/>
      <c r="FR180" s="141"/>
      <c r="FS180" s="141"/>
      <c r="FT180" s="141"/>
      <c r="FU180" s="141"/>
      <c r="FV180" s="141"/>
      <c r="FW180" s="141"/>
      <c r="FX180" s="141"/>
      <c r="FY180" s="141"/>
      <c r="FZ180" s="141"/>
      <c r="GA180" s="141"/>
      <c r="GB180" s="141"/>
      <c r="GC180" s="141"/>
      <c r="GD180" s="141"/>
      <c r="GE180" s="141"/>
      <c r="GF180" s="141"/>
      <c r="GG180" s="141"/>
      <c r="GH180" s="141"/>
      <c r="GI180" s="141"/>
      <c r="GJ180" s="141"/>
      <c r="GK180" s="141"/>
      <c r="GL180" s="141"/>
      <c r="GM180" s="141"/>
      <c r="GN180" s="141"/>
      <c r="GO180" s="141"/>
      <c r="GP180" s="141"/>
      <c r="GQ180" s="141"/>
      <c r="GR180" s="141"/>
      <c r="GS180" s="141"/>
      <c r="GT180" s="141"/>
      <c r="GU180" s="141"/>
      <c r="GV180" s="141"/>
      <c r="GW180" s="141"/>
      <c r="GX180" s="141"/>
      <c r="GY180" s="141"/>
      <c r="GZ180" s="141"/>
      <c r="HA180" s="141"/>
      <c r="HB180" s="141"/>
      <c r="HC180" s="141"/>
      <c r="HD180" s="141"/>
      <c r="HE180" s="141"/>
      <c r="HF180" s="141"/>
      <c r="HG180" s="141"/>
      <c r="HH180" s="141"/>
      <c r="HI180" s="141"/>
      <c r="HJ180" s="141"/>
      <c r="HK180" s="141"/>
      <c r="HL180" s="141"/>
      <c r="HM180" s="141"/>
      <c r="HN180" s="141"/>
      <c r="HO180" s="141"/>
      <c r="HP180" s="141"/>
      <c r="HQ180" s="141"/>
      <c r="HR180" s="141"/>
      <c r="HS180" s="141"/>
      <c r="HT180" s="141"/>
      <c r="HU180" s="141"/>
      <c r="HV180" s="141"/>
      <c r="HW180" s="141"/>
      <c r="HX180" s="141"/>
      <c r="HY180" s="141"/>
      <c r="HZ180" s="141"/>
      <c r="IA180" s="141"/>
      <c r="IB180" s="141"/>
      <c r="IC180" s="141"/>
      <c r="ID180" s="141"/>
      <c r="IE180" s="141"/>
      <c r="IF180" s="141"/>
      <c r="IG180" s="141"/>
      <c r="IH180" s="141"/>
      <c r="II180" s="141"/>
      <c r="IJ180" s="141"/>
      <c r="IK180" s="141"/>
      <c r="IL180" s="141"/>
      <c r="IM180" s="141"/>
      <c r="IN180" s="141"/>
      <c r="IO180" s="141"/>
      <c r="IP180" s="141"/>
      <c r="IQ180" s="141"/>
      <c r="IR180" s="141"/>
      <c r="IS180" s="141"/>
      <c r="IT180" s="141"/>
      <c r="IU180" s="141"/>
      <c r="IV180" s="141"/>
      <c r="IW180" s="141"/>
      <c r="IX180" s="141"/>
      <c r="IY180" s="141"/>
      <c r="IZ180" s="141"/>
      <c r="JA180" s="141"/>
      <c r="JB180" s="141"/>
      <c r="JC180" s="141"/>
      <c r="JD180" s="141"/>
      <c r="JE180" s="141"/>
      <c r="JF180" s="141"/>
      <c r="JG180" s="141"/>
      <c r="JH180" s="141"/>
      <c r="JI180" s="141"/>
      <c r="JJ180" s="141"/>
      <c r="JK180" s="141"/>
      <c r="JL180" s="141"/>
      <c r="JM180" s="141"/>
      <c r="JN180" s="141"/>
      <c r="JO180" s="141"/>
      <c r="JP180" s="141"/>
      <c r="JQ180" s="141"/>
      <c r="JR180" s="141"/>
      <c r="JS180" s="141"/>
      <c r="JT180" s="141"/>
      <c r="JU180" s="141"/>
      <c r="JV180" s="141"/>
      <c r="JW180" s="141"/>
      <c r="JX180" s="141"/>
      <c r="JY180" s="141"/>
      <c r="JZ180" s="141"/>
      <c r="KA180" s="141"/>
      <c r="KB180" s="141"/>
      <c r="KC180" s="141"/>
      <c r="KD180" s="141"/>
      <c r="KE180" s="141"/>
      <c r="KF180" s="141"/>
      <c r="KG180" s="141"/>
      <c r="KH180" s="141"/>
      <c r="KI180" s="141"/>
      <c r="KJ180" s="141"/>
      <c r="KK180" s="141"/>
      <c r="KL180" s="141"/>
      <c r="KM180" s="141"/>
      <c r="KN180" s="141"/>
      <c r="KO180" s="141"/>
      <c r="KP180" s="141"/>
      <c r="KQ180" s="141"/>
      <c r="KR180" s="141"/>
      <c r="KS180" s="141"/>
      <c r="KT180" s="141"/>
      <c r="KU180" s="141"/>
      <c r="KV180" s="141"/>
      <c r="KW180" s="141"/>
      <c r="KX180" s="141"/>
      <c r="KY180" s="141"/>
      <c r="KZ180" s="141"/>
      <c r="LA180" s="141"/>
      <c r="LB180" s="141"/>
      <c r="LC180" s="141"/>
      <c r="LD180" s="141"/>
      <c r="LE180" s="141"/>
      <c r="LF180" s="141"/>
      <c r="LG180" s="141"/>
      <c r="LH180" s="141"/>
      <c r="LI180" s="141"/>
      <c r="LJ180" s="141"/>
      <c r="LK180" s="141"/>
      <c r="LL180" s="141"/>
      <c r="LM180" s="141"/>
      <c r="LN180" s="141"/>
      <c r="LO180" s="141"/>
      <c r="LP180" s="141"/>
      <c r="LQ180" s="141"/>
      <c r="LR180" s="141"/>
      <c r="LS180" s="141"/>
      <c r="LT180" s="141"/>
      <c r="LU180" s="141"/>
      <c r="LV180" s="141"/>
      <c r="LW180" s="141"/>
      <c r="LX180" s="141"/>
      <c r="LY180" s="141"/>
      <c r="LZ180" s="141"/>
      <c r="MA180" s="141"/>
      <c r="MB180" s="141"/>
      <c r="MC180" s="141"/>
      <c r="MD180" s="141"/>
      <c r="ME180" s="141"/>
      <c r="MF180" s="141"/>
      <c r="MG180" s="141"/>
      <c r="MH180" s="141"/>
      <c r="MI180" s="141"/>
      <c r="MJ180" s="141"/>
      <c r="MK180" s="141"/>
      <c r="ML180" s="141"/>
      <c r="MM180" s="141"/>
      <c r="MN180" s="141"/>
      <c r="MO180" s="141"/>
      <c r="MP180" s="141"/>
      <c r="MQ180" s="141"/>
      <c r="MR180" s="141"/>
      <c r="MS180" s="141"/>
      <c r="MT180" s="141"/>
      <c r="MU180" s="141"/>
      <c r="MV180" s="141"/>
      <c r="MW180" s="141"/>
      <c r="MX180" s="141"/>
      <c r="MY180" s="141"/>
      <c r="MZ180" s="141"/>
      <c r="NA180" s="141"/>
      <c r="NB180" s="141"/>
      <c r="NC180" s="141"/>
      <c r="ND180" s="141"/>
      <c r="NE180" s="141"/>
      <c r="NF180" s="141"/>
      <c r="NG180" s="141"/>
      <c r="NH180" s="141"/>
      <c r="NI180" s="141"/>
      <c r="NJ180" s="141"/>
      <c r="NK180" s="141"/>
      <c r="NL180" s="141"/>
      <c r="NM180" s="141"/>
      <c r="NN180" s="141"/>
      <c r="NO180" s="141"/>
      <c r="NP180" s="141"/>
      <c r="NQ180" s="141"/>
      <c r="NR180" s="141"/>
      <c r="NS180" s="141"/>
      <c r="NT180" s="141"/>
      <c r="NU180" s="141"/>
      <c r="NV180" s="141"/>
      <c r="NW180" s="141"/>
      <c r="NX180" s="141"/>
      <c r="NY180" s="141"/>
      <c r="NZ180" s="141"/>
      <c r="OA180" s="141"/>
      <c r="OB180" s="141"/>
      <c r="OC180" s="141"/>
      <c r="OD180" s="141"/>
      <c r="OE180" s="141"/>
      <c r="OF180" s="141"/>
      <c r="OG180" s="141"/>
      <c r="OH180" s="141"/>
      <c r="OI180" s="141"/>
      <c r="OJ180" s="141"/>
      <c r="OK180" s="141"/>
      <c r="OL180" s="141"/>
      <c r="OM180" s="141"/>
      <c r="ON180" s="141"/>
      <c r="OO180" s="141"/>
      <c r="OP180" s="141"/>
      <c r="OQ180" s="141"/>
      <c r="OR180" s="141"/>
      <c r="OS180" s="141"/>
      <c r="OT180" s="141"/>
      <c r="OU180" s="141"/>
      <c r="OV180" s="141"/>
      <c r="OW180" s="141"/>
      <c r="OX180" s="141"/>
      <c r="OY180" s="141"/>
      <c r="OZ180" s="141"/>
      <c r="PA180" s="141"/>
      <c r="PB180" s="141"/>
      <c r="PC180" s="141"/>
      <c r="PD180" s="141"/>
      <c r="PE180" s="141"/>
      <c r="PF180" s="141"/>
      <c r="PG180" s="141"/>
      <c r="PH180" s="141"/>
      <c r="PI180" s="141"/>
      <c r="PJ180" s="141"/>
      <c r="PK180" s="141"/>
      <c r="PL180" s="141"/>
      <c r="PM180" s="141"/>
      <c r="PN180" s="141"/>
      <c r="PO180" s="141"/>
      <c r="PP180" s="141"/>
      <c r="PQ180" s="141"/>
      <c r="PR180" s="141"/>
      <c r="PS180" s="141"/>
      <c r="PT180" s="141"/>
      <c r="PU180" s="141"/>
      <c r="PV180" s="141"/>
      <c r="PW180" s="141"/>
      <c r="PX180" s="141"/>
      <c r="PY180" s="141"/>
      <c r="PZ180" s="141"/>
      <c r="QA180" s="141"/>
      <c r="QB180" s="141"/>
      <c r="QC180" s="141"/>
      <c r="QD180" s="141"/>
      <c r="QE180" s="141"/>
      <c r="QF180" s="141"/>
      <c r="QG180" s="141"/>
    </row>
    <row r="181" spans="1:449" s="604" customFormat="1" ht="52.5" hidden="1" customHeight="1">
      <c r="A181" s="252">
        <v>153</v>
      </c>
      <c r="B181" s="255" t="s">
        <v>196</v>
      </c>
      <c r="C181" s="256" t="s">
        <v>612</v>
      </c>
      <c r="D181" s="255" t="s">
        <v>337</v>
      </c>
      <c r="E181" s="213"/>
      <c r="F181" s="255" t="s">
        <v>196</v>
      </c>
      <c r="G181" s="253" t="s">
        <v>612</v>
      </c>
      <c r="H181" s="253" t="s">
        <v>337</v>
      </c>
      <c r="I181" s="213" t="s">
        <v>188</v>
      </c>
      <c r="J181" s="213" t="s">
        <v>323</v>
      </c>
      <c r="K181" s="213" t="s">
        <v>1164</v>
      </c>
      <c r="L181" s="213" t="s">
        <v>337</v>
      </c>
      <c r="M181" s="213" t="s">
        <v>328</v>
      </c>
      <c r="N181" s="213" t="s">
        <v>328</v>
      </c>
      <c r="O181" s="213" t="s">
        <v>188</v>
      </c>
      <c r="P181" s="213" t="s">
        <v>548</v>
      </c>
      <c r="Q181" s="213" t="s">
        <v>676</v>
      </c>
      <c r="R181" s="213" t="s">
        <v>250</v>
      </c>
      <c r="S181" s="255" t="s">
        <v>2612</v>
      </c>
      <c r="T181" s="253" t="s">
        <v>328</v>
      </c>
      <c r="U181" s="213" t="s">
        <v>545</v>
      </c>
      <c r="V181" s="255">
        <v>2019</v>
      </c>
      <c r="W181" s="255" t="s">
        <v>2613</v>
      </c>
      <c r="X181" s="213" t="s">
        <v>554</v>
      </c>
      <c r="Y181" s="213" t="s">
        <v>555</v>
      </c>
      <c r="Z181" s="213" t="s">
        <v>2614</v>
      </c>
      <c r="AA181" s="255">
        <v>2</v>
      </c>
      <c r="AB181" s="213" t="s">
        <v>328</v>
      </c>
      <c r="AC181" s="213" t="s">
        <v>328</v>
      </c>
      <c r="AD181" s="255" t="s">
        <v>328</v>
      </c>
      <c r="AE181" s="255" t="s">
        <v>328</v>
      </c>
      <c r="AF181" s="315">
        <v>44197</v>
      </c>
      <c r="AG181" s="315">
        <v>44531</v>
      </c>
      <c r="AH181" s="260">
        <v>44743</v>
      </c>
      <c r="AI181" s="260" t="s">
        <v>309</v>
      </c>
      <c r="AJ181" s="260"/>
      <c r="AK181" s="218">
        <f t="shared" si="22"/>
        <v>-180</v>
      </c>
      <c r="AL181" s="221" t="s">
        <v>547</v>
      </c>
      <c r="AM181" s="262"/>
      <c r="AN181" s="257"/>
      <c r="AO181" s="221"/>
      <c r="AP181" s="261"/>
      <c r="AQ181" s="235" t="s">
        <v>386</v>
      </c>
      <c r="AR181" s="223">
        <v>80</v>
      </c>
      <c r="AS181" s="221" t="s">
        <v>398</v>
      </c>
      <c r="AT181" s="262" t="s">
        <v>412</v>
      </c>
      <c r="AU181" s="221" t="s">
        <v>547</v>
      </c>
      <c r="AV181" s="263" t="s">
        <v>412</v>
      </c>
      <c r="AW181" s="222">
        <v>0</v>
      </c>
      <c r="AX181" s="261">
        <v>0</v>
      </c>
      <c r="AY181" s="221" t="s">
        <v>400</v>
      </c>
      <c r="AZ181" s="221" t="s">
        <v>383</v>
      </c>
      <c r="BA181" s="247" t="s">
        <v>390</v>
      </c>
      <c r="BB181" s="36" t="s">
        <v>789</v>
      </c>
      <c r="BC181" s="264">
        <v>44620</v>
      </c>
      <c r="BD181" s="250" t="s">
        <v>394</v>
      </c>
      <c r="BE181" s="36" t="s">
        <v>2615</v>
      </c>
      <c r="BF181" s="47">
        <v>0</v>
      </c>
      <c r="BG181" s="235" t="s">
        <v>386</v>
      </c>
      <c r="BH181" s="223">
        <v>-44620</v>
      </c>
      <c r="BI181" s="221" t="s">
        <v>387</v>
      </c>
      <c r="BJ181" s="267"/>
      <c r="BK181" s="267"/>
      <c r="BL181" s="267"/>
      <c r="BM181" s="267"/>
      <c r="BN181" s="221"/>
      <c r="BO181" s="267"/>
      <c r="BP181" s="268" t="s">
        <v>293</v>
      </c>
      <c r="BQ181" s="62" t="s">
        <v>2616</v>
      </c>
      <c r="BR181" s="269">
        <v>44712</v>
      </c>
      <c r="BS181" s="233" t="s">
        <v>328</v>
      </c>
      <c r="BT181" s="234">
        <v>1</v>
      </c>
      <c r="BU181" s="235" t="s">
        <v>380</v>
      </c>
      <c r="BV181" s="223">
        <v>-180</v>
      </c>
      <c r="BW181" s="221" t="s">
        <v>387</v>
      </c>
      <c r="BX181" s="249">
        <v>44730</v>
      </c>
      <c r="BY181" s="94" t="s">
        <v>2617</v>
      </c>
      <c r="BZ181" s="94" t="s">
        <v>466</v>
      </c>
      <c r="CA181" s="108">
        <v>1</v>
      </c>
      <c r="CB181" s="236" t="s">
        <v>294</v>
      </c>
      <c r="CC181" s="94"/>
      <c r="CD181" s="236" t="s">
        <v>294</v>
      </c>
      <c r="CE181" s="233" t="s">
        <v>1125</v>
      </c>
      <c r="CF181" s="233" t="s">
        <v>1125</v>
      </c>
      <c r="CG181" s="375" t="s">
        <v>328</v>
      </c>
      <c r="CH181" s="233" t="s">
        <v>328</v>
      </c>
      <c r="CI181" s="234">
        <v>1</v>
      </c>
      <c r="CJ181" s="235" t="str">
        <f t="shared" si="23"/>
        <v>CUMPLIMIENTO TOTAL</v>
      </c>
      <c r="CK181" s="223" t="str">
        <f t="shared" si="29"/>
        <v>NO APLICA ACCION CERRADA</v>
      </c>
      <c r="CL181" s="221" t="str">
        <f t="shared" si="30"/>
        <v>NO APLICA ACCION CERRADA</v>
      </c>
      <c r="CM181" s="239" t="s">
        <v>328</v>
      </c>
      <c r="CN181" s="82" t="s">
        <v>1125</v>
      </c>
      <c r="CO181" s="82" t="s">
        <v>339</v>
      </c>
      <c r="CP181" s="116">
        <v>1</v>
      </c>
      <c r="CQ181" s="236" t="s">
        <v>294</v>
      </c>
      <c r="CR181" s="94"/>
      <c r="CS181" s="239" t="s">
        <v>328</v>
      </c>
      <c r="CT181" s="82" t="s">
        <v>1125</v>
      </c>
      <c r="CU181" s="82" t="s">
        <v>339</v>
      </c>
      <c r="CV181" s="107">
        <v>1</v>
      </c>
      <c r="CW181" s="110">
        <v>1</v>
      </c>
      <c r="CX181" s="235" t="str">
        <f t="shared" si="26"/>
        <v>CUMPLIMIENTO TOTAL</v>
      </c>
      <c r="CY181" s="223" t="str">
        <f t="shared" si="27"/>
        <v>NO APLICA ACCION CERRADA</v>
      </c>
      <c r="CZ181" s="221" t="str">
        <f t="shared" si="31"/>
        <v>NO APLICA ACCION CERRADA</v>
      </c>
      <c r="DA181" s="239" t="s">
        <v>328</v>
      </c>
      <c r="DB181" s="82" t="s">
        <v>1125</v>
      </c>
      <c r="DC181" s="82" t="s">
        <v>339</v>
      </c>
      <c r="DD181" s="107">
        <v>1</v>
      </c>
      <c r="DE181" s="97" t="s">
        <v>294</v>
      </c>
      <c r="DF181" s="94"/>
      <c r="DG181" s="141"/>
      <c r="DH181" s="141"/>
      <c r="DI181" s="141"/>
      <c r="DJ181" s="141"/>
      <c r="DK181" s="141"/>
      <c r="DL181" s="141"/>
      <c r="DM181" s="141"/>
      <c r="DN181" s="141"/>
      <c r="DO181" s="141"/>
      <c r="DP181" s="141"/>
      <c r="DQ181" s="141"/>
      <c r="DR181" s="141"/>
      <c r="DS181" s="141"/>
      <c r="DT181" s="141"/>
      <c r="DU181" s="141"/>
      <c r="DV181" s="141"/>
      <c r="DW181" s="141"/>
      <c r="DX181" s="141"/>
      <c r="DY181" s="141"/>
      <c r="DZ181" s="141"/>
      <c r="EA181" s="141"/>
      <c r="EB181" s="141"/>
      <c r="EC181" s="141"/>
      <c r="ED181" s="141"/>
      <c r="EE181" s="141"/>
      <c r="EF181" s="141"/>
      <c r="EG181" s="141"/>
      <c r="EH181" s="141"/>
      <c r="EI181" s="141"/>
      <c r="EJ181" s="141"/>
      <c r="EK181" s="141"/>
      <c r="EL181" s="141"/>
      <c r="EM181" s="141"/>
      <c r="EN181" s="141"/>
      <c r="EO181" s="141"/>
      <c r="EP181" s="141"/>
      <c r="EQ181" s="141"/>
      <c r="ER181" s="141"/>
      <c r="ES181" s="141"/>
      <c r="ET181" s="141"/>
      <c r="EU181" s="141"/>
      <c r="EV181" s="141"/>
      <c r="EW181" s="141"/>
      <c r="EX181" s="141"/>
      <c r="EY181" s="141"/>
      <c r="EZ181" s="141"/>
      <c r="FA181" s="141"/>
      <c r="FB181" s="141"/>
      <c r="FC181" s="141"/>
      <c r="FD181" s="141"/>
      <c r="FE181" s="141"/>
      <c r="FF181" s="141"/>
      <c r="FG181" s="141"/>
      <c r="FH181" s="141"/>
      <c r="FI181" s="141"/>
      <c r="FJ181" s="141"/>
      <c r="FK181" s="141"/>
      <c r="FL181" s="141"/>
      <c r="FM181" s="141"/>
      <c r="FN181" s="141"/>
      <c r="FO181" s="141"/>
      <c r="FP181" s="141"/>
      <c r="FQ181" s="141"/>
      <c r="FR181" s="141"/>
      <c r="FS181" s="141"/>
      <c r="FT181" s="141"/>
      <c r="FU181" s="141"/>
      <c r="FV181" s="141"/>
      <c r="FW181" s="141"/>
      <c r="FX181" s="141"/>
      <c r="FY181" s="141"/>
      <c r="FZ181" s="141"/>
      <c r="GA181" s="141"/>
      <c r="GB181" s="141"/>
      <c r="GC181" s="141"/>
      <c r="GD181" s="141"/>
      <c r="GE181" s="141"/>
      <c r="GF181" s="141"/>
      <c r="GG181" s="141"/>
      <c r="GH181" s="141"/>
      <c r="GI181" s="141"/>
      <c r="GJ181" s="141"/>
      <c r="GK181" s="141"/>
      <c r="GL181" s="141"/>
      <c r="GM181" s="141"/>
      <c r="GN181" s="141"/>
      <c r="GO181" s="141"/>
      <c r="GP181" s="141"/>
      <c r="GQ181" s="141"/>
      <c r="GR181" s="141"/>
      <c r="GS181" s="141"/>
      <c r="GT181" s="141"/>
      <c r="GU181" s="141"/>
      <c r="GV181" s="141"/>
      <c r="GW181" s="141"/>
      <c r="GX181" s="141"/>
      <c r="GY181" s="141"/>
      <c r="GZ181" s="141"/>
      <c r="HA181" s="141"/>
      <c r="HB181" s="141"/>
      <c r="HC181" s="141"/>
      <c r="HD181" s="141"/>
      <c r="HE181" s="141"/>
      <c r="HF181" s="141"/>
      <c r="HG181" s="141"/>
      <c r="HH181" s="141"/>
      <c r="HI181" s="141"/>
      <c r="HJ181" s="141"/>
      <c r="HK181" s="141"/>
      <c r="HL181" s="141"/>
      <c r="HM181" s="141"/>
      <c r="HN181" s="141"/>
      <c r="HO181" s="141"/>
      <c r="HP181" s="141"/>
      <c r="HQ181" s="141"/>
      <c r="HR181" s="141"/>
      <c r="HS181" s="141"/>
      <c r="HT181" s="141"/>
      <c r="HU181" s="141"/>
      <c r="HV181" s="141"/>
      <c r="HW181" s="141"/>
      <c r="HX181" s="141"/>
      <c r="HY181" s="141"/>
      <c r="HZ181" s="141"/>
      <c r="IA181" s="141"/>
      <c r="IB181" s="141"/>
      <c r="IC181" s="141"/>
      <c r="ID181" s="141"/>
      <c r="IE181" s="141"/>
      <c r="IF181" s="141"/>
      <c r="IG181" s="141"/>
      <c r="IH181" s="141"/>
      <c r="II181" s="141"/>
      <c r="IJ181" s="141"/>
      <c r="IK181" s="141"/>
      <c r="IL181" s="141"/>
      <c r="IM181" s="141"/>
      <c r="IN181" s="141"/>
      <c r="IO181" s="141"/>
      <c r="IP181" s="141"/>
      <c r="IQ181" s="141"/>
      <c r="IR181" s="141"/>
      <c r="IS181" s="141"/>
      <c r="IT181" s="141"/>
      <c r="IU181" s="141"/>
      <c r="IV181" s="141"/>
      <c r="IW181" s="141"/>
      <c r="IX181" s="141"/>
      <c r="IY181" s="141"/>
      <c r="IZ181" s="141"/>
      <c r="JA181" s="141"/>
      <c r="JB181" s="141"/>
      <c r="JC181" s="141"/>
      <c r="JD181" s="141"/>
      <c r="JE181" s="141"/>
      <c r="JF181" s="141"/>
      <c r="JG181" s="141"/>
      <c r="JH181" s="141"/>
      <c r="JI181" s="141"/>
      <c r="JJ181" s="141"/>
      <c r="JK181" s="141"/>
      <c r="JL181" s="141"/>
      <c r="JM181" s="141"/>
      <c r="JN181" s="141"/>
      <c r="JO181" s="141"/>
      <c r="JP181" s="141"/>
      <c r="JQ181" s="141"/>
      <c r="JR181" s="141"/>
      <c r="JS181" s="141"/>
      <c r="JT181" s="141"/>
      <c r="JU181" s="141"/>
      <c r="JV181" s="141"/>
      <c r="JW181" s="141"/>
      <c r="JX181" s="141"/>
      <c r="JY181" s="141"/>
      <c r="JZ181" s="141"/>
      <c r="KA181" s="141"/>
      <c r="KB181" s="141"/>
      <c r="KC181" s="141"/>
      <c r="KD181" s="141"/>
      <c r="KE181" s="141"/>
      <c r="KF181" s="141"/>
      <c r="KG181" s="141"/>
      <c r="KH181" s="141"/>
      <c r="KI181" s="141"/>
      <c r="KJ181" s="141"/>
      <c r="KK181" s="141"/>
      <c r="KL181" s="141"/>
      <c r="KM181" s="141"/>
      <c r="KN181" s="141"/>
      <c r="KO181" s="141"/>
      <c r="KP181" s="141"/>
      <c r="KQ181" s="141"/>
      <c r="KR181" s="141"/>
      <c r="KS181" s="141"/>
      <c r="KT181" s="141"/>
      <c r="KU181" s="141"/>
      <c r="KV181" s="141"/>
      <c r="KW181" s="141"/>
      <c r="KX181" s="141"/>
      <c r="KY181" s="141"/>
      <c r="KZ181" s="141"/>
      <c r="LA181" s="141"/>
      <c r="LB181" s="141"/>
      <c r="LC181" s="141"/>
      <c r="LD181" s="141"/>
      <c r="LE181" s="141"/>
      <c r="LF181" s="141"/>
      <c r="LG181" s="141"/>
      <c r="LH181" s="141"/>
      <c r="LI181" s="141"/>
      <c r="LJ181" s="141"/>
      <c r="LK181" s="141"/>
      <c r="LL181" s="141"/>
      <c r="LM181" s="141"/>
      <c r="LN181" s="141"/>
      <c r="LO181" s="141"/>
      <c r="LP181" s="141"/>
      <c r="LQ181" s="141"/>
      <c r="LR181" s="141"/>
      <c r="LS181" s="141"/>
      <c r="LT181" s="141"/>
      <c r="LU181" s="141"/>
      <c r="LV181" s="141"/>
      <c r="LW181" s="141"/>
      <c r="LX181" s="141"/>
      <c r="LY181" s="141"/>
      <c r="LZ181" s="141"/>
      <c r="MA181" s="141"/>
      <c r="MB181" s="141"/>
      <c r="MC181" s="141"/>
      <c r="MD181" s="141"/>
      <c r="ME181" s="141"/>
      <c r="MF181" s="141"/>
      <c r="MG181" s="141"/>
      <c r="MH181" s="141"/>
      <c r="MI181" s="141"/>
      <c r="MJ181" s="141"/>
      <c r="MK181" s="141"/>
      <c r="ML181" s="141"/>
      <c r="MM181" s="141"/>
      <c r="MN181" s="141"/>
      <c r="MO181" s="141"/>
      <c r="MP181" s="141"/>
      <c r="MQ181" s="141"/>
      <c r="MR181" s="141"/>
      <c r="MS181" s="141"/>
      <c r="MT181" s="141"/>
      <c r="MU181" s="141"/>
      <c r="MV181" s="141"/>
      <c r="MW181" s="141"/>
      <c r="MX181" s="141"/>
      <c r="MY181" s="141"/>
      <c r="MZ181" s="141"/>
      <c r="NA181" s="141"/>
      <c r="NB181" s="141"/>
      <c r="NC181" s="141"/>
      <c r="ND181" s="141"/>
      <c r="NE181" s="141"/>
      <c r="NF181" s="141"/>
      <c r="NG181" s="141"/>
      <c r="NH181" s="141"/>
      <c r="NI181" s="141"/>
      <c r="NJ181" s="141"/>
      <c r="NK181" s="141"/>
      <c r="NL181" s="141"/>
      <c r="NM181" s="141"/>
      <c r="NN181" s="141"/>
      <c r="NO181" s="141"/>
      <c r="NP181" s="141"/>
      <c r="NQ181" s="141"/>
      <c r="NR181" s="141"/>
      <c r="NS181" s="141"/>
      <c r="NT181" s="141"/>
      <c r="NU181" s="141"/>
      <c r="NV181" s="141"/>
      <c r="NW181" s="141"/>
      <c r="NX181" s="141"/>
      <c r="NY181" s="141"/>
      <c r="NZ181" s="141"/>
      <c r="OA181" s="141"/>
      <c r="OB181" s="141"/>
      <c r="OC181" s="141"/>
      <c r="OD181" s="141"/>
      <c r="OE181" s="141"/>
      <c r="OF181" s="141"/>
      <c r="OG181" s="141"/>
      <c r="OH181" s="141"/>
      <c r="OI181" s="141"/>
      <c r="OJ181" s="141"/>
      <c r="OK181" s="141"/>
      <c r="OL181" s="141"/>
      <c r="OM181" s="141"/>
      <c r="ON181" s="141"/>
      <c r="OO181" s="141"/>
      <c r="OP181" s="141"/>
      <c r="OQ181" s="141"/>
      <c r="OR181" s="141"/>
      <c r="OS181" s="141"/>
      <c r="OT181" s="141"/>
      <c r="OU181" s="141"/>
      <c r="OV181" s="141"/>
      <c r="OW181" s="141"/>
      <c r="OX181" s="141"/>
      <c r="OY181" s="141"/>
      <c r="OZ181" s="141"/>
      <c r="PA181" s="141"/>
      <c r="PB181" s="141"/>
      <c r="PC181" s="141"/>
      <c r="PD181" s="141"/>
      <c r="PE181" s="141"/>
      <c r="PF181" s="141"/>
      <c r="PG181" s="141"/>
      <c r="PH181" s="141"/>
      <c r="PI181" s="141"/>
      <c r="PJ181" s="141"/>
      <c r="PK181" s="141"/>
      <c r="PL181" s="141"/>
      <c r="PM181" s="141"/>
      <c r="PN181" s="141"/>
      <c r="PO181" s="141"/>
      <c r="PP181" s="141"/>
      <c r="PQ181" s="141"/>
      <c r="PR181" s="141"/>
      <c r="PS181" s="141"/>
      <c r="PT181" s="141"/>
      <c r="PU181" s="141"/>
      <c r="PV181" s="141"/>
      <c r="PW181" s="141"/>
      <c r="PX181" s="141"/>
      <c r="PY181" s="141"/>
      <c r="PZ181" s="141"/>
      <c r="QA181" s="141"/>
      <c r="QB181" s="141"/>
      <c r="QC181" s="141"/>
      <c r="QD181" s="141"/>
      <c r="QE181" s="141"/>
      <c r="QF181" s="141"/>
      <c r="QG181" s="145"/>
    </row>
    <row r="182" spans="1:449" s="145" customFormat="1" ht="118.5" hidden="1" customHeight="1">
      <c r="A182" s="252">
        <v>154</v>
      </c>
      <c r="B182" s="255" t="s">
        <v>196</v>
      </c>
      <c r="C182" s="256" t="s">
        <v>612</v>
      </c>
      <c r="D182" s="255" t="s">
        <v>337</v>
      </c>
      <c r="E182" s="213"/>
      <c r="F182" s="255" t="s">
        <v>196</v>
      </c>
      <c r="G182" s="253" t="s">
        <v>612</v>
      </c>
      <c r="H182" s="253" t="s">
        <v>337</v>
      </c>
      <c r="I182" s="213" t="s">
        <v>188</v>
      </c>
      <c r="J182" s="215" t="s">
        <v>671</v>
      </c>
      <c r="K182" s="215" t="s">
        <v>672</v>
      </c>
      <c r="L182" s="215" t="s">
        <v>673</v>
      </c>
      <c r="M182" s="215" t="s">
        <v>674</v>
      </c>
      <c r="N182" s="215" t="s">
        <v>675</v>
      </c>
      <c r="O182" s="213" t="s">
        <v>196</v>
      </c>
      <c r="P182" s="213" t="s">
        <v>199</v>
      </c>
      <c r="Q182" s="213" t="s">
        <v>676</v>
      </c>
      <c r="R182" s="213" t="s">
        <v>250</v>
      </c>
      <c r="S182" s="255" t="s">
        <v>2618</v>
      </c>
      <c r="T182" s="253" t="s">
        <v>328</v>
      </c>
      <c r="U182" s="213" t="s">
        <v>545</v>
      </c>
      <c r="V182" s="255">
        <v>2019</v>
      </c>
      <c r="W182" s="255" t="s">
        <v>2619</v>
      </c>
      <c r="X182" s="213" t="s">
        <v>2620</v>
      </c>
      <c r="Y182" s="213" t="s">
        <v>2621</v>
      </c>
      <c r="Z182" s="213" t="s">
        <v>2622</v>
      </c>
      <c r="AA182" s="255">
        <v>1</v>
      </c>
      <c r="AB182" s="213" t="s">
        <v>328</v>
      </c>
      <c r="AC182" s="213" t="s">
        <v>328</v>
      </c>
      <c r="AD182" s="255" t="s">
        <v>328</v>
      </c>
      <c r="AE182" s="255" t="s">
        <v>328</v>
      </c>
      <c r="AF182" s="315">
        <v>44197</v>
      </c>
      <c r="AG182" s="315">
        <v>44531</v>
      </c>
      <c r="AH182" s="260">
        <v>44743</v>
      </c>
      <c r="AI182" s="260" t="s">
        <v>309</v>
      </c>
      <c r="AJ182" s="260" t="s">
        <v>309</v>
      </c>
      <c r="AK182" s="218">
        <f t="shared" si="22"/>
        <v>-180</v>
      </c>
      <c r="AL182" s="221" t="s">
        <v>2623</v>
      </c>
      <c r="AM182" s="262">
        <v>44439</v>
      </c>
      <c r="AN182" s="257" t="s">
        <v>309</v>
      </c>
      <c r="AO182" s="221" t="s">
        <v>385</v>
      </c>
      <c r="AP182" s="261">
        <v>0</v>
      </c>
      <c r="AQ182" s="235" t="s">
        <v>386</v>
      </c>
      <c r="AR182" s="223">
        <v>80</v>
      </c>
      <c r="AS182" s="221" t="s">
        <v>398</v>
      </c>
      <c r="AT182" s="220">
        <v>44520</v>
      </c>
      <c r="AU182" s="221" t="s">
        <v>2624</v>
      </c>
      <c r="AV182" s="263" t="s">
        <v>388</v>
      </c>
      <c r="AW182" s="261">
        <v>0</v>
      </c>
      <c r="AX182" s="261">
        <v>0</v>
      </c>
      <c r="AY182" s="221" t="s">
        <v>400</v>
      </c>
      <c r="AZ182" s="221" t="s">
        <v>383</v>
      </c>
      <c r="BA182" s="247" t="s">
        <v>390</v>
      </c>
      <c r="BB182" s="36" t="s">
        <v>2625</v>
      </c>
      <c r="BC182" s="264">
        <v>44620</v>
      </c>
      <c r="BD182" s="250" t="s">
        <v>394</v>
      </c>
      <c r="BE182" s="250" t="s">
        <v>328</v>
      </c>
      <c r="BF182" s="124">
        <v>1</v>
      </c>
      <c r="BG182" s="235" t="s">
        <v>380</v>
      </c>
      <c r="BH182" s="223">
        <v>-44620</v>
      </c>
      <c r="BI182" s="221" t="s">
        <v>387</v>
      </c>
      <c r="BJ182" s="375">
        <v>44638</v>
      </c>
      <c r="BK182" s="279" t="s">
        <v>2626</v>
      </c>
      <c r="BL182" s="267" t="s">
        <v>392</v>
      </c>
      <c r="BM182" s="266">
        <v>0</v>
      </c>
      <c r="BN182" s="221" t="s">
        <v>387</v>
      </c>
      <c r="BO182" s="267"/>
      <c r="BP182" s="268" t="s">
        <v>293</v>
      </c>
      <c r="BQ182" s="62" t="s">
        <v>2627</v>
      </c>
      <c r="BR182" s="269">
        <v>44712</v>
      </c>
      <c r="BS182" s="233" t="s">
        <v>328</v>
      </c>
      <c r="BT182" s="234">
        <v>1</v>
      </c>
      <c r="BU182" s="235" t="s">
        <v>380</v>
      </c>
      <c r="BV182" s="223">
        <v>-180</v>
      </c>
      <c r="BW182" s="221" t="s">
        <v>387</v>
      </c>
      <c r="BX182" s="249">
        <v>44730</v>
      </c>
      <c r="BY182" s="94" t="s">
        <v>2628</v>
      </c>
      <c r="BZ182" s="94" t="s">
        <v>411</v>
      </c>
      <c r="CA182" s="108">
        <v>1</v>
      </c>
      <c r="CB182" s="236" t="s">
        <v>294</v>
      </c>
      <c r="CC182" s="94"/>
      <c r="CD182" s="236" t="s">
        <v>294</v>
      </c>
      <c r="CE182" s="233" t="s">
        <v>1125</v>
      </c>
      <c r="CF182" s="233" t="s">
        <v>1125</v>
      </c>
      <c r="CG182" s="375" t="s">
        <v>328</v>
      </c>
      <c r="CH182" s="233" t="s">
        <v>328</v>
      </c>
      <c r="CI182" s="234">
        <v>1</v>
      </c>
      <c r="CJ182" s="235" t="str">
        <f t="shared" si="23"/>
        <v>CUMPLIMIENTO TOTAL</v>
      </c>
      <c r="CK182" s="223" t="str">
        <f t="shared" si="29"/>
        <v>NO APLICA ACCION CERRADA</v>
      </c>
      <c r="CL182" s="221" t="str">
        <f t="shared" si="30"/>
        <v>NO APLICA ACCION CERRADA</v>
      </c>
      <c r="CM182" s="239" t="s">
        <v>328</v>
      </c>
      <c r="CN182" s="82" t="s">
        <v>1125</v>
      </c>
      <c r="CO182" s="82" t="s">
        <v>339</v>
      </c>
      <c r="CP182" s="116">
        <v>1</v>
      </c>
      <c r="CQ182" s="236" t="s">
        <v>294</v>
      </c>
      <c r="CR182" s="94"/>
      <c r="CS182" s="239" t="s">
        <v>328</v>
      </c>
      <c r="CT182" s="82" t="s">
        <v>1125</v>
      </c>
      <c r="CU182" s="82" t="s">
        <v>339</v>
      </c>
      <c r="CV182" s="107">
        <v>1</v>
      </c>
      <c r="CW182" s="110">
        <v>1</v>
      </c>
      <c r="CX182" s="235" t="str">
        <f t="shared" si="26"/>
        <v>CUMPLIMIENTO TOTAL</v>
      </c>
      <c r="CY182" s="223" t="str">
        <f t="shared" si="27"/>
        <v>NO APLICA ACCION CERRADA</v>
      </c>
      <c r="CZ182" s="221" t="str">
        <f t="shared" si="31"/>
        <v>NO APLICA ACCION CERRADA</v>
      </c>
      <c r="DA182" s="239" t="s">
        <v>328</v>
      </c>
      <c r="DB182" s="82" t="s">
        <v>1125</v>
      </c>
      <c r="DC182" s="82" t="s">
        <v>339</v>
      </c>
      <c r="DD182" s="107">
        <v>1</v>
      </c>
      <c r="DE182" s="97" t="s">
        <v>294</v>
      </c>
      <c r="DF182" s="94"/>
      <c r="DG182" s="141"/>
      <c r="DH182" s="141"/>
      <c r="DI182" s="141"/>
      <c r="DJ182" s="141"/>
      <c r="DK182" s="141"/>
      <c r="DL182" s="141"/>
      <c r="DM182" s="141"/>
      <c r="DN182" s="141"/>
      <c r="DO182" s="141"/>
      <c r="DP182" s="141"/>
      <c r="DQ182" s="141"/>
      <c r="DR182" s="141"/>
      <c r="DS182" s="141"/>
      <c r="DT182" s="141"/>
      <c r="DU182" s="141"/>
      <c r="DV182" s="141"/>
      <c r="DW182" s="141"/>
      <c r="DX182" s="141"/>
      <c r="DY182" s="141"/>
      <c r="DZ182" s="141"/>
      <c r="EA182" s="141"/>
      <c r="EB182" s="141"/>
      <c r="EC182" s="141"/>
      <c r="ED182" s="141"/>
      <c r="EE182" s="141"/>
      <c r="EF182" s="141"/>
      <c r="EG182" s="141"/>
      <c r="EH182" s="141"/>
      <c r="EI182" s="141"/>
      <c r="EJ182" s="141"/>
      <c r="EK182" s="141"/>
      <c r="EL182" s="141"/>
      <c r="EM182" s="141"/>
      <c r="EN182" s="141"/>
      <c r="EO182" s="141"/>
      <c r="EP182" s="141"/>
      <c r="EQ182" s="141"/>
      <c r="ER182" s="141"/>
      <c r="ES182" s="141"/>
      <c r="ET182" s="141"/>
      <c r="EU182" s="141"/>
      <c r="EV182" s="141"/>
      <c r="EW182" s="141"/>
      <c r="EX182" s="141"/>
      <c r="EY182" s="141"/>
      <c r="EZ182" s="141"/>
      <c r="FA182" s="141"/>
      <c r="FB182" s="141"/>
      <c r="FC182" s="141"/>
      <c r="FD182" s="141"/>
      <c r="FE182" s="141"/>
      <c r="FF182" s="141"/>
      <c r="FG182" s="141"/>
      <c r="FH182" s="141"/>
      <c r="FI182" s="141"/>
      <c r="FJ182" s="141"/>
      <c r="FK182" s="141"/>
      <c r="FL182" s="141"/>
      <c r="FM182" s="141"/>
      <c r="FN182" s="141"/>
      <c r="FO182" s="141"/>
      <c r="FP182" s="141"/>
      <c r="FQ182" s="141"/>
      <c r="FR182" s="141"/>
      <c r="FS182" s="141"/>
      <c r="FT182" s="141"/>
      <c r="FU182" s="141"/>
      <c r="FV182" s="141"/>
      <c r="FW182" s="141"/>
      <c r="FX182" s="141"/>
      <c r="FY182" s="141"/>
      <c r="FZ182" s="141"/>
      <c r="GA182" s="141"/>
      <c r="GB182" s="141"/>
      <c r="GC182" s="141"/>
      <c r="GD182" s="141"/>
      <c r="GE182" s="141"/>
      <c r="GF182" s="141"/>
      <c r="GG182" s="141"/>
      <c r="GH182" s="141"/>
      <c r="GI182" s="141"/>
      <c r="GJ182" s="141"/>
      <c r="GK182" s="141"/>
      <c r="GL182" s="141"/>
      <c r="GM182" s="141"/>
      <c r="GN182" s="141"/>
      <c r="GO182" s="141"/>
      <c r="GP182" s="141"/>
      <c r="GQ182" s="141"/>
      <c r="GR182" s="141"/>
      <c r="GS182" s="141"/>
      <c r="GT182" s="141"/>
      <c r="GU182" s="141"/>
      <c r="GV182" s="141"/>
      <c r="GW182" s="141"/>
      <c r="GX182" s="141"/>
      <c r="GY182" s="141"/>
      <c r="GZ182" s="141"/>
      <c r="HA182" s="141"/>
      <c r="HB182" s="141"/>
      <c r="HC182" s="141"/>
      <c r="HD182" s="141"/>
      <c r="HE182" s="141"/>
      <c r="HF182" s="141"/>
      <c r="HG182" s="141"/>
      <c r="HH182" s="141"/>
      <c r="HI182" s="141"/>
      <c r="HJ182" s="141"/>
      <c r="HK182" s="141"/>
      <c r="HL182" s="141"/>
      <c r="HM182" s="141"/>
      <c r="HN182" s="141"/>
      <c r="HO182" s="141"/>
      <c r="HP182" s="141"/>
      <c r="HQ182" s="141"/>
      <c r="HR182" s="141"/>
      <c r="HS182" s="141"/>
      <c r="HT182" s="141"/>
      <c r="HU182" s="141"/>
      <c r="HV182" s="141"/>
      <c r="HW182" s="141"/>
      <c r="HX182" s="141"/>
      <c r="HY182" s="141"/>
      <c r="HZ182" s="141"/>
      <c r="IA182" s="141"/>
      <c r="IB182" s="141"/>
      <c r="IC182" s="141"/>
      <c r="ID182" s="141"/>
      <c r="IE182" s="141"/>
      <c r="IF182" s="141"/>
      <c r="IG182" s="141"/>
      <c r="IH182" s="141"/>
      <c r="II182" s="141"/>
      <c r="IJ182" s="141"/>
      <c r="IK182" s="141"/>
      <c r="IL182" s="141"/>
      <c r="IM182" s="141"/>
      <c r="IN182" s="141"/>
      <c r="IO182" s="141"/>
      <c r="IP182" s="141"/>
      <c r="IQ182" s="141"/>
      <c r="IR182" s="141"/>
      <c r="IS182" s="141"/>
      <c r="IT182" s="141"/>
      <c r="IU182" s="141"/>
      <c r="IV182" s="141"/>
      <c r="IW182" s="141"/>
      <c r="IX182" s="141"/>
      <c r="IY182" s="141"/>
      <c r="IZ182" s="141"/>
      <c r="JA182" s="141"/>
      <c r="JB182" s="141"/>
      <c r="JC182" s="141"/>
      <c r="JD182" s="141"/>
      <c r="JE182" s="141"/>
      <c r="JF182" s="141"/>
      <c r="JG182" s="141"/>
      <c r="JH182" s="141"/>
      <c r="JI182" s="141"/>
      <c r="JJ182" s="141"/>
      <c r="JK182" s="141"/>
      <c r="JL182" s="141"/>
      <c r="JM182" s="141"/>
      <c r="JN182" s="141"/>
      <c r="JO182" s="141"/>
      <c r="JP182" s="141"/>
      <c r="JQ182" s="141"/>
      <c r="JR182" s="141"/>
      <c r="JS182" s="141"/>
      <c r="JT182" s="141"/>
      <c r="JU182" s="141"/>
      <c r="JV182" s="141"/>
      <c r="JW182" s="141"/>
      <c r="JX182" s="141"/>
      <c r="JY182" s="141"/>
      <c r="JZ182" s="141"/>
      <c r="KA182" s="141"/>
      <c r="KB182" s="141"/>
      <c r="KC182" s="141"/>
      <c r="KD182" s="141"/>
      <c r="KE182" s="141"/>
      <c r="KF182" s="141"/>
      <c r="KG182" s="141"/>
      <c r="KH182" s="141"/>
      <c r="KI182" s="141"/>
      <c r="KJ182" s="141"/>
      <c r="KK182" s="141"/>
      <c r="KL182" s="141"/>
      <c r="KM182" s="141"/>
      <c r="KN182" s="141"/>
      <c r="KO182" s="141"/>
      <c r="KP182" s="141"/>
      <c r="KQ182" s="141"/>
      <c r="KR182" s="141"/>
      <c r="KS182" s="141"/>
      <c r="KT182" s="141"/>
      <c r="KU182" s="141"/>
      <c r="KV182" s="141"/>
      <c r="KW182" s="141"/>
      <c r="KX182" s="141"/>
      <c r="KY182" s="141"/>
      <c r="KZ182" s="141"/>
      <c r="LA182" s="141"/>
      <c r="LB182" s="141"/>
      <c r="LC182" s="141"/>
      <c r="LD182" s="141"/>
      <c r="LE182" s="141"/>
      <c r="LF182" s="141"/>
      <c r="LG182" s="141"/>
      <c r="LH182" s="141"/>
      <c r="LI182" s="141"/>
      <c r="LJ182" s="141"/>
      <c r="LK182" s="141"/>
      <c r="LL182" s="141"/>
      <c r="LM182" s="141"/>
      <c r="LN182" s="141"/>
      <c r="LO182" s="141"/>
      <c r="LP182" s="141"/>
      <c r="LQ182" s="141"/>
      <c r="LR182" s="141"/>
      <c r="LS182" s="141"/>
      <c r="LT182" s="141"/>
      <c r="LU182" s="141"/>
      <c r="LV182" s="141"/>
      <c r="LW182" s="141"/>
      <c r="LX182" s="141"/>
      <c r="LY182" s="141"/>
      <c r="LZ182" s="141"/>
      <c r="MA182" s="141"/>
      <c r="MB182" s="141"/>
      <c r="MC182" s="141"/>
      <c r="MD182" s="141"/>
      <c r="ME182" s="141"/>
      <c r="MF182" s="141"/>
      <c r="MG182" s="141"/>
      <c r="MH182" s="141"/>
      <c r="MI182" s="141"/>
      <c r="MJ182" s="141"/>
      <c r="MK182" s="141"/>
      <c r="ML182" s="141"/>
      <c r="MM182" s="141"/>
      <c r="MN182" s="141"/>
      <c r="MO182" s="141"/>
      <c r="MP182" s="141"/>
      <c r="MQ182" s="141"/>
      <c r="MR182" s="141"/>
      <c r="MS182" s="141"/>
      <c r="MT182" s="141"/>
      <c r="MU182" s="141"/>
      <c r="MV182" s="141"/>
      <c r="MW182" s="141"/>
      <c r="MX182" s="141"/>
      <c r="MY182" s="141"/>
      <c r="MZ182" s="141"/>
      <c r="NA182" s="141"/>
      <c r="NB182" s="141"/>
      <c r="NC182" s="141"/>
      <c r="ND182" s="141"/>
      <c r="NE182" s="141"/>
      <c r="NF182" s="141"/>
      <c r="NG182" s="141"/>
      <c r="NH182" s="141"/>
      <c r="NI182" s="141"/>
      <c r="NJ182" s="141"/>
      <c r="NK182" s="141"/>
      <c r="NL182" s="141"/>
      <c r="NM182" s="141"/>
      <c r="NN182" s="141"/>
      <c r="NO182" s="141"/>
      <c r="NP182" s="141"/>
      <c r="NQ182" s="141"/>
      <c r="NR182" s="141"/>
      <c r="NS182" s="141"/>
      <c r="NT182" s="141"/>
      <c r="NU182" s="141"/>
      <c r="NV182" s="141"/>
      <c r="NW182" s="141"/>
      <c r="NX182" s="141"/>
      <c r="NY182" s="141"/>
      <c r="NZ182" s="141"/>
      <c r="OA182" s="141"/>
      <c r="OB182" s="141"/>
      <c r="OC182" s="141"/>
      <c r="OD182" s="141"/>
      <c r="OE182" s="141"/>
      <c r="OF182" s="141"/>
      <c r="OG182" s="141"/>
      <c r="OH182" s="141"/>
      <c r="OI182" s="141"/>
      <c r="OJ182" s="141"/>
      <c r="OK182" s="141"/>
      <c r="OL182" s="141"/>
      <c r="OM182" s="141"/>
      <c r="ON182" s="141"/>
      <c r="OO182" s="141"/>
      <c r="OP182" s="141"/>
      <c r="OQ182" s="141"/>
      <c r="OR182" s="141"/>
      <c r="OS182" s="141"/>
      <c r="OT182" s="141"/>
      <c r="OU182" s="141"/>
      <c r="OV182" s="141"/>
      <c r="OW182" s="141"/>
      <c r="OX182" s="141"/>
      <c r="OY182" s="141"/>
      <c r="OZ182" s="141"/>
      <c r="PA182" s="141"/>
      <c r="PB182" s="141"/>
      <c r="PC182" s="141"/>
      <c r="PD182" s="141"/>
      <c r="PE182" s="141"/>
      <c r="PF182" s="141"/>
      <c r="PG182" s="141"/>
      <c r="PH182" s="141"/>
      <c r="PI182" s="141"/>
      <c r="PJ182" s="141"/>
      <c r="PK182" s="141"/>
      <c r="PL182" s="141"/>
      <c r="PM182" s="141"/>
      <c r="PN182" s="141"/>
      <c r="PO182" s="141"/>
      <c r="PP182" s="141"/>
      <c r="PQ182" s="141"/>
      <c r="PR182" s="141"/>
      <c r="PS182" s="141"/>
      <c r="PT182" s="141"/>
      <c r="PU182" s="141"/>
      <c r="PV182" s="141"/>
      <c r="PW182" s="141"/>
      <c r="PX182" s="141"/>
      <c r="PY182" s="141"/>
      <c r="PZ182" s="141"/>
      <c r="QA182" s="141"/>
      <c r="QB182" s="141"/>
      <c r="QC182" s="141"/>
      <c r="QD182" s="141"/>
      <c r="QE182" s="141"/>
      <c r="QF182" s="141"/>
    </row>
    <row r="183" spans="1:449" s="145" customFormat="1" ht="118.5" hidden="1" customHeight="1">
      <c r="A183" s="252">
        <v>155</v>
      </c>
      <c r="B183" s="255" t="s">
        <v>196</v>
      </c>
      <c r="C183" s="256" t="s">
        <v>612</v>
      </c>
      <c r="D183" s="255" t="s">
        <v>337</v>
      </c>
      <c r="E183" s="213"/>
      <c r="F183" s="255" t="s">
        <v>196</v>
      </c>
      <c r="G183" s="253" t="s">
        <v>612</v>
      </c>
      <c r="H183" s="253" t="s">
        <v>337</v>
      </c>
      <c r="I183" s="213" t="s">
        <v>188</v>
      </c>
      <c r="J183" s="215" t="s">
        <v>671</v>
      </c>
      <c r="K183" s="215" t="s">
        <v>672</v>
      </c>
      <c r="L183" s="215" t="s">
        <v>673</v>
      </c>
      <c r="M183" s="215" t="s">
        <v>674</v>
      </c>
      <c r="N183" s="215" t="s">
        <v>675</v>
      </c>
      <c r="O183" s="215" t="s">
        <v>188</v>
      </c>
      <c r="P183" s="215" t="s">
        <v>548</v>
      </c>
      <c r="Q183" s="213" t="s">
        <v>676</v>
      </c>
      <c r="R183" s="213" t="s">
        <v>250</v>
      </c>
      <c r="S183" s="255" t="s">
        <v>533</v>
      </c>
      <c r="T183" s="253" t="s">
        <v>328</v>
      </c>
      <c r="U183" s="213" t="s">
        <v>545</v>
      </c>
      <c r="V183" s="255">
        <v>2019</v>
      </c>
      <c r="W183" s="255" t="s">
        <v>2629</v>
      </c>
      <c r="X183" s="213" t="s">
        <v>2630</v>
      </c>
      <c r="Y183" s="213" t="s">
        <v>2631</v>
      </c>
      <c r="Z183" s="213" t="s">
        <v>2632</v>
      </c>
      <c r="AA183" s="255">
        <v>1</v>
      </c>
      <c r="AB183" s="213" t="s">
        <v>328</v>
      </c>
      <c r="AC183" s="213" t="s">
        <v>328</v>
      </c>
      <c r="AD183" s="255" t="s">
        <v>328</v>
      </c>
      <c r="AE183" s="255" t="s">
        <v>328</v>
      </c>
      <c r="AF183" s="315">
        <v>44197</v>
      </c>
      <c r="AG183" s="315">
        <v>44531</v>
      </c>
      <c r="AH183" s="260">
        <v>44743</v>
      </c>
      <c r="AI183" s="260" t="s">
        <v>309</v>
      </c>
      <c r="AJ183" s="260" t="s">
        <v>309</v>
      </c>
      <c r="AK183" s="218">
        <f t="shared" si="22"/>
        <v>-180</v>
      </c>
      <c r="AL183" s="221" t="s">
        <v>2623</v>
      </c>
      <c r="AM183" s="262">
        <v>44439</v>
      </c>
      <c r="AN183" s="257" t="s">
        <v>309</v>
      </c>
      <c r="AO183" s="221" t="s">
        <v>385</v>
      </c>
      <c r="AP183" s="261">
        <v>0</v>
      </c>
      <c r="AQ183" s="235" t="s">
        <v>386</v>
      </c>
      <c r="AR183" s="223">
        <v>80</v>
      </c>
      <c r="AS183" s="221" t="s">
        <v>398</v>
      </c>
      <c r="AT183" s="220">
        <v>44520</v>
      </c>
      <c r="AU183" s="221" t="s">
        <v>2624</v>
      </c>
      <c r="AV183" s="263" t="s">
        <v>388</v>
      </c>
      <c r="AW183" s="261">
        <v>0</v>
      </c>
      <c r="AX183" s="261">
        <v>0</v>
      </c>
      <c r="AY183" s="221" t="s">
        <v>400</v>
      </c>
      <c r="AZ183" s="221" t="s">
        <v>383</v>
      </c>
      <c r="BA183" s="247" t="s">
        <v>390</v>
      </c>
      <c r="BB183" s="267" t="s">
        <v>789</v>
      </c>
      <c r="BC183" s="264">
        <v>44620</v>
      </c>
      <c r="BD183" s="250" t="s">
        <v>394</v>
      </c>
      <c r="BE183" s="36" t="s">
        <v>576</v>
      </c>
      <c r="BF183" s="266">
        <v>0</v>
      </c>
      <c r="BG183" s="235" t="s">
        <v>386</v>
      </c>
      <c r="BH183" s="223">
        <v>-44620</v>
      </c>
      <c r="BI183" s="221" t="s">
        <v>387</v>
      </c>
      <c r="BJ183" s="232">
        <v>44637</v>
      </c>
      <c r="BK183" s="36" t="s">
        <v>2633</v>
      </c>
      <c r="BL183" s="267" t="s">
        <v>392</v>
      </c>
      <c r="BM183" s="266">
        <v>0</v>
      </c>
      <c r="BN183" s="221" t="s">
        <v>387</v>
      </c>
      <c r="BO183" s="267"/>
      <c r="BP183" s="268" t="s">
        <v>293</v>
      </c>
      <c r="BQ183" s="62" t="s">
        <v>2634</v>
      </c>
      <c r="BR183" s="269">
        <v>44712</v>
      </c>
      <c r="BS183" s="233" t="s">
        <v>328</v>
      </c>
      <c r="BT183" s="234">
        <v>1</v>
      </c>
      <c r="BU183" s="235" t="s">
        <v>380</v>
      </c>
      <c r="BV183" s="223">
        <v>-180</v>
      </c>
      <c r="BW183" s="221" t="s">
        <v>387</v>
      </c>
      <c r="BX183" s="249">
        <v>44730</v>
      </c>
      <c r="BY183" s="94" t="s">
        <v>2635</v>
      </c>
      <c r="BZ183" s="94" t="s">
        <v>466</v>
      </c>
      <c r="CA183" s="108">
        <v>1</v>
      </c>
      <c r="CB183" s="236" t="s">
        <v>294</v>
      </c>
      <c r="CC183" s="94"/>
      <c r="CD183" s="236" t="s">
        <v>294</v>
      </c>
      <c r="CE183" s="233" t="s">
        <v>1125</v>
      </c>
      <c r="CF183" s="233" t="s">
        <v>1125</v>
      </c>
      <c r="CG183" s="375" t="s">
        <v>328</v>
      </c>
      <c r="CH183" s="233" t="s">
        <v>328</v>
      </c>
      <c r="CI183" s="234">
        <v>1</v>
      </c>
      <c r="CJ183" s="235" t="str">
        <f t="shared" si="23"/>
        <v>CUMPLIMIENTO TOTAL</v>
      </c>
      <c r="CK183" s="223" t="str">
        <f t="shared" si="29"/>
        <v>NO APLICA ACCION CERRADA</v>
      </c>
      <c r="CL183" s="221" t="str">
        <f t="shared" si="30"/>
        <v>NO APLICA ACCION CERRADA</v>
      </c>
      <c r="CM183" s="239" t="s">
        <v>328</v>
      </c>
      <c r="CN183" s="82" t="s">
        <v>1125</v>
      </c>
      <c r="CO183" s="82" t="s">
        <v>339</v>
      </c>
      <c r="CP183" s="116">
        <v>1</v>
      </c>
      <c r="CQ183" s="236" t="s">
        <v>294</v>
      </c>
      <c r="CR183" s="94"/>
      <c r="CS183" s="239" t="s">
        <v>328</v>
      </c>
      <c r="CT183" s="82" t="s">
        <v>1125</v>
      </c>
      <c r="CU183" s="82" t="s">
        <v>339</v>
      </c>
      <c r="CV183" s="107">
        <v>1</v>
      </c>
      <c r="CW183" s="110">
        <v>1</v>
      </c>
      <c r="CX183" s="235" t="str">
        <f t="shared" si="26"/>
        <v>CUMPLIMIENTO TOTAL</v>
      </c>
      <c r="CY183" s="223" t="str">
        <f t="shared" si="27"/>
        <v>NO APLICA ACCION CERRADA</v>
      </c>
      <c r="CZ183" s="221" t="str">
        <f t="shared" si="31"/>
        <v>NO APLICA ACCION CERRADA</v>
      </c>
      <c r="DA183" s="239" t="s">
        <v>328</v>
      </c>
      <c r="DB183" s="82" t="s">
        <v>1125</v>
      </c>
      <c r="DC183" s="82" t="s">
        <v>339</v>
      </c>
      <c r="DD183" s="107">
        <v>1</v>
      </c>
      <c r="DE183" s="97" t="s">
        <v>294</v>
      </c>
      <c r="DF183" s="94"/>
      <c r="DG183" s="141"/>
      <c r="DH183" s="141"/>
      <c r="DI183" s="141"/>
      <c r="DJ183" s="141"/>
      <c r="DK183" s="141"/>
      <c r="DL183" s="141"/>
      <c r="DM183" s="141"/>
      <c r="DN183" s="141"/>
      <c r="DO183" s="141"/>
      <c r="DP183" s="141"/>
      <c r="DQ183" s="141"/>
      <c r="DR183" s="141"/>
      <c r="DS183" s="141"/>
      <c r="DT183" s="141"/>
      <c r="DU183" s="141"/>
      <c r="DV183" s="141"/>
      <c r="DW183" s="141"/>
      <c r="DX183" s="141"/>
      <c r="DY183" s="141"/>
      <c r="DZ183" s="141"/>
      <c r="EA183" s="141"/>
      <c r="EB183" s="141"/>
      <c r="EC183" s="141"/>
      <c r="ED183" s="141"/>
      <c r="EE183" s="141"/>
      <c r="EF183" s="141"/>
      <c r="EG183" s="141"/>
      <c r="EH183" s="141"/>
      <c r="EI183" s="141"/>
      <c r="EJ183" s="141"/>
      <c r="EK183" s="141"/>
      <c r="EL183" s="141"/>
      <c r="EM183" s="141"/>
      <c r="EN183" s="141"/>
      <c r="EO183" s="141"/>
      <c r="EP183" s="141"/>
      <c r="EQ183" s="141"/>
      <c r="ER183" s="141"/>
      <c r="ES183" s="141"/>
      <c r="ET183" s="141"/>
      <c r="EU183" s="141"/>
      <c r="EV183" s="141"/>
      <c r="EW183" s="141"/>
      <c r="EX183" s="141"/>
      <c r="EY183" s="141"/>
      <c r="EZ183" s="141"/>
      <c r="FA183" s="141"/>
      <c r="FB183" s="141"/>
      <c r="FC183" s="141"/>
      <c r="FD183" s="141"/>
      <c r="FE183" s="141"/>
      <c r="FF183" s="141"/>
      <c r="FG183" s="141"/>
      <c r="FH183" s="141"/>
      <c r="FI183" s="141"/>
      <c r="FJ183" s="141"/>
      <c r="FK183" s="141"/>
      <c r="FL183" s="141"/>
      <c r="FM183" s="141"/>
      <c r="FN183" s="141"/>
      <c r="FO183" s="141"/>
      <c r="FP183" s="141"/>
      <c r="FQ183" s="141"/>
      <c r="FR183" s="141"/>
      <c r="FS183" s="141"/>
      <c r="FT183" s="141"/>
      <c r="FU183" s="141"/>
      <c r="FV183" s="141"/>
      <c r="FW183" s="141"/>
      <c r="FX183" s="141"/>
      <c r="FY183" s="141"/>
      <c r="FZ183" s="141"/>
      <c r="GA183" s="141"/>
      <c r="GB183" s="141"/>
      <c r="GC183" s="141"/>
      <c r="GD183" s="141"/>
      <c r="GE183" s="141"/>
      <c r="GF183" s="141"/>
      <c r="GG183" s="141"/>
      <c r="GH183" s="141"/>
      <c r="GI183" s="141"/>
      <c r="GJ183" s="141"/>
      <c r="GK183" s="141"/>
      <c r="GL183" s="141"/>
      <c r="GM183" s="141"/>
      <c r="GN183" s="141"/>
      <c r="GO183" s="141"/>
      <c r="GP183" s="141"/>
      <c r="GQ183" s="141"/>
      <c r="GR183" s="141"/>
      <c r="GS183" s="141"/>
      <c r="GT183" s="141"/>
      <c r="GU183" s="141"/>
      <c r="GV183" s="141"/>
      <c r="GW183" s="141"/>
      <c r="GX183" s="141"/>
      <c r="GY183" s="141"/>
      <c r="GZ183" s="141"/>
      <c r="HA183" s="141"/>
      <c r="HB183" s="141"/>
      <c r="HC183" s="141"/>
      <c r="HD183" s="141"/>
      <c r="HE183" s="141"/>
      <c r="HF183" s="141"/>
      <c r="HG183" s="141"/>
      <c r="HH183" s="141"/>
      <c r="HI183" s="141"/>
      <c r="HJ183" s="141"/>
      <c r="HK183" s="141"/>
      <c r="HL183" s="141"/>
      <c r="HM183" s="141"/>
      <c r="HN183" s="141"/>
      <c r="HO183" s="141"/>
      <c r="HP183" s="141"/>
      <c r="HQ183" s="141"/>
      <c r="HR183" s="141"/>
      <c r="HS183" s="141"/>
      <c r="HT183" s="141"/>
      <c r="HU183" s="141"/>
      <c r="HV183" s="141"/>
      <c r="HW183" s="141"/>
      <c r="HX183" s="141"/>
      <c r="HY183" s="141"/>
      <c r="HZ183" s="141"/>
      <c r="IA183" s="141"/>
      <c r="IB183" s="141"/>
      <c r="IC183" s="141"/>
      <c r="ID183" s="141"/>
      <c r="IE183" s="141"/>
      <c r="IF183" s="141"/>
      <c r="IG183" s="141"/>
      <c r="IH183" s="141"/>
      <c r="II183" s="141"/>
      <c r="IJ183" s="141"/>
      <c r="IK183" s="141"/>
      <c r="IL183" s="141"/>
      <c r="IM183" s="141"/>
      <c r="IN183" s="141"/>
      <c r="IO183" s="141"/>
      <c r="IP183" s="141"/>
      <c r="IQ183" s="141"/>
      <c r="IR183" s="141"/>
      <c r="IS183" s="141"/>
      <c r="IT183" s="141"/>
      <c r="IU183" s="141"/>
      <c r="IV183" s="141"/>
      <c r="IW183" s="141"/>
      <c r="IX183" s="141"/>
      <c r="IY183" s="141"/>
      <c r="IZ183" s="141"/>
      <c r="JA183" s="141"/>
      <c r="JB183" s="141"/>
      <c r="JC183" s="141"/>
      <c r="JD183" s="141"/>
      <c r="JE183" s="141"/>
      <c r="JF183" s="141"/>
      <c r="JG183" s="141"/>
      <c r="JH183" s="141"/>
      <c r="JI183" s="141"/>
      <c r="JJ183" s="141"/>
      <c r="JK183" s="141"/>
      <c r="JL183" s="141"/>
      <c r="JM183" s="141"/>
      <c r="JN183" s="141"/>
      <c r="JO183" s="141"/>
      <c r="JP183" s="141"/>
      <c r="JQ183" s="141"/>
      <c r="JR183" s="141"/>
      <c r="JS183" s="141"/>
      <c r="JT183" s="141"/>
      <c r="JU183" s="141"/>
      <c r="JV183" s="141"/>
      <c r="JW183" s="141"/>
      <c r="JX183" s="141"/>
      <c r="JY183" s="141"/>
      <c r="JZ183" s="141"/>
      <c r="KA183" s="141"/>
      <c r="KB183" s="141"/>
      <c r="KC183" s="141"/>
      <c r="KD183" s="141"/>
      <c r="KE183" s="141"/>
      <c r="KF183" s="141"/>
      <c r="KG183" s="141"/>
      <c r="KH183" s="141"/>
      <c r="KI183" s="141"/>
      <c r="KJ183" s="141"/>
      <c r="KK183" s="141"/>
      <c r="KL183" s="141"/>
      <c r="KM183" s="141"/>
      <c r="KN183" s="141"/>
      <c r="KO183" s="141"/>
      <c r="KP183" s="141"/>
      <c r="KQ183" s="141"/>
      <c r="KR183" s="141"/>
      <c r="KS183" s="141"/>
      <c r="KT183" s="141"/>
      <c r="KU183" s="141"/>
      <c r="KV183" s="141"/>
      <c r="KW183" s="141"/>
      <c r="KX183" s="141"/>
      <c r="KY183" s="141"/>
      <c r="KZ183" s="141"/>
      <c r="LA183" s="141"/>
      <c r="LB183" s="141"/>
      <c r="LC183" s="141"/>
      <c r="LD183" s="141"/>
      <c r="LE183" s="141"/>
      <c r="LF183" s="141"/>
      <c r="LG183" s="141"/>
      <c r="LH183" s="141"/>
      <c r="LI183" s="141"/>
      <c r="LJ183" s="141"/>
      <c r="LK183" s="141"/>
      <c r="LL183" s="141"/>
      <c r="LM183" s="141"/>
      <c r="LN183" s="141"/>
      <c r="LO183" s="141"/>
      <c r="LP183" s="141"/>
      <c r="LQ183" s="141"/>
      <c r="LR183" s="141"/>
      <c r="LS183" s="141"/>
      <c r="LT183" s="141"/>
      <c r="LU183" s="141"/>
      <c r="LV183" s="141"/>
      <c r="LW183" s="141"/>
      <c r="LX183" s="141"/>
      <c r="LY183" s="141"/>
      <c r="LZ183" s="141"/>
      <c r="MA183" s="141"/>
      <c r="MB183" s="141"/>
      <c r="MC183" s="141"/>
      <c r="MD183" s="141"/>
      <c r="ME183" s="141"/>
      <c r="MF183" s="141"/>
      <c r="MG183" s="141"/>
      <c r="MH183" s="141"/>
      <c r="MI183" s="141"/>
      <c r="MJ183" s="141"/>
      <c r="MK183" s="141"/>
      <c r="ML183" s="141"/>
      <c r="MM183" s="141"/>
      <c r="MN183" s="141"/>
      <c r="MO183" s="141"/>
      <c r="MP183" s="141"/>
      <c r="MQ183" s="141"/>
      <c r="MR183" s="141"/>
      <c r="MS183" s="141"/>
      <c r="MT183" s="141"/>
      <c r="MU183" s="141"/>
      <c r="MV183" s="141"/>
      <c r="MW183" s="141"/>
      <c r="MX183" s="141"/>
      <c r="MY183" s="141"/>
      <c r="MZ183" s="141"/>
      <c r="NA183" s="141"/>
      <c r="NB183" s="141"/>
      <c r="NC183" s="141"/>
      <c r="ND183" s="141"/>
      <c r="NE183" s="141"/>
      <c r="NF183" s="141"/>
      <c r="NG183" s="141"/>
      <c r="NH183" s="141"/>
      <c r="NI183" s="141"/>
      <c r="NJ183" s="141"/>
      <c r="NK183" s="141"/>
      <c r="NL183" s="141"/>
      <c r="NM183" s="141"/>
      <c r="NN183" s="141"/>
      <c r="NO183" s="141"/>
      <c r="NP183" s="141"/>
      <c r="NQ183" s="141"/>
      <c r="NR183" s="141"/>
      <c r="NS183" s="141"/>
      <c r="NT183" s="141"/>
      <c r="NU183" s="141"/>
      <c r="NV183" s="141"/>
      <c r="NW183" s="141"/>
      <c r="NX183" s="141"/>
      <c r="NY183" s="141"/>
      <c r="NZ183" s="141"/>
      <c r="OA183" s="141"/>
      <c r="OB183" s="141"/>
      <c r="OC183" s="141"/>
      <c r="OD183" s="141"/>
      <c r="OE183" s="141"/>
      <c r="OF183" s="141"/>
      <c r="OG183" s="141"/>
      <c r="OH183" s="141"/>
      <c r="OI183" s="141"/>
      <c r="OJ183" s="141"/>
      <c r="OK183" s="141"/>
      <c r="OL183" s="141"/>
      <c r="OM183" s="141"/>
      <c r="ON183" s="141"/>
      <c r="OO183" s="141"/>
      <c r="OP183" s="141"/>
      <c r="OQ183" s="141"/>
      <c r="OR183" s="141"/>
      <c r="OS183" s="141"/>
      <c r="OT183" s="141"/>
      <c r="OU183" s="141"/>
      <c r="OV183" s="141"/>
      <c r="OW183" s="141"/>
      <c r="OX183" s="141"/>
      <c r="OY183" s="141"/>
      <c r="OZ183" s="141"/>
      <c r="PA183" s="141"/>
      <c r="PB183" s="141"/>
      <c r="PC183" s="141"/>
      <c r="PD183" s="141"/>
      <c r="PE183" s="141"/>
      <c r="PF183" s="141"/>
      <c r="PG183" s="141"/>
      <c r="PH183" s="141"/>
      <c r="PI183" s="141"/>
      <c r="PJ183" s="141"/>
      <c r="PK183" s="141"/>
      <c r="PL183" s="141"/>
      <c r="PM183" s="141"/>
      <c r="PN183" s="141"/>
      <c r="PO183" s="141"/>
      <c r="PP183" s="141"/>
      <c r="PQ183" s="141"/>
      <c r="PR183" s="141"/>
      <c r="PS183" s="141"/>
      <c r="PT183" s="141"/>
      <c r="PU183" s="141"/>
      <c r="PV183" s="141"/>
      <c r="PW183" s="141"/>
      <c r="PX183" s="141"/>
      <c r="PY183" s="141"/>
      <c r="PZ183" s="141"/>
      <c r="QA183" s="141"/>
      <c r="QB183" s="141"/>
      <c r="QC183" s="141"/>
      <c r="QD183" s="141"/>
      <c r="QE183" s="141"/>
      <c r="QF183" s="141"/>
    </row>
    <row r="184" spans="1:449" s="145" customFormat="1" ht="47.25" hidden="1" customHeight="1">
      <c r="A184" s="252">
        <v>156</v>
      </c>
      <c r="B184" s="255" t="s">
        <v>196</v>
      </c>
      <c r="C184" s="256" t="s">
        <v>612</v>
      </c>
      <c r="D184" s="255" t="s">
        <v>337</v>
      </c>
      <c r="E184" s="213"/>
      <c r="F184" s="255" t="s">
        <v>196</v>
      </c>
      <c r="G184" s="253" t="s">
        <v>612</v>
      </c>
      <c r="H184" s="253" t="s">
        <v>337</v>
      </c>
      <c r="I184" s="213" t="s">
        <v>188</v>
      </c>
      <c r="J184" s="215" t="s">
        <v>671</v>
      </c>
      <c r="K184" s="215" t="s">
        <v>672</v>
      </c>
      <c r="L184" s="215" t="s">
        <v>673</v>
      </c>
      <c r="M184" s="215" t="s">
        <v>674</v>
      </c>
      <c r="N184" s="215" t="s">
        <v>675</v>
      </c>
      <c r="O184" s="213" t="s">
        <v>188</v>
      </c>
      <c r="P184" s="213" t="s">
        <v>548</v>
      </c>
      <c r="Q184" s="213" t="s">
        <v>676</v>
      </c>
      <c r="R184" s="213" t="s">
        <v>250</v>
      </c>
      <c r="S184" s="255" t="s">
        <v>535</v>
      </c>
      <c r="T184" s="253" t="s">
        <v>328</v>
      </c>
      <c r="U184" s="213" t="s">
        <v>545</v>
      </c>
      <c r="V184" s="255">
        <v>2019</v>
      </c>
      <c r="W184" s="255" t="s">
        <v>2636</v>
      </c>
      <c r="X184" s="213" t="s">
        <v>2637</v>
      </c>
      <c r="Y184" s="213" t="s">
        <v>2638</v>
      </c>
      <c r="Z184" s="213" t="s">
        <v>2639</v>
      </c>
      <c r="AA184" s="255">
        <v>1</v>
      </c>
      <c r="AB184" s="213" t="s">
        <v>328</v>
      </c>
      <c r="AC184" s="213" t="s">
        <v>328</v>
      </c>
      <c r="AD184" s="255" t="s">
        <v>328</v>
      </c>
      <c r="AE184" s="255" t="s">
        <v>328</v>
      </c>
      <c r="AF184" s="315">
        <v>44197</v>
      </c>
      <c r="AG184" s="315">
        <v>44531</v>
      </c>
      <c r="AH184" s="260">
        <v>44743</v>
      </c>
      <c r="AI184" s="260" t="s">
        <v>309</v>
      </c>
      <c r="AJ184" s="260" t="s">
        <v>309</v>
      </c>
      <c r="AK184" s="218">
        <f t="shared" si="22"/>
        <v>-180</v>
      </c>
      <c r="AL184" s="221" t="s">
        <v>2623</v>
      </c>
      <c r="AM184" s="262">
        <v>44439</v>
      </c>
      <c r="AN184" s="257" t="s">
        <v>309</v>
      </c>
      <c r="AO184" s="221" t="s">
        <v>385</v>
      </c>
      <c r="AP184" s="261">
        <v>0</v>
      </c>
      <c r="AQ184" s="235" t="s">
        <v>386</v>
      </c>
      <c r="AR184" s="223">
        <v>80</v>
      </c>
      <c r="AS184" s="221" t="s">
        <v>398</v>
      </c>
      <c r="AT184" s="220">
        <v>44520</v>
      </c>
      <c r="AU184" s="221" t="s">
        <v>553</v>
      </c>
      <c r="AV184" s="263" t="s">
        <v>388</v>
      </c>
      <c r="AW184" s="261">
        <v>0</v>
      </c>
      <c r="AX184" s="261">
        <v>0</v>
      </c>
      <c r="AY184" s="221" t="s">
        <v>400</v>
      </c>
      <c r="AZ184" s="221" t="s">
        <v>383</v>
      </c>
      <c r="BA184" s="247" t="s">
        <v>390</v>
      </c>
      <c r="BB184" s="267" t="s">
        <v>789</v>
      </c>
      <c r="BC184" s="264">
        <v>44620</v>
      </c>
      <c r="BD184" s="250" t="s">
        <v>394</v>
      </c>
      <c r="BE184" s="36" t="s">
        <v>576</v>
      </c>
      <c r="BF184" s="266">
        <v>0</v>
      </c>
      <c r="BG184" s="235" t="s">
        <v>386</v>
      </c>
      <c r="BH184" s="223">
        <v>-44620</v>
      </c>
      <c r="BI184" s="221" t="s">
        <v>387</v>
      </c>
      <c r="BJ184" s="232">
        <v>44637</v>
      </c>
      <c r="BK184" s="36" t="s">
        <v>2640</v>
      </c>
      <c r="BL184" s="267" t="s">
        <v>392</v>
      </c>
      <c r="BM184" s="266">
        <v>0</v>
      </c>
      <c r="BN184" s="221" t="s">
        <v>387</v>
      </c>
      <c r="BO184" s="267"/>
      <c r="BP184" s="268" t="s">
        <v>293</v>
      </c>
      <c r="BQ184" s="62" t="s">
        <v>2641</v>
      </c>
      <c r="BR184" s="269">
        <v>44712</v>
      </c>
      <c r="BS184" s="233" t="s">
        <v>328</v>
      </c>
      <c r="BT184" s="234">
        <v>1</v>
      </c>
      <c r="BU184" s="235" t="s">
        <v>380</v>
      </c>
      <c r="BV184" s="223">
        <v>-180</v>
      </c>
      <c r="BW184" s="221" t="s">
        <v>387</v>
      </c>
      <c r="BX184" s="249">
        <v>44730</v>
      </c>
      <c r="BY184" s="94" t="s">
        <v>2642</v>
      </c>
      <c r="BZ184" s="94" t="s">
        <v>466</v>
      </c>
      <c r="CA184" s="108">
        <v>1</v>
      </c>
      <c r="CB184" s="236" t="s">
        <v>294</v>
      </c>
      <c r="CC184" s="94"/>
      <c r="CD184" s="236" t="s">
        <v>294</v>
      </c>
      <c r="CE184" s="233" t="s">
        <v>1125</v>
      </c>
      <c r="CF184" s="233" t="s">
        <v>1125</v>
      </c>
      <c r="CG184" s="375" t="s">
        <v>328</v>
      </c>
      <c r="CH184" s="233" t="s">
        <v>328</v>
      </c>
      <c r="CI184" s="234">
        <v>1</v>
      </c>
      <c r="CJ184" s="235" t="str">
        <f t="shared" si="23"/>
        <v>CUMPLIMIENTO TOTAL</v>
      </c>
      <c r="CK184" s="223" t="str">
        <f t="shared" si="29"/>
        <v>NO APLICA ACCION CERRADA</v>
      </c>
      <c r="CL184" s="221" t="str">
        <f t="shared" si="30"/>
        <v>NO APLICA ACCION CERRADA</v>
      </c>
      <c r="CM184" s="239" t="s">
        <v>328</v>
      </c>
      <c r="CN184" s="82" t="s">
        <v>1125</v>
      </c>
      <c r="CO184" s="82" t="s">
        <v>339</v>
      </c>
      <c r="CP184" s="116">
        <v>1</v>
      </c>
      <c r="CQ184" s="236" t="s">
        <v>294</v>
      </c>
      <c r="CR184" s="94"/>
      <c r="CS184" s="239" t="s">
        <v>328</v>
      </c>
      <c r="CT184" s="82" t="s">
        <v>1125</v>
      </c>
      <c r="CU184" s="82" t="s">
        <v>339</v>
      </c>
      <c r="CV184" s="107">
        <v>1</v>
      </c>
      <c r="CW184" s="110">
        <v>1</v>
      </c>
      <c r="CX184" s="235" t="str">
        <f t="shared" si="26"/>
        <v>CUMPLIMIENTO TOTAL</v>
      </c>
      <c r="CY184" s="223" t="str">
        <f t="shared" si="27"/>
        <v>NO APLICA ACCION CERRADA</v>
      </c>
      <c r="CZ184" s="221" t="str">
        <f t="shared" si="31"/>
        <v>NO APLICA ACCION CERRADA</v>
      </c>
      <c r="DA184" s="239" t="s">
        <v>328</v>
      </c>
      <c r="DB184" s="82" t="s">
        <v>1125</v>
      </c>
      <c r="DC184" s="82" t="s">
        <v>339</v>
      </c>
      <c r="DD184" s="107">
        <v>1</v>
      </c>
      <c r="DE184" s="97" t="s">
        <v>294</v>
      </c>
      <c r="DF184" s="94"/>
      <c r="DG184" s="141"/>
      <c r="DH184" s="141"/>
      <c r="DI184" s="141"/>
      <c r="DJ184" s="141"/>
      <c r="DK184" s="141"/>
      <c r="DL184" s="141"/>
      <c r="DM184" s="141"/>
      <c r="DN184" s="141"/>
      <c r="DO184" s="141"/>
      <c r="DP184" s="141"/>
      <c r="DQ184" s="141"/>
      <c r="DR184" s="141"/>
      <c r="DS184" s="141"/>
      <c r="DT184" s="141"/>
      <c r="DU184" s="141"/>
      <c r="DV184" s="141"/>
      <c r="DW184" s="141"/>
      <c r="DX184" s="141"/>
      <c r="DY184" s="141"/>
      <c r="DZ184" s="141"/>
      <c r="EA184" s="141"/>
      <c r="EB184" s="141"/>
      <c r="EC184" s="141"/>
      <c r="ED184" s="141"/>
      <c r="EE184" s="141"/>
      <c r="EF184" s="141"/>
      <c r="EG184" s="141"/>
      <c r="EH184" s="141"/>
      <c r="EI184" s="141"/>
      <c r="EJ184" s="141"/>
      <c r="EK184" s="141"/>
      <c r="EL184" s="141"/>
      <c r="EM184" s="141"/>
      <c r="EN184" s="141"/>
      <c r="EO184" s="141"/>
      <c r="EP184" s="141"/>
      <c r="EQ184" s="141"/>
      <c r="ER184" s="141"/>
      <c r="ES184" s="141"/>
      <c r="ET184" s="141"/>
      <c r="EU184" s="141"/>
      <c r="EV184" s="141"/>
      <c r="EW184" s="141"/>
      <c r="EX184" s="141"/>
      <c r="EY184" s="141"/>
      <c r="EZ184" s="141"/>
      <c r="FA184" s="141"/>
      <c r="FB184" s="141"/>
      <c r="FC184" s="141"/>
      <c r="FD184" s="141"/>
      <c r="FE184" s="141"/>
      <c r="FF184" s="141"/>
      <c r="FG184" s="141"/>
      <c r="FH184" s="141"/>
      <c r="FI184" s="141"/>
      <c r="FJ184" s="141"/>
      <c r="FK184" s="141"/>
      <c r="FL184" s="141"/>
      <c r="FM184" s="141"/>
      <c r="FN184" s="141"/>
      <c r="FO184" s="141"/>
      <c r="FP184" s="141"/>
      <c r="FQ184" s="141"/>
      <c r="FR184" s="141"/>
      <c r="FS184" s="141"/>
      <c r="FT184" s="141"/>
      <c r="FU184" s="141"/>
      <c r="FV184" s="141"/>
      <c r="FW184" s="141"/>
      <c r="FX184" s="141"/>
      <c r="FY184" s="141"/>
      <c r="FZ184" s="141"/>
      <c r="GA184" s="141"/>
      <c r="GB184" s="141"/>
      <c r="GC184" s="141"/>
      <c r="GD184" s="141"/>
      <c r="GE184" s="141"/>
      <c r="GF184" s="141"/>
      <c r="GG184" s="141"/>
      <c r="GH184" s="141"/>
      <c r="GI184" s="141"/>
      <c r="GJ184" s="141"/>
      <c r="GK184" s="141"/>
      <c r="GL184" s="141"/>
      <c r="GM184" s="141"/>
      <c r="GN184" s="141"/>
      <c r="GO184" s="141"/>
      <c r="GP184" s="141"/>
      <c r="GQ184" s="141"/>
      <c r="GR184" s="141"/>
      <c r="GS184" s="141"/>
      <c r="GT184" s="141"/>
      <c r="GU184" s="141"/>
      <c r="GV184" s="141"/>
      <c r="GW184" s="141"/>
      <c r="GX184" s="141"/>
      <c r="GY184" s="141"/>
      <c r="GZ184" s="141"/>
      <c r="HA184" s="141"/>
      <c r="HB184" s="141"/>
      <c r="HC184" s="141"/>
      <c r="HD184" s="141"/>
      <c r="HE184" s="141"/>
      <c r="HF184" s="141"/>
      <c r="HG184" s="141"/>
      <c r="HH184" s="141"/>
      <c r="HI184" s="141"/>
      <c r="HJ184" s="141"/>
      <c r="HK184" s="141"/>
      <c r="HL184" s="141"/>
      <c r="HM184" s="141"/>
      <c r="HN184" s="141"/>
      <c r="HO184" s="141"/>
      <c r="HP184" s="141"/>
      <c r="HQ184" s="141"/>
      <c r="HR184" s="141"/>
      <c r="HS184" s="141"/>
      <c r="HT184" s="141"/>
      <c r="HU184" s="141"/>
      <c r="HV184" s="141"/>
      <c r="HW184" s="141"/>
      <c r="HX184" s="141"/>
      <c r="HY184" s="141"/>
      <c r="HZ184" s="141"/>
      <c r="IA184" s="141"/>
      <c r="IB184" s="141"/>
      <c r="IC184" s="141"/>
      <c r="ID184" s="141"/>
      <c r="IE184" s="141"/>
      <c r="IF184" s="141"/>
      <c r="IG184" s="141"/>
      <c r="IH184" s="141"/>
      <c r="II184" s="141"/>
      <c r="IJ184" s="141"/>
      <c r="IK184" s="141"/>
      <c r="IL184" s="141"/>
      <c r="IM184" s="141"/>
      <c r="IN184" s="141"/>
      <c r="IO184" s="141"/>
      <c r="IP184" s="141"/>
      <c r="IQ184" s="141"/>
      <c r="IR184" s="141"/>
      <c r="IS184" s="141"/>
      <c r="IT184" s="141"/>
      <c r="IU184" s="141"/>
      <c r="IV184" s="141"/>
      <c r="IW184" s="141"/>
      <c r="IX184" s="141"/>
      <c r="IY184" s="141"/>
      <c r="IZ184" s="141"/>
      <c r="JA184" s="141"/>
      <c r="JB184" s="141"/>
      <c r="JC184" s="141"/>
      <c r="JD184" s="141"/>
      <c r="JE184" s="141"/>
      <c r="JF184" s="141"/>
      <c r="JG184" s="141"/>
      <c r="JH184" s="141"/>
      <c r="JI184" s="141"/>
      <c r="JJ184" s="141"/>
      <c r="JK184" s="141"/>
      <c r="JL184" s="141"/>
      <c r="JM184" s="141"/>
      <c r="JN184" s="141"/>
      <c r="JO184" s="141"/>
      <c r="JP184" s="141"/>
      <c r="JQ184" s="141"/>
      <c r="JR184" s="141"/>
      <c r="JS184" s="141"/>
      <c r="JT184" s="141"/>
      <c r="JU184" s="141"/>
      <c r="JV184" s="141"/>
      <c r="JW184" s="141"/>
      <c r="JX184" s="141"/>
      <c r="JY184" s="141"/>
      <c r="JZ184" s="141"/>
      <c r="KA184" s="141"/>
      <c r="KB184" s="141"/>
      <c r="KC184" s="141"/>
      <c r="KD184" s="141"/>
      <c r="KE184" s="141"/>
      <c r="KF184" s="141"/>
      <c r="KG184" s="141"/>
      <c r="KH184" s="141"/>
      <c r="KI184" s="141"/>
      <c r="KJ184" s="141"/>
      <c r="KK184" s="141"/>
      <c r="KL184" s="141"/>
      <c r="KM184" s="141"/>
      <c r="KN184" s="141"/>
      <c r="KO184" s="141"/>
      <c r="KP184" s="141"/>
      <c r="KQ184" s="141"/>
      <c r="KR184" s="141"/>
      <c r="KS184" s="141"/>
      <c r="KT184" s="141"/>
      <c r="KU184" s="141"/>
      <c r="KV184" s="141"/>
      <c r="KW184" s="141"/>
      <c r="KX184" s="141"/>
      <c r="KY184" s="141"/>
      <c r="KZ184" s="141"/>
      <c r="LA184" s="141"/>
      <c r="LB184" s="141"/>
      <c r="LC184" s="141"/>
      <c r="LD184" s="141"/>
      <c r="LE184" s="141"/>
      <c r="LF184" s="141"/>
      <c r="LG184" s="141"/>
      <c r="LH184" s="141"/>
      <c r="LI184" s="141"/>
      <c r="LJ184" s="141"/>
      <c r="LK184" s="141"/>
      <c r="LL184" s="141"/>
      <c r="LM184" s="141"/>
      <c r="LN184" s="141"/>
      <c r="LO184" s="141"/>
      <c r="LP184" s="141"/>
      <c r="LQ184" s="141"/>
      <c r="LR184" s="141"/>
      <c r="LS184" s="141"/>
      <c r="LT184" s="141"/>
      <c r="LU184" s="141"/>
      <c r="LV184" s="141"/>
      <c r="LW184" s="141"/>
      <c r="LX184" s="141"/>
      <c r="LY184" s="141"/>
      <c r="LZ184" s="141"/>
      <c r="MA184" s="141"/>
      <c r="MB184" s="141"/>
      <c r="MC184" s="141"/>
      <c r="MD184" s="141"/>
      <c r="ME184" s="141"/>
      <c r="MF184" s="141"/>
      <c r="MG184" s="141"/>
      <c r="MH184" s="141"/>
      <c r="MI184" s="141"/>
      <c r="MJ184" s="141"/>
      <c r="MK184" s="141"/>
      <c r="ML184" s="141"/>
      <c r="MM184" s="141"/>
      <c r="MN184" s="141"/>
      <c r="MO184" s="141"/>
      <c r="MP184" s="141"/>
      <c r="MQ184" s="141"/>
      <c r="MR184" s="141"/>
      <c r="MS184" s="141"/>
      <c r="MT184" s="141"/>
      <c r="MU184" s="141"/>
      <c r="MV184" s="141"/>
      <c r="MW184" s="141"/>
      <c r="MX184" s="141"/>
      <c r="MY184" s="141"/>
      <c r="MZ184" s="141"/>
      <c r="NA184" s="141"/>
      <c r="NB184" s="141"/>
      <c r="NC184" s="141"/>
      <c r="ND184" s="141"/>
      <c r="NE184" s="141"/>
      <c r="NF184" s="141"/>
      <c r="NG184" s="141"/>
      <c r="NH184" s="141"/>
      <c r="NI184" s="141"/>
      <c r="NJ184" s="141"/>
      <c r="NK184" s="141"/>
      <c r="NL184" s="141"/>
      <c r="NM184" s="141"/>
      <c r="NN184" s="141"/>
      <c r="NO184" s="141"/>
      <c r="NP184" s="141"/>
      <c r="NQ184" s="141"/>
      <c r="NR184" s="141"/>
      <c r="NS184" s="141"/>
      <c r="NT184" s="141"/>
      <c r="NU184" s="141"/>
      <c r="NV184" s="141"/>
      <c r="NW184" s="141"/>
      <c r="NX184" s="141"/>
      <c r="NY184" s="141"/>
      <c r="NZ184" s="141"/>
      <c r="OA184" s="141"/>
      <c r="OB184" s="141"/>
      <c r="OC184" s="141"/>
      <c r="OD184" s="141"/>
      <c r="OE184" s="141"/>
      <c r="OF184" s="141"/>
      <c r="OG184" s="141"/>
      <c r="OH184" s="141"/>
      <c r="OI184" s="141"/>
      <c r="OJ184" s="141"/>
      <c r="OK184" s="141"/>
      <c r="OL184" s="141"/>
      <c r="OM184" s="141"/>
      <c r="ON184" s="141"/>
      <c r="OO184" s="141"/>
      <c r="OP184" s="141"/>
      <c r="OQ184" s="141"/>
      <c r="OR184" s="141"/>
      <c r="OS184" s="141"/>
      <c r="OT184" s="141"/>
      <c r="OU184" s="141"/>
      <c r="OV184" s="141"/>
      <c r="OW184" s="141"/>
      <c r="OX184" s="141"/>
      <c r="OY184" s="141"/>
      <c r="OZ184" s="141"/>
      <c r="PA184" s="141"/>
      <c r="PB184" s="141"/>
      <c r="PC184" s="141"/>
      <c r="PD184" s="141"/>
      <c r="PE184" s="141"/>
      <c r="PF184" s="141"/>
      <c r="PG184" s="141"/>
      <c r="PH184" s="141"/>
      <c r="PI184" s="141"/>
      <c r="PJ184" s="141"/>
      <c r="PK184" s="141"/>
      <c r="PL184" s="141"/>
      <c r="PM184" s="141"/>
      <c r="PN184" s="141"/>
      <c r="PO184" s="141"/>
      <c r="PP184" s="141"/>
      <c r="PQ184" s="141"/>
      <c r="PR184" s="141"/>
      <c r="PS184" s="141"/>
      <c r="PT184" s="141"/>
      <c r="PU184" s="141"/>
      <c r="PV184" s="141"/>
      <c r="PW184" s="141"/>
      <c r="PX184" s="141"/>
      <c r="PY184" s="141"/>
      <c r="PZ184" s="141"/>
      <c r="QA184" s="141"/>
      <c r="QB184" s="141"/>
      <c r="QC184" s="141"/>
      <c r="QD184" s="141"/>
      <c r="QE184" s="141"/>
      <c r="QF184" s="141"/>
    </row>
    <row r="185" spans="1:449" s="145" customFormat="1" ht="118.5" hidden="1" customHeight="1">
      <c r="A185" s="252">
        <v>157</v>
      </c>
      <c r="B185" s="255" t="s">
        <v>196</v>
      </c>
      <c r="C185" s="255" t="s">
        <v>612</v>
      </c>
      <c r="D185" s="255" t="s">
        <v>337</v>
      </c>
      <c r="E185" s="213"/>
      <c r="F185" s="255" t="s">
        <v>196</v>
      </c>
      <c r="G185" s="253" t="s">
        <v>612</v>
      </c>
      <c r="H185" s="253" t="s">
        <v>337</v>
      </c>
      <c r="I185" s="213" t="s">
        <v>188</v>
      </c>
      <c r="J185" s="215" t="s">
        <v>671</v>
      </c>
      <c r="K185" s="215" t="s">
        <v>672</v>
      </c>
      <c r="L185" s="215" t="s">
        <v>673</v>
      </c>
      <c r="M185" s="215" t="s">
        <v>674</v>
      </c>
      <c r="N185" s="215" t="s">
        <v>675</v>
      </c>
      <c r="O185" s="215" t="s">
        <v>188</v>
      </c>
      <c r="P185" s="215" t="s">
        <v>548</v>
      </c>
      <c r="Q185" s="213" t="s">
        <v>676</v>
      </c>
      <c r="R185" s="213" t="s">
        <v>250</v>
      </c>
      <c r="S185" s="255" t="s">
        <v>2643</v>
      </c>
      <c r="T185" s="253" t="s">
        <v>328</v>
      </c>
      <c r="U185" s="213" t="s">
        <v>545</v>
      </c>
      <c r="V185" s="255">
        <v>2019</v>
      </c>
      <c r="W185" s="255" t="s">
        <v>2644</v>
      </c>
      <c r="X185" s="213" t="s">
        <v>2645</v>
      </c>
      <c r="Y185" s="213" t="s">
        <v>2646</v>
      </c>
      <c r="Z185" s="213" t="s">
        <v>2647</v>
      </c>
      <c r="AA185" s="255">
        <v>1</v>
      </c>
      <c r="AB185" s="255" t="s">
        <v>328</v>
      </c>
      <c r="AC185" s="255" t="s">
        <v>328</v>
      </c>
      <c r="AD185" s="255" t="s">
        <v>328</v>
      </c>
      <c r="AE185" s="255" t="s">
        <v>328</v>
      </c>
      <c r="AF185" s="315">
        <v>44197</v>
      </c>
      <c r="AG185" s="315">
        <v>44228</v>
      </c>
      <c r="AH185" s="260">
        <v>44743</v>
      </c>
      <c r="AI185" s="260" t="s">
        <v>309</v>
      </c>
      <c r="AJ185" s="260" t="s">
        <v>309</v>
      </c>
      <c r="AK185" s="218">
        <f t="shared" si="22"/>
        <v>-483</v>
      </c>
      <c r="AL185" s="221" t="s">
        <v>547</v>
      </c>
      <c r="AM185" s="262"/>
      <c r="AN185" s="257"/>
      <c r="AO185" s="221"/>
      <c r="AP185" s="261"/>
      <c r="AQ185" s="235" t="s">
        <v>386</v>
      </c>
      <c r="AR185" s="223">
        <v>-223</v>
      </c>
      <c r="AS185" s="221" t="s">
        <v>387</v>
      </c>
      <c r="AT185" s="262" t="s">
        <v>412</v>
      </c>
      <c r="AU185" s="389" t="s">
        <v>547</v>
      </c>
      <c r="AV185" s="263" t="s">
        <v>412</v>
      </c>
      <c r="AW185" s="222">
        <v>0</v>
      </c>
      <c r="AX185" s="261">
        <v>0</v>
      </c>
      <c r="AY185" s="221" t="s">
        <v>393</v>
      </c>
      <c r="AZ185" s="221" t="s">
        <v>383</v>
      </c>
      <c r="BA185" s="247" t="s">
        <v>390</v>
      </c>
      <c r="BB185" s="267" t="s">
        <v>789</v>
      </c>
      <c r="BC185" s="264">
        <v>44620</v>
      </c>
      <c r="BD185" s="250" t="s">
        <v>394</v>
      </c>
      <c r="BE185" s="36" t="s">
        <v>576</v>
      </c>
      <c r="BF185" s="266">
        <v>0</v>
      </c>
      <c r="BG185" s="235" t="s">
        <v>386</v>
      </c>
      <c r="BH185" s="223">
        <v>-44620</v>
      </c>
      <c r="BI185" s="221" t="s">
        <v>387</v>
      </c>
      <c r="BJ185" s="232">
        <v>44637</v>
      </c>
      <c r="BK185" s="36" t="s">
        <v>2648</v>
      </c>
      <c r="BL185" s="267" t="s">
        <v>392</v>
      </c>
      <c r="BM185" s="266">
        <v>0</v>
      </c>
      <c r="BN185" s="221" t="s">
        <v>387</v>
      </c>
      <c r="BO185" s="267"/>
      <c r="BP185" s="268" t="s">
        <v>293</v>
      </c>
      <c r="BQ185" s="62" t="s">
        <v>2649</v>
      </c>
      <c r="BR185" s="269">
        <v>44712</v>
      </c>
      <c r="BS185" s="233" t="s">
        <v>328</v>
      </c>
      <c r="BT185" s="234">
        <v>1</v>
      </c>
      <c r="BU185" s="235" t="s">
        <v>380</v>
      </c>
      <c r="BV185" s="223">
        <v>-483</v>
      </c>
      <c r="BW185" s="221" t="s">
        <v>387</v>
      </c>
      <c r="BX185" s="249">
        <v>44730</v>
      </c>
      <c r="BY185" s="94"/>
      <c r="BZ185" s="94" t="s">
        <v>466</v>
      </c>
      <c r="CA185" s="108">
        <v>1</v>
      </c>
      <c r="CB185" s="236" t="s">
        <v>294</v>
      </c>
      <c r="CC185" s="94"/>
      <c r="CD185" s="236" t="s">
        <v>294</v>
      </c>
      <c r="CE185" s="233" t="s">
        <v>1125</v>
      </c>
      <c r="CF185" s="233" t="s">
        <v>1125</v>
      </c>
      <c r="CG185" s="375" t="s">
        <v>328</v>
      </c>
      <c r="CH185" s="233" t="s">
        <v>328</v>
      </c>
      <c r="CI185" s="234">
        <v>1</v>
      </c>
      <c r="CJ185" s="235" t="str">
        <f t="shared" si="23"/>
        <v>CUMPLIMIENTO TOTAL</v>
      </c>
      <c r="CK185" s="223" t="str">
        <f t="shared" si="29"/>
        <v>NO APLICA ACCION CERRADA</v>
      </c>
      <c r="CL185" s="221" t="str">
        <f t="shared" si="30"/>
        <v>NO APLICA ACCION CERRADA</v>
      </c>
      <c r="CM185" s="239" t="s">
        <v>328</v>
      </c>
      <c r="CN185" s="82" t="s">
        <v>1125</v>
      </c>
      <c r="CO185" s="82" t="s">
        <v>339</v>
      </c>
      <c r="CP185" s="116">
        <v>1</v>
      </c>
      <c r="CQ185" s="236" t="s">
        <v>294</v>
      </c>
      <c r="CR185" s="94"/>
      <c r="CS185" s="239" t="s">
        <v>328</v>
      </c>
      <c r="CT185" s="82" t="s">
        <v>1125</v>
      </c>
      <c r="CU185" s="82" t="s">
        <v>339</v>
      </c>
      <c r="CV185" s="107">
        <v>1</v>
      </c>
      <c r="CW185" s="110">
        <v>1</v>
      </c>
      <c r="CX185" s="235" t="str">
        <f t="shared" si="26"/>
        <v>CUMPLIMIENTO TOTAL</v>
      </c>
      <c r="CY185" s="223" t="str">
        <f t="shared" si="27"/>
        <v>NO APLICA ACCION CERRADA</v>
      </c>
      <c r="CZ185" s="221" t="str">
        <f t="shared" si="31"/>
        <v>NO APLICA ACCION CERRADA</v>
      </c>
      <c r="DA185" s="239" t="s">
        <v>328</v>
      </c>
      <c r="DB185" s="82" t="s">
        <v>1125</v>
      </c>
      <c r="DC185" s="82" t="s">
        <v>339</v>
      </c>
      <c r="DD185" s="107">
        <v>1</v>
      </c>
      <c r="DE185" s="97" t="s">
        <v>294</v>
      </c>
      <c r="DF185" s="94"/>
      <c r="DG185" s="141"/>
      <c r="DH185" s="141"/>
      <c r="DI185" s="141"/>
      <c r="DJ185" s="141"/>
      <c r="DK185" s="141"/>
      <c r="DL185" s="141"/>
      <c r="DM185" s="141"/>
      <c r="DN185" s="141"/>
      <c r="DO185" s="141"/>
      <c r="DP185" s="141"/>
      <c r="DQ185" s="141"/>
      <c r="DR185" s="141"/>
      <c r="DS185" s="141"/>
      <c r="DT185" s="141"/>
      <c r="DU185" s="141"/>
      <c r="DV185" s="141"/>
      <c r="DW185" s="141"/>
      <c r="DX185" s="141"/>
      <c r="DY185" s="141"/>
      <c r="DZ185" s="141"/>
      <c r="EA185" s="141"/>
      <c r="EB185" s="141"/>
      <c r="EC185" s="141"/>
      <c r="ED185" s="141"/>
      <c r="EE185" s="141"/>
      <c r="EF185" s="141"/>
      <c r="EG185" s="141"/>
      <c r="EH185" s="141"/>
      <c r="EI185" s="141"/>
      <c r="EJ185" s="141"/>
      <c r="EK185" s="141"/>
      <c r="EL185" s="141"/>
      <c r="EM185" s="141"/>
      <c r="EN185" s="141"/>
      <c r="EO185" s="141"/>
      <c r="EP185" s="141"/>
      <c r="EQ185" s="141"/>
      <c r="ER185" s="141"/>
      <c r="ES185" s="141"/>
      <c r="ET185" s="141"/>
      <c r="EU185" s="141"/>
      <c r="EV185" s="141"/>
      <c r="EW185" s="141"/>
      <c r="EX185" s="141"/>
      <c r="EY185" s="141"/>
      <c r="EZ185" s="141"/>
      <c r="FA185" s="141"/>
      <c r="FB185" s="141"/>
      <c r="FC185" s="141"/>
      <c r="FD185" s="141"/>
      <c r="FE185" s="141"/>
      <c r="FF185" s="141"/>
      <c r="FG185" s="141"/>
      <c r="FH185" s="141"/>
      <c r="FI185" s="141"/>
      <c r="FJ185" s="141"/>
      <c r="FK185" s="141"/>
      <c r="FL185" s="141"/>
      <c r="FM185" s="141"/>
      <c r="FN185" s="141"/>
      <c r="FO185" s="141"/>
      <c r="FP185" s="141"/>
      <c r="FQ185" s="141"/>
      <c r="FR185" s="141"/>
      <c r="FS185" s="141"/>
      <c r="FT185" s="141"/>
      <c r="FU185" s="141"/>
      <c r="FV185" s="141"/>
      <c r="FW185" s="141"/>
      <c r="FX185" s="141"/>
      <c r="FY185" s="141"/>
      <c r="FZ185" s="141"/>
      <c r="GA185" s="141"/>
      <c r="GB185" s="141"/>
      <c r="GC185" s="141"/>
      <c r="GD185" s="141"/>
      <c r="GE185" s="141"/>
      <c r="GF185" s="141"/>
      <c r="GG185" s="141"/>
      <c r="GH185" s="141"/>
      <c r="GI185" s="141"/>
      <c r="GJ185" s="141"/>
      <c r="GK185" s="141"/>
      <c r="GL185" s="141"/>
      <c r="GM185" s="141"/>
      <c r="GN185" s="141"/>
      <c r="GO185" s="141"/>
      <c r="GP185" s="141"/>
      <c r="GQ185" s="141"/>
      <c r="GR185" s="141"/>
      <c r="GS185" s="141"/>
      <c r="GT185" s="141"/>
      <c r="GU185" s="141"/>
      <c r="GV185" s="141"/>
      <c r="GW185" s="141"/>
      <c r="GX185" s="141"/>
      <c r="GY185" s="141"/>
      <c r="GZ185" s="141"/>
      <c r="HA185" s="141"/>
      <c r="HB185" s="141"/>
      <c r="HC185" s="141"/>
      <c r="HD185" s="141"/>
      <c r="HE185" s="141"/>
      <c r="HF185" s="141"/>
      <c r="HG185" s="141"/>
      <c r="HH185" s="141"/>
      <c r="HI185" s="141"/>
      <c r="HJ185" s="141"/>
      <c r="HK185" s="141"/>
      <c r="HL185" s="141"/>
      <c r="HM185" s="141"/>
      <c r="HN185" s="141"/>
      <c r="HO185" s="141"/>
      <c r="HP185" s="141"/>
      <c r="HQ185" s="141"/>
      <c r="HR185" s="141"/>
      <c r="HS185" s="141"/>
      <c r="HT185" s="141"/>
      <c r="HU185" s="141"/>
      <c r="HV185" s="141"/>
      <c r="HW185" s="141"/>
      <c r="HX185" s="141"/>
      <c r="HY185" s="141"/>
      <c r="HZ185" s="141"/>
      <c r="IA185" s="141"/>
      <c r="IB185" s="141"/>
      <c r="IC185" s="141"/>
      <c r="ID185" s="141"/>
      <c r="IE185" s="141"/>
      <c r="IF185" s="141"/>
      <c r="IG185" s="141"/>
      <c r="IH185" s="141"/>
      <c r="II185" s="141"/>
      <c r="IJ185" s="141"/>
      <c r="IK185" s="141"/>
      <c r="IL185" s="141"/>
      <c r="IM185" s="141"/>
      <c r="IN185" s="141"/>
      <c r="IO185" s="141"/>
      <c r="IP185" s="141"/>
      <c r="IQ185" s="141"/>
      <c r="IR185" s="141"/>
      <c r="IS185" s="141"/>
      <c r="IT185" s="141"/>
      <c r="IU185" s="141"/>
      <c r="IV185" s="141"/>
      <c r="IW185" s="141"/>
      <c r="IX185" s="141"/>
      <c r="IY185" s="141"/>
      <c r="IZ185" s="141"/>
      <c r="JA185" s="141"/>
      <c r="JB185" s="141"/>
      <c r="JC185" s="141"/>
      <c r="JD185" s="141"/>
      <c r="JE185" s="141"/>
      <c r="JF185" s="141"/>
      <c r="JG185" s="141"/>
      <c r="JH185" s="141"/>
      <c r="JI185" s="141"/>
      <c r="JJ185" s="141"/>
      <c r="JK185" s="141"/>
      <c r="JL185" s="141"/>
      <c r="JM185" s="141"/>
      <c r="JN185" s="141"/>
      <c r="JO185" s="141"/>
      <c r="JP185" s="141"/>
      <c r="JQ185" s="141"/>
      <c r="JR185" s="141"/>
      <c r="JS185" s="141"/>
      <c r="JT185" s="141"/>
      <c r="JU185" s="141"/>
      <c r="JV185" s="141"/>
      <c r="JW185" s="141"/>
      <c r="JX185" s="141"/>
      <c r="JY185" s="141"/>
      <c r="JZ185" s="141"/>
      <c r="KA185" s="141"/>
      <c r="KB185" s="141"/>
      <c r="KC185" s="141"/>
      <c r="KD185" s="141"/>
      <c r="KE185" s="141"/>
      <c r="KF185" s="141"/>
      <c r="KG185" s="141"/>
      <c r="KH185" s="141"/>
      <c r="KI185" s="141"/>
      <c r="KJ185" s="141"/>
      <c r="KK185" s="141"/>
      <c r="KL185" s="141"/>
      <c r="KM185" s="141"/>
      <c r="KN185" s="141"/>
      <c r="KO185" s="141"/>
      <c r="KP185" s="141"/>
      <c r="KQ185" s="141"/>
      <c r="KR185" s="141"/>
      <c r="KS185" s="141"/>
      <c r="KT185" s="141"/>
      <c r="KU185" s="141"/>
      <c r="KV185" s="141"/>
      <c r="KW185" s="141"/>
      <c r="KX185" s="141"/>
      <c r="KY185" s="141"/>
      <c r="KZ185" s="141"/>
      <c r="LA185" s="141"/>
      <c r="LB185" s="141"/>
      <c r="LC185" s="141"/>
      <c r="LD185" s="141"/>
      <c r="LE185" s="141"/>
      <c r="LF185" s="141"/>
      <c r="LG185" s="141"/>
      <c r="LH185" s="141"/>
      <c r="LI185" s="141"/>
      <c r="LJ185" s="141"/>
      <c r="LK185" s="141"/>
      <c r="LL185" s="141"/>
      <c r="LM185" s="141"/>
      <c r="LN185" s="141"/>
      <c r="LO185" s="141"/>
      <c r="LP185" s="141"/>
      <c r="LQ185" s="141"/>
      <c r="LR185" s="141"/>
      <c r="LS185" s="141"/>
      <c r="LT185" s="141"/>
      <c r="LU185" s="141"/>
      <c r="LV185" s="141"/>
      <c r="LW185" s="141"/>
      <c r="LX185" s="141"/>
      <c r="LY185" s="141"/>
      <c r="LZ185" s="141"/>
      <c r="MA185" s="141"/>
      <c r="MB185" s="141"/>
      <c r="MC185" s="141"/>
      <c r="MD185" s="141"/>
      <c r="ME185" s="141"/>
      <c r="MF185" s="141"/>
      <c r="MG185" s="141"/>
      <c r="MH185" s="141"/>
      <c r="MI185" s="141"/>
      <c r="MJ185" s="141"/>
      <c r="MK185" s="141"/>
      <c r="ML185" s="141"/>
      <c r="MM185" s="141"/>
      <c r="MN185" s="141"/>
      <c r="MO185" s="141"/>
      <c r="MP185" s="141"/>
      <c r="MQ185" s="141"/>
      <c r="MR185" s="141"/>
      <c r="MS185" s="141"/>
      <c r="MT185" s="141"/>
      <c r="MU185" s="141"/>
      <c r="MV185" s="141"/>
      <c r="MW185" s="141"/>
      <c r="MX185" s="141"/>
      <c r="MY185" s="141"/>
      <c r="MZ185" s="141"/>
      <c r="NA185" s="141"/>
      <c r="NB185" s="141"/>
      <c r="NC185" s="141"/>
      <c r="ND185" s="141"/>
      <c r="NE185" s="141"/>
      <c r="NF185" s="141"/>
      <c r="NG185" s="141"/>
      <c r="NH185" s="141"/>
      <c r="NI185" s="141"/>
      <c r="NJ185" s="141"/>
      <c r="NK185" s="141"/>
      <c r="NL185" s="141"/>
      <c r="NM185" s="141"/>
      <c r="NN185" s="141"/>
      <c r="NO185" s="141"/>
      <c r="NP185" s="141"/>
      <c r="NQ185" s="141"/>
      <c r="NR185" s="141"/>
      <c r="NS185" s="141"/>
      <c r="NT185" s="141"/>
      <c r="NU185" s="141"/>
      <c r="NV185" s="141"/>
      <c r="NW185" s="141"/>
      <c r="NX185" s="141"/>
      <c r="NY185" s="141"/>
      <c r="NZ185" s="141"/>
      <c r="OA185" s="141"/>
      <c r="OB185" s="141"/>
      <c r="OC185" s="141"/>
      <c r="OD185" s="141"/>
      <c r="OE185" s="141"/>
      <c r="OF185" s="141"/>
      <c r="OG185" s="141"/>
      <c r="OH185" s="141"/>
      <c r="OI185" s="141"/>
      <c r="OJ185" s="141"/>
      <c r="OK185" s="141"/>
      <c r="OL185" s="141"/>
      <c r="OM185" s="141"/>
      <c r="ON185" s="141"/>
      <c r="OO185" s="141"/>
      <c r="OP185" s="141"/>
      <c r="OQ185" s="141"/>
      <c r="OR185" s="141"/>
      <c r="OS185" s="141"/>
      <c r="OT185" s="141"/>
      <c r="OU185" s="141"/>
      <c r="OV185" s="141"/>
      <c r="OW185" s="141"/>
      <c r="OX185" s="141"/>
      <c r="OY185" s="141"/>
      <c r="OZ185" s="141"/>
      <c r="PA185" s="141"/>
      <c r="PB185" s="141"/>
      <c r="PC185" s="141"/>
      <c r="PD185" s="141"/>
      <c r="PE185" s="141"/>
      <c r="PF185" s="141"/>
      <c r="PG185" s="141"/>
      <c r="PH185" s="141"/>
      <c r="PI185" s="141"/>
      <c r="PJ185" s="141"/>
      <c r="PK185" s="141"/>
      <c r="PL185" s="141"/>
      <c r="PM185" s="141"/>
      <c r="PN185" s="141"/>
      <c r="PO185" s="141"/>
      <c r="PP185" s="141"/>
      <c r="PQ185" s="141"/>
      <c r="PR185" s="141"/>
      <c r="PS185" s="141"/>
      <c r="PT185" s="141"/>
      <c r="PU185" s="141"/>
      <c r="PV185" s="141"/>
      <c r="PW185" s="141"/>
      <c r="PX185" s="141"/>
      <c r="PY185" s="141"/>
      <c r="PZ185" s="141"/>
      <c r="QA185" s="141"/>
      <c r="QB185" s="141"/>
      <c r="QC185" s="141"/>
      <c r="QD185" s="141"/>
      <c r="QE185" s="141"/>
      <c r="QF185" s="141"/>
    </row>
    <row r="186" spans="1:449" s="145" customFormat="1" ht="118.5" hidden="1" customHeight="1">
      <c r="A186" s="252">
        <v>158</v>
      </c>
      <c r="B186" s="255" t="s">
        <v>2650</v>
      </c>
      <c r="C186" s="255" t="s">
        <v>612</v>
      </c>
      <c r="D186" s="255" t="s">
        <v>337</v>
      </c>
      <c r="E186" s="213"/>
      <c r="F186" s="255" t="s">
        <v>2650</v>
      </c>
      <c r="G186" s="253" t="s">
        <v>612</v>
      </c>
      <c r="H186" s="253" t="s">
        <v>337</v>
      </c>
      <c r="I186" s="213" t="s">
        <v>2063</v>
      </c>
      <c r="J186" s="288" t="s">
        <v>2064</v>
      </c>
      <c r="K186" s="288" t="s">
        <v>1164</v>
      </c>
      <c r="L186" s="395" t="s">
        <v>337</v>
      </c>
      <c r="M186" s="395" t="s">
        <v>328</v>
      </c>
      <c r="N186" s="395" t="s">
        <v>328</v>
      </c>
      <c r="O186" s="213" t="s">
        <v>196</v>
      </c>
      <c r="P186" s="213" t="s">
        <v>2651</v>
      </c>
      <c r="Q186" s="213" t="s">
        <v>482</v>
      </c>
      <c r="R186" s="213" t="s">
        <v>250</v>
      </c>
      <c r="S186" s="255" t="s">
        <v>538</v>
      </c>
      <c r="T186" s="255" t="s">
        <v>328</v>
      </c>
      <c r="U186" s="213" t="s">
        <v>556</v>
      </c>
      <c r="V186" s="255">
        <v>2019</v>
      </c>
      <c r="W186" s="255" t="s">
        <v>2652</v>
      </c>
      <c r="X186" s="575" t="s">
        <v>2653</v>
      </c>
      <c r="Y186" s="275" t="s">
        <v>2654</v>
      </c>
      <c r="Z186" s="61" t="s">
        <v>2655</v>
      </c>
      <c r="AA186" s="371">
        <v>1</v>
      </c>
      <c r="AB186" s="273" t="s">
        <v>2656</v>
      </c>
      <c r="AC186" s="273" t="s">
        <v>2657</v>
      </c>
      <c r="AD186" s="605">
        <v>1</v>
      </c>
      <c r="AE186" s="606" t="s">
        <v>2658</v>
      </c>
      <c r="AF186" s="607">
        <v>44562</v>
      </c>
      <c r="AG186" s="607">
        <v>44742</v>
      </c>
      <c r="AH186" s="260">
        <v>44743</v>
      </c>
      <c r="AI186" s="260" t="s">
        <v>309</v>
      </c>
      <c r="AJ186" s="260" t="s">
        <v>309</v>
      </c>
      <c r="AK186" s="218">
        <f t="shared" si="22"/>
        <v>31</v>
      </c>
      <c r="AL186" s="235" t="s">
        <v>557</v>
      </c>
      <c r="AM186" s="361">
        <v>44421</v>
      </c>
      <c r="AN186" s="359" t="s">
        <v>309</v>
      </c>
      <c r="AO186" s="359" t="s">
        <v>408</v>
      </c>
      <c r="AP186" s="573">
        <v>0</v>
      </c>
      <c r="AQ186" s="235" t="s">
        <v>386</v>
      </c>
      <c r="AR186" s="300">
        <v>291</v>
      </c>
      <c r="AS186" s="302" t="s">
        <v>398</v>
      </c>
      <c r="AT186" s="361">
        <v>44502</v>
      </c>
      <c r="AU186" s="302" t="s">
        <v>558</v>
      </c>
      <c r="AV186" s="300" t="s">
        <v>534</v>
      </c>
      <c r="AW186" s="573">
        <v>0</v>
      </c>
      <c r="AX186" s="573">
        <v>0</v>
      </c>
      <c r="AY186" s="302" t="s">
        <v>400</v>
      </c>
      <c r="AZ186" s="302" t="s">
        <v>383</v>
      </c>
      <c r="BA186" s="247" t="s">
        <v>390</v>
      </c>
      <c r="BB186" s="62" t="s">
        <v>2659</v>
      </c>
      <c r="BC186" s="264">
        <v>44620</v>
      </c>
      <c r="BD186" s="250" t="s">
        <v>391</v>
      </c>
      <c r="BE186" s="250" t="s">
        <v>328</v>
      </c>
      <c r="BF186" s="124">
        <v>1</v>
      </c>
      <c r="BG186" s="235" t="s">
        <v>380</v>
      </c>
      <c r="BH186" s="223">
        <v>-44620</v>
      </c>
      <c r="BI186" s="221" t="s">
        <v>398</v>
      </c>
      <c r="BJ186" s="63"/>
      <c r="BK186" s="63"/>
      <c r="BL186" s="63"/>
      <c r="BM186" s="63"/>
      <c r="BN186" s="221"/>
      <c r="BO186" s="63"/>
      <c r="BP186" s="399" t="s">
        <v>1213</v>
      </c>
      <c r="BQ186" s="62" t="s">
        <v>2072</v>
      </c>
      <c r="BR186" s="269">
        <v>44712</v>
      </c>
      <c r="BS186" s="233" t="s">
        <v>2072</v>
      </c>
      <c r="BT186" s="234">
        <v>1</v>
      </c>
      <c r="BU186" s="235" t="s">
        <v>380</v>
      </c>
      <c r="BV186" s="223">
        <v>31</v>
      </c>
      <c r="BW186" s="221" t="s">
        <v>398</v>
      </c>
      <c r="BX186" s="556">
        <v>44732</v>
      </c>
      <c r="BY186" s="557" t="s">
        <v>2660</v>
      </c>
      <c r="BZ186" s="557" t="s">
        <v>559</v>
      </c>
      <c r="CA186" s="558">
        <v>1</v>
      </c>
      <c r="CB186" s="236" t="s">
        <v>294</v>
      </c>
      <c r="CC186" s="94"/>
      <c r="CD186" s="236" t="s">
        <v>294</v>
      </c>
      <c r="CE186" s="233" t="s">
        <v>1125</v>
      </c>
      <c r="CF186" s="233" t="s">
        <v>1125</v>
      </c>
      <c r="CG186" s="375" t="s">
        <v>328</v>
      </c>
      <c r="CH186" s="233" t="s">
        <v>328</v>
      </c>
      <c r="CI186" s="234">
        <v>1</v>
      </c>
      <c r="CJ186" s="235" t="str">
        <f t="shared" si="23"/>
        <v>CUMPLIMIENTO TOTAL</v>
      </c>
      <c r="CK186" s="223" t="str">
        <f t="shared" si="29"/>
        <v>NO APLICA ACCION CERRADA</v>
      </c>
      <c r="CL186" s="221" t="str">
        <f t="shared" si="30"/>
        <v>NO APLICA ACCION CERRADA</v>
      </c>
      <c r="CM186" s="239" t="s">
        <v>328</v>
      </c>
      <c r="CN186" s="82" t="s">
        <v>1125</v>
      </c>
      <c r="CO186" s="312" t="s">
        <v>339</v>
      </c>
      <c r="CP186" s="558">
        <v>1</v>
      </c>
      <c r="CQ186" s="236" t="s">
        <v>294</v>
      </c>
      <c r="CR186" s="94"/>
      <c r="CS186" s="239" t="s">
        <v>328</v>
      </c>
      <c r="CT186" s="82" t="s">
        <v>1125</v>
      </c>
      <c r="CU186" s="82" t="s">
        <v>339</v>
      </c>
      <c r="CV186" s="107">
        <v>1</v>
      </c>
      <c r="CW186" s="110">
        <v>1</v>
      </c>
      <c r="CX186" s="235" t="str">
        <f t="shared" si="26"/>
        <v>CUMPLIMIENTO TOTAL</v>
      </c>
      <c r="CY186" s="223" t="str">
        <f t="shared" si="27"/>
        <v>NO APLICA ACCION CERRADA</v>
      </c>
      <c r="CZ186" s="221" t="str">
        <f t="shared" si="31"/>
        <v>NO APLICA ACCION CERRADA</v>
      </c>
      <c r="DA186" s="239" t="s">
        <v>328</v>
      </c>
      <c r="DB186" s="82" t="s">
        <v>1125</v>
      </c>
      <c r="DC186" s="82" t="s">
        <v>339</v>
      </c>
      <c r="DD186" s="107">
        <v>1</v>
      </c>
      <c r="DE186" s="97" t="s">
        <v>294</v>
      </c>
      <c r="DF186" s="365"/>
    </row>
    <row r="187" spans="1:449" s="604" customFormat="1" ht="118.5" hidden="1" customHeight="1">
      <c r="A187" s="252">
        <v>159</v>
      </c>
      <c r="B187" s="255" t="s">
        <v>2650</v>
      </c>
      <c r="C187" s="255" t="s">
        <v>612</v>
      </c>
      <c r="D187" s="255" t="s">
        <v>337</v>
      </c>
      <c r="E187" s="213"/>
      <c r="F187" s="255" t="s">
        <v>2650</v>
      </c>
      <c r="G187" s="253" t="s">
        <v>612</v>
      </c>
      <c r="H187" s="253" t="s">
        <v>337</v>
      </c>
      <c r="I187" s="213" t="s">
        <v>2063</v>
      </c>
      <c r="J187" s="288" t="s">
        <v>2064</v>
      </c>
      <c r="K187" s="288" t="s">
        <v>1164</v>
      </c>
      <c r="L187" s="395" t="s">
        <v>337</v>
      </c>
      <c r="M187" s="395" t="s">
        <v>328</v>
      </c>
      <c r="N187" s="395" t="s">
        <v>328</v>
      </c>
      <c r="O187" s="213" t="s">
        <v>17</v>
      </c>
      <c r="P187" s="213" t="s">
        <v>19</v>
      </c>
      <c r="Q187" s="213" t="s">
        <v>482</v>
      </c>
      <c r="R187" s="213" t="s">
        <v>250</v>
      </c>
      <c r="S187" s="255" t="s">
        <v>540</v>
      </c>
      <c r="T187" s="255" t="s">
        <v>328</v>
      </c>
      <c r="U187" s="213" t="s">
        <v>556</v>
      </c>
      <c r="V187" s="255">
        <v>2019</v>
      </c>
      <c r="W187" s="255" t="s">
        <v>2661</v>
      </c>
      <c r="X187" s="575" t="s">
        <v>2662</v>
      </c>
      <c r="Y187" s="275" t="s">
        <v>2663</v>
      </c>
      <c r="Z187" s="61" t="s">
        <v>2664</v>
      </c>
      <c r="AA187" s="371">
        <v>1</v>
      </c>
      <c r="AB187" s="273" t="s">
        <v>2665</v>
      </c>
      <c r="AC187" s="273" t="s">
        <v>2666</v>
      </c>
      <c r="AD187" s="605">
        <v>1</v>
      </c>
      <c r="AE187" s="606" t="s">
        <v>2667</v>
      </c>
      <c r="AF187" s="607">
        <v>44562</v>
      </c>
      <c r="AG187" s="607">
        <v>44742</v>
      </c>
      <c r="AH187" s="260">
        <v>44900</v>
      </c>
      <c r="AI187" s="260" t="s">
        <v>309</v>
      </c>
      <c r="AJ187" s="260" t="s">
        <v>309</v>
      </c>
      <c r="AK187" s="218">
        <f t="shared" si="22"/>
        <v>31</v>
      </c>
      <c r="AL187" s="235" t="s">
        <v>557</v>
      </c>
      <c r="AM187" s="361">
        <v>44421</v>
      </c>
      <c r="AN187" s="359" t="s">
        <v>309</v>
      </c>
      <c r="AO187" s="359" t="s">
        <v>408</v>
      </c>
      <c r="AP187" s="573">
        <v>0</v>
      </c>
      <c r="AQ187" s="235" t="s">
        <v>386</v>
      </c>
      <c r="AR187" s="300">
        <v>291</v>
      </c>
      <c r="AS187" s="302" t="s">
        <v>398</v>
      </c>
      <c r="AT187" s="361">
        <v>44502</v>
      </c>
      <c r="AU187" s="302" t="s">
        <v>558</v>
      </c>
      <c r="AV187" s="300" t="s">
        <v>534</v>
      </c>
      <c r="AW187" s="573">
        <v>0</v>
      </c>
      <c r="AX187" s="573">
        <v>0</v>
      </c>
      <c r="AY187" s="302" t="s">
        <v>400</v>
      </c>
      <c r="AZ187" s="302" t="s">
        <v>383</v>
      </c>
      <c r="BA187" s="247" t="s">
        <v>390</v>
      </c>
      <c r="BB187" s="62" t="s">
        <v>2659</v>
      </c>
      <c r="BC187" s="264">
        <v>44620</v>
      </c>
      <c r="BD187" s="250" t="s">
        <v>391</v>
      </c>
      <c r="BE187" s="250" t="s">
        <v>328</v>
      </c>
      <c r="BF187" s="124">
        <v>1</v>
      </c>
      <c r="BG187" s="235" t="s">
        <v>380</v>
      </c>
      <c r="BH187" s="223">
        <v>-44620</v>
      </c>
      <c r="BI187" s="221" t="s">
        <v>398</v>
      </c>
      <c r="BJ187" s="63"/>
      <c r="BK187" s="63"/>
      <c r="BL187" s="63"/>
      <c r="BM187" s="63"/>
      <c r="BN187" s="221"/>
      <c r="BO187" s="63"/>
      <c r="BP187" s="399" t="s">
        <v>1213</v>
      </c>
      <c r="BQ187" s="62" t="s">
        <v>2072</v>
      </c>
      <c r="BR187" s="269">
        <v>44712</v>
      </c>
      <c r="BS187" s="233" t="s">
        <v>2072</v>
      </c>
      <c r="BT187" s="234">
        <v>1</v>
      </c>
      <c r="BU187" s="235" t="s">
        <v>380</v>
      </c>
      <c r="BV187" s="223">
        <v>31</v>
      </c>
      <c r="BW187" s="221" t="s">
        <v>398</v>
      </c>
      <c r="BX187" s="556">
        <v>44732</v>
      </c>
      <c r="BY187" s="557" t="s">
        <v>2668</v>
      </c>
      <c r="BZ187" s="557" t="s">
        <v>559</v>
      </c>
      <c r="CA187" s="558">
        <v>0</v>
      </c>
      <c r="CB187" s="236" t="s">
        <v>387</v>
      </c>
      <c r="CC187" s="94"/>
      <c r="CD187" s="268" t="s">
        <v>293</v>
      </c>
      <c r="CE187" s="62"/>
      <c r="CF187" s="41" t="s">
        <v>2669</v>
      </c>
      <c r="CG187" s="240" t="s">
        <v>2670</v>
      </c>
      <c r="CH187" s="265" t="s">
        <v>2671</v>
      </c>
      <c r="CI187" s="122">
        <v>1</v>
      </c>
      <c r="CJ187" s="235" t="str">
        <f t="shared" si="23"/>
        <v>CUMPLIMIENTO TOTAL</v>
      </c>
      <c r="CK187" s="223">
        <f t="shared" si="29"/>
        <v>31</v>
      </c>
      <c r="CL187" s="221" t="str">
        <f t="shared" si="30"/>
        <v>CON TIEMPO</v>
      </c>
      <c r="CM187" s="513">
        <v>44883</v>
      </c>
      <c r="CN187" s="608" t="s">
        <v>2672</v>
      </c>
      <c r="CO187" s="336" t="s">
        <v>1543</v>
      </c>
      <c r="CP187" s="337">
        <v>1</v>
      </c>
      <c r="CQ187" s="576" t="s">
        <v>294</v>
      </c>
      <c r="CR187" s="94"/>
      <c r="CS187" s="239" t="s">
        <v>328</v>
      </c>
      <c r="CT187" s="82" t="s">
        <v>1125</v>
      </c>
      <c r="CU187" s="82" t="s">
        <v>339</v>
      </c>
      <c r="CV187" s="107">
        <v>1</v>
      </c>
      <c r="CW187" s="110">
        <v>1</v>
      </c>
      <c r="CX187" s="235" t="str">
        <f t="shared" si="26"/>
        <v>CUMPLIMIENTO TOTAL</v>
      </c>
      <c r="CY187" s="223" t="str">
        <f t="shared" si="27"/>
        <v>NO APLICA ACCION CERRADA</v>
      </c>
      <c r="CZ187" s="221" t="str">
        <f t="shared" si="31"/>
        <v>NO APLICA ACCION CERRADA</v>
      </c>
      <c r="DA187" s="239" t="s">
        <v>328</v>
      </c>
      <c r="DB187" s="82" t="s">
        <v>1125</v>
      </c>
      <c r="DC187" s="82" t="s">
        <v>339</v>
      </c>
      <c r="DD187" s="107">
        <v>1</v>
      </c>
      <c r="DE187" s="97" t="s">
        <v>294</v>
      </c>
      <c r="DF187" s="365"/>
      <c r="DG187" s="145"/>
      <c r="DH187" s="145"/>
      <c r="DI187" s="145"/>
      <c r="DJ187" s="145"/>
      <c r="DK187" s="145"/>
      <c r="DL187" s="145"/>
      <c r="DM187" s="145"/>
      <c r="DN187" s="145"/>
      <c r="DO187" s="145"/>
      <c r="DP187" s="145"/>
      <c r="DQ187" s="145"/>
      <c r="DR187" s="145"/>
      <c r="DS187" s="145"/>
      <c r="DT187" s="145"/>
      <c r="DU187" s="145"/>
      <c r="DV187" s="145"/>
      <c r="DW187" s="145"/>
      <c r="DX187" s="145"/>
      <c r="DY187" s="145"/>
      <c r="DZ187" s="145"/>
      <c r="EA187" s="145"/>
      <c r="EB187" s="145"/>
      <c r="EC187" s="145"/>
      <c r="ED187" s="145"/>
      <c r="EE187" s="145"/>
      <c r="EF187" s="145"/>
      <c r="EG187" s="145"/>
      <c r="EH187" s="145"/>
      <c r="EI187" s="145"/>
      <c r="EJ187" s="145"/>
      <c r="EK187" s="145"/>
      <c r="EL187" s="145"/>
      <c r="EM187" s="145"/>
      <c r="EN187" s="145"/>
      <c r="EO187" s="145"/>
      <c r="EP187" s="145"/>
      <c r="EQ187" s="145"/>
      <c r="ER187" s="145"/>
      <c r="ES187" s="145"/>
      <c r="ET187" s="145"/>
      <c r="EU187" s="145"/>
      <c r="EV187" s="145"/>
      <c r="EW187" s="145"/>
      <c r="EX187" s="145"/>
      <c r="EY187" s="145"/>
      <c r="EZ187" s="145"/>
      <c r="FA187" s="145"/>
      <c r="FB187" s="145"/>
      <c r="FC187" s="145"/>
      <c r="FD187" s="145"/>
      <c r="FE187" s="145"/>
      <c r="FF187" s="145"/>
      <c r="FG187" s="145"/>
      <c r="FH187" s="145"/>
      <c r="FI187" s="145"/>
      <c r="FJ187" s="145"/>
      <c r="FK187" s="145"/>
      <c r="FL187" s="145"/>
      <c r="FM187" s="145"/>
      <c r="FN187" s="145"/>
      <c r="FO187" s="145"/>
      <c r="FP187" s="145"/>
      <c r="FQ187" s="145"/>
      <c r="FR187" s="145"/>
      <c r="FS187" s="145"/>
      <c r="FT187" s="145"/>
      <c r="FU187" s="145"/>
      <c r="FV187" s="145"/>
      <c r="FW187" s="145"/>
      <c r="FX187" s="145"/>
      <c r="FY187" s="145"/>
      <c r="FZ187" s="145"/>
      <c r="GA187" s="145"/>
      <c r="GB187" s="145"/>
      <c r="GC187" s="145"/>
      <c r="GD187" s="145"/>
      <c r="GE187" s="145"/>
      <c r="GF187" s="145"/>
      <c r="GG187" s="145"/>
      <c r="GH187" s="145"/>
      <c r="GI187" s="145"/>
      <c r="GJ187" s="145"/>
      <c r="GK187" s="145"/>
      <c r="GL187" s="145"/>
      <c r="GM187" s="145"/>
      <c r="GN187" s="145"/>
      <c r="GO187" s="145"/>
      <c r="GP187" s="145"/>
      <c r="GQ187" s="145"/>
      <c r="GR187" s="145"/>
      <c r="GS187" s="145"/>
      <c r="GT187" s="145"/>
      <c r="GU187" s="145"/>
      <c r="GV187" s="145"/>
      <c r="GW187" s="145"/>
      <c r="GX187" s="145"/>
      <c r="GY187" s="145"/>
      <c r="GZ187" s="145"/>
      <c r="HA187" s="145"/>
      <c r="HB187" s="145"/>
      <c r="HC187" s="145"/>
      <c r="HD187" s="145"/>
      <c r="HE187" s="145"/>
      <c r="HF187" s="145"/>
      <c r="HG187" s="145"/>
      <c r="HH187" s="145"/>
      <c r="HI187" s="145"/>
      <c r="HJ187" s="145"/>
      <c r="HK187" s="145"/>
      <c r="HL187" s="145"/>
      <c r="HM187" s="145"/>
      <c r="HN187" s="145"/>
      <c r="HO187" s="145"/>
      <c r="HP187" s="145"/>
      <c r="HQ187" s="145"/>
      <c r="HR187" s="145"/>
      <c r="HS187" s="145"/>
      <c r="HT187" s="145"/>
      <c r="HU187" s="145"/>
      <c r="HV187" s="145"/>
      <c r="HW187" s="145"/>
      <c r="HX187" s="145"/>
      <c r="HY187" s="145"/>
      <c r="HZ187" s="145"/>
      <c r="IA187" s="145"/>
      <c r="IB187" s="145"/>
      <c r="IC187" s="145"/>
      <c r="ID187" s="145"/>
      <c r="IE187" s="145"/>
      <c r="IF187" s="145"/>
      <c r="IG187" s="145"/>
      <c r="IH187" s="145"/>
      <c r="II187" s="145"/>
      <c r="IJ187" s="145"/>
      <c r="IK187" s="145"/>
      <c r="IL187" s="145"/>
      <c r="IM187" s="145"/>
      <c r="IN187" s="145"/>
      <c r="IO187" s="145"/>
      <c r="IP187" s="145"/>
      <c r="IQ187" s="145"/>
      <c r="IR187" s="145"/>
      <c r="IS187" s="145"/>
      <c r="IT187" s="145"/>
      <c r="IU187" s="145"/>
      <c r="IV187" s="145"/>
      <c r="IW187" s="145"/>
      <c r="IX187" s="145"/>
      <c r="IY187" s="145"/>
      <c r="IZ187" s="145"/>
      <c r="JA187" s="145"/>
      <c r="JB187" s="145"/>
      <c r="JC187" s="145"/>
      <c r="JD187" s="145"/>
      <c r="JE187" s="145"/>
      <c r="JF187" s="145"/>
      <c r="JG187" s="145"/>
      <c r="JH187" s="145"/>
      <c r="JI187" s="145"/>
      <c r="JJ187" s="145"/>
      <c r="JK187" s="145"/>
      <c r="JL187" s="145"/>
      <c r="JM187" s="145"/>
      <c r="JN187" s="145"/>
      <c r="JO187" s="145"/>
      <c r="JP187" s="145"/>
      <c r="JQ187" s="145"/>
      <c r="JR187" s="145"/>
      <c r="JS187" s="145"/>
      <c r="JT187" s="145"/>
      <c r="JU187" s="145"/>
      <c r="JV187" s="145"/>
      <c r="JW187" s="145"/>
      <c r="JX187" s="145"/>
      <c r="JY187" s="145"/>
      <c r="JZ187" s="145"/>
      <c r="KA187" s="145"/>
      <c r="KB187" s="145"/>
      <c r="KC187" s="145"/>
      <c r="KD187" s="145"/>
      <c r="KE187" s="145"/>
      <c r="KF187" s="145"/>
      <c r="KG187" s="145"/>
      <c r="KH187" s="145"/>
      <c r="KI187" s="145"/>
      <c r="KJ187" s="145"/>
      <c r="KK187" s="145"/>
      <c r="KL187" s="145"/>
      <c r="KM187" s="145"/>
      <c r="KN187" s="145"/>
      <c r="KO187" s="145"/>
      <c r="KP187" s="145"/>
      <c r="KQ187" s="145"/>
      <c r="KR187" s="145"/>
      <c r="KS187" s="145"/>
      <c r="KT187" s="145"/>
      <c r="KU187" s="145"/>
      <c r="KV187" s="145"/>
      <c r="KW187" s="145"/>
      <c r="KX187" s="145"/>
      <c r="KY187" s="145"/>
      <c r="KZ187" s="145"/>
      <c r="LA187" s="145"/>
      <c r="LB187" s="145"/>
      <c r="LC187" s="145"/>
      <c r="LD187" s="145"/>
      <c r="LE187" s="145"/>
      <c r="LF187" s="145"/>
      <c r="LG187" s="145"/>
      <c r="LH187" s="145"/>
      <c r="LI187" s="145"/>
      <c r="LJ187" s="145"/>
      <c r="LK187" s="145"/>
      <c r="LL187" s="145"/>
      <c r="LM187" s="145"/>
      <c r="LN187" s="145"/>
      <c r="LO187" s="145"/>
      <c r="LP187" s="145"/>
      <c r="LQ187" s="145"/>
      <c r="LR187" s="145"/>
      <c r="LS187" s="145"/>
      <c r="LT187" s="145"/>
      <c r="LU187" s="145"/>
      <c r="LV187" s="145"/>
      <c r="LW187" s="145"/>
      <c r="LX187" s="145"/>
      <c r="LY187" s="145"/>
      <c r="LZ187" s="145"/>
      <c r="MA187" s="145"/>
      <c r="MB187" s="145"/>
      <c r="MC187" s="145"/>
      <c r="MD187" s="145"/>
      <c r="ME187" s="145"/>
      <c r="MF187" s="145"/>
      <c r="MG187" s="145"/>
      <c r="MH187" s="145"/>
      <c r="MI187" s="145"/>
      <c r="MJ187" s="145"/>
      <c r="MK187" s="145"/>
      <c r="ML187" s="145"/>
      <c r="MM187" s="145"/>
      <c r="MN187" s="145"/>
      <c r="MO187" s="145"/>
      <c r="MP187" s="145"/>
      <c r="MQ187" s="145"/>
      <c r="MR187" s="145"/>
      <c r="MS187" s="145"/>
      <c r="MT187" s="145"/>
      <c r="MU187" s="145"/>
      <c r="MV187" s="145"/>
      <c r="MW187" s="145"/>
      <c r="MX187" s="145"/>
      <c r="MY187" s="145"/>
      <c r="MZ187" s="145"/>
      <c r="NA187" s="145"/>
      <c r="NB187" s="145"/>
      <c r="NC187" s="145"/>
      <c r="ND187" s="145"/>
      <c r="NE187" s="145"/>
      <c r="NF187" s="145"/>
      <c r="NG187" s="145"/>
      <c r="NH187" s="145"/>
      <c r="NI187" s="145"/>
      <c r="NJ187" s="145"/>
      <c r="NK187" s="145"/>
      <c r="NL187" s="145"/>
      <c r="NM187" s="145"/>
      <c r="NN187" s="145"/>
      <c r="NO187" s="145"/>
      <c r="NP187" s="145"/>
      <c r="NQ187" s="145"/>
      <c r="NR187" s="145"/>
      <c r="NS187" s="145"/>
      <c r="NT187" s="145"/>
      <c r="NU187" s="145"/>
      <c r="NV187" s="145"/>
      <c r="NW187" s="145"/>
      <c r="NX187" s="145"/>
      <c r="NY187" s="145"/>
      <c r="NZ187" s="145"/>
      <c r="OA187" s="145"/>
      <c r="OB187" s="145"/>
      <c r="OC187" s="145"/>
      <c r="OD187" s="145"/>
      <c r="OE187" s="145"/>
      <c r="OF187" s="145"/>
      <c r="OG187" s="145"/>
      <c r="OH187" s="145"/>
      <c r="OI187" s="145"/>
      <c r="OJ187" s="145"/>
      <c r="OK187" s="145"/>
      <c r="OL187" s="145"/>
      <c r="OM187" s="145"/>
      <c r="ON187" s="145"/>
      <c r="OO187" s="145"/>
      <c r="OP187" s="145"/>
      <c r="OQ187" s="145"/>
      <c r="OR187" s="145"/>
      <c r="OS187" s="145"/>
      <c r="OT187" s="145"/>
      <c r="OU187" s="145"/>
      <c r="OV187" s="145"/>
      <c r="OW187" s="145"/>
      <c r="OX187" s="145"/>
      <c r="OY187" s="145"/>
      <c r="OZ187" s="145"/>
      <c r="PA187" s="145"/>
      <c r="PB187" s="145"/>
      <c r="PC187" s="145"/>
      <c r="PD187" s="145"/>
      <c r="PE187" s="145"/>
      <c r="PF187" s="145"/>
      <c r="PG187" s="145"/>
      <c r="PH187" s="145"/>
      <c r="PI187" s="145"/>
      <c r="PJ187" s="145"/>
      <c r="PK187" s="145"/>
      <c r="PL187" s="145"/>
      <c r="PM187" s="145"/>
      <c r="PN187" s="145"/>
      <c r="PO187" s="145"/>
      <c r="PP187" s="145"/>
      <c r="PQ187" s="145"/>
      <c r="PR187" s="145"/>
      <c r="PS187" s="145"/>
      <c r="PT187" s="145"/>
      <c r="PU187" s="145"/>
      <c r="PV187" s="145"/>
      <c r="PW187" s="145"/>
      <c r="PX187" s="145"/>
      <c r="PY187" s="145"/>
      <c r="PZ187" s="145"/>
      <c r="QA187" s="145"/>
      <c r="QB187" s="145"/>
      <c r="QC187" s="145"/>
      <c r="QD187" s="145"/>
      <c r="QE187" s="145"/>
      <c r="QF187" s="145"/>
      <c r="QG187" s="145"/>
    </row>
    <row r="188" spans="1:449" s="141" customFormat="1" ht="118.5" hidden="1" customHeight="1">
      <c r="A188" s="252">
        <v>160</v>
      </c>
      <c r="B188" s="255" t="s">
        <v>2650</v>
      </c>
      <c r="C188" s="255" t="s">
        <v>612</v>
      </c>
      <c r="D188" s="255" t="s">
        <v>337</v>
      </c>
      <c r="E188" s="213"/>
      <c r="F188" s="255" t="s">
        <v>2650</v>
      </c>
      <c r="G188" s="253" t="s">
        <v>612</v>
      </c>
      <c r="H188" s="253" t="s">
        <v>337</v>
      </c>
      <c r="I188" s="213" t="s">
        <v>2063</v>
      </c>
      <c r="J188" s="288" t="s">
        <v>2064</v>
      </c>
      <c r="K188" s="288" t="s">
        <v>1164</v>
      </c>
      <c r="L188" s="395" t="s">
        <v>337</v>
      </c>
      <c r="M188" s="395" t="s">
        <v>328</v>
      </c>
      <c r="N188" s="395" t="s">
        <v>328</v>
      </c>
      <c r="O188" s="213" t="s">
        <v>17</v>
      </c>
      <c r="P188" s="213" t="s">
        <v>19</v>
      </c>
      <c r="Q188" s="213" t="s">
        <v>482</v>
      </c>
      <c r="R188" s="213" t="s">
        <v>250</v>
      </c>
      <c r="S188" s="255" t="s">
        <v>2673</v>
      </c>
      <c r="T188" s="255" t="s">
        <v>328</v>
      </c>
      <c r="U188" s="213" t="s">
        <v>556</v>
      </c>
      <c r="V188" s="255">
        <v>2019</v>
      </c>
      <c r="W188" s="255" t="s">
        <v>2674</v>
      </c>
      <c r="X188" s="575" t="s">
        <v>2675</v>
      </c>
      <c r="Y188" s="275" t="s">
        <v>2676</v>
      </c>
      <c r="Z188" s="61" t="s">
        <v>2677</v>
      </c>
      <c r="AA188" s="371">
        <v>1</v>
      </c>
      <c r="AB188" s="273" t="s">
        <v>2678</v>
      </c>
      <c r="AC188" s="273" t="s">
        <v>2679</v>
      </c>
      <c r="AD188" s="605">
        <v>1</v>
      </c>
      <c r="AE188" s="606" t="s">
        <v>2680</v>
      </c>
      <c r="AF188" s="607">
        <v>44348</v>
      </c>
      <c r="AG188" s="607">
        <v>44713</v>
      </c>
      <c r="AH188" s="607"/>
      <c r="AI188" s="260" t="s">
        <v>309</v>
      </c>
      <c r="AJ188" s="260" t="s">
        <v>309</v>
      </c>
      <c r="AK188" s="218">
        <f t="shared" si="22"/>
        <v>2</v>
      </c>
      <c r="AL188" s="235" t="s">
        <v>557</v>
      </c>
      <c r="AM188" s="361">
        <v>44421</v>
      </c>
      <c r="AN188" s="359" t="s">
        <v>309</v>
      </c>
      <c r="AO188" s="359" t="s">
        <v>408</v>
      </c>
      <c r="AP188" s="573">
        <v>0</v>
      </c>
      <c r="AQ188" s="235" t="s">
        <v>386</v>
      </c>
      <c r="AR188" s="300">
        <v>262</v>
      </c>
      <c r="AS188" s="302" t="s">
        <v>398</v>
      </c>
      <c r="AT188" s="361">
        <v>44502</v>
      </c>
      <c r="AU188" s="302" t="s">
        <v>558</v>
      </c>
      <c r="AV188" s="300" t="s">
        <v>534</v>
      </c>
      <c r="AW188" s="573">
        <v>0</v>
      </c>
      <c r="AX188" s="573">
        <v>0</v>
      </c>
      <c r="AY188" s="302" t="s">
        <v>400</v>
      </c>
      <c r="AZ188" s="302" t="s">
        <v>383</v>
      </c>
      <c r="BA188" s="247" t="s">
        <v>390</v>
      </c>
      <c r="BB188" s="62" t="s">
        <v>2681</v>
      </c>
      <c r="BC188" s="264">
        <v>44620</v>
      </c>
      <c r="BD188" s="250" t="s">
        <v>391</v>
      </c>
      <c r="BE188" s="62" t="s">
        <v>2682</v>
      </c>
      <c r="BF188" s="609">
        <v>0.8</v>
      </c>
      <c r="BG188" s="235" t="s">
        <v>414</v>
      </c>
      <c r="BH188" s="223">
        <v>-44620</v>
      </c>
      <c r="BI188" s="221" t="s">
        <v>398</v>
      </c>
      <c r="BJ188" s="363">
        <v>44638</v>
      </c>
      <c r="BK188" s="329" t="s">
        <v>2683</v>
      </c>
      <c r="BL188" s="63" t="s">
        <v>559</v>
      </c>
      <c r="BM188" s="609">
        <v>0.8</v>
      </c>
      <c r="BN188" s="221" t="s">
        <v>293</v>
      </c>
      <c r="BO188" s="63"/>
      <c r="BP188" s="268" t="s">
        <v>293</v>
      </c>
      <c r="BQ188" s="62" t="s">
        <v>2684</v>
      </c>
      <c r="BR188" s="269">
        <v>44712</v>
      </c>
      <c r="BS188" s="233" t="s">
        <v>2685</v>
      </c>
      <c r="BT188" s="234">
        <v>0.8</v>
      </c>
      <c r="BU188" s="235" t="s">
        <v>414</v>
      </c>
      <c r="BV188" s="223">
        <v>2</v>
      </c>
      <c r="BW188" s="221" t="s">
        <v>620</v>
      </c>
      <c r="BX188" s="556">
        <v>44732</v>
      </c>
      <c r="BY188" s="557" t="s">
        <v>2686</v>
      </c>
      <c r="BZ188" s="557" t="s">
        <v>559</v>
      </c>
      <c r="CA188" s="558">
        <v>0.8</v>
      </c>
      <c r="CB188" s="236" t="s">
        <v>387</v>
      </c>
      <c r="CC188" s="94"/>
      <c r="CD188" s="268" t="s">
        <v>293</v>
      </c>
      <c r="CE188" s="62"/>
      <c r="CF188" s="265" t="s">
        <v>2687</v>
      </c>
      <c r="CG188" s="265" t="s">
        <v>2688</v>
      </c>
      <c r="CH188" s="265" t="s">
        <v>2689</v>
      </c>
      <c r="CI188" s="122">
        <v>0.8</v>
      </c>
      <c r="CJ188" s="235" t="str">
        <f t="shared" si="23"/>
        <v>AVANCE SIGNIFICATIVO</v>
      </c>
      <c r="CK188" s="223">
        <f t="shared" si="29"/>
        <v>2</v>
      </c>
      <c r="CL188" s="221" t="str">
        <f t="shared" si="30"/>
        <v>POR VENCER</v>
      </c>
      <c r="CM188" s="513">
        <v>44883</v>
      </c>
      <c r="CN188" s="608" t="s">
        <v>2690</v>
      </c>
      <c r="CO188" s="336" t="s">
        <v>1543</v>
      </c>
      <c r="CP188" s="479">
        <v>0.8</v>
      </c>
      <c r="CQ188" s="494" t="s">
        <v>387</v>
      </c>
      <c r="CR188" s="94"/>
      <c r="CS188" s="249">
        <v>44963</v>
      </c>
      <c r="CT188" s="50" t="s">
        <v>2691</v>
      </c>
      <c r="CU188" s="50" t="s">
        <v>2692</v>
      </c>
      <c r="CV188" s="240" t="s">
        <v>2693</v>
      </c>
      <c r="CW188" s="122">
        <v>0.8</v>
      </c>
      <c r="CX188" s="235" t="str">
        <f t="shared" si="26"/>
        <v>AVANCE SIGNIFICATIVO</v>
      </c>
      <c r="CY188" s="223">
        <f t="shared" si="27"/>
        <v>2</v>
      </c>
      <c r="CZ188" s="221" t="str">
        <f>(IF(CQ188="CERRADO","NO APLICA ACCION CERRADA",IF(CY188&lt;=0,"VENCIDO",IF(AY188&lt;=$V$5,"POR VENCER","CON TIEMPO"))))</f>
        <v>CON TIEMPO</v>
      </c>
      <c r="DA188" s="586">
        <v>44977</v>
      </c>
      <c r="DB188" s="81" t="s">
        <v>2694</v>
      </c>
      <c r="DC188" s="610" t="s">
        <v>2695</v>
      </c>
      <c r="DD188" s="610">
        <v>80</v>
      </c>
      <c r="DE188" s="97" t="s">
        <v>387</v>
      </c>
      <c r="DF188" s="365"/>
      <c r="DG188" s="145"/>
      <c r="DH188" s="145"/>
      <c r="DI188" s="145"/>
      <c r="DJ188" s="145"/>
      <c r="DK188" s="145"/>
      <c r="DL188" s="145"/>
      <c r="DM188" s="145"/>
      <c r="DN188" s="145"/>
      <c r="DO188" s="145"/>
      <c r="DP188" s="145"/>
      <c r="DQ188" s="145"/>
      <c r="DR188" s="145"/>
      <c r="DS188" s="145"/>
      <c r="DT188" s="145"/>
      <c r="DU188" s="145"/>
      <c r="DV188" s="145"/>
      <c r="DW188" s="145"/>
      <c r="DX188" s="145"/>
      <c r="DY188" s="145"/>
      <c r="DZ188" s="145"/>
      <c r="EA188" s="145"/>
      <c r="EB188" s="145"/>
      <c r="EC188" s="145"/>
      <c r="ED188" s="145"/>
      <c r="EE188" s="145"/>
      <c r="EF188" s="145"/>
      <c r="EG188" s="145"/>
      <c r="EH188" s="145"/>
      <c r="EI188" s="145"/>
      <c r="EJ188" s="145"/>
      <c r="EK188" s="145"/>
      <c r="EL188" s="145"/>
      <c r="EM188" s="145"/>
      <c r="EN188" s="145"/>
      <c r="EO188" s="145"/>
      <c r="EP188" s="145"/>
      <c r="EQ188" s="145"/>
      <c r="ER188" s="145"/>
      <c r="ES188" s="145"/>
      <c r="ET188" s="145"/>
      <c r="EU188" s="145"/>
      <c r="EV188" s="145"/>
      <c r="EW188" s="145"/>
      <c r="EX188" s="145"/>
      <c r="EY188" s="145"/>
      <c r="EZ188" s="145"/>
      <c r="FA188" s="145"/>
      <c r="FB188" s="145"/>
      <c r="FC188" s="145"/>
      <c r="FD188" s="145"/>
      <c r="FE188" s="145"/>
      <c r="FF188" s="145"/>
      <c r="FG188" s="145"/>
      <c r="FH188" s="145"/>
      <c r="FI188" s="145"/>
      <c r="FJ188" s="145"/>
      <c r="FK188" s="145"/>
      <c r="FL188" s="145"/>
      <c r="FM188" s="145"/>
      <c r="FN188" s="145"/>
      <c r="FO188" s="145"/>
      <c r="FP188" s="145"/>
      <c r="FQ188" s="145"/>
      <c r="FR188" s="145"/>
      <c r="FS188" s="145"/>
      <c r="FT188" s="145"/>
      <c r="FU188" s="145"/>
      <c r="FV188" s="145"/>
      <c r="FW188" s="145"/>
      <c r="FX188" s="145"/>
      <c r="FY188" s="145"/>
      <c r="FZ188" s="145"/>
      <c r="GA188" s="145"/>
      <c r="GB188" s="145"/>
      <c r="GC188" s="145"/>
      <c r="GD188" s="145"/>
      <c r="GE188" s="145"/>
      <c r="GF188" s="145"/>
      <c r="GG188" s="145"/>
      <c r="GH188" s="145"/>
      <c r="GI188" s="145"/>
      <c r="GJ188" s="145"/>
      <c r="GK188" s="145"/>
      <c r="GL188" s="145"/>
      <c r="GM188" s="145"/>
      <c r="GN188" s="145"/>
      <c r="GO188" s="145"/>
      <c r="GP188" s="145"/>
      <c r="GQ188" s="145"/>
      <c r="GR188" s="145"/>
      <c r="GS188" s="145"/>
      <c r="GT188" s="145"/>
      <c r="GU188" s="145"/>
      <c r="GV188" s="145"/>
      <c r="GW188" s="145"/>
      <c r="GX188" s="145"/>
      <c r="GY188" s="145"/>
      <c r="GZ188" s="145"/>
      <c r="HA188" s="145"/>
      <c r="HB188" s="145"/>
      <c r="HC188" s="145"/>
      <c r="HD188" s="145"/>
      <c r="HE188" s="145"/>
      <c r="HF188" s="145"/>
      <c r="HG188" s="145"/>
      <c r="HH188" s="145"/>
      <c r="HI188" s="145"/>
      <c r="HJ188" s="145"/>
      <c r="HK188" s="145"/>
      <c r="HL188" s="145"/>
      <c r="HM188" s="145"/>
      <c r="HN188" s="145"/>
      <c r="HO188" s="145"/>
      <c r="HP188" s="145"/>
      <c r="HQ188" s="145"/>
      <c r="HR188" s="145"/>
      <c r="HS188" s="145"/>
      <c r="HT188" s="145"/>
      <c r="HU188" s="145"/>
      <c r="HV188" s="145"/>
      <c r="HW188" s="145"/>
      <c r="HX188" s="145"/>
      <c r="HY188" s="145"/>
      <c r="HZ188" s="145"/>
      <c r="IA188" s="145"/>
      <c r="IB188" s="145"/>
      <c r="IC188" s="145"/>
      <c r="ID188" s="145"/>
      <c r="IE188" s="145"/>
      <c r="IF188" s="145"/>
      <c r="IG188" s="145"/>
      <c r="IH188" s="145"/>
      <c r="II188" s="145"/>
      <c r="IJ188" s="145"/>
      <c r="IK188" s="145"/>
      <c r="IL188" s="145"/>
      <c r="IM188" s="145"/>
      <c r="IN188" s="145"/>
      <c r="IO188" s="145"/>
      <c r="IP188" s="145"/>
      <c r="IQ188" s="145"/>
      <c r="IR188" s="145"/>
      <c r="IS188" s="145"/>
      <c r="IT188" s="145"/>
      <c r="IU188" s="145"/>
      <c r="IV188" s="145"/>
      <c r="IW188" s="145"/>
      <c r="IX188" s="145"/>
      <c r="IY188" s="145"/>
      <c r="IZ188" s="145"/>
      <c r="JA188" s="145"/>
      <c r="JB188" s="145"/>
      <c r="JC188" s="145"/>
      <c r="JD188" s="145"/>
      <c r="JE188" s="145"/>
      <c r="JF188" s="145"/>
      <c r="JG188" s="145"/>
      <c r="JH188" s="145"/>
      <c r="JI188" s="145"/>
      <c r="JJ188" s="145"/>
      <c r="JK188" s="145"/>
      <c r="JL188" s="145"/>
      <c r="JM188" s="145"/>
      <c r="JN188" s="145"/>
      <c r="JO188" s="145"/>
      <c r="JP188" s="145"/>
      <c r="JQ188" s="145"/>
      <c r="JR188" s="145"/>
      <c r="JS188" s="145"/>
      <c r="JT188" s="145"/>
      <c r="JU188" s="145"/>
      <c r="JV188" s="145"/>
      <c r="JW188" s="145"/>
      <c r="JX188" s="145"/>
      <c r="JY188" s="145"/>
      <c r="JZ188" s="145"/>
      <c r="KA188" s="145"/>
      <c r="KB188" s="145"/>
      <c r="KC188" s="145"/>
      <c r="KD188" s="145"/>
      <c r="KE188" s="145"/>
      <c r="KF188" s="145"/>
      <c r="KG188" s="145"/>
      <c r="KH188" s="145"/>
      <c r="KI188" s="145"/>
      <c r="KJ188" s="145"/>
      <c r="KK188" s="145"/>
      <c r="KL188" s="145"/>
      <c r="KM188" s="145"/>
      <c r="KN188" s="145"/>
      <c r="KO188" s="145"/>
      <c r="KP188" s="145"/>
      <c r="KQ188" s="145"/>
      <c r="KR188" s="145"/>
      <c r="KS188" s="145"/>
      <c r="KT188" s="145"/>
      <c r="KU188" s="145"/>
      <c r="KV188" s="145"/>
      <c r="KW188" s="145"/>
      <c r="KX188" s="145"/>
      <c r="KY188" s="145"/>
      <c r="KZ188" s="145"/>
      <c r="LA188" s="145"/>
      <c r="LB188" s="145"/>
      <c r="LC188" s="145"/>
      <c r="LD188" s="145"/>
      <c r="LE188" s="145"/>
      <c r="LF188" s="145"/>
      <c r="LG188" s="145"/>
      <c r="LH188" s="145"/>
      <c r="LI188" s="145"/>
      <c r="LJ188" s="145"/>
      <c r="LK188" s="145"/>
      <c r="LL188" s="145"/>
      <c r="LM188" s="145"/>
      <c r="LN188" s="145"/>
      <c r="LO188" s="145"/>
      <c r="LP188" s="145"/>
      <c r="LQ188" s="145"/>
      <c r="LR188" s="145"/>
      <c r="LS188" s="145"/>
      <c r="LT188" s="145"/>
      <c r="LU188" s="145"/>
      <c r="LV188" s="145"/>
      <c r="LW188" s="145"/>
      <c r="LX188" s="145"/>
      <c r="LY188" s="145"/>
      <c r="LZ188" s="145"/>
      <c r="MA188" s="145"/>
      <c r="MB188" s="145"/>
      <c r="MC188" s="145"/>
      <c r="MD188" s="145"/>
      <c r="ME188" s="145"/>
      <c r="MF188" s="145"/>
      <c r="MG188" s="145"/>
      <c r="MH188" s="145"/>
      <c r="MI188" s="145"/>
      <c r="MJ188" s="145"/>
      <c r="MK188" s="145"/>
      <c r="ML188" s="145"/>
      <c r="MM188" s="145"/>
      <c r="MN188" s="145"/>
      <c r="MO188" s="145"/>
      <c r="MP188" s="145"/>
      <c r="MQ188" s="145"/>
      <c r="MR188" s="145"/>
      <c r="MS188" s="145"/>
      <c r="MT188" s="145"/>
      <c r="MU188" s="145"/>
      <c r="MV188" s="145"/>
      <c r="MW188" s="145"/>
      <c r="MX188" s="145"/>
      <c r="MY188" s="145"/>
      <c r="MZ188" s="145"/>
      <c r="NA188" s="145"/>
      <c r="NB188" s="145"/>
      <c r="NC188" s="145"/>
      <c r="ND188" s="145"/>
      <c r="NE188" s="145"/>
      <c r="NF188" s="145"/>
      <c r="NG188" s="145"/>
      <c r="NH188" s="145"/>
      <c r="NI188" s="145"/>
      <c r="NJ188" s="145"/>
      <c r="NK188" s="145"/>
      <c r="NL188" s="145"/>
      <c r="NM188" s="145"/>
      <c r="NN188" s="145"/>
      <c r="NO188" s="145"/>
      <c r="NP188" s="145"/>
      <c r="NQ188" s="145"/>
      <c r="NR188" s="145"/>
      <c r="NS188" s="145"/>
      <c r="NT188" s="145"/>
      <c r="NU188" s="145"/>
      <c r="NV188" s="145"/>
      <c r="NW188" s="145"/>
      <c r="NX188" s="145"/>
      <c r="NY188" s="145"/>
      <c r="NZ188" s="145"/>
      <c r="OA188" s="145"/>
      <c r="OB188" s="145"/>
      <c r="OC188" s="145"/>
      <c r="OD188" s="145"/>
      <c r="OE188" s="145"/>
      <c r="OF188" s="145"/>
      <c r="OG188" s="145"/>
      <c r="OH188" s="145"/>
      <c r="OI188" s="145"/>
      <c r="OJ188" s="145"/>
      <c r="OK188" s="145"/>
      <c r="OL188" s="145"/>
      <c r="OM188" s="145"/>
      <c r="ON188" s="145"/>
      <c r="OO188" s="145"/>
      <c r="OP188" s="145"/>
      <c r="OQ188" s="145"/>
      <c r="OR188" s="145"/>
      <c r="OS188" s="145"/>
      <c r="OT188" s="145"/>
      <c r="OU188" s="145"/>
      <c r="OV188" s="145"/>
      <c r="OW188" s="145"/>
      <c r="OX188" s="145"/>
      <c r="OY188" s="145"/>
      <c r="OZ188" s="145"/>
      <c r="PA188" s="145"/>
      <c r="PB188" s="145"/>
      <c r="PC188" s="145"/>
      <c r="PD188" s="145"/>
      <c r="PE188" s="145"/>
      <c r="PF188" s="145"/>
      <c r="PG188" s="145"/>
      <c r="PH188" s="145"/>
      <c r="PI188" s="145"/>
      <c r="PJ188" s="145"/>
      <c r="PK188" s="145"/>
      <c r="PL188" s="145"/>
      <c r="PM188" s="145"/>
      <c r="PN188" s="145"/>
      <c r="PO188" s="145"/>
      <c r="PP188" s="145"/>
      <c r="PQ188" s="145"/>
      <c r="PR188" s="145"/>
      <c r="PS188" s="145"/>
      <c r="PT188" s="145"/>
      <c r="PU188" s="145"/>
      <c r="PV188" s="145"/>
      <c r="PW188" s="145"/>
      <c r="PX188" s="145"/>
      <c r="PY188" s="145"/>
      <c r="PZ188" s="145"/>
      <c r="QA188" s="145"/>
      <c r="QB188" s="145"/>
      <c r="QC188" s="145"/>
      <c r="QD188" s="145"/>
      <c r="QE188" s="145"/>
      <c r="QF188" s="145"/>
      <c r="QG188" s="145"/>
    </row>
    <row r="189" spans="1:449" s="145" customFormat="1" ht="117.75" hidden="1" customHeight="1">
      <c r="A189" s="252">
        <v>161</v>
      </c>
      <c r="B189" s="255" t="s">
        <v>2650</v>
      </c>
      <c r="C189" s="255" t="s">
        <v>612</v>
      </c>
      <c r="D189" s="255" t="s">
        <v>337</v>
      </c>
      <c r="E189" s="213"/>
      <c r="F189" s="255" t="s">
        <v>2650</v>
      </c>
      <c r="G189" s="253" t="s">
        <v>612</v>
      </c>
      <c r="H189" s="253" t="s">
        <v>337</v>
      </c>
      <c r="I189" s="213" t="s">
        <v>2063</v>
      </c>
      <c r="J189" s="288" t="s">
        <v>2064</v>
      </c>
      <c r="K189" s="288" t="s">
        <v>1164</v>
      </c>
      <c r="L189" s="395" t="s">
        <v>337</v>
      </c>
      <c r="M189" s="395" t="s">
        <v>328</v>
      </c>
      <c r="N189" s="395" t="s">
        <v>328</v>
      </c>
      <c r="O189" s="213" t="s">
        <v>196</v>
      </c>
      <c r="P189" s="213" t="s">
        <v>566</v>
      </c>
      <c r="Q189" s="213" t="s">
        <v>482</v>
      </c>
      <c r="R189" s="213" t="s">
        <v>250</v>
      </c>
      <c r="S189" s="255" t="s">
        <v>2696</v>
      </c>
      <c r="T189" s="255" t="s">
        <v>328</v>
      </c>
      <c r="U189" s="213" t="s">
        <v>556</v>
      </c>
      <c r="V189" s="255">
        <v>2019</v>
      </c>
      <c r="W189" s="255" t="s">
        <v>2697</v>
      </c>
      <c r="X189" s="575" t="s">
        <v>2698</v>
      </c>
      <c r="Y189" s="275" t="s">
        <v>2699</v>
      </c>
      <c r="Z189" s="61" t="s">
        <v>2700</v>
      </c>
      <c r="AA189" s="371">
        <v>1</v>
      </c>
      <c r="AB189" s="273" t="s">
        <v>2656</v>
      </c>
      <c r="AC189" s="273" t="s">
        <v>2657</v>
      </c>
      <c r="AD189" s="605">
        <v>1</v>
      </c>
      <c r="AE189" s="606" t="s">
        <v>2658</v>
      </c>
      <c r="AF189" s="607">
        <v>44562</v>
      </c>
      <c r="AG189" s="607">
        <v>44742</v>
      </c>
      <c r="AH189" s="260">
        <v>44900</v>
      </c>
      <c r="AI189" s="260" t="s">
        <v>309</v>
      </c>
      <c r="AJ189" s="260" t="s">
        <v>309</v>
      </c>
      <c r="AK189" s="218">
        <f t="shared" si="22"/>
        <v>31</v>
      </c>
      <c r="AL189" s="235" t="s">
        <v>557</v>
      </c>
      <c r="AM189" s="361">
        <v>44421</v>
      </c>
      <c r="AN189" s="359" t="s">
        <v>309</v>
      </c>
      <c r="AO189" s="359" t="s">
        <v>408</v>
      </c>
      <c r="AP189" s="573">
        <v>0</v>
      </c>
      <c r="AQ189" s="235" t="s">
        <v>386</v>
      </c>
      <c r="AR189" s="300">
        <v>291</v>
      </c>
      <c r="AS189" s="302" t="s">
        <v>398</v>
      </c>
      <c r="AT189" s="361">
        <v>44502</v>
      </c>
      <c r="AU189" s="302" t="s">
        <v>558</v>
      </c>
      <c r="AV189" s="300" t="s">
        <v>534</v>
      </c>
      <c r="AW189" s="573">
        <v>0</v>
      </c>
      <c r="AX189" s="573">
        <v>0</v>
      </c>
      <c r="AY189" s="302" t="s">
        <v>400</v>
      </c>
      <c r="AZ189" s="302" t="s">
        <v>383</v>
      </c>
      <c r="BA189" s="247" t="s">
        <v>390</v>
      </c>
      <c r="BB189" s="62" t="s">
        <v>2701</v>
      </c>
      <c r="BC189" s="264">
        <v>44620</v>
      </c>
      <c r="BD189" s="250" t="s">
        <v>391</v>
      </c>
      <c r="BE189" s="62" t="s">
        <v>2702</v>
      </c>
      <c r="BF189" s="609">
        <v>0</v>
      </c>
      <c r="BG189" s="235" t="s">
        <v>386</v>
      </c>
      <c r="BH189" s="223">
        <v>-44620</v>
      </c>
      <c r="BI189" s="221" t="s">
        <v>398</v>
      </c>
      <c r="BJ189" s="63"/>
      <c r="BK189" s="63"/>
      <c r="BL189" s="63"/>
      <c r="BM189" s="63"/>
      <c r="BN189" s="221"/>
      <c r="BO189" s="63"/>
      <c r="BP189" s="268" t="s">
        <v>293</v>
      </c>
      <c r="BQ189" s="62" t="s">
        <v>2659</v>
      </c>
      <c r="BR189" s="269">
        <v>44712</v>
      </c>
      <c r="BS189" s="233" t="s">
        <v>2703</v>
      </c>
      <c r="BT189" s="234">
        <v>1</v>
      </c>
      <c r="BU189" s="235" t="s">
        <v>380</v>
      </c>
      <c r="BV189" s="223">
        <v>31</v>
      </c>
      <c r="BW189" s="221" t="s">
        <v>398</v>
      </c>
      <c r="BX189" s="556">
        <v>44732</v>
      </c>
      <c r="BY189" s="557" t="s">
        <v>2704</v>
      </c>
      <c r="BZ189" s="557" t="s">
        <v>559</v>
      </c>
      <c r="CA189" s="558">
        <v>0</v>
      </c>
      <c r="CB189" s="236" t="s">
        <v>293</v>
      </c>
      <c r="CC189" s="94"/>
      <c r="CD189" s="268" t="s">
        <v>293</v>
      </c>
      <c r="CE189" s="62"/>
      <c r="CF189" s="41" t="s">
        <v>2705</v>
      </c>
      <c r="CG189" s="240" t="s">
        <v>2706</v>
      </c>
      <c r="CH189" s="265" t="s">
        <v>2671</v>
      </c>
      <c r="CI189" s="122">
        <v>1</v>
      </c>
      <c r="CJ189" s="235" t="str">
        <f t="shared" si="23"/>
        <v>CUMPLIMIENTO TOTAL</v>
      </c>
      <c r="CK189" s="223">
        <f t="shared" si="29"/>
        <v>31</v>
      </c>
      <c r="CL189" s="221" t="str">
        <f t="shared" si="30"/>
        <v>CON TIEMPO</v>
      </c>
      <c r="CM189" s="513">
        <v>44883</v>
      </c>
      <c r="CN189" s="608" t="s">
        <v>2707</v>
      </c>
      <c r="CO189" s="336" t="s">
        <v>1543</v>
      </c>
      <c r="CP189" s="479">
        <v>1</v>
      </c>
      <c r="CQ189" s="576" t="s">
        <v>294</v>
      </c>
      <c r="CR189" s="94"/>
      <c r="CS189" s="239" t="s">
        <v>328</v>
      </c>
      <c r="CT189" s="82" t="s">
        <v>1125</v>
      </c>
      <c r="CU189" s="82" t="s">
        <v>339</v>
      </c>
      <c r="CV189" s="107">
        <v>1</v>
      </c>
      <c r="CW189" s="110">
        <v>1</v>
      </c>
      <c r="CX189" s="235" t="str">
        <f t="shared" si="26"/>
        <v>CUMPLIMIENTO TOTAL</v>
      </c>
      <c r="CY189" s="223" t="str">
        <f t="shared" si="27"/>
        <v>NO APLICA ACCION CERRADA</v>
      </c>
      <c r="CZ189" s="221" t="str">
        <f>(IF(CQ189="CERRADO","NO APLICA ACCION CERRADA",IF(CW189&lt;=0,"VENCIDO",IF(AY189&lt;=$V$5,"POR VENCER","CON TIEMPO"))))</f>
        <v>NO APLICA ACCION CERRADA</v>
      </c>
      <c r="DA189" s="239" t="s">
        <v>328</v>
      </c>
      <c r="DB189" s="82" t="s">
        <v>1125</v>
      </c>
      <c r="DC189" s="82" t="s">
        <v>339</v>
      </c>
      <c r="DD189" s="107">
        <v>1</v>
      </c>
      <c r="DE189" s="97" t="s">
        <v>294</v>
      </c>
      <c r="DF189" s="365"/>
    </row>
    <row r="190" spans="1:449" s="145" customFormat="1" ht="118.5" hidden="1" customHeight="1">
      <c r="A190" s="252">
        <v>162</v>
      </c>
      <c r="B190" s="255" t="s">
        <v>2650</v>
      </c>
      <c r="C190" s="255" t="s">
        <v>612</v>
      </c>
      <c r="D190" s="255" t="s">
        <v>337</v>
      </c>
      <c r="E190" s="213"/>
      <c r="F190" s="255" t="s">
        <v>2650</v>
      </c>
      <c r="G190" s="253" t="s">
        <v>612</v>
      </c>
      <c r="H190" s="253" t="s">
        <v>337</v>
      </c>
      <c r="I190" s="213" t="s">
        <v>2063</v>
      </c>
      <c r="J190" s="288" t="s">
        <v>2064</v>
      </c>
      <c r="K190" s="288" t="s">
        <v>1164</v>
      </c>
      <c r="L190" s="395" t="s">
        <v>337</v>
      </c>
      <c r="M190" s="395" t="s">
        <v>328</v>
      </c>
      <c r="N190" s="395" t="s">
        <v>328</v>
      </c>
      <c r="O190" s="213" t="s">
        <v>24</v>
      </c>
      <c r="P190" s="213" t="s">
        <v>61</v>
      </c>
      <c r="Q190" s="213" t="s">
        <v>482</v>
      </c>
      <c r="R190" s="213" t="s">
        <v>250</v>
      </c>
      <c r="S190" s="255" t="s">
        <v>2708</v>
      </c>
      <c r="T190" s="255" t="s">
        <v>328</v>
      </c>
      <c r="U190" s="213" t="s">
        <v>556</v>
      </c>
      <c r="V190" s="255">
        <v>2019</v>
      </c>
      <c r="W190" s="255" t="s">
        <v>2709</v>
      </c>
      <c r="X190" s="575" t="s">
        <v>2710</v>
      </c>
      <c r="Y190" s="275" t="s">
        <v>2711</v>
      </c>
      <c r="Z190" s="61" t="s">
        <v>2712</v>
      </c>
      <c r="AA190" s="371">
        <v>1</v>
      </c>
      <c r="AB190" s="273" t="s">
        <v>2713</v>
      </c>
      <c r="AC190" s="273" t="s">
        <v>2714</v>
      </c>
      <c r="AD190" s="605">
        <v>1</v>
      </c>
      <c r="AE190" s="606" t="s">
        <v>2715</v>
      </c>
      <c r="AF190" s="607">
        <v>44287</v>
      </c>
      <c r="AG190" s="607">
        <v>44469</v>
      </c>
      <c r="AH190" s="607"/>
      <c r="AI190" s="260" t="s">
        <v>309</v>
      </c>
      <c r="AJ190" s="260" t="s">
        <v>309</v>
      </c>
      <c r="AK190" s="218">
        <f t="shared" si="22"/>
        <v>-242</v>
      </c>
      <c r="AL190" s="235" t="s">
        <v>557</v>
      </c>
      <c r="AM190" s="361">
        <v>44421</v>
      </c>
      <c r="AN190" s="359" t="s">
        <v>309</v>
      </c>
      <c r="AO190" s="359" t="s">
        <v>408</v>
      </c>
      <c r="AP190" s="573">
        <v>0</v>
      </c>
      <c r="AQ190" s="235" t="s">
        <v>386</v>
      </c>
      <c r="AR190" s="300">
        <v>18</v>
      </c>
      <c r="AS190" s="302" t="s">
        <v>398</v>
      </c>
      <c r="AT190" s="361">
        <v>44502</v>
      </c>
      <c r="AU190" s="302" t="s">
        <v>558</v>
      </c>
      <c r="AV190" s="300" t="s">
        <v>534</v>
      </c>
      <c r="AW190" s="573">
        <v>0</v>
      </c>
      <c r="AX190" s="573">
        <v>0</v>
      </c>
      <c r="AY190" s="302" t="s">
        <v>400</v>
      </c>
      <c r="AZ190" s="302" t="s">
        <v>383</v>
      </c>
      <c r="BA190" s="247" t="s">
        <v>390</v>
      </c>
      <c r="BB190" s="62" t="s">
        <v>2716</v>
      </c>
      <c r="BC190" s="264">
        <v>44620</v>
      </c>
      <c r="BD190" s="250" t="s">
        <v>391</v>
      </c>
      <c r="BE190" s="62" t="s">
        <v>2717</v>
      </c>
      <c r="BF190" s="609">
        <v>0</v>
      </c>
      <c r="BG190" s="235" t="s">
        <v>386</v>
      </c>
      <c r="BH190" s="223">
        <v>-44620</v>
      </c>
      <c r="BI190" s="221" t="s">
        <v>387</v>
      </c>
      <c r="BJ190" s="363">
        <v>44638</v>
      </c>
      <c r="BK190" s="329" t="s">
        <v>2718</v>
      </c>
      <c r="BL190" s="63" t="s">
        <v>559</v>
      </c>
      <c r="BM190" s="609">
        <v>0</v>
      </c>
      <c r="BN190" s="221" t="s">
        <v>387</v>
      </c>
      <c r="BO190" s="63"/>
      <c r="BP190" s="268" t="s">
        <v>293</v>
      </c>
      <c r="BQ190" s="62" t="s">
        <v>2719</v>
      </c>
      <c r="BR190" s="269">
        <v>44712</v>
      </c>
      <c r="BS190" s="233" t="s">
        <v>2703</v>
      </c>
      <c r="BT190" s="234">
        <v>1</v>
      </c>
      <c r="BU190" s="235" t="s">
        <v>380</v>
      </c>
      <c r="BV190" s="223">
        <v>-242</v>
      </c>
      <c r="BW190" s="221" t="s">
        <v>387</v>
      </c>
      <c r="BX190" s="556">
        <v>44732</v>
      </c>
      <c r="BY190" s="557" t="s">
        <v>2720</v>
      </c>
      <c r="BZ190" s="557" t="s">
        <v>559</v>
      </c>
      <c r="CA190" s="558">
        <v>0.5</v>
      </c>
      <c r="CB190" s="236" t="s">
        <v>387</v>
      </c>
      <c r="CC190" s="94"/>
      <c r="CD190" s="268" t="s">
        <v>293</v>
      </c>
      <c r="CE190" s="62"/>
      <c r="CF190" s="393" t="s">
        <v>2721</v>
      </c>
      <c r="CG190" s="240" t="s">
        <v>2722</v>
      </c>
      <c r="CH190" s="50" t="s">
        <v>2723</v>
      </c>
      <c r="CI190" s="122">
        <v>0.5</v>
      </c>
      <c r="CJ190" s="235" t="str">
        <f t="shared" si="23"/>
        <v>AVANCE PARCIAL</v>
      </c>
      <c r="CK190" s="223">
        <f t="shared" si="29"/>
        <v>-242</v>
      </c>
      <c r="CL190" s="221" t="str">
        <f t="shared" si="30"/>
        <v>VENCIDO</v>
      </c>
      <c r="CM190" s="513">
        <v>44883</v>
      </c>
      <c r="CN190" s="608" t="s">
        <v>2724</v>
      </c>
      <c r="CO190" s="336" t="s">
        <v>1543</v>
      </c>
      <c r="CP190" s="479">
        <v>0.5</v>
      </c>
      <c r="CQ190" s="494" t="s">
        <v>387</v>
      </c>
      <c r="CR190" s="94"/>
      <c r="CS190" s="249">
        <v>44963</v>
      </c>
      <c r="CT190" s="50" t="s">
        <v>2725</v>
      </c>
      <c r="CU190" s="50" t="s">
        <v>2726</v>
      </c>
      <c r="CV190" s="238" t="s">
        <v>776</v>
      </c>
      <c r="CW190" s="21">
        <v>1</v>
      </c>
      <c r="CX190" s="235" t="str">
        <f t="shared" si="26"/>
        <v>CUMPLIMIENTO TOTAL</v>
      </c>
      <c r="CY190" s="223">
        <f t="shared" si="27"/>
        <v>-242</v>
      </c>
      <c r="CZ190" s="221" t="str">
        <f>(IF(CQ190="CERRADO","NO APLICA ACCION CERRADA",IF(CY190&lt;=0,"VENCIDO",IF(AY190&lt;=$V$5,"POR VENCER","CON TIEMPO"))))</f>
        <v>VENCIDO</v>
      </c>
      <c r="DA190" s="586">
        <v>44977</v>
      </c>
      <c r="DB190" s="81" t="s">
        <v>2727</v>
      </c>
      <c r="DC190" s="610" t="s">
        <v>2695</v>
      </c>
      <c r="DD190" s="610">
        <v>50</v>
      </c>
      <c r="DE190" s="97" t="s">
        <v>387</v>
      </c>
      <c r="DF190" s="365"/>
    </row>
    <row r="191" spans="1:449" s="145" customFormat="1" ht="118.5" hidden="1" customHeight="1">
      <c r="A191" s="252">
        <v>163</v>
      </c>
      <c r="B191" s="255" t="s">
        <v>2650</v>
      </c>
      <c r="C191" s="255" t="s">
        <v>612</v>
      </c>
      <c r="D191" s="255" t="s">
        <v>337</v>
      </c>
      <c r="E191" s="213"/>
      <c r="F191" s="255" t="s">
        <v>2650</v>
      </c>
      <c r="G191" s="253" t="s">
        <v>612</v>
      </c>
      <c r="H191" s="253" t="s">
        <v>337</v>
      </c>
      <c r="I191" s="213" t="s">
        <v>2063</v>
      </c>
      <c r="J191" s="288" t="s">
        <v>2064</v>
      </c>
      <c r="K191" s="288" t="s">
        <v>1164</v>
      </c>
      <c r="L191" s="395" t="s">
        <v>337</v>
      </c>
      <c r="M191" s="395" t="s">
        <v>328</v>
      </c>
      <c r="N191" s="395" t="s">
        <v>328</v>
      </c>
      <c r="O191" s="213" t="s">
        <v>196</v>
      </c>
      <c r="P191" s="213" t="s">
        <v>199</v>
      </c>
      <c r="Q191" s="213" t="s">
        <v>482</v>
      </c>
      <c r="R191" s="213" t="s">
        <v>250</v>
      </c>
      <c r="S191" s="255" t="s">
        <v>2728</v>
      </c>
      <c r="T191" s="255" t="s">
        <v>328</v>
      </c>
      <c r="U191" s="213" t="s">
        <v>556</v>
      </c>
      <c r="V191" s="255">
        <v>2019</v>
      </c>
      <c r="W191" s="255" t="s">
        <v>2729</v>
      </c>
      <c r="X191" s="575" t="s">
        <v>2730</v>
      </c>
      <c r="Y191" s="275" t="s">
        <v>2731</v>
      </c>
      <c r="Z191" s="61" t="s">
        <v>2732</v>
      </c>
      <c r="AA191" s="371">
        <v>1</v>
      </c>
      <c r="AB191" s="273" t="s">
        <v>2733</v>
      </c>
      <c r="AC191" s="273" t="s">
        <v>2734</v>
      </c>
      <c r="AD191" s="605">
        <v>1</v>
      </c>
      <c r="AE191" s="606" t="s">
        <v>2735</v>
      </c>
      <c r="AF191" s="607">
        <v>44348</v>
      </c>
      <c r="AG191" s="607">
        <v>44561</v>
      </c>
      <c r="AH191" s="260">
        <v>44743</v>
      </c>
      <c r="AI191" s="260" t="s">
        <v>309</v>
      </c>
      <c r="AJ191" s="260" t="s">
        <v>309</v>
      </c>
      <c r="AK191" s="218">
        <f t="shared" si="22"/>
        <v>-150</v>
      </c>
      <c r="AL191" s="235" t="s">
        <v>557</v>
      </c>
      <c r="AM191" s="361">
        <v>44421</v>
      </c>
      <c r="AN191" s="359" t="s">
        <v>309</v>
      </c>
      <c r="AO191" s="359" t="s">
        <v>408</v>
      </c>
      <c r="AP191" s="573">
        <v>0</v>
      </c>
      <c r="AQ191" s="235" t="s">
        <v>386</v>
      </c>
      <c r="AR191" s="300">
        <v>110</v>
      </c>
      <c r="AS191" s="302" t="s">
        <v>398</v>
      </c>
      <c r="AT191" s="361">
        <v>44502</v>
      </c>
      <c r="AU191" s="302" t="s">
        <v>558</v>
      </c>
      <c r="AV191" s="300" t="s">
        <v>534</v>
      </c>
      <c r="AW191" s="573">
        <v>0</v>
      </c>
      <c r="AX191" s="573">
        <v>0</v>
      </c>
      <c r="AY191" s="302" t="s">
        <v>400</v>
      </c>
      <c r="AZ191" s="302" t="s">
        <v>383</v>
      </c>
      <c r="BA191" s="247" t="s">
        <v>390</v>
      </c>
      <c r="BB191" s="62" t="s">
        <v>562</v>
      </c>
      <c r="BC191" s="264">
        <v>44620</v>
      </c>
      <c r="BD191" s="250" t="s">
        <v>391</v>
      </c>
      <c r="BE191" s="250" t="s">
        <v>328</v>
      </c>
      <c r="BF191" s="124">
        <v>1</v>
      </c>
      <c r="BG191" s="235" t="s">
        <v>380</v>
      </c>
      <c r="BH191" s="223">
        <v>-44620</v>
      </c>
      <c r="BI191" s="221" t="s">
        <v>387</v>
      </c>
      <c r="BJ191" s="363">
        <v>44638</v>
      </c>
      <c r="BK191" s="329" t="s">
        <v>2736</v>
      </c>
      <c r="BL191" s="63" t="s">
        <v>559</v>
      </c>
      <c r="BM191" s="609">
        <v>0</v>
      </c>
      <c r="BN191" s="221" t="s">
        <v>387</v>
      </c>
      <c r="BO191" s="63"/>
      <c r="BP191" s="268" t="s">
        <v>293</v>
      </c>
      <c r="BQ191" s="62" t="s">
        <v>562</v>
      </c>
      <c r="BR191" s="269">
        <v>44712</v>
      </c>
      <c r="BS191" s="233" t="s">
        <v>2703</v>
      </c>
      <c r="BT191" s="234">
        <v>1</v>
      </c>
      <c r="BU191" s="235" t="s">
        <v>380</v>
      </c>
      <c r="BV191" s="223">
        <v>-150</v>
      </c>
      <c r="BW191" s="221" t="s">
        <v>387</v>
      </c>
      <c r="BX191" s="556">
        <v>44732</v>
      </c>
      <c r="BY191" s="557" t="s">
        <v>2737</v>
      </c>
      <c r="BZ191" s="557" t="s">
        <v>559</v>
      </c>
      <c r="CA191" s="558">
        <v>1</v>
      </c>
      <c r="CB191" s="236" t="s">
        <v>294</v>
      </c>
      <c r="CC191" s="94"/>
      <c r="CD191" s="236" t="s">
        <v>294</v>
      </c>
      <c r="CE191" s="233" t="s">
        <v>1125</v>
      </c>
      <c r="CF191" s="233" t="s">
        <v>1125</v>
      </c>
      <c r="CG191" s="375" t="s">
        <v>328</v>
      </c>
      <c r="CH191" s="233" t="s">
        <v>328</v>
      </c>
      <c r="CI191" s="234">
        <v>1</v>
      </c>
      <c r="CJ191" s="235" t="str">
        <f t="shared" si="23"/>
        <v>CUMPLIMIENTO TOTAL</v>
      </c>
      <c r="CK191" s="223" t="str">
        <f t="shared" si="29"/>
        <v>NO APLICA ACCION CERRADA</v>
      </c>
      <c r="CL191" s="221" t="str">
        <f t="shared" si="30"/>
        <v>NO APLICA ACCION CERRADA</v>
      </c>
      <c r="CM191" s="239" t="s">
        <v>328</v>
      </c>
      <c r="CN191" s="82" t="s">
        <v>1125</v>
      </c>
      <c r="CO191" s="312" t="s">
        <v>339</v>
      </c>
      <c r="CP191" s="558">
        <v>1</v>
      </c>
      <c r="CQ191" s="236" t="s">
        <v>294</v>
      </c>
      <c r="CR191" s="94"/>
      <c r="CS191" s="249">
        <v>44963</v>
      </c>
      <c r="CT191" s="82" t="s">
        <v>1125</v>
      </c>
      <c r="CU191" s="82" t="s">
        <v>339</v>
      </c>
      <c r="CV191" s="107">
        <v>1</v>
      </c>
      <c r="CW191" s="110">
        <v>1</v>
      </c>
      <c r="CX191" s="235" t="str">
        <f t="shared" si="26"/>
        <v>CUMPLIMIENTO TOTAL</v>
      </c>
      <c r="CY191" s="223" t="str">
        <f t="shared" si="27"/>
        <v>NO APLICA ACCION CERRADA</v>
      </c>
      <c r="CZ191" s="221" t="str">
        <f>(IF(CQ191="CERRADO","NO APLICA ACCION CERRADA",IF(CW191&lt;=0,"VENCIDO",IF(AY191&lt;=$V$5,"POR VENCER","CON TIEMPO"))))</f>
        <v>NO APLICA ACCION CERRADA</v>
      </c>
      <c r="DA191" s="239" t="s">
        <v>328</v>
      </c>
      <c r="DB191" s="82" t="s">
        <v>1125</v>
      </c>
      <c r="DC191" s="82" t="s">
        <v>339</v>
      </c>
      <c r="DD191" s="107">
        <v>1</v>
      </c>
      <c r="DE191" s="97" t="s">
        <v>294</v>
      </c>
      <c r="DF191" s="365"/>
    </row>
    <row r="192" spans="1:449" s="145" customFormat="1" ht="118.5" hidden="1" customHeight="1">
      <c r="A192" s="252">
        <v>164</v>
      </c>
      <c r="B192" s="255" t="s">
        <v>2650</v>
      </c>
      <c r="C192" s="255" t="s">
        <v>612</v>
      </c>
      <c r="D192" s="255" t="s">
        <v>337</v>
      </c>
      <c r="E192" s="213"/>
      <c r="F192" s="255" t="s">
        <v>2650</v>
      </c>
      <c r="G192" s="253" t="s">
        <v>612</v>
      </c>
      <c r="H192" s="253" t="s">
        <v>337</v>
      </c>
      <c r="I192" s="213" t="s">
        <v>2063</v>
      </c>
      <c r="J192" s="288" t="s">
        <v>2064</v>
      </c>
      <c r="K192" s="288" t="s">
        <v>1164</v>
      </c>
      <c r="L192" s="395" t="s">
        <v>337</v>
      </c>
      <c r="M192" s="395" t="s">
        <v>328</v>
      </c>
      <c r="N192" s="395" t="s">
        <v>328</v>
      </c>
      <c r="O192" s="213" t="s">
        <v>196</v>
      </c>
      <c r="P192" s="213" t="s">
        <v>199</v>
      </c>
      <c r="Q192" s="213" t="s">
        <v>482</v>
      </c>
      <c r="R192" s="213" t="s">
        <v>250</v>
      </c>
      <c r="S192" s="255" t="s">
        <v>2738</v>
      </c>
      <c r="T192" s="255" t="s">
        <v>328</v>
      </c>
      <c r="U192" s="213" t="s">
        <v>556</v>
      </c>
      <c r="V192" s="255">
        <v>2019</v>
      </c>
      <c r="W192" s="255" t="s">
        <v>2739</v>
      </c>
      <c r="X192" s="575" t="s">
        <v>563</v>
      </c>
      <c r="Y192" s="275" t="s">
        <v>2740</v>
      </c>
      <c r="Z192" s="61" t="s">
        <v>2741</v>
      </c>
      <c r="AA192" s="371">
        <v>1</v>
      </c>
      <c r="AB192" s="273" t="s">
        <v>2742</v>
      </c>
      <c r="AC192" s="273" t="s">
        <v>2743</v>
      </c>
      <c r="AD192" s="605">
        <v>1</v>
      </c>
      <c r="AE192" s="61" t="s">
        <v>2744</v>
      </c>
      <c r="AF192" s="607">
        <v>44105</v>
      </c>
      <c r="AG192" s="607">
        <v>44286</v>
      </c>
      <c r="AH192" s="260">
        <v>44743</v>
      </c>
      <c r="AI192" s="260" t="s">
        <v>309</v>
      </c>
      <c r="AJ192" s="260" t="s">
        <v>309</v>
      </c>
      <c r="AK192" s="218">
        <f t="shared" si="22"/>
        <v>-425</v>
      </c>
      <c r="AL192" s="235" t="s">
        <v>557</v>
      </c>
      <c r="AM192" s="361">
        <v>44421</v>
      </c>
      <c r="AN192" s="359" t="s">
        <v>309</v>
      </c>
      <c r="AO192" s="359" t="s">
        <v>408</v>
      </c>
      <c r="AP192" s="573">
        <v>0</v>
      </c>
      <c r="AQ192" s="235" t="s">
        <v>386</v>
      </c>
      <c r="AR192" s="300">
        <v>-165</v>
      </c>
      <c r="AS192" s="302" t="s">
        <v>387</v>
      </c>
      <c r="AT192" s="361">
        <v>44502</v>
      </c>
      <c r="AU192" s="302" t="s">
        <v>558</v>
      </c>
      <c r="AV192" s="300" t="s">
        <v>534</v>
      </c>
      <c r="AW192" s="573">
        <v>0</v>
      </c>
      <c r="AX192" s="573">
        <v>0</v>
      </c>
      <c r="AY192" s="302" t="s">
        <v>393</v>
      </c>
      <c r="AZ192" s="302" t="s">
        <v>383</v>
      </c>
      <c r="BA192" s="247" t="s">
        <v>390</v>
      </c>
      <c r="BB192" s="62" t="s">
        <v>2745</v>
      </c>
      <c r="BC192" s="264">
        <v>44620</v>
      </c>
      <c r="BD192" s="250" t="s">
        <v>391</v>
      </c>
      <c r="BE192" s="250" t="s">
        <v>328</v>
      </c>
      <c r="BF192" s="124">
        <v>1</v>
      </c>
      <c r="BG192" s="235" t="s">
        <v>380</v>
      </c>
      <c r="BH192" s="223">
        <v>-44620</v>
      </c>
      <c r="BI192" s="221" t="s">
        <v>387</v>
      </c>
      <c r="BJ192" s="363">
        <v>44638</v>
      </c>
      <c r="BK192" s="329" t="s">
        <v>2746</v>
      </c>
      <c r="BL192" s="63" t="s">
        <v>559</v>
      </c>
      <c r="BM192" s="609">
        <v>0</v>
      </c>
      <c r="BN192" s="221" t="s">
        <v>387</v>
      </c>
      <c r="BO192" s="63"/>
      <c r="BP192" s="268" t="s">
        <v>293</v>
      </c>
      <c r="BQ192" s="62" t="s">
        <v>2745</v>
      </c>
      <c r="BR192" s="269">
        <v>44712</v>
      </c>
      <c r="BS192" s="233" t="s">
        <v>2703</v>
      </c>
      <c r="BT192" s="234">
        <v>1</v>
      </c>
      <c r="BU192" s="235" t="s">
        <v>380</v>
      </c>
      <c r="BV192" s="223">
        <v>-425</v>
      </c>
      <c r="BW192" s="221" t="s">
        <v>387</v>
      </c>
      <c r="BX192" s="556">
        <v>44732</v>
      </c>
      <c r="BY192" s="557" t="s">
        <v>2747</v>
      </c>
      <c r="BZ192" s="557" t="s">
        <v>559</v>
      </c>
      <c r="CA192" s="558">
        <v>1</v>
      </c>
      <c r="CB192" s="236" t="s">
        <v>294</v>
      </c>
      <c r="CC192" s="94"/>
      <c r="CD192" s="236" t="s">
        <v>294</v>
      </c>
      <c r="CE192" s="233" t="s">
        <v>1125</v>
      </c>
      <c r="CF192" s="233" t="s">
        <v>1125</v>
      </c>
      <c r="CG192" s="375" t="s">
        <v>328</v>
      </c>
      <c r="CH192" s="233" t="s">
        <v>328</v>
      </c>
      <c r="CI192" s="234">
        <v>1</v>
      </c>
      <c r="CJ192" s="235" t="str">
        <f t="shared" si="23"/>
        <v>CUMPLIMIENTO TOTAL</v>
      </c>
      <c r="CK192" s="223" t="str">
        <f t="shared" si="29"/>
        <v>NO APLICA ACCION CERRADA</v>
      </c>
      <c r="CL192" s="221" t="str">
        <f t="shared" si="30"/>
        <v>NO APLICA ACCION CERRADA</v>
      </c>
      <c r="CM192" s="239" t="s">
        <v>328</v>
      </c>
      <c r="CN192" s="82" t="s">
        <v>1125</v>
      </c>
      <c r="CO192" s="312" t="s">
        <v>339</v>
      </c>
      <c r="CP192" s="558">
        <v>1</v>
      </c>
      <c r="CQ192" s="236" t="s">
        <v>294</v>
      </c>
      <c r="CR192" s="94"/>
      <c r="CS192" s="249">
        <v>44963</v>
      </c>
      <c r="CT192" s="82" t="s">
        <v>1125</v>
      </c>
      <c r="CU192" s="82" t="s">
        <v>339</v>
      </c>
      <c r="CV192" s="107">
        <v>1</v>
      </c>
      <c r="CW192" s="110">
        <v>1</v>
      </c>
      <c r="CX192" s="235" t="str">
        <f t="shared" si="26"/>
        <v>CUMPLIMIENTO TOTAL</v>
      </c>
      <c r="CY192" s="223" t="str">
        <f t="shared" si="27"/>
        <v>NO APLICA ACCION CERRADA</v>
      </c>
      <c r="CZ192" s="221" t="str">
        <f>(IF(CQ192="CERRADO","NO APLICA ACCION CERRADA",IF(CW192&lt;=0,"VENCIDO",IF(AY192&lt;=$V$5,"POR VENCER","CON TIEMPO"))))</f>
        <v>NO APLICA ACCION CERRADA</v>
      </c>
      <c r="DA192" s="239" t="s">
        <v>328</v>
      </c>
      <c r="DB192" s="82" t="s">
        <v>1125</v>
      </c>
      <c r="DC192" s="82" t="s">
        <v>339</v>
      </c>
      <c r="DD192" s="107">
        <v>1</v>
      </c>
      <c r="DE192" s="97" t="s">
        <v>294</v>
      </c>
      <c r="DF192" s="365"/>
    </row>
    <row r="193" spans="1:449" s="141" customFormat="1" ht="118.5" hidden="1" customHeight="1">
      <c r="A193" s="252">
        <v>165</v>
      </c>
      <c r="B193" s="255" t="s">
        <v>2650</v>
      </c>
      <c r="C193" s="255" t="s">
        <v>612</v>
      </c>
      <c r="D193" s="255" t="s">
        <v>337</v>
      </c>
      <c r="E193" s="213"/>
      <c r="F193" s="255" t="s">
        <v>2650</v>
      </c>
      <c r="G193" s="253" t="s">
        <v>612</v>
      </c>
      <c r="H193" s="253" t="s">
        <v>337</v>
      </c>
      <c r="I193" s="213" t="s">
        <v>2063</v>
      </c>
      <c r="J193" s="288" t="s">
        <v>2064</v>
      </c>
      <c r="K193" s="288" t="s">
        <v>1164</v>
      </c>
      <c r="L193" s="395" t="s">
        <v>337</v>
      </c>
      <c r="M193" s="395" t="s">
        <v>328</v>
      </c>
      <c r="N193" s="395" t="s">
        <v>328</v>
      </c>
      <c r="O193" s="213" t="s">
        <v>196</v>
      </c>
      <c r="P193" s="213" t="s">
        <v>564</v>
      </c>
      <c r="Q193" s="213" t="s">
        <v>482</v>
      </c>
      <c r="R193" s="213" t="s">
        <v>250</v>
      </c>
      <c r="S193" s="255" t="s">
        <v>2748</v>
      </c>
      <c r="T193" s="255" t="s">
        <v>328</v>
      </c>
      <c r="U193" s="213" t="s">
        <v>556</v>
      </c>
      <c r="V193" s="255">
        <v>2019</v>
      </c>
      <c r="W193" s="255" t="s">
        <v>2749</v>
      </c>
      <c r="X193" s="575" t="s">
        <v>2750</v>
      </c>
      <c r="Y193" s="275" t="s">
        <v>2751</v>
      </c>
      <c r="Z193" s="61" t="s">
        <v>2752</v>
      </c>
      <c r="AA193" s="371">
        <v>1</v>
      </c>
      <c r="AB193" s="273" t="s">
        <v>2753</v>
      </c>
      <c r="AC193" s="273" t="s">
        <v>2754</v>
      </c>
      <c r="AD193" s="605">
        <v>1</v>
      </c>
      <c r="AE193" s="61" t="s">
        <v>2755</v>
      </c>
      <c r="AF193" s="607">
        <v>44228</v>
      </c>
      <c r="AG193" s="607">
        <v>44316</v>
      </c>
      <c r="AH193" s="607"/>
      <c r="AI193" s="260" t="s">
        <v>309</v>
      </c>
      <c r="AJ193" s="260" t="s">
        <v>309</v>
      </c>
      <c r="AK193" s="218">
        <f t="shared" si="22"/>
        <v>-395</v>
      </c>
      <c r="AL193" s="235" t="s">
        <v>557</v>
      </c>
      <c r="AM193" s="361">
        <v>44421</v>
      </c>
      <c r="AN193" s="359" t="s">
        <v>309</v>
      </c>
      <c r="AO193" s="359" t="s">
        <v>408</v>
      </c>
      <c r="AP193" s="573">
        <v>0</v>
      </c>
      <c r="AQ193" s="235" t="s">
        <v>386</v>
      </c>
      <c r="AR193" s="300">
        <v>-135</v>
      </c>
      <c r="AS193" s="302" t="s">
        <v>387</v>
      </c>
      <c r="AT193" s="361">
        <v>44502</v>
      </c>
      <c r="AU193" s="302" t="s">
        <v>558</v>
      </c>
      <c r="AV193" s="300" t="s">
        <v>534</v>
      </c>
      <c r="AW193" s="573">
        <v>0</v>
      </c>
      <c r="AX193" s="573">
        <v>0</v>
      </c>
      <c r="AY193" s="302" t="s">
        <v>393</v>
      </c>
      <c r="AZ193" s="302" t="s">
        <v>383</v>
      </c>
      <c r="BA193" s="247" t="s">
        <v>390</v>
      </c>
      <c r="BB193" s="62" t="s">
        <v>2756</v>
      </c>
      <c r="BC193" s="264">
        <v>44620</v>
      </c>
      <c r="BD193" s="250" t="s">
        <v>391</v>
      </c>
      <c r="BE193" s="63" t="s">
        <v>2757</v>
      </c>
      <c r="BF193" s="609">
        <v>0</v>
      </c>
      <c r="BG193" s="235" t="s">
        <v>386</v>
      </c>
      <c r="BH193" s="223">
        <v>-44620</v>
      </c>
      <c r="BI193" s="221" t="s">
        <v>387</v>
      </c>
      <c r="BJ193" s="363">
        <v>44638</v>
      </c>
      <c r="BK193" s="329" t="s">
        <v>2758</v>
      </c>
      <c r="BL193" s="63" t="s">
        <v>559</v>
      </c>
      <c r="BM193" s="609">
        <v>0</v>
      </c>
      <c r="BN193" s="221" t="s">
        <v>387</v>
      </c>
      <c r="BO193" s="63"/>
      <c r="BP193" s="268" t="s">
        <v>293</v>
      </c>
      <c r="BQ193" s="62" t="s">
        <v>2759</v>
      </c>
      <c r="BR193" s="269">
        <v>44712</v>
      </c>
      <c r="BS193" s="233" t="s">
        <v>2760</v>
      </c>
      <c r="BT193" s="234">
        <v>1</v>
      </c>
      <c r="BU193" s="235" t="s">
        <v>380</v>
      </c>
      <c r="BV193" s="223">
        <v>-395</v>
      </c>
      <c r="BW193" s="221" t="s">
        <v>387</v>
      </c>
      <c r="BX193" s="556">
        <v>44732</v>
      </c>
      <c r="BY193" s="557" t="s">
        <v>2758</v>
      </c>
      <c r="BZ193" s="557" t="s">
        <v>559</v>
      </c>
      <c r="CA193" s="558">
        <v>0</v>
      </c>
      <c r="CB193" s="236" t="s">
        <v>387</v>
      </c>
      <c r="CC193" s="94"/>
      <c r="CD193" s="268" t="s">
        <v>293</v>
      </c>
      <c r="CE193" s="62"/>
      <c r="CF193" s="265" t="s">
        <v>2687</v>
      </c>
      <c r="CG193" s="265" t="s">
        <v>328</v>
      </c>
      <c r="CH193" s="265" t="s">
        <v>2689</v>
      </c>
      <c r="CI193" s="122">
        <v>0</v>
      </c>
      <c r="CJ193" s="235" t="str">
        <f t="shared" si="23"/>
        <v>SIN AVANCE</v>
      </c>
      <c r="CK193" s="223">
        <f t="shared" si="29"/>
        <v>-395</v>
      </c>
      <c r="CL193" s="221" t="str">
        <f t="shared" si="30"/>
        <v>VENCIDO</v>
      </c>
      <c r="CM193" s="513">
        <v>44883</v>
      </c>
      <c r="CN193" s="608" t="s">
        <v>2758</v>
      </c>
      <c r="CO193" s="336" t="s">
        <v>1543</v>
      </c>
      <c r="CP193" s="479">
        <v>0</v>
      </c>
      <c r="CQ193" s="494" t="s">
        <v>387</v>
      </c>
      <c r="CR193" s="94"/>
      <c r="CS193" s="249">
        <v>44963</v>
      </c>
      <c r="CT193" s="50" t="s">
        <v>2691</v>
      </c>
      <c r="CU193" s="50" t="s">
        <v>2692</v>
      </c>
      <c r="CV193" s="240" t="s">
        <v>2693</v>
      </c>
      <c r="CW193" s="122">
        <v>0.4</v>
      </c>
      <c r="CX193" s="235" t="str">
        <f t="shared" si="26"/>
        <v>AVANCE PARCIAL</v>
      </c>
      <c r="CY193" s="223">
        <f t="shared" si="27"/>
        <v>-395</v>
      </c>
      <c r="CZ193" s="221" t="str">
        <f>(IF(CQ193="CERRADO","NO APLICA ACCION CERRADA",IF(CY193&lt;=0,"VENCIDO",IF(AY193&lt;=$V$5,"POR VENCER","CON TIEMPO"))))</f>
        <v>VENCIDO</v>
      </c>
      <c r="DA193" s="586">
        <v>44977</v>
      </c>
      <c r="DB193" s="81" t="s">
        <v>2761</v>
      </c>
      <c r="DC193" s="610" t="s">
        <v>2695</v>
      </c>
      <c r="DD193" s="610">
        <v>0</v>
      </c>
      <c r="DE193" s="97" t="s">
        <v>387</v>
      </c>
      <c r="DF193" s="365"/>
      <c r="DG193" s="145"/>
      <c r="DH193" s="145"/>
      <c r="DI193" s="145"/>
      <c r="DJ193" s="145"/>
      <c r="DK193" s="145"/>
      <c r="DL193" s="145"/>
      <c r="DM193" s="145"/>
      <c r="DN193" s="145"/>
      <c r="DO193" s="145"/>
      <c r="DP193" s="145"/>
      <c r="DQ193" s="145"/>
      <c r="DR193" s="145"/>
      <c r="DS193" s="145"/>
      <c r="DT193" s="145"/>
      <c r="DU193" s="145"/>
      <c r="DV193" s="145"/>
      <c r="DW193" s="145"/>
      <c r="DX193" s="145"/>
      <c r="DY193" s="145"/>
      <c r="DZ193" s="145"/>
      <c r="EA193" s="145"/>
      <c r="EB193" s="145"/>
      <c r="EC193" s="145"/>
      <c r="ED193" s="145"/>
      <c r="EE193" s="145"/>
      <c r="EF193" s="145"/>
      <c r="EG193" s="145"/>
      <c r="EH193" s="145"/>
      <c r="EI193" s="145"/>
      <c r="EJ193" s="145"/>
      <c r="EK193" s="145"/>
      <c r="EL193" s="145"/>
      <c r="EM193" s="145"/>
      <c r="EN193" s="145"/>
      <c r="EO193" s="145"/>
      <c r="EP193" s="145"/>
      <c r="EQ193" s="145"/>
      <c r="ER193" s="145"/>
      <c r="ES193" s="145"/>
      <c r="ET193" s="145"/>
      <c r="EU193" s="145"/>
      <c r="EV193" s="145"/>
      <c r="EW193" s="145"/>
      <c r="EX193" s="145"/>
      <c r="EY193" s="145"/>
      <c r="EZ193" s="145"/>
      <c r="FA193" s="145"/>
      <c r="FB193" s="145"/>
      <c r="FC193" s="145"/>
      <c r="FD193" s="145"/>
      <c r="FE193" s="145"/>
      <c r="FF193" s="145"/>
      <c r="FG193" s="145"/>
      <c r="FH193" s="145"/>
      <c r="FI193" s="145"/>
      <c r="FJ193" s="145"/>
      <c r="FK193" s="145"/>
      <c r="FL193" s="145"/>
      <c r="FM193" s="145"/>
      <c r="FN193" s="145"/>
      <c r="FO193" s="145"/>
      <c r="FP193" s="145"/>
      <c r="FQ193" s="145"/>
      <c r="FR193" s="145"/>
      <c r="FS193" s="145"/>
      <c r="FT193" s="145"/>
      <c r="FU193" s="145"/>
      <c r="FV193" s="145"/>
      <c r="FW193" s="145"/>
      <c r="FX193" s="145"/>
      <c r="FY193" s="145"/>
      <c r="FZ193" s="145"/>
      <c r="GA193" s="145"/>
      <c r="GB193" s="145"/>
      <c r="GC193" s="145"/>
      <c r="GD193" s="145"/>
      <c r="GE193" s="145"/>
      <c r="GF193" s="145"/>
      <c r="GG193" s="145"/>
      <c r="GH193" s="145"/>
      <c r="GI193" s="145"/>
      <c r="GJ193" s="145"/>
      <c r="GK193" s="145"/>
      <c r="GL193" s="145"/>
      <c r="GM193" s="145"/>
      <c r="GN193" s="145"/>
      <c r="GO193" s="145"/>
      <c r="GP193" s="145"/>
      <c r="GQ193" s="145"/>
      <c r="GR193" s="145"/>
      <c r="GS193" s="145"/>
      <c r="GT193" s="145"/>
      <c r="GU193" s="145"/>
      <c r="GV193" s="145"/>
      <c r="GW193" s="145"/>
      <c r="GX193" s="145"/>
      <c r="GY193" s="145"/>
      <c r="GZ193" s="145"/>
      <c r="HA193" s="145"/>
      <c r="HB193" s="145"/>
      <c r="HC193" s="145"/>
      <c r="HD193" s="145"/>
      <c r="HE193" s="145"/>
      <c r="HF193" s="145"/>
      <c r="HG193" s="145"/>
      <c r="HH193" s="145"/>
      <c r="HI193" s="145"/>
      <c r="HJ193" s="145"/>
      <c r="HK193" s="145"/>
      <c r="HL193" s="145"/>
      <c r="HM193" s="145"/>
      <c r="HN193" s="145"/>
      <c r="HO193" s="145"/>
      <c r="HP193" s="145"/>
      <c r="HQ193" s="145"/>
      <c r="HR193" s="145"/>
      <c r="HS193" s="145"/>
      <c r="HT193" s="145"/>
      <c r="HU193" s="145"/>
      <c r="HV193" s="145"/>
      <c r="HW193" s="145"/>
      <c r="HX193" s="145"/>
      <c r="HY193" s="145"/>
      <c r="HZ193" s="145"/>
      <c r="IA193" s="145"/>
      <c r="IB193" s="145"/>
      <c r="IC193" s="145"/>
      <c r="ID193" s="145"/>
      <c r="IE193" s="145"/>
      <c r="IF193" s="145"/>
      <c r="IG193" s="145"/>
      <c r="IH193" s="145"/>
      <c r="II193" s="145"/>
      <c r="IJ193" s="145"/>
      <c r="IK193" s="145"/>
      <c r="IL193" s="145"/>
      <c r="IM193" s="145"/>
      <c r="IN193" s="145"/>
      <c r="IO193" s="145"/>
      <c r="IP193" s="145"/>
      <c r="IQ193" s="145"/>
      <c r="IR193" s="145"/>
      <c r="IS193" s="145"/>
      <c r="IT193" s="145"/>
      <c r="IU193" s="145"/>
      <c r="IV193" s="145"/>
      <c r="IW193" s="145"/>
      <c r="IX193" s="145"/>
      <c r="IY193" s="145"/>
      <c r="IZ193" s="145"/>
      <c r="JA193" s="145"/>
      <c r="JB193" s="145"/>
      <c r="JC193" s="145"/>
      <c r="JD193" s="145"/>
      <c r="JE193" s="145"/>
      <c r="JF193" s="145"/>
      <c r="JG193" s="145"/>
      <c r="JH193" s="145"/>
      <c r="JI193" s="145"/>
      <c r="JJ193" s="145"/>
      <c r="JK193" s="145"/>
      <c r="JL193" s="145"/>
      <c r="JM193" s="145"/>
      <c r="JN193" s="145"/>
      <c r="JO193" s="145"/>
      <c r="JP193" s="145"/>
      <c r="JQ193" s="145"/>
      <c r="JR193" s="145"/>
      <c r="JS193" s="145"/>
      <c r="JT193" s="145"/>
      <c r="JU193" s="145"/>
      <c r="JV193" s="145"/>
      <c r="JW193" s="145"/>
      <c r="JX193" s="145"/>
      <c r="JY193" s="145"/>
      <c r="JZ193" s="145"/>
      <c r="KA193" s="145"/>
      <c r="KB193" s="145"/>
      <c r="KC193" s="145"/>
      <c r="KD193" s="145"/>
      <c r="KE193" s="145"/>
      <c r="KF193" s="145"/>
      <c r="KG193" s="145"/>
      <c r="KH193" s="145"/>
      <c r="KI193" s="145"/>
      <c r="KJ193" s="145"/>
      <c r="KK193" s="145"/>
      <c r="KL193" s="145"/>
      <c r="KM193" s="145"/>
      <c r="KN193" s="145"/>
      <c r="KO193" s="145"/>
      <c r="KP193" s="145"/>
      <c r="KQ193" s="145"/>
      <c r="KR193" s="145"/>
      <c r="KS193" s="145"/>
      <c r="KT193" s="145"/>
      <c r="KU193" s="145"/>
      <c r="KV193" s="145"/>
      <c r="KW193" s="145"/>
      <c r="KX193" s="145"/>
      <c r="KY193" s="145"/>
      <c r="KZ193" s="145"/>
      <c r="LA193" s="145"/>
      <c r="LB193" s="145"/>
      <c r="LC193" s="145"/>
      <c r="LD193" s="145"/>
      <c r="LE193" s="145"/>
      <c r="LF193" s="145"/>
      <c r="LG193" s="145"/>
      <c r="LH193" s="145"/>
      <c r="LI193" s="145"/>
      <c r="LJ193" s="145"/>
      <c r="LK193" s="145"/>
      <c r="LL193" s="145"/>
      <c r="LM193" s="145"/>
      <c r="LN193" s="145"/>
      <c r="LO193" s="145"/>
      <c r="LP193" s="145"/>
      <c r="LQ193" s="145"/>
      <c r="LR193" s="145"/>
      <c r="LS193" s="145"/>
      <c r="LT193" s="145"/>
      <c r="LU193" s="145"/>
      <c r="LV193" s="145"/>
      <c r="LW193" s="145"/>
      <c r="LX193" s="145"/>
      <c r="LY193" s="145"/>
      <c r="LZ193" s="145"/>
      <c r="MA193" s="145"/>
      <c r="MB193" s="145"/>
      <c r="MC193" s="145"/>
      <c r="MD193" s="145"/>
      <c r="ME193" s="145"/>
      <c r="MF193" s="145"/>
      <c r="MG193" s="145"/>
      <c r="MH193" s="145"/>
      <c r="MI193" s="145"/>
      <c r="MJ193" s="145"/>
      <c r="MK193" s="145"/>
      <c r="ML193" s="145"/>
      <c r="MM193" s="145"/>
      <c r="MN193" s="145"/>
      <c r="MO193" s="145"/>
      <c r="MP193" s="145"/>
      <c r="MQ193" s="145"/>
      <c r="MR193" s="145"/>
      <c r="MS193" s="145"/>
      <c r="MT193" s="145"/>
      <c r="MU193" s="145"/>
      <c r="MV193" s="145"/>
      <c r="MW193" s="145"/>
      <c r="MX193" s="145"/>
      <c r="MY193" s="145"/>
      <c r="MZ193" s="145"/>
      <c r="NA193" s="145"/>
      <c r="NB193" s="145"/>
      <c r="NC193" s="145"/>
      <c r="ND193" s="145"/>
      <c r="NE193" s="145"/>
      <c r="NF193" s="145"/>
      <c r="NG193" s="145"/>
      <c r="NH193" s="145"/>
      <c r="NI193" s="145"/>
      <c r="NJ193" s="145"/>
      <c r="NK193" s="145"/>
      <c r="NL193" s="145"/>
      <c r="NM193" s="145"/>
      <c r="NN193" s="145"/>
      <c r="NO193" s="145"/>
      <c r="NP193" s="145"/>
      <c r="NQ193" s="145"/>
      <c r="NR193" s="145"/>
      <c r="NS193" s="145"/>
      <c r="NT193" s="145"/>
      <c r="NU193" s="145"/>
      <c r="NV193" s="145"/>
      <c r="NW193" s="145"/>
      <c r="NX193" s="145"/>
      <c r="NY193" s="145"/>
      <c r="NZ193" s="145"/>
      <c r="OA193" s="145"/>
      <c r="OB193" s="145"/>
      <c r="OC193" s="145"/>
      <c r="OD193" s="145"/>
      <c r="OE193" s="145"/>
      <c r="OF193" s="145"/>
      <c r="OG193" s="145"/>
      <c r="OH193" s="145"/>
      <c r="OI193" s="145"/>
      <c r="OJ193" s="145"/>
      <c r="OK193" s="145"/>
      <c r="OL193" s="145"/>
      <c r="OM193" s="145"/>
      <c r="ON193" s="145"/>
      <c r="OO193" s="145"/>
      <c r="OP193" s="145"/>
      <c r="OQ193" s="145"/>
      <c r="OR193" s="145"/>
      <c r="OS193" s="145"/>
      <c r="OT193" s="145"/>
      <c r="OU193" s="145"/>
      <c r="OV193" s="145"/>
      <c r="OW193" s="145"/>
      <c r="OX193" s="145"/>
      <c r="OY193" s="145"/>
      <c r="OZ193" s="145"/>
      <c r="PA193" s="145"/>
      <c r="PB193" s="145"/>
      <c r="PC193" s="145"/>
      <c r="PD193" s="145"/>
      <c r="PE193" s="145"/>
      <c r="PF193" s="145"/>
      <c r="PG193" s="145"/>
      <c r="PH193" s="145"/>
      <c r="PI193" s="145"/>
      <c r="PJ193" s="145"/>
      <c r="PK193" s="145"/>
      <c r="PL193" s="145"/>
      <c r="PM193" s="145"/>
      <c r="PN193" s="145"/>
      <c r="PO193" s="145"/>
      <c r="PP193" s="145"/>
      <c r="PQ193" s="145"/>
      <c r="PR193" s="145"/>
      <c r="PS193" s="145"/>
      <c r="PT193" s="145"/>
      <c r="PU193" s="145"/>
      <c r="PV193" s="145"/>
      <c r="PW193" s="145"/>
      <c r="PX193" s="145"/>
      <c r="PY193" s="145"/>
      <c r="PZ193" s="145"/>
      <c r="QA193" s="145"/>
      <c r="QB193" s="145"/>
      <c r="QC193" s="145"/>
      <c r="QD193" s="145"/>
      <c r="QE193" s="145"/>
      <c r="QF193" s="145"/>
      <c r="QG193" s="145"/>
    </row>
    <row r="194" spans="1:449" s="611" customFormat="1" ht="81.75" hidden="1" customHeight="1">
      <c r="A194" s="252">
        <v>166</v>
      </c>
      <c r="B194" s="255" t="s">
        <v>2650</v>
      </c>
      <c r="C194" s="255" t="s">
        <v>612</v>
      </c>
      <c r="D194" s="255" t="s">
        <v>337</v>
      </c>
      <c r="E194" s="213"/>
      <c r="F194" s="255" t="s">
        <v>2650</v>
      </c>
      <c r="G194" s="253" t="s">
        <v>612</v>
      </c>
      <c r="H194" s="253" t="s">
        <v>337</v>
      </c>
      <c r="I194" s="213" t="s">
        <v>2063</v>
      </c>
      <c r="J194" s="288" t="s">
        <v>2064</v>
      </c>
      <c r="K194" s="288" t="s">
        <v>1164</v>
      </c>
      <c r="L194" s="395" t="s">
        <v>337</v>
      </c>
      <c r="M194" s="395" t="s">
        <v>328</v>
      </c>
      <c r="N194" s="395" t="s">
        <v>328</v>
      </c>
      <c r="O194" s="213" t="s">
        <v>196</v>
      </c>
      <c r="P194" s="213" t="s">
        <v>566</v>
      </c>
      <c r="Q194" s="213" t="s">
        <v>482</v>
      </c>
      <c r="R194" s="213" t="s">
        <v>250</v>
      </c>
      <c r="S194" s="255" t="s">
        <v>2762</v>
      </c>
      <c r="T194" s="255" t="s">
        <v>328</v>
      </c>
      <c r="U194" s="213" t="s">
        <v>556</v>
      </c>
      <c r="V194" s="255">
        <v>2019</v>
      </c>
      <c r="W194" s="255" t="s">
        <v>2763</v>
      </c>
      <c r="X194" s="575" t="s">
        <v>2764</v>
      </c>
      <c r="Y194" s="275" t="s">
        <v>2765</v>
      </c>
      <c r="Z194" s="61" t="s">
        <v>2664</v>
      </c>
      <c r="AA194" s="371">
        <v>1</v>
      </c>
      <c r="AB194" s="273" t="s">
        <v>2665</v>
      </c>
      <c r="AC194" s="213" t="s">
        <v>2666</v>
      </c>
      <c r="AD194" s="605">
        <v>1</v>
      </c>
      <c r="AE194" s="61" t="s">
        <v>2667</v>
      </c>
      <c r="AF194" s="607">
        <v>44562</v>
      </c>
      <c r="AG194" s="607">
        <v>44742</v>
      </c>
      <c r="AH194" s="260">
        <v>44900</v>
      </c>
      <c r="AI194" s="260" t="s">
        <v>309</v>
      </c>
      <c r="AJ194" s="260" t="s">
        <v>309</v>
      </c>
      <c r="AK194" s="218">
        <f t="shared" si="22"/>
        <v>31</v>
      </c>
      <c r="AL194" s="235" t="s">
        <v>557</v>
      </c>
      <c r="AM194" s="361">
        <v>44421</v>
      </c>
      <c r="AN194" s="359" t="s">
        <v>309</v>
      </c>
      <c r="AO194" s="359" t="s">
        <v>408</v>
      </c>
      <c r="AP194" s="573">
        <v>0</v>
      </c>
      <c r="AQ194" s="235" t="s">
        <v>386</v>
      </c>
      <c r="AR194" s="300">
        <v>291</v>
      </c>
      <c r="AS194" s="302" t="s">
        <v>398</v>
      </c>
      <c r="AT194" s="361">
        <v>44502</v>
      </c>
      <c r="AU194" s="302" t="s">
        <v>558</v>
      </c>
      <c r="AV194" s="300" t="s">
        <v>534</v>
      </c>
      <c r="AW194" s="573">
        <v>0</v>
      </c>
      <c r="AX194" s="573">
        <v>0</v>
      </c>
      <c r="AY194" s="302" t="s">
        <v>400</v>
      </c>
      <c r="AZ194" s="302" t="s">
        <v>383</v>
      </c>
      <c r="BA194" s="247" t="s">
        <v>390</v>
      </c>
      <c r="BB194" s="62" t="s">
        <v>2659</v>
      </c>
      <c r="BC194" s="264">
        <v>44620</v>
      </c>
      <c r="BD194" s="250" t="s">
        <v>391</v>
      </c>
      <c r="BE194" s="250" t="s">
        <v>328</v>
      </c>
      <c r="BF194" s="124">
        <v>1</v>
      </c>
      <c r="BG194" s="235" t="s">
        <v>380</v>
      </c>
      <c r="BH194" s="223">
        <v>-44620</v>
      </c>
      <c r="BI194" s="221" t="s">
        <v>398</v>
      </c>
      <c r="BJ194" s="63"/>
      <c r="BK194" s="63"/>
      <c r="BL194" s="63"/>
      <c r="BM194" s="63"/>
      <c r="BN194" s="221"/>
      <c r="BO194" s="63"/>
      <c r="BP194" s="399" t="s">
        <v>1213</v>
      </c>
      <c r="BQ194" s="62" t="s">
        <v>2072</v>
      </c>
      <c r="BR194" s="269">
        <v>44712</v>
      </c>
      <c r="BS194" s="233" t="s">
        <v>2072</v>
      </c>
      <c r="BT194" s="234">
        <v>1</v>
      </c>
      <c r="BU194" s="235" t="s">
        <v>380</v>
      </c>
      <c r="BV194" s="223">
        <v>31</v>
      </c>
      <c r="BW194" s="221" t="s">
        <v>398</v>
      </c>
      <c r="BX194" s="556">
        <v>44732</v>
      </c>
      <c r="BY194" s="557" t="s">
        <v>2766</v>
      </c>
      <c r="BZ194" s="557" t="s">
        <v>559</v>
      </c>
      <c r="CA194" s="558">
        <v>0.5</v>
      </c>
      <c r="CB194" s="236" t="s">
        <v>293</v>
      </c>
      <c r="CC194" s="94"/>
      <c r="CD194" s="268" t="s">
        <v>293</v>
      </c>
      <c r="CE194" s="62"/>
      <c r="CF194" s="41" t="s">
        <v>2767</v>
      </c>
      <c r="CG194" s="240" t="s">
        <v>2670</v>
      </c>
      <c r="CH194" s="265" t="s">
        <v>2671</v>
      </c>
      <c r="CI194" s="122">
        <v>1</v>
      </c>
      <c r="CJ194" s="235" t="str">
        <f t="shared" si="23"/>
        <v>CUMPLIMIENTO TOTAL</v>
      </c>
      <c r="CK194" s="223">
        <f t="shared" si="29"/>
        <v>31</v>
      </c>
      <c r="CL194" s="221" t="str">
        <f t="shared" si="30"/>
        <v>CON TIEMPO</v>
      </c>
      <c r="CM194" s="513">
        <v>44883</v>
      </c>
      <c r="CN194" s="608" t="s">
        <v>2768</v>
      </c>
      <c r="CO194" s="336" t="s">
        <v>1543</v>
      </c>
      <c r="CP194" s="479">
        <v>1</v>
      </c>
      <c r="CQ194" s="576" t="s">
        <v>294</v>
      </c>
      <c r="CR194" s="94"/>
      <c r="CS194" s="249">
        <v>44963</v>
      </c>
      <c r="CT194" s="82" t="s">
        <v>1125</v>
      </c>
      <c r="CU194" s="82" t="s">
        <v>339</v>
      </c>
      <c r="CV194" s="107">
        <v>1</v>
      </c>
      <c r="CW194" s="110">
        <v>1</v>
      </c>
      <c r="CX194" s="235" t="str">
        <f t="shared" si="26"/>
        <v>CUMPLIMIENTO TOTAL</v>
      </c>
      <c r="CY194" s="223" t="str">
        <f t="shared" si="27"/>
        <v>NO APLICA ACCION CERRADA</v>
      </c>
      <c r="CZ194" s="221" t="str">
        <f t="shared" ref="CZ194:CZ202" si="32">(IF(CQ194="CERRADO","NO APLICA ACCION CERRADA",IF(CW194&lt;=0,"VENCIDO",IF(AY194&lt;=$V$5,"POR VENCER","CON TIEMPO"))))</f>
        <v>NO APLICA ACCION CERRADA</v>
      </c>
      <c r="DA194" s="239" t="s">
        <v>328</v>
      </c>
      <c r="DB194" s="82" t="s">
        <v>1125</v>
      </c>
      <c r="DC194" s="82" t="s">
        <v>339</v>
      </c>
      <c r="DD194" s="107">
        <v>1</v>
      </c>
      <c r="DE194" s="97" t="s">
        <v>294</v>
      </c>
      <c r="DF194" s="365"/>
      <c r="DG194" s="145"/>
      <c r="DH194" s="145"/>
      <c r="DI194" s="145"/>
      <c r="DJ194" s="145"/>
      <c r="DK194" s="145"/>
      <c r="DL194" s="145"/>
      <c r="DM194" s="145"/>
      <c r="DN194" s="145"/>
      <c r="DO194" s="145"/>
      <c r="DP194" s="145"/>
      <c r="DQ194" s="145"/>
      <c r="DR194" s="145"/>
      <c r="DS194" s="145"/>
      <c r="DT194" s="145"/>
      <c r="DU194" s="145"/>
      <c r="DV194" s="145"/>
      <c r="DW194" s="145"/>
      <c r="DX194" s="145"/>
      <c r="DY194" s="145"/>
      <c r="DZ194" s="145"/>
      <c r="EA194" s="145"/>
      <c r="EB194" s="145"/>
      <c r="EC194" s="145"/>
      <c r="ED194" s="145"/>
      <c r="EE194" s="145"/>
      <c r="EF194" s="145"/>
      <c r="EG194" s="145"/>
      <c r="EH194" s="145"/>
      <c r="EI194" s="145"/>
      <c r="EJ194" s="145"/>
      <c r="EK194" s="145"/>
      <c r="EL194" s="145"/>
      <c r="EM194" s="145"/>
      <c r="EN194" s="145"/>
      <c r="EO194" s="145"/>
      <c r="EP194" s="145"/>
      <c r="EQ194" s="145"/>
      <c r="ER194" s="145"/>
      <c r="ES194" s="145"/>
      <c r="ET194" s="145"/>
      <c r="EU194" s="145"/>
      <c r="EV194" s="145"/>
      <c r="EW194" s="145"/>
      <c r="EX194" s="145"/>
      <c r="EY194" s="145"/>
      <c r="EZ194" s="145"/>
      <c r="FA194" s="145"/>
      <c r="FB194" s="145"/>
      <c r="FC194" s="145"/>
      <c r="FD194" s="145"/>
      <c r="FE194" s="145"/>
      <c r="FF194" s="145"/>
      <c r="FG194" s="145"/>
      <c r="FH194" s="145"/>
      <c r="FI194" s="145"/>
      <c r="FJ194" s="145"/>
      <c r="FK194" s="145"/>
      <c r="FL194" s="145"/>
      <c r="FM194" s="145"/>
      <c r="FN194" s="145"/>
      <c r="FO194" s="145"/>
      <c r="FP194" s="145"/>
      <c r="FQ194" s="145"/>
      <c r="FR194" s="145"/>
      <c r="FS194" s="145"/>
      <c r="FT194" s="145"/>
      <c r="FU194" s="145"/>
      <c r="FV194" s="145"/>
      <c r="FW194" s="145"/>
      <c r="FX194" s="145"/>
      <c r="FY194" s="145"/>
      <c r="FZ194" s="145"/>
      <c r="GA194" s="145"/>
      <c r="GB194" s="145"/>
      <c r="GC194" s="145"/>
      <c r="GD194" s="145"/>
      <c r="GE194" s="145"/>
      <c r="GF194" s="145"/>
      <c r="GG194" s="145"/>
      <c r="GH194" s="145"/>
      <c r="GI194" s="145"/>
      <c r="GJ194" s="145"/>
      <c r="GK194" s="145"/>
      <c r="GL194" s="145"/>
      <c r="GM194" s="145"/>
      <c r="GN194" s="145"/>
      <c r="GO194" s="145"/>
      <c r="GP194" s="145"/>
      <c r="GQ194" s="145"/>
      <c r="GR194" s="145"/>
      <c r="GS194" s="145"/>
      <c r="GT194" s="145"/>
      <c r="GU194" s="145"/>
      <c r="GV194" s="145"/>
      <c r="GW194" s="145"/>
      <c r="GX194" s="145"/>
      <c r="GY194" s="145"/>
      <c r="GZ194" s="145"/>
      <c r="HA194" s="145"/>
      <c r="HB194" s="145"/>
      <c r="HC194" s="145"/>
      <c r="HD194" s="145"/>
      <c r="HE194" s="145"/>
      <c r="HF194" s="145"/>
      <c r="HG194" s="145"/>
      <c r="HH194" s="145"/>
      <c r="HI194" s="145"/>
      <c r="HJ194" s="145"/>
      <c r="HK194" s="145"/>
      <c r="HL194" s="145"/>
      <c r="HM194" s="145"/>
      <c r="HN194" s="145"/>
      <c r="HO194" s="145"/>
      <c r="HP194" s="145"/>
      <c r="HQ194" s="145"/>
      <c r="HR194" s="145"/>
      <c r="HS194" s="145"/>
      <c r="HT194" s="145"/>
      <c r="HU194" s="145"/>
      <c r="HV194" s="145"/>
      <c r="HW194" s="145"/>
      <c r="HX194" s="145"/>
      <c r="HY194" s="145"/>
      <c r="HZ194" s="145"/>
      <c r="IA194" s="145"/>
      <c r="IB194" s="145"/>
      <c r="IC194" s="145"/>
      <c r="ID194" s="145"/>
      <c r="IE194" s="145"/>
      <c r="IF194" s="145"/>
      <c r="IG194" s="145"/>
      <c r="IH194" s="145"/>
      <c r="II194" s="145"/>
      <c r="IJ194" s="145"/>
      <c r="IK194" s="145"/>
      <c r="IL194" s="145"/>
      <c r="IM194" s="145"/>
      <c r="IN194" s="145"/>
      <c r="IO194" s="145"/>
      <c r="IP194" s="145"/>
      <c r="IQ194" s="145"/>
      <c r="IR194" s="145"/>
      <c r="IS194" s="145"/>
      <c r="IT194" s="145"/>
      <c r="IU194" s="145"/>
      <c r="IV194" s="145"/>
      <c r="IW194" s="145"/>
      <c r="IX194" s="145"/>
      <c r="IY194" s="145"/>
      <c r="IZ194" s="145"/>
      <c r="JA194" s="145"/>
      <c r="JB194" s="145"/>
      <c r="JC194" s="145"/>
      <c r="JD194" s="145"/>
      <c r="JE194" s="145"/>
      <c r="JF194" s="145"/>
      <c r="JG194" s="145"/>
      <c r="JH194" s="145"/>
      <c r="JI194" s="145"/>
      <c r="JJ194" s="145"/>
      <c r="JK194" s="145"/>
      <c r="JL194" s="145"/>
      <c r="JM194" s="145"/>
      <c r="JN194" s="145"/>
      <c r="JO194" s="145"/>
      <c r="JP194" s="145"/>
      <c r="JQ194" s="145"/>
      <c r="JR194" s="145"/>
      <c r="JS194" s="145"/>
      <c r="JT194" s="145"/>
      <c r="JU194" s="145"/>
      <c r="JV194" s="145"/>
      <c r="JW194" s="145"/>
      <c r="JX194" s="145"/>
      <c r="JY194" s="145"/>
      <c r="JZ194" s="145"/>
      <c r="KA194" s="145"/>
      <c r="KB194" s="145"/>
      <c r="KC194" s="145"/>
      <c r="KD194" s="145"/>
      <c r="KE194" s="145"/>
      <c r="KF194" s="145"/>
      <c r="KG194" s="145"/>
      <c r="KH194" s="145"/>
      <c r="KI194" s="145"/>
      <c r="KJ194" s="145"/>
      <c r="KK194" s="145"/>
      <c r="KL194" s="145"/>
      <c r="KM194" s="145"/>
      <c r="KN194" s="145"/>
      <c r="KO194" s="145"/>
      <c r="KP194" s="145"/>
      <c r="KQ194" s="145"/>
      <c r="KR194" s="145"/>
      <c r="KS194" s="145"/>
      <c r="KT194" s="145"/>
      <c r="KU194" s="145"/>
      <c r="KV194" s="145"/>
      <c r="KW194" s="145"/>
      <c r="KX194" s="145"/>
      <c r="KY194" s="145"/>
      <c r="KZ194" s="145"/>
      <c r="LA194" s="145"/>
      <c r="LB194" s="145"/>
      <c r="LC194" s="145"/>
      <c r="LD194" s="145"/>
      <c r="LE194" s="145"/>
      <c r="LF194" s="145"/>
      <c r="LG194" s="145"/>
      <c r="LH194" s="145"/>
      <c r="LI194" s="145"/>
      <c r="LJ194" s="145"/>
      <c r="LK194" s="145"/>
      <c r="LL194" s="145"/>
      <c r="LM194" s="145"/>
      <c r="LN194" s="145"/>
      <c r="LO194" s="145"/>
      <c r="LP194" s="145"/>
      <c r="LQ194" s="145"/>
      <c r="LR194" s="145"/>
      <c r="LS194" s="145"/>
      <c r="LT194" s="145"/>
      <c r="LU194" s="145"/>
      <c r="LV194" s="145"/>
      <c r="LW194" s="145"/>
      <c r="LX194" s="145"/>
      <c r="LY194" s="145"/>
      <c r="LZ194" s="145"/>
      <c r="MA194" s="145"/>
      <c r="MB194" s="145"/>
      <c r="MC194" s="145"/>
      <c r="MD194" s="145"/>
      <c r="ME194" s="145"/>
      <c r="MF194" s="145"/>
      <c r="MG194" s="145"/>
      <c r="MH194" s="145"/>
      <c r="MI194" s="145"/>
      <c r="MJ194" s="145"/>
      <c r="MK194" s="145"/>
      <c r="ML194" s="145"/>
      <c r="MM194" s="145"/>
      <c r="MN194" s="145"/>
      <c r="MO194" s="145"/>
      <c r="MP194" s="145"/>
      <c r="MQ194" s="145"/>
      <c r="MR194" s="145"/>
      <c r="MS194" s="145"/>
      <c r="MT194" s="145"/>
      <c r="MU194" s="145"/>
      <c r="MV194" s="145"/>
      <c r="MW194" s="145"/>
      <c r="MX194" s="145"/>
      <c r="MY194" s="145"/>
      <c r="MZ194" s="145"/>
      <c r="NA194" s="145"/>
      <c r="NB194" s="145"/>
      <c r="NC194" s="145"/>
      <c r="ND194" s="145"/>
      <c r="NE194" s="145"/>
      <c r="NF194" s="145"/>
      <c r="NG194" s="145"/>
      <c r="NH194" s="145"/>
      <c r="NI194" s="145"/>
      <c r="NJ194" s="145"/>
      <c r="NK194" s="145"/>
      <c r="NL194" s="145"/>
      <c r="NM194" s="145"/>
      <c r="NN194" s="145"/>
      <c r="NO194" s="145"/>
      <c r="NP194" s="145"/>
      <c r="NQ194" s="145"/>
      <c r="NR194" s="145"/>
      <c r="NS194" s="145"/>
      <c r="NT194" s="145"/>
      <c r="NU194" s="145"/>
      <c r="NV194" s="145"/>
      <c r="NW194" s="145"/>
      <c r="NX194" s="145"/>
      <c r="NY194" s="145"/>
      <c r="NZ194" s="145"/>
      <c r="OA194" s="145"/>
      <c r="OB194" s="145"/>
      <c r="OC194" s="145"/>
      <c r="OD194" s="145"/>
      <c r="OE194" s="145"/>
      <c r="OF194" s="145"/>
      <c r="OG194" s="145"/>
      <c r="OH194" s="145"/>
      <c r="OI194" s="145"/>
      <c r="OJ194" s="145"/>
      <c r="OK194" s="145"/>
      <c r="OL194" s="145"/>
      <c r="OM194" s="145"/>
      <c r="ON194" s="145"/>
      <c r="OO194" s="145"/>
      <c r="OP194" s="145"/>
      <c r="OQ194" s="145"/>
      <c r="OR194" s="145"/>
      <c r="OS194" s="145"/>
      <c r="OT194" s="145"/>
      <c r="OU194" s="145"/>
      <c r="OV194" s="145"/>
      <c r="OW194" s="145"/>
      <c r="OX194" s="145"/>
      <c r="OY194" s="145"/>
      <c r="OZ194" s="145"/>
      <c r="PA194" s="145"/>
      <c r="PB194" s="145"/>
      <c r="PC194" s="145"/>
      <c r="PD194" s="145"/>
      <c r="PE194" s="145"/>
      <c r="PF194" s="145"/>
      <c r="PG194" s="145"/>
      <c r="PH194" s="145"/>
      <c r="PI194" s="145"/>
      <c r="PJ194" s="145"/>
      <c r="PK194" s="145"/>
      <c r="PL194" s="145"/>
      <c r="PM194" s="145"/>
      <c r="PN194" s="145"/>
      <c r="PO194" s="145"/>
      <c r="PP194" s="145"/>
      <c r="PQ194" s="145"/>
      <c r="PR194" s="145"/>
      <c r="PS194" s="145"/>
      <c r="PT194" s="145"/>
      <c r="PU194" s="145"/>
      <c r="PV194" s="145"/>
      <c r="PW194" s="145"/>
      <c r="PX194" s="145"/>
      <c r="PY194" s="145"/>
      <c r="PZ194" s="145"/>
      <c r="QA194" s="145"/>
      <c r="QB194" s="145"/>
      <c r="QC194" s="145"/>
      <c r="QD194" s="145"/>
      <c r="QE194" s="145"/>
      <c r="QF194" s="145"/>
      <c r="QG194" s="145"/>
    </row>
    <row r="195" spans="1:449" s="612" customFormat="1" ht="118.5" hidden="1" customHeight="1">
      <c r="A195" s="252">
        <v>167</v>
      </c>
      <c r="B195" s="255" t="s">
        <v>2650</v>
      </c>
      <c r="C195" s="255" t="s">
        <v>612</v>
      </c>
      <c r="D195" s="255" t="s">
        <v>337</v>
      </c>
      <c r="E195" s="213"/>
      <c r="F195" s="255" t="s">
        <v>2650</v>
      </c>
      <c r="G195" s="253" t="s">
        <v>612</v>
      </c>
      <c r="H195" s="253" t="s">
        <v>337</v>
      </c>
      <c r="I195" s="213" t="s">
        <v>2063</v>
      </c>
      <c r="J195" s="288" t="s">
        <v>2064</v>
      </c>
      <c r="K195" s="288" t="s">
        <v>1164</v>
      </c>
      <c r="L195" s="395" t="s">
        <v>337</v>
      </c>
      <c r="M195" s="395" t="s">
        <v>328</v>
      </c>
      <c r="N195" s="395" t="s">
        <v>328</v>
      </c>
      <c r="O195" s="213" t="s">
        <v>196</v>
      </c>
      <c r="P195" s="213" t="s">
        <v>566</v>
      </c>
      <c r="Q195" s="213" t="s">
        <v>482</v>
      </c>
      <c r="R195" s="213" t="s">
        <v>250</v>
      </c>
      <c r="S195" s="255" t="s">
        <v>2769</v>
      </c>
      <c r="T195" s="255" t="s">
        <v>328</v>
      </c>
      <c r="U195" s="213" t="s">
        <v>556</v>
      </c>
      <c r="V195" s="255">
        <v>2019</v>
      </c>
      <c r="W195" s="255" t="s">
        <v>2770</v>
      </c>
      <c r="X195" s="575" t="s">
        <v>2771</v>
      </c>
      <c r="Y195" s="275" t="s">
        <v>2772</v>
      </c>
      <c r="Z195" s="61" t="s">
        <v>2773</v>
      </c>
      <c r="AA195" s="371">
        <v>1</v>
      </c>
      <c r="AB195" s="273" t="s">
        <v>2774</v>
      </c>
      <c r="AC195" s="273" t="s">
        <v>2775</v>
      </c>
      <c r="AD195" s="605">
        <v>1</v>
      </c>
      <c r="AE195" s="61" t="s">
        <v>2776</v>
      </c>
      <c r="AF195" s="607">
        <v>44562</v>
      </c>
      <c r="AG195" s="607">
        <v>44742</v>
      </c>
      <c r="AH195" s="260">
        <v>44900</v>
      </c>
      <c r="AI195" s="260" t="s">
        <v>309</v>
      </c>
      <c r="AJ195" s="260" t="s">
        <v>309</v>
      </c>
      <c r="AK195" s="218">
        <f t="shared" si="22"/>
        <v>31</v>
      </c>
      <c r="AL195" s="235" t="s">
        <v>557</v>
      </c>
      <c r="AM195" s="361">
        <v>44421</v>
      </c>
      <c r="AN195" s="359" t="s">
        <v>309</v>
      </c>
      <c r="AO195" s="359" t="s">
        <v>408</v>
      </c>
      <c r="AP195" s="573">
        <v>0</v>
      </c>
      <c r="AQ195" s="235" t="s">
        <v>386</v>
      </c>
      <c r="AR195" s="300">
        <v>291</v>
      </c>
      <c r="AS195" s="302" t="s">
        <v>398</v>
      </c>
      <c r="AT195" s="361">
        <v>44502</v>
      </c>
      <c r="AU195" s="302" t="s">
        <v>558</v>
      </c>
      <c r="AV195" s="300" t="s">
        <v>534</v>
      </c>
      <c r="AW195" s="573">
        <v>0</v>
      </c>
      <c r="AX195" s="573">
        <v>0</v>
      </c>
      <c r="AY195" s="302" t="s">
        <v>400</v>
      </c>
      <c r="AZ195" s="302" t="s">
        <v>383</v>
      </c>
      <c r="BA195" s="247" t="s">
        <v>390</v>
      </c>
      <c r="BB195" s="62" t="s">
        <v>2701</v>
      </c>
      <c r="BC195" s="264">
        <v>44620</v>
      </c>
      <c r="BD195" s="250" t="s">
        <v>391</v>
      </c>
      <c r="BE195" s="62" t="s">
        <v>2702</v>
      </c>
      <c r="BF195" s="609">
        <v>0</v>
      </c>
      <c r="BG195" s="235" t="s">
        <v>386</v>
      </c>
      <c r="BH195" s="223">
        <v>-44620</v>
      </c>
      <c r="BI195" s="221" t="s">
        <v>398</v>
      </c>
      <c r="BJ195" s="63"/>
      <c r="BK195" s="63"/>
      <c r="BL195" s="63"/>
      <c r="BM195" s="63"/>
      <c r="BN195" s="221"/>
      <c r="BO195" s="63"/>
      <c r="BP195" s="268" t="s">
        <v>293</v>
      </c>
      <c r="BQ195" s="62" t="s">
        <v>2659</v>
      </c>
      <c r="BR195" s="269">
        <v>44712</v>
      </c>
      <c r="BS195" s="233" t="s">
        <v>2703</v>
      </c>
      <c r="BT195" s="234">
        <v>1</v>
      </c>
      <c r="BU195" s="235" t="s">
        <v>380</v>
      </c>
      <c r="BV195" s="223">
        <v>31</v>
      </c>
      <c r="BW195" s="221" t="s">
        <v>398</v>
      </c>
      <c r="BX195" s="556">
        <v>44732</v>
      </c>
      <c r="BY195" s="557" t="s">
        <v>2777</v>
      </c>
      <c r="BZ195" s="557" t="s">
        <v>559</v>
      </c>
      <c r="CA195" s="558">
        <v>0.5</v>
      </c>
      <c r="CB195" s="236" t="s">
        <v>293</v>
      </c>
      <c r="CC195" s="94"/>
      <c r="CD195" s="268" t="s">
        <v>293</v>
      </c>
      <c r="CE195" s="62"/>
      <c r="CF195" s="41" t="s">
        <v>2778</v>
      </c>
      <c r="CG195" s="240" t="s">
        <v>2779</v>
      </c>
      <c r="CH195" s="265" t="s">
        <v>2671</v>
      </c>
      <c r="CI195" s="122">
        <v>1</v>
      </c>
      <c r="CJ195" s="235" t="str">
        <f t="shared" si="23"/>
        <v>CUMPLIMIENTO TOTAL</v>
      </c>
      <c r="CK195" s="223">
        <f t="shared" si="29"/>
        <v>31</v>
      </c>
      <c r="CL195" s="221" t="str">
        <f t="shared" si="30"/>
        <v>CON TIEMPO</v>
      </c>
      <c r="CM195" s="513">
        <v>44883</v>
      </c>
      <c r="CN195" s="608" t="s">
        <v>2780</v>
      </c>
      <c r="CO195" s="336" t="s">
        <v>1543</v>
      </c>
      <c r="CP195" s="479">
        <v>1</v>
      </c>
      <c r="CQ195" s="576" t="s">
        <v>294</v>
      </c>
      <c r="CR195" s="94"/>
      <c r="CS195" s="249">
        <v>44963</v>
      </c>
      <c r="CT195" s="82" t="s">
        <v>1125</v>
      </c>
      <c r="CU195" s="82" t="s">
        <v>339</v>
      </c>
      <c r="CV195" s="107">
        <v>1</v>
      </c>
      <c r="CW195" s="110">
        <v>1</v>
      </c>
      <c r="CX195" s="235" t="str">
        <f t="shared" si="26"/>
        <v>CUMPLIMIENTO TOTAL</v>
      </c>
      <c r="CY195" s="223" t="str">
        <f t="shared" si="27"/>
        <v>NO APLICA ACCION CERRADA</v>
      </c>
      <c r="CZ195" s="221" t="str">
        <f t="shared" si="32"/>
        <v>NO APLICA ACCION CERRADA</v>
      </c>
      <c r="DA195" s="239" t="s">
        <v>328</v>
      </c>
      <c r="DB195" s="82" t="s">
        <v>1125</v>
      </c>
      <c r="DC195" s="82" t="s">
        <v>339</v>
      </c>
      <c r="DD195" s="107">
        <v>1</v>
      </c>
      <c r="DE195" s="97" t="s">
        <v>294</v>
      </c>
      <c r="DF195" s="365"/>
      <c r="DG195" s="145"/>
      <c r="DH195" s="145"/>
      <c r="DI195" s="145"/>
      <c r="DJ195" s="145"/>
      <c r="DK195" s="145"/>
      <c r="DL195" s="145"/>
      <c r="DM195" s="145"/>
      <c r="DN195" s="145"/>
      <c r="DO195" s="145"/>
      <c r="DP195" s="145"/>
      <c r="DQ195" s="145"/>
      <c r="DR195" s="145"/>
      <c r="DS195" s="145"/>
      <c r="DT195" s="145"/>
      <c r="DU195" s="145"/>
      <c r="DV195" s="145"/>
      <c r="DW195" s="145"/>
      <c r="DX195" s="145"/>
      <c r="DY195" s="145"/>
      <c r="DZ195" s="145"/>
      <c r="EA195" s="145"/>
      <c r="EB195" s="145"/>
      <c r="EC195" s="145"/>
      <c r="ED195" s="145"/>
      <c r="EE195" s="145"/>
      <c r="EF195" s="145"/>
      <c r="EG195" s="145"/>
      <c r="EH195" s="145"/>
      <c r="EI195" s="145"/>
      <c r="EJ195" s="145"/>
      <c r="EK195" s="145"/>
      <c r="EL195" s="145"/>
      <c r="EM195" s="145"/>
      <c r="EN195" s="145"/>
      <c r="EO195" s="145"/>
      <c r="EP195" s="145"/>
      <c r="EQ195" s="145"/>
      <c r="ER195" s="145"/>
      <c r="ES195" s="145"/>
      <c r="ET195" s="145"/>
      <c r="EU195" s="145"/>
      <c r="EV195" s="145"/>
      <c r="EW195" s="145"/>
      <c r="EX195" s="145"/>
      <c r="EY195" s="145"/>
      <c r="EZ195" s="145"/>
      <c r="FA195" s="145"/>
      <c r="FB195" s="145"/>
      <c r="FC195" s="145"/>
      <c r="FD195" s="145"/>
      <c r="FE195" s="145"/>
      <c r="FF195" s="145"/>
      <c r="FG195" s="145"/>
      <c r="FH195" s="145"/>
      <c r="FI195" s="145"/>
      <c r="FJ195" s="145"/>
      <c r="FK195" s="145"/>
      <c r="FL195" s="145"/>
      <c r="FM195" s="145"/>
      <c r="FN195" s="145"/>
      <c r="FO195" s="145"/>
      <c r="FP195" s="145"/>
      <c r="FQ195" s="145"/>
      <c r="FR195" s="145"/>
      <c r="FS195" s="145"/>
      <c r="FT195" s="145"/>
      <c r="FU195" s="145"/>
      <c r="FV195" s="145"/>
      <c r="FW195" s="145"/>
      <c r="FX195" s="145"/>
      <c r="FY195" s="145"/>
      <c r="FZ195" s="145"/>
      <c r="GA195" s="145"/>
      <c r="GB195" s="145"/>
      <c r="GC195" s="145"/>
      <c r="GD195" s="145"/>
      <c r="GE195" s="145"/>
      <c r="GF195" s="145"/>
      <c r="GG195" s="145"/>
      <c r="GH195" s="145"/>
      <c r="GI195" s="145"/>
      <c r="GJ195" s="145"/>
      <c r="GK195" s="145"/>
      <c r="GL195" s="145"/>
      <c r="GM195" s="145"/>
      <c r="GN195" s="145"/>
      <c r="GO195" s="145"/>
      <c r="GP195" s="145"/>
      <c r="GQ195" s="145"/>
      <c r="GR195" s="145"/>
      <c r="GS195" s="145"/>
      <c r="GT195" s="145"/>
      <c r="GU195" s="145"/>
      <c r="GV195" s="145"/>
      <c r="GW195" s="145"/>
      <c r="GX195" s="145"/>
      <c r="GY195" s="145"/>
      <c r="GZ195" s="145"/>
      <c r="HA195" s="145"/>
      <c r="HB195" s="145"/>
      <c r="HC195" s="145"/>
      <c r="HD195" s="145"/>
      <c r="HE195" s="145"/>
      <c r="HF195" s="145"/>
      <c r="HG195" s="145"/>
      <c r="HH195" s="145"/>
      <c r="HI195" s="145"/>
      <c r="HJ195" s="145"/>
      <c r="HK195" s="145"/>
      <c r="HL195" s="145"/>
      <c r="HM195" s="145"/>
      <c r="HN195" s="145"/>
      <c r="HO195" s="145"/>
      <c r="HP195" s="145"/>
      <c r="HQ195" s="145"/>
      <c r="HR195" s="145"/>
      <c r="HS195" s="145"/>
      <c r="HT195" s="145"/>
      <c r="HU195" s="145"/>
      <c r="HV195" s="145"/>
      <c r="HW195" s="145"/>
      <c r="HX195" s="145"/>
      <c r="HY195" s="145"/>
      <c r="HZ195" s="145"/>
      <c r="IA195" s="145"/>
      <c r="IB195" s="145"/>
      <c r="IC195" s="145"/>
      <c r="ID195" s="145"/>
      <c r="IE195" s="145"/>
      <c r="IF195" s="145"/>
      <c r="IG195" s="145"/>
      <c r="IH195" s="145"/>
      <c r="II195" s="145"/>
      <c r="IJ195" s="145"/>
      <c r="IK195" s="145"/>
      <c r="IL195" s="145"/>
      <c r="IM195" s="145"/>
      <c r="IN195" s="145"/>
      <c r="IO195" s="145"/>
      <c r="IP195" s="145"/>
      <c r="IQ195" s="145"/>
      <c r="IR195" s="145"/>
      <c r="IS195" s="145"/>
      <c r="IT195" s="145"/>
      <c r="IU195" s="145"/>
      <c r="IV195" s="145"/>
      <c r="IW195" s="145"/>
      <c r="IX195" s="145"/>
      <c r="IY195" s="145"/>
      <c r="IZ195" s="145"/>
      <c r="JA195" s="145"/>
      <c r="JB195" s="145"/>
      <c r="JC195" s="145"/>
      <c r="JD195" s="145"/>
      <c r="JE195" s="145"/>
      <c r="JF195" s="145"/>
      <c r="JG195" s="145"/>
      <c r="JH195" s="145"/>
      <c r="JI195" s="145"/>
      <c r="JJ195" s="145"/>
      <c r="JK195" s="145"/>
      <c r="JL195" s="145"/>
      <c r="JM195" s="145"/>
      <c r="JN195" s="145"/>
      <c r="JO195" s="145"/>
      <c r="JP195" s="145"/>
      <c r="JQ195" s="145"/>
      <c r="JR195" s="145"/>
      <c r="JS195" s="145"/>
      <c r="JT195" s="145"/>
      <c r="JU195" s="145"/>
      <c r="JV195" s="145"/>
      <c r="JW195" s="145"/>
      <c r="JX195" s="145"/>
      <c r="JY195" s="145"/>
      <c r="JZ195" s="145"/>
      <c r="KA195" s="145"/>
      <c r="KB195" s="145"/>
      <c r="KC195" s="145"/>
      <c r="KD195" s="145"/>
      <c r="KE195" s="145"/>
      <c r="KF195" s="145"/>
      <c r="KG195" s="145"/>
      <c r="KH195" s="145"/>
      <c r="KI195" s="145"/>
      <c r="KJ195" s="145"/>
      <c r="KK195" s="145"/>
      <c r="KL195" s="145"/>
      <c r="KM195" s="145"/>
      <c r="KN195" s="145"/>
      <c r="KO195" s="145"/>
      <c r="KP195" s="145"/>
      <c r="KQ195" s="145"/>
      <c r="KR195" s="145"/>
      <c r="KS195" s="145"/>
      <c r="KT195" s="145"/>
      <c r="KU195" s="145"/>
      <c r="KV195" s="145"/>
      <c r="KW195" s="145"/>
      <c r="KX195" s="145"/>
      <c r="KY195" s="145"/>
      <c r="KZ195" s="145"/>
      <c r="LA195" s="145"/>
      <c r="LB195" s="145"/>
      <c r="LC195" s="145"/>
      <c r="LD195" s="145"/>
      <c r="LE195" s="145"/>
      <c r="LF195" s="145"/>
      <c r="LG195" s="145"/>
      <c r="LH195" s="145"/>
      <c r="LI195" s="145"/>
      <c r="LJ195" s="145"/>
      <c r="LK195" s="145"/>
      <c r="LL195" s="145"/>
      <c r="LM195" s="145"/>
      <c r="LN195" s="145"/>
      <c r="LO195" s="145"/>
      <c r="LP195" s="145"/>
      <c r="LQ195" s="145"/>
      <c r="LR195" s="145"/>
      <c r="LS195" s="145"/>
      <c r="LT195" s="145"/>
      <c r="LU195" s="145"/>
      <c r="LV195" s="145"/>
      <c r="LW195" s="145"/>
      <c r="LX195" s="145"/>
      <c r="LY195" s="145"/>
      <c r="LZ195" s="145"/>
      <c r="MA195" s="145"/>
      <c r="MB195" s="145"/>
      <c r="MC195" s="145"/>
      <c r="MD195" s="145"/>
      <c r="ME195" s="145"/>
      <c r="MF195" s="145"/>
      <c r="MG195" s="145"/>
      <c r="MH195" s="145"/>
      <c r="MI195" s="145"/>
      <c r="MJ195" s="145"/>
      <c r="MK195" s="145"/>
      <c r="ML195" s="145"/>
      <c r="MM195" s="145"/>
      <c r="MN195" s="145"/>
      <c r="MO195" s="145"/>
      <c r="MP195" s="145"/>
      <c r="MQ195" s="145"/>
      <c r="MR195" s="145"/>
      <c r="MS195" s="145"/>
      <c r="MT195" s="145"/>
      <c r="MU195" s="145"/>
      <c r="MV195" s="145"/>
      <c r="MW195" s="145"/>
      <c r="MX195" s="145"/>
      <c r="MY195" s="145"/>
      <c r="MZ195" s="145"/>
      <c r="NA195" s="145"/>
      <c r="NB195" s="145"/>
      <c r="NC195" s="145"/>
      <c r="ND195" s="145"/>
      <c r="NE195" s="145"/>
      <c r="NF195" s="145"/>
      <c r="NG195" s="145"/>
      <c r="NH195" s="145"/>
      <c r="NI195" s="145"/>
      <c r="NJ195" s="145"/>
      <c r="NK195" s="145"/>
      <c r="NL195" s="145"/>
      <c r="NM195" s="145"/>
      <c r="NN195" s="145"/>
      <c r="NO195" s="145"/>
      <c r="NP195" s="145"/>
      <c r="NQ195" s="145"/>
      <c r="NR195" s="145"/>
      <c r="NS195" s="145"/>
      <c r="NT195" s="145"/>
      <c r="NU195" s="145"/>
      <c r="NV195" s="145"/>
      <c r="NW195" s="145"/>
      <c r="NX195" s="145"/>
      <c r="NY195" s="145"/>
      <c r="NZ195" s="145"/>
      <c r="OA195" s="145"/>
      <c r="OB195" s="145"/>
      <c r="OC195" s="145"/>
      <c r="OD195" s="145"/>
      <c r="OE195" s="145"/>
      <c r="OF195" s="145"/>
      <c r="OG195" s="145"/>
      <c r="OH195" s="145"/>
      <c r="OI195" s="145"/>
      <c r="OJ195" s="145"/>
      <c r="OK195" s="145"/>
      <c r="OL195" s="145"/>
      <c r="OM195" s="145"/>
      <c r="ON195" s="145"/>
      <c r="OO195" s="145"/>
      <c r="OP195" s="145"/>
      <c r="OQ195" s="145"/>
      <c r="OR195" s="145"/>
      <c r="OS195" s="145"/>
      <c r="OT195" s="145"/>
      <c r="OU195" s="145"/>
      <c r="OV195" s="145"/>
      <c r="OW195" s="145"/>
      <c r="OX195" s="145"/>
      <c r="OY195" s="145"/>
      <c r="OZ195" s="145"/>
      <c r="PA195" s="145"/>
      <c r="PB195" s="145"/>
      <c r="PC195" s="145"/>
      <c r="PD195" s="145"/>
      <c r="PE195" s="145"/>
      <c r="PF195" s="145"/>
      <c r="PG195" s="145"/>
      <c r="PH195" s="145"/>
      <c r="PI195" s="145"/>
      <c r="PJ195" s="145"/>
      <c r="PK195" s="145"/>
      <c r="PL195" s="145"/>
      <c r="PM195" s="145"/>
      <c r="PN195" s="145"/>
      <c r="PO195" s="145"/>
      <c r="PP195" s="145"/>
      <c r="PQ195" s="145"/>
      <c r="PR195" s="145"/>
      <c r="PS195" s="145"/>
      <c r="PT195" s="145"/>
      <c r="PU195" s="145"/>
      <c r="PV195" s="145"/>
      <c r="PW195" s="145"/>
      <c r="PX195" s="145"/>
      <c r="PY195" s="145"/>
      <c r="PZ195" s="145"/>
      <c r="QA195" s="145"/>
      <c r="QB195" s="145"/>
      <c r="QC195" s="145"/>
      <c r="QD195" s="145"/>
      <c r="QE195" s="145"/>
      <c r="QF195" s="145"/>
      <c r="QG195" s="145"/>
    </row>
    <row r="196" spans="1:449" s="145" customFormat="1" ht="118.5" hidden="1" customHeight="1">
      <c r="A196" s="252">
        <v>168</v>
      </c>
      <c r="B196" s="255" t="s">
        <v>2650</v>
      </c>
      <c r="C196" s="255" t="s">
        <v>612</v>
      </c>
      <c r="D196" s="255" t="s">
        <v>337</v>
      </c>
      <c r="E196" s="213"/>
      <c r="F196" s="255" t="s">
        <v>2650</v>
      </c>
      <c r="G196" s="253" t="s">
        <v>612</v>
      </c>
      <c r="H196" s="253" t="s">
        <v>337</v>
      </c>
      <c r="I196" s="213" t="s">
        <v>2063</v>
      </c>
      <c r="J196" s="288" t="s">
        <v>2064</v>
      </c>
      <c r="K196" s="288" t="s">
        <v>1164</v>
      </c>
      <c r="L196" s="395" t="s">
        <v>337</v>
      </c>
      <c r="M196" s="395" t="s">
        <v>328</v>
      </c>
      <c r="N196" s="395" t="s">
        <v>328</v>
      </c>
      <c r="O196" s="213" t="s">
        <v>196</v>
      </c>
      <c r="P196" s="213" t="s">
        <v>566</v>
      </c>
      <c r="Q196" s="213" t="s">
        <v>482</v>
      </c>
      <c r="R196" s="213" t="s">
        <v>250</v>
      </c>
      <c r="S196" s="255" t="s">
        <v>2781</v>
      </c>
      <c r="T196" s="255" t="s">
        <v>328</v>
      </c>
      <c r="U196" s="213" t="s">
        <v>556</v>
      </c>
      <c r="V196" s="255">
        <v>2019</v>
      </c>
      <c r="W196" s="255" t="s">
        <v>2782</v>
      </c>
      <c r="X196" s="575" t="s">
        <v>2783</v>
      </c>
      <c r="Y196" s="275" t="s">
        <v>2784</v>
      </c>
      <c r="Z196" s="61" t="s">
        <v>2785</v>
      </c>
      <c r="AA196" s="371">
        <v>1</v>
      </c>
      <c r="AB196" s="273" t="s">
        <v>560</v>
      </c>
      <c r="AC196" s="273" t="s">
        <v>561</v>
      </c>
      <c r="AD196" s="605">
        <v>1</v>
      </c>
      <c r="AE196" s="61" t="s">
        <v>565</v>
      </c>
      <c r="AF196" s="607">
        <v>44593</v>
      </c>
      <c r="AG196" s="607">
        <v>44681</v>
      </c>
      <c r="AH196" s="260">
        <v>44900</v>
      </c>
      <c r="AI196" s="260" t="s">
        <v>309</v>
      </c>
      <c r="AJ196" s="260" t="s">
        <v>309</v>
      </c>
      <c r="AK196" s="218">
        <f t="shared" si="22"/>
        <v>-30</v>
      </c>
      <c r="AL196" s="235" t="s">
        <v>557</v>
      </c>
      <c r="AM196" s="361">
        <v>44421</v>
      </c>
      <c r="AN196" s="359" t="s">
        <v>309</v>
      </c>
      <c r="AO196" s="359" t="s">
        <v>408</v>
      </c>
      <c r="AP196" s="573">
        <v>0</v>
      </c>
      <c r="AQ196" s="235" t="s">
        <v>386</v>
      </c>
      <c r="AR196" s="300">
        <v>230</v>
      </c>
      <c r="AS196" s="302" t="s">
        <v>398</v>
      </c>
      <c r="AT196" s="361">
        <v>44502</v>
      </c>
      <c r="AU196" s="302" t="s">
        <v>558</v>
      </c>
      <c r="AV196" s="300" t="s">
        <v>534</v>
      </c>
      <c r="AW196" s="573">
        <v>0</v>
      </c>
      <c r="AX196" s="573">
        <v>0</v>
      </c>
      <c r="AY196" s="302" t="s">
        <v>400</v>
      </c>
      <c r="AZ196" s="302" t="s">
        <v>383</v>
      </c>
      <c r="BA196" s="247" t="s">
        <v>390</v>
      </c>
      <c r="BB196" s="62" t="s">
        <v>2701</v>
      </c>
      <c r="BC196" s="264">
        <v>44620</v>
      </c>
      <c r="BD196" s="250" t="s">
        <v>391</v>
      </c>
      <c r="BE196" s="62" t="s">
        <v>2702</v>
      </c>
      <c r="BF196" s="609">
        <v>0</v>
      </c>
      <c r="BG196" s="235" t="s">
        <v>386</v>
      </c>
      <c r="BH196" s="223">
        <v>-44620</v>
      </c>
      <c r="BI196" s="221" t="s">
        <v>398</v>
      </c>
      <c r="BJ196" s="63"/>
      <c r="BK196" s="63"/>
      <c r="BL196" s="63"/>
      <c r="BM196" s="63"/>
      <c r="BN196" s="221"/>
      <c r="BO196" s="63"/>
      <c r="BP196" s="268" t="s">
        <v>293</v>
      </c>
      <c r="BQ196" s="62" t="s">
        <v>2659</v>
      </c>
      <c r="BR196" s="269">
        <v>44712</v>
      </c>
      <c r="BS196" s="233" t="s">
        <v>2703</v>
      </c>
      <c r="BT196" s="234">
        <v>1</v>
      </c>
      <c r="BU196" s="235" t="s">
        <v>380</v>
      </c>
      <c r="BV196" s="223">
        <v>-30</v>
      </c>
      <c r="BW196" s="221" t="s">
        <v>387</v>
      </c>
      <c r="BX196" s="556">
        <v>44732</v>
      </c>
      <c r="BY196" s="557" t="s">
        <v>2786</v>
      </c>
      <c r="BZ196" s="557" t="s">
        <v>559</v>
      </c>
      <c r="CA196" s="558">
        <v>0</v>
      </c>
      <c r="CB196" s="236" t="s">
        <v>387</v>
      </c>
      <c r="CC196" s="94"/>
      <c r="CD196" s="268" t="s">
        <v>293</v>
      </c>
      <c r="CE196" s="62"/>
      <c r="CF196" s="41" t="s">
        <v>2787</v>
      </c>
      <c r="CG196" s="50" t="s">
        <v>2788</v>
      </c>
      <c r="CH196" s="265" t="s">
        <v>2671</v>
      </c>
      <c r="CI196" s="122">
        <v>1</v>
      </c>
      <c r="CJ196" s="235" t="str">
        <f t="shared" si="23"/>
        <v>CUMPLIMIENTO TOTAL</v>
      </c>
      <c r="CK196" s="223">
        <f t="shared" si="29"/>
        <v>-30</v>
      </c>
      <c r="CL196" s="221" t="str">
        <f t="shared" si="30"/>
        <v>VENCIDO</v>
      </c>
      <c r="CM196" s="513">
        <v>44883</v>
      </c>
      <c r="CN196" s="608" t="s">
        <v>2789</v>
      </c>
      <c r="CO196" s="336" t="s">
        <v>1543</v>
      </c>
      <c r="CP196" s="479">
        <v>1</v>
      </c>
      <c r="CQ196" s="576" t="s">
        <v>294</v>
      </c>
      <c r="CR196" s="94"/>
      <c r="CS196" s="249">
        <v>44963</v>
      </c>
      <c r="CT196" s="82" t="s">
        <v>1125</v>
      </c>
      <c r="CU196" s="82" t="s">
        <v>339</v>
      </c>
      <c r="CV196" s="107">
        <v>1</v>
      </c>
      <c r="CW196" s="110">
        <v>1</v>
      </c>
      <c r="CX196" s="235" t="str">
        <f t="shared" si="26"/>
        <v>CUMPLIMIENTO TOTAL</v>
      </c>
      <c r="CY196" s="223" t="str">
        <f t="shared" si="27"/>
        <v>NO APLICA ACCION CERRADA</v>
      </c>
      <c r="CZ196" s="221" t="str">
        <f t="shared" si="32"/>
        <v>NO APLICA ACCION CERRADA</v>
      </c>
      <c r="DA196" s="239" t="s">
        <v>328</v>
      </c>
      <c r="DB196" s="82" t="s">
        <v>1125</v>
      </c>
      <c r="DC196" s="82" t="s">
        <v>339</v>
      </c>
      <c r="DD196" s="107">
        <v>1</v>
      </c>
      <c r="DE196" s="97" t="s">
        <v>294</v>
      </c>
      <c r="DF196" s="365"/>
    </row>
    <row r="197" spans="1:449" s="145" customFormat="1" ht="118.5" hidden="1" customHeight="1">
      <c r="A197" s="252">
        <v>169</v>
      </c>
      <c r="B197" s="255" t="s">
        <v>2650</v>
      </c>
      <c r="C197" s="255" t="s">
        <v>612</v>
      </c>
      <c r="D197" s="255" t="s">
        <v>337</v>
      </c>
      <c r="E197" s="213"/>
      <c r="F197" s="255" t="s">
        <v>2650</v>
      </c>
      <c r="G197" s="253" t="s">
        <v>612</v>
      </c>
      <c r="H197" s="253" t="s">
        <v>337</v>
      </c>
      <c r="I197" s="213" t="s">
        <v>2063</v>
      </c>
      <c r="J197" s="288" t="s">
        <v>2064</v>
      </c>
      <c r="K197" s="288" t="s">
        <v>1164</v>
      </c>
      <c r="L197" s="395" t="s">
        <v>337</v>
      </c>
      <c r="M197" s="395" t="s">
        <v>328</v>
      </c>
      <c r="N197" s="395" t="s">
        <v>328</v>
      </c>
      <c r="O197" s="213" t="s">
        <v>196</v>
      </c>
      <c r="P197" s="213" t="s">
        <v>199</v>
      </c>
      <c r="Q197" s="213" t="s">
        <v>482</v>
      </c>
      <c r="R197" s="213" t="s">
        <v>250</v>
      </c>
      <c r="S197" s="255" t="s">
        <v>2790</v>
      </c>
      <c r="T197" s="255" t="s">
        <v>328</v>
      </c>
      <c r="U197" s="213" t="s">
        <v>556</v>
      </c>
      <c r="V197" s="255">
        <v>2019</v>
      </c>
      <c r="W197" s="255" t="s">
        <v>2791</v>
      </c>
      <c r="X197" s="575" t="s">
        <v>2792</v>
      </c>
      <c r="Y197" s="275" t="s">
        <v>2793</v>
      </c>
      <c r="Z197" s="61" t="s">
        <v>2794</v>
      </c>
      <c r="AA197" s="371">
        <v>1</v>
      </c>
      <c r="AB197" s="273" t="s">
        <v>2795</v>
      </c>
      <c r="AC197" s="273" t="s">
        <v>2775</v>
      </c>
      <c r="AD197" s="605">
        <v>1</v>
      </c>
      <c r="AE197" s="61" t="s">
        <v>2796</v>
      </c>
      <c r="AF197" s="607">
        <v>44562</v>
      </c>
      <c r="AG197" s="607">
        <v>44926</v>
      </c>
      <c r="AH197" s="260">
        <v>44743</v>
      </c>
      <c r="AI197" s="260" t="s">
        <v>309</v>
      </c>
      <c r="AJ197" s="260" t="s">
        <v>309</v>
      </c>
      <c r="AK197" s="218">
        <f t="shared" si="22"/>
        <v>215</v>
      </c>
      <c r="AL197" s="235" t="s">
        <v>557</v>
      </c>
      <c r="AM197" s="361">
        <v>44421</v>
      </c>
      <c r="AN197" s="359" t="s">
        <v>309</v>
      </c>
      <c r="AO197" s="359" t="s">
        <v>408</v>
      </c>
      <c r="AP197" s="573">
        <v>0</v>
      </c>
      <c r="AQ197" s="235" t="s">
        <v>386</v>
      </c>
      <c r="AR197" s="300">
        <v>475</v>
      </c>
      <c r="AS197" s="302" t="s">
        <v>398</v>
      </c>
      <c r="AT197" s="361">
        <v>44502</v>
      </c>
      <c r="AU197" s="302" t="s">
        <v>558</v>
      </c>
      <c r="AV197" s="300" t="s">
        <v>534</v>
      </c>
      <c r="AW197" s="573">
        <v>0</v>
      </c>
      <c r="AX197" s="573">
        <v>0</v>
      </c>
      <c r="AY197" s="302" t="s">
        <v>400</v>
      </c>
      <c r="AZ197" s="302" t="s">
        <v>383</v>
      </c>
      <c r="BA197" s="247" t="s">
        <v>390</v>
      </c>
      <c r="BB197" s="62" t="s">
        <v>2797</v>
      </c>
      <c r="BC197" s="264">
        <v>44620</v>
      </c>
      <c r="BD197" s="250" t="s">
        <v>391</v>
      </c>
      <c r="BE197" s="62" t="s">
        <v>2798</v>
      </c>
      <c r="BF197" s="609">
        <v>0.7</v>
      </c>
      <c r="BG197" s="235" t="s">
        <v>414</v>
      </c>
      <c r="BH197" s="223">
        <v>-44620</v>
      </c>
      <c r="BI197" s="221" t="s">
        <v>398</v>
      </c>
      <c r="BJ197" s="63"/>
      <c r="BK197" s="63"/>
      <c r="BL197" s="63"/>
      <c r="BM197" s="63"/>
      <c r="BN197" s="221"/>
      <c r="BO197" s="63"/>
      <c r="BP197" s="268" t="s">
        <v>293</v>
      </c>
      <c r="BQ197" s="62" t="s">
        <v>2659</v>
      </c>
      <c r="BR197" s="269">
        <v>44712</v>
      </c>
      <c r="BS197" s="233" t="s">
        <v>2703</v>
      </c>
      <c r="BT197" s="234">
        <v>1</v>
      </c>
      <c r="BU197" s="235" t="s">
        <v>380</v>
      </c>
      <c r="BV197" s="223">
        <v>215</v>
      </c>
      <c r="BW197" s="221" t="s">
        <v>398</v>
      </c>
      <c r="BX197" s="556">
        <v>44732</v>
      </c>
      <c r="BY197" s="557" t="s">
        <v>2799</v>
      </c>
      <c r="BZ197" s="557" t="s">
        <v>559</v>
      </c>
      <c r="CA197" s="558">
        <v>1</v>
      </c>
      <c r="CB197" s="236" t="s">
        <v>294</v>
      </c>
      <c r="CC197" s="94"/>
      <c r="CD197" s="236" t="s">
        <v>294</v>
      </c>
      <c r="CE197" s="233" t="s">
        <v>1125</v>
      </c>
      <c r="CF197" s="233" t="s">
        <v>1125</v>
      </c>
      <c r="CG197" s="375" t="s">
        <v>328</v>
      </c>
      <c r="CH197" s="233" t="s">
        <v>328</v>
      </c>
      <c r="CI197" s="234">
        <v>1</v>
      </c>
      <c r="CJ197" s="235" t="str">
        <f t="shared" si="23"/>
        <v>CUMPLIMIENTO TOTAL</v>
      </c>
      <c r="CK197" s="223" t="str">
        <f t="shared" si="29"/>
        <v>NO APLICA ACCION CERRADA</v>
      </c>
      <c r="CL197" s="221" t="str">
        <f t="shared" si="30"/>
        <v>NO APLICA ACCION CERRADA</v>
      </c>
      <c r="CM197" s="239" t="s">
        <v>328</v>
      </c>
      <c r="CN197" s="82" t="s">
        <v>1125</v>
      </c>
      <c r="CO197" s="312" t="s">
        <v>339</v>
      </c>
      <c r="CP197" s="558">
        <v>1</v>
      </c>
      <c r="CQ197" s="236" t="s">
        <v>294</v>
      </c>
      <c r="CR197" s="94"/>
      <c r="CS197" s="249">
        <v>44963</v>
      </c>
      <c r="CT197" s="82" t="s">
        <v>1125</v>
      </c>
      <c r="CU197" s="82" t="s">
        <v>339</v>
      </c>
      <c r="CV197" s="107">
        <v>1</v>
      </c>
      <c r="CW197" s="110">
        <v>1</v>
      </c>
      <c r="CX197" s="235" t="str">
        <f t="shared" si="26"/>
        <v>CUMPLIMIENTO TOTAL</v>
      </c>
      <c r="CY197" s="223" t="str">
        <f t="shared" si="27"/>
        <v>NO APLICA ACCION CERRADA</v>
      </c>
      <c r="CZ197" s="221" t="str">
        <f t="shared" si="32"/>
        <v>NO APLICA ACCION CERRADA</v>
      </c>
      <c r="DA197" s="239" t="s">
        <v>328</v>
      </c>
      <c r="DB197" s="82" t="s">
        <v>1125</v>
      </c>
      <c r="DC197" s="82" t="s">
        <v>339</v>
      </c>
      <c r="DD197" s="107">
        <v>1</v>
      </c>
      <c r="DE197" s="97" t="s">
        <v>294</v>
      </c>
      <c r="DF197" s="365"/>
    </row>
    <row r="198" spans="1:449" s="145" customFormat="1" ht="118.5" hidden="1" customHeight="1">
      <c r="A198" s="252">
        <v>170</v>
      </c>
      <c r="B198" s="255" t="s">
        <v>2650</v>
      </c>
      <c r="C198" s="255" t="s">
        <v>612</v>
      </c>
      <c r="D198" s="255" t="s">
        <v>337</v>
      </c>
      <c r="E198" s="213"/>
      <c r="F198" s="255" t="s">
        <v>2650</v>
      </c>
      <c r="G198" s="253" t="s">
        <v>612</v>
      </c>
      <c r="H198" s="253" t="s">
        <v>337</v>
      </c>
      <c r="I198" s="213" t="s">
        <v>2063</v>
      </c>
      <c r="J198" s="288" t="s">
        <v>2064</v>
      </c>
      <c r="K198" s="288" t="s">
        <v>1164</v>
      </c>
      <c r="L198" s="395" t="s">
        <v>337</v>
      </c>
      <c r="M198" s="395" t="s">
        <v>328</v>
      </c>
      <c r="N198" s="395" t="s">
        <v>328</v>
      </c>
      <c r="O198" s="213" t="s">
        <v>196</v>
      </c>
      <c r="P198" s="213" t="s">
        <v>199</v>
      </c>
      <c r="Q198" s="213" t="s">
        <v>482</v>
      </c>
      <c r="R198" s="213" t="s">
        <v>250</v>
      </c>
      <c r="S198" s="255" t="s">
        <v>2800</v>
      </c>
      <c r="T198" s="255" t="s">
        <v>328</v>
      </c>
      <c r="U198" s="213" t="s">
        <v>556</v>
      </c>
      <c r="V198" s="255">
        <v>2019</v>
      </c>
      <c r="W198" s="255" t="s">
        <v>2801</v>
      </c>
      <c r="X198" s="575" t="s">
        <v>2802</v>
      </c>
      <c r="Y198" s="275" t="s">
        <v>2793</v>
      </c>
      <c r="Z198" s="61" t="s">
        <v>2794</v>
      </c>
      <c r="AA198" s="371">
        <v>1</v>
      </c>
      <c r="AB198" s="273" t="s">
        <v>2795</v>
      </c>
      <c r="AC198" s="273" t="s">
        <v>2775</v>
      </c>
      <c r="AD198" s="605">
        <v>1</v>
      </c>
      <c r="AE198" s="61" t="s">
        <v>2796</v>
      </c>
      <c r="AF198" s="607">
        <v>44562</v>
      </c>
      <c r="AG198" s="607">
        <v>44926</v>
      </c>
      <c r="AH198" s="260">
        <v>44743</v>
      </c>
      <c r="AI198" s="260" t="s">
        <v>309</v>
      </c>
      <c r="AJ198" s="260" t="s">
        <v>309</v>
      </c>
      <c r="AK198" s="218">
        <f t="shared" si="22"/>
        <v>215</v>
      </c>
      <c r="AL198" s="235" t="s">
        <v>557</v>
      </c>
      <c r="AM198" s="361">
        <v>44421</v>
      </c>
      <c r="AN198" s="359" t="s">
        <v>309</v>
      </c>
      <c r="AO198" s="359" t="s">
        <v>408</v>
      </c>
      <c r="AP198" s="573">
        <v>0</v>
      </c>
      <c r="AQ198" s="235" t="s">
        <v>386</v>
      </c>
      <c r="AR198" s="300">
        <v>475</v>
      </c>
      <c r="AS198" s="302" t="s">
        <v>398</v>
      </c>
      <c r="AT198" s="361">
        <v>44502</v>
      </c>
      <c r="AU198" s="302" t="s">
        <v>558</v>
      </c>
      <c r="AV198" s="300" t="s">
        <v>534</v>
      </c>
      <c r="AW198" s="573">
        <v>0</v>
      </c>
      <c r="AX198" s="573">
        <v>0</v>
      </c>
      <c r="AY198" s="302" t="s">
        <v>400</v>
      </c>
      <c r="AZ198" s="302" t="s">
        <v>383</v>
      </c>
      <c r="BA198" s="247" t="s">
        <v>390</v>
      </c>
      <c r="BB198" s="62" t="s">
        <v>2797</v>
      </c>
      <c r="BC198" s="264">
        <v>44620</v>
      </c>
      <c r="BD198" s="250" t="s">
        <v>391</v>
      </c>
      <c r="BE198" s="62" t="s">
        <v>2798</v>
      </c>
      <c r="BF198" s="609">
        <v>0.7</v>
      </c>
      <c r="BG198" s="235" t="s">
        <v>414</v>
      </c>
      <c r="BH198" s="223">
        <v>-44620</v>
      </c>
      <c r="BI198" s="221" t="s">
        <v>398</v>
      </c>
      <c r="BJ198" s="63"/>
      <c r="BK198" s="63"/>
      <c r="BL198" s="63"/>
      <c r="BM198" s="63"/>
      <c r="BN198" s="221"/>
      <c r="BO198" s="63"/>
      <c r="BP198" s="268" t="s">
        <v>293</v>
      </c>
      <c r="BQ198" s="62" t="s">
        <v>2659</v>
      </c>
      <c r="BR198" s="269">
        <v>44712</v>
      </c>
      <c r="BS198" s="233" t="s">
        <v>2703</v>
      </c>
      <c r="BT198" s="234">
        <v>1</v>
      </c>
      <c r="BU198" s="235" t="s">
        <v>380</v>
      </c>
      <c r="BV198" s="223">
        <v>215</v>
      </c>
      <c r="BW198" s="221" t="s">
        <v>398</v>
      </c>
      <c r="BX198" s="556">
        <v>44732</v>
      </c>
      <c r="BY198" s="557" t="s">
        <v>2799</v>
      </c>
      <c r="BZ198" s="557" t="s">
        <v>559</v>
      </c>
      <c r="CA198" s="558">
        <v>1</v>
      </c>
      <c r="CB198" s="236" t="s">
        <v>294</v>
      </c>
      <c r="CC198" s="94"/>
      <c r="CD198" s="236" t="s">
        <v>294</v>
      </c>
      <c r="CE198" s="233" t="s">
        <v>1125</v>
      </c>
      <c r="CF198" s="233" t="s">
        <v>1125</v>
      </c>
      <c r="CG198" s="375" t="s">
        <v>328</v>
      </c>
      <c r="CH198" s="233" t="s">
        <v>328</v>
      </c>
      <c r="CI198" s="234">
        <v>1</v>
      </c>
      <c r="CJ198" s="235" t="str">
        <f t="shared" si="23"/>
        <v>CUMPLIMIENTO TOTAL</v>
      </c>
      <c r="CK198" s="223" t="str">
        <f t="shared" si="29"/>
        <v>NO APLICA ACCION CERRADA</v>
      </c>
      <c r="CL198" s="221" t="str">
        <f t="shared" si="30"/>
        <v>NO APLICA ACCION CERRADA</v>
      </c>
      <c r="CM198" s="239" t="s">
        <v>328</v>
      </c>
      <c r="CN198" s="82" t="s">
        <v>1125</v>
      </c>
      <c r="CO198" s="312" t="s">
        <v>339</v>
      </c>
      <c r="CP198" s="558">
        <v>1</v>
      </c>
      <c r="CQ198" s="236" t="s">
        <v>294</v>
      </c>
      <c r="CR198" s="94"/>
      <c r="CS198" s="249">
        <v>44963</v>
      </c>
      <c r="CT198" s="82" t="s">
        <v>1125</v>
      </c>
      <c r="CU198" s="82" t="s">
        <v>339</v>
      </c>
      <c r="CV198" s="107">
        <v>1</v>
      </c>
      <c r="CW198" s="110">
        <v>1</v>
      </c>
      <c r="CX198" s="235" t="str">
        <f t="shared" si="26"/>
        <v>CUMPLIMIENTO TOTAL</v>
      </c>
      <c r="CY198" s="223" t="str">
        <f t="shared" si="27"/>
        <v>NO APLICA ACCION CERRADA</v>
      </c>
      <c r="CZ198" s="221" t="str">
        <f t="shared" si="32"/>
        <v>NO APLICA ACCION CERRADA</v>
      </c>
      <c r="DA198" s="239" t="s">
        <v>328</v>
      </c>
      <c r="DB198" s="82" t="s">
        <v>1125</v>
      </c>
      <c r="DC198" s="82" t="s">
        <v>339</v>
      </c>
      <c r="DD198" s="107">
        <v>1</v>
      </c>
      <c r="DE198" s="97" t="s">
        <v>294</v>
      </c>
      <c r="DF198" s="365"/>
    </row>
    <row r="199" spans="1:449" s="145" customFormat="1" ht="118.5" hidden="1" customHeight="1">
      <c r="A199" s="252">
        <v>171</v>
      </c>
      <c r="B199" s="255" t="s">
        <v>2803</v>
      </c>
      <c r="C199" s="255" t="s">
        <v>612</v>
      </c>
      <c r="D199" s="255" t="s">
        <v>337</v>
      </c>
      <c r="E199" s="213"/>
      <c r="F199" s="255" t="s">
        <v>2803</v>
      </c>
      <c r="G199" s="253" t="s">
        <v>612</v>
      </c>
      <c r="H199" s="253" t="s">
        <v>337</v>
      </c>
      <c r="I199" s="213" t="s">
        <v>2804</v>
      </c>
      <c r="J199" s="288" t="s">
        <v>2805</v>
      </c>
      <c r="K199" s="288" t="s">
        <v>1164</v>
      </c>
      <c r="L199" s="395" t="s">
        <v>337</v>
      </c>
      <c r="M199" s="395" t="s">
        <v>328</v>
      </c>
      <c r="N199" s="395" t="s">
        <v>328</v>
      </c>
      <c r="O199" s="213" t="s">
        <v>196</v>
      </c>
      <c r="P199" s="213" t="s">
        <v>2806</v>
      </c>
      <c r="Q199" s="213" t="s">
        <v>676</v>
      </c>
      <c r="R199" s="213" t="s">
        <v>250</v>
      </c>
      <c r="S199" s="255" t="s">
        <v>2807</v>
      </c>
      <c r="T199" s="253" t="s">
        <v>328</v>
      </c>
      <c r="U199" s="213" t="s">
        <v>567</v>
      </c>
      <c r="V199" s="255">
        <v>2019</v>
      </c>
      <c r="W199" s="255" t="s">
        <v>2808</v>
      </c>
      <c r="X199" s="575" t="s">
        <v>2809</v>
      </c>
      <c r="Y199" s="213" t="s">
        <v>2810</v>
      </c>
      <c r="Z199" s="213" t="s">
        <v>2811</v>
      </c>
      <c r="AA199" s="255" t="s">
        <v>328</v>
      </c>
      <c r="AB199" s="213" t="s">
        <v>328</v>
      </c>
      <c r="AC199" s="213" t="s">
        <v>328</v>
      </c>
      <c r="AD199" s="255" t="s">
        <v>328</v>
      </c>
      <c r="AE199" s="255" t="s">
        <v>328</v>
      </c>
      <c r="AF199" s="260">
        <v>44227</v>
      </c>
      <c r="AG199" s="260">
        <v>44545</v>
      </c>
      <c r="AH199" s="260">
        <v>44743</v>
      </c>
      <c r="AI199" s="260" t="s">
        <v>309</v>
      </c>
      <c r="AJ199" s="260" t="s">
        <v>309</v>
      </c>
      <c r="AK199" s="218">
        <f t="shared" si="22"/>
        <v>-166</v>
      </c>
      <c r="AL199" s="221" t="s">
        <v>2812</v>
      </c>
      <c r="AM199" s="262">
        <v>44355</v>
      </c>
      <c r="AN199" s="257" t="s">
        <v>309</v>
      </c>
      <c r="AO199" s="517" t="s">
        <v>2813</v>
      </c>
      <c r="AP199" s="261">
        <v>0.1</v>
      </c>
      <c r="AQ199" s="235" t="s">
        <v>435</v>
      </c>
      <c r="AR199" s="223">
        <v>94</v>
      </c>
      <c r="AS199" s="221" t="s">
        <v>398</v>
      </c>
      <c r="AT199" s="262">
        <v>44520</v>
      </c>
      <c r="AU199" s="221" t="s">
        <v>435</v>
      </c>
      <c r="AV199" s="223" t="s">
        <v>403</v>
      </c>
      <c r="AW199" s="261">
        <v>0.1</v>
      </c>
      <c r="AX199" s="261">
        <v>0.1</v>
      </c>
      <c r="AY199" s="221" t="s">
        <v>400</v>
      </c>
      <c r="AZ199" s="221" t="s">
        <v>383</v>
      </c>
      <c r="BA199" s="247" t="s">
        <v>390</v>
      </c>
      <c r="BB199" s="36" t="s">
        <v>2814</v>
      </c>
      <c r="BC199" s="269">
        <v>44620</v>
      </c>
      <c r="BD199" s="267" t="s">
        <v>307</v>
      </c>
      <c r="BE199" s="36" t="s">
        <v>2815</v>
      </c>
      <c r="BF199" s="317">
        <v>0.65</v>
      </c>
      <c r="BG199" s="235" t="s">
        <v>422</v>
      </c>
      <c r="BH199" s="223">
        <v>-44619.9</v>
      </c>
      <c r="BI199" s="221" t="s">
        <v>387</v>
      </c>
      <c r="BJ199" s="375">
        <v>44638</v>
      </c>
      <c r="BK199" s="279" t="s">
        <v>2816</v>
      </c>
      <c r="BL199" s="316" t="s">
        <v>446</v>
      </c>
      <c r="BM199" s="317">
        <v>0.5</v>
      </c>
      <c r="BN199" s="221" t="s">
        <v>387</v>
      </c>
      <c r="BO199" s="267"/>
      <c r="BP199" s="268" t="s">
        <v>293</v>
      </c>
      <c r="BQ199" s="62" t="s">
        <v>2817</v>
      </c>
      <c r="BR199" s="269">
        <v>44712</v>
      </c>
      <c r="BS199" s="233" t="s">
        <v>2671</v>
      </c>
      <c r="BT199" s="234">
        <v>1</v>
      </c>
      <c r="BU199" s="235" t="s">
        <v>380</v>
      </c>
      <c r="BV199" s="223">
        <v>-166</v>
      </c>
      <c r="BW199" s="221" t="s">
        <v>387</v>
      </c>
      <c r="BX199" s="383">
        <v>44733</v>
      </c>
      <c r="BY199" s="290" t="s">
        <v>2818</v>
      </c>
      <c r="BZ199" s="380" t="s">
        <v>403</v>
      </c>
      <c r="CA199" s="106">
        <v>1</v>
      </c>
      <c r="CB199" s="236" t="s">
        <v>294</v>
      </c>
      <c r="CC199" s="94"/>
      <c r="CD199" s="236" t="s">
        <v>294</v>
      </c>
      <c r="CE199" s="233" t="s">
        <v>1125</v>
      </c>
      <c r="CF199" s="233" t="s">
        <v>1125</v>
      </c>
      <c r="CG199" s="375" t="s">
        <v>328</v>
      </c>
      <c r="CH199" s="233" t="s">
        <v>328</v>
      </c>
      <c r="CI199" s="234">
        <v>1</v>
      </c>
      <c r="CJ199" s="235" t="str">
        <f t="shared" si="23"/>
        <v>CUMPLIMIENTO TOTAL</v>
      </c>
      <c r="CK199" s="223" t="str">
        <f t="shared" si="29"/>
        <v>NO APLICA ACCION CERRADA</v>
      </c>
      <c r="CL199" s="221" t="str">
        <f t="shared" si="30"/>
        <v>NO APLICA ACCION CERRADA</v>
      </c>
      <c r="CM199" s="239" t="s">
        <v>328</v>
      </c>
      <c r="CN199" s="82" t="s">
        <v>1125</v>
      </c>
      <c r="CO199" s="291" t="s">
        <v>403</v>
      </c>
      <c r="CP199" s="116">
        <v>1</v>
      </c>
      <c r="CQ199" s="236" t="s">
        <v>294</v>
      </c>
      <c r="CR199" s="94"/>
      <c r="CS199" s="249">
        <v>44963</v>
      </c>
      <c r="CT199" s="82" t="s">
        <v>1125</v>
      </c>
      <c r="CU199" s="82" t="s">
        <v>339</v>
      </c>
      <c r="CV199" s="107">
        <v>1</v>
      </c>
      <c r="CW199" s="110">
        <v>1</v>
      </c>
      <c r="CX199" s="235" t="str">
        <f t="shared" si="26"/>
        <v>CUMPLIMIENTO TOTAL</v>
      </c>
      <c r="CY199" s="223" t="str">
        <f t="shared" si="27"/>
        <v>NO APLICA ACCION CERRADA</v>
      </c>
      <c r="CZ199" s="221" t="str">
        <f t="shared" si="32"/>
        <v>NO APLICA ACCION CERRADA</v>
      </c>
      <c r="DA199" s="239" t="s">
        <v>328</v>
      </c>
      <c r="DB199" s="82" t="s">
        <v>1125</v>
      </c>
      <c r="DC199" s="82" t="s">
        <v>339</v>
      </c>
      <c r="DD199" s="107">
        <v>1</v>
      </c>
      <c r="DE199" s="97" t="s">
        <v>294</v>
      </c>
      <c r="DF199" s="94"/>
      <c r="DG199" s="141"/>
      <c r="DH199" s="141"/>
      <c r="DI199" s="141"/>
      <c r="DJ199" s="141"/>
      <c r="DK199" s="141"/>
      <c r="DL199" s="141"/>
      <c r="DM199" s="141"/>
      <c r="DN199" s="141"/>
      <c r="DO199" s="141"/>
      <c r="DP199" s="141"/>
      <c r="DQ199" s="141"/>
      <c r="DR199" s="141"/>
      <c r="DS199" s="141"/>
      <c r="DT199" s="141"/>
      <c r="DU199" s="141"/>
      <c r="DV199" s="141"/>
      <c r="DW199" s="141"/>
      <c r="DX199" s="141"/>
      <c r="DY199" s="141"/>
      <c r="DZ199" s="141"/>
      <c r="EA199" s="141"/>
      <c r="EB199" s="141"/>
      <c r="EC199" s="141"/>
      <c r="ED199" s="141"/>
      <c r="EE199" s="141"/>
      <c r="EF199" s="141"/>
      <c r="EG199" s="141"/>
      <c r="EH199" s="141"/>
      <c r="EI199" s="141"/>
      <c r="EJ199" s="141"/>
      <c r="EK199" s="141"/>
      <c r="EL199" s="141"/>
      <c r="EM199" s="141"/>
      <c r="EN199" s="141"/>
      <c r="EO199" s="141"/>
      <c r="EP199" s="141"/>
      <c r="EQ199" s="141"/>
      <c r="ER199" s="141"/>
      <c r="ES199" s="141"/>
      <c r="ET199" s="141"/>
      <c r="EU199" s="141"/>
      <c r="EV199" s="141"/>
      <c r="EW199" s="141"/>
      <c r="EX199" s="141"/>
      <c r="EY199" s="141"/>
      <c r="EZ199" s="141"/>
      <c r="FA199" s="141"/>
      <c r="FB199" s="141"/>
      <c r="FC199" s="141"/>
      <c r="FD199" s="141"/>
      <c r="FE199" s="141"/>
      <c r="FF199" s="141"/>
      <c r="FG199" s="141"/>
      <c r="FH199" s="141"/>
      <c r="FI199" s="141"/>
      <c r="FJ199" s="141"/>
      <c r="FK199" s="141"/>
      <c r="FL199" s="141"/>
      <c r="FM199" s="141"/>
      <c r="FN199" s="141"/>
      <c r="FO199" s="141"/>
      <c r="FP199" s="141"/>
      <c r="FQ199" s="141"/>
      <c r="FR199" s="141"/>
      <c r="FS199" s="141"/>
      <c r="FT199" s="141"/>
      <c r="FU199" s="141"/>
      <c r="FV199" s="141"/>
      <c r="FW199" s="141"/>
      <c r="FX199" s="141"/>
      <c r="FY199" s="141"/>
      <c r="FZ199" s="141"/>
      <c r="GA199" s="141"/>
      <c r="GB199" s="141"/>
      <c r="GC199" s="141"/>
      <c r="GD199" s="141"/>
      <c r="GE199" s="141"/>
      <c r="GF199" s="141"/>
      <c r="GG199" s="141"/>
      <c r="GH199" s="141"/>
      <c r="GI199" s="141"/>
      <c r="GJ199" s="141"/>
      <c r="GK199" s="141"/>
      <c r="GL199" s="141"/>
      <c r="GM199" s="141"/>
      <c r="GN199" s="141"/>
      <c r="GO199" s="141"/>
      <c r="GP199" s="141"/>
      <c r="GQ199" s="141"/>
      <c r="GR199" s="141"/>
      <c r="GS199" s="141"/>
      <c r="GT199" s="141"/>
      <c r="GU199" s="141"/>
      <c r="GV199" s="141"/>
      <c r="GW199" s="141"/>
      <c r="GX199" s="141"/>
      <c r="GY199" s="141"/>
      <c r="GZ199" s="141"/>
      <c r="HA199" s="141"/>
      <c r="HB199" s="141"/>
      <c r="HC199" s="141"/>
      <c r="HD199" s="141"/>
      <c r="HE199" s="141"/>
      <c r="HF199" s="141"/>
      <c r="HG199" s="141"/>
      <c r="HH199" s="141"/>
      <c r="HI199" s="141"/>
      <c r="HJ199" s="141"/>
      <c r="HK199" s="141"/>
      <c r="HL199" s="141"/>
      <c r="HM199" s="141"/>
      <c r="HN199" s="141"/>
      <c r="HO199" s="141"/>
      <c r="HP199" s="141"/>
      <c r="HQ199" s="141"/>
      <c r="HR199" s="141"/>
      <c r="HS199" s="141"/>
      <c r="HT199" s="141"/>
      <c r="HU199" s="141"/>
      <c r="HV199" s="141"/>
      <c r="HW199" s="141"/>
      <c r="HX199" s="141"/>
      <c r="HY199" s="141"/>
      <c r="HZ199" s="141"/>
      <c r="IA199" s="141"/>
      <c r="IB199" s="141"/>
      <c r="IC199" s="141"/>
      <c r="ID199" s="141"/>
      <c r="IE199" s="141"/>
      <c r="IF199" s="141"/>
      <c r="IG199" s="141"/>
      <c r="IH199" s="141"/>
      <c r="II199" s="141"/>
      <c r="IJ199" s="141"/>
      <c r="IK199" s="141"/>
      <c r="IL199" s="141"/>
      <c r="IM199" s="141"/>
      <c r="IN199" s="141"/>
      <c r="IO199" s="141"/>
      <c r="IP199" s="141"/>
      <c r="IQ199" s="141"/>
      <c r="IR199" s="141"/>
      <c r="IS199" s="141"/>
      <c r="IT199" s="141"/>
      <c r="IU199" s="141"/>
      <c r="IV199" s="141"/>
      <c r="IW199" s="141"/>
      <c r="IX199" s="141"/>
      <c r="IY199" s="141"/>
      <c r="IZ199" s="141"/>
      <c r="JA199" s="141"/>
      <c r="JB199" s="141"/>
      <c r="JC199" s="141"/>
      <c r="JD199" s="141"/>
      <c r="JE199" s="141"/>
      <c r="JF199" s="141"/>
      <c r="JG199" s="141"/>
      <c r="JH199" s="141"/>
      <c r="JI199" s="141"/>
      <c r="JJ199" s="141"/>
      <c r="JK199" s="141"/>
      <c r="JL199" s="141"/>
      <c r="JM199" s="141"/>
      <c r="JN199" s="141"/>
      <c r="JO199" s="141"/>
      <c r="JP199" s="141"/>
      <c r="JQ199" s="141"/>
      <c r="JR199" s="141"/>
      <c r="JS199" s="141"/>
      <c r="JT199" s="141"/>
      <c r="JU199" s="141"/>
      <c r="JV199" s="141"/>
      <c r="JW199" s="141"/>
      <c r="JX199" s="141"/>
      <c r="JY199" s="141"/>
      <c r="JZ199" s="141"/>
      <c r="KA199" s="141"/>
      <c r="KB199" s="141"/>
      <c r="KC199" s="141"/>
      <c r="KD199" s="141"/>
      <c r="KE199" s="141"/>
      <c r="KF199" s="141"/>
      <c r="KG199" s="141"/>
      <c r="KH199" s="141"/>
      <c r="KI199" s="141"/>
      <c r="KJ199" s="141"/>
      <c r="KK199" s="141"/>
      <c r="KL199" s="141"/>
      <c r="KM199" s="141"/>
      <c r="KN199" s="141"/>
      <c r="KO199" s="141"/>
      <c r="KP199" s="141"/>
      <c r="KQ199" s="141"/>
      <c r="KR199" s="141"/>
      <c r="KS199" s="141"/>
      <c r="KT199" s="141"/>
      <c r="KU199" s="141"/>
      <c r="KV199" s="141"/>
      <c r="KW199" s="141"/>
      <c r="KX199" s="141"/>
      <c r="KY199" s="141"/>
      <c r="KZ199" s="141"/>
      <c r="LA199" s="141"/>
      <c r="LB199" s="141"/>
      <c r="LC199" s="141"/>
      <c r="LD199" s="141"/>
      <c r="LE199" s="141"/>
      <c r="LF199" s="141"/>
      <c r="LG199" s="141"/>
      <c r="LH199" s="141"/>
      <c r="LI199" s="141"/>
      <c r="LJ199" s="141"/>
      <c r="LK199" s="141"/>
      <c r="LL199" s="141"/>
      <c r="LM199" s="141"/>
      <c r="LN199" s="141"/>
      <c r="LO199" s="141"/>
      <c r="LP199" s="141"/>
      <c r="LQ199" s="141"/>
      <c r="LR199" s="141"/>
      <c r="LS199" s="141"/>
      <c r="LT199" s="141"/>
      <c r="LU199" s="141"/>
      <c r="LV199" s="141"/>
      <c r="LW199" s="141"/>
      <c r="LX199" s="141"/>
      <c r="LY199" s="141"/>
      <c r="LZ199" s="141"/>
      <c r="MA199" s="141"/>
      <c r="MB199" s="141"/>
      <c r="MC199" s="141"/>
      <c r="MD199" s="141"/>
      <c r="ME199" s="141"/>
      <c r="MF199" s="141"/>
      <c r="MG199" s="141"/>
      <c r="MH199" s="141"/>
      <c r="MI199" s="141"/>
      <c r="MJ199" s="141"/>
      <c r="MK199" s="141"/>
      <c r="ML199" s="141"/>
      <c r="MM199" s="141"/>
      <c r="MN199" s="141"/>
      <c r="MO199" s="141"/>
      <c r="MP199" s="141"/>
      <c r="MQ199" s="141"/>
      <c r="MR199" s="141"/>
      <c r="MS199" s="141"/>
      <c r="MT199" s="141"/>
      <c r="MU199" s="141"/>
      <c r="MV199" s="141"/>
      <c r="MW199" s="141"/>
      <c r="MX199" s="141"/>
      <c r="MY199" s="141"/>
      <c r="MZ199" s="141"/>
      <c r="NA199" s="141"/>
      <c r="NB199" s="141"/>
      <c r="NC199" s="141"/>
      <c r="ND199" s="141"/>
      <c r="NE199" s="141"/>
      <c r="NF199" s="141"/>
      <c r="NG199" s="141"/>
      <c r="NH199" s="141"/>
      <c r="NI199" s="141"/>
      <c r="NJ199" s="141"/>
      <c r="NK199" s="141"/>
      <c r="NL199" s="141"/>
      <c r="NM199" s="141"/>
      <c r="NN199" s="141"/>
      <c r="NO199" s="141"/>
      <c r="NP199" s="141"/>
      <c r="NQ199" s="141"/>
      <c r="NR199" s="141"/>
      <c r="NS199" s="141"/>
      <c r="NT199" s="141"/>
      <c r="NU199" s="141"/>
      <c r="NV199" s="141"/>
      <c r="NW199" s="141"/>
      <c r="NX199" s="141"/>
      <c r="NY199" s="141"/>
      <c r="NZ199" s="141"/>
      <c r="OA199" s="141"/>
      <c r="OB199" s="141"/>
      <c r="OC199" s="141"/>
      <c r="OD199" s="141"/>
      <c r="OE199" s="141"/>
      <c r="OF199" s="141"/>
      <c r="OG199" s="141"/>
      <c r="OH199" s="141"/>
      <c r="OI199" s="141"/>
      <c r="OJ199" s="141"/>
      <c r="OK199" s="141"/>
      <c r="OL199" s="141"/>
      <c r="OM199" s="141"/>
      <c r="ON199" s="141"/>
      <c r="OO199" s="141"/>
      <c r="OP199" s="141"/>
      <c r="OQ199" s="141"/>
      <c r="OR199" s="141"/>
      <c r="OS199" s="141"/>
      <c r="OT199" s="141"/>
      <c r="OU199" s="141"/>
      <c r="OV199" s="141"/>
      <c r="OW199" s="141"/>
      <c r="OX199" s="141"/>
      <c r="OY199" s="141"/>
      <c r="OZ199" s="141"/>
      <c r="PA199" s="141"/>
      <c r="PB199" s="141"/>
      <c r="PC199" s="141"/>
      <c r="PD199" s="141"/>
      <c r="PE199" s="141"/>
      <c r="PF199" s="141"/>
      <c r="PG199" s="141"/>
      <c r="PH199" s="141"/>
      <c r="PI199" s="141"/>
      <c r="PJ199" s="141"/>
      <c r="PK199" s="141"/>
      <c r="PL199" s="141"/>
      <c r="PM199" s="141"/>
      <c r="PN199" s="141"/>
      <c r="PO199" s="141"/>
      <c r="PP199" s="141"/>
      <c r="PQ199" s="141"/>
      <c r="PR199" s="141"/>
      <c r="PS199" s="141"/>
      <c r="PT199" s="141"/>
      <c r="PU199" s="141"/>
      <c r="PV199" s="141"/>
      <c r="PW199" s="141"/>
      <c r="PX199" s="141"/>
      <c r="PY199" s="141"/>
      <c r="PZ199" s="141"/>
      <c r="QA199" s="141"/>
      <c r="QB199" s="141"/>
      <c r="QC199" s="141"/>
      <c r="QD199" s="141"/>
      <c r="QE199" s="141"/>
      <c r="QF199" s="141"/>
    </row>
    <row r="200" spans="1:449" s="145" customFormat="1" ht="118.5" hidden="1" customHeight="1">
      <c r="A200" s="252">
        <v>69</v>
      </c>
      <c r="B200" s="255" t="s">
        <v>650</v>
      </c>
      <c r="C200" s="213" t="s">
        <v>649</v>
      </c>
      <c r="D200" s="213" t="s">
        <v>344</v>
      </c>
      <c r="E200" s="214"/>
      <c r="F200" s="215" t="s">
        <v>648</v>
      </c>
      <c r="G200" s="215" t="s">
        <v>649</v>
      </c>
      <c r="H200" s="213" t="s">
        <v>344</v>
      </c>
      <c r="I200" s="213"/>
      <c r="J200" s="215" t="s">
        <v>652</v>
      </c>
      <c r="K200" s="215" t="s">
        <v>694</v>
      </c>
      <c r="L200" s="215" t="s">
        <v>695</v>
      </c>
      <c r="M200" s="215" t="s">
        <v>696</v>
      </c>
      <c r="N200" s="215" t="s">
        <v>697</v>
      </c>
      <c r="O200" s="213" t="s">
        <v>210</v>
      </c>
      <c r="P200" s="213" t="s">
        <v>216</v>
      </c>
      <c r="Q200" s="213" t="s">
        <v>676</v>
      </c>
      <c r="R200" s="213" t="s">
        <v>250</v>
      </c>
      <c r="S200" s="255" t="s">
        <v>2819</v>
      </c>
      <c r="T200" s="255" t="s">
        <v>328</v>
      </c>
      <c r="U200" s="213" t="s">
        <v>670</v>
      </c>
      <c r="V200" s="255">
        <v>2019</v>
      </c>
      <c r="W200" s="255" t="s">
        <v>2820</v>
      </c>
      <c r="X200" s="214" t="s">
        <v>2821</v>
      </c>
      <c r="Y200" s="213" t="s">
        <v>299</v>
      </c>
      <c r="Z200" s="213" t="s">
        <v>299</v>
      </c>
      <c r="AA200" s="255" t="s">
        <v>328</v>
      </c>
      <c r="AB200" s="213" t="s">
        <v>328</v>
      </c>
      <c r="AC200" s="213" t="s">
        <v>444</v>
      </c>
      <c r="AD200" s="255" t="s">
        <v>328</v>
      </c>
      <c r="AE200" s="255" t="s">
        <v>328</v>
      </c>
      <c r="AF200" s="260" t="s">
        <v>299</v>
      </c>
      <c r="AG200" s="260" t="s">
        <v>299</v>
      </c>
      <c r="AH200" s="260">
        <v>44743</v>
      </c>
      <c r="AI200" s="260" t="s">
        <v>307</v>
      </c>
      <c r="AJ200" s="260" t="s">
        <v>307</v>
      </c>
      <c r="AK200" s="218" t="e">
        <f t="shared" si="22"/>
        <v>#VALUE!</v>
      </c>
      <c r="AL200" s="300" t="s">
        <v>495</v>
      </c>
      <c r="AM200" s="262">
        <v>44384</v>
      </c>
      <c r="AN200" s="257" t="s">
        <v>309</v>
      </c>
      <c r="AO200" s="221" t="s">
        <v>496</v>
      </c>
      <c r="AP200" s="261">
        <v>0</v>
      </c>
      <c r="AQ200" s="235" t="s">
        <v>386</v>
      </c>
      <c r="AR200" s="223" t="e">
        <v>#VALUE!</v>
      </c>
      <c r="AS200" s="221" t="e">
        <v>#VALUE!</v>
      </c>
      <c r="AT200" s="220">
        <v>44520</v>
      </c>
      <c r="AU200" s="221" t="s">
        <v>386</v>
      </c>
      <c r="AV200" s="223" t="s">
        <v>403</v>
      </c>
      <c r="AW200" s="222">
        <v>0</v>
      </c>
      <c r="AX200" s="261">
        <v>0</v>
      </c>
      <c r="AY200" s="221" t="e">
        <v>#VALUE!</v>
      </c>
      <c r="AZ200" s="221" t="s">
        <v>383</v>
      </c>
      <c r="BA200" s="493" t="s">
        <v>1441</v>
      </c>
      <c r="BB200" s="36" t="s">
        <v>1442</v>
      </c>
      <c r="BC200" s="269">
        <v>44620</v>
      </c>
      <c r="BD200" s="267" t="s">
        <v>394</v>
      </c>
      <c r="BE200" s="279" t="s">
        <v>1443</v>
      </c>
      <c r="BF200" s="266">
        <v>0</v>
      </c>
      <c r="BG200" s="235" t="s">
        <v>386</v>
      </c>
      <c r="BH200" s="223">
        <v>-44620</v>
      </c>
      <c r="BI200" s="221" t="e">
        <v>#VALUE!</v>
      </c>
      <c r="BJ200" s="267"/>
      <c r="BK200" s="267"/>
      <c r="BL200" s="267"/>
      <c r="BM200" s="267"/>
      <c r="BN200" s="221"/>
      <c r="BO200" s="221" t="s">
        <v>383</v>
      </c>
      <c r="BP200" s="268" t="s">
        <v>293</v>
      </c>
      <c r="BQ200" s="62" t="s">
        <v>2822</v>
      </c>
      <c r="BR200" s="269">
        <v>44712</v>
      </c>
      <c r="BS200" s="233" t="s">
        <v>328</v>
      </c>
      <c r="BT200" s="234">
        <v>1</v>
      </c>
      <c r="BU200" s="235" t="s">
        <v>380</v>
      </c>
      <c r="BV200" s="223" t="e">
        <v>#VALUE!</v>
      </c>
      <c r="BW200" s="221" t="e">
        <v>#VALUE!</v>
      </c>
      <c r="BX200" s="383">
        <v>44733</v>
      </c>
      <c r="BY200" s="290" t="s">
        <v>2823</v>
      </c>
      <c r="BZ200" s="380" t="s">
        <v>403</v>
      </c>
      <c r="CA200" s="106">
        <v>1</v>
      </c>
      <c r="CB200" s="236" t="s">
        <v>294</v>
      </c>
      <c r="CC200" s="94"/>
      <c r="CD200" s="236" t="s">
        <v>294</v>
      </c>
      <c r="CE200" s="233" t="s">
        <v>1125</v>
      </c>
      <c r="CF200" s="233" t="s">
        <v>1125</v>
      </c>
      <c r="CG200" s="375" t="s">
        <v>328</v>
      </c>
      <c r="CH200" s="233" t="s">
        <v>328</v>
      </c>
      <c r="CI200" s="234">
        <v>1</v>
      </c>
      <c r="CJ200" s="235" t="str">
        <f t="shared" si="23"/>
        <v>CUMPLIMIENTO TOTAL</v>
      </c>
      <c r="CK200" s="223" t="str">
        <f t="shared" si="29"/>
        <v>NO APLICA ACCION CERRADA</v>
      </c>
      <c r="CL200" s="221" t="str">
        <f t="shared" si="30"/>
        <v>NO APLICA ACCION CERRADA</v>
      </c>
      <c r="CM200" s="518"/>
      <c r="CN200" s="83"/>
      <c r="CO200" s="506"/>
      <c r="CP200" s="116">
        <v>1</v>
      </c>
      <c r="CQ200" s="553" t="s">
        <v>294</v>
      </c>
      <c r="CR200" s="94"/>
      <c r="CS200" s="249">
        <v>44963</v>
      </c>
      <c r="CT200" s="82" t="s">
        <v>1125</v>
      </c>
      <c r="CU200" s="82" t="s">
        <v>339</v>
      </c>
      <c r="CV200" s="107">
        <v>1</v>
      </c>
      <c r="CW200" s="110">
        <v>1</v>
      </c>
      <c r="CX200" s="235" t="str">
        <f t="shared" si="26"/>
        <v>CUMPLIMIENTO TOTAL</v>
      </c>
      <c r="CY200" s="223" t="str">
        <f t="shared" si="27"/>
        <v>NO APLICA ACCION CERRADA</v>
      </c>
      <c r="CZ200" s="221" t="str">
        <f t="shared" si="32"/>
        <v>NO APLICA ACCION CERRADA</v>
      </c>
      <c r="DA200" s="239" t="s">
        <v>328</v>
      </c>
      <c r="DB200" s="82" t="s">
        <v>1125</v>
      </c>
      <c r="DC200" s="82" t="s">
        <v>339</v>
      </c>
      <c r="DD200" s="107">
        <v>1</v>
      </c>
      <c r="DE200" s="97" t="s">
        <v>294</v>
      </c>
      <c r="DF200" s="94"/>
      <c r="DG200" s="141"/>
      <c r="DH200" s="141"/>
      <c r="DI200" s="141"/>
      <c r="DJ200" s="141"/>
      <c r="DK200" s="141"/>
      <c r="DL200" s="141"/>
      <c r="DM200" s="141"/>
      <c r="DN200" s="141"/>
      <c r="DO200" s="141"/>
      <c r="DP200" s="141"/>
      <c r="DQ200" s="141"/>
      <c r="DR200" s="141"/>
      <c r="DS200" s="141"/>
      <c r="DT200" s="141"/>
      <c r="DU200" s="141"/>
      <c r="DV200" s="141"/>
      <c r="DW200" s="141"/>
      <c r="DX200" s="141"/>
      <c r="DY200" s="141"/>
      <c r="DZ200" s="141"/>
      <c r="EA200" s="141"/>
      <c r="EB200" s="141"/>
      <c r="EC200" s="141"/>
      <c r="ED200" s="141"/>
      <c r="EE200" s="141"/>
      <c r="EF200" s="141"/>
      <c r="EG200" s="141"/>
      <c r="EH200" s="141"/>
      <c r="EI200" s="141"/>
      <c r="EJ200" s="141"/>
      <c r="EK200" s="141"/>
      <c r="EL200" s="141"/>
      <c r="EM200" s="141"/>
      <c r="EN200" s="141"/>
      <c r="EO200" s="141"/>
      <c r="EP200" s="141"/>
      <c r="EQ200" s="141"/>
      <c r="ER200" s="141"/>
      <c r="ES200" s="141"/>
      <c r="ET200" s="141"/>
      <c r="EU200" s="141"/>
      <c r="EV200" s="141"/>
      <c r="EW200" s="141"/>
      <c r="EX200" s="141"/>
      <c r="EY200" s="141"/>
      <c r="EZ200" s="141"/>
      <c r="FA200" s="141"/>
      <c r="FB200" s="141"/>
      <c r="FC200" s="141"/>
      <c r="FD200" s="141"/>
      <c r="FE200" s="141"/>
      <c r="FF200" s="141"/>
      <c r="FG200" s="141"/>
      <c r="FH200" s="141"/>
      <c r="FI200" s="141"/>
      <c r="FJ200" s="141"/>
      <c r="FK200" s="141"/>
      <c r="FL200" s="141"/>
      <c r="FM200" s="141"/>
      <c r="FN200" s="141"/>
      <c r="FO200" s="141"/>
      <c r="FP200" s="141"/>
      <c r="FQ200" s="141"/>
      <c r="FR200" s="141"/>
      <c r="FS200" s="141"/>
      <c r="FT200" s="141"/>
      <c r="FU200" s="141"/>
      <c r="FV200" s="141"/>
      <c r="FW200" s="141"/>
      <c r="FX200" s="141"/>
      <c r="FY200" s="141"/>
      <c r="FZ200" s="141"/>
      <c r="GA200" s="141"/>
      <c r="GB200" s="141"/>
      <c r="GC200" s="141"/>
      <c r="GD200" s="141"/>
      <c r="GE200" s="141"/>
      <c r="GF200" s="141"/>
      <c r="GG200" s="141"/>
      <c r="GH200" s="141"/>
      <c r="GI200" s="141"/>
      <c r="GJ200" s="141"/>
      <c r="GK200" s="141"/>
      <c r="GL200" s="141"/>
      <c r="GM200" s="141"/>
      <c r="GN200" s="141"/>
      <c r="GO200" s="141"/>
      <c r="GP200" s="141"/>
      <c r="GQ200" s="141"/>
      <c r="GR200" s="141"/>
      <c r="GS200" s="141"/>
      <c r="GT200" s="141"/>
      <c r="GU200" s="141"/>
      <c r="GV200" s="141"/>
      <c r="GW200" s="141"/>
      <c r="GX200" s="141"/>
      <c r="GY200" s="141"/>
      <c r="GZ200" s="141"/>
      <c r="HA200" s="141"/>
      <c r="HB200" s="141"/>
      <c r="HC200" s="141"/>
      <c r="HD200" s="141"/>
      <c r="HE200" s="141"/>
      <c r="HF200" s="141"/>
      <c r="HG200" s="141"/>
      <c r="HH200" s="141"/>
      <c r="HI200" s="141"/>
      <c r="HJ200" s="141"/>
      <c r="HK200" s="141"/>
      <c r="HL200" s="141"/>
      <c r="HM200" s="141"/>
      <c r="HN200" s="141"/>
      <c r="HO200" s="141"/>
      <c r="HP200" s="141"/>
      <c r="HQ200" s="141"/>
      <c r="HR200" s="141"/>
      <c r="HS200" s="141"/>
      <c r="HT200" s="141"/>
      <c r="HU200" s="141"/>
      <c r="HV200" s="141"/>
      <c r="HW200" s="141"/>
      <c r="HX200" s="141"/>
      <c r="HY200" s="141"/>
      <c r="HZ200" s="141"/>
      <c r="IA200" s="141"/>
      <c r="IB200" s="141"/>
      <c r="IC200" s="141"/>
      <c r="ID200" s="141"/>
      <c r="IE200" s="141"/>
      <c r="IF200" s="141"/>
      <c r="IG200" s="141"/>
      <c r="IH200" s="141"/>
      <c r="II200" s="141"/>
      <c r="IJ200" s="141"/>
      <c r="IK200" s="141"/>
      <c r="IL200" s="141"/>
      <c r="IM200" s="141"/>
      <c r="IN200" s="141"/>
      <c r="IO200" s="141"/>
      <c r="IP200" s="141"/>
      <c r="IQ200" s="141"/>
      <c r="IR200" s="141"/>
      <c r="IS200" s="141"/>
      <c r="IT200" s="141"/>
      <c r="IU200" s="141"/>
      <c r="IV200" s="141"/>
      <c r="IW200" s="141"/>
      <c r="IX200" s="141"/>
      <c r="IY200" s="141"/>
      <c r="IZ200" s="141"/>
      <c r="JA200" s="141"/>
      <c r="JB200" s="141"/>
      <c r="JC200" s="141"/>
      <c r="JD200" s="141"/>
      <c r="JE200" s="141"/>
      <c r="JF200" s="141"/>
      <c r="JG200" s="141"/>
      <c r="JH200" s="141"/>
      <c r="JI200" s="141"/>
      <c r="JJ200" s="141"/>
      <c r="JK200" s="141"/>
      <c r="JL200" s="141"/>
      <c r="JM200" s="141"/>
      <c r="JN200" s="141"/>
      <c r="JO200" s="141"/>
      <c r="JP200" s="141"/>
      <c r="JQ200" s="141"/>
      <c r="JR200" s="141"/>
      <c r="JS200" s="141"/>
      <c r="JT200" s="141"/>
      <c r="JU200" s="141"/>
      <c r="JV200" s="141"/>
      <c r="JW200" s="141"/>
      <c r="JX200" s="141"/>
      <c r="JY200" s="141"/>
      <c r="JZ200" s="141"/>
      <c r="KA200" s="141"/>
      <c r="KB200" s="141"/>
      <c r="KC200" s="141"/>
      <c r="KD200" s="141"/>
      <c r="KE200" s="141"/>
      <c r="KF200" s="141"/>
      <c r="KG200" s="141"/>
      <c r="KH200" s="141"/>
      <c r="KI200" s="141"/>
      <c r="KJ200" s="141"/>
      <c r="KK200" s="141"/>
      <c r="KL200" s="141"/>
      <c r="KM200" s="141"/>
      <c r="KN200" s="141"/>
      <c r="KO200" s="141"/>
      <c r="KP200" s="141"/>
      <c r="KQ200" s="141"/>
      <c r="KR200" s="141"/>
      <c r="KS200" s="141"/>
      <c r="KT200" s="141"/>
      <c r="KU200" s="141"/>
      <c r="KV200" s="141"/>
      <c r="KW200" s="141"/>
      <c r="KX200" s="141"/>
      <c r="KY200" s="141"/>
      <c r="KZ200" s="141"/>
      <c r="LA200" s="141"/>
      <c r="LB200" s="141"/>
      <c r="LC200" s="141"/>
      <c r="LD200" s="141"/>
      <c r="LE200" s="141"/>
      <c r="LF200" s="141"/>
      <c r="LG200" s="141"/>
      <c r="LH200" s="141"/>
      <c r="LI200" s="141"/>
      <c r="LJ200" s="141"/>
      <c r="LK200" s="141"/>
      <c r="LL200" s="141"/>
      <c r="LM200" s="141"/>
      <c r="LN200" s="141"/>
      <c r="LO200" s="141"/>
      <c r="LP200" s="141"/>
      <c r="LQ200" s="141"/>
      <c r="LR200" s="141"/>
      <c r="LS200" s="141"/>
      <c r="LT200" s="141"/>
      <c r="LU200" s="141"/>
      <c r="LV200" s="141"/>
      <c r="LW200" s="141"/>
      <c r="LX200" s="141"/>
      <c r="LY200" s="141"/>
      <c r="LZ200" s="141"/>
      <c r="MA200" s="141"/>
      <c r="MB200" s="141"/>
      <c r="MC200" s="141"/>
      <c r="MD200" s="141"/>
      <c r="ME200" s="141"/>
      <c r="MF200" s="141"/>
      <c r="MG200" s="141"/>
      <c r="MH200" s="141"/>
      <c r="MI200" s="141"/>
      <c r="MJ200" s="141"/>
      <c r="MK200" s="141"/>
      <c r="ML200" s="141"/>
      <c r="MM200" s="141"/>
      <c r="MN200" s="141"/>
      <c r="MO200" s="141"/>
      <c r="MP200" s="141"/>
      <c r="MQ200" s="141"/>
      <c r="MR200" s="141"/>
      <c r="MS200" s="141"/>
      <c r="MT200" s="141"/>
      <c r="MU200" s="141"/>
      <c r="MV200" s="141"/>
      <c r="MW200" s="141"/>
      <c r="MX200" s="141"/>
      <c r="MY200" s="141"/>
      <c r="MZ200" s="141"/>
      <c r="NA200" s="141"/>
      <c r="NB200" s="141"/>
      <c r="NC200" s="141"/>
      <c r="ND200" s="141"/>
      <c r="NE200" s="141"/>
      <c r="NF200" s="141"/>
      <c r="NG200" s="141"/>
      <c r="NH200" s="141"/>
      <c r="NI200" s="141"/>
      <c r="NJ200" s="141"/>
      <c r="NK200" s="141"/>
      <c r="NL200" s="141"/>
      <c r="NM200" s="141"/>
      <c r="NN200" s="141"/>
      <c r="NO200" s="141"/>
      <c r="NP200" s="141"/>
      <c r="NQ200" s="141"/>
      <c r="NR200" s="141"/>
      <c r="NS200" s="141"/>
      <c r="NT200" s="141"/>
      <c r="NU200" s="141"/>
      <c r="NV200" s="141"/>
      <c r="NW200" s="141"/>
      <c r="NX200" s="141"/>
      <c r="NY200" s="141"/>
      <c r="NZ200" s="141"/>
      <c r="OA200" s="141"/>
      <c r="OB200" s="141"/>
      <c r="OC200" s="141"/>
      <c r="OD200" s="141"/>
      <c r="OE200" s="141"/>
      <c r="OF200" s="141"/>
      <c r="OG200" s="141"/>
      <c r="OH200" s="141"/>
      <c r="OI200" s="141"/>
      <c r="OJ200" s="141"/>
      <c r="OK200" s="141"/>
      <c r="OL200" s="141"/>
      <c r="OM200" s="141"/>
      <c r="ON200" s="141"/>
      <c r="OO200" s="141"/>
      <c r="OP200" s="141"/>
      <c r="OQ200" s="141"/>
      <c r="OR200" s="141"/>
      <c r="OS200" s="141"/>
      <c r="OT200" s="141"/>
      <c r="OU200" s="141"/>
      <c r="OV200" s="141"/>
      <c r="OW200" s="141"/>
      <c r="OX200" s="141"/>
      <c r="OY200" s="141"/>
      <c r="OZ200" s="141"/>
      <c r="PA200" s="141"/>
      <c r="PB200" s="141"/>
      <c r="PC200" s="141"/>
      <c r="PD200" s="141"/>
      <c r="PE200" s="141"/>
      <c r="PF200" s="141"/>
      <c r="PG200" s="141"/>
      <c r="PH200" s="141"/>
      <c r="PI200" s="141"/>
      <c r="PJ200" s="141"/>
      <c r="PK200" s="141"/>
      <c r="PL200" s="141"/>
      <c r="PM200" s="141"/>
      <c r="PN200" s="141"/>
      <c r="PO200" s="141"/>
      <c r="PP200" s="141"/>
      <c r="PQ200" s="141"/>
      <c r="PR200" s="141"/>
      <c r="PS200" s="141"/>
      <c r="PT200" s="141"/>
      <c r="PU200" s="141"/>
      <c r="PV200" s="141"/>
      <c r="PW200" s="141"/>
      <c r="PX200" s="141"/>
      <c r="PY200" s="141"/>
      <c r="PZ200" s="141"/>
      <c r="QA200" s="141"/>
      <c r="QB200" s="141"/>
      <c r="QC200" s="141"/>
      <c r="QD200" s="141"/>
      <c r="QE200" s="141"/>
      <c r="QF200" s="141"/>
    </row>
    <row r="201" spans="1:449" s="145" customFormat="1" ht="118.5" hidden="1" customHeight="1">
      <c r="A201" s="252">
        <v>173</v>
      </c>
      <c r="B201" s="255" t="s">
        <v>2803</v>
      </c>
      <c r="C201" s="255" t="s">
        <v>612</v>
      </c>
      <c r="D201" s="255" t="s">
        <v>337</v>
      </c>
      <c r="E201" s="213"/>
      <c r="F201" s="215" t="s">
        <v>648</v>
      </c>
      <c r="G201" s="215" t="s">
        <v>649</v>
      </c>
      <c r="H201" s="213" t="s">
        <v>344</v>
      </c>
      <c r="I201" s="215" t="s">
        <v>2824</v>
      </c>
      <c r="J201" s="215" t="s">
        <v>671</v>
      </c>
      <c r="K201" s="215" t="s">
        <v>672</v>
      </c>
      <c r="L201" s="215" t="s">
        <v>673</v>
      </c>
      <c r="M201" s="215" t="s">
        <v>674</v>
      </c>
      <c r="N201" s="215" t="s">
        <v>675</v>
      </c>
      <c r="O201" s="213" t="s">
        <v>24</v>
      </c>
      <c r="P201" s="213" t="s">
        <v>49</v>
      </c>
      <c r="Q201" s="213" t="s">
        <v>1628</v>
      </c>
      <c r="R201" s="213" t="s">
        <v>250</v>
      </c>
      <c r="S201" s="255" t="s">
        <v>2825</v>
      </c>
      <c r="T201" s="253" t="s">
        <v>328</v>
      </c>
      <c r="U201" s="213" t="s">
        <v>567</v>
      </c>
      <c r="V201" s="255">
        <v>2019</v>
      </c>
      <c r="W201" s="255" t="s">
        <v>2826</v>
      </c>
      <c r="X201" s="575" t="s">
        <v>2827</v>
      </c>
      <c r="Y201" s="213" t="s">
        <v>2828</v>
      </c>
      <c r="Z201" s="213" t="s">
        <v>2829</v>
      </c>
      <c r="AA201" s="255" t="s">
        <v>328</v>
      </c>
      <c r="AB201" s="213" t="s">
        <v>328</v>
      </c>
      <c r="AC201" s="213" t="s">
        <v>328</v>
      </c>
      <c r="AD201" s="255" t="s">
        <v>328</v>
      </c>
      <c r="AE201" s="255" t="s">
        <v>328</v>
      </c>
      <c r="AF201" s="260">
        <v>44199</v>
      </c>
      <c r="AG201" s="260">
        <v>44316</v>
      </c>
      <c r="AH201" s="260">
        <v>44743</v>
      </c>
      <c r="AI201" s="260" t="s">
        <v>309</v>
      </c>
      <c r="AJ201" s="260" t="s">
        <v>309</v>
      </c>
      <c r="AK201" s="218">
        <f t="shared" si="22"/>
        <v>-395</v>
      </c>
      <c r="AL201" s="300" t="s">
        <v>2830</v>
      </c>
      <c r="AM201" s="262">
        <v>44384</v>
      </c>
      <c r="AN201" s="257" t="s">
        <v>309</v>
      </c>
      <c r="AO201" s="221" t="s">
        <v>496</v>
      </c>
      <c r="AP201" s="261">
        <v>0</v>
      </c>
      <c r="AQ201" s="235" t="s">
        <v>386</v>
      </c>
      <c r="AR201" s="223">
        <v>-135</v>
      </c>
      <c r="AS201" s="221" t="s">
        <v>387</v>
      </c>
      <c r="AT201" s="220">
        <v>44520</v>
      </c>
      <c r="AU201" s="221" t="s">
        <v>568</v>
      </c>
      <c r="AV201" s="221" t="s">
        <v>403</v>
      </c>
      <c r="AW201" s="222">
        <v>0</v>
      </c>
      <c r="AX201" s="261">
        <v>0</v>
      </c>
      <c r="AY201" s="221" t="s">
        <v>393</v>
      </c>
      <c r="AZ201" s="221" t="s">
        <v>383</v>
      </c>
      <c r="BA201" s="247" t="s">
        <v>390</v>
      </c>
      <c r="BB201" s="250" t="s">
        <v>1121</v>
      </c>
      <c r="BC201" s="264">
        <v>44620</v>
      </c>
      <c r="BD201" s="250" t="s">
        <v>309</v>
      </c>
      <c r="BE201" s="50" t="s">
        <v>576</v>
      </c>
      <c r="BF201" s="124">
        <v>0</v>
      </c>
      <c r="BG201" s="235" t="s">
        <v>386</v>
      </c>
      <c r="BH201" s="223">
        <v>-44620</v>
      </c>
      <c r="BI201" s="221" t="s">
        <v>387</v>
      </c>
      <c r="BJ201" s="375">
        <v>44638</v>
      </c>
      <c r="BK201" s="279" t="s">
        <v>2831</v>
      </c>
      <c r="BL201" s="316" t="s">
        <v>446</v>
      </c>
      <c r="BM201" s="316"/>
      <c r="BN201" s="221" t="s">
        <v>387</v>
      </c>
      <c r="BO201" s="267"/>
      <c r="BP201" s="268" t="s">
        <v>293</v>
      </c>
      <c r="BQ201" s="62" t="s">
        <v>2832</v>
      </c>
      <c r="BR201" s="269">
        <v>44712</v>
      </c>
      <c r="BS201" s="233" t="s">
        <v>1718</v>
      </c>
      <c r="BT201" s="234">
        <v>1</v>
      </c>
      <c r="BU201" s="235" t="s">
        <v>380</v>
      </c>
      <c r="BV201" s="223">
        <v>-395</v>
      </c>
      <c r="BW201" s="221" t="s">
        <v>387</v>
      </c>
      <c r="BX201" s="307">
        <v>44729</v>
      </c>
      <c r="BY201" s="291" t="s">
        <v>2833</v>
      </c>
      <c r="BZ201" s="291" t="s">
        <v>1378</v>
      </c>
      <c r="CA201" s="108">
        <v>1</v>
      </c>
      <c r="CB201" s="236" t="s">
        <v>294</v>
      </c>
      <c r="CC201" s="94"/>
      <c r="CD201" s="236" t="s">
        <v>294</v>
      </c>
      <c r="CE201" s="233" t="s">
        <v>1125</v>
      </c>
      <c r="CF201" s="233" t="s">
        <v>1125</v>
      </c>
      <c r="CG201" s="375" t="s">
        <v>328</v>
      </c>
      <c r="CH201" s="233" t="s">
        <v>328</v>
      </c>
      <c r="CI201" s="234">
        <v>1</v>
      </c>
      <c r="CJ201" s="235" t="str">
        <f t="shared" si="23"/>
        <v>CUMPLIMIENTO TOTAL</v>
      </c>
      <c r="CK201" s="223" t="str">
        <f t="shared" si="29"/>
        <v>NO APLICA ACCION CERRADA</v>
      </c>
      <c r="CL201" s="221" t="str">
        <f t="shared" si="30"/>
        <v>NO APLICA ACCION CERRADA</v>
      </c>
      <c r="CM201" s="239" t="s">
        <v>328</v>
      </c>
      <c r="CN201" s="82" t="s">
        <v>1125</v>
      </c>
      <c r="CO201" s="291" t="s">
        <v>1378</v>
      </c>
      <c r="CP201" s="116">
        <v>1</v>
      </c>
      <c r="CQ201" s="236" t="s">
        <v>294</v>
      </c>
      <c r="CR201" s="94"/>
      <c r="CS201" s="249">
        <v>44963</v>
      </c>
      <c r="CT201" s="82" t="s">
        <v>1125</v>
      </c>
      <c r="CU201" s="82" t="s">
        <v>339</v>
      </c>
      <c r="CV201" s="107">
        <v>1</v>
      </c>
      <c r="CW201" s="110">
        <v>1</v>
      </c>
      <c r="CX201" s="235" t="str">
        <f t="shared" si="26"/>
        <v>CUMPLIMIENTO TOTAL</v>
      </c>
      <c r="CY201" s="223" t="str">
        <f t="shared" si="27"/>
        <v>NO APLICA ACCION CERRADA</v>
      </c>
      <c r="CZ201" s="221" t="str">
        <f t="shared" si="32"/>
        <v>NO APLICA ACCION CERRADA</v>
      </c>
      <c r="DA201" s="239" t="s">
        <v>328</v>
      </c>
      <c r="DB201" s="82" t="s">
        <v>1125</v>
      </c>
      <c r="DC201" s="82" t="s">
        <v>339</v>
      </c>
      <c r="DD201" s="107">
        <v>1</v>
      </c>
      <c r="DE201" s="97" t="s">
        <v>294</v>
      </c>
      <c r="DF201" s="94"/>
      <c r="DG201" s="141"/>
      <c r="DH201" s="141"/>
      <c r="DI201" s="141"/>
      <c r="DJ201" s="141"/>
      <c r="DK201" s="141"/>
      <c r="DL201" s="141"/>
      <c r="DM201" s="141"/>
      <c r="DN201" s="141"/>
      <c r="DO201" s="141"/>
      <c r="DP201" s="141"/>
      <c r="DQ201" s="141"/>
      <c r="DR201" s="141"/>
      <c r="DS201" s="141"/>
      <c r="DT201" s="141"/>
      <c r="DU201" s="141"/>
      <c r="DV201" s="141"/>
      <c r="DW201" s="141"/>
      <c r="DX201" s="141"/>
      <c r="DY201" s="141"/>
      <c r="DZ201" s="141"/>
      <c r="EA201" s="141"/>
      <c r="EB201" s="141"/>
      <c r="EC201" s="141"/>
      <c r="ED201" s="141"/>
      <c r="EE201" s="141"/>
      <c r="EF201" s="141"/>
      <c r="EG201" s="141"/>
      <c r="EH201" s="141"/>
      <c r="EI201" s="141"/>
      <c r="EJ201" s="141"/>
      <c r="EK201" s="141"/>
      <c r="EL201" s="141"/>
      <c r="EM201" s="141"/>
      <c r="EN201" s="141"/>
      <c r="EO201" s="141"/>
      <c r="EP201" s="141"/>
      <c r="EQ201" s="141"/>
      <c r="ER201" s="141"/>
      <c r="ES201" s="141"/>
      <c r="ET201" s="141"/>
      <c r="EU201" s="141"/>
      <c r="EV201" s="141"/>
      <c r="EW201" s="141"/>
      <c r="EX201" s="141"/>
      <c r="EY201" s="141"/>
      <c r="EZ201" s="141"/>
      <c r="FA201" s="141"/>
      <c r="FB201" s="141"/>
      <c r="FC201" s="141"/>
      <c r="FD201" s="141"/>
      <c r="FE201" s="141"/>
      <c r="FF201" s="141"/>
      <c r="FG201" s="141"/>
      <c r="FH201" s="141"/>
      <c r="FI201" s="141"/>
      <c r="FJ201" s="141"/>
      <c r="FK201" s="141"/>
      <c r="FL201" s="141"/>
      <c r="FM201" s="141"/>
      <c r="FN201" s="141"/>
      <c r="FO201" s="141"/>
      <c r="FP201" s="141"/>
      <c r="FQ201" s="141"/>
      <c r="FR201" s="141"/>
      <c r="FS201" s="141"/>
      <c r="FT201" s="141"/>
      <c r="FU201" s="141"/>
      <c r="FV201" s="141"/>
      <c r="FW201" s="141"/>
      <c r="FX201" s="141"/>
      <c r="FY201" s="141"/>
      <c r="FZ201" s="141"/>
      <c r="GA201" s="141"/>
      <c r="GB201" s="141"/>
      <c r="GC201" s="141"/>
      <c r="GD201" s="141"/>
      <c r="GE201" s="141"/>
      <c r="GF201" s="141"/>
      <c r="GG201" s="141"/>
      <c r="GH201" s="141"/>
      <c r="GI201" s="141"/>
      <c r="GJ201" s="141"/>
      <c r="GK201" s="141"/>
      <c r="GL201" s="141"/>
      <c r="GM201" s="141"/>
      <c r="GN201" s="141"/>
      <c r="GO201" s="141"/>
      <c r="GP201" s="141"/>
      <c r="GQ201" s="141"/>
      <c r="GR201" s="141"/>
      <c r="GS201" s="141"/>
      <c r="GT201" s="141"/>
      <c r="GU201" s="141"/>
      <c r="GV201" s="141"/>
      <c r="GW201" s="141"/>
      <c r="GX201" s="141"/>
      <c r="GY201" s="141"/>
      <c r="GZ201" s="141"/>
      <c r="HA201" s="141"/>
      <c r="HB201" s="141"/>
      <c r="HC201" s="141"/>
      <c r="HD201" s="141"/>
      <c r="HE201" s="141"/>
      <c r="HF201" s="141"/>
      <c r="HG201" s="141"/>
      <c r="HH201" s="141"/>
      <c r="HI201" s="141"/>
      <c r="HJ201" s="141"/>
      <c r="HK201" s="141"/>
      <c r="HL201" s="141"/>
      <c r="HM201" s="141"/>
      <c r="HN201" s="141"/>
      <c r="HO201" s="141"/>
      <c r="HP201" s="141"/>
      <c r="HQ201" s="141"/>
      <c r="HR201" s="141"/>
      <c r="HS201" s="141"/>
      <c r="HT201" s="141"/>
      <c r="HU201" s="141"/>
      <c r="HV201" s="141"/>
      <c r="HW201" s="141"/>
      <c r="HX201" s="141"/>
      <c r="HY201" s="141"/>
      <c r="HZ201" s="141"/>
      <c r="IA201" s="141"/>
      <c r="IB201" s="141"/>
      <c r="IC201" s="141"/>
      <c r="ID201" s="141"/>
      <c r="IE201" s="141"/>
      <c r="IF201" s="141"/>
      <c r="IG201" s="141"/>
      <c r="IH201" s="141"/>
      <c r="II201" s="141"/>
      <c r="IJ201" s="141"/>
      <c r="IK201" s="141"/>
      <c r="IL201" s="141"/>
      <c r="IM201" s="141"/>
      <c r="IN201" s="141"/>
      <c r="IO201" s="141"/>
      <c r="IP201" s="141"/>
      <c r="IQ201" s="141"/>
      <c r="IR201" s="141"/>
      <c r="IS201" s="141"/>
      <c r="IT201" s="141"/>
      <c r="IU201" s="141"/>
      <c r="IV201" s="141"/>
      <c r="IW201" s="141"/>
      <c r="IX201" s="141"/>
      <c r="IY201" s="141"/>
      <c r="IZ201" s="141"/>
      <c r="JA201" s="141"/>
      <c r="JB201" s="141"/>
      <c r="JC201" s="141"/>
      <c r="JD201" s="141"/>
      <c r="JE201" s="141"/>
      <c r="JF201" s="141"/>
      <c r="JG201" s="141"/>
      <c r="JH201" s="141"/>
      <c r="JI201" s="141"/>
      <c r="JJ201" s="141"/>
      <c r="JK201" s="141"/>
      <c r="JL201" s="141"/>
      <c r="JM201" s="141"/>
      <c r="JN201" s="141"/>
      <c r="JO201" s="141"/>
      <c r="JP201" s="141"/>
      <c r="JQ201" s="141"/>
      <c r="JR201" s="141"/>
      <c r="JS201" s="141"/>
      <c r="JT201" s="141"/>
      <c r="JU201" s="141"/>
      <c r="JV201" s="141"/>
      <c r="JW201" s="141"/>
      <c r="JX201" s="141"/>
      <c r="JY201" s="141"/>
      <c r="JZ201" s="141"/>
      <c r="KA201" s="141"/>
      <c r="KB201" s="141"/>
      <c r="KC201" s="141"/>
      <c r="KD201" s="141"/>
      <c r="KE201" s="141"/>
      <c r="KF201" s="141"/>
      <c r="KG201" s="141"/>
      <c r="KH201" s="141"/>
      <c r="KI201" s="141"/>
      <c r="KJ201" s="141"/>
      <c r="KK201" s="141"/>
      <c r="KL201" s="141"/>
      <c r="KM201" s="141"/>
      <c r="KN201" s="141"/>
      <c r="KO201" s="141"/>
      <c r="KP201" s="141"/>
      <c r="KQ201" s="141"/>
      <c r="KR201" s="141"/>
      <c r="KS201" s="141"/>
      <c r="KT201" s="141"/>
      <c r="KU201" s="141"/>
      <c r="KV201" s="141"/>
      <c r="KW201" s="141"/>
      <c r="KX201" s="141"/>
      <c r="KY201" s="141"/>
      <c r="KZ201" s="141"/>
      <c r="LA201" s="141"/>
      <c r="LB201" s="141"/>
      <c r="LC201" s="141"/>
      <c r="LD201" s="141"/>
      <c r="LE201" s="141"/>
      <c r="LF201" s="141"/>
      <c r="LG201" s="141"/>
      <c r="LH201" s="141"/>
      <c r="LI201" s="141"/>
      <c r="LJ201" s="141"/>
      <c r="LK201" s="141"/>
      <c r="LL201" s="141"/>
      <c r="LM201" s="141"/>
      <c r="LN201" s="141"/>
      <c r="LO201" s="141"/>
      <c r="LP201" s="141"/>
      <c r="LQ201" s="141"/>
      <c r="LR201" s="141"/>
      <c r="LS201" s="141"/>
      <c r="LT201" s="141"/>
      <c r="LU201" s="141"/>
      <c r="LV201" s="141"/>
      <c r="LW201" s="141"/>
      <c r="LX201" s="141"/>
      <c r="LY201" s="141"/>
      <c r="LZ201" s="141"/>
      <c r="MA201" s="141"/>
      <c r="MB201" s="141"/>
      <c r="MC201" s="141"/>
      <c r="MD201" s="141"/>
      <c r="ME201" s="141"/>
      <c r="MF201" s="141"/>
      <c r="MG201" s="141"/>
      <c r="MH201" s="141"/>
      <c r="MI201" s="141"/>
      <c r="MJ201" s="141"/>
      <c r="MK201" s="141"/>
      <c r="ML201" s="141"/>
      <c r="MM201" s="141"/>
      <c r="MN201" s="141"/>
      <c r="MO201" s="141"/>
      <c r="MP201" s="141"/>
      <c r="MQ201" s="141"/>
      <c r="MR201" s="141"/>
      <c r="MS201" s="141"/>
      <c r="MT201" s="141"/>
      <c r="MU201" s="141"/>
      <c r="MV201" s="141"/>
      <c r="MW201" s="141"/>
      <c r="MX201" s="141"/>
      <c r="MY201" s="141"/>
      <c r="MZ201" s="141"/>
      <c r="NA201" s="141"/>
      <c r="NB201" s="141"/>
      <c r="NC201" s="141"/>
      <c r="ND201" s="141"/>
      <c r="NE201" s="141"/>
      <c r="NF201" s="141"/>
      <c r="NG201" s="141"/>
      <c r="NH201" s="141"/>
      <c r="NI201" s="141"/>
      <c r="NJ201" s="141"/>
      <c r="NK201" s="141"/>
      <c r="NL201" s="141"/>
      <c r="NM201" s="141"/>
      <c r="NN201" s="141"/>
      <c r="NO201" s="141"/>
      <c r="NP201" s="141"/>
      <c r="NQ201" s="141"/>
      <c r="NR201" s="141"/>
      <c r="NS201" s="141"/>
      <c r="NT201" s="141"/>
      <c r="NU201" s="141"/>
      <c r="NV201" s="141"/>
      <c r="NW201" s="141"/>
      <c r="NX201" s="141"/>
      <c r="NY201" s="141"/>
      <c r="NZ201" s="141"/>
      <c r="OA201" s="141"/>
      <c r="OB201" s="141"/>
      <c r="OC201" s="141"/>
      <c r="OD201" s="141"/>
      <c r="OE201" s="141"/>
      <c r="OF201" s="141"/>
      <c r="OG201" s="141"/>
      <c r="OH201" s="141"/>
      <c r="OI201" s="141"/>
      <c r="OJ201" s="141"/>
      <c r="OK201" s="141"/>
      <c r="OL201" s="141"/>
      <c r="OM201" s="141"/>
      <c r="ON201" s="141"/>
      <c r="OO201" s="141"/>
      <c r="OP201" s="141"/>
      <c r="OQ201" s="141"/>
      <c r="OR201" s="141"/>
      <c r="OS201" s="141"/>
      <c r="OT201" s="141"/>
      <c r="OU201" s="141"/>
      <c r="OV201" s="141"/>
      <c r="OW201" s="141"/>
      <c r="OX201" s="141"/>
      <c r="OY201" s="141"/>
      <c r="OZ201" s="141"/>
      <c r="PA201" s="141"/>
      <c r="PB201" s="141"/>
      <c r="PC201" s="141"/>
      <c r="PD201" s="141"/>
      <c r="PE201" s="141"/>
      <c r="PF201" s="141"/>
      <c r="PG201" s="141"/>
      <c r="PH201" s="141"/>
      <c r="PI201" s="141"/>
      <c r="PJ201" s="141"/>
      <c r="PK201" s="141"/>
      <c r="PL201" s="141"/>
      <c r="PM201" s="141"/>
      <c r="PN201" s="141"/>
      <c r="PO201" s="141"/>
      <c r="PP201" s="141"/>
      <c r="PQ201" s="141"/>
      <c r="PR201" s="141"/>
      <c r="PS201" s="141"/>
      <c r="PT201" s="141"/>
      <c r="PU201" s="141"/>
      <c r="PV201" s="141"/>
      <c r="PW201" s="141"/>
      <c r="PX201" s="141"/>
      <c r="PY201" s="141"/>
      <c r="PZ201" s="141"/>
      <c r="QA201" s="141"/>
      <c r="QB201" s="141"/>
      <c r="QC201" s="141"/>
      <c r="QD201" s="141"/>
      <c r="QE201" s="141"/>
      <c r="QF201" s="141"/>
    </row>
    <row r="202" spans="1:449" s="145" customFormat="1" ht="118.5" hidden="1" customHeight="1">
      <c r="A202" s="252">
        <v>174</v>
      </c>
      <c r="B202" s="255" t="s">
        <v>2803</v>
      </c>
      <c r="C202" s="255" t="s">
        <v>612</v>
      </c>
      <c r="D202" s="255" t="s">
        <v>337</v>
      </c>
      <c r="E202" s="213"/>
      <c r="F202" s="255" t="s">
        <v>2803</v>
      </c>
      <c r="G202" s="253" t="s">
        <v>612</v>
      </c>
      <c r="H202" s="253" t="s">
        <v>337</v>
      </c>
      <c r="I202" s="213" t="s">
        <v>2804</v>
      </c>
      <c r="J202" s="288" t="s">
        <v>2805</v>
      </c>
      <c r="K202" s="288" t="s">
        <v>1164</v>
      </c>
      <c r="L202" s="395" t="s">
        <v>337</v>
      </c>
      <c r="M202" s="395" t="s">
        <v>328</v>
      </c>
      <c r="N202" s="395" t="s">
        <v>328</v>
      </c>
      <c r="O202" s="213" t="s">
        <v>17</v>
      </c>
      <c r="P202" s="213" t="s">
        <v>21</v>
      </c>
      <c r="Q202" s="213" t="s">
        <v>676</v>
      </c>
      <c r="R202" s="213" t="s">
        <v>250</v>
      </c>
      <c r="S202" s="255" t="s">
        <v>2834</v>
      </c>
      <c r="T202" s="253" t="s">
        <v>328</v>
      </c>
      <c r="U202" s="213" t="s">
        <v>567</v>
      </c>
      <c r="V202" s="255">
        <v>2019</v>
      </c>
      <c r="W202" s="255" t="s">
        <v>2835</v>
      </c>
      <c r="X202" s="575" t="s">
        <v>569</v>
      </c>
      <c r="Y202" s="213" t="s">
        <v>2836</v>
      </c>
      <c r="Z202" s="213" t="s">
        <v>2837</v>
      </c>
      <c r="AA202" s="255" t="s">
        <v>328</v>
      </c>
      <c r="AB202" s="213" t="s">
        <v>328</v>
      </c>
      <c r="AC202" s="213" t="s">
        <v>328</v>
      </c>
      <c r="AD202" s="255" t="s">
        <v>328</v>
      </c>
      <c r="AE202" s="255" t="s">
        <v>328</v>
      </c>
      <c r="AF202" s="260">
        <v>44150</v>
      </c>
      <c r="AG202" s="260">
        <v>44195</v>
      </c>
      <c r="AH202" s="260">
        <v>44743</v>
      </c>
      <c r="AI202" s="260" t="s">
        <v>309</v>
      </c>
      <c r="AJ202" s="260" t="s">
        <v>309</v>
      </c>
      <c r="AK202" s="218">
        <f t="shared" si="22"/>
        <v>-516</v>
      </c>
      <c r="AL202" s="302" t="s">
        <v>2838</v>
      </c>
      <c r="AM202" s="262">
        <v>44355</v>
      </c>
      <c r="AN202" s="257" t="s">
        <v>309</v>
      </c>
      <c r="AO202" s="302" t="s">
        <v>2839</v>
      </c>
      <c r="AP202" s="261">
        <v>0.7</v>
      </c>
      <c r="AQ202" s="235" t="s">
        <v>414</v>
      </c>
      <c r="AR202" s="223">
        <v>-256</v>
      </c>
      <c r="AS202" s="221" t="s">
        <v>387</v>
      </c>
      <c r="AT202" s="220">
        <v>44520</v>
      </c>
      <c r="AU202" s="221" t="s">
        <v>2840</v>
      </c>
      <c r="AV202" s="223" t="s">
        <v>403</v>
      </c>
      <c r="AW202" s="261">
        <v>0.7</v>
      </c>
      <c r="AX202" s="261">
        <v>0.7</v>
      </c>
      <c r="AY202" s="221" t="s">
        <v>393</v>
      </c>
      <c r="AZ202" s="221" t="s">
        <v>383</v>
      </c>
      <c r="BA202" s="247" t="s">
        <v>390</v>
      </c>
      <c r="BB202" s="36" t="s">
        <v>2841</v>
      </c>
      <c r="BC202" s="375">
        <v>44620</v>
      </c>
      <c r="BD202" s="316" t="s">
        <v>307</v>
      </c>
      <c r="BE202" s="279" t="s">
        <v>2842</v>
      </c>
      <c r="BF202" s="317">
        <v>0.75</v>
      </c>
      <c r="BG202" s="235" t="s">
        <v>414</v>
      </c>
      <c r="BH202" s="223">
        <v>-44619.3</v>
      </c>
      <c r="BI202" s="221" t="s">
        <v>387</v>
      </c>
      <c r="BJ202" s="375">
        <v>44638</v>
      </c>
      <c r="BK202" s="279" t="s">
        <v>2843</v>
      </c>
      <c r="BL202" s="316" t="s">
        <v>446</v>
      </c>
      <c r="BM202" s="317">
        <v>0.7</v>
      </c>
      <c r="BN202" s="221" t="s">
        <v>387</v>
      </c>
      <c r="BO202" s="267"/>
      <c r="BP202" s="268" t="s">
        <v>293</v>
      </c>
      <c r="BQ202" s="62" t="s">
        <v>2844</v>
      </c>
      <c r="BR202" s="269">
        <v>44712</v>
      </c>
      <c r="BS202" s="233" t="s">
        <v>2671</v>
      </c>
      <c r="BT202" s="234">
        <v>1</v>
      </c>
      <c r="BU202" s="235" t="s">
        <v>380</v>
      </c>
      <c r="BV202" s="223">
        <v>-516</v>
      </c>
      <c r="BW202" s="221" t="s">
        <v>387</v>
      </c>
      <c r="BX202" s="383">
        <v>44733</v>
      </c>
      <c r="BY202" s="290" t="s">
        <v>2845</v>
      </c>
      <c r="BZ202" s="380" t="s">
        <v>403</v>
      </c>
      <c r="CA202" s="106">
        <v>1</v>
      </c>
      <c r="CB202" s="236" t="s">
        <v>294</v>
      </c>
      <c r="CC202" s="94"/>
      <c r="CD202" s="236" t="s">
        <v>294</v>
      </c>
      <c r="CE202" s="233" t="s">
        <v>1125</v>
      </c>
      <c r="CF202" s="233" t="s">
        <v>1125</v>
      </c>
      <c r="CG202" s="375" t="s">
        <v>328</v>
      </c>
      <c r="CH202" s="233" t="s">
        <v>328</v>
      </c>
      <c r="CI202" s="234">
        <v>1</v>
      </c>
      <c r="CJ202" s="235" t="str">
        <f t="shared" si="23"/>
        <v>CUMPLIMIENTO TOTAL</v>
      </c>
      <c r="CK202" s="223" t="str">
        <f t="shared" si="29"/>
        <v>NO APLICA ACCION CERRADA</v>
      </c>
      <c r="CL202" s="221" t="str">
        <f t="shared" si="30"/>
        <v>NO APLICA ACCION CERRADA</v>
      </c>
      <c r="CM202" s="239" t="s">
        <v>328</v>
      </c>
      <c r="CN202" s="82" t="s">
        <v>1125</v>
      </c>
      <c r="CO202" s="291" t="s">
        <v>403</v>
      </c>
      <c r="CP202" s="116">
        <v>1</v>
      </c>
      <c r="CQ202" s="236" t="s">
        <v>294</v>
      </c>
      <c r="CR202" s="94"/>
      <c r="CS202" s="249">
        <v>44963</v>
      </c>
      <c r="CT202" s="82" t="s">
        <v>1125</v>
      </c>
      <c r="CU202" s="82" t="s">
        <v>339</v>
      </c>
      <c r="CV202" s="107">
        <v>1</v>
      </c>
      <c r="CW202" s="110">
        <v>1</v>
      </c>
      <c r="CX202" s="235" t="str">
        <f t="shared" si="26"/>
        <v>CUMPLIMIENTO TOTAL</v>
      </c>
      <c r="CY202" s="223" t="str">
        <f t="shared" si="27"/>
        <v>NO APLICA ACCION CERRADA</v>
      </c>
      <c r="CZ202" s="221" t="str">
        <f t="shared" si="32"/>
        <v>NO APLICA ACCION CERRADA</v>
      </c>
      <c r="DA202" s="239" t="s">
        <v>328</v>
      </c>
      <c r="DB202" s="82" t="s">
        <v>1125</v>
      </c>
      <c r="DC202" s="82" t="s">
        <v>339</v>
      </c>
      <c r="DD202" s="107">
        <v>1</v>
      </c>
      <c r="DE202" s="97" t="s">
        <v>294</v>
      </c>
      <c r="DF202" s="94"/>
      <c r="DG202" s="141"/>
      <c r="DH202" s="141"/>
      <c r="DI202" s="141"/>
      <c r="DJ202" s="141"/>
      <c r="DK202" s="141"/>
      <c r="DL202" s="141"/>
      <c r="DM202" s="141"/>
      <c r="DN202" s="141"/>
      <c r="DO202" s="141"/>
      <c r="DP202" s="141"/>
      <c r="DQ202" s="141"/>
      <c r="DR202" s="141"/>
      <c r="DS202" s="141"/>
      <c r="DT202" s="141"/>
      <c r="DU202" s="141"/>
      <c r="DV202" s="141"/>
      <c r="DW202" s="141"/>
      <c r="DX202" s="141"/>
      <c r="DY202" s="141"/>
      <c r="DZ202" s="141"/>
      <c r="EA202" s="141"/>
      <c r="EB202" s="141"/>
      <c r="EC202" s="141"/>
      <c r="ED202" s="141"/>
      <c r="EE202" s="141"/>
      <c r="EF202" s="141"/>
      <c r="EG202" s="141"/>
      <c r="EH202" s="141"/>
      <c r="EI202" s="141"/>
      <c r="EJ202" s="141"/>
      <c r="EK202" s="141"/>
      <c r="EL202" s="141"/>
      <c r="EM202" s="141"/>
      <c r="EN202" s="141"/>
      <c r="EO202" s="141"/>
      <c r="EP202" s="141"/>
      <c r="EQ202" s="141"/>
      <c r="ER202" s="141"/>
      <c r="ES202" s="141"/>
      <c r="ET202" s="141"/>
      <c r="EU202" s="141"/>
      <c r="EV202" s="141"/>
      <c r="EW202" s="141"/>
      <c r="EX202" s="141"/>
      <c r="EY202" s="141"/>
      <c r="EZ202" s="141"/>
      <c r="FA202" s="141"/>
      <c r="FB202" s="141"/>
      <c r="FC202" s="141"/>
      <c r="FD202" s="141"/>
      <c r="FE202" s="141"/>
      <c r="FF202" s="141"/>
      <c r="FG202" s="141"/>
      <c r="FH202" s="141"/>
      <c r="FI202" s="141"/>
      <c r="FJ202" s="141"/>
      <c r="FK202" s="141"/>
      <c r="FL202" s="141"/>
      <c r="FM202" s="141"/>
      <c r="FN202" s="141"/>
      <c r="FO202" s="141"/>
      <c r="FP202" s="141"/>
      <c r="FQ202" s="141"/>
      <c r="FR202" s="141"/>
      <c r="FS202" s="141"/>
      <c r="FT202" s="141"/>
      <c r="FU202" s="141"/>
      <c r="FV202" s="141"/>
      <c r="FW202" s="141"/>
      <c r="FX202" s="141"/>
      <c r="FY202" s="141"/>
      <c r="FZ202" s="141"/>
      <c r="GA202" s="141"/>
      <c r="GB202" s="141"/>
      <c r="GC202" s="141"/>
      <c r="GD202" s="141"/>
      <c r="GE202" s="141"/>
      <c r="GF202" s="141"/>
      <c r="GG202" s="141"/>
      <c r="GH202" s="141"/>
      <c r="GI202" s="141"/>
      <c r="GJ202" s="141"/>
      <c r="GK202" s="141"/>
      <c r="GL202" s="141"/>
      <c r="GM202" s="141"/>
      <c r="GN202" s="141"/>
      <c r="GO202" s="141"/>
      <c r="GP202" s="141"/>
      <c r="GQ202" s="141"/>
      <c r="GR202" s="141"/>
      <c r="GS202" s="141"/>
      <c r="GT202" s="141"/>
      <c r="GU202" s="141"/>
      <c r="GV202" s="141"/>
      <c r="GW202" s="141"/>
      <c r="GX202" s="141"/>
      <c r="GY202" s="141"/>
      <c r="GZ202" s="141"/>
      <c r="HA202" s="141"/>
      <c r="HB202" s="141"/>
      <c r="HC202" s="141"/>
      <c r="HD202" s="141"/>
      <c r="HE202" s="141"/>
      <c r="HF202" s="141"/>
      <c r="HG202" s="141"/>
      <c r="HH202" s="141"/>
      <c r="HI202" s="141"/>
      <c r="HJ202" s="141"/>
      <c r="HK202" s="141"/>
      <c r="HL202" s="141"/>
      <c r="HM202" s="141"/>
      <c r="HN202" s="141"/>
      <c r="HO202" s="141"/>
      <c r="HP202" s="141"/>
      <c r="HQ202" s="141"/>
      <c r="HR202" s="141"/>
      <c r="HS202" s="141"/>
      <c r="HT202" s="141"/>
      <c r="HU202" s="141"/>
      <c r="HV202" s="141"/>
      <c r="HW202" s="141"/>
      <c r="HX202" s="141"/>
      <c r="HY202" s="141"/>
      <c r="HZ202" s="141"/>
      <c r="IA202" s="141"/>
      <c r="IB202" s="141"/>
      <c r="IC202" s="141"/>
      <c r="ID202" s="141"/>
      <c r="IE202" s="141"/>
      <c r="IF202" s="141"/>
      <c r="IG202" s="141"/>
      <c r="IH202" s="141"/>
      <c r="II202" s="141"/>
      <c r="IJ202" s="141"/>
      <c r="IK202" s="141"/>
      <c r="IL202" s="141"/>
      <c r="IM202" s="141"/>
      <c r="IN202" s="141"/>
      <c r="IO202" s="141"/>
      <c r="IP202" s="141"/>
      <c r="IQ202" s="141"/>
      <c r="IR202" s="141"/>
      <c r="IS202" s="141"/>
      <c r="IT202" s="141"/>
      <c r="IU202" s="141"/>
      <c r="IV202" s="141"/>
      <c r="IW202" s="141"/>
      <c r="IX202" s="141"/>
      <c r="IY202" s="141"/>
      <c r="IZ202" s="141"/>
      <c r="JA202" s="141"/>
      <c r="JB202" s="141"/>
      <c r="JC202" s="141"/>
      <c r="JD202" s="141"/>
      <c r="JE202" s="141"/>
      <c r="JF202" s="141"/>
      <c r="JG202" s="141"/>
      <c r="JH202" s="141"/>
      <c r="JI202" s="141"/>
      <c r="JJ202" s="141"/>
      <c r="JK202" s="141"/>
      <c r="JL202" s="141"/>
      <c r="JM202" s="141"/>
      <c r="JN202" s="141"/>
      <c r="JO202" s="141"/>
      <c r="JP202" s="141"/>
      <c r="JQ202" s="141"/>
      <c r="JR202" s="141"/>
      <c r="JS202" s="141"/>
      <c r="JT202" s="141"/>
      <c r="JU202" s="141"/>
      <c r="JV202" s="141"/>
      <c r="JW202" s="141"/>
      <c r="JX202" s="141"/>
      <c r="JY202" s="141"/>
      <c r="JZ202" s="141"/>
      <c r="KA202" s="141"/>
      <c r="KB202" s="141"/>
      <c r="KC202" s="141"/>
      <c r="KD202" s="141"/>
      <c r="KE202" s="141"/>
      <c r="KF202" s="141"/>
      <c r="KG202" s="141"/>
      <c r="KH202" s="141"/>
      <c r="KI202" s="141"/>
      <c r="KJ202" s="141"/>
      <c r="KK202" s="141"/>
      <c r="KL202" s="141"/>
      <c r="KM202" s="141"/>
      <c r="KN202" s="141"/>
      <c r="KO202" s="141"/>
      <c r="KP202" s="141"/>
      <c r="KQ202" s="141"/>
      <c r="KR202" s="141"/>
      <c r="KS202" s="141"/>
      <c r="KT202" s="141"/>
      <c r="KU202" s="141"/>
      <c r="KV202" s="141"/>
      <c r="KW202" s="141"/>
      <c r="KX202" s="141"/>
      <c r="KY202" s="141"/>
      <c r="KZ202" s="141"/>
      <c r="LA202" s="141"/>
      <c r="LB202" s="141"/>
      <c r="LC202" s="141"/>
      <c r="LD202" s="141"/>
      <c r="LE202" s="141"/>
      <c r="LF202" s="141"/>
      <c r="LG202" s="141"/>
      <c r="LH202" s="141"/>
      <c r="LI202" s="141"/>
      <c r="LJ202" s="141"/>
      <c r="LK202" s="141"/>
      <c r="LL202" s="141"/>
      <c r="LM202" s="141"/>
      <c r="LN202" s="141"/>
      <c r="LO202" s="141"/>
      <c r="LP202" s="141"/>
      <c r="LQ202" s="141"/>
      <c r="LR202" s="141"/>
      <c r="LS202" s="141"/>
      <c r="LT202" s="141"/>
      <c r="LU202" s="141"/>
      <c r="LV202" s="141"/>
      <c r="LW202" s="141"/>
      <c r="LX202" s="141"/>
      <c r="LY202" s="141"/>
      <c r="LZ202" s="141"/>
      <c r="MA202" s="141"/>
      <c r="MB202" s="141"/>
      <c r="MC202" s="141"/>
      <c r="MD202" s="141"/>
      <c r="ME202" s="141"/>
      <c r="MF202" s="141"/>
      <c r="MG202" s="141"/>
      <c r="MH202" s="141"/>
      <c r="MI202" s="141"/>
      <c r="MJ202" s="141"/>
      <c r="MK202" s="141"/>
      <c r="ML202" s="141"/>
      <c r="MM202" s="141"/>
      <c r="MN202" s="141"/>
      <c r="MO202" s="141"/>
      <c r="MP202" s="141"/>
      <c r="MQ202" s="141"/>
      <c r="MR202" s="141"/>
      <c r="MS202" s="141"/>
      <c r="MT202" s="141"/>
      <c r="MU202" s="141"/>
      <c r="MV202" s="141"/>
      <c r="MW202" s="141"/>
      <c r="MX202" s="141"/>
      <c r="MY202" s="141"/>
      <c r="MZ202" s="141"/>
      <c r="NA202" s="141"/>
      <c r="NB202" s="141"/>
      <c r="NC202" s="141"/>
      <c r="ND202" s="141"/>
      <c r="NE202" s="141"/>
      <c r="NF202" s="141"/>
      <c r="NG202" s="141"/>
      <c r="NH202" s="141"/>
      <c r="NI202" s="141"/>
      <c r="NJ202" s="141"/>
      <c r="NK202" s="141"/>
      <c r="NL202" s="141"/>
      <c r="NM202" s="141"/>
      <c r="NN202" s="141"/>
      <c r="NO202" s="141"/>
      <c r="NP202" s="141"/>
      <c r="NQ202" s="141"/>
      <c r="NR202" s="141"/>
      <c r="NS202" s="141"/>
      <c r="NT202" s="141"/>
      <c r="NU202" s="141"/>
      <c r="NV202" s="141"/>
      <c r="NW202" s="141"/>
      <c r="NX202" s="141"/>
      <c r="NY202" s="141"/>
      <c r="NZ202" s="141"/>
      <c r="OA202" s="141"/>
      <c r="OB202" s="141"/>
      <c r="OC202" s="141"/>
      <c r="OD202" s="141"/>
      <c r="OE202" s="141"/>
      <c r="OF202" s="141"/>
      <c r="OG202" s="141"/>
      <c r="OH202" s="141"/>
      <c r="OI202" s="141"/>
      <c r="OJ202" s="141"/>
      <c r="OK202" s="141"/>
      <c r="OL202" s="141"/>
      <c r="OM202" s="141"/>
      <c r="ON202" s="141"/>
      <c r="OO202" s="141"/>
      <c r="OP202" s="141"/>
      <c r="OQ202" s="141"/>
      <c r="OR202" s="141"/>
      <c r="OS202" s="141"/>
      <c r="OT202" s="141"/>
      <c r="OU202" s="141"/>
      <c r="OV202" s="141"/>
      <c r="OW202" s="141"/>
      <c r="OX202" s="141"/>
      <c r="OY202" s="141"/>
      <c r="OZ202" s="141"/>
      <c r="PA202" s="141"/>
      <c r="PB202" s="141"/>
      <c r="PC202" s="141"/>
      <c r="PD202" s="141"/>
      <c r="PE202" s="141"/>
      <c r="PF202" s="141"/>
      <c r="PG202" s="141"/>
      <c r="PH202" s="141"/>
      <c r="PI202" s="141"/>
      <c r="PJ202" s="141"/>
      <c r="PK202" s="141"/>
      <c r="PL202" s="141"/>
      <c r="PM202" s="141"/>
      <c r="PN202" s="141"/>
      <c r="PO202" s="141"/>
      <c r="PP202" s="141"/>
      <c r="PQ202" s="141"/>
      <c r="PR202" s="141"/>
      <c r="PS202" s="141"/>
      <c r="PT202" s="141"/>
      <c r="PU202" s="141"/>
      <c r="PV202" s="141"/>
      <c r="PW202" s="141"/>
      <c r="PX202" s="141"/>
      <c r="PY202" s="141"/>
      <c r="PZ202" s="141"/>
      <c r="QA202" s="141"/>
      <c r="QB202" s="141"/>
      <c r="QC202" s="141"/>
      <c r="QD202" s="141"/>
      <c r="QE202" s="141"/>
      <c r="QF202" s="141"/>
    </row>
    <row r="203" spans="1:449" s="145" customFormat="1" ht="118.5" hidden="1" customHeight="1">
      <c r="A203" s="252">
        <v>137</v>
      </c>
      <c r="B203" s="253" t="s">
        <v>959</v>
      </c>
      <c r="C203" s="215" t="s">
        <v>649</v>
      </c>
      <c r="D203" s="213" t="s">
        <v>344</v>
      </c>
      <c r="E203" s="214"/>
      <c r="F203" s="215" t="s">
        <v>648</v>
      </c>
      <c r="G203" s="215" t="s">
        <v>649</v>
      </c>
      <c r="H203" s="213" t="s">
        <v>344</v>
      </c>
      <c r="I203" s="215" t="s">
        <v>2846</v>
      </c>
      <c r="J203" s="215" t="s">
        <v>652</v>
      </c>
      <c r="K203" s="215" t="s">
        <v>694</v>
      </c>
      <c r="L203" s="215" t="s">
        <v>695</v>
      </c>
      <c r="M203" s="215" t="s">
        <v>696</v>
      </c>
      <c r="N203" s="215" t="s">
        <v>697</v>
      </c>
      <c r="O203" s="213" t="s">
        <v>158</v>
      </c>
      <c r="P203" s="256" t="s">
        <v>187</v>
      </c>
      <c r="Q203" s="213" t="s">
        <v>1628</v>
      </c>
      <c r="R203" s="213" t="s">
        <v>250</v>
      </c>
      <c r="S203" s="255" t="s">
        <v>2847</v>
      </c>
      <c r="T203" s="253" t="s">
        <v>328</v>
      </c>
      <c r="U203" s="213" t="s">
        <v>1630</v>
      </c>
      <c r="V203" s="213">
        <v>2020</v>
      </c>
      <c r="W203" s="255" t="s">
        <v>2511</v>
      </c>
      <c r="X203" s="37" t="s">
        <v>2512</v>
      </c>
      <c r="Y203" s="284" t="s">
        <v>2848</v>
      </c>
      <c r="Z203" s="537" t="s">
        <v>2849</v>
      </c>
      <c r="AA203" s="255" t="s">
        <v>328</v>
      </c>
      <c r="AB203" s="213" t="s">
        <v>328</v>
      </c>
      <c r="AC203" s="213" t="s">
        <v>328</v>
      </c>
      <c r="AD203" s="255" t="s">
        <v>328</v>
      </c>
      <c r="AE203" s="255" t="s">
        <v>328</v>
      </c>
      <c r="AF203" s="260">
        <v>43973</v>
      </c>
      <c r="AG203" s="260">
        <v>44337</v>
      </c>
      <c r="AH203" s="260"/>
      <c r="AI203" s="260" t="s">
        <v>309</v>
      </c>
      <c r="AJ203" s="260" t="s">
        <v>309</v>
      </c>
      <c r="AK203" s="218">
        <f t="shared" si="22"/>
        <v>-374</v>
      </c>
      <c r="AL203" s="223" t="s">
        <v>2515</v>
      </c>
      <c r="AM203" s="262">
        <v>44384</v>
      </c>
      <c r="AN203" s="257" t="s">
        <v>309</v>
      </c>
      <c r="AO203" s="257" t="s">
        <v>2850</v>
      </c>
      <c r="AP203" s="261"/>
      <c r="AQ203" s="235" t="s">
        <v>386</v>
      </c>
      <c r="AR203" s="223">
        <v>-114</v>
      </c>
      <c r="AS203" s="221" t="s">
        <v>387</v>
      </c>
      <c r="AT203" s="592">
        <v>44519</v>
      </c>
      <c r="AU203" s="396" t="s">
        <v>2517</v>
      </c>
      <c r="AV203" s="221" t="s">
        <v>399</v>
      </c>
      <c r="AW203" s="595">
        <v>0</v>
      </c>
      <c r="AX203" s="595">
        <v>0</v>
      </c>
      <c r="AY203" s="221" t="s">
        <v>393</v>
      </c>
      <c r="AZ203" s="221" t="s">
        <v>383</v>
      </c>
      <c r="BA203" s="247" t="s">
        <v>390</v>
      </c>
      <c r="BB203" s="250" t="s">
        <v>1121</v>
      </c>
      <c r="BC203" s="264">
        <v>44620</v>
      </c>
      <c r="BD203" s="250" t="s">
        <v>309</v>
      </c>
      <c r="BE203" s="50" t="s">
        <v>576</v>
      </c>
      <c r="BF203" s="124">
        <v>0</v>
      </c>
      <c r="BG203" s="235" t="s">
        <v>386</v>
      </c>
      <c r="BH203" s="223">
        <v>-44620</v>
      </c>
      <c r="BI203" s="221" t="s">
        <v>387</v>
      </c>
      <c r="BJ203" s="472">
        <v>44631</v>
      </c>
      <c r="BK203" s="594" t="s">
        <v>1121</v>
      </c>
      <c r="BL203" s="473" t="s">
        <v>399</v>
      </c>
      <c r="BM203" s="474">
        <v>0</v>
      </c>
      <c r="BN203" s="221" t="s">
        <v>387</v>
      </c>
      <c r="BO203" s="267"/>
      <c r="BP203" s="268" t="s">
        <v>293</v>
      </c>
      <c r="BQ203" s="62" t="s">
        <v>2851</v>
      </c>
      <c r="BR203" s="269">
        <v>44712</v>
      </c>
      <c r="BS203" s="233" t="s">
        <v>2852</v>
      </c>
      <c r="BT203" s="234">
        <v>0.3</v>
      </c>
      <c r="BU203" s="235" t="s">
        <v>435</v>
      </c>
      <c r="BV203" s="223">
        <v>-374</v>
      </c>
      <c r="BW203" s="221" t="s">
        <v>387</v>
      </c>
      <c r="BX203" s="394">
        <v>44732</v>
      </c>
      <c r="BY203" s="312" t="s">
        <v>2853</v>
      </c>
      <c r="BZ203" s="312" t="s">
        <v>559</v>
      </c>
      <c r="CA203" s="312">
        <v>0</v>
      </c>
      <c r="CB203" s="236" t="s">
        <v>387</v>
      </c>
      <c r="CC203" s="94"/>
      <c r="CD203" s="268" t="s">
        <v>293</v>
      </c>
      <c r="CE203" s="237">
        <v>44823</v>
      </c>
      <c r="CF203" s="492" t="s">
        <v>2854</v>
      </c>
      <c r="CG203" s="20" t="s">
        <v>2855</v>
      </c>
      <c r="CH203" s="495" t="s">
        <v>1236</v>
      </c>
      <c r="CI203" s="109">
        <v>1</v>
      </c>
      <c r="CJ203" s="235" t="str">
        <f t="shared" si="23"/>
        <v>CUMPLIMIENTO TOTAL</v>
      </c>
      <c r="CK203" s="223">
        <f t="shared" si="29"/>
        <v>-374</v>
      </c>
      <c r="CL203" s="221" t="str">
        <f t="shared" si="30"/>
        <v>VENCIDO</v>
      </c>
      <c r="CM203" s="394">
        <v>44882</v>
      </c>
      <c r="CN203" s="312" t="s">
        <v>2856</v>
      </c>
      <c r="CO203" s="312" t="s">
        <v>1328</v>
      </c>
      <c r="CP203" s="391">
        <v>0</v>
      </c>
      <c r="CQ203" s="236" t="s">
        <v>387</v>
      </c>
      <c r="CR203" s="94"/>
      <c r="CS203" s="249">
        <v>44963</v>
      </c>
      <c r="CT203" s="441" t="s">
        <v>2562</v>
      </c>
      <c r="CU203" s="441" t="s">
        <v>1308</v>
      </c>
      <c r="CV203" s="216" t="s">
        <v>1309</v>
      </c>
      <c r="CW203" s="110">
        <v>0</v>
      </c>
      <c r="CX203" s="235" t="str">
        <f t="shared" si="26"/>
        <v>SIN AVANCE</v>
      </c>
      <c r="CY203" s="223">
        <f t="shared" si="27"/>
        <v>-374</v>
      </c>
      <c r="CZ203" s="221" t="str">
        <f>(IF(CQ203="CERRADO","NO APLICA ACCION CERRADA",IF(CY203&lt;=0,"VENCIDO",IF(AY203&lt;=$V$5,"POR VENCER","CON TIEMPO"))))</f>
        <v>VENCIDO</v>
      </c>
      <c r="DA203" s="249">
        <v>44974</v>
      </c>
      <c r="DB203" s="70" t="s">
        <v>2857</v>
      </c>
      <c r="DC203" s="94" t="s">
        <v>1416</v>
      </c>
      <c r="DD203" s="106">
        <v>0</v>
      </c>
      <c r="DE203" s="97" t="s">
        <v>387</v>
      </c>
      <c r="DF203" s="94" t="s">
        <v>1797</v>
      </c>
      <c r="DG203" s="141"/>
      <c r="DH203" s="141"/>
      <c r="DI203" s="141"/>
      <c r="DJ203" s="141"/>
      <c r="DK203" s="141"/>
      <c r="DL203" s="141"/>
      <c r="DM203" s="141"/>
      <c r="DN203" s="141"/>
      <c r="DO203" s="141"/>
      <c r="DP203" s="141"/>
      <c r="DQ203" s="141"/>
      <c r="DR203" s="141"/>
      <c r="DS203" s="141"/>
      <c r="DT203" s="141"/>
      <c r="DU203" s="141"/>
      <c r="DV203" s="141"/>
      <c r="DW203" s="141"/>
      <c r="DX203" s="141"/>
      <c r="DY203" s="141"/>
      <c r="DZ203" s="141"/>
      <c r="EA203" s="141"/>
      <c r="EB203" s="141"/>
      <c r="EC203" s="141"/>
      <c r="ED203" s="141"/>
      <c r="EE203" s="141"/>
      <c r="EF203" s="141"/>
      <c r="EG203" s="141"/>
      <c r="EH203" s="141"/>
      <c r="EI203" s="141"/>
      <c r="EJ203" s="141"/>
      <c r="EK203" s="141"/>
      <c r="EL203" s="141"/>
      <c r="EM203" s="141"/>
      <c r="EN203" s="141"/>
      <c r="EO203" s="141"/>
      <c r="EP203" s="141"/>
      <c r="EQ203" s="141"/>
      <c r="ER203" s="141"/>
      <c r="ES203" s="141"/>
      <c r="ET203" s="141"/>
      <c r="EU203" s="141"/>
      <c r="EV203" s="141"/>
      <c r="EW203" s="141"/>
      <c r="EX203" s="141"/>
      <c r="EY203" s="141"/>
      <c r="EZ203" s="141"/>
      <c r="FA203" s="141"/>
      <c r="FB203" s="141"/>
      <c r="FC203" s="141"/>
      <c r="FD203" s="141"/>
      <c r="FE203" s="141"/>
      <c r="FF203" s="141"/>
      <c r="FG203" s="141"/>
      <c r="FH203" s="141"/>
      <c r="FI203" s="141"/>
      <c r="FJ203" s="141"/>
      <c r="FK203" s="141"/>
      <c r="FL203" s="141"/>
      <c r="FM203" s="141"/>
      <c r="FN203" s="141"/>
      <c r="FO203" s="141"/>
      <c r="FP203" s="141"/>
      <c r="FQ203" s="141"/>
      <c r="FR203" s="141"/>
      <c r="FS203" s="141"/>
      <c r="FT203" s="141"/>
      <c r="FU203" s="141"/>
      <c r="FV203" s="141"/>
      <c r="FW203" s="141"/>
      <c r="FX203" s="141"/>
      <c r="FY203" s="141"/>
      <c r="FZ203" s="141"/>
      <c r="GA203" s="141"/>
      <c r="GB203" s="141"/>
      <c r="GC203" s="141"/>
      <c r="GD203" s="141"/>
      <c r="GE203" s="141"/>
      <c r="GF203" s="141"/>
      <c r="GG203" s="141"/>
      <c r="GH203" s="141"/>
      <c r="GI203" s="141"/>
      <c r="GJ203" s="141"/>
      <c r="GK203" s="141"/>
      <c r="GL203" s="141"/>
      <c r="GM203" s="141"/>
      <c r="GN203" s="141"/>
      <c r="GO203" s="141"/>
      <c r="GP203" s="141"/>
      <c r="GQ203" s="141"/>
      <c r="GR203" s="141"/>
      <c r="GS203" s="141"/>
      <c r="GT203" s="141"/>
      <c r="GU203" s="141"/>
      <c r="GV203" s="141"/>
      <c r="GW203" s="141"/>
      <c r="GX203" s="141"/>
      <c r="GY203" s="141"/>
      <c r="GZ203" s="141"/>
      <c r="HA203" s="141"/>
      <c r="HB203" s="141"/>
      <c r="HC203" s="141"/>
      <c r="HD203" s="141"/>
      <c r="HE203" s="141"/>
      <c r="HF203" s="141"/>
      <c r="HG203" s="141"/>
      <c r="HH203" s="141"/>
      <c r="HI203" s="141"/>
      <c r="HJ203" s="141"/>
      <c r="HK203" s="141"/>
      <c r="HL203" s="141"/>
      <c r="HM203" s="141"/>
      <c r="HN203" s="141"/>
      <c r="HO203" s="141"/>
      <c r="HP203" s="141"/>
      <c r="HQ203" s="141"/>
      <c r="HR203" s="141"/>
      <c r="HS203" s="141"/>
      <c r="HT203" s="141"/>
      <c r="HU203" s="141"/>
      <c r="HV203" s="141"/>
      <c r="HW203" s="141"/>
      <c r="HX203" s="141"/>
      <c r="HY203" s="141"/>
      <c r="HZ203" s="141"/>
      <c r="IA203" s="141"/>
      <c r="IB203" s="141"/>
      <c r="IC203" s="141"/>
      <c r="ID203" s="141"/>
      <c r="IE203" s="141"/>
      <c r="IF203" s="141"/>
      <c r="IG203" s="141"/>
      <c r="IH203" s="141"/>
      <c r="II203" s="141"/>
      <c r="IJ203" s="141"/>
      <c r="IK203" s="141"/>
      <c r="IL203" s="141"/>
      <c r="IM203" s="141"/>
      <c r="IN203" s="141"/>
      <c r="IO203" s="141"/>
      <c r="IP203" s="141"/>
      <c r="IQ203" s="141"/>
      <c r="IR203" s="141"/>
      <c r="IS203" s="141"/>
      <c r="IT203" s="141"/>
      <c r="IU203" s="141"/>
      <c r="IV203" s="141"/>
      <c r="IW203" s="141"/>
      <c r="IX203" s="141"/>
      <c r="IY203" s="141"/>
      <c r="IZ203" s="141"/>
      <c r="JA203" s="141"/>
      <c r="JB203" s="141"/>
      <c r="JC203" s="141"/>
      <c r="JD203" s="141"/>
      <c r="JE203" s="141"/>
      <c r="JF203" s="141"/>
      <c r="JG203" s="141"/>
      <c r="JH203" s="141"/>
      <c r="JI203" s="141"/>
      <c r="JJ203" s="141"/>
      <c r="JK203" s="141"/>
      <c r="JL203" s="141"/>
      <c r="JM203" s="141"/>
      <c r="JN203" s="141"/>
      <c r="JO203" s="141"/>
      <c r="JP203" s="141"/>
      <c r="JQ203" s="141"/>
      <c r="JR203" s="141"/>
      <c r="JS203" s="141"/>
      <c r="JT203" s="141"/>
      <c r="JU203" s="141"/>
      <c r="JV203" s="141"/>
      <c r="JW203" s="141"/>
      <c r="JX203" s="141"/>
      <c r="JY203" s="141"/>
      <c r="JZ203" s="141"/>
      <c r="KA203" s="141"/>
      <c r="KB203" s="141"/>
      <c r="KC203" s="141"/>
      <c r="KD203" s="141"/>
      <c r="KE203" s="141"/>
      <c r="KF203" s="141"/>
      <c r="KG203" s="141"/>
      <c r="KH203" s="141"/>
      <c r="KI203" s="141"/>
      <c r="KJ203" s="141"/>
      <c r="KK203" s="141"/>
      <c r="KL203" s="141"/>
      <c r="KM203" s="141"/>
      <c r="KN203" s="141"/>
      <c r="KO203" s="141"/>
      <c r="KP203" s="141"/>
      <c r="KQ203" s="141"/>
      <c r="KR203" s="141"/>
      <c r="KS203" s="141"/>
      <c r="KT203" s="141"/>
      <c r="KU203" s="141"/>
      <c r="KV203" s="141"/>
      <c r="KW203" s="141"/>
      <c r="KX203" s="141"/>
      <c r="KY203" s="141"/>
      <c r="KZ203" s="141"/>
      <c r="LA203" s="141"/>
      <c r="LB203" s="141"/>
      <c r="LC203" s="141"/>
      <c r="LD203" s="141"/>
      <c r="LE203" s="141"/>
      <c r="LF203" s="141"/>
      <c r="LG203" s="141"/>
      <c r="LH203" s="141"/>
      <c r="LI203" s="141"/>
      <c r="LJ203" s="141"/>
      <c r="LK203" s="141"/>
      <c r="LL203" s="141"/>
      <c r="LM203" s="141"/>
      <c r="LN203" s="141"/>
      <c r="LO203" s="141"/>
      <c r="LP203" s="141"/>
      <c r="LQ203" s="141"/>
      <c r="LR203" s="141"/>
      <c r="LS203" s="141"/>
      <c r="LT203" s="141"/>
      <c r="LU203" s="141"/>
      <c r="LV203" s="141"/>
      <c r="LW203" s="141"/>
      <c r="LX203" s="141"/>
      <c r="LY203" s="141"/>
      <c r="LZ203" s="141"/>
      <c r="MA203" s="141"/>
      <c r="MB203" s="141"/>
      <c r="MC203" s="141"/>
      <c r="MD203" s="141"/>
      <c r="ME203" s="141"/>
      <c r="MF203" s="141"/>
      <c r="MG203" s="141"/>
      <c r="MH203" s="141"/>
      <c r="MI203" s="141"/>
      <c r="MJ203" s="141"/>
      <c r="MK203" s="141"/>
      <c r="ML203" s="141"/>
      <c r="MM203" s="141"/>
      <c r="MN203" s="141"/>
      <c r="MO203" s="141"/>
      <c r="MP203" s="141"/>
      <c r="MQ203" s="141"/>
      <c r="MR203" s="141"/>
      <c r="MS203" s="141"/>
      <c r="MT203" s="141"/>
      <c r="MU203" s="141"/>
      <c r="MV203" s="141"/>
      <c r="MW203" s="141"/>
      <c r="MX203" s="141"/>
      <c r="MY203" s="141"/>
      <c r="MZ203" s="141"/>
      <c r="NA203" s="141"/>
      <c r="NB203" s="141"/>
      <c r="NC203" s="141"/>
      <c r="ND203" s="141"/>
      <c r="NE203" s="141"/>
      <c r="NF203" s="141"/>
      <c r="NG203" s="141"/>
      <c r="NH203" s="141"/>
      <c r="NI203" s="141"/>
      <c r="NJ203" s="141"/>
      <c r="NK203" s="141"/>
      <c r="NL203" s="141"/>
      <c r="NM203" s="141"/>
      <c r="NN203" s="141"/>
      <c r="NO203" s="141"/>
      <c r="NP203" s="141"/>
      <c r="NQ203" s="141"/>
      <c r="NR203" s="141"/>
      <c r="NS203" s="141"/>
      <c r="NT203" s="141"/>
      <c r="NU203" s="141"/>
      <c r="NV203" s="141"/>
      <c r="NW203" s="141"/>
      <c r="NX203" s="141"/>
      <c r="NY203" s="141"/>
      <c r="NZ203" s="141"/>
      <c r="OA203" s="141"/>
      <c r="OB203" s="141"/>
      <c r="OC203" s="141"/>
      <c r="OD203" s="141"/>
      <c r="OE203" s="141"/>
      <c r="OF203" s="141"/>
      <c r="OG203" s="141"/>
      <c r="OH203" s="141"/>
      <c r="OI203" s="141"/>
      <c r="OJ203" s="141"/>
      <c r="OK203" s="141"/>
      <c r="OL203" s="141"/>
      <c r="OM203" s="141"/>
      <c r="ON203" s="141"/>
      <c r="OO203" s="141"/>
      <c r="OP203" s="141"/>
      <c r="OQ203" s="141"/>
      <c r="OR203" s="141"/>
      <c r="OS203" s="141"/>
      <c r="OT203" s="141"/>
      <c r="OU203" s="141"/>
      <c r="OV203" s="141"/>
      <c r="OW203" s="141"/>
      <c r="OX203" s="141"/>
      <c r="OY203" s="141"/>
      <c r="OZ203" s="141"/>
      <c r="PA203" s="141"/>
      <c r="PB203" s="141"/>
      <c r="PC203" s="141"/>
      <c r="PD203" s="141"/>
      <c r="PE203" s="141"/>
      <c r="PF203" s="141"/>
      <c r="PG203" s="141"/>
      <c r="PH203" s="141"/>
      <c r="PI203" s="141"/>
      <c r="PJ203" s="141"/>
      <c r="PK203" s="141"/>
      <c r="PL203" s="141"/>
      <c r="PM203" s="141"/>
      <c r="PN203" s="141"/>
      <c r="PO203" s="141"/>
      <c r="PP203" s="141"/>
      <c r="PQ203" s="141"/>
      <c r="PR203" s="141"/>
      <c r="PS203" s="141"/>
      <c r="PT203" s="141"/>
      <c r="PU203" s="141"/>
      <c r="PV203" s="141"/>
      <c r="PW203" s="141"/>
      <c r="PX203" s="141"/>
      <c r="PY203" s="141"/>
      <c r="PZ203" s="141"/>
      <c r="QA203" s="141"/>
      <c r="QB203" s="141"/>
      <c r="QC203" s="141"/>
      <c r="QD203" s="141"/>
      <c r="QE203" s="141"/>
      <c r="QF203" s="141"/>
      <c r="QG203" s="141"/>
    </row>
    <row r="204" spans="1:449" s="145" customFormat="1" ht="118.5" hidden="1" customHeight="1">
      <c r="A204" s="252">
        <v>176</v>
      </c>
      <c r="B204" s="255" t="s">
        <v>650</v>
      </c>
      <c r="C204" s="213" t="s">
        <v>649</v>
      </c>
      <c r="D204" s="213" t="s">
        <v>344</v>
      </c>
      <c r="E204" s="213"/>
      <c r="F204" s="215" t="s">
        <v>648</v>
      </c>
      <c r="G204" s="215" t="s">
        <v>649</v>
      </c>
      <c r="H204" s="213" t="s">
        <v>344</v>
      </c>
      <c r="I204" s="215" t="s">
        <v>2858</v>
      </c>
      <c r="J204" s="215" t="s">
        <v>652</v>
      </c>
      <c r="K204" s="215" t="s">
        <v>694</v>
      </c>
      <c r="L204" s="215" t="s">
        <v>695</v>
      </c>
      <c r="M204" s="215" t="s">
        <v>696</v>
      </c>
      <c r="N204" s="215" t="s">
        <v>697</v>
      </c>
      <c r="O204" s="213" t="s">
        <v>17</v>
      </c>
      <c r="P204" s="213" t="s">
        <v>19</v>
      </c>
      <c r="Q204" s="213" t="s">
        <v>1628</v>
      </c>
      <c r="R204" s="213" t="s">
        <v>250</v>
      </c>
      <c r="S204" s="255" t="s">
        <v>2859</v>
      </c>
      <c r="T204" s="253" t="s">
        <v>328</v>
      </c>
      <c r="U204" s="213" t="s">
        <v>2860</v>
      </c>
      <c r="V204" s="255">
        <v>2020</v>
      </c>
      <c r="W204" s="255" t="s">
        <v>2861</v>
      </c>
      <c r="X204" s="575" t="s">
        <v>2862</v>
      </c>
      <c r="Y204" s="213" t="s">
        <v>2863</v>
      </c>
      <c r="Z204" s="213" t="s">
        <v>2864</v>
      </c>
      <c r="AA204" s="255" t="s">
        <v>328</v>
      </c>
      <c r="AB204" s="213" t="s">
        <v>328</v>
      </c>
      <c r="AC204" s="213" t="s">
        <v>328</v>
      </c>
      <c r="AD204" s="255" t="s">
        <v>328</v>
      </c>
      <c r="AE204" s="255" t="s">
        <v>328</v>
      </c>
      <c r="AF204" s="260">
        <v>44346</v>
      </c>
      <c r="AG204" s="260">
        <v>44711</v>
      </c>
      <c r="AH204" s="260">
        <v>44743</v>
      </c>
      <c r="AI204" s="260" t="s">
        <v>309</v>
      </c>
      <c r="AJ204" s="260" t="s">
        <v>309</v>
      </c>
      <c r="AK204" s="218">
        <f t="shared" ref="AK204:AK267" si="33">(IF(BA204=$AA$8,$AB$5,AG204-$Q$5))</f>
        <v>0</v>
      </c>
      <c r="AL204" s="300" t="s">
        <v>2865</v>
      </c>
      <c r="AM204" s="262">
        <v>44384</v>
      </c>
      <c r="AN204" s="257" t="s">
        <v>309</v>
      </c>
      <c r="AO204" s="221" t="s">
        <v>2866</v>
      </c>
      <c r="AP204" s="261">
        <v>0</v>
      </c>
      <c r="AQ204" s="235" t="s">
        <v>386</v>
      </c>
      <c r="AR204" s="223">
        <v>260</v>
      </c>
      <c r="AS204" s="221" t="s">
        <v>398</v>
      </c>
      <c r="AT204" s="220">
        <v>44519</v>
      </c>
      <c r="AU204" s="221" t="s">
        <v>2867</v>
      </c>
      <c r="AV204" s="263" t="s">
        <v>399</v>
      </c>
      <c r="AW204" s="222">
        <v>0</v>
      </c>
      <c r="AX204" s="261">
        <v>0</v>
      </c>
      <c r="AY204" s="221" t="s">
        <v>400</v>
      </c>
      <c r="AZ204" s="221" t="s">
        <v>383</v>
      </c>
      <c r="BA204" s="247" t="s">
        <v>390</v>
      </c>
      <c r="BB204" s="267" t="s">
        <v>789</v>
      </c>
      <c r="BC204" s="269">
        <v>44620</v>
      </c>
      <c r="BD204" s="267" t="s">
        <v>394</v>
      </c>
      <c r="BE204" s="279" t="s">
        <v>576</v>
      </c>
      <c r="BF204" s="266">
        <v>0</v>
      </c>
      <c r="BG204" s="235" t="s">
        <v>386</v>
      </c>
      <c r="BH204" s="223">
        <v>-44620</v>
      </c>
      <c r="BI204" s="221" t="s">
        <v>398</v>
      </c>
      <c r="BJ204" s="472">
        <v>44631</v>
      </c>
      <c r="BK204" s="473" t="s">
        <v>2868</v>
      </c>
      <c r="BL204" s="473" t="s">
        <v>399</v>
      </c>
      <c r="BM204" s="474">
        <v>0</v>
      </c>
      <c r="BN204" s="221" t="s">
        <v>293</v>
      </c>
      <c r="BO204" s="267"/>
      <c r="BP204" s="268" t="s">
        <v>293</v>
      </c>
      <c r="BQ204" s="62" t="s">
        <v>2869</v>
      </c>
      <c r="BR204" s="269">
        <v>44712</v>
      </c>
      <c r="BS204" s="233" t="s">
        <v>1718</v>
      </c>
      <c r="BT204" s="234">
        <v>1</v>
      </c>
      <c r="BU204" s="235" t="s">
        <v>380</v>
      </c>
      <c r="BV204" s="223">
        <v>0</v>
      </c>
      <c r="BW204" s="221" t="s">
        <v>387</v>
      </c>
      <c r="BX204" s="249">
        <v>44734</v>
      </c>
      <c r="BY204" s="94" t="s">
        <v>2870</v>
      </c>
      <c r="BZ204" s="94" t="s">
        <v>722</v>
      </c>
      <c r="CA204" s="108">
        <v>1</v>
      </c>
      <c r="CB204" s="236" t="s">
        <v>294</v>
      </c>
      <c r="CC204" s="94"/>
      <c r="CD204" s="236" t="s">
        <v>294</v>
      </c>
      <c r="CE204" s="233" t="s">
        <v>1125</v>
      </c>
      <c r="CF204" s="233" t="s">
        <v>1125</v>
      </c>
      <c r="CG204" s="375" t="s">
        <v>328</v>
      </c>
      <c r="CH204" s="233" t="s">
        <v>328</v>
      </c>
      <c r="CI204" s="234">
        <v>1</v>
      </c>
      <c r="CJ204" s="235" t="str">
        <f t="shared" ref="CJ204:CJ267" si="34">IF(CI204&lt;=0%,"SIN AVANCE",IF(CI204&lt;33%,"AVANCE MINIMO",IF(CI204&lt;66%,"AVANCE PARCIAL",IF(CI204&lt;=99.9%,"AVANCE SIGNIFICATIVO",IF(CI204=100%,"CUMPLIMIENTO TOTAL","ERROR")))))</f>
        <v>CUMPLIMIENTO TOTAL</v>
      </c>
      <c r="CK204" s="223" t="str">
        <f t="shared" si="29"/>
        <v>NO APLICA ACCION CERRADA</v>
      </c>
      <c r="CL204" s="221" t="str">
        <f t="shared" si="30"/>
        <v>NO APLICA ACCION CERRADA</v>
      </c>
      <c r="CM204" s="239" t="s">
        <v>328</v>
      </c>
      <c r="CN204" s="82" t="s">
        <v>1125</v>
      </c>
      <c r="CO204" s="70" t="s">
        <v>722</v>
      </c>
      <c r="CP204" s="116">
        <v>1</v>
      </c>
      <c r="CQ204" s="236" t="s">
        <v>294</v>
      </c>
      <c r="CR204" s="94"/>
      <c r="CS204" s="249">
        <v>44963</v>
      </c>
      <c r="CT204" s="82" t="s">
        <v>1125</v>
      </c>
      <c r="CU204" s="82" t="s">
        <v>339</v>
      </c>
      <c r="CV204" s="107">
        <v>1</v>
      </c>
      <c r="CW204" s="110">
        <v>1</v>
      </c>
      <c r="CX204" s="235" t="str">
        <f t="shared" ref="CX204:CX267" si="35">IF(CW204&lt;=0%,"SIN AVANCE",IF(CW204&lt;33%,"AVANCE MINIMO",IF(CW204&lt;66%,"AVANCE PARCIAL",IF(CW204&lt;=99.9%,"AVANCE SIGNIFICATIVO",IF(CW204=100%,"CUMPLIMIENTO TOTAL","ERROR")))))</f>
        <v>CUMPLIMIENTO TOTAL</v>
      </c>
      <c r="CY204" s="223" t="str">
        <f t="shared" ref="CY204:CY267" si="36">(IF(CQ204="CERRADO","NO APLICA ACCION CERRADA",AG204-$Q$6))</f>
        <v>NO APLICA ACCION CERRADA</v>
      </c>
      <c r="CZ204" s="221" t="str">
        <f>(IF(CQ204="CERRADO","NO APLICA ACCION CERRADA",IF(CW204&lt;=0,"VENCIDO",IF(AY204&lt;=$V$5,"POR VENCER","CON TIEMPO"))))</f>
        <v>NO APLICA ACCION CERRADA</v>
      </c>
      <c r="DA204" s="239" t="s">
        <v>328</v>
      </c>
      <c r="DB204" s="82" t="s">
        <v>1125</v>
      </c>
      <c r="DC204" s="82" t="s">
        <v>339</v>
      </c>
      <c r="DD204" s="107">
        <v>1</v>
      </c>
      <c r="DE204" s="97" t="s">
        <v>294</v>
      </c>
      <c r="DF204" s="94"/>
      <c r="DG204" s="141"/>
      <c r="DH204" s="141"/>
      <c r="DI204" s="141"/>
      <c r="DJ204" s="141"/>
      <c r="DK204" s="141"/>
      <c r="DL204" s="141"/>
      <c r="DM204" s="141"/>
      <c r="DN204" s="141"/>
      <c r="DO204" s="141"/>
      <c r="DP204" s="141"/>
      <c r="DQ204" s="141"/>
      <c r="DR204" s="141"/>
      <c r="DS204" s="141"/>
      <c r="DT204" s="141"/>
      <c r="DU204" s="141"/>
      <c r="DV204" s="141"/>
      <c r="DW204" s="141"/>
      <c r="DX204" s="141"/>
      <c r="DY204" s="141"/>
      <c r="DZ204" s="141"/>
      <c r="EA204" s="141"/>
      <c r="EB204" s="141"/>
      <c r="EC204" s="141"/>
      <c r="ED204" s="141"/>
      <c r="EE204" s="141"/>
      <c r="EF204" s="141"/>
      <c r="EG204" s="141"/>
      <c r="EH204" s="141"/>
      <c r="EI204" s="141"/>
      <c r="EJ204" s="141"/>
      <c r="EK204" s="141"/>
      <c r="EL204" s="141"/>
      <c r="EM204" s="141"/>
      <c r="EN204" s="141"/>
      <c r="EO204" s="141"/>
      <c r="EP204" s="141"/>
      <c r="EQ204" s="141"/>
      <c r="ER204" s="141"/>
      <c r="ES204" s="141"/>
      <c r="ET204" s="141"/>
      <c r="EU204" s="141"/>
      <c r="EV204" s="141"/>
      <c r="EW204" s="141"/>
      <c r="EX204" s="141"/>
      <c r="EY204" s="141"/>
      <c r="EZ204" s="141"/>
      <c r="FA204" s="141"/>
      <c r="FB204" s="141"/>
      <c r="FC204" s="141"/>
      <c r="FD204" s="141"/>
      <c r="FE204" s="141"/>
      <c r="FF204" s="141"/>
      <c r="FG204" s="141"/>
      <c r="FH204" s="141"/>
      <c r="FI204" s="141"/>
      <c r="FJ204" s="141"/>
      <c r="FK204" s="141"/>
      <c r="FL204" s="141"/>
      <c r="FM204" s="141"/>
      <c r="FN204" s="141"/>
      <c r="FO204" s="141"/>
      <c r="FP204" s="141"/>
      <c r="FQ204" s="141"/>
      <c r="FR204" s="141"/>
      <c r="FS204" s="141"/>
      <c r="FT204" s="141"/>
      <c r="FU204" s="141"/>
      <c r="FV204" s="141"/>
      <c r="FW204" s="141"/>
      <c r="FX204" s="141"/>
      <c r="FY204" s="141"/>
      <c r="FZ204" s="141"/>
      <c r="GA204" s="141"/>
      <c r="GB204" s="141"/>
      <c r="GC204" s="141"/>
      <c r="GD204" s="141"/>
      <c r="GE204" s="141"/>
      <c r="GF204" s="141"/>
      <c r="GG204" s="141"/>
      <c r="GH204" s="141"/>
      <c r="GI204" s="141"/>
      <c r="GJ204" s="141"/>
      <c r="GK204" s="141"/>
      <c r="GL204" s="141"/>
      <c r="GM204" s="141"/>
      <c r="GN204" s="141"/>
      <c r="GO204" s="141"/>
      <c r="GP204" s="141"/>
      <c r="GQ204" s="141"/>
      <c r="GR204" s="141"/>
      <c r="GS204" s="141"/>
      <c r="GT204" s="141"/>
      <c r="GU204" s="141"/>
      <c r="GV204" s="141"/>
      <c r="GW204" s="141"/>
      <c r="GX204" s="141"/>
      <c r="GY204" s="141"/>
      <c r="GZ204" s="141"/>
      <c r="HA204" s="141"/>
      <c r="HB204" s="141"/>
      <c r="HC204" s="141"/>
      <c r="HD204" s="141"/>
      <c r="HE204" s="141"/>
      <c r="HF204" s="141"/>
      <c r="HG204" s="141"/>
      <c r="HH204" s="141"/>
      <c r="HI204" s="141"/>
      <c r="HJ204" s="141"/>
      <c r="HK204" s="141"/>
      <c r="HL204" s="141"/>
      <c r="HM204" s="141"/>
      <c r="HN204" s="141"/>
      <c r="HO204" s="141"/>
      <c r="HP204" s="141"/>
      <c r="HQ204" s="141"/>
      <c r="HR204" s="141"/>
      <c r="HS204" s="141"/>
      <c r="HT204" s="141"/>
      <c r="HU204" s="141"/>
      <c r="HV204" s="141"/>
      <c r="HW204" s="141"/>
      <c r="HX204" s="141"/>
      <c r="HY204" s="141"/>
      <c r="HZ204" s="141"/>
      <c r="IA204" s="141"/>
      <c r="IB204" s="141"/>
      <c r="IC204" s="141"/>
      <c r="ID204" s="141"/>
      <c r="IE204" s="141"/>
      <c r="IF204" s="141"/>
      <c r="IG204" s="141"/>
      <c r="IH204" s="141"/>
      <c r="II204" s="141"/>
      <c r="IJ204" s="141"/>
      <c r="IK204" s="141"/>
      <c r="IL204" s="141"/>
      <c r="IM204" s="141"/>
      <c r="IN204" s="141"/>
      <c r="IO204" s="141"/>
      <c r="IP204" s="141"/>
      <c r="IQ204" s="141"/>
      <c r="IR204" s="141"/>
      <c r="IS204" s="141"/>
      <c r="IT204" s="141"/>
      <c r="IU204" s="141"/>
      <c r="IV204" s="141"/>
      <c r="IW204" s="141"/>
      <c r="IX204" s="141"/>
      <c r="IY204" s="141"/>
      <c r="IZ204" s="141"/>
      <c r="JA204" s="141"/>
      <c r="JB204" s="141"/>
      <c r="JC204" s="141"/>
      <c r="JD204" s="141"/>
      <c r="JE204" s="141"/>
      <c r="JF204" s="141"/>
      <c r="JG204" s="141"/>
      <c r="JH204" s="141"/>
      <c r="JI204" s="141"/>
      <c r="JJ204" s="141"/>
      <c r="JK204" s="141"/>
      <c r="JL204" s="141"/>
      <c r="JM204" s="141"/>
      <c r="JN204" s="141"/>
      <c r="JO204" s="141"/>
      <c r="JP204" s="141"/>
      <c r="JQ204" s="141"/>
      <c r="JR204" s="141"/>
      <c r="JS204" s="141"/>
      <c r="JT204" s="141"/>
      <c r="JU204" s="141"/>
      <c r="JV204" s="141"/>
      <c r="JW204" s="141"/>
      <c r="JX204" s="141"/>
      <c r="JY204" s="141"/>
      <c r="JZ204" s="141"/>
      <c r="KA204" s="141"/>
      <c r="KB204" s="141"/>
      <c r="KC204" s="141"/>
      <c r="KD204" s="141"/>
      <c r="KE204" s="141"/>
      <c r="KF204" s="141"/>
      <c r="KG204" s="141"/>
      <c r="KH204" s="141"/>
      <c r="KI204" s="141"/>
      <c r="KJ204" s="141"/>
      <c r="KK204" s="141"/>
      <c r="KL204" s="141"/>
      <c r="KM204" s="141"/>
      <c r="KN204" s="141"/>
      <c r="KO204" s="141"/>
      <c r="KP204" s="141"/>
      <c r="KQ204" s="141"/>
      <c r="KR204" s="141"/>
      <c r="KS204" s="141"/>
      <c r="KT204" s="141"/>
      <c r="KU204" s="141"/>
      <c r="KV204" s="141"/>
      <c r="KW204" s="141"/>
      <c r="KX204" s="141"/>
      <c r="KY204" s="141"/>
      <c r="KZ204" s="141"/>
      <c r="LA204" s="141"/>
      <c r="LB204" s="141"/>
      <c r="LC204" s="141"/>
      <c r="LD204" s="141"/>
      <c r="LE204" s="141"/>
      <c r="LF204" s="141"/>
      <c r="LG204" s="141"/>
      <c r="LH204" s="141"/>
      <c r="LI204" s="141"/>
      <c r="LJ204" s="141"/>
      <c r="LK204" s="141"/>
      <c r="LL204" s="141"/>
      <c r="LM204" s="141"/>
      <c r="LN204" s="141"/>
      <c r="LO204" s="141"/>
      <c r="LP204" s="141"/>
      <c r="LQ204" s="141"/>
      <c r="LR204" s="141"/>
      <c r="LS204" s="141"/>
      <c r="LT204" s="141"/>
      <c r="LU204" s="141"/>
      <c r="LV204" s="141"/>
      <c r="LW204" s="141"/>
      <c r="LX204" s="141"/>
      <c r="LY204" s="141"/>
      <c r="LZ204" s="141"/>
      <c r="MA204" s="141"/>
      <c r="MB204" s="141"/>
      <c r="MC204" s="141"/>
      <c r="MD204" s="141"/>
      <c r="ME204" s="141"/>
      <c r="MF204" s="141"/>
      <c r="MG204" s="141"/>
      <c r="MH204" s="141"/>
      <c r="MI204" s="141"/>
      <c r="MJ204" s="141"/>
      <c r="MK204" s="141"/>
      <c r="ML204" s="141"/>
      <c r="MM204" s="141"/>
      <c r="MN204" s="141"/>
      <c r="MO204" s="141"/>
      <c r="MP204" s="141"/>
      <c r="MQ204" s="141"/>
      <c r="MR204" s="141"/>
      <c r="MS204" s="141"/>
      <c r="MT204" s="141"/>
      <c r="MU204" s="141"/>
      <c r="MV204" s="141"/>
      <c r="MW204" s="141"/>
      <c r="MX204" s="141"/>
      <c r="MY204" s="141"/>
      <c r="MZ204" s="141"/>
      <c r="NA204" s="141"/>
      <c r="NB204" s="141"/>
      <c r="NC204" s="141"/>
      <c r="ND204" s="141"/>
      <c r="NE204" s="141"/>
      <c r="NF204" s="141"/>
      <c r="NG204" s="141"/>
      <c r="NH204" s="141"/>
      <c r="NI204" s="141"/>
      <c r="NJ204" s="141"/>
      <c r="NK204" s="141"/>
      <c r="NL204" s="141"/>
      <c r="NM204" s="141"/>
      <c r="NN204" s="141"/>
      <c r="NO204" s="141"/>
      <c r="NP204" s="141"/>
      <c r="NQ204" s="141"/>
      <c r="NR204" s="141"/>
      <c r="NS204" s="141"/>
      <c r="NT204" s="141"/>
      <c r="NU204" s="141"/>
      <c r="NV204" s="141"/>
      <c r="NW204" s="141"/>
      <c r="NX204" s="141"/>
      <c r="NY204" s="141"/>
      <c r="NZ204" s="141"/>
      <c r="OA204" s="141"/>
      <c r="OB204" s="141"/>
      <c r="OC204" s="141"/>
      <c r="OD204" s="141"/>
      <c r="OE204" s="141"/>
      <c r="OF204" s="141"/>
      <c r="OG204" s="141"/>
      <c r="OH204" s="141"/>
      <c r="OI204" s="141"/>
      <c r="OJ204" s="141"/>
      <c r="OK204" s="141"/>
      <c r="OL204" s="141"/>
      <c r="OM204" s="141"/>
      <c r="ON204" s="141"/>
      <c r="OO204" s="141"/>
      <c r="OP204" s="141"/>
      <c r="OQ204" s="141"/>
      <c r="OR204" s="141"/>
      <c r="OS204" s="141"/>
      <c r="OT204" s="141"/>
      <c r="OU204" s="141"/>
      <c r="OV204" s="141"/>
      <c r="OW204" s="141"/>
      <c r="OX204" s="141"/>
      <c r="OY204" s="141"/>
      <c r="OZ204" s="141"/>
      <c r="PA204" s="141"/>
      <c r="PB204" s="141"/>
      <c r="PC204" s="141"/>
      <c r="PD204" s="141"/>
      <c r="PE204" s="141"/>
      <c r="PF204" s="141"/>
      <c r="PG204" s="141"/>
      <c r="PH204" s="141"/>
      <c r="PI204" s="141"/>
      <c r="PJ204" s="141"/>
      <c r="PK204" s="141"/>
      <c r="PL204" s="141"/>
      <c r="PM204" s="141"/>
      <c r="PN204" s="141"/>
      <c r="PO204" s="141"/>
      <c r="PP204" s="141"/>
      <c r="PQ204" s="141"/>
      <c r="PR204" s="141"/>
      <c r="PS204" s="141"/>
      <c r="PT204" s="141"/>
      <c r="PU204" s="141"/>
      <c r="PV204" s="141"/>
      <c r="PW204" s="141"/>
      <c r="PX204" s="141"/>
      <c r="PY204" s="141"/>
      <c r="PZ204" s="141"/>
      <c r="QA204" s="141"/>
      <c r="QB204" s="141"/>
      <c r="QC204" s="141"/>
      <c r="QD204" s="141"/>
      <c r="QE204" s="141"/>
      <c r="QF204" s="141"/>
    </row>
    <row r="205" spans="1:449" s="145" customFormat="1" ht="118.5" hidden="1" customHeight="1">
      <c r="A205" s="252">
        <v>177</v>
      </c>
      <c r="B205" s="255" t="s">
        <v>650</v>
      </c>
      <c r="C205" s="213" t="s">
        <v>649</v>
      </c>
      <c r="D205" s="213" t="s">
        <v>344</v>
      </c>
      <c r="E205" s="213" t="s">
        <v>2871</v>
      </c>
      <c r="F205" s="215" t="s">
        <v>648</v>
      </c>
      <c r="G205" s="215" t="s">
        <v>649</v>
      </c>
      <c r="H205" s="213" t="s">
        <v>344</v>
      </c>
      <c r="I205" s="215" t="s">
        <v>2858</v>
      </c>
      <c r="J205" s="215" t="s">
        <v>652</v>
      </c>
      <c r="K205" s="215" t="s">
        <v>694</v>
      </c>
      <c r="L205" s="215" t="s">
        <v>695</v>
      </c>
      <c r="M205" s="215" t="s">
        <v>696</v>
      </c>
      <c r="N205" s="215" t="s">
        <v>697</v>
      </c>
      <c r="O205" s="213" t="s">
        <v>17</v>
      </c>
      <c r="P205" s="213" t="s">
        <v>19</v>
      </c>
      <c r="Q205" s="213" t="s">
        <v>1628</v>
      </c>
      <c r="R205" s="213" t="s">
        <v>250</v>
      </c>
      <c r="S205" s="255" t="s">
        <v>2872</v>
      </c>
      <c r="T205" s="253" t="s">
        <v>328</v>
      </c>
      <c r="U205" s="213" t="s">
        <v>2860</v>
      </c>
      <c r="V205" s="255">
        <v>2020</v>
      </c>
      <c r="W205" s="255" t="s">
        <v>2861</v>
      </c>
      <c r="X205" s="575" t="s">
        <v>2862</v>
      </c>
      <c r="Y205" s="213" t="s">
        <v>2873</v>
      </c>
      <c r="Z205" s="213" t="s">
        <v>2874</v>
      </c>
      <c r="AA205" s="255" t="s">
        <v>328</v>
      </c>
      <c r="AB205" s="213" t="s">
        <v>328</v>
      </c>
      <c r="AC205" s="213" t="s">
        <v>328</v>
      </c>
      <c r="AD205" s="255" t="s">
        <v>328</v>
      </c>
      <c r="AE205" s="255" t="s">
        <v>328</v>
      </c>
      <c r="AF205" s="260">
        <v>44346</v>
      </c>
      <c r="AG205" s="260">
        <v>44561</v>
      </c>
      <c r="AH205" s="260">
        <v>44743</v>
      </c>
      <c r="AI205" s="260" t="s">
        <v>309</v>
      </c>
      <c r="AJ205" s="260" t="s">
        <v>309</v>
      </c>
      <c r="AK205" s="218">
        <f t="shared" si="33"/>
        <v>-150</v>
      </c>
      <c r="AL205" s="300" t="s">
        <v>2865</v>
      </c>
      <c r="AM205" s="262">
        <v>44384</v>
      </c>
      <c r="AN205" s="257" t="s">
        <v>309</v>
      </c>
      <c r="AO205" s="221" t="s">
        <v>2866</v>
      </c>
      <c r="AP205" s="261">
        <v>0</v>
      </c>
      <c r="AQ205" s="235" t="s">
        <v>386</v>
      </c>
      <c r="AR205" s="223">
        <v>110</v>
      </c>
      <c r="AS205" s="221" t="s">
        <v>398</v>
      </c>
      <c r="AT205" s="220">
        <v>44519</v>
      </c>
      <c r="AU205" s="221" t="s">
        <v>2867</v>
      </c>
      <c r="AV205" s="263" t="s">
        <v>399</v>
      </c>
      <c r="AW205" s="222">
        <v>0</v>
      </c>
      <c r="AX205" s="261">
        <v>0</v>
      </c>
      <c r="AY205" s="221" t="s">
        <v>400</v>
      </c>
      <c r="AZ205" s="221" t="s">
        <v>383</v>
      </c>
      <c r="BA205" s="247" t="s">
        <v>390</v>
      </c>
      <c r="BB205" s="250" t="s">
        <v>1121</v>
      </c>
      <c r="BC205" s="264">
        <v>44620</v>
      </c>
      <c r="BD205" s="250" t="s">
        <v>309</v>
      </c>
      <c r="BE205" s="50" t="s">
        <v>576</v>
      </c>
      <c r="BF205" s="124">
        <v>0</v>
      </c>
      <c r="BG205" s="235" t="s">
        <v>386</v>
      </c>
      <c r="BH205" s="223">
        <v>-44620</v>
      </c>
      <c r="BI205" s="221" t="s">
        <v>387</v>
      </c>
      <c r="BJ205" s="472">
        <v>44631</v>
      </c>
      <c r="BK205" s="473" t="s">
        <v>2868</v>
      </c>
      <c r="BL205" s="473" t="s">
        <v>399</v>
      </c>
      <c r="BM205" s="474">
        <v>0</v>
      </c>
      <c r="BN205" s="221" t="s">
        <v>293</v>
      </c>
      <c r="BO205" s="267"/>
      <c r="BP205" s="268" t="s">
        <v>293</v>
      </c>
      <c r="BQ205" s="62" t="s">
        <v>2875</v>
      </c>
      <c r="BR205" s="269">
        <v>44712</v>
      </c>
      <c r="BS205" s="233" t="s">
        <v>1718</v>
      </c>
      <c r="BT205" s="234">
        <v>1</v>
      </c>
      <c r="BU205" s="235" t="s">
        <v>380</v>
      </c>
      <c r="BV205" s="223">
        <v>-150</v>
      </c>
      <c r="BW205" s="221" t="s">
        <v>387</v>
      </c>
      <c r="BX205" s="249">
        <v>44734</v>
      </c>
      <c r="BY205" s="94" t="s">
        <v>2876</v>
      </c>
      <c r="BZ205" s="94" t="s">
        <v>722</v>
      </c>
      <c r="CA205" s="108">
        <v>1</v>
      </c>
      <c r="CB205" s="236" t="s">
        <v>294</v>
      </c>
      <c r="CC205" s="94"/>
      <c r="CD205" s="236" t="s">
        <v>294</v>
      </c>
      <c r="CE205" s="233" t="s">
        <v>1125</v>
      </c>
      <c r="CF205" s="233" t="s">
        <v>1125</v>
      </c>
      <c r="CG205" s="375" t="s">
        <v>328</v>
      </c>
      <c r="CH205" s="233" t="s">
        <v>328</v>
      </c>
      <c r="CI205" s="234">
        <v>1</v>
      </c>
      <c r="CJ205" s="235" t="str">
        <f t="shared" si="34"/>
        <v>CUMPLIMIENTO TOTAL</v>
      </c>
      <c r="CK205" s="223" t="str">
        <f t="shared" si="29"/>
        <v>NO APLICA ACCION CERRADA</v>
      </c>
      <c r="CL205" s="221" t="str">
        <f t="shared" si="30"/>
        <v>NO APLICA ACCION CERRADA</v>
      </c>
      <c r="CM205" s="239" t="s">
        <v>328</v>
      </c>
      <c r="CN205" s="82" t="s">
        <v>1125</v>
      </c>
      <c r="CO205" s="70" t="s">
        <v>722</v>
      </c>
      <c r="CP205" s="116">
        <v>1</v>
      </c>
      <c r="CQ205" s="236" t="s">
        <v>294</v>
      </c>
      <c r="CR205" s="94"/>
      <c r="CS205" s="249">
        <v>44963</v>
      </c>
      <c r="CT205" s="82" t="s">
        <v>1125</v>
      </c>
      <c r="CU205" s="82" t="s">
        <v>339</v>
      </c>
      <c r="CV205" s="107">
        <v>1</v>
      </c>
      <c r="CW205" s="110">
        <v>1</v>
      </c>
      <c r="CX205" s="235" t="str">
        <f t="shared" si="35"/>
        <v>CUMPLIMIENTO TOTAL</v>
      </c>
      <c r="CY205" s="223" t="str">
        <f t="shared" si="36"/>
        <v>NO APLICA ACCION CERRADA</v>
      </c>
      <c r="CZ205" s="221" t="str">
        <f>(IF(CQ205="CERRADO","NO APLICA ACCION CERRADA",IF(CW205&lt;=0,"VENCIDO",IF(AY205&lt;=$V$5,"POR VENCER","CON TIEMPO"))))</f>
        <v>NO APLICA ACCION CERRADA</v>
      </c>
      <c r="DA205" s="239" t="s">
        <v>328</v>
      </c>
      <c r="DB205" s="82" t="s">
        <v>1125</v>
      </c>
      <c r="DC205" s="82" t="s">
        <v>339</v>
      </c>
      <c r="DD205" s="107">
        <v>1</v>
      </c>
      <c r="DE205" s="97" t="s">
        <v>294</v>
      </c>
      <c r="DF205" s="94"/>
      <c r="DG205" s="141"/>
      <c r="DH205" s="141"/>
      <c r="DI205" s="141"/>
      <c r="DJ205" s="141"/>
      <c r="DK205" s="141"/>
      <c r="DL205" s="141"/>
      <c r="DM205" s="141"/>
      <c r="DN205" s="141"/>
      <c r="DO205" s="141"/>
      <c r="DP205" s="141"/>
      <c r="DQ205" s="141"/>
      <c r="DR205" s="141"/>
      <c r="DS205" s="141"/>
      <c r="DT205" s="141"/>
      <c r="DU205" s="141"/>
      <c r="DV205" s="141"/>
      <c r="DW205" s="141"/>
      <c r="DX205" s="141"/>
      <c r="DY205" s="141"/>
      <c r="DZ205" s="141"/>
      <c r="EA205" s="141"/>
      <c r="EB205" s="141"/>
      <c r="EC205" s="141"/>
      <c r="ED205" s="141"/>
      <c r="EE205" s="141"/>
      <c r="EF205" s="141"/>
      <c r="EG205" s="141"/>
      <c r="EH205" s="141"/>
      <c r="EI205" s="141"/>
      <c r="EJ205" s="141"/>
      <c r="EK205" s="141"/>
      <c r="EL205" s="141"/>
      <c r="EM205" s="141"/>
      <c r="EN205" s="141"/>
      <c r="EO205" s="141"/>
      <c r="EP205" s="141"/>
      <c r="EQ205" s="141"/>
      <c r="ER205" s="141"/>
      <c r="ES205" s="141"/>
      <c r="ET205" s="141"/>
      <c r="EU205" s="141"/>
      <c r="EV205" s="141"/>
      <c r="EW205" s="141"/>
      <c r="EX205" s="141"/>
      <c r="EY205" s="141"/>
      <c r="EZ205" s="141"/>
      <c r="FA205" s="141"/>
      <c r="FB205" s="141"/>
      <c r="FC205" s="141"/>
      <c r="FD205" s="141"/>
      <c r="FE205" s="141"/>
      <c r="FF205" s="141"/>
      <c r="FG205" s="141"/>
      <c r="FH205" s="141"/>
      <c r="FI205" s="141"/>
      <c r="FJ205" s="141"/>
      <c r="FK205" s="141"/>
      <c r="FL205" s="141"/>
      <c r="FM205" s="141"/>
      <c r="FN205" s="141"/>
      <c r="FO205" s="141"/>
      <c r="FP205" s="141"/>
      <c r="FQ205" s="141"/>
      <c r="FR205" s="141"/>
      <c r="FS205" s="141"/>
      <c r="FT205" s="141"/>
      <c r="FU205" s="141"/>
      <c r="FV205" s="141"/>
      <c r="FW205" s="141"/>
      <c r="FX205" s="141"/>
      <c r="FY205" s="141"/>
      <c r="FZ205" s="141"/>
      <c r="GA205" s="141"/>
      <c r="GB205" s="141"/>
      <c r="GC205" s="141"/>
      <c r="GD205" s="141"/>
      <c r="GE205" s="141"/>
      <c r="GF205" s="141"/>
      <c r="GG205" s="141"/>
      <c r="GH205" s="141"/>
      <c r="GI205" s="141"/>
      <c r="GJ205" s="141"/>
      <c r="GK205" s="141"/>
      <c r="GL205" s="141"/>
      <c r="GM205" s="141"/>
      <c r="GN205" s="141"/>
      <c r="GO205" s="141"/>
      <c r="GP205" s="141"/>
      <c r="GQ205" s="141"/>
      <c r="GR205" s="141"/>
      <c r="GS205" s="141"/>
      <c r="GT205" s="141"/>
      <c r="GU205" s="141"/>
      <c r="GV205" s="141"/>
      <c r="GW205" s="141"/>
      <c r="GX205" s="141"/>
      <c r="GY205" s="141"/>
      <c r="GZ205" s="141"/>
      <c r="HA205" s="141"/>
      <c r="HB205" s="141"/>
      <c r="HC205" s="141"/>
      <c r="HD205" s="141"/>
      <c r="HE205" s="141"/>
      <c r="HF205" s="141"/>
      <c r="HG205" s="141"/>
      <c r="HH205" s="141"/>
      <c r="HI205" s="141"/>
      <c r="HJ205" s="141"/>
      <c r="HK205" s="141"/>
      <c r="HL205" s="141"/>
      <c r="HM205" s="141"/>
      <c r="HN205" s="141"/>
      <c r="HO205" s="141"/>
      <c r="HP205" s="141"/>
      <c r="HQ205" s="141"/>
      <c r="HR205" s="141"/>
      <c r="HS205" s="141"/>
      <c r="HT205" s="141"/>
      <c r="HU205" s="141"/>
      <c r="HV205" s="141"/>
      <c r="HW205" s="141"/>
      <c r="HX205" s="141"/>
      <c r="HY205" s="141"/>
      <c r="HZ205" s="141"/>
      <c r="IA205" s="141"/>
      <c r="IB205" s="141"/>
      <c r="IC205" s="141"/>
      <c r="ID205" s="141"/>
      <c r="IE205" s="141"/>
      <c r="IF205" s="141"/>
      <c r="IG205" s="141"/>
      <c r="IH205" s="141"/>
      <c r="II205" s="141"/>
      <c r="IJ205" s="141"/>
      <c r="IK205" s="141"/>
      <c r="IL205" s="141"/>
      <c r="IM205" s="141"/>
      <c r="IN205" s="141"/>
      <c r="IO205" s="141"/>
      <c r="IP205" s="141"/>
      <c r="IQ205" s="141"/>
      <c r="IR205" s="141"/>
      <c r="IS205" s="141"/>
      <c r="IT205" s="141"/>
      <c r="IU205" s="141"/>
      <c r="IV205" s="141"/>
      <c r="IW205" s="141"/>
      <c r="IX205" s="141"/>
      <c r="IY205" s="141"/>
      <c r="IZ205" s="141"/>
      <c r="JA205" s="141"/>
      <c r="JB205" s="141"/>
      <c r="JC205" s="141"/>
      <c r="JD205" s="141"/>
      <c r="JE205" s="141"/>
      <c r="JF205" s="141"/>
      <c r="JG205" s="141"/>
      <c r="JH205" s="141"/>
      <c r="JI205" s="141"/>
      <c r="JJ205" s="141"/>
      <c r="JK205" s="141"/>
      <c r="JL205" s="141"/>
      <c r="JM205" s="141"/>
      <c r="JN205" s="141"/>
      <c r="JO205" s="141"/>
      <c r="JP205" s="141"/>
      <c r="JQ205" s="141"/>
      <c r="JR205" s="141"/>
      <c r="JS205" s="141"/>
      <c r="JT205" s="141"/>
      <c r="JU205" s="141"/>
      <c r="JV205" s="141"/>
      <c r="JW205" s="141"/>
      <c r="JX205" s="141"/>
      <c r="JY205" s="141"/>
      <c r="JZ205" s="141"/>
      <c r="KA205" s="141"/>
      <c r="KB205" s="141"/>
      <c r="KC205" s="141"/>
      <c r="KD205" s="141"/>
      <c r="KE205" s="141"/>
      <c r="KF205" s="141"/>
      <c r="KG205" s="141"/>
      <c r="KH205" s="141"/>
      <c r="KI205" s="141"/>
      <c r="KJ205" s="141"/>
      <c r="KK205" s="141"/>
      <c r="KL205" s="141"/>
      <c r="KM205" s="141"/>
      <c r="KN205" s="141"/>
      <c r="KO205" s="141"/>
      <c r="KP205" s="141"/>
      <c r="KQ205" s="141"/>
      <c r="KR205" s="141"/>
      <c r="KS205" s="141"/>
      <c r="KT205" s="141"/>
      <c r="KU205" s="141"/>
      <c r="KV205" s="141"/>
      <c r="KW205" s="141"/>
      <c r="KX205" s="141"/>
      <c r="KY205" s="141"/>
      <c r="KZ205" s="141"/>
      <c r="LA205" s="141"/>
      <c r="LB205" s="141"/>
      <c r="LC205" s="141"/>
      <c r="LD205" s="141"/>
      <c r="LE205" s="141"/>
      <c r="LF205" s="141"/>
      <c r="LG205" s="141"/>
      <c r="LH205" s="141"/>
      <c r="LI205" s="141"/>
      <c r="LJ205" s="141"/>
      <c r="LK205" s="141"/>
      <c r="LL205" s="141"/>
      <c r="LM205" s="141"/>
      <c r="LN205" s="141"/>
      <c r="LO205" s="141"/>
      <c r="LP205" s="141"/>
      <c r="LQ205" s="141"/>
      <c r="LR205" s="141"/>
      <c r="LS205" s="141"/>
      <c r="LT205" s="141"/>
      <c r="LU205" s="141"/>
      <c r="LV205" s="141"/>
      <c r="LW205" s="141"/>
      <c r="LX205" s="141"/>
      <c r="LY205" s="141"/>
      <c r="LZ205" s="141"/>
      <c r="MA205" s="141"/>
      <c r="MB205" s="141"/>
      <c r="MC205" s="141"/>
      <c r="MD205" s="141"/>
      <c r="ME205" s="141"/>
      <c r="MF205" s="141"/>
      <c r="MG205" s="141"/>
      <c r="MH205" s="141"/>
      <c r="MI205" s="141"/>
      <c r="MJ205" s="141"/>
      <c r="MK205" s="141"/>
      <c r="ML205" s="141"/>
      <c r="MM205" s="141"/>
      <c r="MN205" s="141"/>
      <c r="MO205" s="141"/>
      <c r="MP205" s="141"/>
      <c r="MQ205" s="141"/>
      <c r="MR205" s="141"/>
      <c r="MS205" s="141"/>
      <c r="MT205" s="141"/>
      <c r="MU205" s="141"/>
      <c r="MV205" s="141"/>
      <c r="MW205" s="141"/>
      <c r="MX205" s="141"/>
      <c r="MY205" s="141"/>
      <c r="MZ205" s="141"/>
      <c r="NA205" s="141"/>
      <c r="NB205" s="141"/>
      <c r="NC205" s="141"/>
      <c r="ND205" s="141"/>
      <c r="NE205" s="141"/>
      <c r="NF205" s="141"/>
      <c r="NG205" s="141"/>
      <c r="NH205" s="141"/>
      <c r="NI205" s="141"/>
      <c r="NJ205" s="141"/>
      <c r="NK205" s="141"/>
      <c r="NL205" s="141"/>
      <c r="NM205" s="141"/>
      <c r="NN205" s="141"/>
      <c r="NO205" s="141"/>
      <c r="NP205" s="141"/>
      <c r="NQ205" s="141"/>
      <c r="NR205" s="141"/>
      <c r="NS205" s="141"/>
      <c r="NT205" s="141"/>
      <c r="NU205" s="141"/>
      <c r="NV205" s="141"/>
      <c r="NW205" s="141"/>
      <c r="NX205" s="141"/>
      <c r="NY205" s="141"/>
      <c r="NZ205" s="141"/>
      <c r="OA205" s="141"/>
      <c r="OB205" s="141"/>
      <c r="OC205" s="141"/>
      <c r="OD205" s="141"/>
      <c r="OE205" s="141"/>
      <c r="OF205" s="141"/>
      <c r="OG205" s="141"/>
      <c r="OH205" s="141"/>
      <c r="OI205" s="141"/>
      <c r="OJ205" s="141"/>
      <c r="OK205" s="141"/>
      <c r="OL205" s="141"/>
      <c r="OM205" s="141"/>
      <c r="ON205" s="141"/>
      <c r="OO205" s="141"/>
      <c r="OP205" s="141"/>
      <c r="OQ205" s="141"/>
      <c r="OR205" s="141"/>
      <c r="OS205" s="141"/>
      <c r="OT205" s="141"/>
      <c r="OU205" s="141"/>
      <c r="OV205" s="141"/>
      <c r="OW205" s="141"/>
      <c r="OX205" s="141"/>
      <c r="OY205" s="141"/>
      <c r="OZ205" s="141"/>
      <c r="PA205" s="141"/>
      <c r="PB205" s="141"/>
      <c r="PC205" s="141"/>
      <c r="PD205" s="141"/>
      <c r="PE205" s="141"/>
      <c r="PF205" s="141"/>
      <c r="PG205" s="141"/>
      <c r="PH205" s="141"/>
      <c r="PI205" s="141"/>
      <c r="PJ205" s="141"/>
      <c r="PK205" s="141"/>
      <c r="PL205" s="141"/>
      <c r="PM205" s="141"/>
      <c r="PN205" s="141"/>
      <c r="PO205" s="141"/>
      <c r="PP205" s="141"/>
      <c r="PQ205" s="141"/>
      <c r="PR205" s="141"/>
      <c r="PS205" s="141"/>
      <c r="PT205" s="141"/>
      <c r="PU205" s="141"/>
      <c r="PV205" s="141"/>
      <c r="PW205" s="141"/>
      <c r="PX205" s="141"/>
      <c r="PY205" s="141"/>
      <c r="PZ205" s="141"/>
      <c r="QA205" s="141"/>
      <c r="QB205" s="141"/>
      <c r="QC205" s="141"/>
      <c r="QD205" s="141"/>
      <c r="QE205" s="141"/>
      <c r="QF205" s="141"/>
    </row>
    <row r="206" spans="1:449" s="145" customFormat="1" ht="118.5" hidden="1" customHeight="1">
      <c r="A206" s="252">
        <v>138</v>
      </c>
      <c r="B206" s="253" t="s">
        <v>959</v>
      </c>
      <c r="C206" s="215" t="s">
        <v>649</v>
      </c>
      <c r="D206" s="213" t="s">
        <v>344</v>
      </c>
      <c r="E206" s="214"/>
      <c r="F206" s="215" t="s">
        <v>648</v>
      </c>
      <c r="G206" s="215" t="s">
        <v>649</v>
      </c>
      <c r="H206" s="213" t="s">
        <v>344</v>
      </c>
      <c r="I206" s="215"/>
      <c r="J206" s="215" t="s">
        <v>671</v>
      </c>
      <c r="K206" s="215" t="s">
        <v>672</v>
      </c>
      <c r="L206" s="215" t="s">
        <v>673</v>
      </c>
      <c r="M206" s="215" t="s">
        <v>674</v>
      </c>
      <c r="N206" s="215" t="s">
        <v>675</v>
      </c>
      <c r="O206" s="215" t="s">
        <v>196</v>
      </c>
      <c r="P206" s="255" t="s">
        <v>202</v>
      </c>
      <c r="Q206" s="213" t="s">
        <v>1628</v>
      </c>
      <c r="R206" s="213" t="s">
        <v>250</v>
      </c>
      <c r="S206" s="255" t="s">
        <v>2877</v>
      </c>
      <c r="T206" s="253" t="s">
        <v>328</v>
      </c>
      <c r="U206" s="213" t="s">
        <v>1630</v>
      </c>
      <c r="V206" s="213">
        <v>2020</v>
      </c>
      <c r="W206" s="255" t="s">
        <v>2530</v>
      </c>
      <c r="X206" s="598" t="s">
        <v>2531</v>
      </c>
      <c r="Y206" s="284" t="s">
        <v>2532</v>
      </c>
      <c r="Z206" s="284" t="s">
        <v>2878</v>
      </c>
      <c r="AA206" s="255" t="s">
        <v>328</v>
      </c>
      <c r="AB206" s="213" t="s">
        <v>328</v>
      </c>
      <c r="AC206" s="213" t="s">
        <v>328</v>
      </c>
      <c r="AD206" s="255" t="s">
        <v>328</v>
      </c>
      <c r="AE206" s="255" t="s">
        <v>328</v>
      </c>
      <c r="AF206" s="260">
        <v>43973</v>
      </c>
      <c r="AG206" s="260">
        <v>44094</v>
      </c>
      <c r="AH206" s="260"/>
      <c r="AI206" s="260" t="s">
        <v>309</v>
      </c>
      <c r="AJ206" s="260" t="s">
        <v>309</v>
      </c>
      <c r="AK206" s="218">
        <f t="shared" si="33"/>
        <v>-617</v>
      </c>
      <c r="AL206" s="223" t="s">
        <v>495</v>
      </c>
      <c r="AM206" s="262">
        <v>44384</v>
      </c>
      <c r="AN206" s="257" t="s">
        <v>309</v>
      </c>
      <c r="AO206" s="221" t="s">
        <v>496</v>
      </c>
      <c r="AP206" s="261"/>
      <c r="AQ206" s="235" t="s">
        <v>386</v>
      </c>
      <c r="AR206" s="223">
        <v>-357</v>
      </c>
      <c r="AS206" s="221" t="s">
        <v>387</v>
      </c>
      <c r="AT206" s="592">
        <v>44519</v>
      </c>
      <c r="AU206" s="396" t="s">
        <v>2536</v>
      </c>
      <c r="AV206" s="221" t="s">
        <v>399</v>
      </c>
      <c r="AW206" s="222">
        <v>0</v>
      </c>
      <c r="AX206" s="261">
        <v>0</v>
      </c>
      <c r="AY206" s="221" t="s">
        <v>393</v>
      </c>
      <c r="AZ206" s="221" t="s">
        <v>383</v>
      </c>
      <c r="BA206" s="247" t="s">
        <v>390</v>
      </c>
      <c r="BB206" s="250" t="s">
        <v>1121</v>
      </c>
      <c r="BC206" s="264">
        <v>44620</v>
      </c>
      <c r="BD206" s="250" t="s">
        <v>309</v>
      </c>
      <c r="BE206" s="50" t="s">
        <v>576</v>
      </c>
      <c r="BF206" s="124">
        <v>0</v>
      </c>
      <c r="BG206" s="235" t="s">
        <v>386</v>
      </c>
      <c r="BH206" s="223">
        <v>-44620</v>
      </c>
      <c r="BI206" s="221" t="s">
        <v>387</v>
      </c>
      <c r="BJ206" s="472">
        <v>44631</v>
      </c>
      <c r="BK206" s="594" t="s">
        <v>1121</v>
      </c>
      <c r="BL206" s="473" t="s">
        <v>399</v>
      </c>
      <c r="BM206" s="474">
        <v>0</v>
      </c>
      <c r="BN206" s="221" t="s">
        <v>387</v>
      </c>
      <c r="BO206" s="267"/>
      <c r="BP206" s="268" t="s">
        <v>293</v>
      </c>
      <c r="BQ206" s="62" t="s">
        <v>2537</v>
      </c>
      <c r="BR206" s="269">
        <v>44712</v>
      </c>
      <c r="BS206" s="233" t="s">
        <v>1718</v>
      </c>
      <c r="BT206" s="234">
        <v>1</v>
      </c>
      <c r="BU206" s="235" t="s">
        <v>380</v>
      </c>
      <c r="BV206" s="223">
        <v>-617</v>
      </c>
      <c r="BW206" s="221" t="s">
        <v>387</v>
      </c>
      <c r="BX206" s="394">
        <v>44732</v>
      </c>
      <c r="BY206" s="312" t="s">
        <v>2879</v>
      </c>
      <c r="BZ206" s="312" t="s">
        <v>559</v>
      </c>
      <c r="CA206" s="391">
        <v>0</v>
      </c>
      <c r="CB206" s="236" t="s">
        <v>387</v>
      </c>
      <c r="CC206" s="94"/>
      <c r="CD206" s="268" t="s">
        <v>293</v>
      </c>
      <c r="CE206" s="237">
        <v>44823</v>
      </c>
      <c r="CF206" s="492" t="s">
        <v>2880</v>
      </c>
      <c r="CG206" s="20" t="s">
        <v>2881</v>
      </c>
      <c r="CH206" s="495" t="s">
        <v>1236</v>
      </c>
      <c r="CI206" s="109">
        <v>1</v>
      </c>
      <c r="CJ206" s="235" t="str">
        <f t="shared" si="34"/>
        <v>CUMPLIMIENTO TOTAL</v>
      </c>
      <c r="CK206" s="223">
        <f t="shared" si="29"/>
        <v>-617</v>
      </c>
      <c r="CL206" s="221" t="str">
        <f t="shared" si="30"/>
        <v>VENCIDO</v>
      </c>
      <c r="CM206" s="394">
        <v>44882</v>
      </c>
      <c r="CN206" s="312" t="s">
        <v>2882</v>
      </c>
      <c r="CO206" s="312" t="s">
        <v>1328</v>
      </c>
      <c r="CP206" s="391">
        <v>0.2</v>
      </c>
      <c r="CQ206" s="236" t="s">
        <v>387</v>
      </c>
      <c r="CR206" s="94"/>
      <c r="CS206" s="249">
        <v>44963</v>
      </c>
      <c r="CT206" s="58" t="s">
        <v>2883</v>
      </c>
      <c r="CU206" s="19" t="s">
        <v>2881</v>
      </c>
      <c r="CV206" s="20" t="s">
        <v>2884</v>
      </c>
      <c r="CW206" s="21">
        <v>0.2</v>
      </c>
      <c r="CX206" s="235" t="str">
        <f t="shared" si="35"/>
        <v>AVANCE MINIMO</v>
      </c>
      <c r="CY206" s="223">
        <f t="shared" si="36"/>
        <v>-617</v>
      </c>
      <c r="CZ206" s="221" t="str">
        <f>(IF(CQ206="CERRADO","NO APLICA ACCION CERRADA",IF(CY206&lt;=0,"VENCIDO",IF(AY206&lt;=$V$5,"POR VENCER","CON TIEMPO"))))</f>
        <v>VENCIDO</v>
      </c>
      <c r="DA206" s="249">
        <v>44974</v>
      </c>
      <c r="DB206" s="70" t="s">
        <v>2885</v>
      </c>
      <c r="DC206" s="94" t="s">
        <v>1416</v>
      </c>
      <c r="DD206" s="106">
        <v>0.2</v>
      </c>
      <c r="DE206" s="97" t="s">
        <v>387</v>
      </c>
      <c r="DF206" s="94" t="s">
        <v>1797</v>
      </c>
      <c r="DG206" s="141"/>
      <c r="DH206" s="141"/>
      <c r="DI206" s="141"/>
      <c r="DJ206" s="141"/>
      <c r="DK206" s="141"/>
      <c r="DL206" s="141"/>
      <c r="DM206" s="141"/>
      <c r="DN206" s="141"/>
      <c r="DO206" s="141"/>
      <c r="DP206" s="141"/>
      <c r="DQ206" s="141"/>
      <c r="DR206" s="141"/>
      <c r="DS206" s="141"/>
      <c r="DT206" s="141"/>
      <c r="DU206" s="141"/>
      <c r="DV206" s="141"/>
      <c r="DW206" s="141"/>
      <c r="DX206" s="141"/>
      <c r="DY206" s="141"/>
      <c r="DZ206" s="141"/>
      <c r="EA206" s="141"/>
      <c r="EB206" s="141"/>
      <c r="EC206" s="141"/>
      <c r="ED206" s="141"/>
      <c r="EE206" s="141"/>
      <c r="EF206" s="141"/>
      <c r="EG206" s="141"/>
      <c r="EH206" s="141"/>
      <c r="EI206" s="141"/>
      <c r="EJ206" s="141"/>
      <c r="EK206" s="141"/>
      <c r="EL206" s="141"/>
      <c r="EM206" s="141"/>
      <c r="EN206" s="141"/>
      <c r="EO206" s="141"/>
      <c r="EP206" s="141"/>
      <c r="EQ206" s="141"/>
      <c r="ER206" s="141"/>
      <c r="ES206" s="141"/>
      <c r="ET206" s="141"/>
      <c r="EU206" s="141"/>
      <c r="EV206" s="141"/>
      <c r="EW206" s="141"/>
      <c r="EX206" s="141"/>
      <c r="EY206" s="141"/>
      <c r="EZ206" s="141"/>
      <c r="FA206" s="141"/>
      <c r="FB206" s="141"/>
      <c r="FC206" s="141"/>
      <c r="FD206" s="141"/>
      <c r="FE206" s="141"/>
      <c r="FF206" s="141"/>
      <c r="FG206" s="141"/>
      <c r="FH206" s="141"/>
      <c r="FI206" s="141"/>
      <c r="FJ206" s="141"/>
      <c r="FK206" s="141"/>
      <c r="FL206" s="141"/>
      <c r="FM206" s="141"/>
      <c r="FN206" s="141"/>
      <c r="FO206" s="141"/>
      <c r="FP206" s="141"/>
      <c r="FQ206" s="141"/>
      <c r="FR206" s="141"/>
      <c r="FS206" s="141"/>
      <c r="FT206" s="141"/>
      <c r="FU206" s="141"/>
      <c r="FV206" s="141"/>
      <c r="FW206" s="141"/>
      <c r="FX206" s="141"/>
      <c r="FY206" s="141"/>
      <c r="FZ206" s="141"/>
      <c r="GA206" s="141"/>
      <c r="GB206" s="141"/>
      <c r="GC206" s="141"/>
      <c r="GD206" s="141"/>
      <c r="GE206" s="141"/>
      <c r="GF206" s="141"/>
      <c r="GG206" s="141"/>
      <c r="GH206" s="141"/>
      <c r="GI206" s="141"/>
      <c r="GJ206" s="141"/>
      <c r="GK206" s="141"/>
      <c r="GL206" s="141"/>
      <c r="GM206" s="141"/>
      <c r="GN206" s="141"/>
      <c r="GO206" s="141"/>
      <c r="GP206" s="141"/>
      <c r="GQ206" s="141"/>
      <c r="GR206" s="141"/>
      <c r="GS206" s="141"/>
      <c r="GT206" s="141"/>
      <c r="GU206" s="141"/>
      <c r="GV206" s="141"/>
      <c r="GW206" s="141"/>
      <c r="GX206" s="141"/>
      <c r="GY206" s="141"/>
      <c r="GZ206" s="141"/>
      <c r="HA206" s="141"/>
      <c r="HB206" s="141"/>
      <c r="HC206" s="141"/>
      <c r="HD206" s="141"/>
      <c r="HE206" s="141"/>
      <c r="HF206" s="141"/>
      <c r="HG206" s="141"/>
      <c r="HH206" s="141"/>
      <c r="HI206" s="141"/>
      <c r="HJ206" s="141"/>
      <c r="HK206" s="141"/>
      <c r="HL206" s="141"/>
      <c r="HM206" s="141"/>
      <c r="HN206" s="141"/>
      <c r="HO206" s="141"/>
      <c r="HP206" s="141"/>
      <c r="HQ206" s="141"/>
      <c r="HR206" s="141"/>
      <c r="HS206" s="141"/>
      <c r="HT206" s="141"/>
      <c r="HU206" s="141"/>
      <c r="HV206" s="141"/>
      <c r="HW206" s="141"/>
      <c r="HX206" s="141"/>
      <c r="HY206" s="141"/>
      <c r="HZ206" s="141"/>
      <c r="IA206" s="141"/>
      <c r="IB206" s="141"/>
      <c r="IC206" s="141"/>
      <c r="ID206" s="141"/>
      <c r="IE206" s="141"/>
      <c r="IF206" s="141"/>
      <c r="IG206" s="141"/>
      <c r="IH206" s="141"/>
      <c r="II206" s="141"/>
      <c r="IJ206" s="141"/>
      <c r="IK206" s="141"/>
      <c r="IL206" s="141"/>
      <c r="IM206" s="141"/>
      <c r="IN206" s="141"/>
      <c r="IO206" s="141"/>
      <c r="IP206" s="141"/>
      <c r="IQ206" s="141"/>
      <c r="IR206" s="141"/>
      <c r="IS206" s="141"/>
      <c r="IT206" s="141"/>
      <c r="IU206" s="141"/>
      <c r="IV206" s="141"/>
      <c r="IW206" s="141"/>
      <c r="IX206" s="141"/>
      <c r="IY206" s="141"/>
      <c r="IZ206" s="141"/>
      <c r="JA206" s="141"/>
      <c r="JB206" s="141"/>
      <c r="JC206" s="141"/>
      <c r="JD206" s="141"/>
      <c r="JE206" s="141"/>
      <c r="JF206" s="141"/>
      <c r="JG206" s="141"/>
      <c r="JH206" s="141"/>
      <c r="JI206" s="141"/>
      <c r="JJ206" s="141"/>
      <c r="JK206" s="141"/>
      <c r="JL206" s="141"/>
      <c r="JM206" s="141"/>
      <c r="JN206" s="141"/>
      <c r="JO206" s="141"/>
      <c r="JP206" s="141"/>
      <c r="JQ206" s="141"/>
      <c r="JR206" s="141"/>
      <c r="JS206" s="141"/>
      <c r="JT206" s="141"/>
      <c r="JU206" s="141"/>
      <c r="JV206" s="141"/>
      <c r="JW206" s="141"/>
      <c r="JX206" s="141"/>
      <c r="JY206" s="141"/>
      <c r="JZ206" s="141"/>
      <c r="KA206" s="141"/>
      <c r="KB206" s="141"/>
      <c r="KC206" s="141"/>
      <c r="KD206" s="141"/>
      <c r="KE206" s="141"/>
      <c r="KF206" s="141"/>
      <c r="KG206" s="141"/>
      <c r="KH206" s="141"/>
      <c r="KI206" s="141"/>
      <c r="KJ206" s="141"/>
      <c r="KK206" s="141"/>
      <c r="KL206" s="141"/>
      <c r="KM206" s="141"/>
      <c r="KN206" s="141"/>
      <c r="KO206" s="141"/>
      <c r="KP206" s="141"/>
      <c r="KQ206" s="141"/>
      <c r="KR206" s="141"/>
      <c r="KS206" s="141"/>
      <c r="KT206" s="141"/>
      <c r="KU206" s="141"/>
      <c r="KV206" s="141"/>
      <c r="KW206" s="141"/>
      <c r="KX206" s="141"/>
      <c r="KY206" s="141"/>
      <c r="KZ206" s="141"/>
      <c r="LA206" s="141"/>
      <c r="LB206" s="141"/>
      <c r="LC206" s="141"/>
      <c r="LD206" s="141"/>
      <c r="LE206" s="141"/>
      <c r="LF206" s="141"/>
      <c r="LG206" s="141"/>
      <c r="LH206" s="141"/>
      <c r="LI206" s="141"/>
      <c r="LJ206" s="141"/>
      <c r="LK206" s="141"/>
      <c r="LL206" s="141"/>
      <c r="LM206" s="141"/>
      <c r="LN206" s="141"/>
      <c r="LO206" s="141"/>
      <c r="LP206" s="141"/>
      <c r="LQ206" s="141"/>
      <c r="LR206" s="141"/>
      <c r="LS206" s="141"/>
      <c r="LT206" s="141"/>
      <c r="LU206" s="141"/>
      <c r="LV206" s="141"/>
      <c r="LW206" s="141"/>
      <c r="LX206" s="141"/>
      <c r="LY206" s="141"/>
      <c r="LZ206" s="141"/>
      <c r="MA206" s="141"/>
      <c r="MB206" s="141"/>
      <c r="MC206" s="141"/>
      <c r="MD206" s="141"/>
      <c r="ME206" s="141"/>
      <c r="MF206" s="141"/>
      <c r="MG206" s="141"/>
      <c r="MH206" s="141"/>
      <c r="MI206" s="141"/>
      <c r="MJ206" s="141"/>
      <c r="MK206" s="141"/>
      <c r="ML206" s="141"/>
      <c r="MM206" s="141"/>
      <c r="MN206" s="141"/>
      <c r="MO206" s="141"/>
      <c r="MP206" s="141"/>
      <c r="MQ206" s="141"/>
      <c r="MR206" s="141"/>
      <c r="MS206" s="141"/>
      <c r="MT206" s="141"/>
      <c r="MU206" s="141"/>
      <c r="MV206" s="141"/>
      <c r="MW206" s="141"/>
      <c r="MX206" s="141"/>
      <c r="MY206" s="141"/>
      <c r="MZ206" s="141"/>
      <c r="NA206" s="141"/>
      <c r="NB206" s="141"/>
      <c r="NC206" s="141"/>
      <c r="ND206" s="141"/>
      <c r="NE206" s="141"/>
      <c r="NF206" s="141"/>
      <c r="NG206" s="141"/>
      <c r="NH206" s="141"/>
      <c r="NI206" s="141"/>
      <c r="NJ206" s="141"/>
      <c r="NK206" s="141"/>
      <c r="NL206" s="141"/>
      <c r="NM206" s="141"/>
      <c r="NN206" s="141"/>
      <c r="NO206" s="141"/>
      <c r="NP206" s="141"/>
      <c r="NQ206" s="141"/>
      <c r="NR206" s="141"/>
      <c r="NS206" s="141"/>
      <c r="NT206" s="141"/>
      <c r="NU206" s="141"/>
      <c r="NV206" s="141"/>
      <c r="NW206" s="141"/>
      <c r="NX206" s="141"/>
      <c r="NY206" s="141"/>
      <c r="NZ206" s="141"/>
      <c r="OA206" s="141"/>
      <c r="OB206" s="141"/>
      <c r="OC206" s="141"/>
      <c r="OD206" s="141"/>
      <c r="OE206" s="141"/>
      <c r="OF206" s="141"/>
      <c r="OG206" s="141"/>
      <c r="OH206" s="141"/>
      <c r="OI206" s="141"/>
      <c r="OJ206" s="141"/>
      <c r="OK206" s="141"/>
      <c r="OL206" s="141"/>
      <c r="OM206" s="141"/>
      <c r="ON206" s="141"/>
      <c r="OO206" s="141"/>
      <c r="OP206" s="141"/>
      <c r="OQ206" s="141"/>
      <c r="OR206" s="141"/>
      <c r="OS206" s="141"/>
      <c r="OT206" s="141"/>
      <c r="OU206" s="141"/>
      <c r="OV206" s="141"/>
      <c r="OW206" s="141"/>
      <c r="OX206" s="141"/>
      <c r="OY206" s="141"/>
      <c r="OZ206" s="141"/>
      <c r="PA206" s="141"/>
      <c r="PB206" s="141"/>
      <c r="PC206" s="141"/>
      <c r="PD206" s="141"/>
      <c r="PE206" s="141"/>
      <c r="PF206" s="141"/>
      <c r="PG206" s="141"/>
      <c r="PH206" s="141"/>
      <c r="PI206" s="141"/>
      <c r="PJ206" s="141"/>
      <c r="PK206" s="141"/>
      <c r="PL206" s="141"/>
      <c r="PM206" s="141"/>
      <c r="PN206" s="141"/>
      <c r="PO206" s="141"/>
      <c r="PP206" s="141"/>
      <c r="PQ206" s="141"/>
      <c r="PR206" s="141"/>
      <c r="PS206" s="141"/>
      <c r="PT206" s="141"/>
      <c r="PU206" s="141"/>
      <c r="PV206" s="141"/>
      <c r="PW206" s="141"/>
      <c r="PX206" s="141"/>
      <c r="PY206" s="141"/>
      <c r="PZ206" s="141"/>
      <c r="QA206" s="141"/>
      <c r="QB206" s="141"/>
      <c r="QC206" s="141"/>
      <c r="QD206" s="141"/>
      <c r="QE206" s="141"/>
      <c r="QF206" s="141"/>
      <c r="QG206" s="141"/>
    </row>
    <row r="207" spans="1:449" s="145" customFormat="1" ht="118.5" hidden="1" customHeight="1">
      <c r="A207" s="252">
        <v>179</v>
      </c>
      <c r="B207" s="255" t="s">
        <v>650</v>
      </c>
      <c r="C207" s="213" t="s">
        <v>649</v>
      </c>
      <c r="D207" s="213" t="s">
        <v>344</v>
      </c>
      <c r="E207" s="213"/>
      <c r="F207" s="215" t="s">
        <v>650</v>
      </c>
      <c r="G207" s="213" t="s">
        <v>269</v>
      </c>
      <c r="H207" s="213" t="s">
        <v>341</v>
      </c>
      <c r="I207" s="213" t="s">
        <v>651</v>
      </c>
      <c r="J207" s="215" t="s">
        <v>671</v>
      </c>
      <c r="K207" s="215" t="s">
        <v>672</v>
      </c>
      <c r="L207" s="215" t="s">
        <v>673</v>
      </c>
      <c r="M207" s="215" t="s">
        <v>674</v>
      </c>
      <c r="N207" s="215" t="s">
        <v>675</v>
      </c>
      <c r="O207" s="213" t="s">
        <v>158</v>
      </c>
      <c r="P207" s="213" t="s">
        <v>173</v>
      </c>
      <c r="Q207" s="213" t="s">
        <v>657</v>
      </c>
      <c r="R207" s="213" t="s">
        <v>250</v>
      </c>
      <c r="S207" s="255" t="s">
        <v>2886</v>
      </c>
      <c r="T207" s="253" t="s">
        <v>328</v>
      </c>
      <c r="U207" s="213" t="s">
        <v>2860</v>
      </c>
      <c r="V207" s="255">
        <v>2020</v>
      </c>
      <c r="W207" s="255" t="s">
        <v>2887</v>
      </c>
      <c r="X207" s="575" t="s">
        <v>2888</v>
      </c>
      <c r="Y207" s="213" t="s">
        <v>2889</v>
      </c>
      <c r="Z207" s="213" t="s">
        <v>2890</v>
      </c>
      <c r="AA207" s="255" t="s">
        <v>328</v>
      </c>
      <c r="AB207" s="213" t="s">
        <v>328</v>
      </c>
      <c r="AC207" s="213" t="s">
        <v>328</v>
      </c>
      <c r="AD207" s="255" t="s">
        <v>328</v>
      </c>
      <c r="AE207" s="255" t="s">
        <v>328</v>
      </c>
      <c r="AF207" s="260">
        <v>44346</v>
      </c>
      <c r="AG207" s="260">
        <v>44711</v>
      </c>
      <c r="AH207" s="260">
        <v>44743</v>
      </c>
      <c r="AI207" s="260" t="s">
        <v>309</v>
      </c>
      <c r="AJ207" s="260" t="s">
        <v>309</v>
      </c>
      <c r="AK207" s="218">
        <f t="shared" si="33"/>
        <v>0</v>
      </c>
      <c r="AL207" s="300" t="s">
        <v>2865</v>
      </c>
      <c r="AM207" s="262">
        <v>44384</v>
      </c>
      <c r="AN207" s="257" t="s">
        <v>309</v>
      </c>
      <c r="AO207" s="221" t="s">
        <v>2891</v>
      </c>
      <c r="AP207" s="261">
        <v>0</v>
      </c>
      <c r="AQ207" s="235" t="s">
        <v>386</v>
      </c>
      <c r="AR207" s="223">
        <v>260</v>
      </c>
      <c r="AS207" s="221" t="s">
        <v>398</v>
      </c>
      <c r="AT207" s="220">
        <v>44519</v>
      </c>
      <c r="AU207" s="221" t="s">
        <v>2867</v>
      </c>
      <c r="AV207" s="263" t="s">
        <v>399</v>
      </c>
      <c r="AW207" s="222">
        <v>0</v>
      </c>
      <c r="AX207" s="261">
        <v>0</v>
      </c>
      <c r="AY207" s="221" t="s">
        <v>400</v>
      </c>
      <c r="AZ207" s="221" t="s">
        <v>383</v>
      </c>
      <c r="BA207" s="247" t="s">
        <v>390</v>
      </c>
      <c r="BB207" s="36" t="s">
        <v>2892</v>
      </c>
      <c r="BC207" s="375">
        <v>44620</v>
      </c>
      <c r="BD207" s="316" t="s">
        <v>474</v>
      </c>
      <c r="BE207" s="316" t="s">
        <v>328</v>
      </c>
      <c r="BF207" s="317">
        <v>1</v>
      </c>
      <c r="BG207" s="235" t="s">
        <v>380</v>
      </c>
      <c r="BH207" s="223">
        <v>-44620</v>
      </c>
      <c r="BI207" s="221" t="s">
        <v>398</v>
      </c>
      <c r="BJ207" s="472">
        <v>44631</v>
      </c>
      <c r="BK207" s="473" t="s">
        <v>2868</v>
      </c>
      <c r="BL207" s="473" t="s">
        <v>399</v>
      </c>
      <c r="BM207" s="474">
        <v>0</v>
      </c>
      <c r="BN207" s="221" t="s">
        <v>293</v>
      </c>
      <c r="BO207" s="267"/>
      <c r="BP207" s="268" t="s">
        <v>293</v>
      </c>
      <c r="BQ207" s="62" t="s">
        <v>2893</v>
      </c>
      <c r="BR207" s="269">
        <v>44712</v>
      </c>
      <c r="BS207" s="233">
        <v>0</v>
      </c>
      <c r="BT207" s="234">
        <v>1</v>
      </c>
      <c r="BU207" s="235" t="s">
        <v>380</v>
      </c>
      <c r="BV207" s="223">
        <v>0</v>
      </c>
      <c r="BW207" s="221" t="s">
        <v>387</v>
      </c>
      <c r="BX207" s="307">
        <v>44729</v>
      </c>
      <c r="BY207" s="291" t="s">
        <v>2894</v>
      </c>
      <c r="BZ207" s="291" t="s">
        <v>1378</v>
      </c>
      <c r="CA207" s="108">
        <v>1</v>
      </c>
      <c r="CB207" s="236" t="s">
        <v>294</v>
      </c>
      <c r="CC207" s="94"/>
      <c r="CD207" s="236" t="s">
        <v>294</v>
      </c>
      <c r="CE207" s="233" t="s">
        <v>1125</v>
      </c>
      <c r="CF207" s="233" t="s">
        <v>1125</v>
      </c>
      <c r="CG207" s="375" t="s">
        <v>328</v>
      </c>
      <c r="CH207" s="233" t="s">
        <v>328</v>
      </c>
      <c r="CI207" s="234">
        <v>1</v>
      </c>
      <c r="CJ207" s="235" t="str">
        <f t="shared" si="34"/>
        <v>CUMPLIMIENTO TOTAL</v>
      </c>
      <c r="CK207" s="223" t="str">
        <f t="shared" si="29"/>
        <v>NO APLICA ACCION CERRADA</v>
      </c>
      <c r="CL207" s="221" t="str">
        <f t="shared" si="30"/>
        <v>NO APLICA ACCION CERRADA</v>
      </c>
      <c r="CM207" s="239" t="s">
        <v>328</v>
      </c>
      <c r="CN207" s="82" t="s">
        <v>1125</v>
      </c>
      <c r="CO207" s="291" t="s">
        <v>1378</v>
      </c>
      <c r="CP207" s="116">
        <v>1</v>
      </c>
      <c r="CQ207" s="236" t="s">
        <v>294</v>
      </c>
      <c r="CR207" s="94"/>
      <c r="CS207" s="249">
        <v>44963</v>
      </c>
      <c r="CT207" s="82" t="s">
        <v>1125</v>
      </c>
      <c r="CU207" s="82" t="s">
        <v>339</v>
      </c>
      <c r="CV207" s="107">
        <v>1</v>
      </c>
      <c r="CW207" s="110">
        <v>1</v>
      </c>
      <c r="CX207" s="235" t="str">
        <f t="shared" si="35"/>
        <v>CUMPLIMIENTO TOTAL</v>
      </c>
      <c r="CY207" s="223" t="str">
        <f t="shared" si="36"/>
        <v>NO APLICA ACCION CERRADA</v>
      </c>
      <c r="CZ207" s="221" t="str">
        <f>(IF(CQ207="CERRADO","NO APLICA ACCION CERRADA",IF(CW207&lt;=0,"VENCIDO",IF(AY207&lt;=$V$5,"POR VENCER","CON TIEMPO"))))</f>
        <v>NO APLICA ACCION CERRADA</v>
      </c>
      <c r="DA207" s="239" t="s">
        <v>328</v>
      </c>
      <c r="DB207" s="82" t="s">
        <v>1125</v>
      </c>
      <c r="DC207" s="82" t="s">
        <v>339</v>
      </c>
      <c r="DD207" s="107">
        <v>1</v>
      </c>
      <c r="DE207" s="97" t="s">
        <v>294</v>
      </c>
      <c r="DF207" s="94"/>
      <c r="DG207" s="141"/>
      <c r="DH207" s="141"/>
      <c r="DI207" s="141"/>
      <c r="DJ207" s="141"/>
      <c r="DK207" s="141"/>
      <c r="DL207" s="141"/>
      <c r="DM207" s="141"/>
      <c r="DN207" s="141"/>
      <c r="DO207" s="141"/>
      <c r="DP207" s="141"/>
      <c r="DQ207" s="141"/>
      <c r="DR207" s="141"/>
      <c r="DS207" s="141"/>
      <c r="DT207" s="141"/>
      <c r="DU207" s="141"/>
      <c r="DV207" s="141"/>
      <c r="DW207" s="141"/>
      <c r="DX207" s="141"/>
      <c r="DY207" s="141"/>
      <c r="DZ207" s="141"/>
      <c r="EA207" s="141"/>
      <c r="EB207" s="141"/>
      <c r="EC207" s="141"/>
      <c r="ED207" s="141"/>
      <c r="EE207" s="141"/>
      <c r="EF207" s="141"/>
      <c r="EG207" s="141"/>
      <c r="EH207" s="141"/>
      <c r="EI207" s="141"/>
      <c r="EJ207" s="141"/>
      <c r="EK207" s="141"/>
      <c r="EL207" s="141"/>
      <c r="EM207" s="141"/>
      <c r="EN207" s="141"/>
      <c r="EO207" s="141"/>
      <c r="EP207" s="141"/>
      <c r="EQ207" s="141"/>
      <c r="ER207" s="141"/>
      <c r="ES207" s="141"/>
      <c r="ET207" s="141"/>
      <c r="EU207" s="141"/>
      <c r="EV207" s="141"/>
      <c r="EW207" s="141"/>
      <c r="EX207" s="141"/>
      <c r="EY207" s="141"/>
      <c r="EZ207" s="141"/>
      <c r="FA207" s="141"/>
      <c r="FB207" s="141"/>
      <c r="FC207" s="141"/>
      <c r="FD207" s="141"/>
      <c r="FE207" s="141"/>
      <c r="FF207" s="141"/>
      <c r="FG207" s="141"/>
      <c r="FH207" s="141"/>
      <c r="FI207" s="141"/>
      <c r="FJ207" s="141"/>
      <c r="FK207" s="141"/>
      <c r="FL207" s="141"/>
      <c r="FM207" s="141"/>
      <c r="FN207" s="141"/>
      <c r="FO207" s="141"/>
      <c r="FP207" s="141"/>
      <c r="FQ207" s="141"/>
      <c r="FR207" s="141"/>
      <c r="FS207" s="141"/>
      <c r="FT207" s="141"/>
      <c r="FU207" s="141"/>
      <c r="FV207" s="141"/>
      <c r="FW207" s="141"/>
      <c r="FX207" s="141"/>
      <c r="FY207" s="141"/>
      <c r="FZ207" s="141"/>
      <c r="GA207" s="141"/>
      <c r="GB207" s="141"/>
      <c r="GC207" s="141"/>
      <c r="GD207" s="141"/>
      <c r="GE207" s="141"/>
      <c r="GF207" s="141"/>
      <c r="GG207" s="141"/>
      <c r="GH207" s="141"/>
      <c r="GI207" s="141"/>
      <c r="GJ207" s="141"/>
      <c r="GK207" s="141"/>
      <c r="GL207" s="141"/>
      <c r="GM207" s="141"/>
      <c r="GN207" s="141"/>
      <c r="GO207" s="141"/>
      <c r="GP207" s="141"/>
      <c r="GQ207" s="141"/>
      <c r="GR207" s="141"/>
      <c r="GS207" s="141"/>
      <c r="GT207" s="141"/>
      <c r="GU207" s="141"/>
      <c r="GV207" s="141"/>
      <c r="GW207" s="141"/>
      <c r="GX207" s="141"/>
      <c r="GY207" s="141"/>
      <c r="GZ207" s="141"/>
      <c r="HA207" s="141"/>
      <c r="HB207" s="141"/>
      <c r="HC207" s="141"/>
      <c r="HD207" s="141"/>
      <c r="HE207" s="141"/>
      <c r="HF207" s="141"/>
      <c r="HG207" s="141"/>
      <c r="HH207" s="141"/>
      <c r="HI207" s="141"/>
      <c r="HJ207" s="141"/>
      <c r="HK207" s="141"/>
      <c r="HL207" s="141"/>
      <c r="HM207" s="141"/>
      <c r="HN207" s="141"/>
      <c r="HO207" s="141"/>
      <c r="HP207" s="141"/>
      <c r="HQ207" s="141"/>
      <c r="HR207" s="141"/>
      <c r="HS207" s="141"/>
      <c r="HT207" s="141"/>
      <c r="HU207" s="141"/>
      <c r="HV207" s="141"/>
      <c r="HW207" s="141"/>
      <c r="HX207" s="141"/>
      <c r="HY207" s="141"/>
      <c r="HZ207" s="141"/>
      <c r="IA207" s="141"/>
      <c r="IB207" s="141"/>
      <c r="IC207" s="141"/>
      <c r="ID207" s="141"/>
      <c r="IE207" s="141"/>
      <c r="IF207" s="141"/>
      <c r="IG207" s="141"/>
      <c r="IH207" s="141"/>
      <c r="II207" s="141"/>
      <c r="IJ207" s="141"/>
      <c r="IK207" s="141"/>
      <c r="IL207" s="141"/>
      <c r="IM207" s="141"/>
      <c r="IN207" s="141"/>
      <c r="IO207" s="141"/>
      <c r="IP207" s="141"/>
      <c r="IQ207" s="141"/>
      <c r="IR207" s="141"/>
      <c r="IS207" s="141"/>
      <c r="IT207" s="141"/>
      <c r="IU207" s="141"/>
      <c r="IV207" s="141"/>
      <c r="IW207" s="141"/>
      <c r="IX207" s="141"/>
      <c r="IY207" s="141"/>
      <c r="IZ207" s="141"/>
      <c r="JA207" s="141"/>
      <c r="JB207" s="141"/>
      <c r="JC207" s="141"/>
      <c r="JD207" s="141"/>
      <c r="JE207" s="141"/>
      <c r="JF207" s="141"/>
      <c r="JG207" s="141"/>
      <c r="JH207" s="141"/>
      <c r="JI207" s="141"/>
      <c r="JJ207" s="141"/>
      <c r="JK207" s="141"/>
      <c r="JL207" s="141"/>
      <c r="JM207" s="141"/>
      <c r="JN207" s="141"/>
      <c r="JO207" s="141"/>
      <c r="JP207" s="141"/>
      <c r="JQ207" s="141"/>
      <c r="JR207" s="141"/>
      <c r="JS207" s="141"/>
      <c r="JT207" s="141"/>
      <c r="JU207" s="141"/>
      <c r="JV207" s="141"/>
      <c r="JW207" s="141"/>
      <c r="JX207" s="141"/>
      <c r="JY207" s="141"/>
      <c r="JZ207" s="141"/>
      <c r="KA207" s="141"/>
      <c r="KB207" s="141"/>
      <c r="KC207" s="141"/>
      <c r="KD207" s="141"/>
      <c r="KE207" s="141"/>
      <c r="KF207" s="141"/>
      <c r="KG207" s="141"/>
      <c r="KH207" s="141"/>
      <c r="KI207" s="141"/>
      <c r="KJ207" s="141"/>
      <c r="KK207" s="141"/>
      <c r="KL207" s="141"/>
      <c r="KM207" s="141"/>
      <c r="KN207" s="141"/>
      <c r="KO207" s="141"/>
      <c r="KP207" s="141"/>
      <c r="KQ207" s="141"/>
      <c r="KR207" s="141"/>
      <c r="KS207" s="141"/>
      <c r="KT207" s="141"/>
      <c r="KU207" s="141"/>
      <c r="KV207" s="141"/>
      <c r="KW207" s="141"/>
      <c r="KX207" s="141"/>
      <c r="KY207" s="141"/>
      <c r="KZ207" s="141"/>
      <c r="LA207" s="141"/>
      <c r="LB207" s="141"/>
      <c r="LC207" s="141"/>
      <c r="LD207" s="141"/>
      <c r="LE207" s="141"/>
      <c r="LF207" s="141"/>
      <c r="LG207" s="141"/>
      <c r="LH207" s="141"/>
      <c r="LI207" s="141"/>
      <c r="LJ207" s="141"/>
      <c r="LK207" s="141"/>
      <c r="LL207" s="141"/>
      <c r="LM207" s="141"/>
      <c r="LN207" s="141"/>
      <c r="LO207" s="141"/>
      <c r="LP207" s="141"/>
      <c r="LQ207" s="141"/>
      <c r="LR207" s="141"/>
      <c r="LS207" s="141"/>
      <c r="LT207" s="141"/>
      <c r="LU207" s="141"/>
      <c r="LV207" s="141"/>
      <c r="LW207" s="141"/>
      <c r="LX207" s="141"/>
      <c r="LY207" s="141"/>
      <c r="LZ207" s="141"/>
      <c r="MA207" s="141"/>
      <c r="MB207" s="141"/>
      <c r="MC207" s="141"/>
      <c r="MD207" s="141"/>
      <c r="ME207" s="141"/>
      <c r="MF207" s="141"/>
      <c r="MG207" s="141"/>
      <c r="MH207" s="141"/>
      <c r="MI207" s="141"/>
      <c r="MJ207" s="141"/>
      <c r="MK207" s="141"/>
      <c r="ML207" s="141"/>
      <c r="MM207" s="141"/>
      <c r="MN207" s="141"/>
      <c r="MO207" s="141"/>
      <c r="MP207" s="141"/>
      <c r="MQ207" s="141"/>
      <c r="MR207" s="141"/>
      <c r="MS207" s="141"/>
      <c r="MT207" s="141"/>
      <c r="MU207" s="141"/>
      <c r="MV207" s="141"/>
      <c r="MW207" s="141"/>
      <c r="MX207" s="141"/>
      <c r="MY207" s="141"/>
      <c r="MZ207" s="141"/>
      <c r="NA207" s="141"/>
      <c r="NB207" s="141"/>
      <c r="NC207" s="141"/>
      <c r="ND207" s="141"/>
      <c r="NE207" s="141"/>
      <c r="NF207" s="141"/>
      <c r="NG207" s="141"/>
      <c r="NH207" s="141"/>
      <c r="NI207" s="141"/>
      <c r="NJ207" s="141"/>
      <c r="NK207" s="141"/>
      <c r="NL207" s="141"/>
      <c r="NM207" s="141"/>
      <c r="NN207" s="141"/>
      <c r="NO207" s="141"/>
      <c r="NP207" s="141"/>
      <c r="NQ207" s="141"/>
      <c r="NR207" s="141"/>
      <c r="NS207" s="141"/>
      <c r="NT207" s="141"/>
      <c r="NU207" s="141"/>
      <c r="NV207" s="141"/>
      <c r="NW207" s="141"/>
      <c r="NX207" s="141"/>
      <c r="NY207" s="141"/>
      <c r="NZ207" s="141"/>
      <c r="OA207" s="141"/>
      <c r="OB207" s="141"/>
      <c r="OC207" s="141"/>
      <c r="OD207" s="141"/>
      <c r="OE207" s="141"/>
      <c r="OF207" s="141"/>
      <c r="OG207" s="141"/>
      <c r="OH207" s="141"/>
      <c r="OI207" s="141"/>
      <c r="OJ207" s="141"/>
      <c r="OK207" s="141"/>
      <c r="OL207" s="141"/>
      <c r="OM207" s="141"/>
      <c r="ON207" s="141"/>
      <c r="OO207" s="141"/>
      <c r="OP207" s="141"/>
      <c r="OQ207" s="141"/>
      <c r="OR207" s="141"/>
      <c r="OS207" s="141"/>
      <c r="OT207" s="141"/>
      <c r="OU207" s="141"/>
      <c r="OV207" s="141"/>
      <c r="OW207" s="141"/>
      <c r="OX207" s="141"/>
      <c r="OY207" s="141"/>
      <c r="OZ207" s="141"/>
      <c r="PA207" s="141"/>
      <c r="PB207" s="141"/>
      <c r="PC207" s="141"/>
      <c r="PD207" s="141"/>
      <c r="PE207" s="141"/>
      <c r="PF207" s="141"/>
      <c r="PG207" s="141"/>
      <c r="PH207" s="141"/>
      <c r="PI207" s="141"/>
      <c r="PJ207" s="141"/>
      <c r="PK207" s="141"/>
      <c r="PL207" s="141"/>
      <c r="PM207" s="141"/>
      <c r="PN207" s="141"/>
      <c r="PO207" s="141"/>
      <c r="PP207" s="141"/>
      <c r="PQ207" s="141"/>
      <c r="PR207" s="141"/>
      <c r="PS207" s="141"/>
      <c r="PT207" s="141"/>
      <c r="PU207" s="141"/>
      <c r="PV207" s="141"/>
      <c r="PW207" s="141"/>
      <c r="PX207" s="141"/>
      <c r="PY207" s="141"/>
      <c r="PZ207" s="141"/>
      <c r="QA207" s="141"/>
      <c r="QB207" s="141"/>
      <c r="QC207" s="141"/>
      <c r="QD207" s="141"/>
      <c r="QE207" s="141"/>
      <c r="QF207" s="141"/>
    </row>
    <row r="208" spans="1:449" s="145" customFormat="1" ht="118.5" hidden="1" customHeight="1">
      <c r="A208" s="252">
        <v>180</v>
      </c>
      <c r="B208" s="255" t="s">
        <v>650</v>
      </c>
      <c r="C208" s="213" t="s">
        <v>649</v>
      </c>
      <c r="D208" s="213" t="s">
        <v>344</v>
      </c>
      <c r="E208" s="213"/>
      <c r="F208" s="215" t="s">
        <v>650</v>
      </c>
      <c r="G208" s="213" t="s">
        <v>269</v>
      </c>
      <c r="H208" s="213" t="s">
        <v>341</v>
      </c>
      <c r="I208" s="213" t="s">
        <v>651</v>
      </c>
      <c r="J208" s="215" t="s">
        <v>671</v>
      </c>
      <c r="K208" s="215" t="s">
        <v>672</v>
      </c>
      <c r="L208" s="215" t="s">
        <v>673</v>
      </c>
      <c r="M208" s="215" t="s">
        <v>674</v>
      </c>
      <c r="N208" s="215" t="s">
        <v>675</v>
      </c>
      <c r="O208" s="213" t="s">
        <v>17</v>
      </c>
      <c r="P208" s="213" t="s">
        <v>19</v>
      </c>
      <c r="Q208" s="213" t="s">
        <v>657</v>
      </c>
      <c r="R208" s="213" t="s">
        <v>250</v>
      </c>
      <c r="S208" s="255" t="s">
        <v>2895</v>
      </c>
      <c r="T208" s="253" t="s">
        <v>328</v>
      </c>
      <c r="U208" s="213" t="s">
        <v>2860</v>
      </c>
      <c r="V208" s="255">
        <v>2020</v>
      </c>
      <c r="W208" s="255" t="s">
        <v>2896</v>
      </c>
      <c r="X208" s="575" t="s">
        <v>2897</v>
      </c>
      <c r="Y208" s="213" t="s">
        <v>2898</v>
      </c>
      <c r="Z208" s="213" t="s">
        <v>2899</v>
      </c>
      <c r="AA208" s="255" t="s">
        <v>328</v>
      </c>
      <c r="AB208" s="213" t="s">
        <v>328</v>
      </c>
      <c r="AC208" s="213" t="s">
        <v>328</v>
      </c>
      <c r="AD208" s="255" t="s">
        <v>328</v>
      </c>
      <c r="AE208" s="255" t="s">
        <v>328</v>
      </c>
      <c r="AF208" s="260">
        <v>44346</v>
      </c>
      <c r="AG208" s="260">
        <v>44711</v>
      </c>
      <c r="AH208" s="260">
        <v>44743</v>
      </c>
      <c r="AI208" s="260" t="s">
        <v>309</v>
      </c>
      <c r="AJ208" s="260" t="s">
        <v>309</v>
      </c>
      <c r="AK208" s="218">
        <f t="shared" si="33"/>
        <v>0</v>
      </c>
      <c r="AL208" s="300" t="s">
        <v>2865</v>
      </c>
      <c r="AM208" s="262">
        <v>44384</v>
      </c>
      <c r="AN208" s="257" t="s">
        <v>309</v>
      </c>
      <c r="AO208" s="221" t="s">
        <v>2891</v>
      </c>
      <c r="AP208" s="261">
        <v>0</v>
      </c>
      <c r="AQ208" s="235" t="s">
        <v>386</v>
      </c>
      <c r="AR208" s="223">
        <v>260</v>
      </c>
      <c r="AS208" s="221" t="s">
        <v>398</v>
      </c>
      <c r="AT208" s="220">
        <v>44519</v>
      </c>
      <c r="AU208" s="221" t="s">
        <v>2867</v>
      </c>
      <c r="AV208" s="263" t="s">
        <v>399</v>
      </c>
      <c r="AW208" s="222">
        <v>0</v>
      </c>
      <c r="AX208" s="261">
        <v>0</v>
      </c>
      <c r="AY208" s="221" t="s">
        <v>400</v>
      </c>
      <c r="AZ208" s="221" t="s">
        <v>383</v>
      </c>
      <c r="BA208" s="247" t="s">
        <v>390</v>
      </c>
      <c r="BB208" s="36" t="s">
        <v>2900</v>
      </c>
      <c r="BC208" s="375">
        <v>44620</v>
      </c>
      <c r="BD208" s="316" t="s">
        <v>474</v>
      </c>
      <c r="BE208" s="316" t="s">
        <v>328</v>
      </c>
      <c r="BF208" s="317">
        <v>1</v>
      </c>
      <c r="BG208" s="235" t="s">
        <v>380</v>
      </c>
      <c r="BH208" s="223">
        <v>-44620</v>
      </c>
      <c r="BI208" s="221" t="s">
        <v>398</v>
      </c>
      <c r="BJ208" s="472">
        <v>44631</v>
      </c>
      <c r="BK208" s="473" t="s">
        <v>2868</v>
      </c>
      <c r="BL208" s="473" t="s">
        <v>399</v>
      </c>
      <c r="BM208" s="474">
        <v>0</v>
      </c>
      <c r="BN208" s="221" t="s">
        <v>293</v>
      </c>
      <c r="BO208" s="267"/>
      <c r="BP208" s="268" t="s">
        <v>293</v>
      </c>
      <c r="BQ208" s="62" t="s">
        <v>2901</v>
      </c>
      <c r="BR208" s="269">
        <v>44712</v>
      </c>
      <c r="BS208" s="233">
        <v>0</v>
      </c>
      <c r="BT208" s="234">
        <v>1</v>
      </c>
      <c r="BU208" s="235" t="s">
        <v>380</v>
      </c>
      <c r="BV208" s="223">
        <v>0</v>
      </c>
      <c r="BW208" s="221" t="s">
        <v>387</v>
      </c>
      <c r="BX208" s="307">
        <v>44729</v>
      </c>
      <c r="BY208" s="291" t="s">
        <v>2902</v>
      </c>
      <c r="BZ208" s="291" t="s">
        <v>1378</v>
      </c>
      <c r="CA208" s="108">
        <v>1</v>
      </c>
      <c r="CB208" s="236" t="s">
        <v>294</v>
      </c>
      <c r="CC208" s="94"/>
      <c r="CD208" s="236" t="s">
        <v>294</v>
      </c>
      <c r="CE208" s="233" t="s">
        <v>1125</v>
      </c>
      <c r="CF208" s="233" t="s">
        <v>1125</v>
      </c>
      <c r="CG208" s="375" t="s">
        <v>328</v>
      </c>
      <c r="CH208" s="233" t="s">
        <v>328</v>
      </c>
      <c r="CI208" s="234">
        <v>1</v>
      </c>
      <c r="CJ208" s="235" t="str">
        <f t="shared" si="34"/>
        <v>CUMPLIMIENTO TOTAL</v>
      </c>
      <c r="CK208" s="223" t="str">
        <f t="shared" si="29"/>
        <v>NO APLICA ACCION CERRADA</v>
      </c>
      <c r="CL208" s="221" t="str">
        <f t="shared" si="30"/>
        <v>NO APLICA ACCION CERRADA</v>
      </c>
      <c r="CM208" s="239" t="s">
        <v>328</v>
      </c>
      <c r="CN208" s="82" t="s">
        <v>1125</v>
      </c>
      <c r="CO208" s="291" t="s">
        <v>1378</v>
      </c>
      <c r="CP208" s="116">
        <v>1</v>
      </c>
      <c r="CQ208" s="236" t="s">
        <v>294</v>
      </c>
      <c r="CR208" s="94"/>
      <c r="CS208" s="249">
        <v>44963</v>
      </c>
      <c r="CT208" s="82" t="s">
        <v>1125</v>
      </c>
      <c r="CU208" s="82" t="s">
        <v>339</v>
      </c>
      <c r="CV208" s="107">
        <v>1</v>
      </c>
      <c r="CW208" s="110">
        <v>1</v>
      </c>
      <c r="CX208" s="235" t="str">
        <f t="shared" si="35"/>
        <v>CUMPLIMIENTO TOTAL</v>
      </c>
      <c r="CY208" s="223" t="str">
        <f t="shared" si="36"/>
        <v>NO APLICA ACCION CERRADA</v>
      </c>
      <c r="CZ208" s="221" t="str">
        <f>(IF(CQ208="CERRADO","NO APLICA ACCION CERRADA",IF(CW208&lt;=0,"VENCIDO",IF(AY208&lt;=$V$5,"POR VENCER","CON TIEMPO"))))</f>
        <v>NO APLICA ACCION CERRADA</v>
      </c>
      <c r="DA208" s="239" t="s">
        <v>328</v>
      </c>
      <c r="DB208" s="82" t="s">
        <v>1125</v>
      </c>
      <c r="DC208" s="82" t="s">
        <v>339</v>
      </c>
      <c r="DD208" s="107">
        <v>1</v>
      </c>
      <c r="DE208" s="97" t="s">
        <v>294</v>
      </c>
      <c r="DF208" s="94"/>
      <c r="DG208" s="141"/>
      <c r="DH208" s="141"/>
      <c r="DI208" s="141"/>
      <c r="DJ208" s="141"/>
      <c r="DK208" s="141"/>
      <c r="DL208" s="141"/>
      <c r="DM208" s="141"/>
      <c r="DN208" s="141"/>
      <c r="DO208" s="141"/>
      <c r="DP208" s="141"/>
      <c r="DQ208" s="141"/>
      <c r="DR208" s="141"/>
      <c r="DS208" s="141"/>
      <c r="DT208" s="141"/>
      <c r="DU208" s="141"/>
      <c r="DV208" s="141"/>
      <c r="DW208" s="141"/>
      <c r="DX208" s="141"/>
      <c r="DY208" s="141"/>
      <c r="DZ208" s="141"/>
      <c r="EA208" s="141"/>
      <c r="EB208" s="141"/>
      <c r="EC208" s="141"/>
      <c r="ED208" s="141"/>
      <c r="EE208" s="141"/>
      <c r="EF208" s="141"/>
      <c r="EG208" s="141"/>
      <c r="EH208" s="141"/>
      <c r="EI208" s="141"/>
      <c r="EJ208" s="141"/>
      <c r="EK208" s="141"/>
      <c r="EL208" s="141"/>
      <c r="EM208" s="141"/>
      <c r="EN208" s="141"/>
      <c r="EO208" s="141"/>
      <c r="EP208" s="141"/>
      <c r="EQ208" s="141"/>
      <c r="ER208" s="141"/>
      <c r="ES208" s="141"/>
      <c r="ET208" s="141"/>
      <c r="EU208" s="141"/>
      <c r="EV208" s="141"/>
      <c r="EW208" s="141"/>
      <c r="EX208" s="141"/>
      <c r="EY208" s="141"/>
      <c r="EZ208" s="141"/>
      <c r="FA208" s="141"/>
      <c r="FB208" s="141"/>
      <c r="FC208" s="141"/>
      <c r="FD208" s="141"/>
      <c r="FE208" s="141"/>
      <c r="FF208" s="141"/>
      <c r="FG208" s="141"/>
      <c r="FH208" s="141"/>
      <c r="FI208" s="141"/>
      <c r="FJ208" s="141"/>
      <c r="FK208" s="141"/>
      <c r="FL208" s="141"/>
      <c r="FM208" s="141"/>
      <c r="FN208" s="141"/>
      <c r="FO208" s="141"/>
      <c r="FP208" s="141"/>
      <c r="FQ208" s="141"/>
      <c r="FR208" s="141"/>
      <c r="FS208" s="141"/>
      <c r="FT208" s="141"/>
      <c r="FU208" s="141"/>
      <c r="FV208" s="141"/>
      <c r="FW208" s="141"/>
      <c r="FX208" s="141"/>
      <c r="FY208" s="141"/>
      <c r="FZ208" s="141"/>
      <c r="GA208" s="141"/>
      <c r="GB208" s="141"/>
      <c r="GC208" s="141"/>
      <c r="GD208" s="141"/>
      <c r="GE208" s="141"/>
      <c r="GF208" s="141"/>
      <c r="GG208" s="141"/>
      <c r="GH208" s="141"/>
      <c r="GI208" s="141"/>
      <c r="GJ208" s="141"/>
      <c r="GK208" s="141"/>
      <c r="GL208" s="141"/>
      <c r="GM208" s="141"/>
      <c r="GN208" s="141"/>
      <c r="GO208" s="141"/>
      <c r="GP208" s="141"/>
      <c r="GQ208" s="141"/>
      <c r="GR208" s="141"/>
      <c r="GS208" s="141"/>
      <c r="GT208" s="141"/>
      <c r="GU208" s="141"/>
      <c r="GV208" s="141"/>
      <c r="GW208" s="141"/>
      <c r="GX208" s="141"/>
      <c r="GY208" s="141"/>
      <c r="GZ208" s="141"/>
      <c r="HA208" s="141"/>
      <c r="HB208" s="141"/>
      <c r="HC208" s="141"/>
      <c r="HD208" s="141"/>
      <c r="HE208" s="141"/>
      <c r="HF208" s="141"/>
      <c r="HG208" s="141"/>
      <c r="HH208" s="141"/>
      <c r="HI208" s="141"/>
      <c r="HJ208" s="141"/>
      <c r="HK208" s="141"/>
      <c r="HL208" s="141"/>
      <c r="HM208" s="141"/>
      <c r="HN208" s="141"/>
      <c r="HO208" s="141"/>
      <c r="HP208" s="141"/>
      <c r="HQ208" s="141"/>
      <c r="HR208" s="141"/>
      <c r="HS208" s="141"/>
      <c r="HT208" s="141"/>
      <c r="HU208" s="141"/>
      <c r="HV208" s="141"/>
      <c r="HW208" s="141"/>
      <c r="HX208" s="141"/>
      <c r="HY208" s="141"/>
      <c r="HZ208" s="141"/>
      <c r="IA208" s="141"/>
      <c r="IB208" s="141"/>
      <c r="IC208" s="141"/>
      <c r="ID208" s="141"/>
      <c r="IE208" s="141"/>
      <c r="IF208" s="141"/>
      <c r="IG208" s="141"/>
      <c r="IH208" s="141"/>
      <c r="II208" s="141"/>
      <c r="IJ208" s="141"/>
      <c r="IK208" s="141"/>
      <c r="IL208" s="141"/>
      <c r="IM208" s="141"/>
      <c r="IN208" s="141"/>
      <c r="IO208" s="141"/>
      <c r="IP208" s="141"/>
      <c r="IQ208" s="141"/>
      <c r="IR208" s="141"/>
      <c r="IS208" s="141"/>
      <c r="IT208" s="141"/>
      <c r="IU208" s="141"/>
      <c r="IV208" s="141"/>
      <c r="IW208" s="141"/>
      <c r="IX208" s="141"/>
      <c r="IY208" s="141"/>
      <c r="IZ208" s="141"/>
      <c r="JA208" s="141"/>
      <c r="JB208" s="141"/>
      <c r="JC208" s="141"/>
      <c r="JD208" s="141"/>
      <c r="JE208" s="141"/>
      <c r="JF208" s="141"/>
      <c r="JG208" s="141"/>
      <c r="JH208" s="141"/>
      <c r="JI208" s="141"/>
      <c r="JJ208" s="141"/>
      <c r="JK208" s="141"/>
      <c r="JL208" s="141"/>
      <c r="JM208" s="141"/>
      <c r="JN208" s="141"/>
      <c r="JO208" s="141"/>
      <c r="JP208" s="141"/>
      <c r="JQ208" s="141"/>
      <c r="JR208" s="141"/>
      <c r="JS208" s="141"/>
      <c r="JT208" s="141"/>
      <c r="JU208" s="141"/>
      <c r="JV208" s="141"/>
      <c r="JW208" s="141"/>
      <c r="JX208" s="141"/>
      <c r="JY208" s="141"/>
      <c r="JZ208" s="141"/>
      <c r="KA208" s="141"/>
      <c r="KB208" s="141"/>
      <c r="KC208" s="141"/>
      <c r="KD208" s="141"/>
      <c r="KE208" s="141"/>
      <c r="KF208" s="141"/>
      <c r="KG208" s="141"/>
      <c r="KH208" s="141"/>
      <c r="KI208" s="141"/>
      <c r="KJ208" s="141"/>
      <c r="KK208" s="141"/>
      <c r="KL208" s="141"/>
      <c r="KM208" s="141"/>
      <c r="KN208" s="141"/>
      <c r="KO208" s="141"/>
      <c r="KP208" s="141"/>
      <c r="KQ208" s="141"/>
      <c r="KR208" s="141"/>
      <c r="KS208" s="141"/>
      <c r="KT208" s="141"/>
      <c r="KU208" s="141"/>
      <c r="KV208" s="141"/>
      <c r="KW208" s="141"/>
      <c r="KX208" s="141"/>
      <c r="KY208" s="141"/>
      <c r="KZ208" s="141"/>
      <c r="LA208" s="141"/>
      <c r="LB208" s="141"/>
      <c r="LC208" s="141"/>
      <c r="LD208" s="141"/>
      <c r="LE208" s="141"/>
      <c r="LF208" s="141"/>
      <c r="LG208" s="141"/>
      <c r="LH208" s="141"/>
      <c r="LI208" s="141"/>
      <c r="LJ208" s="141"/>
      <c r="LK208" s="141"/>
      <c r="LL208" s="141"/>
      <c r="LM208" s="141"/>
      <c r="LN208" s="141"/>
      <c r="LO208" s="141"/>
      <c r="LP208" s="141"/>
      <c r="LQ208" s="141"/>
      <c r="LR208" s="141"/>
      <c r="LS208" s="141"/>
      <c r="LT208" s="141"/>
      <c r="LU208" s="141"/>
      <c r="LV208" s="141"/>
      <c r="LW208" s="141"/>
      <c r="LX208" s="141"/>
      <c r="LY208" s="141"/>
      <c r="LZ208" s="141"/>
      <c r="MA208" s="141"/>
      <c r="MB208" s="141"/>
      <c r="MC208" s="141"/>
      <c r="MD208" s="141"/>
      <c r="ME208" s="141"/>
      <c r="MF208" s="141"/>
      <c r="MG208" s="141"/>
      <c r="MH208" s="141"/>
      <c r="MI208" s="141"/>
      <c r="MJ208" s="141"/>
      <c r="MK208" s="141"/>
      <c r="ML208" s="141"/>
      <c r="MM208" s="141"/>
      <c r="MN208" s="141"/>
      <c r="MO208" s="141"/>
      <c r="MP208" s="141"/>
      <c r="MQ208" s="141"/>
      <c r="MR208" s="141"/>
      <c r="MS208" s="141"/>
      <c r="MT208" s="141"/>
      <c r="MU208" s="141"/>
      <c r="MV208" s="141"/>
      <c r="MW208" s="141"/>
      <c r="MX208" s="141"/>
      <c r="MY208" s="141"/>
      <c r="MZ208" s="141"/>
      <c r="NA208" s="141"/>
      <c r="NB208" s="141"/>
      <c r="NC208" s="141"/>
      <c r="ND208" s="141"/>
      <c r="NE208" s="141"/>
      <c r="NF208" s="141"/>
      <c r="NG208" s="141"/>
      <c r="NH208" s="141"/>
      <c r="NI208" s="141"/>
      <c r="NJ208" s="141"/>
      <c r="NK208" s="141"/>
      <c r="NL208" s="141"/>
      <c r="NM208" s="141"/>
      <c r="NN208" s="141"/>
      <c r="NO208" s="141"/>
      <c r="NP208" s="141"/>
      <c r="NQ208" s="141"/>
      <c r="NR208" s="141"/>
      <c r="NS208" s="141"/>
      <c r="NT208" s="141"/>
      <c r="NU208" s="141"/>
      <c r="NV208" s="141"/>
      <c r="NW208" s="141"/>
      <c r="NX208" s="141"/>
      <c r="NY208" s="141"/>
      <c r="NZ208" s="141"/>
      <c r="OA208" s="141"/>
      <c r="OB208" s="141"/>
      <c r="OC208" s="141"/>
      <c r="OD208" s="141"/>
      <c r="OE208" s="141"/>
      <c r="OF208" s="141"/>
      <c r="OG208" s="141"/>
      <c r="OH208" s="141"/>
      <c r="OI208" s="141"/>
      <c r="OJ208" s="141"/>
      <c r="OK208" s="141"/>
      <c r="OL208" s="141"/>
      <c r="OM208" s="141"/>
      <c r="ON208" s="141"/>
      <c r="OO208" s="141"/>
      <c r="OP208" s="141"/>
      <c r="OQ208" s="141"/>
      <c r="OR208" s="141"/>
      <c r="OS208" s="141"/>
      <c r="OT208" s="141"/>
      <c r="OU208" s="141"/>
      <c r="OV208" s="141"/>
      <c r="OW208" s="141"/>
      <c r="OX208" s="141"/>
      <c r="OY208" s="141"/>
      <c r="OZ208" s="141"/>
      <c r="PA208" s="141"/>
      <c r="PB208" s="141"/>
      <c r="PC208" s="141"/>
      <c r="PD208" s="141"/>
      <c r="PE208" s="141"/>
      <c r="PF208" s="141"/>
      <c r="PG208" s="141"/>
      <c r="PH208" s="141"/>
      <c r="PI208" s="141"/>
      <c r="PJ208" s="141"/>
      <c r="PK208" s="141"/>
      <c r="PL208" s="141"/>
      <c r="PM208" s="141"/>
      <c r="PN208" s="141"/>
      <c r="PO208" s="141"/>
      <c r="PP208" s="141"/>
      <c r="PQ208" s="141"/>
      <c r="PR208" s="141"/>
      <c r="PS208" s="141"/>
      <c r="PT208" s="141"/>
      <c r="PU208" s="141"/>
      <c r="PV208" s="141"/>
      <c r="PW208" s="141"/>
      <c r="PX208" s="141"/>
      <c r="PY208" s="141"/>
      <c r="PZ208" s="141"/>
      <c r="QA208" s="141"/>
      <c r="QB208" s="141"/>
      <c r="QC208" s="141"/>
      <c r="QD208" s="141"/>
      <c r="QE208" s="141"/>
      <c r="QF208" s="141"/>
    </row>
    <row r="209" spans="1:449" s="145" customFormat="1" ht="118.5" hidden="1" customHeight="1">
      <c r="A209" s="252">
        <v>172</v>
      </c>
      <c r="B209" s="255" t="s">
        <v>2803</v>
      </c>
      <c r="C209" s="255" t="s">
        <v>612</v>
      </c>
      <c r="D209" s="255" t="s">
        <v>337</v>
      </c>
      <c r="E209" s="213"/>
      <c r="F209" s="215" t="s">
        <v>648</v>
      </c>
      <c r="G209" s="215" t="s">
        <v>649</v>
      </c>
      <c r="H209" s="213" t="s">
        <v>344</v>
      </c>
      <c r="I209" s="215" t="s">
        <v>2903</v>
      </c>
      <c r="J209" s="215" t="s">
        <v>671</v>
      </c>
      <c r="K209" s="215" t="s">
        <v>672</v>
      </c>
      <c r="L209" s="215" t="s">
        <v>673</v>
      </c>
      <c r="M209" s="215" t="s">
        <v>674</v>
      </c>
      <c r="N209" s="215" t="s">
        <v>675</v>
      </c>
      <c r="O209" s="213" t="s">
        <v>24</v>
      </c>
      <c r="P209" s="213" t="s">
        <v>39</v>
      </c>
      <c r="Q209" s="213" t="s">
        <v>1628</v>
      </c>
      <c r="R209" s="213" t="s">
        <v>250</v>
      </c>
      <c r="S209" s="255" t="s">
        <v>2904</v>
      </c>
      <c r="T209" s="253" t="s">
        <v>328</v>
      </c>
      <c r="U209" s="213" t="s">
        <v>567</v>
      </c>
      <c r="V209" s="255">
        <v>2019</v>
      </c>
      <c r="W209" s="255" t="s">
        <v>2905</v>
      </c>
      <c r="X209" s="575" t="s">
        <v>2906</v>
      </c>
      <c r="Y209" s="213" t="s">
        <v>2907</v>
      </c>
      <c r="Z209" s="213" t="s">
        <v>2908</v>
      </c>
      <c r="AA209" s="255" t="s">
        <v>328</v>
      </c>
      <c r="AB209" s="213" t="s">
        <v>328</v>
      </c>
      <c r="AC209" s="213" t="s">
        <v>328</v>
      </c>
      <c r="AD209" s="255" t="s">
        <v>328</v>
      </c>
      <c r="AE209" s="255" t="s">
        <v>328</v>
      </c>
      <c r="AF209" s="260">
        <v>44319</v>
      </c>
      <c r="AG209" s="260">
        <v>44545</v>
      </c>
      <c r="AH209" s="260"/>
      <c r="AI209" s="260" t="s">
        <v>309</v>
      </c>
      <c r="AJ209" s="260" t="s">
        <v>309</v>
      </c>
      <c r="AK209" s="218">
        <f t="shared" si="33"/>
        <v>-166</v>
      </c>
      <c r="AL209" s="300" t="s">
        <v>2909</v>
      </c>
      <c r="AM209" s="262">
        <v>44384</v>
      </c>
      <c r="AN209" s="257" t="s">
        <v>309</v>
      </c>
      <c r="AO209" s="221" t="s">
        <v>2910</v>
      </c>
      <c r="AP209" s="261">
        <v>0</v>
      </c>
      <c r="AQ209" s="235" t="s">
        <v>386</v>
      </c>
      <c r="AR209" s="223">
        <v>94</v>
      </c>
      <c r="AS209" s="221" t="s">
        <v>398</v>
      </c>
      <c r="AT209" s="220">
        <v>44520</v>
      </c>
      <c r="AU209" s="221" t="s">
        <v>568</v>
      </c>
      <c r="AV209" s="221" t="s">
        <v>403</v>
      </c>
      <c r="AW209" s="222">
        <v>0</v>
      </c>
      <c r="AX209" s="261">
        <v>0</v>
      </c>
      <c r="AY209" s="221" t="s">
        <v>400</v>
      </c>
      <c r="AZ209" s="221" t="s">
        <v>383</v>
      </c>
      <c r="BA209" s="247" t="s">
        <v>390</v>
      </c>
      <c r="BB209" s="250" t="s">
        <v>1121</v>
      </c>
      <c r="BC209" s="264">
        <v>44620</v>
      </c>
      <c r="BD209" s="250" t="s">
        <v>309</v>
      </c>
      <c r="BE209" s="50" t="s">
        <v>576</v>
      </c>
      <c r="BF209" s="124">
        <v>0</v>
      </c>
      <c r="BG209" s="235" t="s">
        <v>386</v>
      </c>
      <c r="BH209" s="223">
        <v>-44620</v>
      </c>
      <c r="BI209" s="221" t="s">
        <v>387</v>
      </c>
      <c r="BJ209" s="375">
        <v>44638</v>
      </c>
      <c r="BK209" s="279" t="s">
        <v>2831</v>
      </c>
      <c r="BL209" s="316" t="s">
        <v>446</v>
      </c>
      <c r="BM209" s="316"/>
      <c r="BN209" s="221" t="s">
        <v>387</v>
      </c>
      <c r="BO209" s="267"/>
      <c r="BP209" s="268" t="s">
        <v>293</v>
      </c>
      <c r="BQ209" s="62" t="s">
        <v>2911</v>
      </c>
      <c r="BR209" s="269">
        <v>44712</v>
      </c>
      <c r="BS209" s="233" t="s">
        <v>2912</v>
      </c>
      <c r="BT209" s="234">
        <v>0</v>
      </c>
      <c r="BU209" s="235" t="s">
        <v>386</v>
      </c>
      <c r="BV209" s="223">
        <v>-166</v>
      </c>
      <c r="BW209" s="221" t="s">
        <v>387</v>
      </c>
      <c r="BX209" s="307">
        <v>44729</v>
      </c>
      <c r="BY209" s="291" t="s">
        <v>2913</v>
      </c>
      <c r="BZ209" s="291" t="s">
        <v>1378</v>
      </c>
      <c r="CA209" s="108">
        <v>0</v>
      </c>
      <c r="CB209" s="236" t="s">
        <v>293</v>
      </c>
      <c r="CC209" s="94"/>
      <c r="CD209" s="268" t="s">
        <v>293</v>
      </c>
      <c r="CE209" s="237">
        <v>44823</v>
      </c>
      <c r="CF209" s="492" t="s">
        <v>2914</v>
      </c>
      <c r="CG209" s="20" t="s">
        <v>2915</v>
      </c>
      <c r="CH209" s="20" t="s">
        <v>2916</v>
      </c>
      <c r="CI209" s="109">
        <v>0.5</v>
      </c>
      <c r="CJ209" s="235" t="str">
        <f t="shared" si="34"/>
        <v>AVANCE PARCIAL</v>
      </c>
      <c r="CK209" s="223">
        <f t="shared" si="29"/>
        <v>-166</v>
      </c>
      <c r="CL209" s="221" t="str">
        <f t="shared" si="30"/>
        <v>VENCIDO</v>
      </c>
      <c r="CM209" s="613">
        <v>44880</v>
      </c>
      <c r="CN209" s="294" t="s">
        <v>2917</v>
      </c>
      <c r="CO209" s="614" t="s">
        <v>402</v>
      </c>
      <c r="CP209" s="106">
        <v>0.5</v>
      </c>
      <c r="CQ209" s="236" t="s">
        <v>387</v>
      </c>
      <c r="CR209" s="94"/>
      <c r="CS209" s="249">
        <v>44963</v>
      </c>
      <c r="CT209" s="78" t="s">
        <v>2918</v>
      </c>
      <c r="CU209" s="19" t="s">
        <v>2919</v>
      </c>
      <c r="CV209" s="20" t="s">
        <v>2920</v>
      </c>
      <c r="CW209" s="21">
        <v>0.5</v>
      </c>
      <c r="CX209" s="235" t="str">
        <f t="shared" si="35"/>
        <v>AVANCE PARCIAL</v>
      </c>
      <c r="CY209" s="223">
        <f t="shared" si="36"/>
        <v>-166</v>
      </c>
      <c r="CZ209" s="221" t="str">
        <f>(IF(CQ209="CERRADO","NO APLICA ACCION CERRADA",IF(CY209&lt;=0,"VENCIDO",IF(AY209&lt;=$V$5,"POR VENCER","CON TIEMPO"))))</f>
        <v>VENCIDO</v>
      </c>
      <c r="DA209" s="249">
        <v>44974</v>
      </c>
      <c r="DB209" s="70" t="s">
        <v>2921</v>
      </c>
      <c r="DC209" s="94" t="s">
        <v>1416</v>
      </c>
      <c r="DD209" s="106">
        <v>0.5</v>
      </c>
      <c r="DE209" s="97" t="s">
        <v>387</v>
      </c>
      <c r="DF209" s="94"/>
      <c r="DG209" s="141"/>
      <c r="DH209" s="141"/>
      <c r="DI209" s="141"/>
      <c r="DJ209" s="141"/>
      <c r="DK209" s="141"/>
      <c r="DL209" s="141"/>
      <c r="DM209" s="141"/>
      <c r="DN209" s="141"/>
      <c r="DO209" s="141"/>
      <c r="DP209" s="141"/>
      <c r="DQ209" s="141"/>
      <c r="DR209" s="141"/>
      <c r="DS209" s="141"/>
      <c r="DT209" s="141"/>
      <c r="DU209" s="141"/>
      <c r="DV209" s="141"/>
      <c r="DW209" s="141"/>
      <c r="DX209" s="141"/>
      <c r="DY209" s="141"/>
      <c r="DZ209" s="141"/>
      <c r="EA209" s="141"/>
      <c r="EB209" s="141"/>
      <c r="EC209" s="141"/>
      <c r="ED209" s="141"/>
      <c r="EE209" s="141"/>
      <c r="EF209" s="141"/>
      <c r="EG209" s="141"/>
      <c r="EH209" s="141"/>
      <c r="EI209" s="141"/>
      <c r="EJ209" s="141"/>
      <c r="EK209" s="141"/>
      <c r="EL209" s="141"/>
      <c r="EM209" s="141"/>
      <c r="EN209" s="141"/>
      <c r="EO209" s="141"/>
      <c r="EP209" s="141"/>
      <c r="EQ209" s="141"/>
      <c r="ER209" s="141"/>
      <c r="ES209" s="141"/>
      <c r="ET209" s="141"/>
      <c r="EU209" s="141"/>
      <c r="EV209" s="141"/>
      <c r="EW209" s="141"/>
      <c r="EX209" s="141"/>
      <c r="EY209" s="141"/>
      <c r="EZ209" s="141"/>
      <c r="FA209" s="141"/>
      <c r="FB209" s="141"/>
      <c r="FC209" s="141"/>
      <c r="FD209" s="141"/>
      <c r="FE209" s="141"/>
      <c r="FF209" s="141"/>
      <c r="FG209" s="141"/>
      <c r="FH209" s="141"/>
      <c r="FI209" s="141"/>
      <c r="FJ209" s="141"/>
      <c r="FK209" s="141"/>
      <c r="FL209" s="141"/>
      <c r="FM209" s="141"/>
      <c r="FN209" s="141"/>
      <c r="FO209" s="141"/>
      <c r="FP209" s="141"/>
      <c r="FQ209" s="141"/>
      <c r="FR209" s="141"/>
      <c r="FS209" s="141"/>
      <c r="FT209" s="141"/>
      <c r="FU209" s="141"/>
      <c r="FV209" s="141"/>
      <c r="FW209" s="141"/>
      <c r="FX209" s="141"/>
      <c r="FY209" s="141"/>
      <c r="FZ209" s="141"/>
      <c r="GA209" s="141"/>
      <c r="GB209" s="141"/>
      <c r="GC209" s="141"/>
      <c r="GD209" s="141"/>
      <c r="GE209" s="141"/>
      <c r="GF209" s="141"/>
      <c r="GG209" s="141"/>
      <c r="GH209" s="141"/>
      <c r="GI209" s="141"/>
      <c r="GJ209" s="141"/>
      <c r="GK209" s="141"/>
      <c r="GL209" s="141"/>
      <c r="GM209" s="141"/>
      <c r="GN209" s="141"/>
      <c r="GO209" s="141"/>
      <c r="GP209" s="141"/>
      <c r="GQ209" s="141"/>
      <c r="GR209" s="141"/>
      <c r="GS209" s="141"/>
      <c r="GT209" s="141"/>
      <c r="GU209" s="141"/>
      <c r="GV209" s="141"/>
      <c r="GW209" s="141"/>
      <c r="GX209" s="141"/>
      <c r="GY209" s="141"/>
      <c r="GZ209" s="141"/>
      <c r="HA209" s="141"/>
      <c r="HB209" s="141"/>
      <c r="HC209" s="141"/>
      <c r="HD209" s="141"/>
      <c r="HE209" s="141"/>
      <c r="HF209" s="141"/>
      <c r="HG209" s="141"/>
      <c r="HH209" s="141"/>
      <c r="HI209" s="141"/>
      <c r="HJ209" s="141"/>
      <c r="HK209" s="141"/>
      <c r="HL209" s="141"/>
      <c r="HM209" s="141"/>
      <c r="HN209" s="141"/>
      <c r="HO209" s="141"/>
      <c r="HP209" s="141"/>
      <c r="HQ209" s="141"/>
      <c r="HR209" s="141"/>
      <c r="HS209" s="141"/>
      <c r="HT209" s="141"/>
      <c r="HU209" s="141"/>
      <c r="HV209" s="141"/>
      <c r="HW209" s="141"/>
      <c r="HX209" s="141"/>
      <c r="HY209" s="141"/>
      <c r="HZ209" s="141"/>
      <c r="IA209" s="141"/>
      <c r="IB209" s="141"/>
      <c r="IC209" s="141"/>
      <c r="ID209" s="141"/>
      <c r="IE209" s="141"/>
      <c r="IF209" s="141"/>
      <c r="IG209" s="141"/>
      <c r="IH209" s="141"/>
      <c r="II209" s="141"/>
      <c r="IJ209" s="141"/>
      <c r="IK209" s="141"/>
      <c r="IL209" s="141"/>
      <c r="IM209" s="141"/>
      <c r="IN209" s="141"/>
      <c r="IO209" s="141"/>
      <c r="IP209" s="141"/>
      <c r="IQ209" s="141"/>
      <c r="IR209" s="141"/>
      <c r="IS209" s="141"/>
      <c r="IT209" s="141"/>
      <c r="IU209" s="141"/>
      <c r="IV209" s="141"/>
      <c r="IW209" s="141"/>
      <c r="IX209" s="141"/>
      <c r="IY209" s="141"/>
      <c r="IZ209" s="141"/>
      <c r="JA209" s="141"/>
      <c r="JB209" s="141"/>
      <c r="JC209" s="141"/>
      <c r="JD209" s="141"/>
      <c r="JE209" s="141"/>
      <c r="JF209" s="141"/>
      <c r="JG209" s="141"/>
      <c r="JH209" s="141"/>
      <c r="JI209" s="141"/>
      <c r="JJ209" s="141"/>
      <c r="JK209" s="141"/>
      <c r="JL209" s="141"/>
      <c r="JM209" s="141"/>
      <c r="JN209" s="141"/>
      <c r="JO209" s="141"/>
      <c r="JP209" s="141"/>
      <c r="JQ209" s="141"/>
      <c r="JR209" s="141"/>
      <c r="JS209" s="141"/>
      <c r="JT209" s="141"/>
      <c r="JU209" s="141"/>
      <c r="JV209" s="141"/>
      <c r="JW209" s="141"/>
      <c r="JX209" s="141"/>
      <c r="JY209" s="141"/>
      <c r="JZ209" s="141"/>
      <c r="KA209" s="141"/>
      <c r="KB209" s="141"/>
      <c r="KC209" s="141"/>
      <c r="KD209" s="141"/>
      <c r="KE209" s="141"/>
      <c r="KF209" s="141"/>
      <c r="KG209" s="141"/>
      <c r="KH209" s="141"/>
      <c r="KI209" s="141"/>
      <c r="KJ209" s="141"/>
      <c r="KK209" s="141"/>
      <c r="KL209" s="141"/>
      <c r="KM209" s="141"/>
      <c r="KN209" s="141"/>
      <c r="KO209" s="141"/>
      <c r="KP209" s="141"/>
      <c r="KQ209" s="141"/>
      <c r="KR209" s="141"/>
      <c r="KS209" s="141"/>
      <c r="KT209" s="141"/>
      <c r="KU209" s="141"/>
      <c r="KV209" s="141"/>
      <c r="KW209" s="141"/>
      <c r="KX209" s="141"/>
      <c r="KY209" s="141"/>
      <c r="KZ209" s="141"/>
      <c r="LA209" s="141"/>
      <c r="LB209" s="141"/>
      <c r="LC209" s="141"/>
      <c r="LD209" s="141"/>
      <c r="LE209" s="141"/>
      <c r="LF209" s="141"/>
      <c r="LG209" s="141"/>
      <c r="LH209" s="141"/>
      <c r="LI209" s="141"/>
      <c r="LJ209" s="141"/>
      <c r="LK209" s="141"/>
      <c r="LL209" s="141"/>
      <c r="LM209" s="141"/>
      <c r="LN209" s="141"/>
      <c r="LO209" s="141"/>
      <c r="LP209" s="141"/>
      <c r="LQ209" s="141"/>
      <c r="LR209" s="141"/>
      <c r="LS209" s="141"/>
      <c r="LT209" s="141"/>
      <c r="LU209" s="141"/>
      <c r="LV209" s="141"/>
      <c r="LW209" s="141"/>
      <c r="LX209" s="141"/>
      <c r="LY209" s="141"/>
      <c r="LZ209" s="141"/>
      <c r="MA209" s="141"/>
      <c r="MB209" s="141"/>
      <c r="MC209" s="141"/>
      <c r="MD209" s="141"/>
      <c r="ME209" s="141"/>
      <c r="MF209" s="141"/>
      <c r="MG209" s="141"/>
      <c r="MH209" s="141"/>
      <c r="MI209" s="141"/>
      <c r="MJ209" s="141"/>
      <c r="MK209" s="141"/>
      <c r="ML209" s="141"/>
      <c r="MM209" s="141"/>
      <c r="MN209" s="141"/>
      <c r="MO209" s="141"/>
      <c r="MP209" s="141"/>
      <c r="MQ209" s="141"/>
      <c r="MR209" s="141"/>
      <c r="MS209" s="141"/>
      <c r="MT209" s="141"/>
      <c r="MU209" s="141"/>
      <c r="MV209" s="141"/>
      <c r="MW209" s="141"/>
      <c r="MX209" s="141"/>
      <c r="MY209" s="141"/>
      <c r="MZ209" s="141"/>
      <c r="NA209" s="141"/>
      <c r="NB209" s="141"/>
      <c r="NC209" s="141"/>
      <c r="ND209" s="141"/>
      <c r="NE209" s="141"/>
      <c r="NF209" s="141"/>
      <c r="NG209" s="141"/>
      <c r="NH209" s="141"/>
      <c r="NI209" s="141"/>
      <c r="NJ209" s="141"/>
      <c r="NK209" s="141"/>
      <c r="NL209" s="141"/>
      <c r="NM209" s="141"/>
      <c r="NN209" s="141"/>
      <c r="NO209" s="141"/>
      <c r="NP209" s="141"/>
      <c r="NQ209" s="141"/>
      <c r="NR209" s="141"/>
      <c r="NS209" s="141"/>
      <c r="NT209" s="141"/>
      <c r="NU209" s="141"/>
      <c r="NV209" s="141"/>
      <c r="NW209" s="141"/>
      <c r="NX209" s="141"/>
      <c r="NY209" s="141"/>
      <c r="NZ209" s="141"/>
      <c r="OA209" s="141"/>
      <c r="OB209" s="141"/>
      <c r="OC209" s="141"/>
      <c r="OD209" s="141"/>
      <c r="OE209" s="141"/>
      <c r="OF209" s="141"/>
      <c r="OG209" s="141"/>
      <c r="OH209" s="141"/>
      <c r="OI209" s="141"/>
      <c r="OJ209" s="141"/>
      <c r="OK209" s="141"/>
      <c r="OL209" s="141"/>
      <c r="OM209" s="141"/>
      <c r="ON209" s="141"/>
      <c r="OO209" s="141"/>
      <c r="OP209" s="141"/>
      <c r="OQ209" s="141"/>
      <c r="OR209" s="141"/>
      <c r="OS209" s="141"/>
      <c r="OT209" s="141"/>
      <c r="OU209" s="141"/>
      <c r="OV209" s="141"/>
      <c r="OW209" s="141"/>
      <c r="OX209" s="141"/>
      <c r="OY209" s="141"/>
      <c r="OZ209" s="141"/>
      <c r="PA209" s="141"/>
      <c r="PB209" s="141"/>
      <c r="PC209" s="141"/>
      <c r="PD209" s="141"/>
      <c r="PE209" s="141"/>
      <c r="PF209" s="141"/>
      <c r="PG209" s="141"/>
      <c r="PH209" s="141"/>
      <c r="PI209" s="141"/>
      <c r="PJ209" s="141"/>
      <c r="PK209" s="141"/>
      <c r="PL209" s="141"/>
      <c r="PM209" s="141"/>
      <c r="PN209" s="141"/>
      <c r="PO209" s="141"/>
      <c r="PP209" s="141"/>
      <c r="PQ209" s="141"/>
      <c r="PR209" s="141"/>
      <c r="PS209" s="141"/>
      <c r="PT209" s="141"/>
      <c r="PU209" s="141"/>
      <c r="PV209" s="141"/>
      <c r="PW209" s="141"/>
      <c r="PX209" s="141"/>
      <c r="PY209" s="141"/>
      <c r="PZ209" s="141"/>
      <c r="QA209" s="141"/>
      <c r="QB209" s="141"/>
      <c r="QC209" s="141"/>
      <c r="QD209" s="141"/>
      <c r="QE209" s="141"/>
      <c r="QF209" s="141"/>
    </row>
    <row r="210" spans="1:449" s="145" customFormat="1" ht="118.5" hidden="1" customHeight="1">
      <c r="A210" s="252">
        <v>182</v>
      </c>
      <c r="B210" s="255" t="s">
        <v>650</v>
      </c>
      <c r="C210" s="213" t="s">
        <v>649</v>
      </c>
      <c r="D210" s="213" t="s">
        <v>344</v>
      </c>
      <c r="E210" s="213"/>
      <c r="F210" s="215" t="s">
        <v>650</v>
      </c>
      <c r="G210" s="213" t="s">
        <v>269</v>
      </c>
      <c r="H210" s="213" t="s">
        <v>341</v>
      </c>
      <c r="I210" s="213" t="s">
        <v>651</v>
      </c>
      <c r="J210" s="215" t="s">
        <v>671</v>
      </c>
      <c r="K210" s="215" t="s">
        <v>672</v>
      </c>
      <c r="L210" s="215" t="s">
        <v>673</v>
      </c>
      <c r="M210" s="215" t="s">
        <v>674</v>
      </c>
      <c r="N210" s="215" t="s">
        <v>675</v>
      </c>
      <c r="O210" s="213" t="s">
        <v>686</v>
      </c>
      <c r="P210" s="213" t="s">
        <v>541</v>
      </c>
      <c r="Q210" s="213" t="s">
        <v>657</v>
      </c>
      <c r="R210" s="213" t="s">
        <v>250</v>
      </c>
      <c r="S210" s="255" t="s">
        <v>2922</v>
      </c>
      <c r="T210" s="253" t="s">
        <v>328</v>
      </c>
      <c r="U210" s="213" t="s">
        <v>2860</v>
      </c>
      <c r="V210" s="255">
        <v>2020</v>
      </c>
      <c r="W210" s="255" t="s">
        <v>2923</v>
      </c>
      <c r="X210" s="575" t="s">
        <v>2924</v>
      </c>
      <c r="Y210" s="213" t="s">
        <v>2889</v>
      </c>
      <c r="Z210" s="213" t="s">
        <v>2925</v>
      </c>
      <c r="AA210" s="255" t="s">
        <v>328</v>
      </c>
      <c r="AB210" s="213" t="s">
        <v>328</v>
      </c>
      <c r="AC210" s="213" t="s">
        <v>328</v>
      </c>
      <c r="AD210" s="255" t="s">
        <v>328</v>
      </c>
      <c r="AE210" s="255" t="s">
        <v>328</v>
      </c>
      <c r="AF210" s="260">
        <v>44346</v>
      </c>
      <c r="AG210" s="260">
        <v>44711</v>
      </c>
      <c r="AH210" s="260">
        <v>44743</v>
      </c>
      <c r="AI210" s="260" t="s">
        <v>309</v>
      </c>
      <c r="AJ210" s="260" t="s">
        <v>309</v>
      </c>
      <c r="AK210" s="218">
        <f t="shared" si="33"/>
        <v>0</v>
      </c>
      <c r="AL210" s="223" t="s">
        <v>2865</v>
      </c>
      <c r="AM210" s="262">
        <v>44384</v>
      </c>
      <c r="AN210" s="257" t="s">
        <v>309</v>
      </c>
      <c r="AO210" s="221" t="s">
        <v>2891</v>
      </c>
      <c r="AP210" s="261">
        <v>0</v>
      </c>
      <c r="AQ210" s="213" t="s">
        <v>386</v>
      </c>
      <c r="AR210" s="223">
        <v>260</v>
      </c>
      <c r="AS210" s="221" t="s">
        <v>398</v>
      </c>
      <c r="AT210" s="220">
        <v>44519</v>
      </c>
      <c r="AU210" s="221" t="s">
        <v>2867</v>
      </c>
      <c r="AV210" s="221" t="s">
        <v>399</v>
      </c>
      <c r="AW210" s="222">
        <v>0</v>
      </c>
      <c r="AX210" s="261">
        <v>0</v>
      </c>
      <c r="AY210" s="221" t="s">
        <v>400</v>
      </c>
      <c r="AZ210" s="221" t="s">
        <v>383</v>
      </c>
      <c r="BA210" s="247" t="s">
        <v>390</v>
      </c>
      <c r="BB210" s="36" t="s">
        <v>2892</v>
      </c>
      <c r="BC210" s="375">
        <v>44620</v>
      </c>
      <c r="BD210" s="316" t="s">
        <v>474</v>
      </c>
      <c r="BE210" s="316" t="s">
        <v>328</v>
      </c>
      <c r="BF210" s="317">
        <v>1</v>
      </c>
      <c r="BG210" s="213" t="s">
        <v>380</v>
      </c>
      <c r="BH210" s="223">
        <v>-44620</v>
      </c>
      <c r="BI210" s="221" t="s">
        <v>398</v>
      </c>
      <c r="BJ210" s="472">
        <v>44631</v>
      </c>
      <c r="BK210" s="473" t="s">
        <v>2868</v>
      </c>
      <c r="BL210" s="473" t="s">
        <v>399</v>
      </c>
      <c r="BM210" s="474">
        <v>0</v>
      </c>
      <c r="BN210" s="221" t="s">
        <v>293</v>
      </c>
      <c r="BO210" s="267"/>
      <c r="BP210" s="268" t="s">
        <v>293</v>
      </c>
      <c r="BQ210" s="62" t="s">
        <v>2926</v>
      </c>
      <c r="BR210" s="269">
        <v>44712</v>
      </c>
      <c r="BS210" s="233">
        <v>0</v>
      </c>
      <c r="BT210" s="234">
        <v>1</v>
      </c>
      <c r="BU210" s="235" t="s">
        <v>380</v>
      </c>
      <c r="BV210" s="223">
        <v>0</v>
      </c>
      <c r="BW210" s="221" t="s">
        <v>387</v>
      </c>
      <c r="BX210" s="307">
        <v>44729</v>
      </c>
      <c r="BY210" s="291" t="s">
        <v>2926</v>
      </c>
      <c r="BZ210" s="291" t="s">
        <v>1378</v>
      </c>
      <c r="CA210" s="108">
        <v>1</v>
      </c>
      <c r="CB210" s="236" t="s">
        <v>294</v>
      </c>
      <c r="CC210" s="94"/>
      <c r="CD210" s="236" t="s">
        <v>294</v>
      </c>
      <c r="CE210" s="233" t="s">
        <v>1125</v>
      </c>
      <c r="CF210" s="233" t="s">
        <v>1125</v>
      </c>
      <c r="CG210" s="375" t="s">
        <v>328</v>
      </c>
      <c r="CH210" s="233" t="s">
        <v>328</v>
      </c>
      <c r="CI210" s="234">
        <v>1</v>
      </c>
      <c r="CJ210" s="235" t="str">
        <f t="shared" si="34"/>
        <v>CUMPLIMIENTO TOTAL</v>
      </c>
      <c r="CK210" s="223" t="str">
        <f t="shared" si="29"/>
        <v>NO APLICA ACCION CERRADA</v>
      </c>
      <c r="CL210" s="221" t="str">
        <f t="shared" si="30"/>
        <v>NO APLICA ACCION CERRADA</v>
      </c>
      <c r="CM210" s="239" t="s">
        <v>328</v>
      </c>
      <c r="CN210" s="82" t="s">
        <v>1125</v>
      </c>
      <c r="CO210" s="291" t="s">
        <v>1378</v>
      </c>
      <c r="CP210" s="116">
        <v>1</v>
      </c>
      <c r="CQ210" s="236" t="s">
        <v>294</v>
      </c>
      <c r="CR210" s="94"/>
      <c r="CS210" s="249">
        <v>44963</v>
      </c>
      <c r="CT210" s="82" t="s">
        <v>1125</v>
      </c>
      <c r="CU210" s="82" t="s">
        <v>339</v>
      </c>
      <c r="CV210" s="107">
        <v>1</v>
      </c>
      <c r="CW210" s="110">
        <v>1</v>
      </c>
      <c r="CX210" s="235" t="str">
        <f t="shared" si="35"/>
        <v>CUMPLIMIENTO TOTAL</v>
      </c>
      <c r="CY210" s="223" t="str">
        <f t="shared" si="36"/>
        <v>NO APLICA ACCION CERRADA</v>
      </c>
      <c r="CZ210" s="221" t="str">
        <f>(IF(CQ210="CERRADO","NO APLICA ACCION CERRADA",IF(CW210&lt;=0,"VENCIDO",IF(AY210&lt;=$V$5,"POR VENCER","CON TIEMPO"))))</f>
        <v>NO APLICA ACCION CERRADA</v>
      </c>
      <c r="DA210" s="239" t="s">
        <v>328</v>
      </c>
      <c r="DB210" s="82" t="s">
        <v>1125</v>
      </c>
      <c r="DC210" s="82" t="s">
        <v>339</v>
      </c>
      <c r="DD210" s="107">
        <v>1</v>
      </c>
      <c r="DE210" s="97" t="s">
        <v>294</v>
      </c>
      <c r="DF210" s="94"/>
      <c r="DG210" s="141"/>
      <c r="DH210" s="141"/>
      <c r="DI210" s="141"/>
      <c r="DJ210" s="141"/>
      <c r="DK210" s="141"/>
      <c r="DL210" s="141"/>
      <c r="DM210" s="141"/>
      <c r="DN210" s="141"/>
      <c r="DO210" s="141"/>
      <c r="DP210" s="141"/>
      <c r="DQ210" s="141"/>
      <c r="DR210" s="141"/>
      <c r="DS210" s="141"/>
      <c r="DT210" s="141"/>
      <c r="DU210" s="141"/>
      <c r="DV210" s="141"/>
      <c r="DW210" s="141"/>
      <c r="DX210" s="141"/>
      <c r="DY210" s="141"/>
      <c r="DZ210" s="141"/>
      <c r="EA210" s="141"/>
      <c r="EB210" s="141"/>
      <c r="EC210" s="141"/>
      <c r="ED210" s="141"/>
      <c r="EE210" s="141"/>
      <c r="EF210" s="141"/>
      <c r="EG210" s="141"/>
      <c r="EH210" s="141"/>
      <c r="EI210" s="141"/>
      <c r="EJ210" s="141"/>
      <c r="EK210" s="141"/>
      <c r="EL210" s="141"/>
      <c r="EM210" s="141"/>
      <c r="EN210" s="141"/>
      <c r="EO210" s="141"/>
      <c r="EP210" s="141"/>
      <c r="EQ210" s="141"/>
      <c r="ER210" s="141"/>
      <c r="ES210" s="141"/>
      <c r="ET210" s="141"/>
      <c r="EU210" s="141"/>
      <c r="EV210" s="141"/>
      <c r="EW210" s="141"/>
      <c r="EX210" s="141"/>
      <c r="EY210" s="141"/>
      <c r="EZ210" s="141"/>
      <c r="FA210" s="141"/>
      <c r="FB210" s="141"/>
      <c r="FC210" s="141"/>
      <c r="FD210" s="141"/>
      <c r="FE210" s="141"/>
      <c r="FF210" s="141"/>
      <c r="FG210" s="141"/>
      <c r="FH210" s="141"/>
      <c r="FI210" s="141"/>
      <c r="FJ210" s="141"/>
      <c r="FK210" s="141"/>
      <c r="FL210" s="141"/>
      <c r="FM210" s="141"/>
      <c r="FN210" s="141"/>
      <c r="FO210" s="141"/>
      <c r="FP210" s="141"/>
      <c r="FQ210" s="141"/>
      <c r="FR210" s="141"/>
      <c r="FS210" s="141"/>
      <c r="FT210" s="141"/>
      <c r="FU210" s="141"/>
      <c r="FV210" s="141"/>
      <c r="FW210" s="141"/>
      <c r="FX210" s="141"/>
      <c r="FY210" s="141"/>
      <c r="FZ210" s="141"/>
      <c r="GA210" s="141"/>
      <c r="GB210" s="141"/>
      <c r="GC210" s="141"/>
      <c r="GD210" s="141"/>
      <c r="GE210" s="141"/>
      <c r="GF210" s="141"/>
      <c r="GG210" s="141"/>
      <c r="GH210" s="141"/>
      <c r="GI210" s="141"/>
      <c r="GJ210" s="141"/>
      <c r="GK210" s="141"/>
      <c r="GL210" s="141"/>
      <c r="GM210" s="141"/>
      <c r="GN210" s="141"/>
      <c r="GO210" s="141"/>
      <c r="GP210" s="141"/>
      <c r="GQ210" s="141"/>
      <c r="GR210" s="141"/>
      <c r="GS210" s="141"/>
      <c r="GT210" s="141"/>
      <c r="GU210" s="141"/>
      <c r="GV210" s="141"/>
      <c r="GW210" s="141"/>
      <c r="GX210" s="141"/>
      <c r="GY210" s="141"/>
      <c r="GZ210" s="141"/>
      <c r="HA210" s="141"/>
      <c r="HB210" s="141"/>
      <c r="HC210" s="141"/>
      <c r="HD210" s="141"/>
      <c r="HE210" s="141"/>
      <c r="HF210" s="141"/>
      <c r="HG210" s="141"/>
      <c r="HH210" s="141"/>
      <c r="HI210" s="141"/>
      <c r="HJ210" s="141"/>
      <c r="HK210" s="141"/>
      <c r="HL210" s="141"/>
      <c r="HM210" s="141"/>
      <c r="HN210" s="141"/>
      <c r="HO210" s="141"/>
      <c r="HP210" s="141"/>
      <c r="HQ210" s="141"/>
      <c r="HR210" s="141"/>
      <c r="HS210" s="141"/>
      <c r="HT210" s="141"/>
      <c r="HU210" s="141"/>
      <c r="HV210" s="141"/>
      <c r="HW210" s="141"/>
      <c r="HX210" s="141"/>
      <c r="HY210" s="141"/>
      <c r="HZ210" s="141"/>
      <c r="IA210" s="141"/>
      <c r="IB210" s="141"/>
      <c r="IC210" s="141"/>
      <c r="ID210" s="141"/>
      <c r="IE210" s="141"/>
      <c r="IF210" s="141"/>
      <c r="IG210" s="141"/>
      <c r="IH210" s="141"/>
      <c r="II210" s="141"/>
      <c r="IJ210" s="141"/>
      <c r="IK210" s="141"/>
      <c r="IL210" s="141"/>
      <c r="IM210" s="141"/>
      <c r="IN210" s="141"/>
      <c r="IO210" s="141"/>
      <c r="IP210" s="141"/>
      <c r="IQ210" s="141"/>
      <c r="IR210" s="141"/>
      <c r="IS210" s="141"/>
      <c r="IT210" s="141"/>
      <c r="IU210" s="141"/>
      <c r="IV210" s="141"/>
      <c r="IW210" s="141"/>
      <c r="IX210" s="141"/>
      <c r="IY210" s="141"/>
      <c r="IZ210" s="141"/>
      <c r="JA210" s="141"/>
      <c r="JB210" s="141"/>
      <c r="JC210" s="141"/>
      <c r="JD210" s="141"/>
      <c r="JE210" s="141"/>
      <c r="JF210" s="141"/>
      <c r="JG210" s="141"/>
      <c r="JH210" s="141"/>
      <c r="JI210" s="141"/>
      <c r="JJ210" s="141"/>
      <c r="JK210" s="141"/>
      <c r="JL210" s="141"/>
      <c r="JM210" s="141"/>
      <c r="JN210" s="141"/>
      <c r="JO210" s="141"/>
      <c r="JP210" s="141"/>
      <c r="JQ210" s="141"/>
      <c r="JR210" s="141"/>
      <c r="JS210" s="141"/>
      <c r="JT210" s="141"/>
      <c r="JU210" s="141"/>
      <c r="JV210" s="141"/>
      <c r="JW210" s="141"/>
      <c r="JX210" s="141"/>
      <c r="JY210" s="141"/>
      <c r="JZ210" s="141"/>
      <c r="KA210" s="141"/>
      <c r="KB210" s="141"/>
      <c r="KC210" s="141"/>
      <c r="KD210" s="141"/>
      <c r="KE210" s="141"/>
      <c r="KF210" s="141"/>
      <c r="KG210" s="141"/>
      <c r="KH210" s="141"/>
      <c r="KI210" s="141"/>
      <c r="KJ210" s="141"/>
      <c r="KK210" s="141"/>
      <c r="KL210" s="141"/>
      <c r="KM210" s="141"/>
      <c r="KN210" s="141"/>
      <c r="KO210" s="141"/>
      <c r="KP210" s="141"/>
      <c r="KQ210" s="141"/>
      <c r="KR210" s="141"/>
      <c r="KS210" s="141"/>
      <c r="KT210" s="141"/>
      <c r="KU210" s="141"/>
      <c r="KV210" s="141"/>
      <c r="KW210" s="141"/>
      <c r="KX210" s="141"/>
      <c r="KY210" s="141"/>
      <c r="KZ210" s="141"/>
      <c r="LA210" s="141"/>
      <c r="LB210" s="141"/>
      <c r="LC210" s="141"/>
      <c r="LD210" s="141"/>
      <c r="LE210" s="141"/>
      <c r="LF210" s="141"/>
      <c r="LG210" s="141"/>
      <c r="LH210" s="141"/>
      <c r="LI210" s="141"/>
      <c r="LJ210" s="141"/>
      <c r="LK210" s="141"/>
      <c r="LL210" s="141"/>
      <c r="LM210" s="141"/>
      <c r="LN210" s="141"/>
      <c r="LO210" s="141"/>
      <c r="LP210" s="141"/>
      <c r="LQ210" s="141"/>
      <c r="LR210" s="141"/>
      <c r="LS210" s="141"/>
      <c r="LT210" s="141"/>
      <c r="LU210" s="141"/>
      <c r="LV210" s="141"/>
      <c r="LW210" s="141"/>
      <c r="LX210" s="141"/>
      <c r="LY210" s="141"/>
      <c r="LZ210" s="141"/>
      <c r="MA210" s="141"/>
      <c r="MB210" s="141"/>
      <c r="MC210" s="141"/>
      <c r="MD210" s="141"/>
      <c r="ME210" s="141"/>
      <c r="MF210" s="141"/>
      <c r="MG210" s="141"/>
      <c r="MH210" s="141"/>
      <c r="MI210" s="141"/>
      <c r="MJ210" s="141"/>
      <c r="MK210" s="141"/>
      <c r="ML210" s="141"/>
      <c r="MM210" s="141"/>
      <c r="MN210" s="141"/>
      <c r="MO210" s="141"/>
      <c r="MP210" s="141"/>
      <c r="MQ210" s="141"/>
      <c r="MR210" s="141"/>
      <c r="MS210" s="141"/>
      <c r="MT210" s="141"/>
      <c r="MU210" s="141"/>
      <c r="MV210" s="141"/>
      <c r="MW210" s="141"/>
      <c r="MX210" s="141"/>
      <c r="MY210" s="141"/>
      <c r="MZ210" s="141"/>
      <c r="NA210" s="141"/>
      <c r="NB210" s="141"/>
      <c r="NC210" s="141"/>
      <c r="ND210" s="141"/>
      <c r="NE210" s="141"/>
      <c r="NF210" s="141"/>
      <c r="NG210" s="141"/>
      <c r="NH210" s="141"/>
      <c r="NI210" s="141"/>
      <c r="NJ210" s="141"/>
      <c r="NK210" s="141"/>
      <c r="NL210" s="141"/>
      <c r="NM210" s="141"/>
      <c r="NN210" s="141"/>
      <c r="NO210" s="141"/>
      <c r="NP210" s="141"/>
      <c r="NQ210" s="141"/>
      <c r="NR210" s="141"/>
      <c r="NS210" s="141"/>
      <c r="NT210" s="141"/>
      <c r="NU210" s="141"/>
      <c r="NV210" s="141"/>
      <c r="NW210" s="141"/>
      <c r="NX210" s="141"/>
      <c r="NY210" s="141"/>
      <c r="NZ210" s="141"/>
      <c r="OA210" s="141"/>
      <c r="OB210" s="141"/>
      <c r="OC210" s="141"/>
      <c r="OD210" s="141"/>
      <c r="OE210" s="141"/>
      <c r="OF210" s="141"/>
      <c r="OG210" s="141"/>
      <c r="OH210" s="141"/>
      <c r="OI210" s="141"/>
      <c r="OJ210" s="141"/>
      <c r="OK210" s="141"/>
      <c r="OL210" s="141"/>
      <c r="OM210" s="141"/>
      <c r="ON210" s="141"/>
      <c r="OO210" s="141"/>
      <c r="OP210" s="141"/>
      <c r="OQ210" s="141"/>
      <c r="OR210" s="141"/>
      <c r="OS210" s="141"/>
      <c r="OT210" s="141"/>
      <c r="OU210" s="141"/>
      <c r="OV210" s="141"/>
      <c r="OW210" s="141"/>
      <c r="OX210" s="141"/>
      <c r="OY210" s="141"/>
      <c r="OZ210" s="141"/>
      <c r="PA210" s="141"/>
      <c r="PB210" s="141"/>
      <c r="PC210" s="141"/>
      <c r="PD210" s="141"/>
      <c r="PE210" s="141"/>
      <c r="PF210" s="141"/>
      <c r="PG210" s="141"/>
      <c r="PH210" s="141"/>
      <c r="PI210" s="141"/>
      <c r="PJ210" s="141"/>
      <c r="PK210" s="141"/>
      <c r="PL210" s="141"/>
      <c r="PM210" s="141"/>
      <c r="PN210" s="141"/>
      <c r="PO210" s="141"/>
      <c r="PP210" s="141"/>
      <c r="PQ210" s="141"/>
      <c r="PR210" s="141"/>
      <c r="PS210" s="141"/>
      <c r="PT210" s="141"/>
      <c r="PU210" s="141"/>
      <c r="PV210" s="141"/>
      <c r="PW210" s="141"/>
      <c r="PX210" s="141"/>
      <c r="PY210" s="141"/>
      <c r="PZ210" s="141"/>
      <c r="QA210" s="141"/>
      <c r="QB210" s="141"/>
      <c r="QC210" s="141"/>
      <c r="QD210" s="141"/>
      <c r="QE210" s="141"/>
      <c r="QF210" s="141"/>
      <c r="QG210" s="141"/>
    </row>
    <row r="211" spans="1:449" s="141" customFormat="1" ht="118.5" hidden="1" customHeight="1">
      <c r="A211" s="252">
        <v>175</v>
      </c>
      <c r="B211" s="615" t="s">
        <v>959</v>
      </c>
      <c r="C211" s="616" t="s">
        <v>649</v>
      </c>
      <c r="D211" s="617" t="s">
        <v>344</v>
      </c>
      <c r="E211" s="617" t="s">
        <v>2927</v>
      </c>
      <c r="F211" s="616" t="s">
        <v>648</v>
      </c>
      <c r="G211" s="616" t="s">
        <v>649</v>
      </c>
      <c r="H211" s="617" t="s">
        <v>344</v>
      </c>
      <c r="I211" s="616" t="s">
        <v>2858</v>
      </c>
      <c r="J211" s="616" t="s">
        <v>652</v>
      </c>
      <c r="K211" s="616" t="s">
        <v>694</v>
      </c>
      <c r="L211" s="616" t="s">
        <v>695</v>
      </c>
      <c r="M211" s="616" t="s">
        <v>696</v>
      </c>
      <c r="N211" s="616" t="s">
        <v>697</v>
      </c>
      <c r="O211" s="617" t="s">
        <v>17</v>
      </c>
      <c r="P211" s="617" t="s">
        <v>19</v>
      </c>
      <c r="Q211" s="617" t="s">
        <v>1628</v>
      </c>
      <c r="R211" s="617" t="s">
        <v>250</v>
      </c>
      <c r="S211" s="618" t="s">
        <v>2928</v>
      </c>
      <c r="T211" s="615" t="s">
        <v>328</v>
      </c>
      <c r="U211" s="617" t="s">
        <v>2860</v>
      </c>
      <c r="V211" s="618">
        <v>2020</v>
      </c>
      <c r="W211" s="618" t="s">
        <v>2861</v>
      </c>
      <c r="X211" s="619" t="s">
        <v>2862</v>
      </c>
      <c r="Y211" s="617" t="s">
        <v>2863</v>
      </c>
      <c r="Z211" s="617" t="s">
        <v>2929</v>
      </c>
      <c r="AA211" s="618" t="s">
        <v>328</v>
      </c>
      <c r="AB211" s="617" t="s">
        <v>328</v>
      </c>
      <c r="AC211" s="617" t="s">
        <v>328</v>
      </c>
      <c r="AD211" s="618" t="s">
        <v>328</v>
      </c>
      <c r="AE211" s="618" t="s">
        <v>328</v>
      </c>
      <c r="AF211" s="620">
        <v>44346</v>
      </c>
      <c r="AG211" s="620">
        <v>44895</v>
      </c>
      <c r="AH211" s="620"/>
      <c r="AI211" s="620" t="s">
        <v>309</v>
      </c>
      <c r="AJ211" s="620" t="s">
        <v>309</v>
      </c>
      <c r="AK211" s="621">
        <f t="shared" si="33"/>
        <v>184</v>
      </c>
      <c r="AL211" s="622" t="s">
        <v>2865</v>
      </c>
      <c r="AM211" s="623">
        <v>44384</v>
      </c>
      <c r="AN211" s="624" t="s">
        <v>309</v>
      </c>
      <c r="AO211" s="625" t="s">
        <v>2866</v>
      </c>
      <c r="AP211" s="626">
        <v>0</v>
      </c>
      <c r="AQ211" s="617" t="s">
        <v>386</v>
      </c>
      <c r="AR211" s="622">
        <v>260</v>
      </c>
      <c r="AS211" s="625" t="s">
        <v>398</v>
      </c>
      <c r="AT211" s="627">
        <v>44519</v>
      </c>
      <c r="AU211" s="625" t="s">
        <v>2867</v>
      </c>
      <c r="AV211" s="625" t="s">
        <v>399</v>
      </c>
      <c r="AW211" s="628">
        <v>0</v>
      </c>
      <c r="AX211" s="626">
        <v>0</v>
      </c>
      <c r="AY211" s="625" t="s">
        <v>400</v>
      </c>
      <c r="AZ211" s="625" t="s">
        <v>383</v>
      </c>
      <c r="BA211" s="629" t="s">
        <v>390</v>
      </c>
      <c r="BB211" s="630" t="s">
        <v>789</v>
      </c>
      <c r="BC211" s="631">
        <v>44620</v>
      </c>
      <c r="BD211" s="630" t="s">
        <v>394</v>
      </c>
      <c r="BE211" s="632" t="s">
        <v>576</v>
      </c>
      <c r="BF211" s="633">
        <v>0</v>
      </c>
      <c r="BG211" s="617" t="s">
        <v>386</v>
      </c>
      <c r="BH211" s="622">
        <v>-44620</v>
      </c>
      <c r="BI211" s="625" t="s">
        <v>398</v>
      </c>
      <c r="BJ211" s="634">
        <v>44631</v>
      </c>
      <c r="BK211" s="635" t="s">
        <v>2868</v>
      </c>
      <c r="BL211" s="635" t="s">
        <v>399</v>
      </c>
      <c r="BM211" s="636">
        <v>0</v>
      </c>
      <c r="BN211" s="625" t="s">
        <v>293</v>
      </c>
      <c r="BO211" s="630"/>
      <c r="BP211" s="637" t="s">
        <v>293</v>
      </c>
      <c r="BQ211" s="638" t="s">
        <v>2930</v>
      </c>
      <c r="BR211" s="631">
        <v>44712</v>
      </c>
      <c r="BS211" s="632" t="s">
        <v>2929</v>
      </c>
      <c r="BT211" s="639">
        <v>0</v>
      </c>
      <c r="BU211" s="617" t="s">
        <v>386</v>
      </c>
      <c r="BV211" s="622">
        <v>0</v>
      </c>
      <c r="BW211" s="625" t="s">
        <v>387</v>
      </c>
      <c r="BX211" s="640">
        <v>44734</v>
      </c>
      <c r="BY211" s="113" t="s">
        <v>2931</v>
      </c>
      <c r="BZ211" s="113" t="s">
        <v>722</v>
      </c>
      <c r="CA211" s="114">
        <v>0</v>
      </c>
      <c r="CB211" s="641" t="s">
        <v>387</v>
      </c>
      <c r="CC211" s="113"/>
      <c r="CD211" s="637" t="s">
        <v>293</v>
      </c>
      <c r="CE211" s="642">
        <v>44823</v>
      </c>
      <c r="CF211" s="643" t="s">
        <v>2932</v>
      </c>
      <c r="CG211" s="644"/>
      <c r="CH211" s="643" t="s">
        <v>2929</v>
      </c>
      <c r="CI211" s="645">
        <v>0</v>
      </c>
      <c r="CJ211" s="617" t="str">
        <f t="shared" si="34"/>
        <v>SIN AVANCE</v>
      </c>
      <c r="CK211" s="622">
        <f t="shared" si="29"/>
        <v>184</v>
      </c>
      <c r="CL211" s="625" t="str">
        <f t="shared" si="30"/>
        <v>CON TIEMPO</v>
      </c>
      <c r="CM211" s="640">
        <v>44882</v>
      </c>
      <c r="CN211" s="92" t="s">
        <v>2933</v>
      </c>
      <c r="CO211" s="92" t="s">
        <v>409</v>
      </c>
      <c r="CP211" s="114">
        <v>0</v>
      </c>
      <c r="CQ211" s="641" t="s">
        <v>387</v>
      </c>
      <c r="CR211" s="113"/>
      <c r="CS211" s="249">
        <v>44963</v>
      </c>
      <c r="CT211" s="441" t="s">
        <v>2934</v>
      </c>
      <c r="CU211" s="491" t="s">
        <v>2935</v>
      </c>
      <c r="CV211" s="216" t="s">
        <v>2936</v>
      </c>
      <c r="CW211" s="110">
        <v>1</v>
      </c>
      <c r="CX211" s="235" t="str">
        <f t="shared" si="35"/>
        <v>CUMPLIMIENTO TOTAL</v>
      </c>
      <c r="CY211" s="223">
        <f t="shared" si="36"/>
        <v>184</v>
      </c>
      <c r="CZ211" s="221" t="str">
        <f>(IF(CQ211="CERRADO","NO APLICA ACCION CERRADA",IF(CY211&lt;=0,"VENCIDO",IF(AY211&lt;=$V$5,"POR VENCER","CON TIEMPO"))))</f>
        <v>CON TIEMPO</v>
      </c>
      <c r="DA211" s="394">
        <v>44976</v>
      </c>
      <c r="DB211" s="312" t="s">
        <v>2937</v>
      </c>
      <c r="DC211" s="312" t="s">
        <v>1333</v>
      </c>
      <c r="DD211" s="391">
        <v>1</v>
      </c>
      <c r="DE211" s="97" t="s">
        <v>294</v>
      </c>
      <c r="DF211" s="365"/>
      <c r="DG211" s="604"/>
      <c r="DH211" s="604"/>
      <c r="DI211" s="604"/>
      <c r="DJ211" s="604"/>
      <c r="DK211" s="604"/>
      <c r="DL211" s="604"/>
      <c r="DM211" s="604"/>
      <c r="DN211" s="604"/>
      <c r="DO211" s="604"/>
      <c r="DP211" s="604"/>
      <c r="DQ211" s="604"/>
      <c r="DR211" s="604"/>
      <c r="DS211" s="604"/>
      <c r="DT211" s="604"/>
      <c r="DU211" s="604"/>
      <c r="DV211" s="604"/>
      <c r="DW211" s="604"/>
      <c r="DX211" s="604"/>
      <c r="DY211" s="604"/>
      <c r="DZ211" s="604"/>
      <c r="EA211" s="604"/>
      <c r="EB211" s="604"/>
      <c r="EC211" s="604"/>
      <c r="ED211" s="604"/>
      <c r="EE211" s="604"/>
      <c r="EF211" s="604"/>
      <c r="EG211" s="604"/>
      <c r="EH211" s="604"/>
      <c r="EI211" s="604"/>
      <c r="EJ211" s="604"/>
      <c r="EK211" s="604"/>
      <c r="EL211" s="604"/>
      <c r="EM211" s="604"/>
      <c r="EN211" s="604"/>
      <c r="EO211" s="604"/>
      <c r="EP211" s="604"/>
      <c r="EQ211" s="604"/>
      <c r="ER211" s="604"/>
      <c r="ES211" s="604"/>
      <c r="ET211" s="604"/>
      <c r="EU211" s="604"/>
      <c r="EV211" s="604"/>
      <c r="EW211" s="604"/>
      <c r="EX211" s="604"/>
      <c r="EY211" s="604"/>
      <c r="EZ211" s="604"/>
      <c r="FA211" s="604"/>
      <c r="FB211" s="604"/>
      <c r="FC211" s="604"/>
      <c r="FD211" s="604"/>
      <c r="FE211" s="604"/>
      <c r="FF211" s="604"/>
      <c r="FG211" s="604"/>
      <c r="FH211" s="604"/>
      <c r="FI211" s="604"/>
      <c r="FJ211" s="604"/>
      <c r="FK211" s="604"/>
      <c r="FL211" s="604"/>
      <c r="FM211" s="604"/>
      <c r="FN211" s="604"/>
      <c r="FO211" s="604"/>
      <c r="FP211" s="604"/>
      <c r="FQ211" s="604"/>
      <c r="FR211" s="604"/>
      <c r="FS211" s="604"/>
      <c r="FT211" s="604"/>
      <c r="FU211" s="604"/>
      <c r="FV211" s="604"/>
      <c r="FW211" s="604"/>
      <c r="FX211" s="604"/>
      <c r="FY211" s="604"/>
      <c r="FZ211" s="604"/>
      <c r="GA211" s="604"/>
      <c r="GB211" s="604"/>
      <c r="GC211" s="604"/>
      <c r="GD211" s="604"/>
      <c r="GE211" s="604"/>
      <c r="GF211" s="604"/>
      <c r="GG211" s="604"/>
      <c r="GH211" s="604"/>
      <c r="GI211" s="604"/>
      <c r="GJ211" s="604"/>
      <c r="GK211" s="604"/>
      <c r="GL211" s="604"/>
      <c r="GM211" s="604"/>
      <c r="GN211" s="604"/>
      <c r="GO211" s="604"/>
      <c r="GP211" s="604"/>
      <c r="GQ211" s="604"/>
      <c r="GR211" s="604"/>
      <c r="GS211" s="604"/>
      <c r="GT211" s="604"/>
      <c r="GU211" s="604"/>
      <c r="GV211" s="604"/>
      <c r="GW211" s="604"/>
      <c r="GX211" s="604"/>
      <c r="GY211" s="604"/>
      <c r="GZ211" s="604"/>
      <c r="HA211" s="604"/>
      <c r="HB211" s="604"/>
      <c r="HC211" s="604"/>
      <c r="HD211" s="604"/>
      <c r="HE211" s="604"/>
      <c r="HF211" s="604"/>
      <c r="HG211" s="604"/>
      <c r="HH211" s="604"/>
      <c r="HI211" s="604"/>
      <c r="HJ211" s="604"/>
      <c r="HK211" s="604"/>
      <c r="HL211" s="604"/>
      <c r="HM211" s="604"/>
      <c r="HN211" s="604"/>
      <c r="HO211" s="604"/>
      <c r="HP211" s="604"/>
      <c r="HQ211" s="604"/>
      <c r="HR211" s="604"/>
      <c r="HS211" s="604"/>
      <c r="HT211" s="604"/>
      <c r="HU211" s="604"/>
      <c r="HV211" s="604"/>
      <c r="HW211" s="604"/>
      <c r="HX211" s="604"/>
      <c r="HY211" s="604"/>
      <c r="HZ211" s="604"/>
      <c r="IA211" s="604"/>
      <c r="IB211" s="604"/>
      <c r="IC211" s="604"/>
      <c r="ID211" s="604"/>
      <c r="IE211" s="604"/>
      <c r="IF211" s="604"/>
      <c r="IG211" s="604"/>
      <c r="IH211" s="604"/>
      <c r="II211" s="604"/>
      <c r="IJ211" s="604"/>
      <c r="IK211" s="604"/>
      <c r="IL211" s="604"/>
      <c r="IM211" s="604"/>
      <c r="IN211" s="604"/>
      <c r="IO211" s="604"/>
      <c r="IP211" s="604"/>
      <c r="IQ211" s="604"/>
      <c r="IR211" s="604"/>
      <c r="IS211" s="604"/>
      <c r="IT211" s="604"/>
      <c r="IU211" s="604"/>
      <c r="IV211" s="604"/>
      <c r="IW211" s="604"/>
      <c r="IX211" s="604"/>
      <c r="IY211" s="604"/>
      <c r="IZ211" s="604"/>
      <c r="JA211" s="604"/>
      <c r="JB211" s="604"/>
      <c r="JC211" s="604"/>
      <c r="JD211" s="604"/>
      <c r="JE211" s="604"/>
      <c r="JF211" s="604"/>
      <c r="JG211" s="604"/>
      <c r="JH211" s="604"/>
      <c r="JI211" s="604"/>
      <c r="JJ211" s="604"/>
      <c r="JK211" s="604"/>
      <c r="JL211" s="604"/>
      <c r="JM211" s="604"/>
      <c r="JN211" s="604"/>
      <c r="JO211" s="604"/>
      <c r="JP211" s="604"/>
      <c r="JQ211" s="604"/>
      <c r="JR211" s="604"/>
      <c r="JS211" s="604"/>
      <c r="JT211" s="604"/>
      <c r="JU211" s="604"/>
      <c r="JV211" s="604"/>
      <c r="JW211" s="604"/>
      <c r="JX211" s="604"/>
      <c r="JY211" s="604"/>
      <c r="JZ211" s="604"/>
      <c r="KA211" s="604"/>
      <c r="KB211" s="604"/>
      <c r="KC211" s="604"/>
      <c r="KD211" s="604"/>
      <c r="KE211" s="604"/>
      <c r="KF211" s="604"/>
      <c r="KG211" s="604"/>
      <c r="KH211" s="604"/>
      <c r="KI211" s="604"/>
      <c r="KJ211" s="604"/>
      <c r="KK211" s="604"/>
      <c r="KL211" s="604"/>
      <c r="KM211" s="604"/>
      <c r="KN211" s="604"/>
      <c r="KO211" s="604"/>
      <c r="KP211" s="604"/>
      <c r="KQ211" s="604"/>
      <c r="KR211" s="604"/>
      <c r="KS211" s="604"/>
      <c r="KT211" s="604"/>
      <c r="KU211" s="604"/>
      <c r="KV211" s="604"/>
      <c r="KW211" s="604"/>
      <c r="KX211" s="604"/>
      <c r="KY211" s="604"/>
      <c r="KZ211" s="604"/>
      <c r="LA211" s="604"/>
      <c r="LB211" s="604"/>
      <c r="LC211" s="604"/>
      <c r="LD211" s="604"/>
      <c r="LE211" s="604"/>
      <c r="LF211" s="604"/>
      <c r="LG211" s="604"/>
      <c r="LH211" s="604"/>
      <c r="LI211" s="604"/>
      <c r="LJ211" s="604"/>
      <c r="LK211" s="604"/>
      <c r="LL211" s="604"/>
      <c r="LM211" s="604"/>
      <c r="LN211" s="604"/>
      <c r="LO211" s="604"/>
      <c r="LP211" s="604"/>
      <c r="LQ211" s="604"/>
      <c r="LR211" s="604"/>
      <c r="LS211" s="604"/>
      <c r="LT211" s="604"/>
      <c r="LU211" s="604"/>
      <c r="LV211" s="604"/>
      <c r="LW211" s="604"/>
      <c r="LX211" s="604"/>
      <c r="LY211" s="604"/>
      <c r="LZ211" s="604"/>
      <c r="MA211" s="604"/>
      <c r="MB211" s="604"/>
      <c r="MC211" s="604"/>
      <c r="MD211" s="604"/>
      <c r="ME211" s="604"/>
      <c r="MF211" s="604"/>
      <c r="MG211" s="604"/>
      <c r="MH211" s="604"/>
      <c r="MI211" s="604"/>
      <c r="MJ211" s="604"/>
      <c r="MK211" s="604"/>
      <c r="ML211" s="604"/>
      <c r="MM211" s="604"/>
      <c r="MN211" s="604"/>
      <c r="MO211" s="604"/>
      <c r="MP211" s="604"/>
      <c r="MQ211" s="604"/>
      <c r="MR211" s="604"/>
      <c r="MS211" s="604"/>
      <c r="MT211" s="604"/>
      <c r="MU211" s="604"/>
      <c r="MV211" s="604"/>
      <c r="MW211" s="604"/>
      <c r="MX211" s="604"/>
      <c r="MY211" s="604"/>
      <c r="MZ211" s="604"/>
      <c r="NA211" s="604"/>
      <c r="NB211" s="604"/>
      <c r="NC211" s="604"/>
      <c r="ND211" s="604"/>
      <c r="NE211" s="604"/>
      <c r="NF211" s="604"/>
      <c r="NG211" s="604"/>
      <c r="NH211" s="604"/>
      <c r="NI211" s="604"/>
      <c r="NJ211" s="604"/>
      <c r="NK211" s="604"/>
      <c r="NL211" s="604"/>
      <c r="NM211" s="604"/>
      <c r="NN211" s="604"/>
      <c r="NO211" s="604"/>
      <c r="NP211" s="604"/>
      <c r="NQ211" s="604"/>
      <c r="NR211" s="604"/>
      <c r="NS211" s="604"/>
      <c r="NT211" s="604"/>
      <c r="NU211" s="604"/>
      <c r="NV211" s="604"/>
      <c r="NW211" s="604"/>
      <c r="NX211" s="604"/>
      <c r="NY211" s="604"/>
      <c r="NZ211" s="604"/>
      <c r="OA211" s="604"/>
      <c r="OB211" s="604"/>
      <c r="OC211" s="604"/>
      <c r="OD211" s="604"/>
      <c r="OE211" s="604"/>
      <c r="OF211" s="604"/>
      <c r="OG211" s="604"/>
      <c r="OH211" s="604"/>
      <c r="OI211" s="604"/>
      <c r="OJ211" s="604"/>
      <c r="OK211" s="604"/>
      <c r="OL211" s="604"/>
      <c r="OM211" s="604"/>
      <c r="ON211" s="604"/>
      <c r="OO211" s="604"/>
      <c r="OP211" s="604"/>
      <c r="OQ211" s="604"/>
      <c r="OR211" s="604"/>
      <c r="OS211" s="604"/>
      <c r="OT211" s="604"/>
      <c r="OU211" s="604"/>
      <c r="OV211" s="604"/>
      <c r="OW211" s="604"/>
      <c r="OX211" s="604"/>
      <c r="OY211" s="604"/>
      <c r="OZ211" s="604"/>
      <c r="PA211" s="604"/>
      <c r="PB211" s="604"/>
      <c r="PC211" s="604"/>
      <c r="PD211" s="604"/>
      <c r="PE211" s="604"/>
      <c r="PF211" s="604"/>
      <c r="PG211" s="604"/>
      <c r="PH211" s="604"/>
      <c r="PI211" s="604"/>
      <c r="PJ211" s="604"/>
      <c r="PK211" s="604"/>
      <c r="PL211" s="604"/>
      <c r="PM211" s="604"/>
      <c r="PN211" s="604"/>
      <c r="PO211" s="604"/>
      <c r="PP211" s="604"/>
      <c r="PQ211" s="604"/>
      <c r="PR211" s="604"/>
      <c r="PS211" s="604"/>
      <c r="PT211" s="604"/>
      <c r="PU211" s="604"/>
      <c r="PV211" s="604"/>
      <c r="PW211" s="604"/>
      <c r="PX211" s="604"/>
      <c r="PY211" s="604"/>
      <c r="PZ211" s="604"/>
      <c r="QA211" s="604"/>
      <c r="QB211" s="604"/>
      <c r="QC211" s="604"/>
      <c r="QD211" s="604"/>
      <c r="QE211" s="604"/>
      <c r="QF211" s="604"/>
      <c r="QG211" s="604"/>
    </row>
    <row r="212" spans="1:449" s="145" customFormat="1" ht="118.5" hidden="1" customHeight="1">
      <c r="A212" s="252">
        <v>184</v>
      </c>
      <c r="B212" s="255" t="s">
        <v>650</v>
      </c>
      <c r="C212" s="213" t="s">
        <v>649</v>
      </c>
      <c r="D212" s="213" t="s">
        <v>344</v>
      </c>
      <c r="E212" s="213" t="s">
        <v>2938</v>
      </c>
      <c r="F212" s="215" t="s">
        <v>650</v>
      </c>
      <c r="G212" s="213" t="s">
        <v>269</v>
      </c>
      <c r="H212" s="213" t="s">
        <v>341</v>
      </c>
      <c r="I212" s="213" t="s">
        <v>651</v>
      </c>
      <c r="J212" s="215" t="s">
        <v>652</v>
      </c>
      <c r="K212" s="215" t="s">
        <v>653</v>
      </c>
      <c r="L212" s="215" t="s">
        <v>654</v>
      </c>
      <c r="M212" s="215" t="s">
        <v>655</v>
      </c>
      <c r="N212" s="215" t="s">
        <v>656</v>
      </c>
      <c r="O212" s="213" t="s">
        <v>158</v>
      </c>
      <c r="P212" s="213" t="s">
        <v>173</v>
      </c>
      <c r="Q212" s="213" t="s">
        <v>657</v>
      </c>
      <c r="R212" s="213" t="s">
        <v>250</v>
      </c>
      <c r="S212" s="255" t="s">
        <v>2939</v>
      </c>
      <c r="T212" s="253" t="s">
        <v>328</v>
      </c>
      <c r="U212" s="213" t="s">
        <v>2860</v>
      </c>
      <c r="V212" s="255">
        <v>2020</v>
      </c>
      <c r="W212" s="255" t="s">
        <v>2940</v>
      </c>
      <c r="X212" s="575" t="s">
        <v>2941</v>
      </c>
      <c r="Y212" s="213" t="s">
        <v>2942</v>
      </c>
      <c r="Z212" s="213" t="s">
        <v>2943</v>
      </c>
      <c r="AA212" s="255" t="s">
        <v>328</v>
      </c>
      <c r="AB212" s="213" t="s">
        <v>328</v>
      </c>
      <c r="AC212" s="213" t="s">
        <v>328</v>
      </c>
      <c r="AD212" s="255" t="s">
        <v>328</v>
      </c>
      <c r="AE212" s="255" t="s">
        <v>328</v>
      </c>
      <c r="AF212" s="260">
        <v>44346</v>
      </c>
      <c r="AG212" s="260">
        <v>44560</v>
      </c>
      <c r="AH212" s="260">
        <v>44743</v>
      </c>
      <c r="AI212" s="260" t="s">
        <v>309</v>
      </c>
      <c r="AJ212" s="260" t="s">
        <v>309</v>
      </c>
      <c r="AK212" s="218">
        <f t="shared" si="33"/>
        <v>-151</v>
      </c>
      <c r="AL212" s="300"/>
      <c r="AM212" s="262"/>
      <c r="AN212" s="257"/>
      <c r="AO212" s="221"/>
      <c r="AP212" s="261"/>
      <c r="AQ212" s="235" t="s">
        <v>386</v>
      </c>
      <c r="AR212" s="223">
        <v>109</v>
      </c>
      <c r="AS212" s="221" t="s">
        <v>398</v>
      </c>
      <c r="AT212" s="220">
        <v>44519</v>
      </c>
      <c r="AU212" s="221" t="s">
        <v>2867</v>
      </c>
      <c r="AV212" s="263" t="s">
        <v>399</v>
      </c>
      <c r="AW212" s="222">
        <v>0</v>
      </c>
      <c r="AX212" s="261">
        <v>0</v>
      </c>
      <c r="AY212" s="221" t="s">
        <v>400</v>
      </c>
      <c r="AZ212" s="221" t="s">
        <v>383</v>
      </c>
      <c r="BA212" s="247" t="s">
        <v>390</v>
      </c>
      <c r="BB212" s="246" t="s">
        <v>2944</v>
      </c>
      <c r="BC212" s="264">
        <v>44620</v>
      </c>
      <c r="BD212" s="250" t="s">
        <v>474</v>
      </c>
      <c r="BE212" s="36" t="s">
        <v>2945</v>
      </c>
      <c r="BF212" s="266">
        <v>0.5</v>
      </c>
      <c r="BG212" s="235" t="s">
        <v>422</v>
      </c>
      <c r="BH212" s="223">
        <v>-44620</v>
      </c>
      <c r="BI212" s="221" t="s">
        <v>387</v>
      </c>
      <c r="BJ212" s="472">
        <v>44631</v>
      </c>
      <c r="BK212" s="473" t="s">
        <v>2868</v>
      </c>
      <c r="BL212" s="473" t="s">
        <v>399</v>
      </c>
      <c r="BM212" s="474">
        <v>0</v>
      </c>
      <c r="BN212" s="221" t="s">
        <v>293</v>
      </c>
      <c r="BO212" s="267"/>
      <c r="BP212" s="268" t="s">
        <v>293</v>
      </c>
      <c r="BQ212" s="62" t="s">
        <v>2946</v>
      </c>
      <c r="BR212" s="269">
        <v>44712</v>
      </c>
      <c r="BS212" s="233">
        <v>0</v>
      </c>
      <c r="BT212" s="234">
        <v>1</v>
      </c>
      <c r="BU212" s="235" t="s">
        <v>380</v>
      </c>
      <c r="BV212" s="223">
        <v>-151</v>
      </c>
      <c r="BW212" s="221" t="s">
        <v>387</v>
      </c>
      <c r="BX212" s="307">
        <v>44729</v>
      </c>
      <c r="BY212" s="291" t="s">
        <v>2947</v>
      </c>
      <c r="BZ212" s="291" t="s">
        <v>1378</v>
      </c>
      <c r="CA212" s="108">
        <v>1</v>
      </c>
      <c r="CB212" s="236" t="s">
        <v>294</v>
      </c>
      <c r="CC212" s="94"/>
      <c r="CD212" s="236" t="s">
        <v>294</v>
      </c>
      <c r="CE212" s="233" t="s">
        <v>1125</v>
      </c>
      <c r="CF212" s="233" t="s">
        <v>1125</v>
      </c>
      <c r="CG212" s="375" t="s">
        <v>328</v>
      </c>
      <c r="CH212" s="233" t="s">
        <v>328</v>
      </c>
      <c r="CI212" s="234">
        <v>1</v>
      </c>
      <c r="CJ212" s="235" t="str">
        <f t="shared" si="34"/>
        <v>CUMPLIMIENTO TOTAL</v>
      </c>
      <c r="CK212" s="223" t="str">
        <f t="shared" si="29"/>
        <v>NO APLICA ACCION CERRADA</v>
      </c>
      <c r="CL212" s="221" t="str">
        <f t="shared" si="30"/>
        <v>NO APLICA ACCION CERRADA</v>
      </c>
      <c r="CM212" s="239" t="s">
        <v>328</v>
      </c>
      <c r="CN212" s="82" t="s">
        <v>1125</v>
      </c>
      <c r="CO212" s="291" t="s">
        <v>1378</v>
      </c>
      <c r="CP212" s="116">
        <v>1</v>
      </c>
      <c r="CQ212" s="236" t="s">
        <v>294</v>
      </c>
      <c r="CR212" s="94"/>
      <c r="CS212" s="249">
        <v>44963</v>
      </c>
      <c r="CT212" s="82" t="s">
        <v>1125</v>
      </c>
      <c r="CU212" s="82" t="s">
        <v>339</v>
      </c>
      <c r="CV212" s="107">
        <v>1</v>
      </c>
      <c r="CW212" s="110">
        <v>1</v>
      </c>
      <c r="CX212" s="235" t="str">
        <f t="shared" si="35"/>
        <v>CUMPLIMIENTO TOTAL</v>
      </c>
      <c r="CY212" s="223" t="str">
        <f t="shared" si="36"/>
        <v>NO APLICA ACCION CERRADA</v>
      </c>
      <c r="CZ212" s="221" t="str">
        <f>(IF(CQ212="CERRADO","NO APLICA ACCION CERRADA",IF(CW212&lt;=0,"VENCIDO",IF(AY212&lt;=$V$5,"POR VENCER","CON TIEMPO"))))</f>
        <v>NO APLICA ACCION CERRADA</v>
      </c>
      <c r="DA212" s="239" t="s">
        <v>328</v>
      </c>
      <c r="DB212" s="82" t="s">
        <v>1125</v>
      </c>
      <c r="DC212" s="82" t="s">
        <v>339</v>
      </c>
      <c r="DD212" s="107">
        <v>1</v>
      </c>
      <c r="DE212" s="97" t="s">
        <v>294</v>
      </c>
      <c r="DF212" s="94"/>
      <c r="DG212" s="141"/>
      <c r="DH212" s="141"/>
      <c r="DI212" s="141"/>
      <c r="DJ212" s="141"/>
      <c r="DK212" s="141"/>
      <c r="DL212" s="141"/>
      <c r="DM212" s="141"/>
      <c r="DN212" s="141"/>
      <c r="DO212" s="141"/>
      <c r="DP212" s="141"/>
      <c r="DQ212" s="141"/>
      <c r="DR212" s="141"/>
      <c r="DS212" s="141"/>
      <c r="DT212" s="141"/>
      <c r="DU212" s="141"/>
      <c r="DV212" s="141"/>
      <c r="DW212" s="141"/>
      <c r="DX212" s="141"/>
      <c r="DY212" s="141"/>
      <c r="DZ212" s="141"/>
      <c r="EA212" s="141"/>
      <c r="EB212" s="141"/>
      <c r="EC212" s="141"/>
      <c r="ED212" s="141"/>
      <c r="EE212" s="141"/>
      <c r="EF212" s="141"/>
      <c r="EG212" s="141"/>
      <c r="EH212" s="141"/>
      <c r="EI212" s="141"/>
      <c r="EJ212" s="141"/>
      <c r="EK212" s="141"/>
      <c r="EL212" s="141"/>
      <c r="EM212" s="141"/>
      <c r="EN212" s="141"/>
      <c r="EO212" s="141"/>
      <c r="EP212" s="141"/>
      <c r="EQ212" s="141"/>
      <c r="ER212" s="141"/>
      <c r="ES212" s="141"/>
      <c r="ET212" s="141"/>
      <c r="EU212" s="141"/>
      <c r="EV212" s="141"/>
      <c r="EW212" s="141"/>
      <c r="EX212" s="141"/>
      <c r="EY212" s="141"/>
      <c r="EZ212" s="141"/>
      <c r="FA212" s="141"/>
      <c r="FB212" s="141"/>
      <c r="FC212" s="141"/>
      <c r="FD212" s="141"/>
      <c r="FE212" s="141"/>
      <c r="FF212" s="141"/>
      <c r="FG212" s="141"/>
      <c r="FH212" s="141"/>
      <c r="FI212" s="141"/>
      <c r="FJ212" s="141"/>
      <c r="FK212" s="141"/>
      <c r="FL212" s="141"/>
      <c r="FM212" s="141"/>
      <c r="FN212" s="141"/>
      <c r="FO212" s="141"/>
      <c r="FP212" s="141"/>
      <c r="FQ212" s="141"/>
      <c r="FR212" s="141"/>
      <c r="FS212" s="141"/>
      <c r="FT212" s="141"/>
      <c r="FU212" s="141"/>
      <c r="FV212" s="141"/>
      <c r="FW212" s="141"/>
      <c r="FX212" s="141"/>
      <c r="FY212" s="141"/>
      <c r="FZ212" s="141"/>
      <c r="GA212" s="141"/>
      <c r="GB212" s="141"/>
      <c r="GC212" s="141"/>
      <c r="GD212" s="141"/>
      <c r="GE212" s="141"/>
      <c r="GF212" s="141"/>
      <c r="GG212" s="141"/>
      <c r="GH212" s="141"/>
      <c r="GI212" s="141"/>
      <c r="GJ212" s="141"/>
      <c r="GK212" s="141"/>
      <c r="GL212" s="141"/>
      <c r="GM212" s="141"/>
      <c r="GN212" s="141"/>
      <c r="GO212" s="141"/>
      <c r="GP212" s="141"/>
      <c r="GQ212" s="141"/>
      <c r="GR212" s="141"/>
      <c r="GS212" s="141"/>
      <c r="GT212" s="141"/>
      <c r="GU212" s="141"/>
      <c r="GV212" s="141"/>
      <c r="GW212" s="141"/>
      <c r="GX212" s="141"/>
      <c r="GY212" s="141"/>
      <c r="GZ212" s="141"/>
      <c r="HA212" s="141"/>
      <c r="HB212" s="141"/>
      <c r="HC212" s="141"/>
      <c r="HD212" s="141"/>
      <c r="HE212" s="141"/>
      <c r="HF212" s="141"/>
      <c r="HG212" s="141"/>
      <c r="HH212" s="141"/>
      <c r="HI212" s="141"/>
      <c r="HJ212" s="141"/>
      <c r="HK212" s="141"/>
      <c r="HL212" s="141"/>
      <c r="HM212" s="141"/>
      <c r="HN212" s="141"/>
      <c r="HO212" s="141"/>
      <c r="HP212" s="141"/>
      <c r="HQ212" s="141"/>
      <c r="HR212" s="141"/>
      <c r="HS212" s="141"/>
      <c r="HT212" s="141"/>
      <c r="HU212" s="141"/>
      <c r="HV212" s="141"/>
      <c r="HW212" s="141"/>
      <c r="HX212" s="141"/>
      <c r="HY212" s="141"/>
      <c r="HZ212" s="141"/>
      <c r="IA212" s="141"/>
      <c r="IB212" s="141"/>
      <c r="IC212" s="141"/>
      <c r="ID212" s="141"/>
      <c r="IE212" s="141"/>
      <c r="IF212" s="141"/>
      <c r="IG212" s="141"/>
      <c r="IH212" s="141"/>
      <c r="II212" s="141"/>
      <c r="IJ212" s="141"/>
      <c r="IK212" s="141"/>
      <c r="IL212" s="141"/>
      <c r="IM212" s="141"/>
      <c r="IN212" s="141"/>
      <c r="IO212" s="141"/>
      <c r="IP212" s="141"/>
      <c r="IQ212" s="141"/>
      <c r="IR212" s="141"/>
      <c r="IS212" s="141"/>
      <c r="IT212" s="141"/>
      <c r="IU212" s="141"/>
      <c r="IV212" s="141"/>
      <c r="IW212" s="141"/>
      <c r="IX212" s="141"/>
      <c r="IY212" s="141"/>
      <c r="IZ212" s="141"/>
      <c r="JA212" s="141"/>
      <c r="JB212" s="141"/>
      <c r="JC212" s="141"/>
      <c r="JD212" s="141"/>
      <c r="JE212" s="141"/>
      <c r="JF212" s="141"/>
      <c r="JG212" s="141"/>
      <c r="JH212" s="141"/>
      <c r="JI212" s="141"/>
      <c r="JJ212" s="141"/>
      <c r="JK212" s="141"/>
      <c r="JL212" s="141"/>
      <c r="JM212" s="141"/>
      <c r="JN212" s="141"/>
      <c r="JO212" s="141"/>
      <c r="JP212" s="141"/>
      <c r="JQ212" s="141"/>
      <c r="JR212" s="141"/>
      <c r="JS212" s="141"/>
      <c r="JT212" s="141"/>
      <c r="JU212" s="141"/>
      <c r="JV212" s="141"/>
      <c r="JW212" s="141"/>
      <c r="JX212" s="141"/>
      <c r="JY212" s="141"/>
      <c r="JZ212" s="141"/>
      <c r="KA212" s="141"/>
      <c r="KB212" s="141"/>
      <c r="KC212" s="141"/>
      <c r="KD212" s="141"/>
      <c r="KE212" s="141"/>
      <c r="KF212" s="141"/>
      <c r="KG212" s="141"/>
      <c r="KH212" s="141"/>
      <c r="KI212" s="141"/>
      <c r="KJ212" s="141"/>
      <c r="KK212" s="141"/>
      <c r="KL212" s="141"/>
      <c r="KM212" s="141"/>
      <c r="KN212" s="141"/>
      <c r="KO212" s="141"/>
      <c r="KP212" s="141"/>
      <c r="KQ212" s="141"/>
      <c r="KR212" s="141"/>
      <c r="KS212" s="141"/>
      <c r="KT212" s="141"/>
      <c r="KU212" s="141"/>
      <c r="KV212" s="141"/>
      <c r="KW212" s="141"/>
      <c r="KX212" s="141"/>
      <c r="KY212" s="141"/>
      <c r="KZ212" s="141"/>
      <c r="LA212" s="141"/>
      <c r="LB212" s="141"/>
      <c r="LC212" s="141"/>
      <c r="LD212" s="141"/>
      <c r="LE212" s="141"/>
      <c r="LF212" s="141"/>
      <c r="LG212" s="141"/>
      <c r="LH212" s="141"/>
      <c r="LI212" s="141"/>
      <c r="LJ212" s="141"/>
      <c r="LK212" s="141"/>
      <c r="LL212" s="141"/>
      <c r="LM212" s="141"/>
      <c r="LN212" s="141"/>
      <c r="LO212" s="141"/>
      <c r="LP212" s="141"/>
      <c r="LQ212" s="141"/>
      <c r="LR212" s="141"/>
      <c r="LS212" s="141"/>
      <c r="LT212" s="141"/>
      <c r="LU212" s="141"/>
      <c r="LV212" s="141"/>
      <c r="LW212" s="141"/>
      <c r="LX212" s="141"/>
      <c r="LY212" s="141"/>
      <c r="LZ212" s="141"/>
      <c r="MA212" s="141"/>
      <c r="MB212" s="141"/>
      <c r="MC212" s="141"/>
      <c r="MD212" s="141"/>
      <c r="ME212" s="141"/>
      <c r="MF212" s="141"/>
      <c r="MG212" s="141"/>
      <c r="MH212" s="141"/>
      <c r="MI212" s="141"/>
      <c r="MJ212" s="141"/>
      <c r="MK212" s="141"/>
      <c r="ML212" s="141"/>
      <c r="MM212" s="141"/>
      <c r="MN212" s="141"/>
      <c r="MO212" s="141"/>
      <c r="MP212" s="141"/>
      <c r="MQ212" s="141"/>
      <c r="MR212" s="141"/>
      <c r="MS212" s="141"/>
      <c r="MT212" s="141"/>
      <c r="MU212" s="141"/>
      <c r="MV212" s="141"/>
      <c r="MW212" s="141"/>
      <c r="MX212" s="141"/>
      <c r="MY212" s="141"/>
      <c r="MZ212" s="141"/>
      <c r="NA212" s="141"/>
      <c r="NB212" s="141"/>
      <c r="NC212" s="141"/>
      <c r="ND212" s="141"/>
      <c r="NE212" s="141"/>
      <c r="NF212" s="141"/>
      <c r="NG212" s="141"/>
      <c r="NH212" s="141"/>
      <c r="NI212" s="141"/>
      <c r="NJ212" s="141"/>
      <c r="NK212" s="141"/>
      <c r="NL212" s="141"/>
      <c r="NM212" s="141"/>
      <c r="NN212" s="141"/>
      <c r="NO212" s="141"/>
      <c r="NP212" s="141"/>
      <c r="NQ212" s="141"/>
      <c r="NR212" s="141"/>
      <c r="NS212" s="141"/>
      <c r="NT212" s="141"/>
      <c r="NU212" s="141"/>
      <c r="NV212" s="141"/>
      <c r="NW212" s="141"/>
      <c r="NX212" s="141"/>
      <c r="NY212" s="141"/>
      <c r="NZ212" s="141"/>
      <c r="OA212" s="141"/>
      <c r="OB212" s="141"/>
      <c r="OC212" s="141"/>
      <c r="OD212" s="141"/>
      <c r="OE212" s="141"/>
      <c r="OF212" s="141"/>
      <c r="OG212" s="141"/>
      <c r="OH212" s="141"/>
      <c r="OI212" s="141"/>
      <c r="OJ212" s="141"/>
      <c r="OK212" s="141"/>
      <c r="OL212" s="141"/>
      <c r="OM212" s="141"/>
      <c r="ON212" s="141"/>
      <c r="OO212" s="141"/>
      <c r="OP212" s="141"/>
      <c r="OQ212" s="141"/>
      <c r="OR212" s="141"/>
      <c r="OS212" s="141"/>
      <c r="OT212" s="141"/>
      <c r="OU212" s="141"/>
      <c r="OV212" s="141"/>
      <c r="OW212" s="141"/>
      <c r="OX212" s="141"/>
      <c r="OY212" s="141"/>
      <c r="OZ212" s="141"/>
      <c r="PA212" s="141"/>
      <c r="PB212" s="141"/>
      <c r="PC212" s="141"/>
      <c r="PD212" s="141"/>
      <c r="PE212" s="141"/>
      <c r="PF212" s="141"/>
      <c r="PG212" s="141"/>
      <c r="PH212" s="141"/>
      <c r="PI212" s="141"/>
      <c r="PJ212" s="141"/>
      <c r="PK212" s="141"/>
      <c r="PL212" s="141"/>
      <c r="PM212" s="141"/>
      <c r="PN212" s="141"/>
      <c r="PO212" s="141"/>
      <c r="PP212" s="141"/>
      <c r="PQ212" s="141"/>
      <c r="PR212" s="141"/>
      <c r="PS212" s="141"/>
      <c r="PT212" s="141"/>
      <c r="PU212" s="141"/>
      <c r="PV212" s="141"/>
      <c r="PW212" s="141"/>
      <c r="PX212" s="141"/>
      <c r="PY212" s="141"/>
      <c r="PZ212" s="141"/>
      <c r="QA212" s="141"/>
      <c r="QB212" s="141"/>
      <c r="QC212" s="141"/>
      <c r="QD212" s="141"/>
      <c r="QE212" s="141"/>
      <c r="QF212" s="141"/>
    </row>
    <row r="213" spans="1:449" s="145" customFormat="1" ht="118.5" hidden="1" customHeight="1">
      <c r="A213" s="252">
        <v>185</v>
      </c>
      <c r="B213" s="255" t="s">
        <v>650</v>
      </c>
      <c r="C213" s="213" t="s">
        <v>649</v>
      </c>
      <c r="D213" s="213" t="s">
        <v>344</v>
      </c>
      <c r="E213" s="213" t="s">
        <v>2948</v>
      </c>
      <c r="F213" s="215" t="s">
        <v>650</v>
      </c>
      <c r="G213" s="213" t="s">
        <v>269</v>
      </c>
      <c r="H213" s="213" t="s">
        <v>341</v>
      </c>
      <c r="I213" s="213" t="s">
        <v>651</v>
      </c>
      <c r="J213" s="215" t="s">
        <v>671</v>
      </c>
      <c r="K213" s="215" t="s">
        <v>672</v>
      </c>
      <c r="L213" s="215" t="s">
        <v>673</v>
      </c>
      <c r="M213" s="215" t="s">
        <v>674</v>
      </c>
      <c r="N213" s="215" t="s">
        <v>675</v>
      </c>
      <c r="O213" s="213" t="s">
        <v>158</v>
      </c>
      <c r="P213" s="213" t="s">
        <v>173</v>
      </c>
      <c r="Q213" s="213" t="s">
        <v>657</v>
      </c>
      <c r="R213" s="213" t="s">
        <v>250</v>
      </c>
      <c r="S213" s="255" t="s">
        <v>2949</v>
      </c>
      <c r="T213" s="253" t="s">
        <v>328</v>
      </c>
      <c r="U213" s="213" t="s">
        <v>2860</v>
      </c>
      <c r="V213" s="255">
        <v>2020</v>
      </c>
      <c r="W213" s="255" t="s">
        <v>2950</v>
      </c>
      <c r="X213" s="575" t="s">
        <v>2951</v>
      </c>
      <c r="Y213" s="213" t="s">
        <v>2942</v>
      </c>
      <c r="Z213" s="213" t="s">
        <v>2952</v>
      </c>
      <c r="AA213" s="255" t="s">
        <v>328</v>
      </c>
      <c r="AB213" s="213" t="s">
        <v>328</v>
      </c>
      <c r="AC213" s="213" t="s">
        <v>328</v>
      </c>
      <c r="AD213" s="255" t="s">
        <v>328</v>
      </c>
      <c r="AE213" s="255" t="s">
        <v>328</v>
      </c>
      <c r="AF213" s="260">
        <v>44346</v>
      </c>
      <c r="AG213" s="260">
        <v>44711</v>
      </c>
      <c r="AH213" s="260">
        <v>44743</v>
      </c>
      <c r="AI213" s="260" t="s">
        <v>309</v>
      </c>
      <c r="AJ213" s="260" t="s">
        <v>309</v>
      </c>
      <c r="AK213" s="218">
        <f t="shared" si="33"/>
        <v>0</v>
      </c>
      <c r="AL213" s="300" t="s">
        <v>2865</v>
      </c>
      <c r="AM213" s="262">
        <v>44384</v>
      </c>
      <c r="AN213" s="257" t="s">
        <v>309</v>
      </c>
      <c r="AO213" s="221" t="s">
        <v>2891</v>
      </c>
      <c r="AP213" s="261">
        <v>0</v>
      </c>
      <c r="AQ213" s="235" t="s">
        <v>386</v>
      </c>
      <c r="AR213" s="223">
        <v>260</v>
      </c>
      <c r="AS213" s="221" t="s">
        <v>398</v>
      </c>
      <c r="AT213" s="220">
        <v>44519</v>
      </c>
      <c r="AU213" s="221" t="s">
        <v>2867</v>
      </c>
      <c r="AV213" s="263" t="s">
        <v>399</v>
      </c>
      <c r="AW213" s="222">
        <v>0</v>
      </c>
      <c r="AX213" s="261">
        <v>0</v>
      </c>
      <c r="AY213" s="221" t="s">
        <v>400</v>
      </c>
      <c r="AZ213" s="221" t="s">
        <v>383</v>
      </c>
      <c r="BA213" s="247" t="s">
        <v>390</v>
      </c>
      <c r="BB213" s="267" t="s">
        <v>789</v>
      </c>
      <c r="BC213" s="269">
        <v>44620</v>
      </c>
      <c r="BD213" s="267" t="s">
        <v>394</v>
      </c>
      <c r="BE213" s="279" t="s">
        <v>576</v>
      </c>
      <c r="BF213" s="266">
        <v>0</v>
      </c>
      <c r="BG213" s="235" t="s">
        <v>386</v>
      </c>
      <c r="BH213" s="223">
        <v>-44620</v>
      </c>
      <c r="BI213" s="221" t="s">
        <v>398</v>
      </c>
      <c r="BJ213" s="472">
        <v>44631</v>
      </c>
      <c r="BK213" s="473" t="s">
        <v>2868</v>
      </c>
      <c r="BL213" s="473" t="s">
        <v>399</v>
      </c>
      <c r="BM213" s="474">
        <v>0</v>
      </c>
      <c r="BN213" s="221" t="s">
        <v>293</v>
      </c>
      <c r="BO213" s="267"/>
      <c r="BP213" s="268" t="s">
        <v>293</v>
      </c>
      <c r="BQ213" s="62" t="s">
        <v>2953</v>
      </c>
      <c r="BR213" s="269">
        <v>44712</v>
      </c>
      <c r="BS213" s="233">
        <v>0</v>
      </c>
      <c r="BT213" s="234">
        <v>1</v>
      </c>
      <c r="BU213" s="235" t="s">
        <v>380</v>
      </c>
      <c r="BV213" s="223">
        <v>0</v>
      </c>
      <c r="BW213" s="221" t="s">
        <v>387</v>
      </c>
      <c r="BX213" s="307">
        <v>44729</v>
      </c>
      <c r="BY213" s="291" t="s">
        <v>2954</v>
      </c>
      <c r="BZ213" s="291" t="s">
        <v>1378</v>
      </c>
      <c r="CA213" s="108">
        <v>1</v>
      </c>
      <c r="CB213" s="236" t="s">
        <v>294</v>
      </c>
      <c r="CC213" s="94"/>
      <c r="CD213" s="236" t="s">
        <v>294</v>
      </c>
      <c r="CE213" s="233" t="s">
        <v>1125</v>
      </c>
      <c r="CF213" s="233" t="s">
        <v>1125</v>
      </c>
      <c r="CG213" s="375" t="s">
        <v>328</v>
      </c>
      <c r="CH213" s="233" t="s">
        <v>328</v>
      </c>
      <c r="CI213" s="234">
        <v>1</v>
      </c>
      <c r="CJ213" s="235" t="str">
        <f t="shared" si="34"/>
        <v>CUMPLIMIENTO TOTAL</v>
      </c>
      <c r="CK213" s="223" t="str">
        <f t="shared" si="29"/>
        <v>NO APLICA ACCION CERRADA</v>
      </c>
      <c r="CL213" s="221" t="str">
        <f t="shared" si="30"/>
        <v>NO APLICA ACCION CERRADA</v>
      </c>
      <c r="CM213" s="239" t="s">
        <v>328</v>
      </c>
      <c r="CN213" s="82" t="s">
        <v>1125</v>
      </c>
      <c r="CO213" s="291" t="s">
        <v>1378</v>
      </c>
      <c r="CP213" s="116">
        <v>1</v>
      </c>
      <c r="CQ213" s="236" t="s">
        <v>294</v>
      </c>
      <c r="CR213" s="94"/>
      <c r="CS213" s="249">
        <v>44963</v>
      </c>
      <c r="CT213" s="82" t="s">
        <v>1125</v>
      </c>
      <c r="CU213" s="82" t="s">
        <v>339</v>
      </c>
      <c r="CV213" s="107">
        <v>1</v>
      </c>
      <c r="CW213" s="110">
        <v>1</v>
      </c>
      <c r="CX213" s="235" t="str">
        <f t="shared" si="35"/>
        <v>CUMPLIMIENTO TOTAL</v>
      </c>
      <c r="CY213" s="223" t="str">
        <f t="shared" si="36"/>
        <v>NO APLICA ACCION CERRADA</v>
      </c>
      <c r="CZ213" s="221" t="str">
        <f>(IF(CQ213="CERRADO","NO APLICA ACCION CERRADA",IF(CW213&lt;=0,"VENCIDO",IF(AY213&lt;=$V$5,"POR VENCER","CON TIEMPO"))))</f>
        <v>NO APLICA ACCION CERRADA</v>
      </c>
      <c r="DA213" s="239" t="s">
        <v>328</v>
      </c>
      <c r="DB213" s="82" t="s">
        <v>1125</v>
      </c>
      <c r="DC213" s="82" t="s">
        <v>339</v>
      </c>
      <c r="DD213" s="107">
        <v>1</v>
      </c>
      <c r="DE213" s="97" t="s">
        <v>294</v>
      </c>
      <c r="DF213" s="94"/>
      <c r="DG213" s="141"/>
      <c r="DH213" s="141"/>
      <c r="DI213" s="141"/>
      <c r="DJ213" s="141"/>
      <c r="DK213" s="141"/>
      <c r="DL213" s="141"/>
      <c r="DM213" s="141"/>
      <c r="DN213" s="141"/>
      <c r="DO213" s="141"/>
      <c r="DP213" s="141"/>
      <c r="DQ213" s="141"/>
      <c r="DR213" s="141"/>
      <c r="DS213" s="141"/>
      <c r="DT213" s="141"/>
      <c r="DU213" s="141"/>
      <c r="DV213" s="141"/>
      <c r="DW213" s="141"/>
      <c r="DX213" s="141"/>
      <c r="DY213" s="141"/>
      <c r="DZ213" s="141"/>
      <c r="EA213" s="141"/>
      <c r="EB213" s="141"/>
      <c r="EC213" s="141"/>
      <c r="ED213" s="141"/>
      <c r="EE213" s="141"/>
      <c r="EF213" s="141"/>
      <c r="EG213" s="141"/>
      <c r="EH213" s="141"/>
      <c r="EI213" s="141"/>
      <c r="EJ213" s="141"/>
      <c r="EK213" s="141"/>
      <c r="EL213" s="141"/>
      <c r="EM213" s="141"/>
      <c r="EN213" s="141"/>
      <c r="EO213" s="141"/>
      <c r="EP213" s="141"/>
      <c r="EQ213" s="141"/>
      <c r="ER213" s="141"/>
      <c r="ES213" s="141"/>
      <c r="ET213" s="141"/>
      <c r="EU213" s="141"/>
      <c r="EV213" s="141"/>
      <c r="EW213" s="141"/>
      <c r="EX213" s="141"/>
      <c r="EY213" s="141"/>
      <c r="EZ213" s="141"/>
      <c r="FA213" s="141"/>
      <c r="FB213" s="141"/>
      <c r="FC213" s="141"/>
      <c r="FD213" s="141"/>
      <c r="FE213" s="141"/>
      <c r="FF213" s="141"/>
      <c r="FG213" s="141"/>
      <c r="FH213" s="141"/>
      <c r="FI213" s="141"/>
      <c r="FJ213" s="141"/>
      <c r="FK213" s="141"/>
      <c r="FL213" s="141"/>
      <c r="FM213" s="141"/>
      <c r="FN213" s="141"/>
      <c r="FO213" s="141"/>
      <c r="FP213" s="141"/>
      <c r="FQ213" s="141"/>
      <c r="FR213" s="141"/>
      <c r="FS213" s="141"/>
      <c r="FT213" s="141"/>
      <c r="FU213" s="141"/>
      <c r="FV213" s="141"/>
      <c r="FW213" s="141"/>
      <c r="FX213" s="141"/>
      <c r="FY213" s="141"/>
      <c r="FZ213" s="141"/>
      <c r="GA213" s="141"/>
      <c r="GB213" s="141"/>
      <c r="GC213" s="141"/>
      <c r="GD213" s="141"/>
      <c r="GE213" s="141"/>
      <c r="GF213" s="141"/>
      <c r="GG213" s="141"/>
      <c r="GH213" s="141"/>
      <c r="GI213" s="141"/>
      <c r="GJ213" s="141"/>
      <c r="GK213" s="141"/>
      <c r="GL213" s="141"/>
      <c r="GM213" s="141"/>
      <c r="GN213" s="141"/>
      <c r="GO213" s="141"/>
      <c r="GP213" s="141"/>
      <c r="GQ213" s="141"/>
      <c r="GR213" s="141"/>
      <c r="GS213" s="141"/>
      <c r="GT213" s="141"/>
      <c r="GU213" s="141"/>
      <c r="GV213" s="141"/>
      <c r="GW213" s="141"/>
      <c r="GX213" s="141"/>
      <c r="GY213" s="141"/>
      <c r="GZ213" s="141"/>
      <c r="HA213" s="141"/>
      <c r="HB213" s="141"/>
      <c r="HC213" s="141"/>
      <c r="HD213" s="141"/>
      <c r="HE213" s="141"/>
      <c r="HF213" s="141"/>
      <c r="HG213" s="141"/>
      <c r="HH213" s="141"/>
      <c r="HI213" s="141"/>
      <c r="HJ213" s="141"/>
      <c r="HK213" s="141"/>
      <c r="HL213" s="141"/>
      <c r="HM213" s="141"/>
      <c r="HN213" s="141"/>
      <c r="HO213" s="141"/>
      <c r="HP213" s="141"/>
      <c r="HQ213" s="141"/>
      <c r="HR213" s="141"/>
      <c r="HS213" s="141"/>
      <c r="HT213" s="141"/>
      <c r="HU213" s="141"/>
      <c r="HV213" s="141"/>
      <c r="HW213" s="141"/>
      <c r="HX213" s="141"/>
      <c r="HY213" s="141"/>
      <c r="HZ213" s="141"/>
      <c r="IA213" s="141"/>
      <c r="IB213" s="141"/>
      <c r="IC213" s="141"/>
      <c r="ID213" s="141"/>
      <c r="IE213" s="141"/>
      <c r="IF213" s="141"/>
      <c r="IG213" s="141"/>
      <c r="IH213" s="141"/>
      <c r="II213" s="141"/>
      <c r="IJ213" s="141"/>
      <c r="IK213" s="141"/>
      <c r="IL213" s="141"/>
      <c r="IM213" s="141"/>
      <c r="IN213" s="141"/>
      <c r="IO213" s="141"/>
      <c r="IP213" s="141"/>
      <c r="IQ213" s="141"/>
      <c r="IR213" s="141"/>
      <c r="IS213" s="141"/>
      <c r="IT213" s="141"/>
      <c r="IU213" s="141"/>
      <c r="IV213" s="141"/>
      <c r="IW213" s="141"/>
      <c r="IX213" s="141"/>
      <c r="IY213" s="141"/>
      <c r="IZ213" s="141"/>
      <c r="JA213" s="141"/>
      <c r="JB213" s="141"/>
      <c r="JC213" s="141"/>
      <c r="JD213" s="141"/>
      <c r="JE213" s="141"/>
      <c r="JF213" s="141"/>
      <c r="JG213" s="141"/>
      <c r="JH213" s="141"/>
      <c r="JI213" s="141"/>
      <c r="JJ213" s="141"/>
      <c r="JK213" s="141"/>
      <c r="JL213" s="141"/>
      <c r="JM213" s="141"/>
      <c r="JN213" s="141"/>
      <c r="JO213" s="141"/>
      <c r="JP213" s="141"/>
      <c r="JQ213" s="141"/>
      <c r="JR213" s="141"/>
      <c r="JS213" s="141"/>
      <c r="JT213" s="141"/>
      <c r="JU213" s="141"/>
      <c r="JV213" s="141"/>
      <c r="JW213" s="141"/>
      <c r="JX213" s="141"/>
      <c r="JY213" s="141"/>
      <c r="JZ213" s="141"/>
      <c r="KA213" s="141"/>
      <c r="KB213" s="141"/>
      <c r="KC213" s="141"/>
      <c r="KD213" s="141"/>
      <c r="KE213" s="141"/>
      <c r="KF213" s="141"/>
      <c r="KG213" s="141"/>
      <c r="KH213" s="141"/>
      <c r="KI213" s="141"/>
      <c r="KJ213" s="141"/>
      <c r="KK213" s="141"/>
      <c r="KL213" s="141"/>
      <c r="KM213" s="141"/>
      <c r="KN213" s="141"/>
      <c r="KO213" s="141"/>
      <c r="KP213" s="141"/>
      <c r="KQ213" s="141"/>
      <c r="KR213" s="141"/>
      <c r="KS213" s="141"/>
      <c r="KT213" s="141"/>
      <c r="KU213" s="141"/>
      <c r="KV213" s="141"/>
      <c r="KW213" s="141"/>
      <c r="KX213" s="141"/>
      <c r="KY213" s="141"/>
      <c r="KZ213" s="141"/>
      <c r="LA213" s="141"/>
      <c r="LB213" s="141"/>
      <c r="LC213" s="141"/>
      <c r="LD213" s="141"/>
      <c r="LE213" s="141"/>
      <c r="LF213" s="141"/>
      <c r="LG213" s="141"/>
      <c r="LH213" s="141"/>
      <c r="LI213" s="141"/>
      <c r="LJ213" s="141"/>
      <c r="LK213" s="141"/>
      <c r="LL213" s="141"/>
      <c r="LM213" s="141"/>
      <c r="LN213" s="141"/>
      <c r="LO213" s="141"/>
      <c r="LP213" s="141"/>
      <c r="LQ213" s="141"/>
      <c r="LR213" s="141"/>
      <c r="LS213" s="141"/>
      <c r="LT213" s="141"/>
      <c r="LU213" s="141"/>
      <c r="LV213" s="141"/>
      <c r="LW213" s="141"/>
      <c r="LX213" s="141"/>
      <c r="LY213" s="141"/>
      <c r="LZ213" s="141"/>
      <c r="MA213" s="141"/>
      <c r="MB213" s="141"/>
      <c r="MC213" s="141"/>
      <c r="MD213" s="141"/>
      <c r="ME213" s="141"/>
      <c r="MF213" s="141"/>
      <c r="MG213" s="141"/>
      <c r="MH213" s="141"/>
      <c r="MI213" s="141"/>
      <c r="MJ213" s="141"/>
      <c r="MK213" s="141"/>
      <c r="ML213" s="141"/>
      <c r="MM213" s="141"/>
      <c r="MN213" s="141"/>
      <c r="MO213" s="141"/>
      <c r="MP213" s="141"/>
      <c r="MQ213" s="141"/>
      <c r="MR213" s="141"/>
      <c r="MS213" s="141"/>
      <c r="MT213" s="141"/>
      <c r="MU213" s="141"/>
      <c r="MV213" s="141"/>
      <c r="MW213" s="141"/>
      <c r="MX213" s="141"/>
      <c r="MY213" s="141"/>
      <c r="MZ213" s="141"/>
      <c r="NA213" s="141"/>
      <c r="NB213" s="141"/>
      <c r="NC213" s="141"/>
      <c r="ND213" s="141"/>
      <c r="NE213" s="141"/>
      <c r="NF213" s="141"/>
      <c r="NG213" s="141"/>
      <c r="NH213" s="141"/>
      <c r="NI213" s="141"/>
      <c r="NJ213" s="141"/>
      <c r="NK213" s="141"/>
      <c r="NL213" s="141"/>
      <c r="NM213" s="141"/>
      <c r="NN213" s="141"/>
      <c r="NO213" s="141"/>
      <c r="NP213" s="141"/>
      <c r="NQ213" s="141"/>
      <c r="NR213" s="141"/>
      <c r="NS213" s="141"/>
      <c r="NT213" s="141"/>
      <c r="NU213" s="141"/>
      <c r="NV213" s="141"/>
      <c r="NW213" s="141"/>
      <c r="NX213" s="141"/>
      <c r="NY213" s="141"/>
      <c r="NZ213" s="141"/>
      <c r="OA213" s="141"/>
      <c r="OB213" s="141"/>
      <c r="OC213" s="141"/>
      <c r="OD213" s="141"/>
      <c r="OE213" s="141"/>
      <c r="OF213" s="141"/>
      <c r="OG213" s="141"/>
      <c r="OH213" s="141"/>
      <c r="OI213" s="141"/>
      <c r="OJ213" s="141"/>
      <c r="OK213" s="141"/>
      <c r="OL213" s="141"/>
      <c r="OM213" s="141"/>
      <c r="ON213" s="141"/>
      <c r="OO213" s="141"/>
      <c r="OP213" s="141"/>
      <c r="OQ213" s="141"/>
      <c r="OR213" s="141"/>
      <c r="OS213" s="141"/>
      <c r="OT213" s="141"/>
      <c r="OU213" s="141"/>
      <c r="OV213" s="141"/>
      <c r="OW213" s="141"/>
      <c r="OX213" s="141"/>
      <c r="OY213" s="141"/>
      <c r="OZ213" s="141"/>
      <c r="PA213" s="141"/>
      <c r="PB213" s="141"/>
      <c r="PC213" s="141"/>
      <c r="PD213" s="141"/>
      <c r="PE213" s="141"/>
      <c r="PF213" s="141"/>
      <c r="PG213" s="141"/>
      <c r="PH213" s="141"/>
      <c r="PI213" s="141"/>
      <c r="PJ213" s="141"/>
      <c r="PK213" s="141"/>
      <c r="PL213" s="141"/>
      <c r="PM213" s="141"/>
      <c r="PN213" s="141"/>
      <c r="PO213" s="141"/>
      <c r="PP213" s="141"/>
      <c r="PQ213" s="141"/>
      <c r="PR213" s="141"/>
      <c r="PS213" s="141"/>
      <c r="PT213" s="141"/>
      <c r="PU213" s="141"/>
      <c r="PV213" s="141"/>
      <c r="PW213" s="141"/>
      <c r="PX213" s="141"/>
      <c r="PY213" s="141"/>
      <c r="PZ213" s="141"/>
      <c r="QA213" s="141"/>
      <c r="QB213" s="141"/>
      <c r="QC213" s="141"/>
      <c r="QD213" s="141"/>
      <c r="QE213" s="141"/>
      <c r="QF213" s="141"/>
    </row>
    <row r="214" spans="1:449" s="145" customFormat="1" ht="118.5" hidden="1" customHeight="1">
      <c r="A214" s="252">
        <v>186</v>
      </c>
      <c r="B214" s="255" t="s">
        <v>650</v>
      </c>
      <c r="C214" s="213" t="s">
        <v>649</v>
      </c>
      <c r="D214" s="213" t="s">
        <v>344</v>
      </c>
      <c r="E214" s="213" t="s">
        <v>2948</v>
      </c>
      <c r="F214" s="215" t="s">
        <v>650</v>
      </c>
      <c r="G214" s="213" t="s">
        <v>269</v>
      </c>
      <c r="H214" s="213" t="s">
        <v>341</v>
      </c>
      <c r="I214" s="213" t="s">
        <v>651</v>
      </c>
      <c r="J214" s="215" t="s">
        <v>671</v>
      </c>
      <c r="K214" s="215" t="s">
        <v>672</v>
      </c>
      <c r="L214" s="215" t="s">
        <v>673</v>
      </c>
      <c r="M214" s="215" t="s">
        <v>674</v>
      </c>
      <c r="N214" s="215" t="s">
        <v>675</v>
      </c>
      <c r="O214" s="213" t="s">
        <v>17</v>
      </c>
      <c r="P214" s="213" t="s">
        <v>19</v>
      </c>
      <c r="Q214" s="213" t="s">
        <v>657</v>
      </c>
      <c r="R214" s="213" t="s">
        <v>250</v>
      </c>
      <c r="S214" s="255" t="s">
        <v>2955</v>
      </c>
      <c r="T214" s="253" t="s">
        <v>328</v>
      </c>
      <c r="U214" s="213" t="s">
        <v>2860</v>
      </c>
      <c r="V214" s="255">
        <v>2020</v>
      </c>
      <c r="W214" s="255" t="s">
        <v>2956</v>
      </c>
      <c r="X214" s="575" t="s">
        <v>2957</v>
      </c>
      <c r="Y214" s="213" t="s">
        <v>2958</v>
      </c>
      <c r="Z214" s="213" t="s">
        <v>2959</v>
      </c>
      <c r="AA214" s="255" t="s">
        <v>328</v>
      </c>
      <c r="AB214" s="213" t="s">
        <v>328</v>
      </c>
      <c r="AC214" s="213" t="s">
        <v>328</v>
      </c>
      <c r="AD214" s="255" t="s">
        <v>328</v>
      </c>
      <c r="AE214" s="255" t="s">
        <v>328</v>
      </c>
      <c r="AF214" s="260">
        <v>44346</v>
      </c>
      <c r="AG214" s="260">
        <v>44711</v>
      </c>
      <c r="AH214" s="260">
        <v>44743</v>
      </c>
      <c r="AI214" s="260" t="s">
        <v>309</v>
      </c>
      <c r="AJ214" s="260" t="s">
        <v>309</v>
      </c>
      <c r="AK214" s="218">
        <f t="shared" si="33"/>
        <v>0</v>
      </c>
      <c r="AL214" s="300" t="s">
        <v>2865</v>
      </c>
      <c r="AM214" s="262">
        <v>44384</v>
      </c>
      <c r="AN214" s="257" t="s">
        <v>309</v>
      </c>
      <c r="AO214" s="221" t="s">
        <v>2891</v>
      </c>
      <c r="AP214" s="261">
        <v>0</v>
      </c>
      <c r="AQ214" s="235" t="s">
        <v>386</v>
      </c>
      <c r="AR214" s="223">
        <v>260</v>
      </c>
      <c r="AS214" s="221" t="s">
        <v>398</v>
      </c>
      <c r="AT214" s="220">
        <v>44519</v>
      </c>
      <c r="AU214" s="221" t="s">
        <v>2867</v>
      </c>
      <c r="AV214" s="263" t="s">
        <v>399</v>
      </c>
      <c r="AW214" s="222">
        <v>0</v>
      </c>
      <c r="AX214" s="261">
        <v>0</v>
      </c>
      <c r="AY214" s="221" t="s">
        <v>400</v>
      </c>
      <c r="AZ214" s="221" t="s">
        <v>383</v>
      </c>
      <c r="BA214" s="247" t="s">
        <v>390</v>
      </c>
      <c r="BB214" s="389" t="s">
        <v>2892</v>
      </c>
      <c r="BC214" s="375">
        <v>44620</v>
      </c>
      <c r="BD214" s="316" t="s">
        <v>474</v>
      </c>
      <c r="BE214" s="316" t="s">
        <v>328</v>
      </c>
      <c r="BF214" s="317">
        <v>1</v>
      </c>
      <c r="BG214" s="235" t="s">
        <v>380</v>
      </c>
      <c r="BH214" s="223">
        <v>-44620</v>
      </c>
      <c r="BI214" s="221" t="s">
        <v>398</v>
      </c>
      <c r="BJ214" s="472">
        <v>44631</v>
      </c>
      <c r="BK214" s="473" t="s">
        <v>2868</v>
      </c>
      <c r="BL214" s="473" t="s">
        <v>399</v>
      </c>
      <c r="BM214" s="474">
        <v>0</v>
      </c>
      <c r="BN214" s="221" t="s">
        <v>293</v>
      </c>
      <c r="BO214" s="267"/>
      <c r="BP214" s="268" t="s">
        <v>293</v>
      </c>
      <c r="BQ214" s="62" t="s">
        <v>2960</v>
      </c>
      <c r="BR214" s="269">
        <v>44712</v>
      </c>
      <c r="BS214" s="233">
        <v>0</v>
      </c>
      <c r="BT214" s="234">
        <v>1</v>
      </c>
      <c r="BU214" s="235" t="s">
        <v>380</v>
      </c>
      <c r="BV214" s="223">
        <v>0</v>
      </c>
      <c r="BW214" s="221" t="s">
        <v>387</v>
      </c>
      <c r="BX214" s="307">
        <v>44729</v>
      </c>
      <c r="BY214" s="291" t="s">
        <v>2960</v>
      </c>
      <c r="BZ214" s="291" t="s">
        <v>1378</v>
      </c>
      <c r="CA214" s="108">
        <v>1</v>
      </c>
      <c r="CB214" s="236" t="s">
        <v>294</v>
      </c>
      <c r="CC214" s="94"/>
      <c r="CD214" s="236" t="s">
        <v>294</v>
      </c>
      <c r="CE214" s="233" t="s">
        <v>1125</v>
      </c>
      <c r="CF214" s="233" t="s">
        <v>1125</v>
      </c>
      <c r="CG214" s="375" t="s">
        <v>328</v>
      </c>
      <c r="CH214" s="233" t="s">
        <v>328</v>
      </c>
      <c r="CI214" s="234">
        <v>1</v>
      </c>
      <c r="CJ214" s="235" t="str">
        <f t="shared" si="34"/>
        <v>CUMPLIMIENTO TOTAL</v>
      </c>
      <c r="CK214" s="223" t="str">
        <f t="shared" si="29"/>
        <v>NO APLICA ACCION CERRADA</v>
      </c>
      <c r="CL214" s="221" t="str">
        <f t="shared" si="30"/>
        <v>NO APLICA ACCION CERRADA</v>
      </c>
      <c r="CM214" s="239" t="s">
        <v>328</v>
      </c>
      <c r="CN214" s="82" t="s">
        <v>1125</v>
      </c>
      <c r="CO214" s="291" t="s">
        <v>1378</v>
      </c>
      <c r="CP214" s="116">
        <v>1</v>
      </c>
      <c r="CQ214" s="236" t="s">
        <v>294</v>
      </c>
      <c r="CR214" s="94"/>
      <c r="CS214" s="249">
        <v>44963</v>
      </c>
      <c r="CT214" s="82" t="s">
        <v>1125</v>
      </c>
      <c r="CU214" s="82" t="s">
        <v>339</v>
      </c>
      <c r="CV214" s="107">
        <v>1</v>
      </c>
      <c r="CW214" s="110">
        <v>1</v>
      </c>
      <c r="CX214" s="235" t="str">
        <f t="shared" si="35"/>
        <v>CUMPLIMIENTO TOTAL</v>
      </c>
      <c r="CY214" s="223" t="str">
        <f t="shared" si="36"/>
        <v>NO APLICA ACCION CERRADA</v>
      </c>
      <c r="CZ214" s="221" t="str">
        <f>(IF(CQ214="CERRADO","NO APLICA ACCION CERRADA",IF(CW214&lt;=0,"VENCIDO",IF(AY214&lt;=$V$5,"POR VENCER","CON TIEMPO"))))</f>
        <v>NO APLICA ACCION CERRADA</v>
      </c>
      <c r="DA214" s="239" t="s">
        <v>328</v>
      </c>
      <c r="DB214" s="82" t="s">
        <v>1125</v>
      </c>
      <c r="DC214" s="82" t="s">
        <v>339</v>
      </c>
      <c r="DD214" s="107">
        <v>1</v>
      </c>
      <c r="DE214" s="97" t="s">
        <v>294</v>
      </c>
      <c r="DF214" s="94"/>
      <c r="DG214" s="141"/>
      <c r="DH214" s="141"/>
      <c r="DI214" s="141"/>
      <c r="DJ214" s="141"/>
      <c r="DK214" s="141"/>
      <c r="DL214" s="141"/>
      <c r="DM214" s="141"/>
      <c r="DN214" s="141"/>
      <c r="DO214" s="141"/>
      <c r="DP214" s="141"/>
      <c r="DQ214" s="141"/>
      <c r="DR214" s="141"/>
      <c r="DS214" s="141"/>
      <c r="DT214" s="141"/>
      <c r="DU214" s="141"/>
      <c r="DV214" s="141"/>
      <c r="DW214" s="141"/>
      <c r="DX214" s="141"/>
      <c r="DY214" s="141"/>
      <c r="DZ214" s="141"/>
      <c r="EA214" s="141"/>
      <c r="EB214" s="141"/>
      <c r="EC214" s="141"/>
      <c r="ED214" s="141"/>
      <c r="EE214" s="141"/>
      <c r="EF214" s="141"/>
      <c r="EG214" s="141"/>
      <c r="EH214" s="141"/>
      <c r="EI214" s="141"/>
      <c r="EJ214" s="141"/>
      <c r="EK214" s="141"/>
      <c r="EL214" s="141"/>
      <c r="EM214" s="141"/>
      <c r="EN214" s="141"/>
      <c r="EO214" s="141"/>
      <c r="EP214" s="141"/>
      <c r="EQ214" s="141"/>
      <c r="ER214" s="141"/>
      <c r="ES214" s="141"/>
      <c r="ET214" s="141"/>
      <c r="EU214" s="141"/>
      <c r="EV214" s="141"/>
      <c r="EW214" s="141"/>
      <c r="EX214" s="141"/>
      <c r="EY214" s="141"/>
      <c r="EZ214" s="141"/>
      <c r="FA214" s="141"/>
      <c r="FB214" s="141"/>
      <c r="FC214" s="141"/>
      <c r="FD214" s="141"/>
      <c r="FE214" s="141"/>
      <c r="FF214" s="141"/>
      <c r="FG214" s="141"/>
      <c r="FH214" s="141"/>
      <c r="FI214" s="141"/>
      <c r="FJ214" s="141"/>
      <c r="FK214" s="141"/>
      <c r="FL214" s="141"/>
      <c r="FM214" s="141"/>
      <c r="FN214" s="141"/>
      <c r="FO214" s="141"/>
      <c r="FP214" s="141"/>
      <c r="FQ214" s="141"/>
      <c r="FR214" s="141"/>
      <c r="FS214" s="141"/>
      <c r="FT214" s="141"/>
      <c r="FU214" s="141"/>
      <c r="FV214" s="141"/>
      <c r="FW214" s="141"/>
      <c r="FX214" s="141"/>
      <c r="FY214" s="141"/>
      <c r="FZ214" s="141"/>
      <c r="GA214" s="141"/>
      <c r="GB214" s="141"/>
      <c r="GC214" s="141"/>
      <c r="GD214" s="141"/>
      <c r="GE214" s="141"/>
      <c r="GF214" s="141"/>
      <c r="GG214" s="141"/>
      <c r="GH214" s="141"/>
      <c r="GI214" s="141"/>
      <c r="GJ214" s="141"/>
      <c r="GK214" s="141"/>
      <c r="GL214" s="141"/>
      <c r="GM214" s="141"/>
      <c r="GN214" s="141"/>
      <c r="GO214" s="141"/>
      <c r="GP214" s="141"/>
      <c r="GQ214" s="141"/>
      <c r="GR214" s="141"/>
      <c r="GS214" s="141"/>
      <c r="GT214" s="141"/>
      <c r="GU214" s="141"/>
      <c r="GV214" s="141"/>
      <c r="GW214" s="141"/>
      <c r="GX214" s="141"/>
      <c r="GY214" s="141"/>
      <c r="GZ214" s="141"/>
      <c r="HA214" s="141"/>
      <c r="HB214" s="141"/>
      <c r="HC214" s="141"/>
      <c r="HD214" s="141"/>
      <c r="HE214" s="141"/>
      <c r="HF214" s="141"/>
      <c r="HG214" s="141"/>
      <c r="HH214" s="141"/>
      <c r="HI214" s="141"/>
      <c r="HJ214" s="141"/>
      <c r="HK214" s="141"/>
      <c r="HL214" s="141"/>
      <c r="HM214" s="141"/>
      <c r="HN214" s="141"/>
      <c r="HO214" s="141"/>
      <c r="HP214" s="141"/>
      <c r="HQ214" s="141"/>
      <c r="HR214" s="141"/>
      <c r="HS214" s="141"/>
      <c r="HT214" s="141"/>
      <c r="HU214" s="141"/>
      <c r="HV214" s="141"/>
      <c r="HW214" s="141"/>
      <c r="HX214" s="141"/>
      <c r="HY214" s="141"/>
      <c r="HZ214" s="141"/>
      <c r="IA214" s="141"/>
      <c r="IB214" s="141"/>
      <c r="IC214" s="141"/>
      <c r="ID214" s="141"/>
      <c r="IE214" s="141"/>
      <c r="IF214" s="141"/>
      <c r="IG214" s="141"/>
      <c r="IH214" s="141"/>
      <c r="II214" s="141"/>
      <c r="IJ214" s="141"/>
      <c r="IK214" s="141"/>
      <c r="IL214" s="141"/>
      <c r="IM214" s="141"/>
      <c r="IN214" s="141"/>
      <c r="IO214" s="141"/>
      <c r="IP214" s="141"/>
      <c r="IQ214" s="141"/>
      <c r="IR214" s="141"/>
      <c r="IS214" s="141"/>
      <c r="IT214" s="141"/>
      <c r="IU214" s="141"/>
      <c r="IV214" s="141"/>
      <c r="IW214" s="141"/>
      <c r="IX214" s="141"/>
      <c r="IY214" s="141"/>
      <c r="IZ214" s="141"/>
      <c r="JA214" s="141"/>
      <c r="JB214" s="141"/>
      <c r="JC214" s="141"/>
      <c r="JD214" s="141"/>
      <c r="JE214" s="141"/>
      <c r="JF214" s="141"/>
      <c r="JG214" s="141"/>
      <c r="JH214" s="141"/>
      <c r="JI214" s="141"/>
      <c r="JJ214" s="141"/>
      <c r="JK214" s="141"/>
      <c r="JL214" s="141"/>
      <c r="JM214" s="141"/>
      <c r="JN214" s="141"/>
      <c r="JO214" s="141"/>
      <c r="JP214" s="141"/>
      <c r="JQ214" s="141"/>
      <c r="JR214" s="141"/>
      <c r="JS214" s="141"/>
      <c r="JT214" s="141"/>
      <c r="JU214" s="141"/>
      <c r="JV214" s="141"/>
      <c r="JW214" s="141"/>
      <c r="JX214" s="141"/>
      <c r="JY214" s="141"/>
      <c r="JZ214" s="141"/>
      <c r="KA214" s="141"/>
      <c r="KB214" s="141"/>
      <c r="KC214" s="141"/>
      <c r="KD214" s="141"/>
      <c r="KE214" s="141"/>
      <c r="KF214" s="141"/>
      <c r="KG214" s="141"/>
      <c r="KH214" s="141"/>
      <c r="KI214" s="141"/>
      <c r="KJ214" s="141"/>
      <c r="KK214" s="141"/>
      <c r="KL214" s="141"/>
      <c r="KM214" s="141"/>
      <c r="KN214" s="141"/>
      <c r="KO214" s="141"/>
      <c r="KP214" s="141"/>
      <c r="KQ214" s="141"/>
      <c r="KR214" s="141"/>
      <c r="KS214" s="141"/>
      <c r="KT214" s="141"/>
      <c r="KU214" s="141"/>
      <c r="KV214" s="141"/>
      <c r="KW214" s="141"/>
      <c r="KX214" s="141"/>
      <c r="KY214" s="141"/>
      <c r="KZ214" s="141"/>
      <c r="LA214" s="141"/>
      <c r="LB214" s="141"/>
      <c r="LC214" s="141"/>
      <c r="LD214" s="141"/>
      <c r="LE214" s="141"/>
      <c r="LF214" s="141"/>
      <c r="LG214" s="141"/>
      <c r="LH214" s="141"/>
      <c r="LI214" s="141"/>
      <c r="LJ214" s="141"/>
      <c r="LK214" s="141"/>
      <c r="LL214" s="141"/>
      <c r="LM214" s="141"/>
      <c r="LN214" s="141"/>
      <c r="LO214" s="141"/>
      <c r="LP214" s="141"/>
      <c r="LQ214" s="141"/>
      <c r="LR214" s="141"/>
      <c r="LS214" s="141"/>
      <c r="LT214" s="141"/>
      <c r="LU214" s="141"/>
      <c r="LV214" s="141"/>
      <c r="LW214" s="141"/>
      <c r="LX214" s="141"/>
      <c r="LY214" s="141"/>
      <c r="LZ214" s="141"/>
      <c r="MA214" s="141"/>
      <c r="MB214" s="141"/>
      <c r="MC214" s="141"/>
      <c r="MD214" s="141"/>
      <c r="ME214" s="141"/>
      <c r="MF214" s="141"/>
      <c r="MG214" s="141"/>
      <c r="MH214" s="141"/>
      <c r="MI214" s="141"/>
      <c r="MJ214" s="141"/>
      <c r="MK214" s="141"/>
      <c r="ML214" s="141"/>
      <c r="MM214" s="141"/>
      <c r="MN214" s="141"/>
      <c r="MO214" s="141"/>
      <c r="MP214" s="141"/>
      <c r="MQ214" s="141"/>
      <c r="MR214" s="141"/>
      <c r="MS214" s="141"/>
      <c r="MT214" s="141"/>
      <c r="MU214" s="141"/>
      <c r="MV214" s="141"/>
      <c r="MW214" s="141"/>
      <c r="MX214" s="141"/>
      <c r="MY214" s="141"/>
      <c r="MZ214" s="141"/>
      <c r="NA214" s="141"/>
      <c r="NB214" s="141"/>
      <c r="NC214" s="141"/>
      <c r="ND214" s="141"/>
      <c r="NE214" s="141"/>
      <c r="NF214" s="141"/>
      <c r="NG214" s="141"/>
      <c r="NH214" s="141"/>
      <c r="NI214" s="141"/>
      <c r="NJ214" s="141"/>
      <c r="NK214" s="141"/>
      <c r="NL214" s="141"/>
      <c r="NM214" s="141"/>
      <c r="NN214" s="141"/>
      <c r="NO214" s="141"/>
      <c r="NP214" s="141"/>
      <c r="NQ214" s="141"/>
      <c r="NR214" s="141"/>
      <c r="NS214" s="141"/>
      <c r="NT214" s="141"/>
      <c r="NU214" s="141"/>
      <c r="NV214" s="141"/>
      <c r="NW214" s="141"/>
      <c r="NX214" s="141"/>
      <c r="NY214" s="141"/>
      <c r="NZ214" s="141"/>
      <c r="OA214" s="141"/>
      <c r="OB214" s="141"/>
      <c r="OC214" s="141"/>
      <c r="OD214" s="141"/>
      <c r="OE214" s="141"/>
      <c r="OF214" s="141"/>
      <c r="OG214" s="141"/>
      <c r="OH214" s="141"/>
      <c r="OI214" s="141"/>
      <c r="OJ214" s="141"/>
      <c r="OK214" s="141"/>
      <c r="OL214" s="141"/>
      <c r="OM214" s="141"/>
      <c r="ON214" s="141"/>
      <c r="OO214" s="141"/>
      <c r="OP214" s="141"/>
      <c r="OQ214" s="141"/>
      <c r="OR214" s="141"/>
      <c r="OS214" s="141"/>
      <c r="OT214" s="141"/>
      <c r="OU214" s="141"/>
      <c r="OV214" s="141"/>
      <c r="OW214" s="141"/>
      <c r="OX214" s="141"/>
      <c r="OY214" s="141"/>
      <c r="OZ214" s="141"/>
      <c r="PA214" s="141"/>
      <c r="PB214" s="141"/>
      <c r="PC214" s="141"/>
      <c r="PD214" s="141"/>
      <c r="PE214" s="141"/>
      <c r="PF214" s="141"/>
      <c r="PG214" s="141"/>
      <c r="PH214" s="141"/>
      <c r="PI214" s="141"/>
      <c r="PJ214" s="141"/>
      <c r="PK214" s="141"/>
      <c r="PL214" s="141"/>
      <c r="PM214" s="141"/>
      <c r="PN214" s="141"/>
      <c r="PO214" s="141"/>
      <c r="PP214" s="141"/>
      <c r="PQ214" s="141"/>
      <c r="PR214" s="141"/>
      <c r="PS214" s="141"/>
      <c r="PT214" s="141"/>
      <c r="PU214" s="141"/>
      <c r="PV214" s="141"/>
      <c r="PW214" s="141"/>
      <c r="PX214" s="141"/>
      <c r="PY214" s="141"/>
      <c r="PZ214" s="141"/>
      <c r="QA214" s="141"/>
      <c r="QB214" s="141"/>
      <c r="QC214" s="141"/>
      <c r="QD214" s="141"/>
      <c r="QE214" s="141"/>
      <c r="QF214" s="141"/>
    </row>
    <row r="215" spans="1:449" s="145" customFormat="1" ht="118.5" hidden="1" customHeight="1">
      <c r="A215" s="252">
        <v>187</v>
      </c>
      <c r="B215" s="255" t="s">
        <v>650</v>
      </c>
      <c r="C215" s="213" t="s">
        <v>649</v>
      </c>
      <c r="D215" s="213" t="s">
        <v>344</v>
      </c>
      <c r="E215" s="213" t="s">
        <v>2948</v>
      </c>
      <c r="F215" s="215" t="s">
        <v>650</v>
      </c>
      <c r="G215" s="213" t="s">
        <v>269</v>
      </c>
      <c r="H215" s="213" t="s">
        <v>341</v>
      </c>
      <c r="I215" s="213" t="s">
        <v>651</v>
      </c>
      <c r="J215" s="215" t="s">
        <v>671</v>
      </c>
      <c r="K215" s="215" t="s">
        <v>672</v>
      </c>
      <c r="L215" s="215" t="s">
        <v>673</v>
      </c>
      <c r="M215" s="215" t="s">
        <v>674</v>
      </c>
      <c r="N215" s="215" t="s">
        <v>675</v>
      </c>
      <c r="O215" s="213" t="s">
        <v>22</v>
      </c>
      <c r="P215" s="213" t="s">
        <v>2961</v>
      </c>
      <c r="Q215" s="213" t="s">
        <v>657</v>
      </c>
      <c r="R215" s="213" t="s">
        <v>250</v>
      </c>
      <c r="S215" s="255" t="s">
        <v>2962</v>
      </c>
      <c r="T215" s="253" t="s">
        <v>328</v>
      </c>
      <c r="U215" s="213" t="s">
        <v>2860</v>
      </c>
      <c r="V215" s="255">
        <v>2020</v>
      </c>
      <c r="W215" s="255" t="s">
        <v>2963</v>
      </c>
      <c r="X215" s="575" t="s">
        <v>2964</v>
      </c>
      <c r="Y215" s="213" t="s">
        <v>2958</v>
      </c>
      <c r="Z215" s="213" t="s">
        <v>2959</v>
      </c>
      <c r="AA215" s="255" t="s">
        <v>328</v>
      </c>
      <c r="AB215" s="213" t="s">
        <v>328</v>
      </c>
      <c r="AC215" s="213" t="s">
        <v>328</v>
      </c>
      <c r="AD215" s="255" t="s">
        <v>328</v>
      </c>
      <c r="AE215" s="255" t="s">
        <v>328</v>
      </c>
      <c r="AF215" s="260">
        <v>44346</v>
      </c>
      <c r="AG215" s="260">
        <v>44711</v>
      </c>
      <c r="AH215" s="260">
        <v>44743</v>
      </c>
      <c r="AI215" s="260" t="s">
        <v>309</v>
      </c>
      <c r="AJ215" s="260" t="s">
        <v>309</v>
      </c>
      <c r="AK215" s="218">
        <f t="shared" si="33"/>
        <v>0</v>
      </c>
      <c r="AL215" s="322" t="s">
        <v>2865</v>
      </c>
      <c r="AM215" s="324">
        <v>44384</v>
      </c>
      <c r="AN215" s="578" t="s">
        <v>309</v>
      </c>
      <c r="AO215" s="325" t="s">
        <v>2891</v>
      </c>
      <c r="AP215" s="579">
        <v>0</v>
      </c>
      <c r="AQ215" s="321" t="s">
        <v>386</v>
      </c>
      <c r="AR215" s="322">
        <v>260</v>
      </c>
      <c r="AS215" s="325" t="s">
        <v>398</v>
      </c>
      <c r="AT215" s="646">
        <v>44519</v>
      </c>
      <c r="AU215" s="325" t="s">
        <v>2867</v>
      </c>
      <c r="AV215" s="325" t="s">
        <v>399</v>
      </c>
      <c r="AW215" s="580">
        <v>0</v>
      </c>
      <c r="AX215" s="579">
        <v>0</v>
      </c>
      <c r="AY215" s="325" t="s">
        <v>400</v>
      </c>
      <c r="AZ215" s="325" t="s">
        <v>383</v>
      </c>
      <c r="BA215" s="247" t="s">
        <v>390</v>
      </c>
      <c r="BB215" s="389" t="s">
        <v>2892</v>
      </c>
      <c r="BC215" s="375">
        <v>44620</v>
      </c>
      <c r="BD215" s="316" t="s">
        <v>474</v>
      </c>
      <c r="BE215" s="316" t="s">
        <v>328</v>
      </c>
      <c r="BF215" s="317">
        <v>1</v>
      </c>
      <c r="BG215" s="213" t="s">
        <v>380</v>
      </c>
      <c r="BH215" s="223">
        <v>-44620</v>
      </c>
      <c r="BI215" s="221" t="s">
        <v>398</v>
      </c>
      <c r="BJ215" s="472">
        <v>44631</v>
      </c>
      <c r="BK215" s="473" t="s">
        <v>2868</v>
      </c>
      <c r="BL215" s="473" t="s">
        <v>399</v>
      </c>
      <c r="BM215" s="474">
        <v>0</v>
      </c>
      <c r="BN215" s="221" t="s">
        <v>293</v>
      </c>
      <c r="BO215" s="267"/>
      <c r="BP215" s="268" t="s">
        <v>293</v>
      </c>
      <c r="BQ215" s="62" t="s">
        <v>2965</v>
      </c>
      <c r="BR215" s="269">
        <v>44712</v>
      </c>
      <c r="BS215" s="233">
        <v>0</v>
      </c>
      <c r="BT215" s="234">
        <v>1</v>
      </c>
      <c r="BU215" s="235" t="s">
        <v>380</v>
      </c>
      <c r="BV215" s="223">
        <v>0</v>
      </c>
      <c r="BW215" s="221" t="s">
        <v>387</v>
      </c>
      <c r="BX215" s="307">
        <v>44729</v>
      </c>
      <c r="BY215" s="291" t="s">
        <v>2960</v>
      </c>
      <c r="BZ215" s="291" t="s">
        <v>1378</v>
      </c>
      <c r="CA215" s="108">
        <v>1</v>
      </c>
      <c r="CB215" s="236" t="s">
        <v>294</v>
      </c>
      <c r="CC215" s="94"/>
      <c r="CD215" s="236" t="s">
        <v>294</v>
      </c>
      <c r="CE215" s="233" t="s">
        <v>1125</v>
      </c>
      <c r="CF215" s="233" t="s">
        <v>1125</v>
      </c>
      <c r="CG215" s="375" t="s">
        <v>328</v>
      </c>
      <c r="CH215" s="233" t="s">
        <v>328</v>
      </c>
      <c r="CI215" s="234">
        <v>1</v>
      </c>
      <c r="CJ215" s="235" t="str">
        <f t="shared" si="34"/>
        <v>CUMPLIMIENTO TOTAL</v>
      </c>
      <c r="CK215" s="223" t="str">
        <f t="shared" si="29"/>
        <v>NO APLICA ACCION CERRADA</v>
      </c>
      <c r="CL215" s="221" t="str">
        <f t="shared" si="30"/>
        <v>NO APLICA ACCION CERRADA</v>
      </c>
      <c r="CM215" s="239" t="s">
        <v>328</v>
      </c>
      <c r="CN215" s="82" t="s">
        <v>1125</v>
      </c>
      <c r="CO215" s="291" t="s">
        <v>1378</v>
      </c>
      <c r="CP215" s="116">
        <v>1</v>
      </c>
      <c r="CQ215" s="236" t="s">
        <v>294</v>
      </c>
      <c r="CR215" s="94"/>
      <c r="CS215" s="249">
        <v>44963</v>
      </c>
      <c r="CT215" s="82" t="s">
        <v>1125</v>
      </c>
      <c r="CU215" s="82" t="s">
        <v>339</v>
      </c>
      <c r="CV215" s="107">
        <v>1</v>
      </c>
      <c r="CW215" s="110">
        <v>1</v>
      </c>
      <c r="CX215" s="235" t="str">
        <f t="shared" si="35"/>
        <v>CUMPLIMIENTO TOTAL</v>
      </c>
      <c r="CY215" s="223" t="str">
        <f t="shared" si="36"/>
        <v>NO APLICA ACCION CERRADA</v>
      </c>
      <c r="CZ215" s="221" t="str">
        <f>(IF(CQ215="CERRADO","NO APLICA ACCION CERRADA",IF(CW215&lt;=0,"VENCIDO",IF(AY215&lt;=$V$5,"POR VENCER","CON TIEMPO"))))</f>
        <v>NO APLICA ACCION CERRADA</v>
      </c>
      <c r="DA215" s="239" t="s">
        <v>328</v>
      </c>
      <c r="DB215" s="82" t="s">
        <v>1125</v>
      </c>
      <c r="DC215" s="82" t="s">
        <v>339</v>
      </c>
      <c r="DD215" s="107">
        <v>1</v>
      </c>
      <c r="DE215" s="97" t="s">
        <v>294</v>
      </c>
      <c r="DF215" s="94"/>
      <c r="DG215" s="141"/>
      <c r="DH215" s="141"/>
      <c r="DI215" s="141"/>
      <c r="DJ215" s="141"/>
      <c r="DK215" s="141"/>
      <c r="DL215" s="141"/>
      <c r="DM215" s="141"/>
      <c r="DN215" s="141"/>
      <c r="DO215" s="141"/>
      <c r="DP215" s="141"/>
      <c r="DQ215" s="141"/>
      <c r="DR215" s="141"/>
      <c r="DS215" s="141"/>
      <c r="DT215" s="141"/>
      <c r="DU215" s="141"/>
      <c r="DV215" s="141"/>
      <c r="DW215" s="141"/>
      <c r="DX215" s="141"/>
      <c r="DY215" s="141"/>
      <c r="DZ215" s="141"/>
      <c r="EA215" s="141"/>
      <c r="EB215" s="141"/>
      <c r="EC215" s="141"/>
      <c r="ED215" s="141"/>
      <c r="EE215" s="141"/>
      <c r="EF215" s="141"/>
      <c r="EG215" s="141"/>
      <c r="EH215" s="141"/>
      <c r="EI215" s="141"/>
      <c r="EJ215" s="141"/>
      <c r="EK215" s="141"/>
      <c r="EL215" s="141"/>
      <c r="EM215" s="141"/>
      <c r="EN215" s="141"/>
      <c r="EO215" s="141"/>
      <c r="EP215" s="141"/>
      <c r="EQ215" s="141"/>
      <c r="ER215" s="141"/>
      <c r="ES215" s="141"/>
      <c r="ET215" s="141"/>
      <c r="EU215" s="141"/>
      <c r="EV215" s="141"/>
      <c r="EW215" s="141"/>
      <c r="EX215" s="141"/>
      <c r="EY215" s="141"/>
      <c r="EZ215" s="141"/>
      <c r="FA215" s="141"/>
      <c r="FB215" s="141"/>
      <c r="FC215" s="141"/>
      <c r="FD215" s="141"/>
      <c r="FE215" s="141"/>
      <c r="FF215" s="141"/>
      <c r="FG215" s="141"/>
      <c r="FH215" s="141"/>
      <c r="FI215" s="141"/>
      <c r="FJ215" s="141"/>
      <c r="FK215" s="141"/>
      <c r="FL215" s="141"/>
      <c r="FM215" s="141"/>
      <c r="FN215" s="141"/>
      <c r="FO215" s="141"/>
      <c r="FP215" s="141"/>
      <c r="FQ215" s="141"/>
      <c r="FR215" s="141"/>
      <c r="FS215" s="141"/>
      <c r="FT215" s="141"/>
      <c r="FU215" s="141"/>
      <c r="FV215" s="141"/>
      <c r="FW215" s="141"/>
      <c r="FX215" s="141"/>
      <c r="FY215" s="141"/>
      <c r="FZ215" s="141"/>
      <c r="GA215" s="141"/>
      <c r="GB215" s="141"/>
      <c r="GC215" s="141"/>
      <c r="GD215" s="141"/>
      <c r="GE215" s="141"/>
      <c r="GF215" s="141"/>
      <c r="GG215" s="141"/>
      <c r="GH215" s="141"/>
      <c r="GI215" s="141"/>
      <c r="GJ215" s="141"/>
      <c r="GK215" s="141"/>
      <c r="GL215" s="141"/>
      <c r="GM215" s="141"/>
      <c r="GN215" s="141"/>
      <c r="GO215" s="141"/>
      <c r="GP215" s="141"/>
      <c r="GQ215" s="141"/>
      <c r="GR215" s="141"/>
      <c r="GS215" s="141"/>
      <c r="GT215" s="141"/>
      <c r="GU215" s="141"/>
      <c r="GV215" s="141"/>
      <c r="GW215" s="141"/>
      <c r="GX215" s="141"/>
      <c r="GY215" s="141"/>
      <c r="GZ215" s="141"/>
      <c r="HA215" s="141"/>
      <c r="HB215" s="141"/>
      <c r="HC215" s="141"/>
      <c r="HD215" s="141"/>
      <c r="HE215" s="141"/>
      <c r="HF215" s="141"/>
      <c r="HG215" s="141"/>
      <c r="HH215" s="141"/>
      <c r="HI215" s="141"/>
      <c r="HJ215" s="141"/>
      <c r="HK215" s="141"/>
      <c r="HL215" s="141"/>
      <c r="HM215" s="141"/>
      <c r="HN215" s="141"/>
      <c r="HO215" s="141"/>
      <c r="HP215" s="141"/>
      <c r="HQ215" s="141"/>
      <c r="HR215" s="141"/>
      <c r="HS215" s="141"/>
      <c r="HT215" s="141"/>
      <c r="HU215" s="141"/>
      <c r="HV215" s="141"/>
      <c r="HW215" s="141"/>
      <c r="HX215" s="141"/>
      <c r="HY215" s="141"/>
      <c r="HZ215" s="141"/>
      <c r="IA215" s="141"/>
      <c r="IB215" s="141"/>
      <c r="IC215" s="141"/>
      <c r="ID215" s="141"/>
      <c r="IE215" s="141"/>
      <c r="IF215" s="141"/>
      <c r="IG215" s="141"/>
      <c r="IH215" s="141"/>
      <c r="II215" s="141"/>
      <c r="IJ215" s="141"/>
      <c r="IK215" s="141"/>
      <c r="IL215" s="141"/>
      <c r="IM215" s="141"/>
      <c r="IN215" s="141"/>
      <c r="IO215" s="141"/>
      <c r="IP215" s="141"/>
      <c r="IQ215" s="141"/>
      <c r="IR215" s="141"/>
      <c r="IS215" s="141"/>
      <c r="IT215" s="141"/>
      <c r="IU215" s="141"/>
      <c r="IV215" s="141"/>
      <c r="IW215" s="141"/>
      <c r="IX215" s="141"/>
      <c r="IY215" s="141"/>
      <c r="IZ215" s="141"/>
      <c r="JA215" s="141"/>
      <c r="JB215" s="141"/>
      <c r="JC215" s="141"/>
      <c r="JD215" s="141"/>
      <c r="JE215" s="141"/>
      <c r="JF215" s="141"/>
      <c r="JG215" s="141"/>
      <c r="JH215" s="141"/>
      <c r="JI215" s="141"/>
      <c r="JJ215" s="141"/>
      <c r="JK215" s="141"/>
      <c r="JL215" s="141"/>
      <c r="JM215" s="141"/>
      <c r="JN215" s="141"/>
      <c r="JO215" s="141"/>
      <c r="JP215" s="141"/>
      <c r="JQ215" s="141"/>
      <c r="JR215" s="141"/>
      <c r="JS215" s="141"/>
      <c r="JT215" s="141"/>
      <c r="JU215" s="141"/>
      <c r="JV215" s="141"/>
      <c r="JW215" s="141"/>
      <c r="JX215" s="141"/>
      <c r="JY215" s="141"/>
      <c r="JZ215" s="141"/>
      <c r="KA215" s="141"/>
      <c r="KB215" s="141"/>
      <c r="KC215" s="141"/>
      <c r="KD215" s="141"/>
      <c r="KE215" s="141"/>
      <c r="KF215" s="141"/>
      <c r="KG215" s="141"/>
      <c r="KH215" s="141"/>
      <c r="KI215" s="141"/>
      <c r="KJ215" s="141"/>
      <c r="KK215" s="141"/>
      <c r="KL215" s="141"/>
      <c r="KM215" s="141"/>
      <c r="KN215" s="141"/>
      <c r="KO215" s="141"/>
      <c r="KP215" s="141"/>
      <c r="KQ215" s="141"/>
      <c r="KR215" s="141"/>
      <c r="KS215" s="141"/>
      <c r="KT215" s="141"/>
      <c r="KU215" s="141"/>
      <c r="KV215" s="141"/>
      <c r="KW215" s="141"/>
      <c r="KX215" s="141"/>
      <c r="KY215" s="141"/>
      <c r="KZ215" s="141"/>
      <c r="LA215" s="141"/>
      <c r="LB215" s="141"/>
      <c r="LC215" s="141"/>
      <c r="LD215" s="141"/>
      <c r="LE215" s="141"/>
      <c r="LF215" s="141"/>
      <c r="LG215" s="141"/>
      <c r="LH215" s="141"/>
      <c r="LI215" s="141"/>
      <c r="LJ215" s="141"/>
      <c r="LK215" s="141"/>
      <c r="LL215" s="141"/>
      <c r="LM215" s="141"/>
      <c r="LN215" s="141"/>
      <c r="LO215" s="141"/>
      <c r="LP215" s="141"/>
      <c r="LQ215" s="141"/>
      <c r="LR215" s="141"/>
      <c r="LS215" s="141"/>
      <c r="LT215" s="141"/>
      <c r="LU215" s="141"/>
      <c r="LV215" s="141"/>
      <c r="LW215" s="141"/>
      <c r="LX215" s="141"/>
      <c r="LY215" s="141"/>
      <c r="LZ215" s="141"/>
      <c r="MA215" s="141"/>
      <c r="MB215" s="141"/>
      <c r="MC215" s="141"/>
      <c r="MD215" s="141"/>
      <c r="ME215" s="141"/>
      <c r="MF215" s="141"/>
      <c r="MG215" s="141"/>
      <c r="MH215" s="141"/>
      <c r="MI215" s="141"/>
      <c r="MJ215" s="141"/>
      <c r="MK215" s="141"/>
      <c r="ML215" s="141"/>
      <c r="MM215" s="141"/>
      <c r="MN215" s="141"/>
      <c r="MO215" s="141"/>
      <c r="MP215" s="141"/>
      <c r="MQ215" s="141"/>
      <c r="MR215" s="141"/>
      <c r="MS215" s="141"/>
      <c r="MT215" s="141"/>
      <c r="MU215" s="141"/>
      <c r="MV215" s="141"/>
      <c r="MW215" s="141"/>
      <c r="MX215" s="141"/>
      <c r="MY215" s="141"/>
      <c r="MZ215" s="141"/>
      <c r="NA215" s="141"/>
      <c r="NB215" s="141"/>
      <c r="NC215" s="141"/>
      <c r="ND215" s="141"/>
      <c r="NE215" s="141"/>
      <c r="NF215" s="141"/>
      <c r="NG215" s="141"/>
      <c r="NH215" s="141"/>
      <c r="NI215" s="141"/>
      <c r="NJ215" s="141"/>
      <c r="NK215" s="141"/>
      <c r="NL215" s="141"/>
      <c r="NM215" s="141"/>
      <c r="NN215" s="141"/>
      <c r="NO215" s="141"/>
      <c r="NP215" s="141"/>
      <c r="NQ215" s="141"/>
      <c r="NR215" s="141"/>
      <c r="NS215" s="141"/>
      <c r="NT215" s="141"/>
      <c r="NU215" s="141"/>
      <c r="NV215" s="141"/>
      <c r="NW215" s="141"/>
      <c r="NX215" s="141"/>
      <c r="NY215" s="141"/>
      <c r="NZ215" s="141"/>
      <c r="OA215" s="141"/>
      <c r="OB215" s="141"/>
      <c r="OC215" s="141"/>
      <c r="OD215" s="141"/>
      <c r="OE215" s="141"/>
      <c r="OF215" s="141"/>
      <c r="OG215" s="141"/>
      <c r="OH215" s="141"/>
      <c r="OI215" s="141"/>
      <c r="OJ215" s="141"/>
      <c r="OK215" s="141"/>
      <c r="OL215" s="141"/>
      <c r="OM215" s="141"/>
      <c r="ON215" s="141"/>
      <c r="OO215" s="141"/>
      <c r="OP215" s="141"/>
      <c r="OQ215" s="141"/>
      <c r="OR215" s="141"/>
      <c r="OS215" s="141"/>
      <c r="OT215" s="141"/>
      <c r="OU215" s="141"/>
      <c r="OV215" s="141"/>
      <c r="OW215" s="141"/>
      <c r="OX215" s="141"/>
      <c r="OY215" s="141"/>
      <c r="OZ215" s="141"/>
      <c r="PA215" s="141"/>
      <c r="PB215" s="141"/>
      <c r="PC215" s="141"/>
      <c r="PD215" s="141"/>
      <c r="PE215" s="141"/>
      <c r="PF215" s="141"/>
      <c r="PG215" s="141"/>
      <c r="PH215" s="141"/>
      <c r="PI215" s="141"/>
      <c r="PJ215" s="141"/>
      <c r="PK215" s="141"/>
      <c r="PL215" s="141"/>
      <c r="PM215" s="141"/>
      <c r="PN215" s="141"/>
      <c r="PO215" s="141"/>
      <c r="PP215" s="141"/>
      <c r="PQ215" s="141"/>
      <c r="PR215" s="141"/>
      <c r="PS215" s="141"/>
      <c r="PT215" s="141"/>
      <c r="PU215" s="141"/>
      <c r="PV215" s="141"/>
      <c r="PW215" s="141"/>
      <c r="PX215" s="141"/>
      <c r="PY215" s="141"/>
      <c r="PZ215" s="141"/>
      <c r="QA215" s="141"/>
      <c r="QB215" s="141"/>
      <c r="QC215" s="141"/>
      <c r="QD215" s="141"/>
      <c r="QE215" s="141"/>
      <c r="QF215" s="141"/>
      <c r="QG215" s="141"/>
    </row>
    <row r="216" spans="1:449" s="145" customFormat="1" ht="118.5" hidden="1" customHeight="1">
      <c r="A216" s="252">
        <v>178</v>
      </c>
      <c r="B216" s="255" t="s">
        <v>650</v>
      </c>
      <c r="C216" s="213" t="s">
        <v>649</v>
      </c>
      <c r="D216" s="213" t="s">
        <v>344</v>
      </c>
      <c r="E216" s="213"/>
      <c r="F216" s="215" t="s">
        <v>648</v>
      </c>
      <c r="G216" s="215" t="s">
        <v>649</v>
      </c>
      <c r="H216" s="213" t="s">
        <v>344</v>
      </c>
      <c r="I216" s="215" t="s">
        <v>2966</v>
      </c>
      <c r="J216" s="215" t="s">
        <v>652</v>
      </c>
      <c r="K216" s="215" t="s">
        <v>694</v>
      </c>
      <c r="L216" s="215" t="s">
        <v>695</v>
      </c>
      <c r="M216" s="215" t="s">
        <v>696</v>
      </c>
      <c r="N216" s="215" t="s">
        <v>697</v>
      </c>
      <c r="O216" s="213" t="s">
        <v>17</v>
      </c>
      <c r="P216" s="213" t="s">
        <v>19</v>
      </c>
      <c r="Q216" s="213" t="s">
        <v>1628</v>
      </c>
      <c r="R216" s="213" t="s">
        <v>250</v>
      </c>
      <c r="S216" s="255" t="s">
        <v>2967</v>
      </c>
      <c r="T216" s="253" t="s">
        <v>328</v>
      </c>
      <c r="U216" s="213" t="s">
        <v>2860</v>
      </c>
      <c r="V216" s="255">
        <v>2020</v>
      </c>
      <c r="W216" s="255" t="s">
        <v>2861</v>
      </c>
      <c r="X216" s="575" t="s">
        <v>2862</v>
      </c>
      <c r="Y216" s="213" t="s">
        <v>2942</v>
      </c>
      <c r="Z216" s="213" t="s">
        <v>2968</v>
      </c>
      <c r="AA216" s="255" t="s">
        <v>328</v>
      </c>
      <c r="AB216" s="213" t="s">
        <v>328</v>
      </c>
      <c r="AC216" s="213" t="s">
        <v>328</v>
      </c>
      <c r="AD216" s="255" t="s">
        <v>328</v>
      </c>
      <c r="AE216" s="255" t="s">
        <v>328</v>
      </c>
      <c r="AF216" s="260">
        <v>44346</v>
      </c>
      <c r="AG216" s="260">
        <v>44711</v>
      </c>
      <c r="AH216" s="260"/>
      <c r="AI216" s="260" t="s">
        <v>309</v>
      </c>
      <c r="AJ216" s="260" t="s">
        <v>309</v>
      </c>
      <c r="AK216" s="218">
        <f t="shared" si="33"/>
        <v>0</v>
      </c>
      <c r="AL216" s="300" t="s">
        <v>2865</v>
      </c>
      <c r="AM216" s="262">
        <v>44384</v>
      </c>
      <c r="AN216" s="257" t="s">
        <v>309</v>
      </c>
      <c r="AO216" s="221" t="s">
        <v>2866</v>
      </c>
      <c r="AP216" s="261">
        <v>0</v>
      </c>
      <c r="AQ216" s="235" t="s">
        <v>386</v>
      </c>
      <c r="AR216" s="223">
        <v>260</v>
      </c>
      <c r="AS216" s="221" t="s">
        <v>398</v>
      </c>
      <c r="AT216" s="220">
        <v>44519</v>
      </c>
      <c r="AU216" s="221" t="s">
        <v>2867</v>
      </c>
      <c r="AV216" s="263" t="s">
        <v>399</v>
      </c>
      <c r="AW216" s="222">
        <v>0</v>
      </c>
      <c r="AX216" s="261">
        <v>0</v>
      </c>
      <c r="AY216" s="221" t="s">
        <v>400</v>
      </c>
      <c r="AZ216" s="221" t="s">
        <v>383</v>
      </c>
      <c r="BA216" s="247" t="s">
        <v>390</v>
      </c>
      <c r="BB216" s="267" t="s">
        <v>789</v>
      </c>
      <c r="BC216" s="269">
        <v>44620</v>
      </c>
      <c r="BD216" s="267" t="s">
        <v>394</v>
      </c>
      <c r="BE216" s="279" t="s">
        <v>576</v>
      </c>
      <c r="BF216" s="266">
        <v>0</v>
      </c>
      <c r="BG216" s="235" t="s">
        <v>386</v>
      </c>
      <c r="BH216" s="223">
        <v>-44620</v>
      </c>
      <c r="BI216" s="221" t="s">
        <v>398</v>
      </c>
      <c r="BJ216" s="472">
        <v>44631</v>
      </c>
      <c r="BK216" s="473" t="s">
        <v>2868</v>
      </c>
      <c r="BL216" s="473" t="s">
        <v>399</v>
      </c>
      <c r="BM216" s="474">
        <v>0</v>
      </c>
      <c r="BN216" s="221" t="s">
        <v>293</v>
      </c>
      <c r="BO216" s="267"/>
      <c r="BP216" s="268" t="s">
        <v>293</v>
      </c>
      <c r="BQ216" s="62" t="s">
        <v>2969</v>
      </c>
      <c r="BR216" s="269">
        <v>44712</v>
      </c>
      <c r="BS216" s="233" t="s">
        <v>2970</v>
      </c>
      <c r="BT216" s="234">
        <v>0.5</v>
      </c>
      <c r="BU216" s="235" t="s">
        <v>422</v>
      </c>
      <c r="BV216" s="223">
        <v>0</v>
      </c>
      <c r="BW216" s="221" t="s">
        <v>387</v>
      </c>
      <c r="BX216" s="249">
        <v>44734</v>
      </c>
      <c r="BY216" s="94" t="s">
        <v>2971</v>
      </c>
      <c r="BZ216" s="94" t="s">
        <v>722</v>
      </c>
      <c r="CA216" s="108">
        <v>0</v>
      </c>
      <c r="CB216" s="236" t="s">
        <v>387</v>
      </c>
      <c r="CC216" s="94"/>
      <c r="CD216" s="268" t="s">
        <v>293</v>
      </c>
      <c r="CE216" s="237">
        <v>44823</v>
      </c>
      <c r="CF216" s="279" t="s">
        <v>2580</v>
      </c>
      <c r="CG216" s="279" t="s">
        <v>2580</v>
      </c>
      <c r="CH216" s="279" t="s">
        <v>2580</v>
      </c>
      <c r="CI216" s="234">
        <v>0</v>
      </c>
      <c r="CJ216" s="235" t="str">
        <f t="shared" si="34"/>
        <v>SIN AVANCE</v>
      </c>
      <c r="CK216" s="223">
        <f t="shared" si="29"/>
        <v>0</v>
      </c>
      <c r="CL216" s="221" t="str">
        <f t="shared" si="30"/>
        <v>VENCIDO</v>
      </c>
      <c r="CM216" s="249">
        <v>44882</v>
      </c>
      <c r="CN216" s="70" t="s">
        <v>2972</v>
      </c>
      <c r="CO216" s="70" t="s">
        <v>409</v>
      </c>
      <c r="CP216" s="108">
        <v>0</v>
      </c>
      <c r="CQ216" s="236" t="s">
        <v>387</v>
      </c>
      <c r="CR216" s="94"/>
      <c r="CS216" s="249">
        <v>44963</v>
      </c>
      <c r="CT216" s="441" t="s">
        <v>2973</v>
      </c>
      <c r="CU216" s="491" t="s">
        <v>2974</v>
      </c>
      <c r="CV216" s="216" t="s">
        <v>2975</v>
      </c>
      <c r="CW216" s="110">
        <v>0.5</v>
      </c>
      <c r="CX216" s="235" t="str">
        <f t="shared" si="35"/>
        <v>AVANCE PARCIAL</v>
      </c>
      <c r="CY216" s="223">
        <f t="shared" si="36"/>
        <v>0</v>
      </c>
      <c r="CZ216" s="221" t="str">
        <f>(IF(CQ216="CERRADO","NO APLICA ACCION CERRADA",IF(CY216&lt;=0,"VENCIDO",IF(AY216&lt;=$V$5,"POR VENCER","CON TIEMPO"))))</f>
        <v>VENCIDO</v>
      </c>
      <c r="DA216" s="239">
        <v>44976</v>
      </c>
      <c r="DB216" s="82" t="s">
        <v>2976</v>
      </c>
      <c r="DC216" s="82" t="s">
        <v>1333</v>
      </c>
      <c r="DD216" s="107">
        <v>0</v>
      </c>
      <c r="DE216" s="97" t="s">
        <v>387</v>
      </c>
      <c r="DF216" s="94"/>
      <c r="DG216" s="141"/>
      <c r="DH216" s="141"/>
      <c r="DI216" s="141"/>
      <c r="DJ216" s="141"/>
      <c r="DK216" s="141"/>
      <c r="DL216" s="141"/>
      <c r="DM216" s="141"/>
      <c r="DN216" s="141"/>
      <c r="DO216" s="141"/>
      <c r="DP216" s="141"/>
      <c r="DQ216" s="141"/>
      <c r="DR216" s="141"/>
      <c r="DS216" s="141"/>
      <c r="DT216" s="141"/>
      <c r="DU216" s="141"/>
      <c r="DV216" s="141"/>
      <c r="DW216" s="141"/>
      <c r="DX216" s="141"/>
      <c r="DY216" s="141"/>
      <c r="DZ216" s="141"/>
      <c r="EA216" s="141"/>
      <c r="EB216" s="141"/>
      <c r="EC216" s="141"/>
      <c r="ED216" s="141"/>
      <c r="EE216" s="141"/>
      <c r="EF216" s="141"/>
      <c r="EG216" s="141"/>
      <c r="EH216" s="141"/>
      <c r="EI216" s="141"/>
      <c r="EJ216" s="141"/>
      <c r="EK216" s="141"/>
      <c r="EL216" s="141"/>
      <c r="EM216" s="141"/>
      <c r="EN216" s="141"/>
      <c r="EO216" s="141"/>
      <c r="EP216" s="141"/>
      <c r="EQ216" s="141"/>
      <c r="ER216" s="141"/>
      <c r="ES216" s="141"/>
      <c r="ET216" s="141"/>
      <c r="EU216" s="141"/>
      <c r="EV216" s="141"/>
      <c r="EW216" s="141"/>
      <c r="EX216" s="141"/>
      <c r="EY216" s="141"/>
      <c r="EZ216" s="141"/>
      <c r="FA216" s="141"/>
      <c r="FB216" s="141"/>
      <c r="FC216" s="141"/>
      <c r="FD216" s="141"/>
      <c r="FE216" s="141"/>
      <c r="FF216" s="141"/>
      <c r="FG216" s="141"/>
      <c r="FH216" s="141"/>
      <c r="FI216" s="141"/>
      <c r="FJ216" s="141"/>
      <c r="FK216" s="141"/>
      <c r="FL216" s="141"/>
      <c r="FM216" s="141"/>
      <c r="FN216" s="141"/>
      <c r="FO216" s="141"/>
      <c r="FP216" s="141"/>
      <c r="FQ216" s="141"/>
      <c r="FR216" s="141"/>
      <c r="FS216" s="141"/>
      <c r="FT216" s="141"/>
      <c r="FU216" s="141"/>
      <c r="FV216" s="141"/>
      <c r="FW216" s="141"/>
      <c r="FX216" s="141"/>
      <c r="FY216" s="141"/>
      <c r="FZ216" s="141"/>
      <c r="GA216" s="141"/>
      <c r="GB216" s="141"/>
      <c r="GC216" s="141"/>
      <c r="GD216" s="141"/>
      <c r="GE216" s="141"/>
      <c r="GF216" s="141"/>
      <c r="GG216" s="141"/>
      <c r="GH216" s="141"/>
      <c r="GI216" s="141"/>
      <c r="GJ216" s="141"/>
      <c r="GK216" s="141"/>
      <c r="GL216" s="141"/>
      <c r="GM216" s="141"/>
      <c r="GN216" s="141"/>
      <c r="GO216" s="141"/>
      <c r="GP216" s="141"/>
      <c r="GQ216" s="141"/>
      <c r="GR216" s="141"/>
      <c r="GS216" s="141"/>
      <c r="GT216" s="141"/>
      <c r="GU216" s="141"/>
      <c r="GV216" s="141"/>
      <c r="GW216" s="141"/>
      <c r="GX216" s="141"/>
      <c r="GY216" s="141"/>
      <c r="GZ216" s="141"/>
      <c r="HA216" s="141"/>
      <c r="HB216" s="141"/>
      <c r="HC216" s="141"/>
      <c r="HD216" s="141"/>
      <c r="HE216" s="141"/>
      <c r="HF216" s="141"/>
      <c r="HG216" s="141"/>
      <c r="HH216" s="141"/>
      <c r="HI216" s="141"/>
      <c r="HJ216" s="141"/>
      <c r="HK216" s="141"/>
      <c r="HL216" s="141"/>
      <c r="HM216" s="141"/>
      <c r="HN216" s="141"/>
      <c r="HO216" s="141"/>
      <c r="HP216" s="141"/>
      <c r="HQ216" s="141"/>
      <c r="HR216" s="141"/>
      <c r="HS216" s="141"/>
      <c r="HT216" s="141"/>
      <c r="HU216" s="141"/>
      <c r="HV216" s="141"/>
      <c r="HW216" s="141"/>
      <c r="HX216" s="141"/>
      <c r="HY216" s="141"/>
      <c r="HZ216" s="141"/>
      <c r="IA216" s="141"/>
      <c r="IB216" s="141"/>
      <c r="IC216" s="141"/>
      <c r="ID216" s="141"/>
      <c r="IE216" s="141"/>
      <c r="IF216" s="141"/>
      <c r="IG216" s="141"/>
      <c r="IH216" s="141"/>
      <c r="II216" s="141"/>
      <c r="IJ216" s="141"/>
      <c r="IK216" s="141"/>
      <c r="IL216" s="141"/>
      <c r="IM216" s="141"/>
      <c r="IN216" s="141"/>
      <c r="IO216" s="141"/>
      <c r="IP216" s="141"/>
      <c r="IQ216" s="141"/>
      <c r="IR216" s="141"/>
      <c r="IS216" s="141"/>
      <c r="IT216" s="141"/>
      <c r="IU216" s="141"/>
      <c r="IV216" s="141"/>
      <c r="IW216" s="141"/>
      <c r="IX216" s="141"/>
      <c r="IY216" s="141"/>
      <c r="IZ216" s="141"/>
      <c r="JA216" s="141"/>
      <c r="JB216" s="141"/>
      <c r="JC216" s="141"/>
      <c r="JD216" s="141"/>
      <c r="JE216" s="141"/>
      <c r="JF216" s="141"/>
      <c r="JG216" s="141"/>
      <c r="JH216" s="141"/>
      <c r="JI216" s="141"/>
      <c r="JJ216" s="141"/>
      <c r="JK216" s="141"/>
      <c r="JL216" s="141"/>
      <c r="JM216" s="141"/>
      <c r="JN216" s="141"/>
      <c r="JO216" s="141"/>
      <c r="JP216" s="141"/>
      <c r="JQ216" s="141"/>
      <c r="JR216" s="141"/>
      <c r="JS216" s="141"/>
      <c r="JT216" s="141"/>
      <c r="JU216" s="141"/>
      <c r="JV216" s="141"/>
      <c r="JW216" s="141"/>
      <c r="JX216" s="141"/>
      <c r="JY216" s="141"/>
      <c r="JZ216" s="141"/>
      <c r="KA216" s="141"/>
      <c r="KB216" s="141"/>
      <c r="KC216" s="141"/>
      <c r="KD216" s="141"/>
      <c r="KE216" s="141"/>
      <c r="KF216" s="141"/>
      <c r="KG216" s="141"/>
      <c r="KH216" s="141"/>
      <c r="KI216" s="141"/>
      <c r="KJ216" s="141"/>
      <c r="KK216" s="141"/>
      <c r="KL216" s="141"/>
      <c r="KM216" s="141"/>
      <c r="KN216" s="141"/>
      <c r="KO216" s="141"/>
      <c r="KP216" s="141"/>
      <c r="KQ216" s="141"/>
      <c r="KR216" s="141"/>
      <c r="KS216" s="141"/>
      <c r="KT216" s="141"/>
      <c r="KU216" s="141"/>
      <c r="KV216" s="141"/>
      <c r="KW216" s="141"/>
      <c r="KX216" s="141"/>
      <c r="KY216" s="141"/>
      <c r="KZ216" s="141"/>
      <c r="LA216" s="141"/>
      <c r="LB216" s="141"/>
      <c r="LC216" s="141"/>
      <c r="LD216" s="141"/>
      <c r="LE216" s="141"/>
      <c r="LF216" s="141"/>
      <c r="LG216" s="141"/>
      <c r="LH216" s="141"/>
      <c r="LI216" s="141"/>
      <c r="LJ216" s="141"/>
      <c r="LK216" s="141"/>
      <c r="LL216" s="141"/>
      <c r="LM216" s="141"/>
      <c r="LN216" s="141"/>
      <c r="LO216" s="141"/>
      <c r="LP216" s="141"/>
      <c r="LQ216" s="141"/>
      <c r="LR216" s="141"/>
      <c r="LS216" s="141"/>
      <c r="LT216" s="141"/>
      <c r="LU216" s="141"/>
      <c r="LV216" s="141"/>
      <c r="LW216" s="141"/>
      <c r="LX216" s="141"/>
      <c r="LY216" s="141"/>
      <c r="LZ216" s="141"/>
      <c r="MA216" s="141"/>
      <c r="MB216" s="141"/>
      <c r="MC216" s="141"/>
      <c r="MD216" s="141"/>
      <c r="ME216" s="141"/>
      <c r="MF216" s="141"/>
      <c r="MG216" s="141"/>
      <c r="MH216" s="141"/>
      <c r="MI216" s="141"/>
      <c r="MJ216" s="141"/>
      <c r="MK216" s="141"/>
      <c r="ML216" s="141"/>
      <c r="MM216" s="141"/>
      <c r="MN216" s="141"/>
      <c r="MO216" s="141"/>
      <c r="MP216" s="141"/>
      <c r="MQ216" s="141"/>
      <c r="MR216" s="141"/>
      <c r="MS216" s="141"/>
      <c r="MT216" s="141"/>
      <c r="MU216" s="141"/>
      <c r="MV216" s="141"/>
      <c r="MW216" s="141"/>
      <c r="MX216" s="141"/>
      <c r="MY216" s="141"/>
      <c r="MZ216" s="141"/>
      <c r="NA216" s="141"/>
      <c r="NB216" s="141"/>
      <c r="NC216" s="141"/>
      <c r="ND216" s="141"/>
      <c r="NE216" s="141"/>
      <c r="NF216" s="141"/>
      <c r="NG216" s="141"/>
      <c r="NH216" s="141"/>
      <c r="NI216" s="141"/>
      <c r="NJ216" s="141"/>
      <c r="NK216" s="141"/>
      <c r="NL216" s="141"/>
      <c r="NM216" s="141"/>
      <c r="NN216" s="141"/>
      <c r="NO216" s="141"/>
      <c r="NP216" s="141"/>
      <c r="NQ216" s="141"/>
      <c r="NR216" s="141"/>
      <c r="NS216" s="141"/>
      <c r="NT216" s="141"/>
      <c r="NU216" s="141"/>
      <c r="NV216" s="141"/>
      <c r="NW216" s="141"/>
      <c r="NX216" s="141"/>
      <c r="NY216" s="141"/>
      <c r="NZ216" s="141"/>
      <c r="OA216" s="141"/>
      <c r="OB216" s="141"/>
      <c r="OC216" s="141"/>
      <c r="OD216" s="141"/>
      <c r="OE216" s="141"/>
      <c r="OF216" s="141"/>
      <c r="OG216" s="141"/>
      <c r="OH216" s="141"/>
      <c r="OI216" s="141"/>
      <c r="OJ216" s="141"/>
      <c r="OK216" s="141"/>
      <c r="OL216" s="141"/>
      <c r="OM216" s="141"/>
      <c r="ON216" s="141"/>
      <c r="OO216" s="141"/>
      <c r="OP216" s="141"/>
      <c r="OQ216" s="141"/>
      <c r="OR216" s="141"/>
      <c r="OS216" s="141"/>
      <c r="OT216" s="141"/>
      <c r="OU216" s="141"/>
      <c r="OV216" s="141"/>
      <c r="OW216" s="141"/>
      <c r="OX216" s="141"/>
      <c r="OY216" s="141"/>
      <c r="OZ216" s="141"/>
      <c r="PA216" s="141"/>
      <c r="PB216" s="141"/>
      <c r="PC216" s="141"/>
      <c r="PD216" s="141"/>
      <c r="PE216" s="141"/>
      <c r="PF216" s="141"/>
      <c r="PG216" s="141"/>
      <c r="PH216" s="141"/>
      <c r="PI216" s="141"/>
      <c r="PJ216" s="141"/>
      <c r="PK216" s="141"/>
      <c r="PL216" s="141"/>
      <c r="PM216" s="141"/>
      <c r="PN216" s="141"/>
      <c r="PO216" s="141"/>
      <c r="PP216" s="141"/>
      <c r="PQ216" s="141"/>
      <c r="PR216" s="141"/>
      <c r="PS216" s="141"/>
      <c r="PT216" s="141"/>
      <c r="PU216" s="141"/>
      <c r="PV216" s="141"/>
      <c r="PW216" s="141"/>
      <c r="PX216" s="141"/>
      <c r="PY216" s="141"/>
      <c r="PZ216" s="141"/>
      <c r="QA216" s="141"/>
      <c r="QB216" s="141"/>
      <c r="QC216" s="141"/>
      <c r="QD216" s="141"/>
      <c r="QE216" s="141"/>
      <c r="QF216" s="141"/>
    </row>
    <row r="217" spans="1:449" s="145" customFormat="1" ht="118.5" hidden="1" customHeight="1">
      <c r="A217" s="252">
        <v>189</v>
      </c>
      <c r="B217" s="253" t="s">
        <v>959</v>
      </c>
      <c r="C217" s="215" t="s">
        <v>649</v>
      </c>
      <c r="D217" s="213" t="s">
        <v>344</v>
      </c>
      <c r="E217" s="213" t="s">
        <v>2977</v>
      </c>
      <c r="F217" s="215" t="s">
        <v>648</v>
      </c>
      <c r="G217" s="215" t="s">
        <v>649</v>
      </c>
      <c r="H217" s="213" t="s">
        <v>344</v>
      </c>
      <c r="I217" s="213" t="s">
        <v>2978</v>
      </c>
      <c r="J217" s="215" t="s">
        <v>1614</v>
      </c>
      <c r="K217" s="215" t="s">
        <v>758</v>
      </c>
      <c r="L217" s="215" t="s">
        <v>639</v>
      </c>
      <c r="M217" s="215" t="s">
        <v>1615</v>
      </c>
      <c r="N217" s="215" t="s">
        <v>665</v>
      </c>
      <c r="O217" s="213" t="s">
        <v>158</v>
      </c>
      <c r="P217" s="213" t="s">
        <v>2979</v>
      </c>
      <c r="Q217" s="213" t="s">
        <v>1628</v>
      </c>
      <c r="R217" s="213" t="s">
        <v>251</v>
      </c>
      <c r="S217" s="255" t="s">
        <v>2980</v>
      </c>
      <c r="T217" s="253" t="s">
        <v>2220</v>
      </c>
      <c r="U217" s="255">
        <v>86</v>
      </c>
      <c r="V217" s="255">
        <v>2020</v>
      </c>
      <c r="W217" s="255" t="s">
        <v>2981</v>
      </c>
      <c r="X217" s="575" t="s">
        <v>2982</v>
      </c>
      <c r="Y217" s="213" t="s">
        <v>2983</v>
      </c>
      <c r="Z217" s="213" t="s">
        <v>2984</v>
      </c>
      <c r="AA217" s="255" t="s">
        <v>328</v>
      </c>
      <c r="AB217" s="213" t="s">
        <v>328</v>
      </c>
      <c r="AC217" s="213" t="s">
        <v>2985</v>
      </c>
      <c r="AD217" s="255" t="s">
        <v>328</v>
      </c>
      <c r="AE217" s="255" t="s">
        <v>328</v>
      </c>
      <c r="AF217" s="260">
        <v>44284</v>
      </c>
      <c r="AG217" s="260">
        <v>44406</v>
      </c>
      <c r="AH217" s="260">
        <v>44743</v>
      </c>
      <c r="AI217" s="260" t="s">
        <v>309</v>
      </c>
      <c r="AJ217" s="260" t="s">
        <v>309</v>
      </c>
      <c r="AK217" s="218">
        <f t="shared" si="33"/>
        <v>-305</v>
      </c>
      <c r="AL217" s="647" t="s">
        <v>2986</v>
      </c>
      <c r="AM217" s="648">
        <v>44384</v>
      </c>
      <c r="AN217" s="649" t="s">
        <v>309</v>
      </c>
      <c r="AO217" s="650" t="s">
        <v>1715</v>
      </c>
      <c r="AP217" s="382">
        <v>0.2</v>
      </c>
      <c r="AQ217" s="235" t="s">
        <v>435</v>
      </c>
      <c r="AR217" s="223">
        <v>-45</v>
      </c>
      <c r="AS217" s="221" t="s">
        <v>387</v>
      </c>
      <c r="AT217" s="221" t="s">
        <v>412</v>
      </c>
      <c r="AU217" s="221" t="s">
        <v>412</v>
      </c>
      <c r="AV217" s="221" t="s">
        <v>412</v>
      </c>
      <c r="AW217" s="222">
        <v>0</v>
      </c>
      <c r="AX217" s="261">
        <v>0</v>
      </c>
      <c r="AY217" s="221" t="s">
        <v>393</v>
      </c>
      <c r="AZ217" s="257" t="s">
        <v>390</v>
      </c>
      <c r="BA217" s="247" t="s">
        <v>390</v>
      </c>
      <c r="BB217" s="250" t="s">
        <v>1121</v>
      </c>
      <c r="BC217" s="264">
        <v>44620</v>
      </c>
      <c r="BD217" s="250" t="s">
        <v>309</v>
      </c>
      <c r="BE217" s="50" t="s">
        <v>576</v>
      </c>
      <c r="BF217" s="124">
        <v>0</v>
      </c>
      <c r="BG217" s="235" t="s">
        <v>386</v>
      </c>
      <c r="BH217" s="223">
        <v>-44619.8</v>
      </c>
      <c r="BI217" s="221" t="s">
        <v>387</v>
      </c>
      <c r="BJ217" s="651"/>
      <c r="BK217" s="651"/>
      <c r="BL217" s="651"/>
      <c r="BM217" s="651"/>
      <c r="BN217" s="221"/>
      <c r="BO217" s="651"/>
      <c r="BP217" s="268" t="s">
        <v>293</v>
      </c>
      <c r="BQ217" s="62" t="s">
        <v>2987</v>
      </c>
      <c r="BR217" s="269">
        <v>44712</v>
      </c>
      <c r="BS217" s="233" t="s">
        <v>1236</v>
      </c>
      <c r="BT217" s="234">
        <v>1</v>
      </c>
      <c r="BU217" s="235" t="s">
        <v>380</v>
      </c>
      <c r="BV217" s="223">
        <v>-305</v>
      </c>
      <c r="BW217" s="221" t="s">
        <v>387</v>
      </c>
      <c r="BX217" s="249">
        <v>44607</v>
      </c>
      <c r="BY217" s="380" t="s">
        <v>2988</v>
      </c>
      <c r="BZ217" s="94" t="s">
        <v>466</v>
      </c>
      <c r="CA217" s="108">
        <v>1</v>
      </c>
      <c r="CB217" s="236" t="s">
        <v>294</v>
      </c>
      <c r="CC217" s="94"/>
      <c r="CD217" s="236" t="s">
        <v>294</v>
      </c>
      <c r="CE217" s="233" t="s">
        <v>1125</v>
      </c>
      <c r="CF217" s="233" t="s">
        <v>1125</v>
      </c>
      <c r="CG217" s="375" t="s">
        <v>328</v>
      </c>
      <c r="CH217" s="233" t="s">
        <v>328</v>
      </c>
      <c r="CI217" s="234">
        <v>1</v>
      </c>
      <c r="CJ217" s="235" t="str">
        <f t="shared" si="34"/>
        <v>CUMPLIMIENTO TOTAL</v>
      </c>
      <c r="CK217" s="223" t="str">
        <f t="shared" si="29"/>
        <v>NO APLICA ACCION CERRADA</v>
      </c>
      <c r="CL217" s="221" t="str">
        <f t="shared" si="30"/>
        <v>NO APLICA ACCION CERRADA</v>
      </c>
      <c r="CM217" s="239" t="s">
        <v>328</v>
      </c>
      <c r="CN217" s="82" t="s">
        <v>2142</v>
      </c>
      <c r="CO217" s="70" t="s">
        <v>409</v>
      </c>
      <c r="CP217" s="107">
        <v>1</v>
      </c>
      <c r="CQ217" s="236" t="s">
        <v>294</v>
      </c>
      <c r="CR217" s="105" t="s">
        <v>382</v>
      </c>
      <c r="CS217" s="249">
        <v>44963</v>
      </c>
      <c r="CT217" s="82" t="s">
        <v>1125</v>
      </c>
      <c r="CU217" s="82" t="s">
        <v>339</v>
      </c>
      <c r="CV217" s="107">
        <v>1</v>
      </c>
      <c r="CW217" s="110">
        <v>1</v>
      </c>
      <c r="CX217" s="235" t="str">
        <f t="shared" si="35"/>
        <v>CUMPLIMIENTO TOTAL</v>
      </c>
      <c r="CY217" s="223" t="str">
        <f t="shared" si="36"/>
        <v>NO APLICA ACCION CERRADA</v>
      </c>
      <c r="CZ217" s="221" t="str">
        <f t="shared" ref="CZ217:CZ257" si="37">(IF(CQ217="CERRADO","NO APLICA ACCION CERRADA",IF(CW217&lt;=0,"VENCIDO",IF(AY217&lt;=$V$5,"POR VENCER","CON TIEMPO"))))</f>
        <v>NO APLICA ACCION CERRADA</v>
      </c>
      <c r="DA217" s="239" t="s">
        <v>328</v>
      </c>
      <c r="DB217" s="82" t="s">
        <v>1125</v>
      </c>
      <c r="DC217" s="82" t="s">
        <v>339</v>
      </c>
      <c r="DD217" s="107">
        <v>1</v>
      </c>
      <c r="DE217" s="97" t="s">
        <v>294</v>
      </c>
      <c r="DF217" s="652"/>
      <c r="DG217" s="612"/>
      <c r="DH217" s="612"/>
      <c r="DI217" s="612"/>
      <c r="DJ217" s="612"/>
      <c r="DK217" s="612"/>
      <c r="DL217" s="612"/>
      <c r="DM217" s="612"/>
      <c r="DN217" s="612"/>
      <c r="DO217" s="612"/>
      <c r="DP217" s="612"/>
      <c r="DQ217" s="612"/>
      <c r="DR217" s="612"/>
      <c r="DS217" s="612"/>
      <c r="DT217" s="612"/>
      <c r="DU217" s="612"/>
      <c r="DV217" s="612"/>
      <c r="DW217" s="612"/>
      <c r="DX217" s="612"/>
      <c r="DY217" s="612"/>
      <c r="DZ217" s="612"/>
      <c r="EA217" s="612"/>
      <c r="EB217" s="612"/>
      <c r="EC217" s="612"/>
      <c r="ED217" s="612"/>
      <c r="EE217" s="612"/>
      <c r="EF217" s="612"/>
      <c r="EG217" s="612"/>
      <c r="EH217" s="612"/>
      <c r="EI217" s="612"/>
      <c r="EJ217" s="612"/>
      <c r="EK217" s="612"/>
      <c r="EL217" s="612"/>
      <c r="EM217" s="612"/>
      <c r="EN217" s="612"/>
      <c r="EO217" s="612"/>
      <c r="EP217" s="612"/>
      <c r="EQ217" s="612"/>
      <c r="ER217" s="612"/>
      <c r="ES217" s="612"/>
      <c r="ET217" s="612"/>
      <c r="EU217" s="612"/>
      <c r="EV217" s="612"/>
      <c r="EW217" s="612"/>
      <c r="EX217" s="612"/>
      <c r="EY217" s="612"/>
      <c r="EZ217" s="612"/>
      <c r="FA217" s="612"/>
      <c r="FB217" s="612"/>
      <c r="FC217" s="612"/>
      <c r="FD217" s="612"/>
      <c r="FE217" s="612"/>
      <c r="FF217" s="612"/>
      <c r="FG217" s="612"/>
      <c r="FH217" s="612"/>
      <c r="FI217" s="612"/>
      <c r="FJ217" s="612"/>
      <c r="FK217" s="612"/>
      <c r="FL217" s="612"/>
      <c r="FM217" s="612"/>
      <c r="FN217" s="612"/>
      <c r="FO217" s="612"/>
      <c r="FP217" s="612"/>
      <c r="FQ217" s="612"/>
      <c r="FR217" s="612"/>
      <c r="FS217" s="612"/>
      <c r="FT217" s="612"/>
      <c r="FU217" s="612"/>
      <c r="FV217" s="612"/>
      <c r="FW217" s="612"/>
      <c r="FX217" s="612"/>
      <c r="FY217" s="612"/>
      <c r="FZ217" s="612"/>
      <c r="GA217" s="612"/>
      <c r="GB217" s="612"/>
      <c r="GC217" s="612"/>
      <c r="GD217" s="612"/>
      <c r="GE217" s="612"/>
      <c r="GF217" s="612"/>
      <c r="GG217" s="612"/>
      <c r="GH217" s="612"/>
      <c r="GI217" s="612"/>
      <c r="GJ217" s="612"/>
      <c r="GK217" s="612"/>
      <c r="GL217" s="612"/>
      <c r="GM217" s="612"/>
      <c r="GN217" s="612"/>
      <c r="GO217" s="612"/>
      <c r="GP217" s="612"/>
      <c r="GQ217" s="612"/>
      <c r="GR217" s="612"/>
      <c r="GS217" s="612"/>
      <c r="GT217" s="612"/>
      <c r="GU217" s="612"/>
      <c r="GV217" s="612"/>
      <c r="GW217" s="612"/>
      <c r="GX217" s="612"/>
      <c r="GY217" s="612"/>
      <c r="GZ217" s="612"/>
      <c r="HA217" s="612"/>
      <c r="HB217" s="612"/>
      <c r="HC217" s="612"/>
      <c r="HD217" s="612"/>
      <c r="HE217" s="612"/>
      <c r="HF217" s="612"/>
      <c r="HG217" s="612"/>
      <c r="HH217" s="612"/>
      <c r="HI217" s="612"/>
      <c r="HJ217" s="612"/>
      <c r="HK217" s="612"/>
      <c r="HL217" s="612"/>
      <c r="HM217" s="612"/>
      <c r="HN217" s="612"/>
      <c r="HO217" s="612"/>
      <c r="HP217" s="612"/>
      <c r="HQ217" s="612"/>
      <c r="HR217" s="612"/>
      <c r="HS217" s="612"/>
      <c r="HT217" s="612"/>
      <c r="HU217" s="612"/>
      <c r="HV217" s="612"/>
      <c r="HW217" s="612"/>
      <c r="HX217" s="612"/>
      <c r="HY217" s="612"/>
      <c r="HZ217" s="612"/>
      <c r="IA217" s="612"/>
      <c r="IB217" s="612"/>
      <c r="IC217" s="612"/>
      <c r="ID217" s="612"/>
      <c r="IE217" s="612"/>
      <c r="IF217" s="612"/>
      <c r="IG217" s="612"/>
      <c r="IH217" s="612"/>
      <c r="II217" s="612"/>
      <c r="IJ217" s="612"/>
      <c r="IK217" s="612"/>
      <c r="IL217" s="612"/>
      <c r="IM217" s="612"/>
      <c r="IN217" s="612"/>
      <c r="IO217" s="612"/>
      <c r="IP217" s="612"/>
      <c r="IQ217" s="612"/>
      <c r="IR217" s="612"/>
      <c r="IS217" s="612"/>
      <c r="IT217" s="612"/>
      <c r="IU217" s="612"/>
      <c r="IV217" s="612"/>
      <c r="IW217" s="612"/>
      <c r="IX217" s="612"/>
      <c r="IY217" s="612"/>
      <c r="IZ217" s="612"/>
      <c r="JA217" s="612"/>
      <c r="JB217" s="612"/>
      <c r="JC217" s="612"/>
      <c r="JD217" s="612"/>
      <c r="JE217" s="612"/>
      <c r="JF217" s="612"/>
      <c r="JG217" s="612"/>
      <c r="JH217" s="612"/>
      <c r="JI217" s="612"/>
      <c r="JJ217" s="612"/>
      <c r="JK217" s="612"/>
      <c r="JL217" s="612"/>
      <c r="JM217" s="612"/>
      <c r="JN217" s="612"/>
      <c r="JO217" s="612"/>
      <c r="JP217" s="612"/>
      <c r="JQ217" s="612"/>
      <c r="JR217" s="612"/>
      <c r="JS217" s="612"/>
      <c r="JT217" s="612"/>
      <c r="JU217" s="612"/>
      <c r="JV217" s="612"/>
      <c r="JW217" s="612"/>
      <c r="JX217" s="612"/>
      <c r="JY217" s="612"/>
      <c r="JZ217" s="612"/>
      <c r="KA217" s="612"/>
      <c r="KB217" s="612"/>
      <c r="KC217" s="612"/>
      <c r="KD217" s="612"/>
      <c r="KE217" s="612"/>
      <c r="KF217" s="612"/>
      <c r="KG217" s="612"/>
      <c r="KH217" s="612"/>
      <c r="KI217" s="612"/>
      <c r="KJ217" s="612"/>
      <c r="KK217" s="612"/>
      <c r="KL217" s="612"/>
      <c r="KM217" s="612"/>
      <c r="KN217" s="612"/>
      <c r="KO217" s="612"/>
      <c r="KP217" s="612"/>
      <c r="KQ217" s="612"/>
      <c r="KR217" s="612"/>
      <c r="KS217" s="612"/>
      <c r="KT217" s="612"/>
      <c r="KU217" s="612"/>
      <c r="KV217" s="612"/>
      <c r="KW217" s="612"/>
      <c r="KX217" s="612"/>
      <c r="KY217" s="612"/>
      <c r="KZ217" s="612"/>
      <c r="LA217" s="612"/>
      <c r="LB217" s="612"/>
      <c r="LC217" s="612"/>
      <c r="LD217" s="612"/>
      <c r="LE217" s="612"/>
      <c r="LF217" s="612"/>
      <c r="LG217" s="612"/>
      <c r="LH217" s="612"/>
      <c r="LI217" s="612"/>
      <c r="LJ217" s="612"/>
      <c r="LK217" s="612"/>
      <c r="LL217" s="612"/>
      <c r="LM217" s="612"/>
      <c r="LN217" s="612"/>
      <c r="LO217" s="612"/>
      <c r="LP217" s="612"/>
      <c r="LQ217" s="612"/>
      <c r="LR217" s="612"/>
      <c r="LS217" s="612"/>
      <c r="LT217" s="612"/>
      <c r="LU217" s="612"/>
      <c r="LV217" s="612"/>
      <c r="LW217" s="612"/>
      <c r="LX217" s="612"/>
      <c r="LY217" s="612"/>
      <c r="LZ217" s="612"/>
      <c r="MA217" s="612"/>
      <c r="MB217" s="612"/>
      <c r="MC217" s="612"/>
      <c r="MD217" s="612"/>
      <c r="ME217" s="612"/>
      <c r="MF217" s="612"/>
      <c r="MG217" s="612"/>
      <c r="MH217" s="612"/>
      <c r="MI217" s="612"/>
      <c r="MJ217" s="612"/>
      <c r="MK217" s="612"/>
      <c r="ML217" s="612"/>
      <c r="MM217" s="612"/>
      <c r="MN217" s="612"/>
      <c r="MO217" s="612"/>
      <c r="MP217" s="612"/>
      <c r="MQ217" s="612"/>
      <c r="MR217" s="612"/>
      <c r="MS217" s="612"/>
      <c r="MT217" s="612"/>
      <c r="MU217" s="612"/>
      <c r="MV217" s="612"/>
      <c r="MW217" s="612"/>
      <c r="MX217" s="612"/>
      <c r="MY217" s="612"/>
      <c r="MZ217" s="612"/>
      <c r="NA217" s="612"/>
      <c r="NB217" s="612"/>
      <c r="NC217" s="612"/>
      <c r="ND217" s="612"/>
      <c r="NE217" s="612"/>
      <c r="NF217" s="612"/>
      <c r="NG217" s="612"/>
      <c r="NH217" s="612"/>
      <c r="NI217" s="612"/>
      <c r="NJ217" s="612"/>
      <c r="NK217" s="612"/>
      <c r="NL217" s="612"/>
      <c r="NM217" s="612"/>
      <c r="NN217" s="612"/>
      <c r="NO217" s="612"/>
      <c r="NP217" s="612"/>
      <c r="NQ217" s="612"/>
      <c r="NR217" s="612"/>
      <c r="NS217" s="612"/>
      <c r="NT217" s="612"/>
      <c r="NU217" s="612"/>
      <c r="NV217" s="612"/>
      <c r="NW217" s="612"/>
      <c r="NX217" s="612"/>
      <c r="NY217" s="612"/>
      <c r="NZ217" s="612"/>
      <c r="OA217" s="612"/>
      <c r="OB217" s="612"/>
      <c r="OC217" s="612"/>
      <c r="OD217" s="612"/>
      <c r="OE217" s="612"/>
      <c r="OF217" s="612"/>
      <c r="OG217" s="612"/>
      <c r="OH217" s="612"/>
      <c r="OI217" s="612"/>
      <c r="OJ217" s="612"/>
      <c r="OK217" s="612"/>
      <c r="OL217" s="612"/>
      <c r="OM217" s="612"/>
      <c r="ON217" s="612"/>
      <c r="OO217" s="612"/>
      <c r="OP217" s="612"/>
      <c r="OQ217" s="612"/>
      <c r="OR217" s="612"/>
      <c r="OS217" s="612"/>
      <c r="OT217" s="612"/>
      <c r="OU217" s="612"/>
      <c r="OV217" s="612"/>
      <c r="OW217" s="612"/>
      <c r="OX217" s="612"/>
      <c r="OY217" s="612"/>
      <c r="OZ217" s="612"/>
      <c r="PA217" s="612"/>
      <c r="PB217" s="612"/>
      <c r="PC217" s="612"/>
      <c r="PD217" s="612"/>
      <c r="PE217" s="612"/>
      <c r="PF217" s="612"/>
      <c r="PG217" s="612"/>
      <c r="PH217" s="612"/>
      <c r="PI217" s="612"/>
      <c r="PJ217" s="612"/>
      <c r="PK217" s="612"/>
      <c r="PL217" s="612"/>
      <c r="PM217" s="612"/>
      <c r="PN217" s="612"/>
      <c r="PO217" s="612"/>
      <c r="PP217" s="612"/>
      <c r="PQ217" s="612"/>
      <c r="PR217" s="612"/>
      <c r="PS217" s="612"/>
      <c r="PT217" s="612"/>
      <c r="PU217" s="612"/>
      <c r="PV217" s="612"/>
      <c r="PW217" s="612"/>
      <c r="PX217" s="612"/>
      <c r="PY217" s="612"/>
      <c r="PZ217" s="612"/>
      <c r="QA217" s="612"/>
      <c r="QB217" s="612"/>
      <c r="QC217" s="612"/>
      <c r="QD217" s="612"/>
      <c r="QE217" s="612"/>
      <c r="QF217" s="612"/>
      <c r="QG217" s="612"/>
    </row>
    <row r="218" spans="1:449" s="145" customFormat="1" ht="118.5" hidden="1" customHeight="1">
      <c r="A218" s="252">
        <v>190</v>
      </c>
      <c r="B218" s="253" t="s">
        <v>959</v>
      </c>
      <c r="C218" s="215" t="s">
        <v>649</v>
      </c>
      <c r="D218" s="213" t="s">
        <v>344</v>
      </c>
      <c r="E218" s="213" t="s">
        <v>2977</v>
      </c>
      <c r="F218" s="215" t="s">
        <v>648</v>
      </c>
      <c r="G218" s="215" t="s">
        <v>649</v>
      </c>
      <c r="H218" s="213" t="s">
        <v>344</v>
      </c>
      <c r="I218" s="213" t="s">
        <v>2978</v>
      </c>
      <c r="J218" s="215" t="s">
        <v>1614</v>
      </c>
      <c r="K218" s="215" t="s">
        <v>758</v>
      </c>
      <c r="L218" s="215" t="s">
        <v>639</v>
      </c>
      <c r="M218" s="215" t="s">
        <v>1615</v>
      </c>
      <c r="N218" s="215" t="s">
        <v>665</v>
      </c>
      <c r="O218" s="213" t="s">
        <v>158</v>
      </c>
      <c r="P218" s="213" t="s">
        <v>169</v>
      </c>
      <c r="Q218" s="213" t="s">
        <v>1628</v>
      </c>
      <c r="R218" s="213" t="s">
        <v>251</v>
      </c>
      <c r="S218" s="255" t="s">
        <v>2989</v>
      </c>
      <c r="T218" s="253" t="s">
        <v>500</v>
      </c>
      <c r="U218" s="255">
        <v>86</v>
      </c>
      <c r="V218" s="255">
        <v>2020</v>
      </c>
      <c r="W218" s="255" t="s">
        <v>2990</v>
      </c>
      <c r="X218" s="575" t="s">
        <v>2991</v>
      </c>
      <c r="Y218" s="213" t="s">
        <v>2992</v>
      </c>
      <c r="Z218" s="213" t="s">
        <v>2984</v>
      </c>
      <c r="AA218" s="255" t="s">
        <v>328</v>
      </c>
      <c r="AB218" s="213" t="s">
        <v>328</v>
      </c>
      <c r="AC218" s="213" t="s">
        <v>2985</v>
      </c>
      <c r="AD218" s="255" t="s">
        <v>328</v>
      </c>
      <c r="AE218" s="255" t="s">
        <v>328</v>
      </c>
      <c r="AF218" s="260">
        <v>44284</v>
      </c>
      <c r="AG218" s="260">
        <v>44406</v>
      </c>
      <c r="AH218" s="260">
        <v>44743</v>
      </c>
      <c r="AI218" s="260" t="s">
        <v>309</v>
      </c>
      <c r="AJ218" s="260" t="s">
        <v>309</v>
      </c>
      <c r="AK218" s="218">
        <f t="shared" si="33"/>
        <v>-305</v>
      </c>
      <c r="AL218" s="300" t="s">
        <v>2986</v>
      </c>
      <c r="AM218" s="262">
        <v>44384</v>
      </c>
      <c r="AN218" s="257" t="s">
        <v>309</v>
      </c>
      <c r="AO218" s="300" t="s">
        <v>1715</v>
      </c>
      <c r="AP218" s="261">
        <v>0.2</v>
      </c>
      <c r="AQ218" s="235" t="s">
        <v>435</v>
      </c>
      <c r="AR218" s="223">
        <v>-45</v>
      </c>
      <c r="AS218" s="221" t="s">
        <v>387</v>
      </c>
      <c r="AT218" s="221" t="s">
        <v>412</v>
      </c>
      <c r="AU218" s="221" t="s">
        <v>412</v>
      </c>
      <c r="AV218" s="221" t="s">
        <v>412</v>
      </c>
      <c r="AW218" s="222">
        <v>0</v>
      </c>
      <c r="AX218" s="261">
        <v>0</v>
      </c>
      <c r="AY218" s="221" t="s">
        <v>393</v>
      </c>
      <c r="AZ218" s="257" t="s">
        <v>390</v>
      </c>
      <c r="BA218" s="247" t="s">
        <v>390</v>
      </c>
      <c r="BB218" s="250" t="s">
        <v>1121</v>
      </c>
      <c r="BC218" s="264">
        <v>44620</v>
      </c>
      <c r="BD218" s="250" t="s">
        <v>309</v>
      </c>
      <c r="BE218" s="50" t="s">
        <v>576</v>
      </c>
      <c r="BF218" s="124">
        <v>0</v>
      </c>
      <c r="BG218" s="235" t="s">
        <v>386</v>
      </c>
      <c r="BH218" s="223">
        <v>-44619.8</v>
      </c>
      <c r="BI218" s="221" t="s">
        <v>387</v>
      </c>
      <c r="BJ218" s="267"/>
      <c r="BK218" s="267"/>
      <c r="BL218" s="267"/>
      <c r="BM218" s="267"/>
      <c r="BN218" s="221"/>
      <c r="BO218" s="267"/>
      <c r="BP218" s="268" t="s">
        <v>293</v>
      </c>
      <c r="BQ218" s="62" t="s">
        <v>2987</v>
      </c>
      <c r="BR218" s="269">
        <v>44712</v>
      </c>
      <c r="BS218" s="233" t="s">
        <v>1236</v>
      </c>
      <c r="BT218" s="234">
        <v>1</v>
      </c>
      <c r="BU218" s="235" t="s">
        <v>380</v>
      </c>
      <c r="BV218" s="223">
        <v>-305</v>
      </c>
      <c r="BW218" s="221" t="s">
        <v>387</v>
      </c>
      <c r="BX218" s="249">
        <v>44607</v>
      </c>
      <c r="BY218" s="380" t="s">
        <v>2993</v>
      </c>
      <c r="BZ218" s="94" t="s">
        <v>466</v>
      </c>
      <c r="CA218" s="108">
        <v>1</v>
      </c>
      <c r="CB218" s="236" t="s">
        <v>294</v>
      </c>
      <c r="CC218" s="94"/>
      <c r="CD218" s="236" t="s">
        <v>294</v>
      </c>
      <c r="CE218" s="233" t="s">
        <v>1125</v>
      </c>
      <c r="CF218" s="233" t="s">
        <v>1125</v>
      </c>
      <c r="CG218" s="375" t="s">
        <v>328</v>
      </c>
      <c r="CH218" s="233" t="s">
        <v>328</v>
      </c>
      <c r="CI218" s="234">
        <v>1</v>
      </c>
      <c r="CJ218" s="235" t="str">
        <f t="shared" si="34"/>
        <v>CUMPLIMIENTO TOTAL</v>
      </c>
      <c r="CK218" s="223" t="str">
        <f t="shared" si="29"/>
        <v>NO APLICA ACCION CERRADA</v>
      </c>
      <c r="CL218" s="221" t="str">
        <f t="shared" si="30"/>
        <v>NO APLICA ACCION CERRADA</v>
      </c>
      <c r="CM218" s="239" t="s">
        <v>328</v>
      </c>
      <c r="CN218" s="82" t="s">
        <v>2142</v>
      </c>
      <c r="CO218" s="70" t="s">
        <v>409</v>
      </c>
      <c r="CP218" s="107">
        <v>1</v>
      </c>
      <c r="CQ218" s="236" t="s">
        <v>294</v>
      </c>
      <c r="CR218" s="105" t="s">
        <v>382</v>
      </c>
      <c r="CS218" s="249">
        <v>44963</v>
      </c>
      <c r="CT218" s="82" t="s">
        <v>1125</v>
      </c>
      <c r="CU218" s="82" t="s">
        <v>339</v>
      </c>
      <c r="CV218" s="107">
        <v>1</v>
      </c>
      <c r="CW218" s="110">
        <v>1</v>
      </c>
      <c r="CX218" s="235" t="str">
        <f t="shared" si="35"/>
        <v>CUMPLIMIENTO TOTAL</v>
      </c>
      <c r="CY218" s="223" t="str">
        <f t="shared" si="36"/>
        <v>NO APLICA ACCION CERRADA</v>
      </c>
      <c r="CZ218" s="221" t="str">
        <f t="shared" si="37"/>
        <v>NO APLICA ACCION CERRADA</v>
      </c>
      <c r="DA218" s="239" t="s">
        <v>328</v>
      </c>
      <c r="DB218" s="82" t="s">
        <v>1125</v>
      </c>
      <c r="DC218" s="82" t="s">
        <v>339</v>
      </c>
      <c r="DD218" s="107">
        <v>1</v>
      </c>
      <c r="DE218" s="97" t="s">
        <v>294</v>
      </c>
      <c r="DF218" s="94"/>
      <c r="DG218" s="141"/>
      <c r="DH218" s="141"/>
      <c r="DI218" s="141"/>
      <c r="DJ218" s="141"/>
      <c r="DK218" s="141"/>
      <c r="DL218" s="141"/>
      <c r="DM218" s="141"/>
      <c r="DN218" s="141"/>
      <c r="DO218" s="141"/>
      <c r="DP218" s="141"/>
      <c r="DQ218" s="141"/>
      <c r="DR218" s="141"/>
      <c r="DS218" s="141"/>
      <c r="DT218" s="141"/>
      <c r="DU218" s="141"/>
      <c r="DV218" s="141"/>
      <c r="DW218" s="141"/>
      <c r="DX218" s="141"/>
      <c r="DY218" s="141"/>
      <c r="DZ218" s="141"/>
      <c r="EA218" s="141"/>
      <c r="EB218" s="141"/>
      <c r="EC218" s="141"/>
      <c r="ED218" s="141"/>
      <c r="EE218" s="141"/>
      <c r="EF218" s="141"/>
      <c r="EG218" s="141"/>
      <c r="EH218" s="141"/>
      <c r="EI218" s="141"/>
      <c r="EJ218" s="141"/>
      <c r="EK218" s="141"/>
      <c r="EL218" s="141"/>
      <c r="EM218" s="141"/>
      <c r="EN218" s="141"/>
      <c r="EO218" s="141"/>
      <c r="EP218" s="141"/>
      <c r="EQ218" s="141"/>
      <c r="ER218" s="141"/>
      <c r="ES218" s="141"/>
      <c r="ET218" s="141"/>
      <c r="EU218" s="141"/>
      <c r="EV218" s="141"/>
      <c r="EW218" s="141"/>
      <c r="EX218" s="141"/>
      <c r="EY218" s="141"/>
      <c r="EZ218" s="141"/>
      <c r="FA218" s="141"/>
      <c r="FB218" s="141"/>
      <c r="FC218" s="141"/>
      <c r="FD218" s="141"/>
      <c r="FE218" s="141"/>
      <c r="FF218" s="141"/>
      <c r="FG218" s="141"/>
      <c r="FH218" s="141"/>
      <c r="FI218" s="141"/>
      <c r="FJ218" s="141"/>
      <c r="FK218" s="141"/>
      <c r="FL218" s="141"/>
      <c r="FM218" s="141"/>
      <c r="FN218" s="141"/>
      <c r="FO218" s="141"/>
      <c r="FP218" s="141"/>
      <c r="FQ218" s="141"/>
      <c r="FR218" s="141"/>
      <c r="FS218" s="141"/>
      <c r="FT218" s="141"/>
      <c r="FU218" s="141"/>
      <c r="FV218" s="141"/>
      <c r="FW218" s="141"/>
      <c r="FX218" s="141"/>
      <c r="FY218" s="141"/>
      <c r="FZ218" s="141"/>
      <c r="GA218" s="141"/>
      <c r="GB218" s="141"/>
      <c r="GC218" s="141"/>
      <c r="GD218" s="141"/>
      <c r="GE218" s="141"/>
      <c r="GF218" s="141"/>
      <c r="GG218" s="141"/>
      <c r="GH218" s="141"/>
      <c r="GI218" s="141"/>
      <c r="GJ218" s="141"/>
      <c r="GK218" s="141"/>
      <c r="GL218" s="141"/>
      <c r="GM218" s="141"/>
      <c r="GN218" s="141"/>
      <c r="GO218" s="141"/>
      <c r="GP218" s="141"/>
      <c r="GQ218" s="141"/>
      <c r="GR218" s="141"/>
      <c r="GS218" s="141"/>
      <c r="GT218" s="141"/>
      <c r="GU218" s="141"/>
      <c r="GV218" s="141"/>
      <c r="GW218" s="141"/>
      <c r="GX218" s="141"/>
      <c r="GY218" s="141"/>
      <c r="GZ218" s="141"/>
      <c r="HA218" s="141"/>
      <c r="HB218" s="141"/>
      <c r="HC218" s="141"/>
      <c r="HD218" s="141"/>
      <c r="HE218" s="141"/>
      <c r="HF218" s="141"/>
      <c r="HG218" s="141"/>
      <c r="HH218" s="141"/>
      <c r="HI218" s="141"/>
      <c r="HJ218" s="141"/>
      <c r="HK218" s="141"/>
      <c r="HL218" s="141"/>
      <c r="HM218" s="141"/>
      <c r="HN218" s="141"/>
      <c r="HO218" s="141"/>
      <c r="HP218" s="141"/>
      <c r="HQ218" s="141"/>
      <c r="HR218" s="141"/>
      <c r="HS218" s="141"/>
      <c r="HT218" s="141"/>
      <c r="HU218" s="141"/>
      <c r="HV218" s="141"/>
      <c r="HW218" s="141"/>
      <c r="HX218" s="141"/>
      <c r="HY218" s="141"/>
      <c r="HZ218" s="141"/>
      <c r="IA218" s="141"/>
      <c r="IB218" s="141"/>
      <c r="IC218" s="141"/>
      <c r="ID218" s="141"/>
      <c r="IE218" s="141"/>
      <c r="IF218" s="141"/>
      <c r="IG218" s="141"/>
      <c r="IH218" s="141"/>
      <c r="II218" s="141"/>
      <c r="IJ218" s="141"/>
      <c r="IK218" s="141"/>
      <c r="IL218" s="141"/>
      <c r="IM218" s="141"/>
      <c r="IN218" s="141"/>
      <c r="IO218" s="141"/>
      <c r="IP218" s="141"/>
      <c r="IQ218" s="141"/>
      <c r="IR218" s="141"/>
      <c r="IS218" s="141"/>
      <c r="IT218" s="141"/>
      <c r="IU218" s="141"/>
      <c r="IV218" s="141"/>
      <c r="IW218" s="141"/>
      <c r="IX218" s="141"/>
      <c r="IY218" s="141"/>
      <c r="IZ218" s="141"/>
      <c r="JA218" s="141"/>
      <c r="JB218" s="141"/>
      <c r="JC218" s="141"/>
      <c r="JD218" s="141"/>
      <c r="JE218" s="141"/>
      <c r="JF218" s="141"/>
      <c r="JG218" s="141"/>
      <c r="JH218" s="141"/>
      <c r="JI218" s="141"/>
      <c r="JJ218" s="141"/>
      <c r="JK218" s="141"/>
      <c r="JL218" s="141"/>
      <c r="JM218" s="141"/>
      <c r="JN218" s="141"/>
      <c r="JO218" s="141"/>
      <c r="JP218" s="141"/>
      <c r="JQ218" s="141"/>
      <c r="JR218" s="141"/>
      <c r="JS218" s="141"/>
      <c r="JT218" s="141"/>
      <c r="JU218" s="141"/>
      <c r="JV218" s="141"/>
      <c r="JW218" s="141"/>
      <c r="JX218" s="141"/>
      <c r="JY218" s="141"/>
      <c r="JZ218" s="141"/>
      <c r="KA218" s="141"/>
      <c r="KB218" s="141"/>
      <c r="KC218" s="141"/>
      <c r="KD218" s="141"/>
      <c r="KE218" s="141"/>
      <c r="KF218" s="141"/>
      <c r="KG218" s="141"/>
      <c r="KH218" s="141"/>
      <c r="KI218" s="141"/>
      <c r="KJ218" s="141"/>
      <c r="KK218" s="141"/>
      <c r="KL218" s="141"/>
      <c r="KM218" s="141"/>
      <c r="KN218" s="141"/>
      <c r="KO218" s="141"/>
      <c r="KP218" s="141"/>
      <c r="KQ218" s="141"/>
      <c r="KR218" s="141"/>
      <c r="KS218" s="141"/>
      <c r="KT218" s="141"/>
      <c r="KU218" s="141"/>
      <c r="KV218" s="141"/>
      <c r="KW218" s="141"/>
      <c r="KX218" s="141"/>
      <c r="KY218" s="141"/>
      <c r="KZ218" s="141"/>
      <c r="LA218" s="141"/>
      <c r="LB218" s="141"/>
      <c r="LC218" s="141"/>
      <c r="LD218" s="141"/>
      <c r="LE218" s="141"/>
      <c r="LF218" s="141"/>
      <c r="LG218" s="141"/>
      <c r="LH218" s="141"/>
      <c r="LI218" s="141"/>
      <c r="LJ218" s="141"/>
      <c r="LK218" s="141"/>
      <c r="LL218" s="141"/>
      <c r="LM218" s="141"/>
      <c r="LN218" s="141"/>
      <c r="LO218" s="141"/>
      <c r="LP218" s="141"/>
      <c r="LQ218" s="141"/>
      <c r="LR218" s="141"/>
      <c r="LS218" s="141"/>
      <c r="LT218" s="141"/>
      <c r="LU218" s="141"/>
      <c r="LV218" s="141"/>
      <c r="LW218" s="141"/>
      <c r="LX218" s="141"/>
      <c r="LY218" s="141"/>
      <c r="LZ218" s="141"/>
      <c r="MA218" s="141"/>
      <c r="MB218" s="141"/>
      <c r="MC218" s="141"/>
      <c r="MD218" s="141"/>
      <c r="ME218" s="141"/>
      <c r="MF218" s="141"/>
      <c r="MG218" s="141"/>
      <c r="MH218" s="141"/>
      <c r="MI218" s="141"/>
      <c r="MJ218" s="141"/>
      <c r="MK218" s="141"/>
      <c r="ML218" s="141"/>
      <c r="MM218" s="141"/>
      <c r="MN218" s="141"/>
      <c r="MO218" s="141"/>
      <c r="MP218" s="141"/>
      <c r="MQ218" s="141"/>
      <c r="MR218" s="141"/>
      <c r="MS218" s="141"/>
      <c r="MT218" s="141"/>
      <c r="MU218" s="141"/>
      <c r="MV218" s="141"/>
      <c r="MW218" s="141"/>
      <c r="MX218" s="141"/>
      <c r="MY218" s="141"/>
      <c r="MZ218" s="141"/>
      <c r="NA218" s="141"/>
      <c r="NB218" s="141"/>
      <c r="NC218" s="141"/>
      <c r="ND218" s="141"/>
      <c r="NE218" s="141"/>
      <c r="NF218" s="141"/>
      <c r="NG218" s="141"/>
      <c r="NH218" s="141"/>
      <c r="NI218" s="141"/>
      <c r="NJ218" s="141"/>
      <c r="NK218" s="141"/>
      <c r="NL218" s="141"/>
      <c r="NM218" s="141"/>
      <c r="NN218" s="141"/>
      <c r="NO218" s="141"/>
      <c r="NP218" s="141"/>
      <c r="NQ218" s="141"/>
      <c r="NR218" s="141"/>
      <c r="NS218" s="141"/>
      <c r="NT218" s="141"/>
      <c r="NU218" s="141"/>
      <c r="NV218" s="141"/>
      <c r="NW218" s="141"/>
      <c r="NX218" s="141"/>
      <c r="NY218" s="141"/>
      <c r="NZ218" s="141"/>
      <c r="OA218" s="141"/>
      <c r="OB218" s="141"/>
      <c r="OC218" s="141"/>
      <c r="OD218" s="141"/>
      <c r="OE218" s="141"/>
      <c r="OF218" s="141"/>
      <c r="OG218" s="141"/>
      <c r="OH218" s="141"/>
      <c r="OI218" s="141"/>
      <c r="OJ218" s="141"/>
      <c r="OK218" s="141"/>
      <c r="OL218" s="141"/>
      <c r="OM218" s="141"/>
      <c r="ON218" s="141"/>
      <c r="OO218" s="141"/>
      <c r="OP218" s="141"/>
      <c r="OQ218" s="141"/>
      <c r="OR218" s="141"/>
      <c r="OS218" s="141"/>
      <c r="OT218" s="141"/>
      <c r="OU218" s="141"/>
      <c r="OV218" s="141"/>
      <c r="OW218" s="141"/>
      <c r="OX218" s="141"/>
      <c r="OY218" s="141"/>
      <c r="OZ218" s="141"/>
      <c r="PA218" s="141"/>
      <c r="PB218" s="141"/>
      <c r="PC218" s="141"/>
      <c r="PD218" s="141"/>
      <c r="PE218" s="141"/>
      <c r="PF218" s="141"/>
      <c r="PG218" s="141"/>
      <c r="PH218" s="141"/>
      <c r="PI218" s="141"/>
      <c r="PJ218" s="141"/>
      <c r="PK218" s="141"/>
      <c r="PL218" s="141"/>
      <c r="PM218" s="141"/>
      <c r="PN218" s="141"/>
      <c r="PO218" s="141"/>
      <c r="PP218" s="141"/>
      <c r="PQ218" s="141"/>
      <c r="PR218" s="141"/>
      <c r="PS218" s="141"/>
      <c r="PT218" s="141"/>
      <c r="PU218" s="141"/>
      <c r="PV218" s="141"/>
      <c r="PW218" s="141"/>
      <c r="PX218" s="141"/>
      <c r="PY218" s="141"/>
      <c r="PZ218" s="141"/>
      <c r="QA218" s="141"/>
      <c r="QB218" s="141"/>
      <c r="QC218" s="141"/>
      <c r="QD218" s="141"/>
      <c r="QE218" s="141"/>
      <c r="QF218" s="141"/>
    </row>
    <row r="219" spans="1:449" s="145" customFormat="1" ht="118.5" hidden="1" customHeight="1">
      <c r="A219" s="252">
        <v>191</v>
      </c>
      <c r="B219" s="253" t="s">
        <v>959</v>
      </c>
      <c r="C219" s="215" t="s">
        <v>649</v>
      </c>
      <c r="D219" s="213" t="s">
        <v>344</v>
      </c>
      <c r="E219" s="213" t="s">
        <v>2994</v>
      </c>
      <c r="F219" s="215" t="s">
        <v>648</v>
      </c>
      <c r="G219" s="215" t="s">
        <v>649</v>
      </c>
      <c r="H219" s="213" t="s">
        <v>344</v>
      </c>
      <c r="I219" s="213" t="s">
        <v>2978</v>
      </c>
      <c r="J219" s="215" t="s">
        <v>1614</v>
      </c>
      <c r="K219" s="215" t="s">
        <v>758</v>
      </c>
      <c r="L219" s="215" t="s">
        <v>639</v>
      </c>
      <c r="M219" s="215" t="s">
        <v>1615</v>
      </c>
      <c r="N219" s="215" t="s">
        <v>665</v>
      </c>
      <c r="O219" s="213" t="s">
        <v>158</v>
      </c>
      <c r="P219" s="213" t="s">
        <v>169</v>
      </c>
      <c r="Q219" s="213" t="s">
        <v>1628</v>
      </c>
      <c r="R219" s="213" t="s">
        <v>251</v>
      </c>
      <c r="S219" s="255" t="s">
        <v>2995</v>
      </c>
      <c r="T219" s="253" t="s">
        <v>501</v>
      </c>
      <c r="U219" s="255">
        <v>86</v>
      </c>
      <c r="V219" s="255">
        <v>2020</v>
      </c>
      <c r="W219" s="255" t="s">
        <v>2996</v>
      </c>
      <c r="X219" s="575" t="s">
        <v>2997</v>
      </c>
      <c r="Y219" s="213" t="s">
        <v>2998</v>
      </c>
      <c r="Z219" s="213" t="s">
        <v>2999</v>
      </c>
      <c r="AA219" s="255" t="s">
        <v>328</v>
      </c>
      <c r="AB219" s="213" t="s">
        <v>328</v>
      </c>
      <c r="AC219" s="213" t="s">
        <v>3000</v>
      </c>
      <c r="AD219" s="255" t="s">
        <v>328</v>
      </c>
      <c r="AE219" s="255" t="s">
        <v>328</v>
      </c>
      <c r="AF219" s="260">
        <v>44284</v>
      </c>
      <c r="AG219" s="260">
        <v>44406</v>
      </c>
      <c r="AH219" s="260">
        <v>44743</v>
      </c>
      <c r="AI219" s="260" t="s">
        <v>309</v>
      </c>
      <c r="AJ219" s="260" t="s">
        <v>309</v>
      </c>
      <c r="AK219" s="218">
        <f t="shared" si="33"/>
        <v>-305</v>
      </c>
      <c r="AL219" s="300" t="s">
        <v>2986</v>
      </c>
      <c r="AM219" s="262">
        <v>44384</v>
      </c>
      <c r="AN219" s="257" t="s">
        <v>309</v>
      </c>
      <c r="AO219" s="300" t="s">
        <v>1715</v>
      </c>
      <c r="AP219" s="261">
        <v>0.2</v>
      </c>
      <c r="AQ219" s="235" t="s">
        <v>435</v>
      </c>
      <c r="AR219" s="223">
        <v>-45</v>
      </c>
      <c r="AS219" s="221" t="s">
        <v>387</v>
      </c>
      <c r="AT219" s="221" t="s">
        <v>412</v>
      </c>
      <c r="AU219" s="221" t="s">
        <v>412</v>
      </c>
      <c r="AV219" s="221" t="s">
        <v>412</v>
      </c>
      <c r="AW219" s="222">
        <v>0</v>
      </c>
      <c r="AX219" s="261">
        <v>0</v>
      </c>
      <c r="AY219" s="221" t="s">
        <v>393</v>
      </c>
      <c r="AZ219" s="257" t="s">
        <v>390</v>
      </c>
      <c r="BA219" s="247" t="s">
        <v>390</v>
      </c>
      <c r="BB219" s="250" t="s">
        <v>1121</v>
      </c>
      <c r="BC219" s="264">
        <v>44620</v>
      </c>
      <c r="BD219" s="250" t="s">
        <v>309</v>
      </c>
      <c r="BE219" s="50" t="s">
        <v>576</v>
      </c>
      <c r="BF219" s="124">
        <v>0</v>
      </c>
      <c r="BG219" s="235" t="s">
        <v>386</v>
      </c>
      <c r="BH219" s="223">
        <v>-44619.8</v>
      </c>
      <c r="BI219" s="221" t="s">
        <v>387</v>
      </c>
      <c r="BJ219" s="267"/>
      <c r="BK219" s="267"/>
      <c r="BL219" s="267"/>
      <c r="BM219" s="267"/>
      <c r="BN219" s="221"/>
      <c r="BO219" s="267"/>
      <c r="BP219" s="268" t="s">
        <v>293</v>
      </c>
      <c r="BQ219" s="62" t="s">
        <v>3001</v>
      </c>
      <c r="BR219" s="269">
        <v>44712</v>
      </c>
      <c r="BS219" s="233" t="s">
        <v>1236</v>
      </c>
      <c r="BT219" s="234">
        <v>1</v>
      </c>
      <c r="BU219" s="235" t="s">
        <v>380</v>
      </c>
      <c r="BV219" s="223">
        <v>-305</v>
      </c>
      <c r="BW219" s="221" t="s">
        <v>387</v>
      </c>
      <c r="BX219" s="249">
        <v>44607</v>
      </c>
      <c r="BY219" s="380" t="s">
        <v>3002</v>
      </c>
      <c r="BZ219" s="94" t="s">
        <v>466</v>
      </c>
      <c r="CA219" s="108">
        <v>1</v>
      </c>
      <c r="CB219" s="236" t="s">
        <v>294</v>
      </c>
      <c r="CC219" s="94"/>
      <c r="CD219" s="236" t="s">
        <v>294</v>
      </c>
      <c r="CE219" s="233" t="s">
        <v>1125</v>
      </c>
      <c r="CF219" s="233" t="s">
        <v>1125</v>
      </c>
      <c r="CG219" s="375" t="s">
        <v>328</v>
      </c>
      <c r="CH219" s="233" t="s">
        <v>328</v>
      </c>
      <c r="CI219" s="234">
        <v>1</v>
      </c>
      <c r="CJ219" s="235" t="str">
        <f t="shared" si="34"/>
        <v>CUMPLIMIENTO TOTAL</v>
      </c>
      <c r="CK219" s="223" t="str">
        <f t="shared" si="29"/>
        <v>NO APLICA ACCION CERRADA</v>
      </c>
      <c r="CL219" s="221" t="str">
        <f t="shared" si="30"/>
        <v>NO APLICA ACCION CERRADA</v>
      </c>
      <c r="CM219" s="239" t="s">
        <v>328</v>
      </c>
      <c r="CN219" s="82" t="s">
        <v>2142</v>
      </c>
      <c r="CO219" s="70" t="s">
        <v>409</v>
      </c>
      <c r="CP219" s="107">
        <v>1</v>
      </c>
      <c r="CQ219" s="236" t="s">
        <v>294</v>
      </c>
      <c r="CR219" s="105" t="s">
        <v>382</v>
      </c>
      <c r="CS219" s="249">
        <v>44963</v>
      </c>
      <c r="CT219" s="82" t="s">
        <v>1125</v>
      </c>
      <c r="CU219" s="82" t="s">
        <v>339</v>
      </c>
      <c r="CV219" s="107">
        <v>1</v>
      </c>
      <c r="CW219" s="110">
        <v>1</v>
      </c>
      <c r="CX219" s="235" t="str">
        <f t="shared" si="35"/>
        <v>CUMPLIMIENTO TOTAL</v>
      </c>
      <c r="CY219" s="223" t="str">
        <f t="shared" si="36"/>
        <v>NO APLICA ACCION CERRADA</v>
      </c>
      <c r="CZ219" s="221" t="str">
        <f t="shared" si="37"/>
        <v>NO APLICA ACCION CERRADA</v>
      </c>
      <c r="DA219" s="239" t="s">
        <v>328</v>
      </c>
      <c r="DB219" s="82" t="s">
        <v>1125</v>
      </c>
      <c r="DC219" s="82" t="s">
        <v>339</v>
      </c>
      <c r="DD219" s="107">
        <v>1</v>
      </c>
      <c r="DE219" s="97" t="s">
        <v>294</v>
      </c>
      <c r="DF219" s="94"/>
      <c r="DG219" s="141"/>
      <c r="DH219" s="141"/>
      <c r="DI219" s="141"/>
      <c r="DJ219" s="141"/>
      <c r="DK219" s="141"/>
      <c r="DL219" s="141"/>
      <c r="DM219" s="141"/>
      <c r="DN219" s="141"/>
      <c r="DO219" s="141"/>
      <c r="DP219" s="141"/>
      <c r="DQ219" s="141"/>
      <c r="DR219" s="141"/>
      <c r="DS219" s="141"/>
      <c r="DT219" s="141"/>
      <c r="DU219" s="141"/>
      <c r="DV219" s="141"/>
      <c r="DW219" s="141"/>
      <c r="DX219" s="141"/>
      <c r="DY219" s="141"/>
      <c r="DZ219" s="141"/>
      <c r="EA219" s="141"/>
      <c r="EB219" s="141"/>
      <c r="EC219" s="141"/>
      <c r="ED219" s="141"/>
      <c r="EE219" s="141"/>
      <c r="EF219" s="141"/>
      <c r="EG219" s="141"/>
      <c r="EH219" s="141"/>
      <c r="EI219" s="141"/>
      <c r="EJ219" s="141"/>
      <c r="EK219" s="141"/>
      <c r="EL219" s="141"/>
      <c r="EM219" s="141"/>
      <c r="EN219" s="141"/>
      <c r="EO219" s="141"/>
      <c r="EP219" s="141"/>
      <c r="EQ219" s="141"/>
      <c r="ER219" s="141"/>
      <c r="ES219" s="141"/>
      <c r="ET219" s="141"/>
      <c r="EU219" s="141"/>
      <c r="EV219" s="141"/>
      <c r="EW219" s="141"/>
      <c r="EX219" s="141"/>
      <c r="EY219" s="141"/>
      <c r="EZ219" s="141"/>
      <c r="FA219" s="141"/>
      <c r="FB219" s="141"/>
      <c r="FC219" s="141"/>
      <c r="FD219" s="141"/>
      <c r="FE219" s="141"/>
      <c r="FF219" s="141"/>
      <c r="FG219" s="141"/>
      <c r="FH219" s="141"/>
      <c r="FI219" s="141"/>
      <c r="FJ219" s="141"/>
      <c r="FK219" s="141"/>
      <c r="FL219" s="141"/>
      <c r="FM219" s="141"/>
      <c r="FN219" s="141"/>
      <c r="FO219" s="141"/>
      <c r="FP219" s="141"/>
      <c r="FQ219" s="141"/>
      <c r="FR219" s="141"/>
      <c r="FS219" s="141"/>
      <c r="FT219" s="141"/>
      <c r="FU219" s="141"/>
      <c r="FV219" s="141"/>
      <c r="FW219" s="141"/>
      <c r="FX219" s="141"/>
      <c r="FY219" s="141"/>
      <c r="FZ219" s="141"/>
      <c r="GA219" s="141"/>
      <c r="GB219" s="141"/>
      <c r="GC219" s="141"/>
      <c r="GD219" s="141"/>
      <c r="GE219" s="141"/>
      <c r="GF219" s="141"/>
      <c r="GG219" s="141"/>
      <c r="GH219" s="141"/>
      <c r="GI219" s="141"/>
      <c r="GJ219" s="141"/>
      <c r="GK219" s="141"/>
      <c r="GL219" s="141"/>
      <c r="GM219" s="141"/>
      <c r="GN219" s="141"/>
      <c r="GO219" s="141"/>
      <c r="GP219" s="141"/>
      <c r="GQ219" s="141"/>
      <c r="GR219" s="141"/>
      <c r="GS219" s="141"/>
      <c r="GT219" s="141"/>
      <c r="GU219" s="141"/>
      <c r="GV219" s="141"/>
      <c r="GW219" s="141"/>
      <c r="GX219" s="141"/>
      <c r="GY219" s="141"/>
      <c r="GZ219" s="141"/>
      <c r="HA219" s="141"/>
      <c r="HB219" s="141"/>
      <c r="HC219" s="141"/>
      <c r="HD219" s="141"/>
      <c r="HE219" s="141"/>
      <c r="HF219" s="141"/>
      <c r="HG219" s="141"/>
      <c r="HH219" s="141"/>
      <c r="HI219" s="141"/>
      <c r="HJ219" s="141"/>
      <c r="HK219" s="141"/>
      <c r="HL219" s="141"/>
      <c r="HM219" s="141"/>
      <c r="HN219" s="141"/>
      <c r="HO219" s="141"/>
      <c r="HP219" s="141"/>
      <c r="HQ219" s="141"/>
      <c r="HR219" s="141"/>
      <c r="HS219" s="141"/>
      <c r="HT219" s="141"/>
      <c r="HU219" s="141"/>
      <c r="HV219" s="141"/>
      <c r="HW219" s="141"/>
      <c r="HX219" s="141"/>
      <c r="HY219" s="141"/>
      <c r="HZ219" s="141"/>
      <c r="IA219" s="141"/>
      <c r="IB219" s="141"/>
      <c r="IC219" s="141"/>
      <c r="ID219" s="141"/>
      <c r="IE219" s="141"/>
      <c r="IF219" s="141"/>
      <c r="IG219" s="141"/>
      <c r="IH219" s="141"/>
      <c r="II219" s="141"/>
      <c r="IJ219" s="141"/>
      <c r="IK219" s="141"/>
      <c r="IL219" s="141"/>
      <c r="IM219" s="141"/>
      <c r="IN219" s="141"/>
      <c r="IO219" s="141"/>
      <c r="IP219" s="141"/>
      <c r="IQ219" s="141"/>
      <c r="IR219" s="141"/>
      <c r="IS219" s="141"/>
      <c r="IT219" s="141"/>
      <c r="IU219" s="141"/>
      <c r="IV219" s="141"/>
      <c r="IW219" s="141"/>
      <c r="IX219" s="141"/>
      <c r="IY219" s="141"/>
      <c r="IZ219" s="141"/>
      <c r="JA219" s="141"/>
      <c r="JB219" s="141"/>
      <c r="JC219" s="141"/>
      <c r="JD219" s="141"/>
      <c r="JE219" s="141"/>
      <c r="JF219" s="141"/>
      <c r="JG219" s="141"/>
      <c r="JH219" s="141"/>
      <c r="JI219" s="141"/>
      <c r="JJ219" s="141"/>
      <c r="JK219" s="141"/>
      <c r="JL219" s="141"/>
      <c r="JM219" s="141"/>
      <c r="JN219" s="141"/>
      <c r="JO219" s="141"/>
      <c r="JP219" s="141"/>
      <c r="JQ219" s="141"/>
      <c r="JR219" s="141"/>
      <c r="JS219" s="141"/>
      <c r="JT219" s="141"/>
      <c r="JU219" s="141"/>
      <c r="JV219" s="141"/>
      <c r="JW219" s="141"/>
      <c r="JX219" s="141"/>
      <c r="JY219" s="141"/>
      <c r="JZ219" s="141"/>
      <c r="KA219" s="141"/>
      <c r="KB219" s="141"/>
      <c r="KC219" s="141"/>
      <c r="KD219" s="141"/>
      <c r="KE219" s="141"/>
      <c r="KF219" s="141"/>
      <c r="KG219" s="141"/>
      <c r="KH219" s="141"/>
      <c r="KI219" s="141"/>
      <c r="KJ219" s="141"/>
      <c r="KK219" s="141"/>
      <c r="KL219" s="141"/>
      <c r="KM219" s="141"/>
      <c r="KN219" s="141"/>
      <c r="KO219" s="141"/>
      <c r="KP219" s="141"/>
      <c r="KQ219" s="141"/>
      <c r="KR219" s="141"/>
      <c r="KS219" s="141"/>
      <c r="KT219" s="141"/>
      <c r="KU219" s="141"/>
      <c r="KV219" s="141"/>
      <c r="KW219" s="141"/>
      <c r="KX219" s="141"/>
      <c r="KY219" s="141"/>
      <c r="KZ219" s="141"/>
      <c r="LA219" s="141"/>
      <c r="LB219" s="141"/>
      <c r="LC219" s="141"/>
      <c r="LD219" s="141"/>
      <c r="LE219" s="141"/>
      <c r="LF219" s="141"/>
      <c r="LG219" s="141"/>
      <c r="LH219" s="141"/>
      <c r="LI219" s="141"/>
      <c r="LJ219" s="141"/>
      <c r="LK219" s="141"/>
      <c r="LL219" s="141"/>
      <c r="LM219" s="141"/>
      <c r="LN219" s="141"/>
      <c r="LO219" s="141"/>
      <c r="LP219" s="141"/>
      <c r="LQ219" s="141"/>
      <c r="LR219" s="141"/>
      <c r="LS219" s="141"/>
      <c r="LT219" s="141"/>
      <c r="LU219" s="141"/>
      <c r="LV219" s="141"/>
      <c r="LW219" s="141"/>
      <c r="LX219" s="141"/>
      <c r="LY219" s="141"/>
      <c r="LZ219" s="141"/>
      <c r="MA219" s="141"/>
      <c r="MB219" s="141"/>
      <c r="MC219" s="141"/>
      <c r="MD219" s="141"/>
      <c r="ME219" s="141"/>
      <c r="MF219" s="141"/>
      <c r="MG219" s="141"/>
      <c r="MH219" s="141"/>
      <c r="MI219" s="141"/>
      <c r="MJ219" s="141"/>
      <c r="MK219" s="141"/>
      <c r="ML219" s="141"/>
      <c r="MM219" s="141"/>
      <c r="MN219" s="141"/>
      <c r="MO219" s="141"/>
      <c r="MP219" s="141"/>
      <c r="MQ219" s="141"/>
      <c r="MR219" s="141"/>
      <c r="MS219" s="141"/>
      <c r="MT219" s="141"/>
      <c r="MU219" s="141"/>
      <c r="MV219" s="141"/>
      <c r="MW219" s="141"/>
      <c r="MX219" s="141"/>
      <c r="MY219" s="141"/>
      <c r="MZ219" s="141"/>
      <c r="NA219" s="141"/>
      <c r="NB219" s="141"/>
      <c r="NC219" s="141"/>
      <c r="ND219" s="141"/>
      <c r="NE219" s="141"/>
      <c r="NF219" s="141"/>
      <c r="NG219" s="141"/>
      <c r="NH219" s="141"/>
      <c r="NI219" s="141"/>
      <c r="NJ219" s="141"/>
      <c r="NK219" s="141"/>
      <c r="NL219" s="141"/>
      <c r="NM219" s="141"/>
      <c r="NN219" s="141"/>
      <c r="NO219" s="141"/>
      <c r="NP219" s="141"/>
      <c r="NQ219" s="141"/>
      <c r="NR219" s="141"/>
      <c r="NS219" s="141"/>
      <c r="NT219" s="141"/>
      <c r="NU219" s="141"/>
      <c r="NV219" s="141"/>
      <c r="NW219" s="141"/>
      <c r="NX219" s="141"/>
      <c r="NY219" s="141"/>
      <c r="NZ219" s="141"/>
      <c r="OA219" s="141"/>
      <c r="OB219" s="141"/>
      <c r="OC219" s="141"/>
      <c r="OD219" s="141"/>
      <c r="OE219" s="141"/>
      <c r="OF219" s="141"/>
      <c r="OG219" s="141"/>
      <c r="OH219" s="141"/>
      <c r="OI219" s="141"/>
      <c r="OJ219" s="141"/>
      <c r="OK219" s="141"/>
      <c r="OL219" s="141"/>
      <c r="OM219" s="141"/>
      <c r="ON219" s="141"/>
      <c r="OO219" s="141"/>
      <c r="OP219" s="141"/>
      <c r="OQ219" s="141"/>
      <c r="OR219" s="141"/>
      <c r="OS219" s="141"/>
      <c r="OT219" s="141"/>
      <c r="OU219" s="141"/>
      <c r="OV219" s="141"/>
      <c r="OW219" s="141"/>
      <c r="OX219" s="141"/>
      <c r="OY219" s="141"/>
      <c r="OZ219" s="141"/>
      <c r="PA219" s="141"/>
      <c r="PB219" s="141"/>
      <c r="PC219" s="141"/>
      <c r="PD219" s="141"/>
      <c r="PE219" s="141"/>
      <c r="PF219" s="141"/>
      <c r="PG219" s="141"/>
      <c r="PH219" s="141"/>
      <c r="PI219" s="141"/>
      <c r="PJ219" s="141"/>
      <c r="PK219" s="141"/>
      <c r="PL219" s="141"/>
      <c r="PM219" s="141"/>
      <c r="PN219" s="141"/>
      <c r="PO219" s="141"/>
      <c r="PP219" s="141"/>
      <c r="PQ219" s="141"/>
      <c r="PR219" s="141"/>
      <c r="PS219" s="141"/>
      <c r="PT219" s="141"/>
      <c r="PU219" s="141"/>
      <c r="PV219" s="141"/>
      <c r="PW219" s="141"/>
      <c r="PX219" s="141"/>
      <c r="PY219" s="141"/>
      <c r="PZ219" s="141"/>
      <c r="QA219" s="141"/>
      <c r="QB219" s="141"/>
      <c r="QC219" s="141"/>
      <c r="QD219" s="141"/>
      <c r="QE219" s="141"/>
      <c r="QF219" s="141"/>
    </row>
    <row r="220" spans="1:449" s="145" customFormat="1" ht="118.5" hidden="1" customHeight="1">
      <c r="A220" s="252">
        <v>192</v>
      </c>
      <c r="B220" s="253" t="s">
        <v>959</v>
      </c>
      <c r="C220" s="215" t="s">
        <v>649</v>
      </c>
      <c r="D220" s="213" t="s">
        <v>344</v>
      </c>
      <c r="E220" s="213" t="s">
        <v>3003</v>
      </c>
      <c r="F220" s="255" t="s">
        <v>2062</v>
      </c>
      <c r="G220" s="253" t="s">
        <v>612</v>
      </c>
      <c r="H220" s="253" t="s">
        <v>337</v>
      </c>
      <c r="I220" s="213" t="s">
        <v>2063</v>
      </c>
      <c r="J220" s="288" t="s">
        <v>2064</v>
      </c>
      <c r="K220" s="288" t="s">
        <v>1164</v>
      </c>
      <c r="L220" s="395" t="s">
        <v>337</v>
      </c>
      <c r="M220" s="395" t="s">
        <v>328</v>
      </c>
      <c r="N220" s="395" t="s">
        <v>328</v>
      </c>
      <c r="O220" s="213" t="s">
        <v>24</v>
      </c>
      <c r="P220" s="213" t="s">
        <v>44</v>
      </c>
      <c r="Q220" s="213" t="s">
        <v>482</v>
      </c>
      <c r="R220" s="213" t="s">
        <v>251</v>
      </c>
      <c r="S220" s="255" t="s">
        <v>3004</v>
      </c>
      <c r="T220" s="253" t="s">
        <v>502</v>
      </c>
      <c r="U220" s="255">
        <v>86</v>
      </c>
      <c r="V220" s="255">
        <v>2020</v>
      </c>
      <c r="W220" s="255" t="s">
        <v>3005</v>
      </c>
      <c r="X220" s="575" t="s">
        <v>3006</v>
      </c>
      <c r="Y220" s="213" t="s">
        <v>3007</v>
      </c>
      <c r="Z220" s="213" t="s">
        <v>3008</v>
      </c>
      <c r="AA220" s="255" t="s">
        <v>328</v>
      </c>
      <c r="AB220" s="213" t="s">
        <v>328</v>
      </c>
      <c r="AC220" s="213" t="s">
        <v>3009</v>
      </c>
      <c r="AD220" s="255" t="s">
        <v>328</v>
      </c>
      <c r="AE220" s="255" t="s">
        <v>328</v>
      </c>
      <c r="AF220" s="260">
        <v>44319</v>
      </c>
      <c r="AG220" s="260">
        <v>44530</v>
      </c>
      <c r="AH220" s="260">
        <v>44743</v>
      </c>
      <c r="AI220" s="260" t="s">
        <v>309</v>
      </c>
      <c r="AJ220" s="260" t="s">
        <v>309</v>
      </c>
      <c r="AK220" s="218">
        <f t="shared" si="33"/>
        <v>-181</v>
      </c>
      <c r="AL220" s="302" t="s">
        <v>3010</v>
      </c>
      <c r="AM220" s="262">
        <v>44421</v>
      </c>
      <c r="AN220" s="257" t="s">
        <v>309</v>
      </c>
      <c r="AO220" s="300" t="s">
        <v>3011</v>
      </c>
      <c r="AP220" s="261">
        <v>0.2</v>
      </c>
      <c r="AQ220" s="235" t="s">
        <v>435</v>
      </c>
      <c r="AR220" s="223">
        <v>79</v>
      </c>
      <c r="AS220" s="221" t="s">
        <v>398</v>
      </c>
      <c r="AT220" s="221" t="s">
        <v>412</v>
      </c>
      <c r="AU220" s="221" t="s">
        <v>412</v>
      </c>
      <c r="AV220" s="221" t="s">
        <v>412</v>
      </c>
      <c r="AW220" s="222">
        <v>0</v>
      </c>
      <c r="AX220" s="261">
        <v>0</v>
      </c>
      <c r="AY220" s="221" t="s">
        <v>400</v>
      </c>
      <c r="AZ220" s="257" t="s">
        <v>390</v>
      </c>
      <c r="BA220" s="247" t="s">
        <v>390</v>
      </c>
      <c r="BB220" s="36" t="s">
        <v>3012</v>
      </c>
      <c r="BC220" s="264">
        <v>44620</v>
      </c>
      <c r="BD220" s="250" t="s">
        <v>391</v>
      </c>
      <c r="BE220" s="250" t="s">
        <v>328</v>
      </c>
      <c r="BF220" s="124">
        <v>1</v>
      </c>
      <c r="BG220" s="235" t="s">
        <v>380</v>
      </c>
      <c r="BH220" s="223">
        <v>-44619.8</v>
      </c>
      <c r="BI220" s="221" t="s">
        <v>387</v>
      </c>
      <c r="BJ220" s="267"/>
      <c r="BK220" s="267"/>
      <c r="BL220" s="267"/>
      <c r="BM220" s="267"/>
      <c r="BN220" s="221"/>
      <c r="BO220" s="267"/>
      <c r="BP220" s="399" t="s">
        <v>1213</v>
      </c>
      <c r="BQ220" s="62" t="s">
        <v>2072</v>
      </c>
      <c r="BR220" s="269">
        <v>44712</v>
      </c>
      <c r="BS220" s="233" t="s">
        <v>2072</v>
      </c>
      <c r="BT220" s="234">
        <v>1</v>
      </c>
      <c r="BU220" s="235" t="s">
        <v>380</v>
      </c>
      <c r="BV220" s="223">
        <v>-181</v>
      </c>
      <c r="BW220" s="221" t="s">
        <v>387</v>
      </c>
      <c r="BX220" s="249">
        <v>44607</v>
      </c>
      <c r="BY220" s="380" t="s">
        <v>3013</v>
      </c>
      <c r="BZ220" s="94" t="s">
        <v>466</v>
      </c>
      <c r="CA220" s="108">
        <v>1</v>
      </c>
      <c r="CB220" s="236" t="s">
        <v>294</v>
      </c>
      <c r="CC220" s="94"/>
      <c r="CD220" s="236" t="s">
        <v>294</v>
      </c>
      <c r="CE220" s="233" t="s">
        <v>1125</v>
      </c>
      <c r="CF220" s="233" t="s">
        <v>1125</v>
      </c>
      <c r="CG220" s="375" t="s">
        <v>328</v>
      </c>
      <c r="CH220" s="233" t="s">
        <v>328</v>
      </c>
      <c r="CI220" s="234">
        <v>1</v>
      </c>
      <c r="CJ220" s="235" t="str">
        <f t="shared" si="34"/>
        <v>CUMPLIMIENTO TOTAL</v>
      </c>
      <c r="CK220" s="223" t="str">
        <f t="shared" si="29"/>
        <v>NO APLICA ACCION CERRADA</v>
      </c>
      <c r="CL220" s="221" t="str">
        <f t="shared" si="30"/>
        <v>NO APLICA ACCION CERRADA</v>
      </c>
      <c r="CM220" s="239" t="s">
        <v>328</v>
      </c>
      <c r="CN220" s="82" t="s">
        <v>2142</v>
      </c>
      <c r="CO220" s="70" t="s">
        <v>409</v>
      </c>
      <c r="CP220" s="107">
        <v>1</v>
      </c>
      <c r="CQ220" s="236" t="s">
        <v>294</v>
      </c>
      <c r="CR220" s="105" t="s">
        <v>389</v>
      </c>
      <c r="CS220" s="249">
        <v>44963</v>
      </c>
      <c r="CT220" s="82" t="s">
        <v>1125</v>
      </c>
      <c r="CU220" s="82" t="s">
        <v>339</v>
      </c>
      <c r="CV220" s="107">
        <v>1</v>
      </c>
      <c r="CW220" s="110">
        <v>1</v>
      </c>
      <c r="CX220" s="235" t="str">
        <f t="shared" si="35"/>
        <v>CUMPLIMIENTO TOTAL</v>
      </c>
      <c r="CY220" s="223" t="str">
        <f t="shared" si="36"/>
        <v>NO APLICA ACCION CERRADA</v>
      </c>
      <c r="CZ220" s="221" t="str">
        <f t="shared" si="37"/>
        <v>NO APLICA ACCION CERRADA</v>
      </c>
      <c r="DA220" s="239" t="s">
        <v>328</v>
      </c>
      <c r="DB220" s="82" t="s">
        <v>1125</v>
      </c>
      <c r="DC220" s="82" t="s">
        <v>339</v>
      </c>
      <c r="DD220" s="107">
        <v>1</v>
      </c>
      <c r="DE220" s="97" t="s">
        <v>294</v>
      </c>
      <c r="DF220" s="94"/>
      <c r="DG220" s="141"/>
      <c r="DH220" s="141"/>
      <c r="DI220" s="141"/>
      <c r="DJ220" s="141"/>
      <c r="DK220" s="141"/>
      <c r="DL220" s="141"/>
      <c r="DM220" s="141"/>
      <c r="DN220" s="141"/>
      <c r="DO220" s="141"/>
      <c r="DP220" s="141"/>
      <c r="DQ220" s="141"/>
      <c r="DR220" s="141"/>
      <c r="DS220" s="141"/>
      <c r="DT220" s="141"/>
      <c r="DU220" s="141"/>
      <c r="DV220" s="141"/>
      <c r="DW220" s="141"/>
      <c r="DX220" s="141"/>
      <c r="DY220" s="141"/>
      <c r="DZ220" s="141"/>
      <c r="EA220" s="141"/>
      <c r="EB220" s="141"/>
      <c r="EC220" s="141"/>
      <c r="ED220" s="141"/>
      <c r="EE220" s="141"/>
      <c r="EF220" s="141"/>
      <c r="EG220" s="141"/>
      <c r="EH220" s="141"/>
      <c r="EI220" s="141"/>
      <c r="EJ220" s="141"/>
      <c r="EK220" s="141"/>
      <c r="EL220" s="141"/>
      <c r="EM220" s="141"/>
      <c r="EN220" s="141"/>
      <c r="EO220" s="141"/>
      <c r="EP220" s="141"/>
      <c r="EQ220" s="141"/>
      <c r="ER220" s="141"/>
      <c r="ES220" s="141"/>
      <c r="ET220" s="141"/>
      <c r="EU220" s="141"/>
      <c r="EV220" s="141"/>
      <c r="EW220" s="141"/>
      <c r="EX220" s="141"/>
      <c r="EY220" s="141"/>
      <c r="EZ220" s="141"/>
      <c r="FA220" s="141"/>
      <c r="FB220" s="141"/>
      <c r="FC220" s="141"/>
      <c r="FD220" s="141"/>
      <c r="FE220" s="141"/>
      <c r="FF220" s="141"/>
      <c r="FG220" s="141"/>
      <c r="FH220" s="141"/>
      <c r="FI220" s="141"/>
      <c r="FJ220" s="141"/>
      <c r="FK220" s="141"/>
      <c r="FL220" s="141"/>
      <c r="FM220" s="141"/>
      <c r="FN220" s="141"/>
      <c r="FO220" s="141"/>
      <c r="FP220" s="141"/>
      <c r="FQ220" s="141"/>
      <c r="FR220" s="141"/>
      <c r="FS220" s="141"/>
      <c r="FT220" s="141"/>
      <c r="FU220" s="141"/>
      <c r="FV220" s="141"/>
      <c r="FW220" s="141"/>
      <c r="FX220" s="141"/>
      <c r="FY220" s="141"/>
      <c r="FZ220" s="141"/>
      <c r="GA220" s="141"/>
      <c r="GB220" s="141"/>
      <c r="GC220" s="141"/>
      <c r="GD220" s="141"/>
      <c r="GE220" s="141"/>
      <c r="GF220" s="141"/>
      <c r="GG220" s="141"/>
      <c r="GH220" s="141"/>
      <c r="GI220" s="141"/>
      <c r="GJ220" s="141"/>
      <c r="GK220" s="141"/>
      <c r="GL220" s="141"/>
      <c r="GM220" s="141"/>
      <c r="GN220" s="141"/>
      <c r="GO220" s="141"/>
      <c r="GP220" s="141"/>
      <c r="GQ220" s="141"/>
      <c r="GR220" s="141"/>
      <c r="GS220" s="141"/>
      <c r="GT220" s="141"/>
      <c r="GU220" s="141"/>
      <c r="GV220" s="141"/>
      <c r="GW220" s="141"/>
      <c r="GX220" s="141"/>
      <c r="GY220" s="141"/>
      <c r="GZ220" s="141"/>
      <c r="HA220" s="141"/>
      <c r="HB220" s="141"/>
      <c r="HC220" s="141"/>
      <c r="HD220" s="141"/>
      <c r="HE220" s="141"/>
      <c r="HF220" s="141"/>
      <c r="HG220" s="141"/>
      <c r="HH220" s="141"/>
      <c r="HI220" s="141"/>
      <c r="HJ220" s="141"/>
      <c r="HK220" s="141"/>
      <c r="HL220" s="141"/>
      <c r="HM220" s="141"/>
      <c r="HN220" s="141"/>
      <c r="HO220" s="141"/>
      <c r="HP220" s="141"/>
      <c r="HQ220" s="141"/>
      <c r="HR220" s="141"/>
      <c r="HS220" s="141"/>
      <c r="HT220" s="141"/>
      <c r="HU220" s="141"/>
      <c r="HV220" s="141"/>
      <c r="HW220" s="141"/>
      <c r="HX220" s="141"/>
      <c r="HY220" s="141"/>
      <c r="HZ220" s="141"/>
      <c r="IA220" s="141"/>
      <c r="IB220" s="141"/>
      <c r="IC220" s="141"/>
      <c r="ID220" s="141"/>
      <c r="IE220" s="141"/>
      <c r="IF220" s="141"/>
      <c r="IG220" s="141"/>
      <c r="IH220" s="141"/>
      <c r="II220" s="141"/>
      <c r="IJ220" s="141"/>
      <c r="IK220" s="141"/>
      <c r="IL220" s="141"/>
      <c r="IM220" s="141"/>
      <c r="IN220" s="141"/>
      <c r="IO220" s="141"/>
      <c r="IP220" s="141"/>
      <c r="IQ220" s="141"/>
      <c r="IR220" s="141"/>
      <c r="IS220" s="141"/>
      <c r="IT220" s="141"/>
      <c r="IU220" s="141"/>
      <c r="IV220" s="141"/>
      <c r="IW220" s="141"/>
      <c r="IX220" s="141"/>
      <c r="IY220" s="141"/>
      <c r="IZ220" s="141"/>
      <c r="JA220" s="141"/>
      <c r="JB220" s="141"/>
      <c r="JC220" s="141"/>
      <c r="JD220" s="141"/>
      <c r="JE220" s="141"/>
      <c r="JF220" s="141"/>
      <c r="JG220" s="141"/>
      <c r="JH220" s="141"/>
      <c r="JI220" s="141"/>
      <c r="JJ220" s="141"/>
      <c r="JK220" s="141"/>
      <c r="JL220" s="141"/>
      <c r="JM220" s="141"/>
      <c r="JN220" s="141"/>
      <c r="JO220" s="141"/>
      <c r="JP220" s="141"/>
      <c r="JQ220" s="141"/>
      <c r="JR220" s="141"/>
      <c r="JS220" s="141"/>
      <c r="JT220" s="141"/>
      <c r="JU220" s="141"/>
      <c r="JV220" s="141"/>
      <c r="JW220" s="141"/>
      <c r="JX220" s="141"/>
      <c r="JY220" s="141"/>
      <c r="JZ220" s="141"/>
      <c r="KA220" s="141"/>
      <c r="KB220" s="141"/>
      <c r="KC220" s="141"/>
      <c r="KD220" s="141"/>
      <c r="KE220" s="141"/>
      <c r="KF220" s="141"/>
      <c r="KG220" s="141"/>
      <c r="KH220" s="141"/>
      <c r="KI220" s="141"/>
      <c r="KJ220" s="141"/>
      <c r="KK220" s="141"/>
      <c r="KL220" s="141"/>
      <c r="KM220" s="141"/>
      <c r="KN220" s="141"/>
      <c r="KO220" s="141"/>
      <c r="KP220" s="141"/>
      <c r="KQ220" s="141"/>
      <c r="KR220" s="141"/>
      <c r="KS220" s="141"/>
      <c r="KT220" s="141"/>
      <c r="KU220" s="141"/>
      <c r="KV220" s="141"/>
      <c r="KW220" s="141"/>
      <c r="KX220" s="141"/>
      <c r="KY220" s="141"/>
      <c r="KZ220" s="141"/>
      <c r="LA220" s="141"/>
      <c r="LB220" s="141"/>
      <c r="LC220" s="141"/>
      <c r="LD220" s="141"/>
      <c r="LE220" s="141"/>
      <c r="LF220" s="141"/>
      <c r="LG220" s="141"/>
      <c r="LH220" s="141"/>
      <c r="LI220" s="141"/>
      <c r="LJ220" s="141"/>
      <c r="LK220" s="141"/>
      <c r="LL220" s="141"/>
      <c r="LM220" s="141"/>
      <c r="LN220" s="141"/>
      <c r="LO220" s="141"/>
      <c r="LP220" s="141"/>
      <c r="LQ220" s="141"/>
      <c r="LR220" s="141"/>
      <c r="LS220" s="141"/>
      <c r="LT220" s="141"/>
      <c r="LU220" s="141"/>
      <c r="LV220" s="141"/>
      <c r="LW220" s="141"/>
      <c r="LX220" s="141"/>
      <c r="LY220" s="141"/>
      <c r="LZ220" s="141"/>
      <c r="MA220" s="141"/>
      <c r="MB220" s="141"/>
      <c r="MC220" s="141"/>
      <c r="MD220" s="141"/>
      <c r="ME220" s="141"/>
      <c r="MF220" s="141"/>
      <c r="MG220" s="141"/>
      <c r="MH220" s="141"/>
      <c r="MI220" s="141"/>
      <c r="MJ220" s="141"/>
      <c r="MK220" s="141"/>
      <c r="ML220" s="141"/>
      <c r="MM220" s="141"/>
      <c r="MN220" s="141"/>
      <c r="MO220" s="141"/>
      <c r="MP220" s="141"/>
      <c r="MQ220" s="141"/>
      <c r="MR220" s="141"/>
      <c r="MS220" s="141"/>
      <c r="MT220" s="141"/>
      <c r="MU220" s="141"/>
      <c r="MV220" s="141"/>
      <c r="MW220" s="141"/>
      <c r="MX220" s="141"/>
      <c r="MY220" s="141"/>
      <c r="MZ220" s="141"/>
      <c r="NA220" s="141"/>
      <c r="NB220" s="141"/>
      <c r="NC220" s="141"/>
      <c r="ND220" s="141"/>
      <c r="NE220" s="141"/>
      <c r="NF220" s="141"/>
      <c r="NG220" s="141"/>
      <c r="NH220" s="141"/>
      <c r="NI220" s="141"/>
      <c r="NJ220" s="141"/>
      <c r="NK220" s="141"/>
      <c r="NL220" s="141"/>
      <c r="NM220" s="141"/>
      <c r="NN220" s="141"/>
      <c r="NO220" s="141"/>
      <c r="NP220" s="141"/>
      <c r="NQ220" s="141"/>
      <c r="NR220" s="141"/>
      <c r="NS220" s="141"/>
      <c r="NT220" s="141"/>
      <c r="NU220" s="141"/>
      <c r="NV220" s="141"/>
      <c r="NW220" s="141"/>
      <c r="NX220" s="141"/>
      <c r="NY220" s="141"/>
      <c r="NZ220" s="141"/>
      <c r="OA220" s="141"/>
      <c r="OB220" s="141"/>
      <c r="OC220" s="141"/>
      <c r="OD220" s="141"/>
      <c r="OE220" s="141"/>
      <c r="OF220" s="141"/>
      <c r="OG220" s="141"/>
      <c r="OH220" s="141"/>
      <c r="OI220" s="141"/>
      <c r="OJ220" s="141"/>
      <c r="OK220" s="141"/>
      <c r="OL220" s="141"/>
      <c r="OM220" s="141"/>
      <c r="ON220" s="141"/>
      <c r="OO220" s="141"/>
      <c r="OP220" s="141"/>
      <c r="OQ220" s="141"/>
      <c r="OR220" s="141"/>
      <c r="OS220" s="141"/>
      <c r="OT220" s="141"/>
      <c r="OU220" s="141"/>
      <c r="OV220" s="141"/>
      <c r="OW220" s="141"/>
      <c r="OX220" s="141"/>
      <c r="OY220" s="141"/>
      <c r="OZ220" s="141"/>
      <c r="PA220" s="141"/>
      <c r="PB220" s="141"/>
      <c r="PC220" s="141"/>
      <c r="PD220" s="141"/>
      <c r="PE220" s="141"/>
      <c r="PF220" s="141"/>
      <c r="PG220" s="141"/>
      <c r="PH220" s="141"/>
      <c r="PI220" s="141"/>
      <c r="PJ220" s="141"/>
      <c r="PK220" s="141"/>
      <c r="PL220" s="141"/>
      <c r="PM220" s="141"/>
      <c r="PN220" s="141"/>
      <c r="PO220" s="141"/>
      <c r="PP220" s="141"/>
      <c r="PQ220" s="141"/>
      <c r="PR220" s="141"/>
      <c r="PS220" s="141"/>
      <c r="PT220" s="141"/>
      <c r="PU220" s="141"/>
      <c r="PV220" s="141"/>
      <c r="PW220" s="141"/>
      <c r="PX220" s="141"/>
      <c r="PY220" s="141"/>
      <c r="PZ220" s="141"/>
      <c r="QA220" s="141"/>
      <c r="QB220" s="141"/>
      <c r="QC220" s="141"/>
      <c r="QD220" s="141"/>
      <c r="QE220" s="141"/>
      <c r="QF220" s="141"/>
    </row>
    <row r="221" spans="1:449" s="145" customFormat="1" ht="118.5" hidden="1" customHeight="1">
      <c r="A221" s="252">
        <v>193</v>
      </c>
      <c r="B221" s="253" t="s">
        <v>959</v>
      </c>
      <c r="C221" s="215" t="s">
        <v>649</v>
      </c>
      <c r="D221" s="213" t="s">
        <v>344</v>
      </c>
      <c r="E221" s="213" t="s">
        <v>3014</v>
      </c>
      <c r="F221" s="213" t="s">
        <v>1877</v>
      </c>
      <c r="G221" s="254" t="s">
        <v>269</v>
      </c>
      <c r="H221" s="213" t="s">
        <v>341</v>
      </c>
      <c r="I221" s="215" t="s">
        <v>1878</v>
      </c>
      <c r="J221" s="395" t="s">
        <v>102</v>
      </c>
      <c r="K221" s="395" t="s">
        <v>638</v>
      </c>
      <c r="L221" s="395" t="s">
        <v>639</v>
      </c>
      <c r="M221" s="288" t="s">
        <v>1879</v>
      </c>
      <c r="N221" s="395" t="s">
        <v>1880</v>
      </c>
      <c r="O221" s="213" t="s">
        <v>24</v>
      </c>
      <c r="P221" s="213" t="s">
        <v>44</v>
      </c>
      <c r="Q221" s="213" t="s">
        <v>642</v>
      </c>
      <c r="R221" s="213" t="s">
        <v>251</v>
      </c>
      <c r="S221" s="255" t="s">
        <v>3015</v>
      </c>
      <c r="T221" s="253" t="s">
        <v>502</v>
      </c>
      <c r="U221" s="255">
        <v>86</v>
      </c>
      <c r="V221" s="255">
        <v>2020</v>
      </c>
      <c r="W221" s="255" t="s">
        <v>3005</v>
      </c>
      <c r="X221" s="575" t="s">
        <v>3006</v>
      </c>
      <c r="Y221" s="213" t="s">
        <v>3016</v>
      </c>
      <c r="Z221" s="213" t="s">
        <v>3017</v>
      </c>
      <c r="AA221" s="255" t="s">
        <v>328</v>
      </c>
      <c r="AB221" s="213" t="s">
        <v>328</v>
      </c>
      <c r="AC221" s="213" t="s">
        <v>3018</v>
      </c>
      <c r="AD221" s="255" t="s">
        <v>328</v>
      </c>
      <c r="AE221" s="255" t="s">
        <v>328</v>
      </c>
      <c r="AF221" s="260">
        <v>44319</v>
      </c>
      <c r="AG221" s="260">
        <v>44500</v>
      </c>
      <c r="AH221" s="260">
        <v>44743</v>
      </c>
      <c r="AI221" s="260" t="s">
        <v>309</v>
      </c>
      <c r="AJ221" s="260" t="s">
        <v>309</v>
      </c>
      <c r="AK221" s="218">
        <f t="shared" si="33"/>
        <v>-211</v>
      </c>
      <c r="AL221" s="221" t="s">
        <v>384</v>
      </c>
      <c r="AM221" s="262">
        <v>44386</v>
      </c>
      <c r="AN221" s="257" t="s">
        <v>309</v>
      </c>
      <c r="AO221" s="221" t="s">
        <v>539</v>
      </c>
      <c r="AP221" s="261">
        <v>0</v>
      </c>
      <c r="AQ221" s="235" t="s">
        <v>386</v>
      </c>
      <c r="AR221" s="223">
        <v>49</v>
      </c>
      <c r="AS221" s="221" t="s">
        <v>398</v>
      </c>
      <c r="AT221" s="221" t="s">
        <v>412</v>
      </c>
      <c r="AU221" s="221" t="s">
        <v>412</v>
      </c>
      <c r="AV221" s="221" t="s">
        <v>412</v>
      </c>
      <c r="AW221" s="222">
        <v>0</v>
      </c>
      <c r="AX221" s="261">
        <v>0</v>
      </c>
      <c r="AY221" s="221" t="s">
        <v>400</v>
      </c>
      <c r="AZ221" s="257" t="s">
        <v>390</v>
      </c>
      <c r="BA221" s="247" t="s">
        <v>390</v>
      </c>
      <c r="BB221" s="36" t="s">
        <v>3019</v>
      </c>
      <c r="BC221" s="280">
        <v>44620</v>
      </c>
      <c r="BD221" s="36" t="s">
        <v>307</v>
      </c>
      <c r="BE221" s="279" t="s">
        <v>328</v>
      </c>
      <c r="BF221" s="227">
        <v>1</v>
      </c>
      <c r="BG221" s="235" t="s">
        <v>380</v>
      </c>
      <c r="BH221" s="223">
        <v>-44620</v>
      </c>
      <c r="BI221" s="221" t="s">
        <v>387</v>
      </c>
      <c r="BJ221" s="267"/>
      <c r="BK221" s="267"/>
      <c r="BL221" s="267"/>
      <c r="BM221" s="267"/>
      <c r="BN221" s="221"/>
      <c r="BO221" s="267"/>
      <c r="BP221" s="399" t="s">
        <v>1213</v>
      </c>
      <c r="BQ221" s="62" t="s">
        <v>2199</v>
      </c>
      <c r="BR221" s="269">
        <v>44712</v>
      </c>
      <c r="BS221" s="233" t="s">
        <v>480</v>
      </c>
      <c r="BT221" s="234">
        <v>1</v>
      </c>
      <c r="BU221" s="235" t="s">
        <v>380</v>
      </c>
      <c r="BV221" s="223">
        <v>-211</v>
      </c>
      <c r="BW221" s="221" t="s">
        <v>387</v>
      </c>
      <c r="BX221" s="249">
        <v>44607</v>
      </c>
      <c r="BY221" s="380" t="s">
        <v>3020</v>
      </c>
      <c r="BZ221" s="94" t="s">
        <v>466</v>
      </c>
      <c r="CA221" s="108">
        <v>1</v>
      </c>
      <c r="CB221" s="236" t="s">
        <v>294</v>
      </c>
      <c r="CC221" s="94"/>
      <c r="CD221" s="236" t="s">
        <v>294</v>
      </c>
      <c r="CE221" s="233" t="s">
        <v>1125</v>
      </c>
      <c r="CF221" s="233" t="s">
        <v>1125</v>
      </c>
      <c r="CG221" s="375" t="s">
        <v>328</v>
      </c>
      <c r="CH221" s="233" t="s">
        <v>328</v>
      </c>
      <c r="CI221" s="234">
        <v>1</v>
      </c>
      <c r="CJ221" s="235" t="str">
        <f t="shared" si="34"/>
        <v>CUMPLIMIENTO TOTAL</v>
      </c>
      <c r="CK221" s="223" t="str">
        <f t="shared" si="29"/>
        <v>NO APLICA ACCION CERRADA</v>
      </c>
      <c r="CL221" s="221" t="str">
        <f t="shared" si="30"/>
        <v>NO APLICA ACCION CERRADA</v>
      </c>
      <c r="CM221" s="239" t="s">
        <v>328</v>
      </c>
      <c r="CN221" s="82" t="s">
        <v>2142</v>
      </c>
      <c r="CO221" s="70" t="s">
        <v>409</v>
      </c>
      <c r="CP221" s="107">
        <v>1</v>
      </c>
      <c r="CQ221" s="236" t="s">
        <v>294</v>
      </c>
      <c r="CR221" s="105" t="s">
        <v>382</v>
      </c>
      <c r="CS221" s="249">
        <v>44963</v>
      </c>
      <c r="CT221" s="82" t="s">
        <v>1125</v>
      </c>
      <c r="CU221" s="82" t="s">
        <v>339</v>
      </c>
      <c r="CV221" s="107">
        <v>1</v>
      </c>
      <c r="CW221" s="110">
        <v>1</v>
      </c>
      <c r="CX221" s="235" t="str">
        <f t="shared" si="35"/>
        <v>CUMPLIMIENTO TOTAL</v>
      </c>
      <c r="CY221" s="223" t="str">
        <f t="shared" si="36"/>
        <v>NO APLICA ACCION CERRADA</v>
      </c>
      <c r="CZ221" s="221" t="str">
        <f t="shared" si="37"/>
        <v>NO APLICA ACCION CERRADA</v>
      </c>
      <c r="DA221" s="239" t="s">
        <v>328</v>
      </c>
      <c r="DB221" s="82" t="s">
        <v>1125</v>
      </c>
      <c r="DC221" s="82" t="s">
        <v>339</v>
      </c>
      <c r="DD221" s="107">
        <v>1</v>
      </c>
      <c r="DE221" s="97" t="s">
        <v>294</v>
      </c>
      <c r="DF221" s="94"/>
      <c r="DG221" s="141"/>
      <c r="DH221" s="141"/>
      <c r="DI221" s="141"/>
      <c r="DJ221" s="141"/>
      <c r="DK221" s="141"/>
      <c r="DL221" s="141"/>
      <c r="DM221" s="141"/>
      <c r="DN221" s="141"/>
      <c r="DO221" s="141"/>
      <c r="DP221" s="141"/>
      <c r="DQ221" s="141"/>
      <c r="DR221" s="141"/>
      <c r="DS221" s="141"/>
      <c r="DT221" s="141"/>
      <c r="DU221" s="141"/>
      <c r="DV221" s="141"/>
      <c r="DW221" s="141"/>
      <c r="DX221" s="141"/>
      <c r="DY221" s="141"/>
      <c r="DZ221" s="141"/>
      <c r="EA221" s="141"/>
      <c r="EB221" s="141"/>
      <c r="EC221" s="141"/>
      <c r="ED221" s="141"/>
      <c r="EE221" s="141"/>
      <c r="EF221" s="141"/>
      <c r="EG221" s="141"/>
      <c r="EH221" s="141"/>
      <c r="EI221" s="141"/>
      <c r="EJ221" s="141"/>
      <c r="EK221" s="141"/>
      <c r="EL221" s="141"/>
      <c r="EM221" s="141"/>
      <c r="EN221" s="141"/>
      <c r="EO221" s="141"/>
      <c r="EP221" s="141"/>
      <c r="EQ221" s="141"/>
      <c r="ER221" s="141"/>
      <c r="ES221" s="141"/>
      <c r="ET221" s="141"/>
      <c r="EU221" s="141"/>
      <c r="EV221" s="141"/>
      <c r="EW221" s="141"/>
      <c r="EX221" s="141"/>
      <c r="EY221" s="141"/>
      <c r="EZ221" s="141"/>
      <c r="FA221" s="141"/>
      <c r="FB221" s="141"/>
      <c r="FC221" s="141"/>
      <c r="FD221" s="141"/>
      <c r="FE221" s="141"/>
      <c r="FF221" s="141"/>
      <c r="FG221" s="141"/>
      <c r="FH221" s="141"/>
      <c r="FI221" s="141"/>
      <c r="FJ221" s="141"/>
      <c r="FK221" s="141"/>
      <c r="FL221" s="141"/>
      <c r="FM221" s="141"/>
      <c r="FN221" s="141"/>
      <c r="FO221" s="141"/>
      <c r="FP221" s="141"/>
      <c r="FQ221" s="141"/>
      <c r="FR221" s="141"/>
      <c r="FS221" s="141"/>
      <c r="FT221" s="141"/>
      <c r="FU221" s="141"/>
      <c r="FV221" s="141"/>
      <c r="FW221" s="141"/>
      <c r="FX221" s="141"/>
      <c r="FY221" s="141"/>
      <c r="FZ221" s="141"/>
      <c r="GA221" s="141"/>
      <c r="GB221" s="141"/>
      <c r="GC221" s="141"/>
      <c r="GD221" s="141"/>
      <c r="GE221" s="141"/>
      <c r="GF221" s="141"/>
      <c r="GG221" s="141"/>
      <c r="GH221" s="141"/>
      <c r="GI221" s="141"/>
      <c r="GJ221" s="141"/>
      <c r="GK221" s="141"/>
      <c r="GL221" s="141"/>
      <c r="GM221" s="141"/>
      <c r="GN221" s="141"/>
      <c r="GO221" s="141"/>
      <c r="GP221" s="141"/>
      <c r="GQ221" s="141"/>
      <c r="GR221" s="141"/>
      <c r="GS221" s="141"/>
      <c r="GT221" s="141"/>
      <c r="GU221" s="141"/>
      <c r="GV221" s="141"/>
      <c r="GW221" s="141"/>
      <c r="GX221" s="141"/>
      <c r="GY221" s="141"/>
      <c r="GZ221" s="141"/>
      <c r="HA221" s="141"/>
      <c r="HB221" s="141"/>
      <c r="HC221" s="141"/>
      <c r="HD221" s="141"/>
      <c r="HE221" s="141"/>
      <c r="HF221" s="141"/>
      <c r="HG221" s="141"/>
      <c r="HH221" s="141"/>
      <c r="HI221" s="141"/>
      <c r="HJ221" s="141"/>
      <c r="HK221" s="141"/>
      <c r="HL221" s="141"/>
      <c r="HM221" s="141"/>
      <c r="HN221" s="141"/>
      <c r="HO221" s="141"/>
      <c r="HP221" s="141"/>
      <c r="HQ221" s="141"/>
      <c r="HR221" s="141"/>
      <c r="HS221" s="141"/>
      <c r="HT221" s="141"/>
      <c r="HU221" s="141"/>
      <c r="HV221" s="141"/>
      <c r="HW221" s="141"/>
      <c r="HX221" s="141"/>
      <c r="HY221" s="141"/>
      <c r="HZ221" s="141"/>
      <c r="IA221" s="141"/>
      <c r="IB221" s="141"/>
      <c r="IC221" s="141"/>
      <c r="ID221" s="141"/>
      <c r="IE221" s="141"/>
      <c r="IF221" s="141"/>
      <c r="IG221" s="141"/>
      <c r="IH221" s="141"/>
      <c r="II221" s="141"/>
      <c r="IJ221" s="141"/>
      <c r="IK221" s="141"/>
      <c r="IL221" s="141"/>
      <c r="IM221" s="141"/>
      <c r="IN221" s="141"/>
      <c r="IO221" s="141"/>
      <c r="IP221" s="141"/>
      <c r="IQ221" s="141"/>
      <c r="IR221" s="141"/>
      <c r="IS221" s="141"/>
      <c r="IT221" s="141"/>
      <c r="IU221" s="141"/>
      <c r="IV221" s="141"/>
      <c r="IW221" s="141"/>
      <c r="IX221" s="141"/>
      <c r="IY221" s="141"/>
      <c r="IZ221" s="141"/>
      <c r="JA221" s="141"/>
      <c r="JB221" s="141"/>
      <c r="JC221" s="141"/>
      <c r="JD221" s="141"/>
      <c r="JE221" s="141"/>
      <c r="JF221" s="141"/>
      <c r="JG221" s="141"/>
      <c r="JH221" s="141"/>
      <c r="JI221" s="141"/>
      <c r="JJ221" s="141"/>
      <c r="JK221" s="141"/>
      <c r="JL221" s="141"/>
      <c r="JM221" s="141"/>
      <c r="JN221" s="141"/>
      <c r="JO221" s="141"/>
      <c r="JP221" s="141"/>
      <c r="JQ221" s="141"/>
      <c r="JR221" s="141"/>
      <c r="JS221" s="141"/>
      <c r="JT221" s="141"/>
      <c r="JU221" s="141"/>
      <c r="JV221" s="141"/>
      <c r="JW221" s="141"/>
      <c r="JX221" s="141"/>
      <c r="JY221" s="141"/>
      <c r="JZ221" s="141"/>
      <c r="KA221" s="141"/>
      <c r="KB221" s="141"/>
      <c r="KC221" s="141"/>
      <c r="KD221" s="141"/>
      <c r="KE221" s="141"/>
      <c r="KF221" s="141"/>
      <c r="KG221" s="141"/>
      <c r="KH221" s="141"/>
      <c r="KI221" s="141"/>
      <c r="KJ221" s="141"/>
      <c r="KK221" s="141"/>
      <c r="KL221" s="141"/>
      <c r="KM221" s="141"/>
      <c r="KN221" s="141"/>
      <c r="KO221" s="141"/>
      <c r="KP221" s="141"/>
      <c r="KQ221" s="141"/>
      <c r="KR221" s="141"/>
      <c r="KS221" s="141"/>
      <c r="KT221" s="141"/>
      <c r="KU221" s="141"/>
      <c r="KV221" s="141"/>
      <c r="KW221" s="141"/>
      <c r="KX221" s="141"/>
      <c r="KY221" s="141"/>
      <c r="KZ221" s="141"/>
      <c r="LA221" s="141"/>
      <c r="LB221" s="141"/>
      <c r="LC221" s="141"/>
      <c r="LD221" s="141"/>
      <c r="LE221" s="141"/>
      <c r="LF221" s="141"/>
      <c r="LG221" s="141"/>
      <c r="LH221" s="141"/>
      <c r="LI221" s="141"/>
      <c r="LJ221" s="141"/>
      <c r="LK221" s="141"/>
      <c r="LL221" s="141"/>
      <c r="LM221" s="141"/>
      <c r="LN221" s="141"/>
      <c r="LO221" s="141"/>
      <c r="LP221" s="141"/>
      <c r="LQ221" s="141"/>
      <c r="LR221" s="141"/>
      <c r="LS221" s="141"/>
      <c r="LT221" s="141"/>
      <c r="LU221" s="141"/>
      <c r="LV221" s="141"/>
      <c r="LW221" s="141"/>
      <c r="LX221" s="141"/>
      <c r="LY221" s="141"/>
      <c r="LZ221" s="141"/>
      <c r="MA221" s="141"/>
      <c r="MB221" s="141"/>
      <c r="MC221" s="141"/>
      <c r="MD221" s="141"/>
      <c r="ME221" s="141"/>
      <c r="MF221" s="141"/>
      <c r="MG221" s="141"/>
      <c r="MH221" s="141"/>
      <c r="MI221" s="141"/>
      <c r="MJ221" s="141"/>
      <c r="MK221" s="141"/>
      <c r="ML221" s="141"/>
      <c r="MM221" s="141"/>
      <c r="MN221" s="141"/>
      <c r="MO221" s="141"/>
      <c r="MP221" s="141"/>
      <c r="MQ221" s="141"/>
      <c r="MR221" s="141"/>
      <c r="MS221" s="141"/>
      <c r="MT221" s="141"/>
      <c r="MU221" s="141"/>
      <c r="MV221" s="141"/>
      <c r="MW221" s="141"/>
      <c r="MX221" s="141"/>
      <c r="MY221" s="141"/>
      <c r="MZ221" s="141"/>
      <c r="NA221" s="141"/>
      <c r="NB221" s="141"/>
      <c r="NC221" s="141"/>
      <c r="ND221" s="141"/>
      <c r="NE221" s="141"/>
      <c r="NF221" s="141"/>
      <c r="NG221" s="141"/>
      <c r="NH221" s="141"/>
      <c r="NI221" s="141"/>
      <c r="NJ221" s="141"/>
      <c r="NK221" s="141"/>
      <c r="NL221" s="141"/>
      <c r="NM221" s="141"/>
      <c r="NN221" s="141"/>
      <c r="NO221" s="141"/>
      <c r="NP221" s="141"/>
      <c r="NQ221" s="141"/>
      <c r="NR221" s="141"/>
      <c r="NS221" s="141"/>
      <c r="NT221" s="141"/>
      <c r="NU221" s="141"/>
      <c r="NV221" s="141"/>
      <c r="NW221" s="141"/>
      <c r="NX221" s="141"/>
      <c r="NY221" s="141"/>
      <c r="NZ221" s="141"/>
      <c r="OA221" s="141"/>
      <c r="OB221" s="141"/>
      <c r="OC221" s="141"/>
      <c r="OD221" s="141"/>
      <c r="OE221" s="141"/>
      <c r="OF221" s="141"/>
      <c r="OG221" s="141"/>
      <c r="OH221" s="141"/>
      <c r="OI221" s="141"/>
      <c r="OJ221" s="141"/>
      <c r="OK221" s="141"/>
      <c r="OL221" s="141"/>
      <c r="OM221" s="141"/>
      <c r="ON221" s="141"/>
      <c r="OO221" s="141"/>
      <c r="OP221" s="141"/>
      <c r="OQ221" s="141"/>
      <c r="OR221" s="141"/>
      <c r="OS221" s="141"/>
      <c r="OT221" s="141"/>
      <c r="OU221" s="141"/>
      <c r="OV221" s="141"/>
      <c r="OW221" s="141"/>
      <c r="OX221" s="141"/>
      <c r="OY221" s="141"/>
      <c r="OZ221" s="141"/>
      <c r="PA221" s="141"/>
      <c r="PB221" s="141"/>
      <c r="PC221" s="141"/>
      <c r="PD221" s="141"/>
      <c r="PE221" s="141"/>
      <c r="PF221" s="141"/>
      <c r="PG221" s="141"/>
      <c r="PH221" s="141"/>
      <c r="PI221" s="141"/>
      <c r="PJ221" s="141"/>
      <c r="PK221" s="141"/>
      <c r="PL221" s="141"/>
      <c r="PM221" s="141"/>
      <c r="PN221" s="141"/>
      <c r="PO221" s="141"/>
      <c r="PP221" s="141"/>
      <c r="PQ221" s="141"/>
      <c r="PR221" s="141"/>
      <c r="PS221" s="141"/>
      <c r="PT221" s="141"/>
      <c r="PU221" s="141"/>
      <c r="PV221" s="141"/>
      <c r="PW221" s="141"/>
      <c r="PX221" s="141"/>
      <c r="PY221" s="141"/>
      <c r="PZ221" s="141"/>
      <c r="QA221" s="141"/>
      <c r="QB221" s="141"/>
      <c r="QC221" s="141"/>
      <c r="QD221" s="141"/>
      <c r="QE221" s="141"/>
      <c r="QF221" s="141"/>
    </row>
    <row r="222" spans="1:449" s="145" customFormat="1" ht="118.5" hidden="1" customHeight="1">
      <c r="A222" s="252">
        <v>194</v>
      </c>
      <c r="B222" s="253" t="s">
        <v>959</v>
      </c>
      <c r="C222" s="215" t="s">
        <v>649</v>
      </c>
      <c r="D222" s="213" t="s">
        <v>344</v>
      </c>
      <c r="E222" s="213" t="s">
        <v>3021</v>
      </c>
      <c r="F222" s="253" t="s">
        <v>634</v>
      </c>
      <c r="G222" s="253" t="s">
        <v>635</v>
      </c>
      <c r="H222" s="255" t="s">
        <v>338</v>
      </c>
      <c r="I222" s="215" t="s">
        <v>2211</v>
      </c>
      <c r="J222" s="215" t="s">
        <v>637</v>
      </c>
      <c r="K222" s="398" t="s">
        <v>638</v>
      </c>
      <c r="L222" s="398" t="s">
        <v>639</v>
      </c>
      <c r="M222" s="216" t="s">
        <v>640</v>
      </c>
      <c r="N222" s="398" t="s">
        <v>641</v>
      </c>
      <c r="O222" s="213" t="s">
        <v>24</v>
      </c>
      <c r="P222" s="213" t="s">
        <v>44</v>
      </c>
      <c r="Q222" s="213" t="s">
        <v>642</v>
      </c>
      <c r="R222" s="213" t="s">
        <v>251</v>
      </c>
      <c r="S222" s="255" t="s">
        <v>3022</v>
      </c>
      <c r="T222" s="253" t="s">
        <v>502</v>
      </c>
      <c r="U222" s="255">
        <v>86</v>
      </c>
      <c r="V222" s="255">
        <v>2020</v>
      </c>
      <c r="W222" s="255" t="s">
        <v>3005</v>
      </c>
      <c r="X222" s="575" t="s">
        <v>3006</v>
      </c>
      <c r="Y222" s="213" t="s">
        <v>3023</v>
      </c>
      <c r="Z222" s="213" t="s">
        <v>3024</v>
      </c>
      <c r="AA222" s="255" t="s">
        <v>328</v>
      </c>
      <c r="AB222" s="213" t="s">
        <v>328</v>
      </c>
      <c r="AC222" s="213" t="s">
        <v>3025</v>
      </c>
      <c r="AD222" s="255" t="s">
        <v>328</v>
      </c>
      <c r="AE222" s="255" t="s">
        <v>328</v>
      </c>
      <c r="AF222" s="260">
        <v>44291</v>
      </c>
      <c r="AG222" s="260">
        <v>44334</v>
      </c>
      <c r="AH222" s="260">
        <v>44743</v>
      </c>
      <c r="AI222" s="260" t="s">
        <v>309</v>
      </c>
      <c r="AJ222" s="260" t="s">
        <v>309</v>
      </c>
      <c r="AK222" s="218">
        <f t="shared" si="33"/>
        <v>-377</v>
      </c>
      <c r="AL222" s="302" t="s">
        <v>3026</v>
      </c>
      <c r="AM222" s="262">
        <v>44368</v>
      </c>
      <c r="AN222" s="257" t="s">
        <v>309</v>
      </c>
      <c r="AO222" s="302" t="s">
        <v>3027</v>
      </c>
      <c r="AP222" s="261">
        <v>0.5</v>
      </c>
      <c r="AQ222" s="235" t="s">
        <v>422</v>
      </c>
      <c r="AR222" s="223">
        <v>-117</v>
      </c>
      <c r="AS222" s="221" t="s">
        <v>387</v>
      </c>
      <c r="AT222" s="221" t="s">
        <v>412</v>
      </c>
      <c r="AU222" s="221" t="s">
        <v>412</v>
      </c>
      <c r="AV222" s="221" t="s">
        <v>412</v>
      </c>
      <c r="AW222" s="222">
        <v>0</v>
      </c>
      <c r="AX222" s="261">
        <v>0</v>
      </c>
      <c r="AY222" s="221" t="s">
        <v>393</v>
      </c>
      <c r="AZ222" s="257" t="s">
        <v>390</v>
      </c>
      <c r="BA222" s="247" t="s">
        <v>390</v>
      </c>
      <c r="BB222" s="265" t="s">
        <v>574</v>
      </c>
      <c r="BC222" s="496">
        <v>44620</v>
      </c>
      <c r="BD222" s="265" t="s">
        <v>575</v>
      </c>
      <c r="BE222" s="240" t="s">
        <v>576</v>
      </c>
      <c r="BF222" s="122">
        <v>0</v>
      </c>
      <c r="BG222" s="235" t="s">
        <v>386</v>
      </c>
      <c r="BH222" s="223">
        <v>-44619.5</v>
      </c>
      <c r="BI222" s="221" t="s">
        <v>387</v>
      </c>
      <c r="BJ222" s="267"/>
      <c r="BK222" s="267"/>
      <c r="BL222" s="267"/>
      <c r="BM222" s="267"/>
      <c r="BN222" s="221"/>
      <c r="BO222" s="267"/>
      <c r="BP222" s="268" t="s">
        <v>293</v>
      </c>
      <c r="BQ222" s="62" t="s">
        <v>3028</v>
      </c>
      <c r="BR222" s="269">
        <v>44712</v>
      </c>
      <c r="BS222" s="233" t="s">
        <v>480</v>
      </c>
      <c r="BT222" s="234">
        <v>1</v>
      </c>
      <c r="BU222" s="235" t="s">
        <v>380</v>
      </c>
      <c r="BV222" s="223">
        <v>-377</v>
      </c>
      <c r="BW222" s="221" t="s">
        <v>387</v>
      </c>
      <c r="BX222" s="249">
        <v>44607</v>
      </c>
      <c r="BY222" s="380" t="s">
        <v>2988</v>
      </c>
      <c r="BZ222" s="94" t="s">
        <v>466</v>
      </c>
      <c r="CA222" s="108">
        <v>1</v>
      </c>
      <c r="CB222" s="236" t="s">
        <v>294</v>
      </c>
      <c r="CC222" s="94"/>
      <c r="CD222" s="236" t="s">
        <v>294</v>
      </c>
      <c r="CE222" s="233" t="s">
        <v>1125</v>
      </c>
      <c r="CF222" s="233" t="s">
        <v>1125</v>
      </c>
      <c r="CG222" s="375" t="s">
        <v>328</v>
      </c>
      <c r="CH222" s="233" t="s">
        <v>328</v>
      </c>
      <c r="CI222" s="234">
        <v>1</v>
      </c>
      <c r="CJ222" s="235" t="str">
        <f t="shared" si="34"/>
        <v>CUMPLIMIENTO TOTAL</v>
      </c>
      <c r="CK222" s="223" t="str">
        <f t="shared" si="29"/>
        <v>NO APLICA ACCION CERRADA</v>
      </c>
      <c r="CL222" s="221" t="str">
        <f t="shared" si="30"/>
        <v>NO APLICA ACCION CERRADA</v>
      </c>
      <c r="CM222" s="239" t="s">
        <v>328</v>
      </c>
      <c r="CN222" s="82" t="s">
        <v>2142</v>
      </c>
      <c r="CO222" s="70" t="s">
        <v>409</v>
      </c>
      <c r="CP222" s="107">
        <v>1</v>
      </c>
      <c r="CQ222" s="236" t="s">
        <v>294</v>
      </c>
      <c r="CR222" s="105" t="s">
        <v>382</v>
      </c>
      <c r="CS222" s="249">
        <v>44963</v>
      </c>
      <c r="CT222" s="82" t="s">
        <v>1125</v>
      </c>
      <c r="CU222" s="82" t="s">
        <v>339</v>
      </c>
      <c r="CV222" s="107">
        <v>1</v>
      </c>
      <c r="CW222" s="110">
        <v>1</v>
      </c>
      <c r="CX222" s="235" t="str">
        <f t="shared" si="35"/>
        <v>CUMPLIMIENTO TOTAL</v>
      </c>
      <c r="CY222" s="223" t="str">
        <f t="shared" si="36"/>
        <v>NO APLICA ACCION CERRADA</v>
      </c>
      <c r="CZ222" s="221" t="str">
        <f t="shared" si="37"/>
        <v>NO APLICA ACCION CERRADA</v>
      </c>
      <c r="DA222" s="239" t="s">
        <v>328</v>
      </c>
      <c r="DB222" s="82" t="s">
        <v>1125</v>
      </c>
      <c r="DC222" s="82" t="s">
        <v>339</v>
      </c>
      <c r="DD222" s="107">
        <v>1</v>
      </c>
      <c r="DE222" s="97" t="s">
        <v>294</v>
      </c>
      <c r="DF222" s="94"/>
      <c r="DG222" s="141"/>
      <c r="DH222" s="141"/>
      <c r="DI222" s="141"/>
      <c r="DJ222" s="141"/>
      <c r="DK222" s="141"/>
      <c r="DL222" s="141"/>
      <c r="DM222" s="141"/>
      <c r="DN222" s="141"/>
      <c r="DO222" s="141"/>
      <c r="DP222" s="141"/>
      <c r="DQ222" s="141"/>
      <c r="DR222" s="141"/>
      <c r="DS222" s="141"/>
      <c r="DT222" s="141"/>
      <c r="DU222" s="141"/>
      <c r="DV222" s="141"/>
      <c r="DW222" s="141"/>
      <c r="DX222" s="141"/>
      <c r="DY222" s="141"/>
      <c r="DZ222" s="141"/>
      <c r="EA222" s="141"/>
      <c r="EB222" s="141"/>
      <c r="EC222" s="141"/>
      <c r="ED222" s="141"/>
      <c r="EE222" s="141"/>
      <c r="EF222" s="141"/>
      <c r="EG222" s="141"/>
      <c r="EH222" s="141"/>
      <c r="EI222" s="141"/>
      <c r="EJ222" s="141"/>
      <c r="EK222" s="141"/>
      <c r="EL222" s="141"/>
      <c r="EM222" s="141"/>
      <c r="EN222" s="141"/>
      <c r="EO222" s="141"/>
      <c r="EP222" s="141"/>
      <c r="EQ222" s="141"/>
      <c r="ER222" s="141"/>
      <c r="ES222" s="141"/>
      <c r="ET222" s="141"/>
      <c r="EU222" s="141"/>
      <c r="EV222" s="141"/>
      <c r="EW222" s="141"/>
      <c r="EX222" s="141"/>
      <c r="EY222" s="141"/>
      <c r="EZ222" s="141"/>
      <c r="FA222" s="141"/>
      <c r="FB222" s="141"/>
      <c r="FC222" s="141"/>
      <c r="FD222" s="141"/>
      <c r="FE222" s="141"/>
      <c r="FF222" s="141"/>
      <c r="FG222" s="141"/>
      <c r="FH222" s="141"/>
      <c r="FI222" s="141"/>
      <c r="FJ222" s="141"/>
      <c r="FK222" s="141"/>
      <c r="FL222" s="141"/>
      <c r="FM222" s="141"/>
      <c r="FN222" s="141"/>
      <c r="FO222" s="141"/>
      <c r="FP222" s="141"/>
      <c r="FQ222" s="141"/>
      <c r="FR222" s="141"/>
      <c r="FS222" s="141"/>
      <c r="FT222" s="141"/>
      <c r="FU222" s="141"/>
      <c r="FV222" s="141"/>
      <c r="FW222" s="141"/>
      <c r="FX222" s="141"/>
      <c r="FY222" s="141"/>
      <c r="FZ222" s="141"/>
      <c r="GA222" s="141"/>
      <c r="GB222" s="141"/>
      <c r="GC222" s="141"/>
      <c r="GD222" s="141"/>
      <c r="GE222" s="141"/>
      <c r="GF222" s="141"/>
      <c r="GG222" s="141"/>
      <c r="GH222" s="141"/>
      <c r="GI222" s="141"/>
      <c r="GJ222" s="141"/>
      <c r="GK222" s="141"/>
      <c r="GL222" s="141"/>
      <c r="GM222" s="141"/>
      <c r="GN222" s="141"/>
      <c r="GO222" s="141"/>
      <c r="GP222" s="141"/>
      <c r="GQ222" s="141"/>
      <c r="GR222" s="141"/>
      <c r="GS222" s="141"/>
      <c r="GT222" s="141"/>
      <c r="GU222" s="141"/>
      <c r="GV222" s="141"/>
      <c r="GW222" s="141"/>
      <c r="GX222" s="141"/>
      <c r="GY222" s="141"/>
      <c r="GZ222" s="141"/>
      <c r="HA222" s="141"/>
      <c r="HB222" s="141"/>
      <c r="HC222" s="141"/>
      <c r="HD222" s="141"/>
      <c r="HE222" s="141"/>
      <c r="HF222" s="141"/>
      <c r="HG222" s="141"/>
      <c r="HH222" s="141"/>
      <c r="HI222" s="141"/>
      <c r="HJ222" s="141"/>
      <c r="HK222" s="141"/>
      <c r="HL222" s="141"/>
      <c r="HM222" s="141"/>
      <c r="HN222" s="141"/>
      <c r="HO222" s="141"/>
      <c r="HP222" s="141"/>
      <c r="HQ222" s="141"/>
      <c r="HR222" s="141"/>
      <c r="HS222" s="141"/>
      <c r="HT222" s="141"/>
      <c r="HU222" s="141"/>
      <c r="HV222" s="141"/>
      <c r="HW222" s="141"/>
      <c r="HX222" s="141"/>
      <c r="HY222" s="141"/>
      <c r="HZ222" s="141"/>
      <c r="IA222" s="141"/>
      <c r="IB222" s="141"/>
      <c r="IC222" s="141"/>
      <c r="ID222" s="141"/>
      <c r="IE222" s="141"/>
      <c r="IF222" s="141"/>
      <c r="IG222" s="141"/>
      <c r="IH222" s="141"/>
      <c r="II222" s="141"/>
      <c r="IJ222" s="141"/>
      <c r="IK222" s="141"/>
      <c r="IL222" s="141"/>
      <c r="IM222" s="141"/>
      <c r="IN222" s="141"/>
      <c r="IO222" s="141"/>
      <c r="IP222" s="141"/>
      <c r="IQ222" s="141"/>
      <c r="IR222" s="141"/>
      <c r="IS222" s="141"/>
      <c r="IT222" s="141"/>
      <c r="IU222" s="141"/>
      <c r="IV222" s="141"/>
      <c r="IW222" s="141"/>
      <c r="IX222" s="141"/>
      <c r="IY222" s="141"/>
      <c r="IZ222" s="141"/>
      <c r="JA222" s="141"/>
      <c r="JB222" s="141"/>
      <c r="JC222" s="141"/>
      <c r="JD222" s="141"/>
      <c r="JE222" s="141"/>
      <c r="JF222" s="141"/>
      <c r="JG222" s="141"/>
      <c r="JH222" s="141"/>
      <c r="JI222" s="141"/>
      <c r="JJ222" s="141"/>
      <c r="JK222" s="141"/>
      <c r="JL222" s="141"/>
      <c r="JM222" s="141"/>
      <c r="JN222" s="141"/>
      <c r="JO222" s="141"/>
      <c r="JP222" s="141"/>
      <c r="JQ222" s="141"/>
      <c r="JR222" s="141"/>
      <c r="JS222" s="141"/>
      <c r="JT222" s="141"/>
      <c r="JU222" s="141"/>
      <c r="JV222" s="141"/>
      <c r="JW222" s="141"/>
      <c r="JX222" s="141"/>
      <c r="JY222" s="141"/>
      <c r="JZ222" s="141"/>
      <c r="KA222" s="141"/>
      <c r="KB222" s="141"/>
      <c r="KC222" s="141"/>
      <c r="KD222" s="141"/>
      <c r="KE222" s="141"/>
      <c r="KF222" s="141"/>
      <c r="KG222" s="141"/>
      <c r="KH222" s="141"/>
      <c r="KI222" s="141"/>
      <c r="KJ222" s="141"/>
      <c r="KK222" s="141"/>
      <c r="KL222" s="141"/>
      <c r="KM222" s="141"/>
      <c r="KN222" s="141"/>
      <c r="KO222" s="141"/>
      <c r="KP222" s="141"/>
      <c r="KQ222" s="141"/>
      <c r="KR222" s="141"/>
      <c r="KS222" s="141"/>
      <c r="KT222" s="141"/>
      <c r="KU222" s="141"/>
      <c r="KV222" s="141"/>
      <c r="KW222" s="141"/>
      <c r="KX222" s="141"/>
      <c r="KY222" s="141"/>
      <c r="KZ222" s="141"/>
      <c r="LA222" s="141"/>
      <c r="LB222" s="141"/>
      <c r="LC222" s="141"/>
      <c r="LD222" s="141"/>
      <c r="LE222" s="141"/>
      <c r="LF222" s="141"/>
      <c r="LG222" s="141"/>
      <c r="LH222" s="141"/>
      <c r="LI222" s="141"/>
      <c r="LJ222" s="141"/>
      <c r="LK222" s="141"/>
      <c r="LL222" s="141"/>
      <c r="LM222" s="141"/>
      <c r="LN222" s="141"/>
      <c r="LO222" s="141"/>
      <c r="LP222" s="141"/>
      <c r="LQ222" s="141"/>
      <c r="LR222" s="141"/>
      <c r="LS222" s="141"/>
      <c r="LT222" s="141"/>
      <c r="LU222" s="141"/>
      <c r="LV222" s="141"/>
      <c r="LW222" s="141"/>
      <c r="LX222" s="141"/>
      <c r="LY222" s="141"/>
      <c r="LZ222" s="141"/>
      <c r="MA222" s="141"/>
      <c r="MB222" s="141"/>
      <c r="MC222" s="141"/>
      <c r="MD222" s="141"/>
      <c r="ME222" s="141"/>
      <c r="MF222" s="141"/>
      <c r="MG222" s="141"/>
      <c r="MH222" s="141"/>
      <c r="MI222" s="141"/>
      <c r="MJ222" s="141"/>
      <c r="MK222" s="141"/>
      <c r="ML222" s="141"/>
      <c r="MM222" s="141"/>
      <c r="MN222" s="141"/>
      <c r="MO222" s="141"/>
      <c r="MP222" s="141"/>
      <c r="MQ222" s="141"/>
      <c r="MR222" s="141"/>
      <c r="MS222" s="141"/>
      <c r="MT222" s="141"/>
      <c r="MU222" s="141"/>
      <c r="MV222" s="141"/>
      <c r="MW222" s="141"/>
      <c r="MX222" s="141"/>
      <c r="MY222" s="141"/>
      <c r="MZ222" s="141"/>
      <c r="NA222" s="141"/>
      <c r="NB222" s="141"/>
      <c r="NC222" s="141"/>
      <c r="ND222" s="141"/>
      <c r="NE222" s="141"/>
      <c r="NF222" s="141"/>
      <c r="NG222" s="141"/>
      <c r="NH222" s="141"/>
      <c r="NI222" s="141"/>
      <c r="NJ222" s="141"/>
      <c r="NK222" s="141"/>
      <c r="NL222" s="141"/>
      <c r="NM222" s="141"/>
      <c r="NN222" s="141"/>
      <c r="NO222" s="141"/>
      <c r="NP222" s="141"/>
      <c r="NQ222" s="141"/>
      <c r="NR222" s="141"/>
      <c r="NS222" s="141"/>
      <c r="NT222" s="141"/>
      <c r="NU222" s="141"/>
      <c r="NV222" s="141"/>
      <c r="NW222" s="141"/>
      <c r="NX222" s="141"/>
      <c r="NY222" s="141"/>
      <c r="NZ222" s="141"/>
      <c r="OA222" s="141"/>
      <c r="OB222" s="141"/>
      <c r="OC222" s="141"/>
      <c r="OD222" s="141"/>
      <c r="OE222" s="141"/>
      <c r="OF222" s="141"/>
      <c r="OG222" s="141"/>
      <c r="OH222" s="141"/>
      <c r="OI222" s="141"/>
      <c r="OJ222" s="141"/>
      <c r="OK222" s="141"/>
      <c r="OL222" s="141"/>
      <c r="OM222" s="141"/>
      <c r="ON222" s="141"/>
      <c r="OO222" s="141"/>
      <c r="OP222" s="141"/>
      <c r="OQ222" s="141"/>
      <c r="OR222" s="141"/>
      <c r="OS222" s="141"/>
      <c r="OT222" s="141"/>
      <c r="OU222" s="141"/>
      <c r="OV222" s="141"/>
      <c r="OW222" s="141"/>
      <c r="OX222" s="141"/>
      <c r="OY222" s="141"/>
      <c r="OZ222" s="141"/>
      <c r="PA222" s="141"/>
      <c r="PB222" s="141"/>
      <c r="PC222" s="141"/>
      <c r="PD222" s="141"/>
      <c r="PE222" s="141"/>
      <c r="PF222" s="141"/>
      <c r="PG222" s="141"/>
      <c r="PH222" s="141"/>
      <c r="PI222" s="141"/>
      <c r="PJ222" s="141"/>
      <c r="PK222" s="141"/>
      <c r="PL222" s="141"/>
      <c r="PM222" s="141"/>
      <c r="PN222" s="141"/>
      <c r="PO222" s="141"/>
      <c r="PP222" s="141"/>
      <c r="PQ222" s="141"/>
      <c r="PR222" s="141"/>
      <c r="PS222" s="141"/>
      <c r="PT222" s="141"/>
      <c r="PU222" s="141"/>
      <c r="PV222" s="141"/>
      <c r="PW222" s="141"/>
      <c r="PX222" s="141"/>
      <c r="PY222" s="141"/>
      <c r="PZ222" s="141"/>
      <c r="QA222" s="141"/>
      <c r="QB222" s="141"/>
      <c r="QC222" s="141"/>
      <c r="QD222" s="141"/>
      <c r="QE222" s="141"/>
      <c r="QF222" s="141"/>
    </row>
    <row r="223" spans="1:449" s="145" customFormat="1" ht="118.5" hidden="1" customHeight="1">
      <c r="A223" s="252">
        <v>195</v>
      </c>
      <c r="B223" s="253" t="s">
        <v>959</v>
      </c>
      <c r="C223" s="215" t="s">
        <v>649</v>
      </c>
      <c r="D223" s="213" t="s">
        <v>344</v>
      </c>
      <c r="E223" s="213" t="s">
        <v>485</v>
      </c>
      <c r="F223" s="253" t="s">
        <v>634</v>
      </c>
      <c r="G223" s="253" t="s">
        <v>635</v>
      </c>
      <c r="H223" s="255" t="s">
        <v>338</v>
      </c>
      <c r="I223" s="215" t="s">
        <v>2211</v>
      </c>
      <c r="J223" s="215" t="s">
        <v>637</v>
      </c>
      <c r="K223" s="398" t="s">
        <v>638</v>
      </c>
      <c r="L223" s="398" t="s">
        <v>639</v>
      </c>
      <c r="M223" s="216" t="s">
        <v>640</v>
      </c>
      <c r="N223" s="398" t="s">
        <v>641</v>
      </c>
      <c r="O223" s="213" t="s">
        <v>24</v>
      </c>
      <c r="P223" s="213" t="s">
        <v>44</v>
      </c>
      <c r="Q223" s="213" t="s">
        <v>642</v>
      </c>
      <c r="R223" s="213" t="s">
        <v>251</v>
      </c>
      <c r="S223" s="255" t="s">
        <v>3029</v>
      </c>
      <c r="T223" s="253" t="s">
        <v>502</v>
      </c>
      <c r="U223" s="255">
        <v>86</v>
      </c>
      <c r="V223" s="255">
        <v>2020</v>
      </c>
      <c r="W223" s="255" t="s">
        <v>3005</v>
      </c>
      <c r="X223" s="575" t="s">
        <v>3006</v>
      </c>
      <c r="Y223" s="213" t="s">
        <v>3030</v>
      </c>
      <c r="Z223" s="213" t="s">
        <v>3031</v>
      </c>
      <c r="AA223" s="255" t="s">
        <v>328</v>
      </c>
      <c r="AB223" s="213" t="s">
        <v>328</v>
      </c>
      <c r="AC223" s="213" t="s">
        <v>3032</v>
      </c>
      <c r="AD223" s="255" t="s">
        <v>328</v>
      </c>
      <c r="AE223" s="255" t="s">
        <v>328</v>
      </c>
      <c r="AF223" s="260">
        <v>44334</v>
      </c>
      <c r="AG223" s="260">
        <v>44395</v>
      </c>
      <c r="AH223" s="260">
        <v>44743</v>
      </c>
      <c r="AI223" s="260" t="s">
        <v>309</v>
      </c>
      <c r="AJ223" s="260" t="s">
        <v>309</v>
      </c>
      <c r="AK223" s="218">
        <f t="shared" si="33"/>
        <v>-316</v>
      </c>
      <c r="AL223" s="302" t="s">
        <v>3033</v>
      </c>
      <c r="AM223" s="262">
        <v>44368</v>
      </c>
      <c r="AN223" s="257" t="s">
        <v>309</v>
      </c>
      <c r="AO223" s="385" t="s">
        <v>3034</v>
      </c>
      <c r="AP223" s="261">
        <v>0</v>
      </c>
      <c r="AQ223" s="235" t="s">
        <v>386</v>
      </c>
      <c r="AR223" s="223">
        <v>-56</v>
      </c>
      <c r="AS223" s="221" t="s">
        <v>387</v>
      </c>
      <c r="AT223" s="221" t="s">
        <v>412</v>
      </c>
      <c r="AU223" s="221" t="s">
        <v>412</v>
      </c>
      <c r="AV223" s="221" t="s">
        <v>412</v>
      </c>
      <c r="AW223" s="222">
        <v>0</v>
      </c>
      <c r="AX223" s="261">
        <v>0</v>
      </c>
      <c r="AY223" s="221" t="s">
        <v>393</v>
      </c>
      <c r="AZ223" s="257" t="s">
        <v>390</v>
      </c>
      <c r="BA223" s="247" t="s">
        <v>390</v>
      </c>
      <c r="BB223" s="265" t="s">
        <v>574</v>
      </c>
      <c r="BC223" s="496">
        <v>44620</v>
      </c>
      <c r="BD223" s="265" t="s">
        <v>575</v>
      </c>
      <c r="BE223" s="240" t="s">
        <v>576</v>
      </c>
      <c r="BF223" s="122">
        <v>0</v>
      </c>
      <c r="BG223" s="235" t="s">
        <v>386</v>
      </c>
      <c r="BH223" s="223">
        <v>-44620</v>
      </c>
      <c r="BI223" s="221" t="s">
        <v>387</v>
      </c>
      <c r="BJ223" s="267"/>
      <c r="BK223" s="267"/>
      <c r="BL223" s="267"/>
      <c r="BM223" s="267"/>
      <c r="BN223" s="221"/>
      <c r="BO223" s="267"/>
      <c r="BP223" s="268" t="s">
        <v>293</v>
      </c>
      <c r="BQ223" s="62" t="s">
        <v>3035</v>
      </c>
      <c r="BR223" s="269">
        <v>44712</v>
      </c>
      <c r="BS223" s="233" t="s">
        <v>480</v>
      </c>
      <c r="BT223" s="234">
        <v>1</v>
      </c>
      <c r="BU223" s="235" t="s">
        <v>380</v>
      </c>
      <c r="BV223" s="223">
        <v>-316</v>
      </c>
      <c r="BW223" s="221" t="s">
        <v>387</v>
      </c>
      <c r="BX223" s="249">
        <v>44607</v>
      </c>
      <c r="BY223" s="380" t="s">
        <v>3036</v>
      </c>
      <c r="BZ223" s="94" t="s">
        <v>466</v>
      </c>
      <c r="CA223" s="108">
        <v>1</v>
      </c>
      <c r="CB223" s="236" t="s">
        <v>294</v>
      </c>
      <c r="CC223" s="94"/>
      <c r="CD223" s="236" t="s">
        <v>294</v>
      </c>
      <c r="CE223" s="233" t="s">
        <v>1125</v>
      </c>
      <c r="CF223" s="233" t="s">
        <v>1125</v>
      </c>
      <c r="CG223" s="375" t="s">
        <v>328</v>
      </c>
      <c r="CH223" s="233" t="s">
        <v>328</v>
      </c>
      <c r="CI223" s="234">
        <v>1</v>
      </c>
      <c r="CJ223" s="235" t="str">
        <f t="shared" si="34"/>
        <v>CUMPLIMIENTO TOTAL</v>
      </c>
      <c r="CK223" s="223" t="str">
        <f t="shared" si="29"/>
        <v>NO APLICA ACCION CERRADA</v>
      </c>
      <c r="CL223" s="221" t="str">
        <f t="shared" si="30"/>
        <v>NO APLICA ACCION CERRADA</v>
      </c>
      <c r="CM223" s="239" t="s">
        <v>328</v>
      </c>
      <c r="CN223" s="82" t="s">
        <v>2142</v>
      </c>
      <c r="CO223" s="70" t="s">
        <v>409</v>
      </c>
      <c r="CP223" s="107">
        <v>1</v>
      </c>
      <c r="CQ223" s="236" t="s">
        <v>294</v>
      </c>
      <c r="CR223" s="105" t="s">
        <v>389</v>
      </c>
      <c r="CS223" s="249">
        <v>44963</v>
      </c>
      <c r="CT223" s="82" t="s">
        <v>1125</v>
      </c>
      <c r="CU223" s="82" t="s">
        <v>339</v>
      </c>
      <c r="CV223" s="107">
        <v>1</v>
      </c>
      <c r="CW223" s="110">
        <v>1</v>
      </c>
      <c r="CX223" s="235" t="str">
        <f t="shared" si="35"/>
        <v>CUMPLIMIENTO TOTAL</v>
      </c>
      <c r="CY223" s="223" t="str">
        <f t="shared" si="36"/>
        <v>NO APLICA ACCION CERRADA</v>
      </c>
      <c r="CZ223" s="221" t="str">
        <f t="shared" si="37"/>
        <v>NO APLICA ACCION CERRADA</v>
      </c>
      <c r="DA223" s="239" t="s">
        <v>328</v>
      </c>
      <c r="DB223" s="82" t="s">
        <v>1125</v>
      </c>
      <c r="DC223" s="82" t="s">
        <v>339</v>
      </c>
      <c r="DD223" s="107">
        <v>1</v>
      </c>
      <c r="DE223" s="97" t="s">
        <v>294</v>
      </c>
      <c r="DF223" s="94"/>
      <c r="DG223" s="141"/>
      <c r="DH223" s="141"/>
      <c r="DI223" s="141"/>
      <c r="DJ223" s="141"/>
      <c r="DK223" s="141"/>
      <c r="DL223" s="141"/>
      <c r="DM223" s="141"/>
      <c r="DN223" s="141"/>
      <c r="DO223" s="141"/>
      <c r="DP223" s="141"/>
      <c r="DQ223" s="141"/>
      <c r="DR223" s="141"/>
      <c r="DS223" s="141"/>
      <c r="DT223" s="141"/>
      <c r="DU223" s="141"/>
      <c r="DV223" s="141"/>
      <c r="DW223" s="141"/>
      <c r="DX223" s="141"/>
      <c r="DY223" s="141"/>
      <c r="DZ223" s="141"/>
      <c r="EA223" s="141"/>
      <c r="EB223" s="141"/>
      <c r="EC223" s="141"/>
      <c r="ED223" s="141"/>
      <c r="EE223" s="141"/>
      <c r="EF223" s="141"/>
      <c r="EG223" s="141"/>
      <c r="EH223" s="141"/>
      <c r="EI223" s="141"/>
      <c r="EJ223" s="141"/>
      <c r="EK223" s="141"/>
      <c r="EL223" s="141"/>
      <c r="EM223" s="141"/>
      <c r="EN223" s="141"/>
      <c r="EO223" s="141"/>
      <c r="EP223" s="141"/>
      <c r="EQ223" s="141"/>
      <c r="ER223" s="141"/>
      <c r="ES223" s="141"/>
      <c r="ET223" s="141"/>
      <c r="EU223" s="141"/>
      <c r="EV223" s="141"/>
      <c r="EW223" s="141"/>
      <c r="EX223" s="141"/>
      <c r="EY223" s="141"/>
      <c r="EZ223" s="141"/>
      <c r="FA223" s="141"/>
      <c r="FB223" s="141"/>
      <c r="FC223" s="141"/>
      <c r="FD223" s="141"/>
      <c r="FE223" s="141"/>
      <c r="FF223" s="141"/>
      <c r="FG223" s="141"/>
      <c r="FH223" s="141"/>
      <c r="FI223" s="141"/>
      <c r="FJ223" s="141"/>
      <c r="FK223" s="141"/>
      <c r="FL223" s="141"/>
      <c r="FM223" s="141"/>
      <c r="FN223" s="141"/>
      <c r="FO223" s="141"/>
      <c r="FP223" s="141"/>
      <c r="FQ223" s="141"/>
      <c r="FR223" s="141"/>
      <c r="FS223" s="141"/>
      <c r="FT223" s="141"/>
      <c r="FU223" s="141"/>
      <c r="FV223" s="141"/>
      <c r="FW223" s="141"/>
      <c r="FX223" s="141"/>
      <c r="FY223" s="141"/>
      <c r="FZ223" s="141"/>
      <c r="GA223" s="141"/>
      <c r="GB223" s="141"/>
      <c r="GC223" s="141"/>
      <c r="GD223" s="141"/>
      <c r="GE223" s="141"/>
      <c r="GF223" s="141"/>
      <c r="GG223" s="141"/>
      <c r="GH223" s="141"/>
      <c r="GI223" s="141"/>
      <c r="GJ223" s="141"/>
      <c r="GK223" s="141"/>
      <c r="GL223" s="141"/>
      <c r="GM223" s="141"/>
      <c r="GN223" s="141"/>
      <c r="GO223" s="141"/>
      <c r="GP223" s="141"/>
      <c r="GQ223" s="141"/>
      <c r="GR223" s="141"/>
      <c r="GS223" s="141"/>
      <c r="GT223" s="141"/>
      <c r="GU223" s="141"/>
      <c r="GV223" s="141"/>
      <c r="GW223" s="141"/>
      <c r="GX223" s="141"/>
      <c r="GY223" s="141"/>
      <c r="GZ223" s="141"/>
      <c r="HA223" s="141"/>
      <c r="HB223" s="141"/>
      <c r="HC223" s="141"/>
      <c r="HD223" s="141"/>
      <c r="HE223" s="141"/>
      <c r="HF223" s="141"/>
      <c r="HG223" s="141"/>
      <c r="HH223" s="141"/>
      <c r="HI223" s="141"/>
      <c r="HJ223" s="141"/>
      <c r="HK223" s="141"/>
      <c r="HL223" s="141"/>
      <c r="HM223" s="141"/>
      <c r="HN223" s="141"/>
      <c r="HO223" s="141"/>
      <c r="HP223" s="141"/>
      <c r="HQ223" s="141"/>
      <c r="HR223" s="141"/>
      <c r="HS223" s="141"/>
      <c r="HT223" s="141"/>
      <c r="HU223" s="141"/>
      <c r="HV223" s="141"/>
      <c r="HW223" s="141"/>
      <c r="HX223" s="141"/>
      <c r="HY223" s="141"/>
      <c r="HZ223" s="141"/>
      <c r="IA223" s="141"/>
      <c r="IB223" s="141"/>
      <c r="IC223" s="141"/>
      <c r="ID223" s="141"/>
      <c r="IE223" s="141"/>
      <c r="IF223" s="141"/>
      <c r="IG223" s="141"/>
      <c r="IH223" s="141"/>
      <c r="II223" s="141"/>
      <c r="IJ223" s="141"/>
      <c r="IK223" s="141"/>
      <c r="IL223" s="141"/>
      <c r="IM223" s="141"/>
      <c r="IN223" s="141"/>
      <c r="IO223" s="141"/>
      <c r="IP223" s="141"/>
      <c r="IQ223" s="141"/>
      <c r="IR223" s="141"/>
      <c r="IS223" s="141"/>
      <c r="IT223" s="141"/>
      <c r="IU223" s="141"/>
      <c r="IV223" s="141"/>
      <c r="IW223" s="141"/>
      <c r="IX223" s="141"/>
      <c r="IY223" s="141"/>
      <c r="IZ223" s="141"/>
      <c r="JA223" s="141"/>
      <c r="JB223" s="141"/>
      <c r="JC223" s="141"/>
      <c r="JD223" s="141"/>
      <c r="JE223" s="141"/>
      <c r="JF223" s="141"/>
      <c r="JG223" s="141"/>
      <c r="JH223" s="141"/>
      <c r="JI223" s="141"/>
      <c r="JJ223" s="141"/>
      <c r="JK223" s="141"/>
      <c r="JL223" s="141"/>
      <c r="JM223" s="141"/>
      <c r="JN223" s="141"/>
      <c r="JO223" s="141"/>
      <c r="JP223" s="141"/>
      <c r="JQ223" s="141"/>
      <c r="JR223" s="141"/>
      <c r="JS223" s="141"/>
      <c r="JT223" s="141"/>
      <c r="JU223" s="141"/>
      <c r="JV223" s="141"/>
      <c r="JW223" s="141"/>
      <c r="JX223" s="141"/>
      <c r="JY223" s="141"/>
      <c r="JZ223" s="141"/>
      <c r="KA223" s="141"/>
      <c r="KB223" s="141"/>
      <c r="KC223" s="141"/>
      <c r="KD223" s="141"/>
      <c r="KE223" s="141"/>
      <c r="KF223" s="141"/>
      <c r="KG223" s="141"/>
      <c r="KH223" s="141"/>
      <c r="KI223" s="141"/>
      <c r="KJ223" s="141"/>
      <c r="KK223" s="141"/>
      <c r="KL223" s="141"/>
      <c r="KM223" s="141"/>
      <c r="KN223" s="141"/>
      <c r="KO223" s="141"/>
      <c r="KP223" s="141"/>
      <c r="KQ223" s="141"/>
      <c r="KR223" s="141"/>
      <c r="KS223" s="141"/>
      <c r="KT223" s="141"/>
      <c r="KU223" s="141"/>
      <c r="KV223" s="141"/>
      <c r="KW223" s="141"/>
      <c r="KX223" s="141"/>
      <c r="KY223" s="141"/>
      <c r="KZ223" s="141"/>
      <c r="LA223" s="141"/>
      <c r="LB223" s="141"/>
      <c r="LC223" s="141"/>
      <c r="LD223" s="141"/>
      <c r="LE223" s="141"/>
      <c r="LF223" s="141"/>
      <c r="LG223" s="141"/>
      <c r="LH223" s="141"/>
      <c r="LI223" s="141"/>
      <c r="LJ223" s="141"/>
      <c r="LK223" s="141"/>
      <c r="LL223" s="141"/>
      <c r="LM223" s="141"/>
      <c r="LN223" s="141"/>
      <c r="LO223" s="141"/>
      <c r="LP223" s="141"/>
      <c r="LQ223" s="141"/>
      <c r="LR223" s="141"/>
      <c r="LS223" s="141"/>
      <c r="LT223" s="141"/>
      <c r="LU223" s="141"/>
      <c r="LV223" s="141"/>
      <c r="LW223" s="141"/>
      <c r="LX223" s="141"/>
      <c r="LY223" s="141"/>
      <c r="LZ223" s="141"/>
      <c r="MA223" s="141"/>
      <c r="MB223" s="141"/>
      <c r="MC223" s="141"/>
      <c r="MD223" s="141"/>
      <c r="ME223" s="141"/>
      <c r="MF223" s="141"/>
      <c r="MG223" s="141"/>
      <c r="MH223" s="141"/>
      <c r="MI223" s="141"/>
      <c r="MJ223" s="141"/>
      <c r="MK223" s="141"/>
      <c r="ML223" s="141"/>
      <c r="MM223" s="141"/>
      <c r="MN223" s="141"/>
      <c r="MO223" s="141"/>
      <c r="MP223" s="141"/>
      <c r="MQ223" s="141"/>
      <c r="MR223" s="141"/>
      <c r="MS223" s="141"/>
      <c r="MT223" s="141"/>
      <c r="MU223" s="141"/>
      <c r="MV223" s="141"/>
      <c r="MW223" s="141"/>
      <c r="MX223" s="141"/>
      <c r="MY223" s="141"/>
      <c r="MZ223" s="141"/>
      <c r="NA223" s="141"/>
      <c r="NB223" s="141"/>
      <c r="NC223" s="141"/>
      <c r="ND223" s="141"/>
      <c r="NE223" s="141"/>
      <c r="NF223" s="141"/>
      <c r="NG223" s="141"/>
      <c r="NH223" s="141"/>
      <c r="NI223" s="141"/>
      <c r="NJ223" s="141"/>
      <c r="NK223" s="141"/>
      <c r="NL223" s="141"/>
      <c r="NM223" s="141"/>
      <c r="NN223" s="141"/>
      <c r="NO223" s="141"/>
      <c r="NP223" s="141"/>
      <c r="NQ223" s="141"/>
      <c r="NR223" s="141"/>
      <c r="NS223" s="141"/>
      <c r="NT223" s="141"/>
      <c r="NU223" s="141"/>
      <c r="NV223" s="141"/>
      <c r="NW223" s="141"/>
      <c r="NX223" s="141"/>
      <c r="NY223" s="141"/>
      <c r="NZ223" s="141"/>
      <c r="OA223" s="141"/>
      <c r="OB223" s="141"/>
      <c r="OC223" s="141"/>
      <c r="OD223" s="141"/>
      <c r="OE223" s="141"/>
      <c r="OF223" s="141"/>
      <c r="OG223" s="141"/>
      <c r="OH223" s="141"/>
      <c r="OI223" s="141"/>
      <c r="OJ223" s="141"/>
      <c r="OK223" s="141"/>
      <c r="OL223" s="141"/>
      <c r="OM223" s="141"/>
      <c r="ON223" s="141"/>
      <c r="OO223" s="141"/>
      <c r="OP223" s="141"/>
      <c r="OQ223" s="141"/>
      <c r="OR223" s="141"/>
      <c r="OS223" s="141"/>
      <c r="OT223" s="141"/>
      <c r="OU223" s="141"/>
      <c r="OV223" s="141"/>
      <c r="OW223" s="141"/>
      <c r="OX223" s="141"/>
      <c r="OY223" s="141"/>
      <c r="OZ223" s="141"/>
      <c r="PA223" s="141"/>
      <c r="PB223" s="141"/>
      <c r="PC223" s="141"/>
      <c r="PD223" s="141"/>
      <c r="PE223" s="141"/>
      <c r="PF223" s="141"/>
      <c r="PG223" s="141"/>
      <c r="PH223" s="141"/>
      <c r="PI223" s="141"/>
      <c r="PJ223" s="141"/>
      <c r="PK223" s="141"/>
      <c r="PL223" s="141"/>
      <c r="PM223" s="141"/>
      <c r="PN223" s="141"/>
      <c r="PO223" s="141"/>
      <c r="PP223" s="141"/>
      <c r="PQ223" s="141"/>
      <c r="PR223" s="141"/>
      <c r="PS223" s="141"/>
      <c r="PT223" s="141"/>
      <c r="PU223" s="141"/>
      <c r="PV223" s="141"/>
      <c r="PW223" s="141"/>
      <c r="PX223" s="141"/>
      <c r="PY223" s="141"/>
      <c r="PZ223" s="141"/>
      <c r="QA223" s="141"/>
      <c r="QB223" s="141"/>
      <c r="QC223" s="141"/>
      <c r="QD223" s="141"/>
      <c r="QE223" s="141"/>
      <c r="QF223" s="141"/>
    </row>
    <row r="224" spans="1:449" s="145" customFormat="1" ht="118.5" hidden="1" customHeight="1">
      <c r="A224" s="252">
        <v>196</v>
      </c>
      <c r="B224" s="253" t="s">
        <v>959</v>
      </c>
      <c r="C224" s="215" t="s">
        <v>649</v>
      </c>
      <c r="D224" s="213" t="s">
        <v>344</v>
      </c>
      <c r="E224" s="213" t="s">
        <v>3037</v>
      </c>
      <c r="F224" s="215" t="s">
        <v>648</v>
      </c>
      <c r="G224" s="215" t="s">
        <v>649</v>
      </c>
      <c r="H224" s="213" t="s">
        <v>344</v>
      </c>
      <c r="I224" s="215" t="s">
        <v>2824</v>
      </c>
      <c r="J224" s="215" t="s">
        <v>652</v>
      </c>
      <c r="K224" s="215" t="s">
        <v>694</v>
      </c>
      <c r="L224" s="215" t="s">
        <v>695</v>
      </c>
      <c r="M224" s="215" t="s">
        <v>696</v>
      </c>
      <c r="N224" s="215" t="s">
        <v>697</v>
      </c>
      <c r="O224" s="213" t="s">
        <v>24</v>
      </c>
      <c r="P224" s="213" t="s">
        <v>44</v>
      </c>
      <c r="Q224" s="213" t="s">
        <v>1628</v>
      </c>
      <c r="R224" s="213" t="s">
        <v>251</v>
      </c>
      <c r="S224" s="255" t="s">
        <v>3038</v>
      </c>
      <c r="T224" s="253" t="s">
        <v>503</v>
      </c>
      <c r="U224" s="255">
        <v>86</v>
      </c>
      <c r="V224" s="255">
        <v>2020</v>
      </c>
      <c r="W224" s="255" t="s">
        <v>3039</v>
      </c>
      <c r="X224" s="575" t="s">
        <v>3040</v>
      </c>
      <c r="Y224" s="213" t="s">
        <v>3041</v>
      </c>
      <c r="Z224" s="213" t="s">
        <v>3042</v>
      </c>
      <c r="AA224" s="255" t="s">
        <v>328</v>
      </c>
      <c r="AB224" s="213" t="s">
        <v>328</v>
      </c>
      <c r="AC224" s="213" t="s">
        <v>3043</v>
      </c>
      <c r="AD224" s="255" t="s">
        <v>328</v>
      </c>
      <c r="AE224" s="255" t="s">
        <v>328</v>
      </c>
      <c r="AF224" s="260">
        <v>44284</v>
      </c>
      <c r="AG224" s="260">
        <v>44649</v>
      </c>
      <c r="AH224" s="260">
        <v>44900</v>
      </c>
      <c r="AI224" s="260" t="s">
        <v>309</v>
      </c>
      <c r="AJ224" s="260" t="s">
        <v>309</v>
      </c>
      <c r="AK224" s="218">
        <f t="shared" si="33"/>
        <v>-62</v>
      </c>
      <c r="AL224" s="300" t="s">
        <v>3044</v>
      </c>
      <c r="AM224" s="262">
        <v>44384</v>
      </c>
      <c r="AN224" s="257" t="s">
        <v>309</v>
      </c>
      <c r="AO224" s="300" t="s">
        <v>3045</v>
      </c>
      <c r="AP224" s="261">
        <v>0</v>
      </c>
      <c r="AQ224" s="235" t="s">
        <v>386</v>
      </c>
      <c r="AR224" s="223">
        <v>198</v>
      </c>
      <c r="AS224" s="221" t="s">
        <v>398</v>
      </c>
      <c r="AT224" s="221" t="s">
        <v>412</v>
      </c>
      <c r="AU224" s="221" t="s">
        <v>412</v>
      </c>
      <c r="AV224" s="221" t="s">
        <v>412</v>
      </c>
      <c r="AW224" s="222">
        <v>0</v>
      </c>
      <c r="AX224" s="261">
        <v>0</v>
      </c>
      <c r="AY224" s="221" t="s">
        <v>400</v>
      </c>
      <c r="AZ224" s="257" t="s">
        <v>390</v>
      </c>
      <c r="BA224" s="247" t="s">
        <v>390</v>
      </c>
      <c r="BB224" s="250" t="s">
        <v>789</v>
      </c>
      <c r="BC224" s="264">
        <v>44620</v>
      </c>
      <c r="BD224" s="250" t="s">
        <v>394</v>
      </c>
      <c r="BE224" s="240" t="s">
        <v>576</v>
      </c>
      <c r="BF224" s="124">
        <v>0</v>
      </c>
      <c r="BG224" s="235" t="s">
        <v>386</v>
      </c>
      <c r="BH224" s="223">
        <v>-44620</v>
      </c>
      <c r="BI224" s="221" t="s">
        <v>398</v>
      </c>
      <c r="BJ224" s="267"/>
      <c r="BK224" s="267"/>
      <c r="BL224" s="267"/>
      <c r="BM224" s="267"/>
      <c r="BN224" s="221"/>
      <c r="BO224" s="267"/>
      <c r="BP224" s="268" t="s">
        <v>293</v>
      </c>
      <c r="BQ224" s="62" t="s">
        <v>3046</v>
      </c>
      <c r="BR224" s="269">
        <v>44712</v>
      </c>
      <c r="BS224" s="233" t="s">
        <v>3047</v>
      </c>
      <c r="BT224" s="234">
        <v>0</v>
      </c>
      <c r="BU224" s="235" t="s">
        <v>386</v>
      </c>
      <c r="BV224" s="223">
        <v>-62</v>
      </c>
      <c r="BW224" s="221" t="s">
        <v>387</v>
      </c>
      <c r="BX224" s="249">
        <v>44726</v>
      </c>
      <c r="BY224" s="94" t="s">
        <v>3048</v>
      </c>
      <c r="BZ224" s="94" t="s">
        <v>403</v>
      </c>
      <c r="CA224" s="108">
        <v>0</v>
      </c>
      <c r="CB224" s="236" t="s">
        <v>387</v>
      </c>
      <c r="CC224" s="94"/>
      <c r="CD224" s="268" t="s">
        <v>293</v>
      </c>
      <c r="CE224" s="237">
        <v>44823</v>
      </c>
      <c r="CF224" s="56" t="s">
        <v>3049</v>
      </c>
      <c r="CG224" s="50" t="s">
        <v>3050</v>
      </c>
      <c r="CH224" s="250" t="s">
        <v>1236</v>
      </c>
      <c r="CI224" s="124">
        <v>1</v>
      </c>
      <c r="CJ224" s="235" t="str">
        <f t="shared" si="34"/>
        <v>CUMPLIMIENTO TOTAL</v>
      </c>
      <c r="CK224" s="223">
        <f t="shared" si="29"/>
        <v>-62</v>
      </c>
      <c r="CL224" s="221" t="str">
        <f t="shared" si="30"/>
        <v>VENCIDO</v>
      </c>
      <c r="CM224" s="239" t="s">
        <v>328</v>
      </c>
      <c r="CN224" s="82" t="s">
        <v>2142</v>
      </c>
      <c r="CO224" s="70" t="s">
        <v>409</v>
      </c>
      <c r="CP224" s="107">
        <v>1</v>
      </c>
      <c r="CQ224" s="236" t="s">
        <v>294</v>
      </c>
      <c r="CR224" s="105" t="s">
        <v>382</v>
      </c>
      <c r="CS224" s="249">
        <v>44963</v>
      </c>
      <c r="CT224" s="82" t="s">
        <v>1125</v>
      </c>
      <c r="CU224" s="82" t="s">
        <v>339</v>
      </c>
      <c r="CV224" s="107">
        <v>1</v>
      </c>
      <c r="CW224" s="110">
        <v>1</v>
      </c>
      <c r="CX224" s="235" t="str">
        <f t="shared" si="35"/>
        <v>CUMPLIMIENTO TOTAL</v>
      </c>
      <c r="CY224" s="223" t="str">
        <f t="shared" si="36"/>
        <v>NO APLICA ACCION CERRADA</v>
      </c>
      <c r="CZ224" s="221" t="str">
        <f t="shared" si="37"/>
        <v>NO APLICA ACCION CERRADA</v>
      </c>
      <c r="DA224" s="239" t="s">
        <v>328</v>
      </c>
      <c r="DB224" s="82" t="s">
        <v>1125</v>
      </c>
      <c r="DC224" s="82" t="s">
        <v>339</v>
      </c>
      <c r="DD224" s="107">
        <v>1</v>
      </c>
      <c r="DE224" s="97" t="s">
        <v>294</v>
      </c>
      <c r="DF224" s="94"/>
      <c r="DG224" s="141"/>
      <c r="DH224" s="141"/>
      <c r="DI224" s="141"/>
      <c r="DJ224" s="141"/>
      <c r="DK224" s="141"/>
      <c r="DL224" s="141"/>
      <c r="DM224" s="141"/>
      <c r="DN224" s="141"/>
      <c r="DO224" s="141"/>
      <c r="DP224" s="141"/>
      <c r="DQ224" s="141"/>
      <c r="DR224" s="141"/>
      <c r="DS224" s="141"/>
      <c r="DT224" s="141"/>
      <c r="DU224" s="141"/>
      <c r="DV224" s="141"/>
      <c r="DW224" s="141"/>
      <c r="DX224" s="141"/>
      <c r="DY224" s="141"/>
      <c r="DZ224" s="141"/>
      <c r="EA224" s="141"/>
      <c r="EB224" s="141"/>
      <c r="EC224" s="141"/>
      <c r="ED224" s="141"/>
      <c r="EE224" s="141"/>
      <c r="EF224" s="141"/>
      <c r="EG224" s="141"/>
      <c r="EH224" s="141"/>
      <c r="EI224" s="141"/>
      <c r="EJ224" s="141"/>
      <c r="EK224" s="141"/>
      <c r="EL224" s="141"/>
      <c r="EM224" s="141"/>
      <c r="EN224" s="141"/>
      <c r="EO224" s="141"/>
      <c r="EP224" s="141"/>
      <c r="EQ224" s="141"/>
      <c r="ER224" s="141"/>
      <c r="ES224" s="141"/>
      <c r="ET224" s="141"/>
      <c r="EU224" s="141"/>
      <c r="EV224" s="141"/>
      <c r="EW224" s="141"/>
      <c r="EX224" s="141"/>
      <c r="EY224" s="141"/>
      <c r="EZ224" s="141"/>
      <c r="FA224" s="141"/>
      <c r="FB224" s="141"/>
      <c r="FC224" s="141"/>
      <c r="FD224" s="141"/>
      <c r="FE224" s="141"/>
      <c r="FF224" s="141"/>
      <c r="FG224" s="141"/>
      <c r="FH224" s="141"/>
      <c r="FI224" s="141"/>
      <c r="FJ224" s="141"/>
      <c r="FK224" s="141"/>
      <c r="FL224" s="141"/>
      <c r="FM224" s="141"/>
      <c r="FN224" s="141"/>
      <c r="FO224" s="141"/>
      <c r="FP224" s="141"/>
      <c r="FQ224" s="141"/>
      <c r="FR224" s="141"/>
      <c r="FS224" s="141"/>
      <c r="FT224" s="141"/>
      <c r="FU224" s="141"/>
      <c r="FV224" s="141"/>
      <c r="FW224" s="141"/>
      <c r="FX224" s="141"/>
      <c r="FY224" s="141"/>
      <c r="FZ224" s="141"/>
      <c r="GA224" s="141"/>
      <c r="GB224" s="141"/>
      <c r="GC224" s="141"/>
      <c r="GD224" s="141"/>
      <c r="GE224" s="141"/>
      <c r="GF224" s="141"/>
      <c r="GG224" s="141"/>
      <c r="GH224" s="141"/>
      <c r="GI224" s="141"/>
      <c r="GJ224" s="141"/>
      <c r="GK224" s="141"/>
      <c r="GL224" s="141"/>
      <c r="GM224" s="141"/>
      <c r="GN224" s="141"/>
      <c r="GO224" s="141"/>
      <c r="GP224" s="141"/>
      <c r="GQ224" s="141"/>
      <c r="GR224" s="141"/>
      <c r="GS224" s="141"/>
      <c r="GT224" s="141"/>
      <c r="GU224" s="141"/>
      <c r="GV224" s="141"/>
      <c r="GW224" s="141"/>
      <c r="GX224" s="141"/>
      <c r="GY224" s="141"/>
      <c r="GZ224" s="141"/>
      <c r="HA224" s="141"/>
      <c r="HB224" s="141"/>
      <c r="HC224" s="141"/>
      <c r="HD224" s="141"/>
      <c r="HE224" s="141"/>
      <c r="HF224" s="141"/>
      <c r="HG224" s="141"/>
      <c r="HH224" s="141"/>
      <c r="HI224" s="141"/>
      <c r="HJ224" s="141"/>
      <c r="HK224" s="141"/>
      <c r="HL224" s="141"/>
      <c r="HM224" s="141"/>
      <c r="HN224" s="141"/>
      <c r="HO224" s="141"/>
      <c r="HP224" s="141"/>
      <c r="HQ224" s="141"/>
      <c r="HR224" s="141"/>
      <c r="HS224" s="141"/>
      <c r="HT224" s="141"/>
      <c r="HU224" s="141"/>
      <c r="HV224" s="141"/>
      <c r="HW224" s="141"/>
      <c r="HX224" s="141"/>
      <c r="HY224" s="141"/>
      <c r="HZ224" s="141"/>
      <c r="IA224" s="141"/>
      <c r="IB224" s="141"/>
      <c r="IC224" s="141"/>
      <c r="ID224" s="141"/>
      <c r="IE224" s="141"/>
      <c r="IF224" s="141"/>
      <c r="IG224" s="141"/>
      <c r="IH224" s="141"/>
      <c r="II224" s="141"/>
      <c r="IJ224" s="141"/>
      <c r="IK224" s="141"/>
      <c r="IL224" s="141"/>
      <c r="IM224" s="141"/>
      <c r="IN224" s="141"/>
      <c r="IO224" s="141"/>
      <c r="IP224" s="141"/>
      <c r="IQ224" s="141"/>
      <c r="IR224" s="141"/>
      <c r="IS224" s="141"/>
      <c r="IT224" s="141"/>
      <c r="IU224" s="141"/>
      <c r="IV224" s="141"/>
      <c r="IW224" s="141"/>
      <c r="IX224" s="141"/>
      <c r="IY224" s="141"/>
      <c r="IZ224" s="141"/>
      <c r="JA224" s="141"/>
      <c r="JB224" s="141"/>
      <c r="JC224" s="141"/>
      <c r="JD224" s="141"/>
      <c r="JE224" s="141"/>
      <c r="JF224" s="141"/>
      <c r="JG224" s="141"/>
      <c r="JH224" s="141"/>
      <c r="JI224" s="141"/>
      <c r="JJ224" s="141"/>
      <c r="JK224" s="141"/>
      <c r="JL224" s="141"/>
      <c r="JM224" s="141"/>
      <c r="JN224" s="141"/>
      <c r="JO224" s="141"/>
      <c r="JP224" s="141"/>
      <c r="JQ224" s="141"/>
      <c r="JR224" s="141"/>
      <c r="JS224" s="141"/>
      <c r="JT224" s="141"/>
      <c r="JU224" s="141"/>
      <c r="JV224" s="141"/>
      <c r="JW224" s="141"/>
      <c r="JX224" s="141"/>
      <c r="JY224" s="141"/>
      <c r="JZ224" s="141"/>
      <c r="KA224" s="141"/>
      <c r="KB224" s="141"/>
      <c r="KC224" s="141"/>
      <c r="KD224" s="141"/>
      <c r="KE224" s="141"/>
      <c r="KF224" s="141"/>
      <c r="KG224" s="141"/>
      <c r="KH224" s="141"/>
      <c r="KI224" s="141"/>
      <c r="KJ224" s="141"/>
      <c r="KK224" s="141"/>
      <c r="KL224" s="141"/>
      <c r="KM224" s="141"/>
      <c r="KN224" s="141"/>
      <c r="KO224" s="141"/>
      <c r="KP224" s="141"/>
      <c r="KQ224" s="141"/>
      <c r="KR224" s="141"/>
      <c r="KS224" s="141"/>
      <c r="KT224" s="141"/>
      <c r="KU224" s="141"/>
      <c r="KV224" s="141"/>
      <c r="KW224" s="141"/>
      <c r="KX224" s="141"/>
      <c r="KY224" s="141"/>
      <c r="KZ224" s="141"/>
      <c r="LA224" s="141"/>
      <c r="LB224" s="141"/>
      <c r="LC224" s="141"/>
      <c r="LD224" s="141"/>
      <c r="LE224" s="141"/>
      <c r="LF224" s="141"/>
      <c r="LG224" s="141"/>
      <c r="LH224" s="141"/>
      <c r="LI224" s="141"/>
      <c r="LJ224" s="141"/>
      <c r="LK224" s="141"/>
      <c r="LL224" s="141"/>
      <c r="LM224" s="141"/>
      <c r="LN224" s="141"/>
      <c r="LO224" s="141"/>
      <c r="LP224" s="141"/>
      <c r="LQ224" s="141"/>
      <c r="LR224" s="141"/>
      <c r="LS224" s="141"/>
      <c r="LT224" s="141"/>
      <c r="LU224" s="141"/>
      <c r="LV224" s="141"/>
      <c r="LW224" s="141"/>
      <c r="LX224" s="141"/>
      <c r="LY224" s="141"/>
      <c r="LZ224" s="141"/>
      <c r="MA224" s="141"/>
      <c r="MB224" s="141"/>
      <c r="MC224" s="141"/>
      <c r="MD224" s="141"/>
      <c r="ME224" s="141"/>
      <c r="MF224" s="141"/>
      <c r="MG224" s="141"/>
      <c r="MH224" s="141"/>
      <c r="MI224" s="141"/>
      <c r="MJ224" s="141"/>
      <c r="MK224" s="141"/>
      <c r="ML224" s="141"/>
      <c r="MM224" s="141"/>
      <c r="MN224" s="141"/>
      <c r="MO224" s="141"/>
      <c r="MP224" s="141"/>
      <c r="MQ224" s="141"/>
      <c r="MR224" s="141"/>
      <c r="MS224" s="141"/>
      <c r="MT224" s="141"/>
      <c r="MU224" s="141"/>
      <c r="MV224" s="141"/>
      <c r="MW224" s="141"/>
      <c r="MX224" s="141"/>
      <c r="MY224" s="141"/>
      <c r="MZ224" s="141"/>
      <c r="NA224" s="141"/>
      <c r="NB224" s="141"/>
      <c r="NC224" s="141"/>
      <c r="ND224" s="141"/>
      <c r="NE224" s="141"/>
      <c r="NF224" s="141"/>
      <c r="NG224" s="141"/>
      <c r="NH224" s="141"/>
      <c r="NI224" s="141"/>
      <c r="NJ224" s="141"/>
      <c r="NK224" s="141"/>
      <c r="NL224" s="141"/>
      <c r="NM224" s="141"/>
      <c r="NN224" s="141"/>
      <c r="NO224" s="141"/>
      <c r="NP224" s="141"/>
      <c r="NQ224" s="141"/>
      <c r="NR224" s="141"/>
      <c r="NS224" s="141"/>
      <c r="NT224" s="141"/>
      <c r="NU224" s="141"/>
      <c r="NV224" s="141"/>
      <c r="NW224" s="141"/>
      <c r="NX224" s="141"/>
      <c r="NY224" s="141"/>
      <c r="NZ224" s="141"/>
      <c r="OA224" s="141"/>
      <c r="OB224" s="141"/>
      <c r="OC224" s="141"/>
      <c r="OD224" s="141"/>
      <c r="OE224" s="141"/>
      <c r="OF224" s="141"/>
      <c r="OG224" s="141"/>
      <c r="OH224" s="141"/>
      <c r="OI224" s="141"/>
      <c r="OJ224" s="141"/>
      <c r="OK224" s="141"/>
      <c r="OL224" s="141"/>
      <c r="OM224" s="141"/>
      <c r="ON224" s="141"/>
      <c r="OO224" s="141"/>
      <c r="OP224" s="141"/>
      <c r="OQ224" s="141"/>
      <c r="OR224" s="141"/>
      <c r="OS224" s="141"/>
      <c r="OT224" s="141"/>
      <c r="OU224" s="141"/>
      <c r="OV224" s="141"/>
      <c r="OW224" s="141"/>
      <c r="OX224" s="141"/>
      <c r="OY224" s="141"/>
      <c r="OZ224" s="141"/>
      <c r="PA224" s="141"/>
      <c r="PB224" s="141"/>
      <c r="PC224" s="141"/>
      <c r="PD224" s="141"/>
      <c r="PE224" s="141"/>
      <c r="PF224" s="141"/>
      <c r="PG224" s="141"/>
      <c r="PH224" s="141"/>
      <c r="PI224" s="141"/>
      <c r="PJ224" s="141"/>
      <c r="PK224" s="141"/>
      <c r="PL224" s="141"/>
      <c r="PM224" s="141"/>
      <c r="PN224" s="141"/>
      <c r="PO224" s="141"/>
      <c r="PP224" s="141"/>
      <c r="PQ224" s="141"/>
      <c r="PR224" s="141"/>
      <c r="PS224" s="141"/>
      <c r="PT224" s="141"/>
      <c r="PU224" s="141"/>
      <c r="PV224" s="141"/>
      <c r="PW224" s="141"/>
      <c r="PX224" s="141"/>
      <c r="PY224" s="141"/>
      <c r="PZ224" s="141"/>
      <c r="QA224" s="141"/>
      <c r="QB224" s="141"/>
      <c r="QC224" s="141"/>
      <c r="QD224" s="141"/>
      <c r="QE224" s="141"/>
      <c r="QF224" s="141"/>
    </row>
    <row r="225" spans="1:449" s="145" customFormat="1" ht="118.5" hidden="1" customHeight="1">
      <c r="A225" s="252">
        <v>197</v>
      </c>
      <c r="B225" s="253" t="s">
        <v>959</v>
      </c>
      <c r="C225" s="215" t="s">
        <v>649</v>
      </c>
      <c r="D225" s="213" t="s">
        <v>344</v>
      </c>
      <c r="E225" s="213" t="s">
        <v>3014</v>
      </c>
      <c r="F225" s="213" t="s">
        <v>1877</v>
      </c>
      <c r="G225" s="254" t="s">
        <v>269</v>
      </c>
      <c r="H225" s="213" t="s">
        <v>341</v>
      </c>
      <c r="I225" s="215" t="s">
        <v>1878</v>
      </c>
      <c r="J225" s="395" t="s">
        <v>102</v>
      </c>
      <c r="K225" s="395" t="s">
        <v>638</v>
      </c>
      <c r="L225" s="395" t="s">
        <v>639</v>
      </c>
      <c r="M225" s="288" t="s">
        <v>1879</v>
      </c>
      <c r="N225" s="395" t="s">
        <v>1880</v>
      </c>
      <c r="O225" s="213" t="s">
        <v>24</v>
      </c>
      <c r="P225" s="213" t="s">
        <v>44</v>
      </c>
      <c r="Q225" s="213" t="s">
        <v>642</v>
      </c>
      <c r="R225" s="213" t="s">
        <v>251</v>
      </c>
      <c r="S225" s="255" t="s">
        <v>3051</v>
      </c>
      <c r="T225" s="253" t="s">
        <v>503</v>
      </c>
      <c r="U225" s="255">
        <v>86</v>
      </c>
      <c r="V225" s="255">
        <v>2020</v>
      </c>
      <c r="W225" s="255" t="s">
        <v>3039</v>
      </c>
      <c r="X225" s="575" t="s">
        <v>3040</v>
      </c>
      <c r="Y225" s="213" t="s">
        <v>2193</v>
      </c>
      <c r="Z225" s="213" t="s">
        <v>2194</v>
      </c>
      <c r="AA225" s="255" t="s">
        <v>328</v>
      </c>
      <c r="AB225" s="213" t="s">
        <v>328</v>
      </c>
      <c r="AC225" s="213" t="s">
        <v>3052</v>
      </c>
      <c r="AD225" s="255" t="s">
        <v>328</v>
      </c>
      <c r="AE225" s="255" t="s">
        <v>328</v>
      </c>
      <c r="AF225" s="260">
        <v>44084</v>
      </c>
      <c r="AG225" s="260">
        <v>44428</v>
      </c>
      <c r="AH225" s="260">
        <v>44743</v>
      </c>
      <c r="AI225" s="260" t="s">
        <v>309</v>
      </c>
      <c r="AJ225" s="260" t="s">
        <v>309</v>
      </c>
      <c r="AK225" s="218">
        <f t="shared" si="33"/>
        <v>-283</v>
      </c>
      <c r="AL225" s="385" t="s">
        <v>536</v>
      </c>
      <c r="AM225" s="262">
        <v>44386</v>
      </c>
      <c r="AN225" s="257" t="s">
        <v>309</v>
      </c>
      <c r="AO225" s="302" t="s">
        <v>537</v>
      </c>
      <c r="AP225" s="261">
        <v>0.7</v>
      </c>
      <c r="AQ225" s="235" t="s">
        <v>414</v>
      </c>
      <c r="AR225" s="223">
        <v>-23</v>
      </c>
      <c r="AS225" s="221" t="s">
        <v>387</v>
      </c>
      <c r="AT225" s="221" t="s">
        <v>412</v>
      </c>
      <c r="AU225" s="221" t="s">
        <v>412</v>
      </c>
      <c r="AV225" s="221" t="s">
        <v>412</v>
      </c>
      <c r="AW225" s="222">
        <v>0</v>
      </c>
      <c r="AX225" s="261">
        <v>0</v>
      </c>
      <c r="AY225" s="221" t="s">
        <v>393</v>
      </c>
      <c r="AZ225" s="257" t="s">
        <v>390</v>
      </c>
      <c r="BA225" s="247" t="s">
        <v>390</v>
      </c>
      <c r="BB225" s="36" t="s">
        <v>2198</v>
      </c>
      <c r="BC225" s="280">
        <v>44620</v>
      </c>
      <c r="BD225" s="36" t="s">
        <v>307</v>
      </c>
      <c r="BE225" s="279" t="s">
        <v>328</v>
      </c>
      <c r="BF225" s="227">
        <v>1</v>
      </c>
      <c r="BG225" s="235" t="s">
        <v>380</v>
      </c>
      <c r="BH225" s="223">
        <v>-44619.3</v>
      </c>
      <c r="BI225" s="221" t="s">
        <v>387</v>
      </c>
      <c r="BJ225" s="267"/>
      <c r="BK225" s="267"/>
      <c r="BL225" s="267"/>
      <c r="BM225" s="267"/>
      <c r="BN225" s="221"/>
      <c r="BO225" s="267"/>
      <c r="BP225" s="399" t="s">
        <v>1213</v>
      </c>
      <c r="BQ225" s="62" t="s">
        <v>2199</v>
      </c>
      <c r="BR225" s="269">
        <v>44712</v>
      </c>
      <c r="BS225" s="233" t="s">
        <v>480</v>
      </c>
      <c r="BT225" s="234">
        <v>1</v>
      </c>
      <c r="BU225" s="235" t="s">
        <v>380</v>
      </c>
      <c r="BV225" s="223">
        <v>-283</v>
      </c>
      <c r="BW225" s="221" t="s">
        <v>387</v>
      </c>
      <c r="BX225" s="249">
        <v>44607</v>
      </c>
      <c r="BY225" s="380" t="s">
        <v>3053</v>
      </c>
      <c r="BZ225" s="94" t="s">
        <v>466</v>
      </c>
      <c r="CA225" s="108">
        <v>1</v>
      </c>
      <c r="CB225" s="236" t="s">
        <v>294</v>
      </c>
      <c r="CC225" s="94"/>
      <c r="CD225" s="236" t="s">
        <v>294</v>
      </c>
      <c r="CE225" s="233" t="s">
        <v>1125</v>
      </c>
      <c r="CF225" s="233" t="s">
        <v>1125</v>
      </c>
      <c r="CG225" s="375" t="s">
        <v>328</v>
      </c>
      <c r="CH225" s="233" t="s">
        <v>328</v>
      </c>
      <c r="CI225" s="234">
        <v>1</v>
      </c>
      <c r="CJ225" s="235" t="str">
        <f t="shared" si="34"/>
        <v>CUMPLIMIENTO TOTAL</v>
      </c>
      <c r="CK225" s="223" t="str">
        <f t="shared" si="29"/>
        <v>NO APLICA ACCION CERRADA</v>
      </c>
      <c r="CL225" s="221" t="str">
        <f t="shared" si="30"/>
        <v>NO APLICA ACCION CERRADA</v>
      </c>
      <c r="CM225" s="239" t="s">
        <v>328</v>
      </c>
      <c r="CN225" s="82" t="s">
        <v>2142</v>
      </c>
      <c r="CO225" s="70" t="s">
        <v>409</v>
      </c>
      <c r="CP225" s="107">
        <v>1</v>
      </c>
      <c r="CQ225" s="236" t="s">
        <v>294</v>
      </c>
      <c r="CR225" s="105" t="s">
        <v>382</v>
      </c>
      <c r="CS225" s="249">
        <v>44963</v>
      </c>
      <c r="CT225" s="82" t="s">
        <v>1125</v>
      </c>
      <c r="CU225" s="82" t="s">
        <v>339</v>
      </c>
      <c r="CV225" s="107">
        <v>1</v>
      </c>
      <c r="CW225" s="110">
        <v>1</v>
      </c>
      <c r="CX225" s="235" t="str">
        <f t="shared" si="35"/>
        <v>CUMPLIMIENTO TOTAL</v>
      </c>
      <c r="CY225" s="223" t="str">
        <f t="shared" si="36"/>
        <v>NO APLICA ACCION CERRADA</v>
      </c>
      <c r="CZ225" s="221" t="str">
        <f t="shared" si="37"/>
        <v>NO APLICA ACCION CERRADA</v>
      </c>
      <c r="DA225" s="239" t="s">
        <v>328</v>
      </c>
      <c r="DB225" s="82" t="s">
        <v>1125</v>
      </c>
      <c r="DC225" s="82" t="s">
        <v>339</v>
      </c>
      <c r="DD225" s="107">
        <v>1</v>
      </c>
      <c r="DE225" s="97" t="s">
        <v>294</v>
      </c>
      <c r="DF225" s="94"/>
      <c r="DG225" s="141"/>
      <c r="DH225" s="141"/>
      <c r="DI225" s="141"/>
      <c r="DJ225" s="141"/>
      <c r="DK225" s="141"/>
      <c r="DL225" s="141"/>
      <c r="DM225" s="141"/>
      <c r="DN225" s="141"/>
      <c r="DO225" s="141"/>
      <c r="DP225" s="141"/>
      <c r="DQ225" s="141"/>
      <c r="DR225" s="141"/>
      <c r="DS225" s="141"/>
      <c r="DT225" s="141"/>
      <c r="DU225" s="141"/>
      <c r="DV225" s="141"/>
      <c r="DW225" s="141"/>
      <c r="DX225" s="141"/>
      <c r="DY225" s="141"/>
      <c r="DZ225" s="141"/>
      <c r="EA225" s="141"/>
      <c r="EB225" s="141"/>
      <c r="EC225" s="141"/>
      <c r="ED225" s="141"/>
      <c r="EE225" s="141"/>
      <c r="EF225" s="141"/>
      <c r="EG225" s="141"/>
      <c r="EH225" s="141"/>
      <c r="EI225" s="141"/>
      <c r="EJ225" s="141"/>
      <c r="EK225" s="141"/>
      <c r="EL225" s="141"/>
      <c r="EM225" s="141"/>
      <c r="EN225" s="141"/>
      <c r="EO225" s="141"/>
      <c r="EP225" s="141"/>
      <c r="EQ225" s="141"/>
      <c r="ER225" s="141"/>
      <c r="ES225" s="141"/>
      <c r="ET225" s="141"/>
      <c r="EU225" s="141"/>
      <c r="EV225" s="141"/>
      <c r="EW225" s="141"/>
      <c r="EX225" s="141"/>
      <c r="EY225" s="141"/>
      <c r="EZ225" s="141"/>
      <c r="FA225" s="141"/>
      <c r="FB225" s="141"/>
      <c r="FC225" s="141"/>
      <c r="FD225" s="141"/>
      <c r="FE225" s="141"/>
      <c r="FF225" s="141"/>
      <c r="FG225" s="141"/>
      <c r="FH225" s="141"/>
      <c r="FI225" s="141"/>
      <c r="FJ225" s="141"/>
      <c r="FK225" s="141"/>
      <c r="FL225" s="141"/>
      <c r="FM225" s="141"/>
      <c r="FN225" s="141"/>
      <c r="FO225" s="141"/>
      <c r="FP225" s="141"/>
      <c r="FQ225" s="141"/>
      <c r="FR225" s="141"/>
      <c r="FS225" s="141"/>
      <c r="FT225" s="141"/>
      <c r="FU225" s="141"/>
      <c r="FV225" s="141"/>
      <c r="FW225" s="141"/>
      <c r="FX225" s="141"/>
      <c r="FY225" s="141"/>
      <c r="FZ225" s="141"/>
      <c r="GA225" s="141"/>
      <c r="GB225" s="141"/>
      <c r="GC225" s="141"/>
      <c r="GD225" s="141"/>
      <c r="GE225" s="141"/>
      <c r="GF225" s="141"/>
      <c r="GG225" s="141"/>
      <c r="GH225" s="141"/>
      <c r="GI225" s="141"/>
      <c r="GJ225" s="141"/>
      <c r="GK225" s="141"/>
      <c r="GL225" s="141"/>
      <c r="GM225" s="141"/>
      <c r="GN225" s="141"/>
      <c r="GO225" s="141"/>
      <c r="GP225" s="141"/>
      <c r="GQ225" s="141"/>
      <c r="GR225" s="141"/>
      <c r="GS225" s="141"/>
      <c r="GT225" s="141"/>
      <c r="GU225" s="141"/>
      <c r="GV225" s="141"/>
      <c r="GW225" s="141"/>
      <c r="GX225" s="141"/>
      <c r="GY225" s="141"/>
      <c r="GZ225" s="141"/>
      <c r="HA225" s="141"/>
      <c r="HB225" s="141"/>
      <c r="HC225" s="141"/>
      <c r="HD225" s="141"/>
      <c r="HE225" s="141"/>
      <c r="HF225" s="141"/>
      <c r="HG225" s="141"/>
      <c r="HH225" s="141"/>
      <c r="HI225" s="141"/>
      <c r="HJ225" s="141"/>
      <c r="HK225" s="141"/>
      <c r="HL225" s="141"/>
      <c r="HM225" s="141"/>
      <c r="HN225" s="141"/>
      <c r="HO225" s="141"/>
      <c r="HP225" s="141"/>
      <c r="HQ225" s="141"/>
      <c r="HR225" s="141"/>
      <c r="HS225" s="141"/>
      <c r="HT225" s="141"/>
      <c r="HU225" s="141"/>
      <c r="HV225" s="141"/>
      <c r="HW225" s="141"/>
      <c r="HX225" s="141"/>
      <c r="HY225" s="141"/>
      <c r="HZ225" s="141"/>
      <c r="IA225" s="141"/>
      <c r="IB225" s="141"/>
      <c r="IC225" s="141"/>
      <c r="ID225" s="141"/>
      <c r="IE225" s="141"/>
      <c r="IF225" s="141"/>
      <c r="IG225" s="141"/>
      <c r="IH225" s="141"/>
      <c r="II225" s="141"/>
      <c r="IJ225" s="141"/>
      <c r="IK225" s="141"/>
      <c r="IL225" s="141"/>
      <c r="IM225" s="141"/>
      <c r="IN225" s="141"/>
      <c r="IO225" s="141"/>
      <c r="IP225" s="141"/>
      <c r="IQ225" s="141"/>
      <c r="IR225" s="141"/>
      <c r="IS225" s="141"/>
      <c r="IT225" s="141"/>
      <c r="IU225" s="141"/>
      <c r="IV225" s="141"/>
      <c r="IW225" s="141"/>
      <c r="IX225" s="141"/>
      <c r="IY225" s="141"/>
      <c r="IZ225" s="141"/>
      <c r="JA225" s="141"/>
      <c r="JB225" s="141"/>
      <c r="JC225" s="141"/>
      <c r="JD225" s="141"/>
      <c r="JE225" s="141"/>
      <c r="JF225" s="141"/>
      <c r="JG225" s="141"/>
      <c r="JH225" s="141"/>
      <c r="JI225" s="141"/>
      <c r="JJ225" s="141"/>
      <c r="JK225" s="141"/>
      <c r="JL225" s="141"/>
      <c r="JM225" s="141"/>
      <c r="JN225" s="141"/>
      <c r="JO225" s="141"/>
      <c r="JP225" s="141"/>
      <c r="JQ225" s="141"/>
      <c r="JR225" s="141"/>
      <c r="JS225" s="141"/>
      <c r="JT225" s="141"/>
      <c r="JU225" s="141"/>
      <c r="JV225" s="141"/>
      <c r="JW225" s="141"/>
      <c r="JX225" s="141"/>
      <c r="JY225" s="141"/>
      <c r="JZ225" s="141"/>
      <c r="KA225" s="141"/>
      <c r="KB225" s="141"/>
      <c r="KC225" s="141"/>
      <c r="KD225" s="141"/>
      <c r="KE225" s="141"/>
      <c r="KF225" s="141"/>
      <c r="KG225" s="141"/>
      <c r="KH225" s="141"/>
      <c r="KI225" s="141"/>
      <c r="KJ225" s="141"/>
      <c r="KK225" s="141"/>
      <c r="KL225" s="141"/>
      <c r="KM225" s="141"/>
      <c r="KN225" s="141"/>
      <c r="KO225" s="141"/>
      <c r="KP225" s="141"/>
      <c r="KQ225" s="141"/>
      <c r="KR225" s="141"/>
      <c r="KS225" s="141"/>
      <c r="KT225" s="141"/>
      <c r="KU225" s="141"/>
      <c r="KV225" s="141"/>
      <c r="KW225" s="141"/>
      <c r="KX225" s="141"/>
      <c r="KY225" s="141"/>
      <c r="KZ225" s="141"/>
      <c r="LA225" s="141"/>
      <c r="LB225" s="141"/>
      <c r="LC225" s="141"/>
      <c r="LD225" s="141"/>
      <c r="LE225" s="141"/>
      <c r="LF225" s="141"/>
      <c r="LG225" s="141"/>
      <c r="LH225" s="141"/>
      <c r="LI225" s="141"/>
      <c r="LJ225" s="141"/>
      <c r="LK225" s="141"/>
      <c r="LL225" s="141"/>
      <c r="LM225" s="141"/>
      <c r="LN225" s="141"/>
      <c r="LO225" s="141"/>
      <c r="LP225" s="141"/>
      <c r="LQ225" s="141"/>
      <c r="LR225" s="141"/>
      <c r="LS225" s="141"/>
      <c r="LT225" s="141"/>
      <c r="LU225" s="141"/>
      <c r="LV225" s="141"/>
      <c r="LW225" s="141"/>
      <c r="LX225" s="141"/>
      <c r="LY225" s="141"/>
      <c r="LZ225" s="141"/>
      <c r="MA225" s="141"/>
      <c r="MB225" s="141"/>
      <c r="MC225" s="141"/>
      <c r="MD225" s="141"/>
      <c r="ME225" s="141"/>
      <c r="MF225" s="141"/>
      <c r="MG225" s="141"/>
      <c r="MH225" s="141"/>
      <c r="MI225" s="141"/>
      <c r="MJ225" s="141"/>
      <c r="MK225" s="141"/>
      <c r="ML225" s="141"/>
      <c r="MM225" s="141"/>
      <c r="MN225" s="141"/>
      <c r="MO225" s="141"/>
      <c r="MP225" s="141"/>
      <c r="MQ225" s="141"/>
      <c r="MR225" s="141"/>
      <c r="MS225" s="141"/>
      <c r="MT225" s="141"/>
      <c r="MU225" s="141"/>
      <c r="MV225" s="141"/>
      <c r="MW225" s="141"/>
      <c r="MX225" s="141"/>
      <c r="MY225" s="141"/>
      <c r="MZ225" s="141"/>
      <c r="NA225" s="141"/>
      <c r="NB225" s="141"/>
      <c r="NC225" s="141"/>
      <c r="ND225" s="141"/>
      <c r="NE225" s="141"/>
      <c r="NF225" s="141"/>
      <c r="NG225" s="141"/>
      <c r="NH225" s="141"/>
      <c r="NI225" s="141"/>
      <c r="NJ225" s="141"/>
      <c r="NK225" s="141"/>
      <c r="NL225" s="141"/>
      <c r="NM225" s="141"/>
      <c r="NN225" s="141"/>
      <c r="NO225" s="141"/>
      <c r="NP225" s="141"/>
      <c r="NQ225" s="141"/>
      <c r="NR225" s="141"/>
      <c r="NS225" s="141"/>
      <c r="NT225" s="141"/>
      <c r="NU225" s="141"/>
      <c r="NV225" s="141"/>
      <c r="NW225" s="141"/>
      <c r="NX225" s="141"/>
      <c r="NY225" s="141"/>
      <c r="NZ225" s="141"/>
      <c r="OA225" s="141"/>
      <c r="OB225" s="141"/>
      <c r="OC225" s="141"/>
      <c r="OD225" s="141"/>
      <c r="OE225" s="141"/>
      <c r="OF225" s="141"/>
      <c r="OG225" s="141"/>
      <c r="OH225" s="141"/>
      <c r="OI225" s="141"/>
      <c r="OJ225" s="141"/>
      <c r="OK225" s="141"/>
      <c r="OL225" s="141"/>
      <c r="OM225" s="141"/>
      <c r="ON225" s="141"/>
      <c r="OO225" s="141"/>
      <c r="OP225" s="141"/>
      <c r="OQ225" s="141"/>
      <c r="OR225" s="141"/>
      <c r="OS225" s="141"/>
      <c r="OT225" s="141"/>
      <c r="OU225" s="141"/>
      <c r="OV225" s="141"/>
      <c r="OW225" s="141"/>
      <c r="OX225" s="141"/>
      <c r="OY225" s="141"/>
      <c r="OZ225" s="141"/>
      <c r="PA225" s="141"/>
      <c r="PB225" s="141"/>
      <c r="PC225" s="141"/>
      <c r="PD225" s="141"/>
      <c r="PE225" s="141"/>
      <c r="PF225" s="141"/>
      <c r="PG225" s="141"/>
      <c r="PH225" s="141"/>
      <c r="PI225" s="141"/>
      <c r="PJ225" s="141"/>
      <c r="PK225" s="141"/>
      <c r="PL225" s="141"/>
      <c r="PM225" s="141"/>
      <c r="PN225" s="141"/>
      <c r="PO225" s="141"/>
      <c r="PP225" s="141"/>
      <c r="PQ225" s="141"/>
      <c r="PR225" s="141"/>
      <c r="PS225" s="141"/>
      <c r="PT225" s="141"/>
      <c r="PU225" s="141"/>
      <c r="PV225" s="141"/>
      <c r="PW225" s="141"/>
      <c r="PX225" s="141"/>
      <c r="PY225" s="141"/>
      <c r="PZ225" s="141"/>
      <c r="QA225" s="141"/>
      <c r="QB225" s="141"/>
      <c r="QC225" s="141"/>
      <c r="QD225" s="141"/>
      <c r="QE225" s="141"/>
      <c r="QF225" s="141"/>
    </row>
    <row r="226" spans="1:449" s="145" customFormat="1" ht="118.5" hidden="1" customHeight="1">
      <c r="A226" s="252">
        <v>198</v>
      </c>
      <c r="B226" s="253" t="s">
        <v>959</v>
      </c>
      <c r="C226" s="215" t="s">
        <v>649</v>
      </c>
      <c r="D226" s="213" t="s">
        <v>344</v>
      </c>
      <c r="E226" s="213" t="s">
        <v>3054</v>
      </c>
      <c r="F226" s="253" t="s">
        <v>634</v>
      </c>
      <c r="G226" s="253" t="s">
        <v>635</v>
      </c>
      <c r="H226" s="255" t="s">
        <v>338</v>
      </c>
      <c r="I226" s="215" t="s">
        <v>2211</v>
      </c>
      <c r="J226" s="215" t="s">
        <v>637</v>
      </c>
      <c r="K226" s="398" t="s">
        <v>638</v>
      </c>
      <c r="L226" s="398" t="s">
        <v>639</v>
      </c>
      <c r="M226" s="216" t="s">
        <v>640</v>
      </c>
      <c r="N226" s="398" t="s">
        <v>641</v>
      </c>
      <c r="O226" s="213" t="s">
        <v>24</v>
      </c>
      <c r="P226" s="213" t="s">
        <v>44</v>
      </c>
      <c r="Q226" s="213" t="s">
        <v>642</v>
      </c>
      <c r="R226" s="213" t="s">
        <v>251</v>
      </c>
      <c r="S226" s="255" t="s">
        <v>3055</v>
      </c>
      <c r="T226" s="253" t="s">
        <v>503</v>
      </c>
      <c r="U226" s="255">
        <v>86</v>
      </c>
      <c r="V226" s="255">
        <v>2020</v>
      </c>
      <c r="W226" s="255" t="s">
        <v>3039</v>
      </c>
      <c r="X226" s="575" t="s">
        <v>3040</v>
      </c>
      <c r="Y226" s="213" t="s">
        <v>3041</v>
      </c>
      <c r="Z226" s="213" t="s">
        <v>3056</v>
      </c>
      <c r="AA226" s="255" t="s">
        <v>328</v>
      </c>
      <c r="AB226" s="213" t="s">
        <v>328</v>
      </c>
      <c r="AC226" s="213" t="s">
        <v>3057</v>
      </c>
      <c r="AD226" s="255" t="s">
        <v>328</v>
      </c>
      <c r="AE226" s="255" t="s">
        <v>328</v>
      </c>
      <c r="AF226" s="260">
        <v>44291</v>
      </c>
      <c r="AG226" s="260">
        <v>44334</v>
      </c>
      <c r="AH226" s="260">
        <v>44743</v>
      </c>
      <c r="AI226" s="260" t="s">
        <v>309</v>
      </c>
      <c r="AJ226" s="260" t="s">
        <v>309</v>
      </c>
      <c r="AK226" s="218">
        <f t="shared" si="33"/>
        <v>-377</v>
      </c>
      <c r="AL226" s="302" t="s">
        <v>3058</v>
      </c>
      <c r="AM226" s="262">
        <v>44368</v>
      </c>
      <c r="AN226" s="257" t="s">
        <v>307</v>
      </c>
      <c r="AO226" s="257" t="s">
        <v>328</v>
      </c>
      <c r="AP226" s="261">
        <v>1</v>
      </c>
      <c r="AQ226" s="235" t="s">
        <v>380</v>
      </c>
      <c r="AR226" s="223">
        <v>-117</v>
      </c>
      <c r="AS226" s="221" t="s">
        <v>387</v>
      </c>
      <c r="AT226" s="221" t="s">
        <v>412</v>
      </c>
      <c r="AU226" s="221" t="s">
        <v>412</v>
      </c>
      <c r="AV226" s="221" t="s">
        <v>412</v>
      </c>
      <c r="AW226" s="222">
        <v>0</v>
      </c>
      <c r="AX226" s="261">
        <v>0</v>
      </c>
      <c r="AY226" s="221" t="s">
        <v>393</v>
      </c>
      <c r="AZ226" s="257" t="s">
        <v>390</v>
      </c>
      <c r="BA226" s="247" t="s">
        <v>441</v>
      </c>
      <c r="BB226" s="50" t="s">
        <v>1442</v>
      </c>
      <c r="BC226" s="264">
        <v>44620</v>
      </c>
      <c r="BD226" s="250" t="s">
        <v>394</v>
      </c>
      <c r="BE226" s="240" t="s">
        <v>1443</v>
      </c>
      <c r="BF226" s="124">
        <v>0</v>
      </c>
      <c r="BG226" s="235" t="s">
        <v>386</v>
      </c>
      <c r="BH226" s="223">
        <v>-44619</v>
      </c>
      <c r="BI226" s="221" t="s">
        <v>387</v>
      </c>
      <c r="BJ226" s="267"/>
      <c r="BK226" s="267"/>
      <c r="BL226" s="267"/>
      <c r="BM226" s="267"/>
      <c r="BN226" s="221"/>
      <c r="BO226" s="267"/>
      <c r="BP226" s="268" t="s">
        <v>293</v>
      </c>
      <c r="BQ226" s="62" t="s">
        <v>3059</v>
      </c>
      <c r="BR226" s="269">
        <v>44712</v>
      </c>
      <c r="BS226" s="233" t="s">
        <v>480</v>
      </c>
      <c r="BT226" s="234">
        <v>1</v>
      </c>
      <c r="BU226" s="235" t="s">
        <v>380</v>
      </c>
      <c r="BV226" s="223">
        <v>-377</v>
      </c>
      <c r="BW226" s="221" t="s">
        <v>387</v>
      </c>
      <c r="BX226" s="249">
        <v>44607</v>
      </c>
      <c r="BY226" s="380" t="s">
        <v>3060</v>
      </c>
      <c r="BZ226" s="94" t="s">
        <v>466</v>
      </c>
      <c r="CA226" s="108">
        <v>1</v>
      </c>
      <c r="CB226" s="236" t="s">
        <v>294</v>
      </c>
      <c r="CC226" s="94"/>
      <c r="CD226" s="236" t="s">
        <v>294</v>
      </c>
      <c r="CE226" s="233" t="s">
        <v>1125</v>
      </c>
      <c r="CF226" s="233" t="s">
        <v>1125</v>
      </c>
      <c r="CG226" s="375" t="s">
        <v>328</v>
      </c>
      <c r="CH226" s="233" t="s">
        <v>328</v>
      </c>
      <c r="CI226" s="234">
        <v>1</v>
      </c>
      <c r="CJ226" s="235" t="str">
        <f t="shared" si="34"/>
        <v>CUMPLIMIENTO TOTAL</v>
      </c>
      <c r="CK226" s="223" t="str">
        <f t="shared" si="29"/>
        <v>NO APLICA ACCION CERRADA</v>
      </c>
      <c r="CL226" s="221" t="str">
        <f t="shared" si="30"/>
        <v>NO APLICA ACCION CERRADA</v>
      </c>
      <c r="CM226" s="239" t="s">
        <v>328</v>
      </c>
      <c r="CN226" s="82" t="s">
        <v>2142</v>
      </c>
      <c r="CO226" s="70" t="s">
        <v>409</v>
      </c>
      <c r="CP226" s="107">
        <v>1</v>
      </c>
      <c r="CQ226" s="236" t="s">
        <v>294</v>
      </c>
      <c r="CR226" s="105" t="s">
        <v>382</v>
      </c>
      <c r="CS226" s="249">
        <v>44963</v>
      </c>
      <c r="CT226" s="82" t="s">
        <v>1125</v>
      </c>
      <c r="CU226" s="82" t="s">
        <v>339</v>
      </c>
      <c r="CV226" s="107">
        <v>1</v>
      </c>
      <c r="CW226" s="110">
        <v>1</v>
      </c>
      <c r="CX226" s="235" t="str">
        <f t="shared" si="35"/>
        <v>CUMPLIMIENTO TOTAL</v>
      </c>
      <c r="CY226" s="223" t="str">
        <f t="shared" si="36"/>
        <v>NO APLICA ACCION CERRADA</v>
      </c>
      <c r="CZ226" s="221" t="str">
        <f t="shared" si="37"/>
        <v>NO APLICA ACCION CERRADA</v>
      </c>
      <c r="DA226" s="239" t="s">
        <v>328</v>
      </c>
      <c r="DB226" s="82" t="s">
        <v>1125</v>
      </c>
      <c r="DC226" s="82" t="s">
        <v>339</v>
      </c>
      <c r="DD226" s="107">
        <v>1</v>
      </c>
      <c r="DE226" s="97" t="s">
        <v>294</v>
      </c>
      <c r="DF226" s="94"/>
      <c r="DG226" s="141"/>
      <c r="DH226" s="141"/>
      <c r="DI226" s="141"/>
      <c r="DJ226" s="141"/>
      <c r="DK226" s="141"/>
      <c r="DL226" s="141"/>
      <c r="DM226" s="141"/>
      <c r="DN226" s="141"/>
      <c r="DO226" s="141"/>
      <c r="DP226" s="141"/>
      <c r="DQ226" s="141"/>
      <c r="DR226" s="141"/>
      <c r="DS226" s="141"/>
      <c r="DT226" s="141"/>
      <c r="DU226" s="141"/>
      <c r="DV226" s="141"/>
      <c r="DW226" s="141"/>
      <c r="DX226" s="141"/>
      <c r="DY226" s="141"/>
      <c r="DZ226" s="141"/>
      <c r="EA226" s="141"/>
      <c r="EB226" s="141"/>
      <c r="EC226" s="141"/>
      <c r="ED226" s="141"/>
      <c r="EE226" s="141"/>
      <c r="EF226" s="141"/>
      <c r="EG226" s="141"/>
      <c r="EH226" s="141"/>
      <c r="EI226" s="141"/>
      <c r="EJ226" s="141"/>
      <c r="EK226" s="141"/>
      <c r="EL226" s="141"/>
      <c r="EM226" s="141"/>
      <c r="EN226" s="141"/>
      <c r="EO226" s="141"/>
      <c r="EP226" s="141"/>
      <c r="EQ226" s="141"/>
      <c r="ER226" s="141"/>
      <c r="ES226" s="141"/>
      <c r="ET226" s="141"/>
      <c r="EU226" s="141"/>
      <c r="EV226" s="141"/>
      <c r="EW226" s="141"/>
      <c r="EX226" s="141"/>
      <c r="EY226" s="141"/>
      <c r="EZ226" s="141"/>
      <c r="FA226" s="141"/>
      <c r="FB226" s="141"/>
      <c r="FC226" s="141"/>
      <c r="FD226" s="141"/>
      <c r="FE226" s="141"/>
      <c r="FF226" s="141"/>
      <c r="FG226" s="141"/>
      <c r="FH226" s="141"/>
      <c r="FI226" s="141"/>
      <c r="FJ226" s="141"/>
      <c r="FK226" s="141"/>
      <c r="FL226" s="141"/>
      <c r="FM226" s="141"/>
      <c r="FN226" s="141"/>
      <c r="FO226" s="141"/>
      <c r="FP226" s="141"/>
      <c r="FQ226" s="141"/>
      <c r="FR226" s="141"/>
      <c r="FS226" s="141"/>
      <c r="FT226" s="141"/>
      <c r="FU226" s="141"/>
      <c r="FV226" s="141"/>
      <c r="FW226" s="141"/>
      <c r="FX226" s="141"/>
      <c r="FY226" s="141"/>
      <c r="FZ226" s="141"/>
      <c r="GA226" s="141"/>
      <c r="GB226" s="141"/>
      <c r="GC226" s="141"/>
      <c r="GD226" s="141"/>
      <c r="GE226" s="141"/>
      <c r="GF226" s="141"/>
      <c r="GG226" s="141"/>
      <c r="GH226" s="141"/>
      <c r="GI226" s="141"/>
      <c r="GJ226" s="141"/>
      <c r="GK226" s="141"/>
      <c r="GL226" s="141"/>
      <c r="GM226" s="141"/>
      <c r="GN226" s="141"/>
      <c r="GO226" s="141"/>
      <c r="GP226" s="141"/>
      <c r="GQ226" s="141"/>
      <c r="GR226" s="141"/>
      <c r="GS226" s="141"/>
      <c r="GT226" s="141"/>
      <c r="GU226" s="141"/>
      <c r="GV226" s="141"/>
      <c r="GW226" s="141"/>
      <c r="GX226" s="141"/>
      <c r="GY226" s="141"/>
      <c r="GZ226" s="141"/>
      <c r="HA226" s="141"/>
      <c r="HB226" s="141"/>
      <c r="HC226" s="141"/>
      <c r="HD226" s="141"/>
      <c r="HE226" s="141"/>
      <c r="HF226" s="141"/>
      <c r="HG226" s="141"/>
      <c r="HH226" s="141"/>
      <c r="HI226" s="141"/>
      <c r="HJ226" s="141"/>
      <c r="HK226" s="141"/>
      <c r="HL226" s="141"/>
      <c r="HM226" s="141"/>
      <c r="HN226" s="141"/>
      <c r="HO226" s="141"/>
      <c r="HP226" s="141"/>
      <c r="HQ226" s="141"/>
      <c r="HR226" s="141"/>
      <c r="HS226" s="141"/>
      <c r="HT226" s="141"/>
      <c r="HU226" s="141"/>
      <c r="HV226" s="141"/>
      <c r="HW226" s="141"/>
      <c r="HX226" s="141"/>
      <c r="HY226" s="141"/>
      <c r="HZ226" s="141"/>
      <c r="IA226" s="141"/>
      <c r="IB226" s="141"/>
      <c r="IC226" s="141"/>
      <c r="ID226" s="141"/>
      <c r="IE226" s="141"/>
      <c r="IF226" s="141"/>
      <c r="IG226" s="141"/>
      <c r="IH226" s="141"/>
      <c r="II226" s="141"/>
      <c r="IJ226" s="141"/>
      <c r="IK226" s="141"/>
      <c r="IL226" s="141"/>
      <c r="IM226" s="141"/>
      <c r="IN226" s="141"/>
      <c r="IO226" s="141"/>
      <c r="IP226" s="141"/>
      <c r="IQ226" s="141"/>
      <c r="IR226" s="141"/>
      <c r="IS226" s="141"/>
      <c r="IT226" s="141"/>
      <c r="IU226" s="141"/>
      <c r="IV226" s="141"/>
      <c r="IW226" s="141"/>
      <c r="IX226" s="141"/>
      <c r="IY226" s="141"/>
      <c r="IZ226" s="141"/>
      <c r="JA226" s="141"/>
      <c r="JB226" s="141"/>
      <c r="JC226" s="141"/>
      <c r="JD226" s="141"/>
      <c r="JE226" s="141"/>
      <c r="JF226" s="141"/>
      <c r="JG226" s="141"/>
      <c r="JH226" s="141"/>
      <c r="JI226" s="141"/>
      <c r="JJ226" s="141"/>
      <c r="JK226" s="141"/>
      <c r="JL226" s="141"/>
      <c r="JM226" s="141"/>
      <c r="JN226" s="141"/>
      <c r="JO226" s="141"/>
      <c r="JP226" s="141"/>
      <c r="JQ226" s="141"/>
      <c r="JR226" s="141"/>
      <c r="JS226" s="141"/>
      <c r="JT226" s="141"/>
      <c r="JU226" s="141"/>
      <c r="JV226" s="141"/>
      <c r="JW226" s="141"/>
      <c r="JX226" s="141"/>
      <c r="JY226" s="141"/>
      <c r="JZ226" s="141"/>
      <c r="KA226" s="141"/>
      <c r="KB226" s="141"/>
      <c r="KC226" s="141"/>
      <c r="KD226" s="141"/>
      <c r="KE226" s="141"/>
      <c r="KF226" s="141"/>
      <c r="KG226" s="141"/>
      <c r="KH226" s="141"/>
      <c r="KI226" s="141"/>
      <c r="KJ226" s="141"/>
      <c r="KK226" s="141"/>
      <c r="KL226" s="141"/>
      <c r="KM226" s="141"/>
      <c r="KN226" s="141"/>
      <c r="KO226" s="141"/>
      <c r="KP226" s="141"/>
      <c r="KQ226" s="141"/>
      <c r="KR226" s="141"/>
      <c r="KS226" s="141"/>
      <c r="KT226" s="141"/>
      <c r="KU226" s="141"/>
      <c r="KV226" s="141"/>
      <c r="KW226" s="141"/>
      <c r="KX226" s="141"/>
      <c r="KY226" s="141"/>
      <c r="KZ226" s="141"/>
      <c r="LA226" s="141"/>
      <c r="LB226" s="141"/>
      <c r="LC226" s="141"/>
      <c r="LD226" s="141"/>
      <c r="LE226" s="141"/>
      <c r="LF226" s="141"/>
      <c r="LG226" s="141"/>
      <c r="LH226" s="141"/>
      <c r="LI226" s="141"/>
      <c r="LJ226" s="141"/>
      <c r="LK226" s="141"/>
      <c r="LL226" s="141"/>
      <c r="LM226" s="141"/>
      <c r="LN226" s="141"/>
      <c r="LO226" s="141"/>
      <c r="LP226" s="141"/>
      <c r="LQ226" s="141"/>
      <c r="LR226" s="141"/>
      <c r="LS226" s="141"/>
      <c r="LT226" s="141"/>
      <c r="LU226" s="141"/>
      <c r="LV226" s="141"/>
      <c r="LW226" s="141"/>
      <c r="LX226" s="141"/>
      <c r="LY226" s="141"/>
      <c r="LZ226" s="141"/>
      <c r="MA226" s="141"/>
      <c r="MB226" s="141"/>
      <c r="MC226" s="141"/>
      <c r="MD226" s="141"/>
      <c r="ME226" s="141"/>
      <c r="MF226" s="141"/>
      <c r="MG226" s="141"/>
      <c r="MH226" s="141"/>
      <c r="MI226" s="141"/>
      <c r="MJ226" s="141"/>
      <c r="MK226" s="141"/>
      <c r="ML226" s="141"/>
      <c r="MM226" s="141"/>
      <c r="MN226" s="141"/>
      <c r="MO226" s="141"/>
      <c r="MP226" s="141"/>
      <c r="MQ226" s="141"/>
      <c r="MR226" s="141"/>
      <c r="MS226" s="141"/>
      <c r="MT226" s="141"/>
      <c r="MU226" s="141"/>
      <c r="MV226" s="141"/>
      <c r="MW226" s="141"/>
      <c r="MX226" s="141"/>
      <c r="MY226" s="141"/>
      <c r="MZ226" s="141"/>
      <c r="NA226" s="141"/>
      <c r="NB226" s="141"/>
      <c r="NC226" s="141"/>
      <c r="ND226" s="141"/>
      <c r="NE226" s="141"/>
      <c r="NF226" s="141"/>
      <c r="NG226" s="141"/>
      <c r="NH226" s="141"/>
      <c r="NI226" s="141"/>
      <c r="NJ226" s="141"/>
      <c r="NK226" s="141"/>
      <c r="NL226" s="141"/>
      <c r="NM226" s="141"/>
      <c r="NN226" s="141"/>
      <c r="NO226" s="141"/>
      <c r="NP226" s="141"/>
      <c r="NQ226" s="141"/>
      <c r="NR226" s="141"/>
      <c r="NS226" s="141"/>
      <c r="NT226" s="141"/>
      <c r="NU226" s="141"/>
      <c r="NV226" s="141"/>
      <c r="NW226" s="141"/>
      <c r="NX226" s="141"/>
      <c r="NY226" s="141"/>
      <c r="NZ226" s="141"/>
      <c r="OA226" s="141"/>
      <c r="OB226" s="141"/>
      <c r="OC226" s="141"/>
      <c r="OD226" s="141"/>
      <c r="OE226" s="141"/>
      <c r="OF226" s="141"/>
      <c r="OG226" s="141"/>
      <c r="OH226" s="141"/>
      <c r="OI226" s="141"/>
      <c r="OJ226" s="141"/>
      <c r="OK226" s="141"/>
      <c r="OL226" s="141"/>
      <c r="OM226" s="141"/>
      <c r="ON226" s="141"/>
      <c r="OO226" s="141"/>
      <c r="OP226" s="141"/>
      <c r="OQ226" s="141"/>
      <c r="OR226" s="141"/>
      <c r="OS226" s="141"/>
      <c r="OT226" s="141"/>
      <c r="OU226" s="141"/>
      <c r="OV226" s="141"/>
      <c r="OW226" s="141"/>
      <c r="OX226" s="141"/>
      <c r="OY226" s="141"/>
      <c r="OZ226" s="141"/>
      <c r="PA226" s="141"/>
      <c r="PB226" s="141"/>
      <c r="PC226" s="141"/>
      <c r="PD226" s="141"/>
      <c r="PE226" s="141"/>
      <c r="PF226" s="141"/>
      <c r="PG226" s="141"/>
      <c r="PH226" s="141"/>
      <c r="PI226" s="141"/>
      <c r="PJ226" s="141"/>
      <c r="PK226" s="141"/>
      <c r="PL226" s="141"/>
      <c r="PM226" s="141"/>
      <c r="PN226" s="141"/>
      <c r="PO226" s="141"/>
      <c r="PP226" s="141"/>
      <c r="PQ226" s="141"/>
      <c r="PR226" s="141"/>
      <c r="PS226" s="141"/>
      <c r="PT226" s="141"/>
      <c r="PU226" s="141"/>
      <c r="PV226" s="141"/>
      <c r="PW226" s="141"/>
      <c r="PX226" s="141"/>
      <c r="PY226" s="141"/>
      <c r="PZ226" s="141"/>
      <c r="QA226" s="141"/>
      <c r="QB226" s="141"/>
      <c r="QC226" s="141"/>
      <c r="QD226" s="141"/>
      <c r="QE226" s="141"/>
      <c r="QF226" s="141"/>
    </row>
    <row r="227" spans="1:449" s="145" customFormat="1" ht="118.5" hidden="1" customHeight="1">
      <c r="A227" s="252">
        <v>199</v>
      </c>
      <c r="B227" s="253" t="s">
        <v>959</v>
      </c>
      <c r="C227" s="215" t="s">
        <v>649</v>
      </c>
      <c r="D227" s="213" t="s">
        <v>344</v>
      </c>
      <c r="E227" s="213" t="s">
        <v>3014</v>
      </c>
      <c r="F227" s="213" t="s">
        <v>1877</v>
      </c>
      <c r="G227" s="254" t="s">
        <v>269</v>
      </c>
      <c r="H227" s="213" t="s">
        <v>341</v>
      </c>
      <c r="I227" s="215" t="s">
        <v>1878</v>
      </c>
      <c r="J227" s="395" t="s">
        <v>102</v>
      </c>
      <c r="K227" s="395" t="s">
        <v>638</v>
      </c>
      <c r="L227" s="395" t="s">
        <v>639</v>
      </c>
      <c r="M227" s="288" t="s">
        <v>1879</v>
      </c>
      <c r="N227" s="395" t="s">
        <v>1880</v>
      </c>
      <c r="O227" s="213" t="s">
        <v>17</v>
      </c>
      <c r="P227" s="213" t="s">
        <v>19</v>
      </c>
      <c r="Q227" s="213" t="s">
        <v>642</v>
      </c>
      <c r="R227" s="213" t="s">
        <v>251</v>
      </c>
      <c r="S227" s="255" t="s">
        <v>3061</v>
      </c>
      <c r="T227" s="253" t="s">
        <v>504</v>
      </c>
      <c r="U227" s="255">
        <v>86</v>
      </c>
      <c r="V227" s="255">
        <v>2020</v>
      </c>
      <c r="W227" s="255" t="s">
        <v>3062</v>
      </c>
      <c r="X227" s="575" t="s">
        <v>3063</v>
      </c>
      <c r="Y227" s="213" t="s">
        <v>2193</v>
      </c>
      <c r="Z227" s="213" t="s">
        <v>2194</v>
      </c>
      <c r="AA227" s="255" t="s">
        <v>328</v>
      </c>
      <c r="AB227" s="213" t="s">
        <v>328</v>
      </c>
      <c r="AC227" s="213" t="s">
        <v>3052</v>
      </c>
      <c r="AD227" s="255" t="s">
        <v>328</v>
      </c>
      <c r="AE227" s="255" t="s">
        <v>328</v>
      </c>
      <c r="AF227" s="260">
        <v>44084</v>
      </c>
      <c r="AG227" s="260">
        <v>44428</v>
      </c>
      <c r="AH227" s="260">
        <v>44743</v>
      </c>
      <c r="AI227" s="260" t="s">
        <v>309</v>
      </c>
      <c r="AJ227" s="260" t="s">
        <v>309</v>
      </c>
      <c r="AK227" s="218">
        <f t="shared" si="33"/>
        <v>-283</v>
      </c>
      <c r="AL227" s="300" t="s">
        <v>2196</v>
      </c>
      <c r="AM227" s="262">
        <v>44386</v>
      </c>
      <c r="AN227" s="257" t="s">
        <v>309</v>
      </c>
      <c r="AO227" s="385" t="s">
        <v>2197</v>
      </c>
      <c r="AP227" s="261">
        <v>0.4</v>
      </c>
      <c r="AQ227" s="235" t="s">
        <v>422</v>
      </c>
      <c r="AR227" s="223">
        <v>-23</v>
      </c>
      <c r="AS227" s="221" t="s">
        <v>387</v>
      </c>
      <c r="AT227" s="221" t="s">
        <v>412</v>
      </c>
      <c r="AU227" s="221" t="s">
        <v>412</v>
      </c>
      <c r="AV227" s="221" t="s">
        <v>412</v>
      </c>
      <c r="AW227" s="222">
        <v>0</v>
      </c>
      <c r="AX227" s="261">
        <v>0</v>
      </c>
      <c r="AY227" s="221" t="s">
        <v>393</v>
      </c>
      <c r="AZ227" s="257" t="s">
        <v>390</v>
      </c>
      <c r="BA227" s="247" t="s">
        <v>390</v>
      </c>
      <c r="BB227" s="36" t="s">
        <v>2198</v>
      </c>
      <c r="BC227" s="280">
        <v>44620</v>
      </c>
      <c r="BD227" s="36" t="s">
        <v>307</v>
      </c>
      <c r="BE227" s="279" t="s">
        <v>328</v>
      </c>
      <c r="BF227" s="227">
        <v>1</v>
      </c>
      <c r="BG227" s="235" t="s">
        <v>380</v>
      </c>
      <c r="BH227" s="223">
        <v>-44619.6</v>
      </c>
      <c r="BI227" s="221" t="s">
        <v>387</v>
      </c>
      <c r="BJ227" s="267"/>
      <c r="BK227" s="267"/>
      <c r="BL227" s="267"/>
      <c r="BM227" s="267"/>
      <c r="BN227" s="221"/>
      <c r="BO227" s="267"/>
      <c r="BP227" s="399" t="s">
        <v>1213</v>
      </c>
      <c r="BQ227" s="62" t="s">
        <v>2199</v>
      </c>
      <c r="BR227" s="269">
        <v>44712</v>
      </c>
      <c r="BS227" s="233" t="s">
        <v>480</v>
      </c>
      <c r="BT227" s="234">
        <v>1</v>
      </c>
      <c r="BU227" s="235" t="s">
        <v>380</v>
      </c>
      <c r="BV227" s="223">
        <v>-283</v>
      </c>
      <c r="BW227" s="221" t="s">
        <v>387</v>
      </c>
      <c r="BX227" s="249">
        <v>44607</v>
      </c>
      <c r="BY227" s="380" t="s">
        <v>3064</v>
      </c>
      <c r="BZ227" s="94" t="s">
        <v>466</v>
      </c>
      <c r="CA227" s="108">
        <v>1</v>
      </c>
      <c r="CB227" s="236" t="s">
        <v>294</v>
      </c>
      <c r="CC227" s="94"/>
      <c r="CD227" s="236" t="s">
        <v>294</v>
      </c>
      <c r="CE227" s="233" t="s">
        <v>1125</v>
      </c>
      <c r="CF227" s="233" t="s">
        <v>1125</v>
      </c>
      <c r="CG227" s="375" t="s">
        <v>328</v>
      </c>
      <c r="CH227" s="233" t="s">
        <v>328</v>
      </c>
      <c r="CI227" s="234">
        <v>1</v>
      </c>
      <c r="CJ227" s="235" t="str">
        <f t="shared" si="34"/>
        <v>CUMPLIMIENTO TOTAL</v>
      </c>
      <c r="CK227" s="223" t="str">
        <f t="shared" si="29"/>
        <v>NO APLICA ACCION CERRADA</v>
      </c>
      <c r="CL227" s="221" t="str">
        <f t="shared" si="30"/>
        <v>NO APLICA ACCION CERRADA</v>
      </c>
      <c r="CM227" s="239" t="s">
        <v>328</v>
      </c>
      <c r="CN227" s="82" t="s">
        <v>2142</v>
      </c>
      <c r="CO227" s="70" t="s">
        <v>409</v>
      </c>
      <c r="CP227" s="107">
        <v>1</v>
      </c>
      <c r="CQ227" s="236" t="s">
        <v>294</v>
      </c>
      <c r="CR227" s="105" t="s">
        <v>382</v>
      </c>
      <c r="CS227" s="249">
        <v>44963</v>
      </c>
      <c r="CT227" s="82" t="s">
        <v>1125</v>
      </c>
      <c r="CU227" s="82" t="s">
        <v>339</v>
      </c>
      <c r="CV227" s="107">
        <v>1</v>
      </c>
      <c r="CW227" s="110">
        <v>1</v>
      </c>
      <c r="CX227" s="235" t="str">
        <f t="shared" si="35"/>
        <v>CUMPLIMIENTO TOTAL</v>
      </c>
      <c r="CY227" s="223" t="str">
        <f t="shared" si="36"/>
        <v>NO APLICA ACCION CERRADA</v>
      </c>
      <c r="CZ227" s="221" t="str">
        <f t="shared" si="37"/>
        <v>NO APLICA ACCION CERRADA</v>
      </c>
      <c r="DA227" s="239" t="s">
        <v>328</v>
      </c>
      <c r="DB227" s="82" t="s">
        <v>1125</v>
      </c>
      <c r="DC227" s="82" t="s">
        <v>339</v>
      </c>
      <c r="DD227" s="107">
        <v>1</v>
      </c>
      <c r="DE227" s="97" t="s">
        <v>294</v>
      </c>
      <c r="DF227" s="94"/>
      <c r="DG227" s="141"/>
      <c r="DH227" s="141"/>
      <c r="DI227" s="141"/>
      <c r="DJ227" s="141"/>
      <c r="DK227" s="141"/>
      <c r="DL227" s="141"/>
      <c r="DM227" s="141"/>
      <c r="DN227" s="141"/>
      <c r="DO227" s="141"/>
      <c r="DP227" s="141"/>
      <c r="DQ227" s="141"/>
      <c r="DR227" s="141"/>
      <c r="DS227" s="141"/>
      <c r="DT227" s="141"/>
      <c r="DU227" s="141"/>
      <c r="DV227" s="141"/>
      <c r="DW227" s="141"/>
      <c r="DX227" s="141"/>
      <c r="DY227" s="141"/>
      <c r="DZ227" s="141"/>
      <c r="EA227" s="141"/>
      <c r="EB227" s="141"/>
      <c r="EC227" s="141"/>
      <c r="ED227" s="141"/>
      <c r="EE227" s="141"/>
      <c r="EF227" s="141"/>
      <c r="EG227" s="141"/>
      <c r="EH227" s="141"/>
      <c r="EI227" s="141"/>
      <c r="EJ227" s="141"/>
      <c r="EK227" s="141"/>
      <c r="EL227" s="141"/>
      <c r="EM227" s="141"/>
      <c r="EN227" s="141"/>
      <c r="EO227" s="141"/>
      <c r="EP227" s="141"/>
      <c r="EQ227" s="141"/>
      <c r="ER227" s="141"/>
      <c r="ES227" s="141"/>
      <c r="ET227" s="141"/>
      <c r="EU227" s="141"/>
      <c r="EV227" s="141"/>
      <c r="EW227" s="141"/>
      <c r="EX227" s="141"/>
      <c r="EY227" s="141"/>
      <c r="EZ227" s="141"/>
      <c r="FA227" s="141"/>
      <c r="FB227" s="141"/>
      <c r="FC227" s="141"/>
      <c r="FD227" s="141"/>
      <c r="FE227" s="141"/>
      <c r="FF227" s="141"/>
      <c r="FG227" s="141"/>
      <c r="FH227" s="141"/>
      <c r="FI227" s="141"/>
      <c r="FJ227" s="141"/>
      <c r="FK227" s="141"/>
      <c r="FL227" s="141"/>
      <c r="FM227" s="141"/>
      <c r="FN227" s="141"/>
      <c r="FO227" s="141"/>
      <c r="FP227" s="141"/>
      <c r="FQ227" s="141"/>
      <c r="FR227" s="141"/>
      <c r="FS227" s="141"/>
      <c r="FT227" s="141"/>
      <c r="FU227" s="141"/>
      <c r="FV227" s="141"/>
      <c r="FW227" s="141"/>
      <c r="FX227" s="141"/>
      <c r="FY227" s="141"/>
      <c r="FZ227" s="141"/>
      <c r="GA227" s="141"/>
      <c r="GB227" s="141"/>
      <c r="GC227" s="141"/>
      <c r="GD227" s="141"/>
      <c r="GE227" s="141"/>
      <c r="GF227" s="141"/>
      <c r="GG227" s="141"/>
      <c r="GH227" s="141"/>
      <c r="GI227" s="141"/>
      <c r="GJ227" s="141"/>
      <c r="GK227" s="141"/>
      <c r="GL227" s="141"/>
      <c r="GM227" s="141"/>
      <c r="GN227" s="141"/>
      <c r="GO227" s="141"/>
      <c r="GP227" s="141"/>
      <c r="GQ227" s="141"/>
      <c r="GR227" s="141"/>
      <c r="GS227" s="141"/>
      <c r="GT227" s="141"/>
      <c r="GU227" s="141"/>
      <c r="GV227" s="141"/>
      <c r="GW227" s="141"/>
      <c r="GX227" s="141"/>
      <c r="GY227" s="141"/>
      <c r="GZ227" s="141"/>
      <c r="HA227" s="141"/>
      <c r="HB227" s="141"/>
      <c r="HC227" s="141"/>
      <c r="HD227" s="141"/>
      <c r="HE227" s="141"/>
      <c r="HF227" s="141"/>
      <c r="HG227" s="141"/>
      <c r="HH227" s="141"/>
      <c r="HI227" s="141"/>
      <c r="HJ227" s="141"/>
      <c r="HK227" s="141"/>
      <c r="HL227" s="141"/>
      <c r="HM227" s="141"/>
      <c r="HN227" s="141"/>
      <c r="HO227" s="141"/>
      <c r="HP227" s="141"/>
      <c r="HQ227" s="141"/>
      <c r="HR227" s="141"/>
      <c r="HS227" s="141"/>
      <c r="HT227" s="141"/>
      <c r="HU227" s="141"/>
      <c r="HV227" s="141"/>
      <c r="HW227" s="141"/>
      <c r="HX227" s="141"/>
      <c r="HY227" s="141"/>
      <c r="HZ227" s="141"/>
      <c r="IA227" s="141"/>
      <c r="IB227" s="141"/>
      <c r="IC227" s="141"/>
      <c r="ID227" s="141"/>
      <c r="IE227" s="141"/>
      <c r="IF227" s="141"/>
      <c r="IG227" s="141"/>
      <c r="IH227" s="141"/>
      <c r="II227" s="141"/>
      <c r="IJ227" s="141"/>
      <c r="IK227" s="141"/>
      <c r="IL227" s="141"/>
      <c r="IM227" s="141"/>
      <c r="IN227" s="141"/>
      <c r="IO227" s="141"/>
      <c r="IP227" s="141"/>
      <c r="IQ227" s="141"/>
      <c r="IR227" s="141"/>
      <c r="IS227" s="141"/>
      <c r="IT227" s="141"/>
      <c r="IU227" s="141"/>
      <c r="IV227" s="141"/>
      <c r="IW227" s="141"/>
      <c r="IX227" s="141"/>
      <c r="IY227" s="141"/>
      <c r="IZ227" s="141"/>
      <c r="JA227" s="141"/>
      <c r="JB227" s="141"/>
      <c r="JC227" s="141"/>
      <c r="JD227" s="141"/>
      <c r="JE227" s="141"/>
      <c r="JF227" s="141"/>
      <c r="JG227" s="141"/>
      <c r="JH227" s="141"/>
      <c r="JI227" s="141"/>
      <c r="JJ227" s="141"/>
      <c r="JK227" s="141"/>
      <c r="JL227" s="141"/>
      <c r="JM227" s="141"/>
      <c r="JN227" s="141"/>
      <c r="JO227" s="141"/>
      <c r="JP227" s="141"/>
      <c r="JQ227" s="141"/>
      <c r="JR227" s="141"/>
      <c r="JS227" s="141"/>
      <c r="JT227" s="141"/>
      <c r="JU227" s="141"/>
      <c r="JV227" s="141"/>
      <c r="JW227" s="141"/>
      <c r="JX227" s="141"/>
      <c r="JY227" s="141"/>
      <c r="JZ227" s="141"/>
      <c r="KA227" s="141"/>
      <c r="KB227" s="141"/>
      <c r="KC227" s="141"/>
      <c r="KD227" s="141"/>
      <c r="KE227" s="141"/>
      <c r="KF227" s="141"/>
      <c r="KG227" s="141"/>
      <c r="KH227" s="141"/>
      <c r="KI227" s="141"/>
      <c r="KJ227" s="141"/>
      <c r="KK227" s="141"/>
      <c r="KL227" s="141"/>
      <c r="KM227" s="141"/>
      <c r="KN227" s="141"/>
      <c r="KO227" s="141"/>
      <c r="KP227" s="141"/>
      <c r="KQ227" s="141"/>
      <c r="KR227" s="141"/>
      <c r="KS227" s="141"/>
      <c r="KT227" s="141"/>
      <c r="KU227" s="141"/>
      <c r="KV227" s="141"/>
      <c r="KW227" s="141"/>
      <c r="KX227" s="141"/>
      <c r="KY227" s="141"/>
      <c r="KZ227" s="141"/>
      <c r="LA227" s="141"/>
      <c r="LB227" s="141"/>
      <c r="LC227" s="141"/>
      <c r="LD227" s="141"/>
      <c r="LE227" s="141"/>
      <c r="LF227" s="141"/>
      <c r="LG227" s="141"/>
      <c r="LH227" s="141"/>
      <c r="LI227" s="141"/>
      <c r="LJ227" s="141"/>
      <c r="LK227" s="141"/>
      <c r="LL227" s="141"/>
      <c r="LM227" s="141"/>
      <c r="LN227" s="141"/>
      <c r="LO227" s="141"/>
      <c r="LP227" s="141"/>
      <c r="LQ227" s="141"/>
      <c r="LR227" s="141"/>
      <c r="LS227" s="141"/>
      <c r="LT227" s="141"/>
      <c r="LU227" s="141"/>
      <c r="LV227" s="141"/>
      <c r="LW227" s="141"/>
      <c r="LX227" s="141"/>
      <c r="LY227" s="141"/>
      <c r="LZ227" s="141"/>
      <c r="MA227" s="141"/>
      <c r="MB227" s="141"/>
      <c r="MC227" s="141"/>
      <c r="MD227" s="141"/>
      <c r="ME227" s="141"/>
      <c r="MF227" s="141"/>
      <c r="MG227" s="141"/>
      <c r="MH227" s="141"/>
      <c r="MI227" s="141"/>
      <c r="MJ227" s="141"/>
      <c r="MK227" s="141"/>
      <c r="ML227" s="141"/>
      <c r="MM227" s="141"/>
      <c r="MN227" s="141"/>
      <c r="MO227" s="141"/>
      <c r="MP227" s="141"/>
      <c r="MQ227" s="141"/>
      <c r="MR227" s="141"/>
      <c r="MS227" s="141"/>
      <c r="MT227" s="141"/>
      <c r="MU227" s="141"/>
      <c r="MV227" s="141"/>
      <c r="MW227" s="141"/>
      <c r="MX227" s="141"/>
      <c r="MY227" s="141"/>
      <c r="MZ227" s="141"/>
      <c r="NA227" s="141"/>
      <c r="NB227" s="141"/>
      <c r="NC227" s="141"/>
      <c r="ND227" s="141"/>
      <c r="NE227" s="141"/>
      <c r="NF227" s="141"/>
      <c r="NG227" s="141"/>
      <c r="NH227" s="141"/>
      <c r="NI227" s="141"/>
      <c r="NJ227" s="141"/>
      <c r="NK227" s="141"/>
      <c r="NL227" s="141"/>
      <c r="NM227" s="141"/>
      <c r="NN227" s="141"/>
      <c r="NO227" s="141"/>
      <c r="NP227" s="141"/>
      <c r="NQ227" s="141"/>
      <c r="NR227" s="141"/>
      <c r="NS227" s="141"/>
      <c r="NT227" s="141"/>
      <c r="NU227" s="141"/>
      <c r="NV227" s="141"/>
      <c r="NW227" s="141"/>
      <c r="NX227" s="141"/>
      <c r="NY227" s="141"/>
      <c r="NZ227" s="141"/>
      <c r="OA227" s="141"/>
      <c r="OB227" s="141"/>
      <c r="OC227" s="141"/>
      <c r="OD227" s="141"/>
      <c r="OE227" s="141"/>
      <c r="OF227" s="141"/>
      <c r="OG227" s="141"/>
      <c r="OH227" s="141"/>
      <c r="OI227" s="141"/>
      <c r="OJ227" s="141"/>
      <c r="OK227" s="141"/>
      <c r="OL227" s="141"/>
      <c r="OM227" s="141"/>
      <c r="ON227" s="141"/>
      <c r="OO227" s="141"/>
      <c r="OP227" s="141"/>
      <c r="OQ227" s="141"/>
      <c r="OR227" s="141"/>
      <c r="OS227" s="141"/>
      <c r="OT227" s="141"/>
      <c r="OU227" s="141"/>
      <c r="OV227" s="141"/>
      <c r="OW227" s="141"/>
      <c r="OX227" s="141"/>
      <c r="OY227" s="141"/>
      <c r="OZ227" s="141"/>
      <c r="PA227" s="141"/>
      <c r="PB227" s="141"/>
      <c r="PC227" s="141"/>
      <c r="PD227" s="141"/>
      <c r="PE227" s="141"/>
      <c r="PF227" s="141"/>
      <c r="PG227" s="141"/>
      <c r="PH227" s="141"/>
      <c r="PI227" s="141"/>
      <c r="PJ227" s="141"/>
      <c r="PK227" s="141"/>
      <c r="PL227" s="141"/>
      <c r="PM227" s="141"/>
      <c r="PN227" s="141"/>
      <c r="PO227" s="141"/>
      <c r="PP227" s="141"/>
      <c r="PQ227" s="141"/>
      <c r="PR227" s="141"/>
      <c r="PS227" s="141"/>
      <c r="PT227" s="141"/>
      <c r="PU227" s="141"/>
      <c r="PV227" s="141"/>
      <c r="PW227" s="141"/>
      <c r="PX227" s="141"/>
      <c r="PY227" s="141"/>
      <c r="PZ227" s="141"/>
      <c r="QA227" s="141"/>
      <c r="QB227" s="141"/>
      <c r="QC227" s="141"/>
      <c r="QD227" s="141"/>
      <c r="QE227" s="141"/>
      <c r="QF227" s="141"/>
    </row>
    <row r="228" spans="1:449" s="145" customFormat="1" ht="118.5" hidden="1" customHeight="1">
      <c r="A228" s="252">
        <v>200</v>
      </c>
      <c r="B228" s="253" t="s">
        <v>959</v>
      </c>
      <c r="C228" s="215" t="s">
        <v>649</v>
      </c>
      <c r="D228" s="213" t="s">
        <v>344</v>
      </c>
      <c r="E228" s="213" t="s">
        <v>3054</v>
      </c>
      <c r="F228" s="255" t="s">
        <v>658</v>
      </c>
      <c r="G228" s="256" t="s">
        <v>269</v>
      </c>
      <c r="H228" s="213" t="s">
        <v>341</v>
      </c>
      <c r="I228" s="213" t="s">
        <v>659</v>
      </c>
      <c r="J228" s="395" t="s">
        <v>658</v>
      </c>
      <c r="K228" s="395" t="s">
        <v>638</v>
      </c>
      <c r="L228" s="395" t="s">
        <v>639</v>
      </c>
      <c r="M228" s="288" t="s">
        <v>660</v>
      </c>
      <c r="N228" s="395" t="s">
        <v>661</v>
      </c>
      <c r="O228" s="213" t="s">
        <v>17</v>
      </c>
      <c r="P228" s="213" t="s">
        <v>19</v>
      </c>
      <c r="Q228" s="213" t="s">
        <v>657</v>
      </c>
      <c r="R228" s="213" t="s">
        <v>251</v>
      </c>
      <c r="S228" s="255" t="s">
        <v>3065</v>
      </c>
      <c r="T228" s="253" t="s">
        <v>504</v>
      </c>
      <c r="U228" s="255">
        <v>86</v>
      </c>
      <c r="V228" s="255">
        <v>2020</v>
      </c>
      <c r="W228" s="255" t="s">
        <v>3062</v>
      </c>
      <c r="X228" s="575" t="s">
        <v>3063</v>
      </c>
      <c r="Y228" s="213" t="s">
        <v>3066</v>
      </c>
      <c r="Z228" s="213" t="s">
        <v>3056</v>
      </c>
      <c r="AA228" s="255" t="s">
        <v>328</v>
      </c>
      <c r="AB228" s="213" t="s">
        <v>328</v>
      </c>
      <c r="AC228" s="213" t="s">
        <v>3057</v>
      </c>
      <c r="AD228" s="255" t="s">
        <v>328</v>
      </c>
      <c r="AE228" s="255" t="s">
        <v>328</v>
      </c>
      <c r="AF228" s="260">
        <v>44291</v>
      </c>
      <c r="AG228" s="260">
        <v>44334</v>
      </c>
      <c r="AH228" s="260">
        <v>44743</v>
      </c>
      <c r="AI228" s="260" t="s">
        <v>309</v>
      </c>
      <c r="AJ228" s="260" t="s">
        <v>309</v>
      </c>
      <c r="AK228" s="218">
        <f t="shared" si="33"/>
        <v>-377</v>
      </c>
      <c r="AL228" s="300" t="s">
        <v>3067</v>
      </c>
      <c r="AM228" s="262">
        <v>44385</v>
      </c>
      <c r="AN228" s="257" t="s">
        <v>307</v>
      </c>
      <c r="AO228" s="257" t="s">
        <v>3068</v>
      </c>
      <c r="AP228" s="261">
        <v>1</v>
      </c>
      <c r="AQ228" s="235" t="s">
        <v>380</v>
      </c>
      <c r="AR228" s="223">
        <v>-117</v>
      </c>
      <c r="AS228" s="221" t="s">
        <v>387</v>
      </c>
      <c r="AT228" s="221" t="s">
        <v>412</v>
      </c>
      <c r="AU228" s="221" t="s">
        <v>412</v>
      </c>
      <c r="AV228" s="221" t="s">
        <v>412</v>
      </c>
      <c r="AW228" s="222">
        <v>0</v>
      </c>
      <c r="AX228" s="261">
        <v>0</v>
      </c>
      <c r="AY228" s="221" t="s">
        <v>393</v>
      </c>
      <c r="AZ228" s="257" t="s">
        <v>390</v>
      </c>
      <c r="BA228" s="379" t="s">
        <v>441</v>
      </c>
      <c r="BB228" s="279" t="s">
        <v>473</v>
      </c>
      <c r="BC228" s="375">
        <v>44620</v>
      </c>
      <c r="BD228" s="316" t="s">
        <v>394</v>
      </c>
      <c r="BE228" s="316" t="s">
        <v>328</v>
      </c>
      <c r="BF228" s="317">
        <v>1</v>
      </c>
      <c r="BG228" s="235" t="s">
        <v>380</v>
      </c>
      <c r="BH228" s="223">
        <v>-44619</v>
      </c>
      <c r="BI228" s="221" t="s">
        <v>387</v>
      </c>
      <c r="BJ228" s="267"/>
      <c r="BK228" s="267"/>
      <c r="BL228" s="267"/>
      <c r="BM228" s="267"/>
      <c r="BN228" s="221"/>
      <c r="BO228" s="267"/>
      <c r="BP228" s="399" t="s">
        <v>1213</v>
      </c>
      <c r="BQ228" s="62" t="s">
        <v>3069</v>
      </c>
      <c r="BR228" s="269">
        <v>44712</v>
      </c>
      <c r="BS228" s="233" t="s">
        <v>328</v>
      </c>
      <c r="BT228" s="234">
        <v>1</v>
      </c>
      <c r="BU228" s="235" t="s">
        <v>380</v>
      </c>
      <c r="BV228" s="223">
        <v>-377</v>
      </c>
      <c r="BW228" s="221" t="s">
        <v>387</v>
      </c>
      <c r="BX228" s="140">
        <v>44607</v>
      </c>
      <c r="BY228" s="291" t="s">
        <v>3070</v>
      </c>
      <c r="BZ228" s="70" t="s">
        <v>466</v>
      </c>
      <c r="CA228" s="108">
        <v>1</v>
      </c>
      <c r="CB228" s="236" t="s">
        <v>294</v>
      </c>
      <c r="CC228" s="94"/>
      <c r="CD228" s="236" t="s">
        <v>294</v>
      </c>
      <c r="CE228" s="233" t="s">
        <v>1125</v>
      </c>
      <c r="CF228" s="233" t="s">
        <v>1125</v>
      </c>
      <c r="CG228" s="375" t="s">
        <v>328</v>
      </c>
      <c r="CH228" s="233" t="s">
        <v>328</v>
      </c>
      <c r="CI228" s="234">
        <v>1</v>
      </c>
      <c r="CJ228" s="235" t="str">
        <f t="shared" si="34"/>
        <v>CUMPLIMIENTO TOTAL</v>
      </c>
      <c r="CK228" s="223" t="str">
        <f t="shared" si="29"/>
        <v>NO APLICA ACCION CERRADA</v>
      </c>
      <c r="CL228" s="221" t="str">
        <f t="shared" si="30"/>
        <v>NO APLICA ACCION CERRADA</v>
      </c>
      <c r="CM228" s="239" t="s">
        <v>328</v>
      </c>
      <c r="CN228" s="82" t="s">
        <v>2142</v>
      </c>
      <c r="CO228" s="70" t="s">
        <v>409</v>
      </c>
      <c r="CP228" s="107">
        <v>1</v>
      </c>
      <c r="CQ228" s="236" t="s">
        <v>294</v>
      </c>
      <c r="CR228" s="105" t="s">
        <v>382</v>
      </c>
      <c r="CS228" s="249">
        <v>44963</v>
      </c>
      <c r="CT228" s="82" t="s">
        <v>1125</v>
      </c>
      <c r="CU228" s="82" t="s">
        <v>339</v>
      </c>
      <c r="CV228" s="107">
        <v>1</v>
      </c>
      <c r="CW228" s="110">
        <v>1</v>
      </c>
      <c r="CX228" s="235" t="str">
        <f t="shared" si="35"/>
        <v>CUMPLIMIENTO TOTAL</v>
      </c>
      <c r="CY228" s="223" t="str">
        <f t="shared" si="36"/>
        <v>NO APLICA ACCION CERRADA</v>
      </c>
      <c r="CZ228" s="221" t="str">
        <f t="shared" si="37"/>
        <v>NO APLICA ACCION CERRADA</v>
      </c>
      <c r="DA228" s="239" t="s">
        <v>328</v>
      </c>
      <c r="DB228" s="82" t="s">
        <v>1125</v>
      </c>
      <c r="DC228" s="82" t="s">
        <v>339</v>
      </c>
      <c r="DD228" s="107">
        <v>1</v>
      </c>
      <c r="DE228" s="97" t="s">
        <v>294</v>
      </c>
      <c r="DF228" s="94"/>
      <c r="DG228" s="141"/>
      <c r="DH228" s="141"/>
      <c r="DI228" s="141"/>
      <c r="DJ228" s="141"/>
      <c r="DK228" s="141"/>
      <c r="DL228" s="141"/>
      <c r="DM228" s="141"/>
      <c r="DN228" s="141"/>
      <c r="DO228" s="141"/>
      <c r="DP228" s="141"/>
      <c r="DQ228" s="141"/>
      <c r="DR228" s="141"/>
      <c r="DS228" s="141"/>
      <c r="DT228" s="141"/>
      <c r="DU228" s="141"/>
      <c r="DV228" s="141"/>
      <c r="DW228" s="141"/>
      <c r="DX228" s="141"/>
      <c r="DY228" s="141"/>
      <c r="DZ228" s="141"/>
      <c r="EA228" s="141"/>
      <c r="EB228" s="141"/>
      <c r="EC228" s="141"/>
      <c r="ED228" s="141"/>
      <c r="EE228" s="141"/>
      <c r="EF228" s="141"/>
      <c r="EG228" s="141"/>
      <c r="EH228" s="141"/>
      <c r="EI228" s="141"/>
      <c r="EJ228" s="141"/>
      <c r="EK228" s="141"/>
      <c r="EL228" s="141"/>
      <c r="EM228" s="141"/>
      <c r="EN228" s="141"/>
      <c r="EO228" s="141"/>
      <c r="EP228" s="141"/>
      <c r="EQ228" s="141"/>
      <c r="ER228" s="141"/>
      <c r="ES228" s="141"/>
      <c r="ET228" s="141"/>
      <c r="EU228" s="141"/>
      <c r="EV228" s="141"/>
      <c r="EW228" s="141"/>
      <c r="EX228" s="141"/>
      <c r="EY228" s="141"/>
      <c r="EZ228" s="141"/>
      <c r="FA228" s="141"/>
      <c r="FB228" s="141"/>
      <c r="FC228" s="141"/>
      <c r="FD228" s="141"/>
      <c r="FE228" s="141"/>
      <c r="FF228" s="141"/>
      <c r="FG228" s="141"/>
      <c r="FH228" s="141"/>
      <c r="FI228" s="141"/>
      <c r="FJ228" s="141"/>
      <c r="FK228" s="141"/>
      <c r="FL228" s="141"/>
      <c r="FM228" s="141"/>
      <c r="FN228" s="141"/>
      <c r="FO228" s="141"/>
      <c r="FP228" s="141"/>
      <c r="FQ228" s="141"/>
      <c r="FR228" s="141"/>
      <c r="FS228" s="141"/>
      <c r="FT228" s="141"/>
      <c r="FU228" s="141"/>
      <c r="FV228" s="141"/>
      <c r="FW228" s="141"/>
      <c r="FX228" s="141"/>
      <c r="FY228" s="141"/>
      <c r="FZ228" s="141"/>
      <c r="GA228" s="141"/>
      <c r="GB228" s="141"/>
      <c r="GC228" s="141"/>
      <c r="GD228" s="141"/>
      <c r="GE228" s="141"/>
      <c r="GF228" s="141"/>
      <c r="GG228" s="141"/>
      <c r="GH228" s="141"/>
      <c r="GI228" s="141"/>
      <c r="GJ228" s="141"/>
      <c r="GK228" s="141"/>
      <c r="GL228" s="141"/>
      <c r="GM228" s="141"/>
      <c r="GN228" s="141"/>
      <c r="GO228" s="141"/>
      <c r="GP228" s="141"/>
      <c r="GQ228" s="141"/>
      <c r="GR228" s="141"/>
      <c r="GS228" s="141"/>
      <c r="GT228" s="141"/>
      <c r="GU228" s="141"/>
      <c r="GV228" s="141"/>
      <c r="GW228" s="141"/>
      <c r="GX228" s="141"/>
      <c r="GY228" s="141"/>
      <c r="GZ228" s="141"/>
      <c r="HA228" s="141"/>
      <c r="HB228" s="141"/>
      <c r="HC228" s="141"/>
      <c r="HD228" s="141"/>
      <c r="HE228" s="141"/>
      <c r="HF228" s="141"/>
      <c r="HG228" s="141"/>
      <c r="HH228" s="141"/>
      <c r="HI228" s="141"/>
      <c r="HJ228" s="141"/>
      <c r="HK228" s="141"/>
      <c r="HL228" s="141"/>
      <c r="HM228" s="141"/>
      <c r="HN228" s="141"/>
      <c r="HO228" s="141"/>
      <c r="HP228" s="141"/>
      <c r="HQ228" s="141"/>
      <c r="HR228" s="141"/>
      <c r="HS228" s="141"/>
      <c r="HT228" s="141"/>
      <c r="HU228" s="141"/>
      <c r="HV228" s="141"/>
      <c r="HW228" s="141"/>
      <c r="HX228" s="141"/>
      <c r="HY228" s="141"/>
      <c r="HZ228" s="141"/>
      <c r="IA228" s="141"/>
      <c r="IB228" s="141"/>
      <c r="IC228" s="141"/>
      <c r="ID228" s="141"/>
      <c r="IE228" s="141"/>
      <c r="IF228" s="141"/>
      <c r="IG228" s="141"/>
      <c r="IH228" s="141"/>
      <c r="II228" s="141"/>
      <c r="IJ228" s="141"/>
      <c r="IK228" s="141"/>
      <c r="IL228" s="141"/>
      <c r="IM228" s="141"/>
      <c r="IN228" s="141"/>
      <c r="IO228" s="141"/>
      <c r="IP228" s="141"/>
      <c r="IQ228" s="141"/>
      <c r="IR228" s="141"/>
      <c r="IS228" s="141"/>
      <c r="IT228" s="141"/>
      <c r="IU228" s="141"/>
      <c r="IV228" s="141"/>
      <c r="IW228" s="141"/>
      <c r="IX228" s="141"/>
      <c r="IY228" s="141"/>
      <c r="IZ228" s="141"/>
      <c r="JA228" s="141"/>
      <c r="JB228" s="141"/>
      <c r="JC228" s="141"/>
      <c r="JD228" s="141"/>
      <c r="JE228" s="141"/>
      <c r="JF228" s="141"/>
      <c r="JG228" s="141"/>
      <c r="JH228" s="141"/>
      <c r="JI228" s="141"/>
      <c r="JJ228" s="141"/>
      <c r="JK228" s="141"/>
      <c r="JL228" s="141"/>
      <c r="JM228" s="141"/>
      <c r="JN228" s="141"/>
      <c r="JO228" s="141"/>
      <c r="JP228" s="141"/>
      <c r="JQ228" s="141"/>
      <c r="JR228" s="141"/>
      <c r="JS228" s="141"/>
      <c r="JT228" s="141"/>
      <c r="JU228" s="141"/>
      <c r="JV228" s="141"/>
      <c r="JW228" s="141"/>
      <c r="JX228" s="141"/>
      <c r="JY228" s="141"/>
      <c r="JZ228" s="141"/>
      <c r="KA228" s="141"/>
      <c r="KB228" s="141"/>
      <c r="KC228" s="141"/>
      <c r="KD228" s="141"/>
      <c r="KE228" s="141"/>
      <c r="KF228" s="141"/>
      <c r="KG228" s="141"/>
      <c r="KH228" s="141"/>
      <c r="KI228" s="141"/>
      <c r="KJ228" s="141"/>
      <c r="KK228" s="141"/>
      <c r="KL228" s="141"/>
      <c r="KM228" s="141"/>
      <c r="KN228" s="141"/>
      <c r="KO228" s="141"/>
      <c r="KP228" s="141"/>
      <c r="KQ228" s="141"/>
      <c r="KR228" s="141"/>
      <c r="KS228" s="141"/>
      <c r="KT228" s="141"/>
      <c r="KU228" s="141"/>
      <c r="KV228" s="141"/>
      <c r="KW228" s="141"/>
      <c r="KX228" s="141"/>
      <c r="KY228" s="141"/>
      <c r="KZ228" s="141"/>
      <c r="LA228" s="141"/>
      <c r="LB228" s="141"/>
      <c r="LC228" s="141"/>
      <c r="LD228" s="141"/>
      <c r="LE228" s="141"/>
      <c r="LF228" s="141"/>
      <c r="LG228" s="141"/>
      <c r="LH228" s="141"/>
      <c r="LI228" s="141"/>
      <c r="LJ228" s="141"/>
      <c r="LK228" s="141"/>
      <c r="LL228" s="141"/>
      <c r="LM228" s="141"/>
      <c r="LN228" s="141"/>
      <c r="LO228" s="141"/>
      <c r="LP228" s="141"/>
      <c r="LQ228" s="141"/>
      <c r="LR228" s="141"/>
      <c r="LS228" s="141"/>
      <c r="LT228" s="141"/>
      <c r="LU228" s="141"/>
      <c r="LV228" s="141"/>
      <c r="LW228" s="141"/>
      <c r="LX228" s="141"/>
      <c r="LY228" s="141"/>
      <c r="LZ228" s="141"/>
      <c r="MA228" s="141"/>
      <c r="MB228" s="141"/>
      <c r="MC228" s="141"/>
      <c r="MD228" s="141"/>
      <c r="ME228" s="141"/>
      <c r="MF228" s="141"/>
      <c r="MG228" s="141"/>
      <c r="MH228" s="141"/>
      <c r="MI228" s="141"/>
      <c r="MJ228" s="141"/>
      <c r="MK228" s="141"/>
      <c r="ML228" s="141"/>
      <c r="MM228" s="141"/>
      <c r="MN228" s="141"/>
      <c r="MO228" s="141"/>
      <c r="MP228" s="141"/>
      <c r="MQ228" s="141"/>
      <c r="MR228" s="141"/>
      <c r="MS228" s="141"/>
      <c r="MT228" s="141"/>
      <c r="MU228" s="141"/>
      <c r="MV228" s="141"/>
      <c r="MW228" s="141"/>
      <c r="MX228" s="141"/>
      <c r="MY228" s="141"/>
      <c r="MZ228" s="141"/>
      <c r="NA228" s="141"/>
      <c r="NB228" s="141"/>
      <c r="NC228" s="141"/>
      <c r="ND228" s="141"/>
      <c r="NE228" s="141"/>
      <c r="NF228" s="141"/>
      <c r="NG228" s="141"/>
      <c r="NH228" s="141"/>
      <c r="NI228" s="141"/>
      <c r="NJ228" s="141"/>
      <c r="NK228" s="141"/>
      <c r="NL228" s="141"/>
      <c r="NM228" s="141"/>
      <c r="NN228" s="141"/>
      <c r="NO228" s="141"/>
      <c r="NP228" s="141"/>
      <c r="NQ228" s="141"/>
      <c r="NR228" s="141"/>
      <c r="NS228" s="141"/>
      <c r="NT228" s="141"/>
      <c r="NU228" s="141"/>
      <c r="NV228" s="141"/>
      <c r="NW228" s="141"/>
      <c r="NX228" s="141"/>
      <c r="NY228" s="141"/>
      <c r="NZ228" s="141"/>
      <c r="OA228" s="141"/>
      <c r="OB228" s="141"/>
      <c r="OC228" s="141"/>
      <c r="OD228" s="141"/>
      <c r="OE228" s="141"/>
      <c r="OF228" s="141"/>
      <c r="OG228" s="141"/>
      <c r="OH228" s="141"/>
      <c r="OI228" s="141"/>
      <c r="OJ228" s="141"/>
      <c r="OK228" s="141"/>
      <c r="OL228" s="141"/>
      <c r="OM228" s="141"/>
      <c r="ON228" s="141"/>
      <c r="OO228" s="141"/>
      <c r="OP228" s="141"/>
      <c r="OQ228" s="141"/>
      <c r="OR228" s="141"/>
      <c r="OS228" s="141"/>
      <c r="OT228" s="141"/>
      <c r="OU228" s="141"/>
      <c r="OV228" s="141"/>
      <c r="OW228" s="141"/>
      <c r="OX228" s="141"/>
      <c r="OY228" s="141"/>
      <c r="OZ228" s="141"/>
      <c r="PA228" s="141"/>
      <c r="PB228" s="141"/>
      <c r="PC228" s="141"/>
      <c r="PD228" s="141"/>
      <c r="PE228" s="141"/>
      <c r="PF228" s="141"/>
      <c r="PG228" s="141"/>
      <c r="PH228" s="141"/>
      <c r="PI228" s="141"/>
      <c r="PJ228" s="141"/>
      <c r="PK228" s="141"/>
      <c r="PL228" s="141"/>
      <c r="PM228" s="141"/>
      <c r="PN228" s="141"/>
      <c r="PO228" s="141"/>
      <c r="PP228" s="141"/>
      <c r="PQ228" s="141"/>
      <c r="PR228" s="141"/>
      <c r="PS228" s="141"/>
      <c r="PT228" s="141"/>
      <c r="PU228" s="141"/>
      <c r="PV228" s="141"/>
      <c r="PW228" s="141"/>
      <c r="PX228" s="141"/>
      <c r="PY228" s="141"/>
      <c r="PZ228" s="141"/>
      <c r="QA228" s="141"/>
      <c r="QB228" s="141"/>
      <c r="QC228" s="141"/>
      <c r="QD228" s="141"/>
      <c r="QE228" s="141"/>
      <c r="QF228" s="141"/>
    </row>
    <row r="229" spans="1:449" s="145" customFormat="1" ht="118.5" hidden="1" customHeight="1">
      <c r="A229" s="252">
        <v>201</v>
      </c>
      <c r="B229" s="253" t="s">
        <v>959</v>
      </c>
      <c r="C229" s="215" t="s">
        <v>649</v>
      </c>
      <c r="D229" s="213" t="s">
        <v>344</v>
      </c>
      <c r="E229" s="213" t="s">
        <v>3071</v>
      </c>
      <c r="F229" s="215" t="s">
        <v>648</v>
      </c>
      <c r="G229" s="215" t="s">
        <v>649</v>
      </c>
      <c r="H229" s="213" t="s">
        <v>344</v>
      </c>
      <c r="I229" s="215" t="s">
        <v>3072</v>
      </c>
      <c r="J229" s="215" t="s">
        <v>671</v>
      </c>
      <c r="K229" s="215" t="s">
        <v>672</v>
      </c>
      <c r="L229" s="215" t="s">
        <v>673</v>
      </c>
      <c r="M229" s="215" t="s">
        <v>674</v>
      </c>
      <c r="N229" s="215" t="s">
        <v>675</v>
      </c>
      <c r="O229" s="213" t="s">
        <v>158</v>
      </c>
      <c r="P229" s="213" t="s">
        <v>3073</v>
      </c>
      <c r="Q229" s="213" t="s">
        <v>1628</v>
      </c>
      <c r="R229" s="213" t="s">
        <v>251</v>
      </c>
      <c r="S229" s="255" t="s">
        <v>3074</v>
      </c>
      <c r="T229" s="253" t="s">
        <v>532</v>
      </c>
      <c r="U229" s="255">
        <v>86</v>
      </c>
      <c r="V229" s="255">
        <v>2020</v>
      </c>
      <c r="W229" s="255" t="s">
        <v>3075</v>
      </c>
      <c r="X229" s="575" t="s">
        <v>3076</v>
      </c>
      <c r="Y229" s="213" t="s">
        <v>3077</v>
      </c>
      <c r="Z229" s="213" t="s">
        <v>3078</v>
      </c>
      <c r="AA229" s="255" t="s">
        <v>328</v>
      </c>
      <c r="AB229" s="213" t="s">
        <v>328</v>
      </c>
      <c r="AC229" s="213" t="s">
        <v>3079</v>
      </c>
      <c r="AD229" s="255" t="s">
        <v>328</v>
      </c>
      <c r="AE229" s="255" t="s">
        <v>328</v>
      </c>
      <c r="AF229" s="260">
        <v>44284</v>
      </c>
      <c r="AG229" s="260">
        <v>44590</v>
      </c>
      <c r="AH229" s="260">
        <v>44743</v>
      </c>
      <c r="AI229" s="260" t="s">
        <v>309</v>
      </c>
      <c r="AJ229" s="260" t="s">
        <v>309</v>
      </c>
      <c r="AK229" s="218">
        <f t="shared" si="33"/>
        <v>-121</v>
      </c>
      <c r="AL229" s="300" t="s">
        <v>3080</v>
      </c>
      <c r="AM229" s="262">
        <v>44384</v>
      </c>
      <c r="AN229" s="257" t="s">
        <v>309</v>
      </c>
      <c r="AO229" s="300" t="s">
        <v>3081</v>
      </c>
      <c r="AP229" s="261">
        <v>0.3</v>
      </c>
      <c r="AQ229" s="235" t="s">
        <v>435</v>
      </c>
      <c r="AR229" s="223">
        <v>139</v>
      </c>
      <c r="AS229" s="221" t="s">
        <v>398</v>
      </c>
      <c r="AT229" s="221" t="s">
        <v>412</v>
      </c>
      <c r="AU229" s="221" t="s">
        <v>412</v>
      </c>
      <c r="AV229" s="221" t="s">
        <v>412</v>
      </c>
      <c r="AW229" s="222">
        <v>0</v>
      </c>
      <c r="AX229" s="261">
        <v>0</v>
      </c>
      <c r="AY229" s="221" t="s">
        <v>400</v>
      </c>
      <c r="AZ229" s="257" t="s">
        <v>390</v>
      </c>
      <c r="BA229" s="247" t="s">
        <v>390</v>
      </c>
      <c r="BB229" s="250" t="s">
        <v>1121</v>
      </c>
      <c r="BC229" s="264">
        <v>44620</v>
      </c>
      <c r="BD229" s="250" t="s">
        <v>309</v>
      </c>
      <c r="BE229" s="50" t="s">
        <v>576</v>
      </c>
      <c r="BF229" s="124">
        <v>0</v>
      </c>
      <c r="BG229" s="235" t="s">
        <v>386</v>
      </c>
      <c r="BH229" s="223">
        <v>-44619.7</v>
      </c>
      <c r="BI229" s="221" t="s">
        <v>387</v>
      </c>
      <c r="BJ229" s="267"/>
      <c r="BK229" s="267"/>
      <c r="BL229" s="267"/>
      <c r="BM229" s="267"/>
      <c r="BN229" s="221"/>
      <c r="BO229" s="267"/>
      <c r="BP229" s="268" t="s">
        <v>293</v>
      </c>
      <c r="BQ229" s="62" t="s">
        <v>3082</v>
      </c>
      <c r="BR229" s="269">
        <v>44712</v>
      </c>
      <c r="BS229" s="233" t="s">
        <v>1236</v>
      </c>
      <c r="BT229" s="234">
        <v>1</v>
      </c>
      <c r="BU229" s="235" t="s">
        <v>380</v>
      </c>
      <c r="BV229" s="223">
        <v>-121</v>
      </c>
      <c r="BW229" s="221" t="s">
        <v>387</v>
      </c>
      <c r="BX229" s="249">
        <v>44726</v>
      </c>
      <c r="BY229" s="94" t="s">
        <v>3083</v>
      </c>
      <c r="BZ229" s="94" t="s">
        <v>403</v>
      </c>
      <c r="CA229" s="108">
        <v>1</v>
      </c>
      <c r="CB229" s="236" t="s">
        <v>294</v>
      </c>
      <c r="CC229" s="94"/>
      <c r="CD229" s="236" t="s">
        <v>294</v>
      </c>
      <c r="CE229" s="233" t="s">
        <v>1125</v>
      </c>
      <c r="CF229" s="233" t="s">
        <v>1125</v>
      </c>
      <c r="CG229" s="375" t="s">
        <v>328</v>
      </c>
      <c r="CH229" s="233" t="s">
        <v>328</v>
      </c>
      <c r="CI229" s="234">
        <v>1</v>
      </c>
      <c r="CJ229" s="235" t="str">
        <f t="shared" si="34"/>
        <v>CUMPLIMIENTO TOTAL</v>
      </c>
      <c r="CK229" s="223" t="str">
        <f t="shared" si="29"/>
        <v>NO APLICA ACCION CERRADA</v>
      </c>
      <c r="CL229" s="221" t="str">
        <f t="shared" si="30"/>
        <v>NO APLICA ACCION CERRADA</v>
      </c>
      <c r="CM229" s="239" t="s">
        <v>328</v>
      </c>
      <c r="CN229" s="82" t="s">
        <v>2142</v>
      </c>
      <c r="CO229" s="70" t="s">
        <v>409</v>
      </c>
      <c r="CP229" s="107">
        <v>1</v>
      </c>
      <c r="CQ229" s="236" t="s">
        <v>294</v>
      </c>
      <c r="CR229" s="105" t="s">
        <v>382</v>
      </c>
      <c r="CS229" s="249">
        <v>44963</v>
      </c>
      <c r="CT229" s="82" t="s">
        <v>1125</v>
      </c>
      <c r="CU229" s="82" t="s">
        <v>339</v>
      </c>
      <c r="CV229" s="107">
        <v>1</v>
      </c>
      <c r="CW229" s="110">
        <v>1</v>
      </c>
      <c r="CX229" s="235" t="str">
        <f t="shared" si="35"/>
        <v>CUMPLIMIENTO TOTAL</v>
      </c>
      <c r="CY229" s="223" t="str">
        <f t="shared" si="36"/>
        <v>NO APLICA ACCION CERRADA</v>
      </c>
      <c r="CZ229" s="221" t="str">
        <f t="shared" si="37"/>
        <v>NO APLICA ACCION CERRADA</v>
      </c>
      <c r="DA229" s="239" t="s">
        <v>328</v>
      </c>
      <c r="DB229" s="82" t="s">
        <v>1125</v>
      </c>
      <c r="DC229" s="82" t="s">
        <v>339</v>
      </c>
      <c r="DD229" s="107">
        <v>1</v>
      </c>
      <c r="DE229" s="97" t="s">
        <v>294</v>
      </c>
      <c r="DF229" s="94"/>
      <c r="DG229" s="141"/>
      <c r="DH229" s="141"/>
      <c r="DI229" s="141"/>
      <c r="DJ229" s="141"/>
      <c r="DK229" s="141"/>
      <c r="DL229" s="141"/>
      <c r="DM229" s="141"/>
      <c r="DN229" s="141"/>
      <c r="DO229" s="141"/>
      <c r="DP229" s="141"/>
      <c r="DQ229" s="141"/>
      <c r="DR229" s="141"/>
      <c r="DS229" s="141"/>
      <c r="DT229" s="141"/>
      <c r="DU229" s="141"/>
      <c r="DV229" s="141"/>
      <c r="DW229" s="141"/>
      <c r="DX229" s="141"/>
      <c r="DY229" s="141"/>
      <c r="DZ229" s="141"/>
      <c r="EA229" s="141"/>
      <c r="EB229" s="141"/>
      <c r="EC229" s="141"/>
      <c r="ED229" s="141"/>
      <c r="EE229" s="141"/>
      <c r="EF229" s="141"/>
      <c r="EG229" s="141"/>
      <c r="EH229" s="141"/>
      <c r="EI229" s="141"/>
      <c r="EJ229" s="141"/>
      <c r="EK229" s="141"/>
      <c r="EL229" s="141"/>
      <c r="EM229" s="141"/>
      <c r="EN229" s="141"/>
      <c r="EO229" s="141"/>
      <c r="EP229" s="141"/>
      <c r="EQ229" s="141"/>
      <c r="ER229" s="141"/>
      <c r="ES229" s="141"/>
      <c r="ET229" s="141"/>
      <c r="EU229" s="141"/>
      <c r="EV229" s="141"/>
      <c r="EW229" s="141"/>
      <c r="EX229" s="141"/>
      <c r="EY229" s="141"/>
      <c r="EZ229" s="141"/>
      <c r="FA229" s="141"/>
      <c r="FB229" s="141"/>
      <c r="FC229" s="141"/>
      <c r="FD229" s="141"/>
      <c r="FE229" s="141"/>
      <c r="FF229" s="141"/>
      <c r="FG229" s="141"/>
      <c r="FH229" s="141"/>
      <c r="FI229" s="141"/>
      <c r="FJ229" s="141"/>
      <c r="FK229" s="141"/>
      <c r="FL229" s="141"/>
      <c r="FM229" s="141"/>
      <c r="FN229" s="141"/>
      <c r="FO229" s="141"/>
      <c r="FP229" s="141"/>
      <c r="FQ229" s="141"/>
      <c r="FR229" s="141"/>
      <c r="FS229" s="141"/>
      <c r="FT229" s="141"/>
      <c r="FU229" s="141"/>
      <c r="FV229" s="141"/>
      <c r="FW229" s="141"/>
      <c r="FX229" s="141"/>
      <c r="FY229" s="141"/>
      <c r="FZ229" s="141"/>
      <c r="GA229" s="141"/>
      <c r="GB229" s="141"/>
      <c r="GC229" s="141"/>
      <c r="GD229" s="141"/>
      <c r="GE229" s="141"/>
      <c r="GF229" s="141"/>
      <c r="GG229" s="141"/>
      <c r="GH229" s="141"/>
      <c r="GI229" s="141"/>
      <c r="GJ229" s="141"/>
      <c r="GK229" s="141"/>
      <c r="GL229" s="141"/>
      <c r="GM229" s="141"/>
      <c r="GN229" s="141"/>
      <c r="GO229" s="141"/>
      <c r="GP229" s="141"/>
      <c r="GQ229" s="141"/>
      <c r="GR229" s="141"/>
      <c r="GS229" s="141"/>
      <c r="GT229" s="141"/>
      <c r="GU229" s="141"/>
      <c r="GV229" s="141"/>
      <c r="GW229" s="141"/>
      <c r="GX229" s="141"/>
      <c r="GY229" s="141"/>
      <c r="GZ229" s="141"/>
      <c r="HA229" s="141"/>
      <c r="HB229" s="141"/>
      <c r="HC229" s="141"/>
      <c r="HD229" s="141"/>
      <c r="HE229" s="141"/>
      <c r="HF229" s="141"/>
      <c r="HG229" s="141"/>
      <c r="HH229" s="141"/>
      <c r="HI229" s="141"/>
      <c r="HJ229" s="141"/>
      <c r="HK229" s="141"/>
      <c r="HL229" s="141"/>
      <c r="HM229" s="141"/>
      <c r="HN229" s="141"/>
      <c r="HO229" s="141"/>
      <c r="HP229" s="141"/>
      <c r="HQ229" s="141"/>
      <c r="HR229" s="141"/>
      <c r="HS229" s="141"/>
      <c r="HT229" s="141"/>
      <c r="HU229" s="141"/>
      <c r="HV229" s="141"/>
      <c r="HW229" s="141"/>
      <c r="HX229" s="141"/>
      <c r="HY229" s="141"/>
      <c r="HZ229" s="141"/>
      <c r="IA229" s="141"/>
      <c r="IB229" s="141"/>
      <c r="IC229" s="141"/>
      <c r="ID229" s="141"/>
      <c r="IE229" s="141"/>
      <c r="IF229" s="141"/>
      <c r="IG229" s="141"/>
      <c r="IH229" s="141"/>
      <c r="II229" s="141"/>
      <c r="IJ229" s="141"/>
      <c r="IK229" s="141"/>
      <c r="IL229" s="141"/>
      <c r="IM229" s="141"/>
      <c r="IN229" s="141"/>
      <c r="IO229" s="141"/>
      <c r="IP229" s="141"/>
      <c r="IQ229" s="141"/>
      <c r="IR229" s="141"/>
      <c r="IS229" s="141"/>
      <c r="IT229" s="141"/>
      <c r="IU229" s="141"/>
      <c r="IV229" s="141"/>
      <c r="IW229" s="141"/>
      <c r="IX229" s="141"/>
      <c r="IY229" s="141"/>
      <c r="IZ229" s="141"/>
      <c r="JA229" s="141"/>
      <c r="JB229" s="141"/>
      <c r="JC229" s="141"/>
      <c r="JD229" s="141"/>
      <c r="JE229" s="141"/>
      <c r="JF229" s="141"/>
      <c r="JG229" s="141"/>
      <c r="JH229" s="141"/>
      <c r="JI229" s="141"/>
      <c r="JJ229" s="141"/>
      <c r="JK229" s="141"/>
      <c r="JL229" s="141"/>
      <c r="JM229" s="141"/>
      <c r="JN229" s="141"/>
      <c r="JO229" s="141"/>
      <c r="JP229" s="141"/>
      <c r="JQ229" s="141"/>
      <c r="JR229" s="141"/>
      <c r="JS229" s="141"/>
      <c r="JT229" s="141"/>
      <c r="JU229" s="141"/>
      <c r="JV229" s="141"/>
      <c r="JW229" s="141"/>
      <c r="JX229" s="141"/>
      <c r="JY229" s="141"/>
      <c r="JZ229" s="141"/>
      <c r="KA229" s="141"/>
      <c r="KB229" s="141"/>
      <c r="KC229" s="141"/>
      <c r="KD229" s="141"/>
      <c r="KE229" s="141"/>
      <c r="KF229" s="141"/>
      <c r="KG229" s="141"/>
      <c r="KH229" s="141"/>
      <c r="KI229" s="141"/>
      <c r="KJ229" s="141"/>
      <c r="KK229" s="141"/>
      <c r="KL229" s="141"/>
      <c r="KM229" s="141"/>
      <c r="KN229" s="141"/>
      <c r="KO229" s="141"/>
      <c r="KP229" s="141"/>
      <c r="KQ229" s="141"/>
      <c r="KR229" s="141"/>
      <c r="KS229" s="141"/>
      <c r="KT229" s="141"/>
      <c r="KU229" s="141"/>
      <c r="KV229" s="141"/>
      <c r="KW229" s="141"/>
      <c r="KX229" s="141"/>
      <c r="KY229" s="141"/>
      <c r="KZ229" s="141"/>
      <c r="LA229" s="141"/>
      <c r="LB229" s="141"/>
      <c r="LC229" s="141"/>
      <c r="LD229" s="141"/>
      <c r="LE229" s="141"/>
      <c r="LF229" s="141"/>
      <c r="LG229" s="141"/>
      <c r="LH229" s="141"/>
      <c r="LI229" s="141"/>
      <c r="LJ229" s="141"/>
      <c r="LK229" s="141"/>
      <c r="LL229" s="141"/>
      <c r="LM229" s="141"/>
      <c r="LN229" s="141"/>
      <c r="LO229" s="141"/>
      <c r="LP229" s="141"/>
      <c r="LQ229" s="141"/>
      <c r="LR229" s="141"/>
      <c r="LS229" s="141"/>
      <c r="LT229" s="141"/>
      <c r="LU229" s="141"/>
      <c r="LV229" s="141"/>
      <c r="LW229" s="141"/>
      <c r="LX229" s="141"/>
      <c r="LY229" s="141"/>
      <c r="LZ229" s="141"/>
      <c r="MA229" s="141"/>
      <c r="MB229" s="141"/>
      <c r="MC229" s="141"/>
      <c r="MD229" s="141"/>
      <c r="ME229" s="141"/>
      <c r="MF229" s="141"/>
      <c r="MG229" s="141"/>
      <c r="MH229" s="141"/>
      <c r="MI229" s="141"/>
      <c r="MJ229" s="141"/>
      <c r="MK229" s="141"/>
      <c r="ML229" s="141"/>
      <c r="MM229" s="141"/>
      <c r="MN229" s="141"/>
      <c r="MO229" s="141"/>
      <c r="MP229" s="141"/>
      <c r="MQ229" s="141"/>
      <c r="MR229" s="141"/>
      <c r="MS229" s="141"/>
      <c r="MT229" s="141"/>
      <c r="MU229" s="141"/>
      <c r="MV229" s="141"/>
      <c r="MW229" s="141"/>
      <c r="MX229" s="141"/>
      <c r="MY229" s="141"/>
      <c r="MZ229" s="141"/>
      <c r="NA229" s="141"/>
      <c r="NB229" s="141"/>
      <c r="NC229" s="141"/>
      <c r="ND229" s="141"/>
      <c r="NE229" s="141"/>
      <c r="NF229" s="141"/>
      <c r="NG229" s="141"/>
      <c r="NH229" s="141"/>
      <c r="NI229" s="141"/>
      <c r="NJ229" s="141"/>
      <c r="NK229" s="141"/>
      <c r="NL229" s="141"/>
      <c r="NM229" s="141"/>
      <c r="NN229" s="141"/>
      <c r="NO229" s="141"/>
      <c r="NP229" s="141"/>
      <c r="NQ229" s="141"/>
      <c r="NR229" s="141"/>
      <c r="NS229" s="141"/>
      <c r="NT229" s="141"/>
      <c r="NU229" s="141"/>
      <c r="NV229" s="141"/>
      <c r="NW229" s="141"/>
      <c r="NX229" s="141"/>
      <c r="NY229" s="141"/>
      <c r="NZ229" s="141"/>
      <c r="OA229" s="141"/>
      <c r="OB229" s="141"/>
      <c r="OC229" s="141"/>
      <c r="OD229" s="141"/>
      <c r="OE229" s="141"/>
      <c r="OF229" s="141"/>
      <c r="OG229" s="141"/>
      <c r="OH229" s="141"/>
      <c r="OI229" s="141"/>
      <c r="OJ229" s="141"/>
      <c r="OK229" s="141"/>
      <c r="OL229" s="141"/>
      <c r="OM229" s="141"/>
      <c r="ON229" s="141"/>
      <c r="OO229" s="141"/>
      <c r="OP229" s="141"/>
      <c r="OQ229" s="141"/>
      <c r="OR229" s="141"/>
      <c r="OS229" s="141"/>
      <c r="OT229" s="141"/>
      <c r="OU229" s="141"/>
      <c r="OV229" s="141"/>
      <c r="OW229" s="141"/>
      <c r="OX229" s="141"/>
      <c r="OY229" s="141"/>
      <c r="OZ229" s="141"/>
      <c r="PA229" s="141"/>
      <c r="PB229" s="141"/>
      <c r="PC229" s="141"/>
      <c r="PD229" s="141"/>
      <c r="PE229" s="141"/>
      <c r="PF229" s="141"/>
      <c r="PG229" s="141"/>
      <c r="PH229" s="141"/>
      <c r="PI229" s="141"/>
      <c r="PJ229" s="141"/>
      <c r="PK229" s="141"/>
      <c r="PL229" s="141"/>
      <c r="PM229" s="141"/>
      <c r="PN229" s="141"/>
      <c r="PO229" s="141"/>
      <c r="PP229" s="141"/>
      <c r="PQ229" s="141"/>
      <c r="PR229" s="141"/>
      <c r="PS229" s="141"/>
      <c r="PT229" s="141"/>
      <c r="PU229" s="141"/>
      <c r="PV229" s="141"/>
      <c r="PW229" s="141"/>
      <c r="PX229" s="141"/>
      <c r="PY229" s="141"/>
      <c r="PZ229" s="141"/>
      <c r="QA229" s="141"/>
      <c r="QB229" s="141"/>
      <c r="QC229" s="141"/>
      <c r="QD229" s="141"/>
      <c r="QE229" s="141"/>
      <c r="QF229" s="141"/>
    </row>
    <row r="230" spans="1:449" s="145" customFormat="1" ht="118.5" hidden="1" customHeight="1">
      <c r="A230" s="252">
        <v>202</v>
      </c>
      <c r="B230" s="253" t="s">
        <v>959</v>
      </c>
      <c r="C230" s="215" t="s">
        <v>649</v>
      </c>
      <c r="D230" s="213" t="s">
        <v>344</v>
      </c>
      <c r="E230" s="213" t="s">
        <v>3084</v>
      </c>
      <c r="F230" s="215" t="s">
        <v>705</v>
      </c>
      <c r="G230" s="245" t="s">
        <v>282</v>
      </c>
      <c r="H230" s="255" t="s">
        <v>342</v>
      </c>
      <c r="I230" s="213" t="s">
        <v>210</v>
      </c>
      <c r="J230" s="215" t="s">
        <v>706</v>
      </c>
      <c r="K230" s="398" t="s">
        <v>638</v>
      </c>
      <c r="L230" s="398" t="s">
        <v>639</v>
      </c>
      <c r="M230" s="216" t="s">
        <v>707</v>
      </c>
      <c r="N230" s="398" t="s">
        <v>708</v>
      </c>
      <c r="O230" s="213" t="s">
        <v>158</v>
      </c>
      <c r="P230" s="213" t="s">
        <v>3073</v>
      </c>
      <c r="Q230" s="213" t="s">
        <v>666</v>
      </c>
      <c r="R230" s="213" t="s">
        <v>251</v>
      </c>
      <c r="S230" s="255" t="s">
        <v>3085</v>
      </c>
      <c r="T230" s="253" t="s">
        <v>532</v>
      </c>
      <c r="U230" s="255">
        <v>86</v>
      </c>
      <c r="V230" s="255">
        <v>2020</v>
      </c>
      <c r="W230" s="255" t="s">
        <v>3075</v>
      </c>
      <c r="X230" s="575" t="s">
        <v>3076</v>
      </c>
      <c r="Y230" s="213" t="s">
        <v>3086</v>
      </c>
      <c r="Z230" s="213" t="s">
        <v>3087</v>
      </c>
      <c r="AA230" s="255" t="s">
        <v>328</v>
      </c>
      <c r="AB230" s="213" t="s">
        <v>328</v>
      </c>
      <c r="AC230" s="213" t="s">
        <v>3088</v>
      </c>
      <c r="AD230" s="255" t="s">
        <v>328</v>
      </c>
      <c r="AE230" s="255" t="s">
        <v>328</v>
      </c>
      <c r="AF230" s="260">
        <v>44284</v>
      </c>
      <c r="AG230" s="260">
        <v>44345</v>
      </c>
      <c r="AH230" s="260">
        <v>44743</v>
      </c>
      <c r="AI230" s="260" t="s">
        <v>309</v>
      </c>
      <c r="AJ230" s="260" t="s">
        <v>309</v>
      </c>
      <c r="AK230" s="218">
        <f t="shared" si="33"/>
        <v>-366</v>
      </c>
      <c r="AL230" s="389" t="s">
        <v>3089</v>
      </c>
      <c r="AM230" s="262">
        <v>44372</v>
      </c>
      <c r="AN230" s="257" t="s">
        <v>307</v>
      </c>
      <c r="AO230" s="257" t="s">
        <v>328</v>
      </c>
      <c r="AP230" s="261">
        <v>1</v>
      </c>
      <c r="AQ230" s="235" t="s">
        <v>380</v>
      </c>
      <c r="AR230" s="223">
        <v>-106</v>
      </c>
      <c r="AS230" s="221" t="s">
        <v>387</v>
      </c>
      <c r="AT230" s="221" t="s">
        <v>412</v>
      </c>
      <c r="AU230" s="221" t="s">
        <v>412</v>
      </c>
      <c r="AV230" s="221" t="s">
        <v>412</v>
      </c>
      <c r="AW230" s="222">
        <v>0</v>
      </c>
      <c r="AX230" s="261">
        <v>0</v>
      </c>
      <c r="AY230" s="221" t="s">
        <v>393</v>
      </c>
      <c r="AZ230" s="257" t="s">
        <v>390</v>
      </c>
      <c r="BA230" s="379" t="s">
        <v>441</v>
      </c>
      <c r="BB230" s="279" t="s">
        <v>3090</v>
      </c>
      <c r="BC230" s="496">
        <v>44620</v>
      </c>
      <c r="BD230" s="265" t="s">
        <v>474</v>
      </c>
      <c r="BE230" s="265" t="s">
        <v>328</v>
      </c>
      <c r="BF230" s="122">
        <v>1</v>
      </c>
      <c r="BG230" s="235" t="s">
        <v>380</v>
      </c>
      <c r="BH230" s="223">
        <v>-44619</v>
      </c>
      <c r="BI230" s="221" t="s">
        <v>387</v>
      </c>
      <c r="BJ230" s="267"/>
      <c r="BK230" s="267"/>
      <c r="BL230" s="267"/>
      <c r="BM230" s="267"/>
      <c r="BN230" s="221"/>
      <c r="BO230" s="267"/>
      <c r="BP230" s="399" t="s">
        <v>1213</v>
      </c>
      <c r="BQ230" s="62" t="s">
        <v>3091</v>
      </c>
      <c r="BR230" s="269">
        <v>44712</v>
      </c>
      <c r="BS230" s="233" t="s">
        <v>1222</v>
      </c>
      <c r="BT230" s="234">
        <v>1</v>
      </c>
      <c r="BU230" s="235" t="s">
        <v>380</v>
      </c>
      <c r="BV230" s="223">
        <v>-366</v>
      </c>
      <c r="BW230" s="221" t="s">
        <v>387</v>
      </c>
      <c r="BX230" s="249">
        <v>44607</v>
      </c>
      <c r="BY230" s="380" t="s">
        <v>3092</v>
      </c>
      <c r="BZ230" s="94" t="s">
        <v>466</v>
      </c>
      <c r="CA230" s="108">
        <v>1</v>
      </c>
      <c r="CB230" s="236" t="s">
        <v>294</v>
      </c>
      <c r="CC230" s="94"/>
      <c r="CD230" s="236" t="s">
        <v>294</v>
      </c>
      <c r="CE230" s="233" t="s">
        <v>1125</v>
      </c>
      <c r="CF230" s="233" t="s">
        <v>1125</v>
      </c>
      <c r="CG230" s="375" t="s">
        <v>328</v>
      </c>
      <c r="CH230" s="233" t="s">
        <v>328</v>
      </c>
      <c r="CI230" s="234">
        <v>1</v>
      </c>
      <c r="CJ230" s="235" t="str">
        <f t="shared" si="34"/>
        <v>CUMPLIMIENTO TOTAL</v>
      </c>
      <c r="CK230" s="223" t="str">
        <f t="shared" si="29"/>
        <v>NO APLICA ACCION CERRADA</v>
      </c>
      <c r="CL230" s="221" t="str">
        <f t="shared" si="30"/>
        <v>NO APLICA ACCION CERRADA</v>
      </c>
      <c r="CM230" s="239" t="s">
        <v>328</v>
      </c>
      <c r="CN230" s="82" t="s">
        <v>2142</v>
      </c>
      <c r="CO230" s="70" t="s">
        <v>409</v>
      </c>
      <c r="CP230" s="107">
        <v>1</v>
      </c>
      <c r="CQ230" s="236" t="s">
        <v>294</v>
      </c>
      <c r="CR230" s="105" t="s">
        <v>382</v>
      </c>
      <c r="CS230" s="249">
        <v>44963</v>
      </c>
      <c r="CT230" s="82" t="s">
        <v>1125</v>
      </c>
      <c r="CU230" s="82" t="s">
        <v>339</v>
      </c>
      <c r="CV230" s="107">
        <v>1</v>
      </c>
      <c r="CW230" s="110">
        <v>1</v>
      </c>
      <c r="CX230" s="235" t="str">
        <f t="shared" si="35"/>
        <v>CUMPLIMIENTO TOTAL</v>
      </c>
      <c r="CY230" s="223" t="str">
        <f t="shared" si="36"/>
        <v>NO APLICA ACCION CERRADA</v>
      </c>
      <c r="CZ230" s="221" t="str">
        <f t="shared" si="37"/>
        <v>NO APLICA ACCION CERRADA</v>
      </c>
      <c r="DA230" s="239" t="s">
        <v>328</v>
      </c>
      <c r="DB230" s="82" t="s">
        <v>1125</v>
      </c>
      <c r="DC230" s="82" t="s">
        <v>339</v>
      </c>
      <c r="DD230" s="107">
        <v>1</v>
      </c>
      <c r="DE230" s="97" t="s">
        <v>294</v>
      </c>
      <c r="DF230" s="94"/>
      <c r="DG230" s="141"/>
      <c r="DH230" s="141"/>
      <c r="DI230" s="141"/>
      <c r="DJ230" s="141"/>
      <c r="DK230" s="141"/>
      <c r="DL230" s="141"/>
      <c r="DM230" s="141"/>
      <c r="DN230" s="141"/>
      <c r="DO230" s="141"/>
      <c r="DP230" s="141"/>
      <c r="DQ230" s="141"/>
      <c r="DR230" s="141"/>
      <c r="DS230" s="141"/>
      <c r="DT230" s="141"/>
      <c r="DU230" s="141"/>
      <c r="DV230" s="141"/>
      <c r="DW230" s="141"/>
      <c r="DX230" s="141"/>
      <c r="DY230" s="141"/>
      <c r="DZ230" s="141"/>
      <c r="EA230" s="141"/>
      <c r="EB230" s="141"/>
      <c r="EC230" s="141"/>
      <c r="ED230" s="141"/>
      <c r="EE230" s="141"/>
      <c r="EF230" s="141"/>
      <c r="EG230" s="141"/>
      <c r="EH230" s="141"/>
      <c r="EI230" s="141"/>
      <c r="EJ230" s="141"/>
      <c r="EK230" s="141"/>
      <c r="EL230" s="141"/>
      <c r="EM230" s="141"/>
      <c r="EN230" s="141"/>
      <c r="EO230" s="141"/>
      <c r="EP230" s="141"/>
      <c r="EQ230" s="141"/>
      <c r="ER230" s="141"/>
      <c r="ES230" s="141"/>
      <c r="ET230" s="141"/>
      <c r="EU230" s="141"/>
      <c r="EV230" s="141"/>
      <c r="EW230" s="141"/>
      <c r="EX230" s="141"/>
      <c r="EY230" s="141"/>
      <c r="EZ230" s="141"/>
      <c r="FA230" s="141"/>
      <c r="FB230" s="141"/>
      <c r="FC230" s="141"/>
      <c r="FD230" s="141"/>
      <c r="FE230" s="141"/>
      <c r="FF230" s="141"/>
      <c r="FG230" s="141"/>
      <c r="FH230" s="141"/>
      <c r="FI230" s="141"/>
      <c r="FJ230" s="141"/>
      <c r="FK230" s="141"/>
      <c r="FL230" s="141"/>
      <c r="FM230" s="141"/>
      <c r="FN230" s="141"/>
      <c r="FO230" s="141"/>
      <c r="FP230" s="141"/>
      <c r="FQ230" s="141"/>
      <c r="FR230" s="141"/>
      <c r="FS230" s="141"/>
      <c r="FT230" s="141"/>
      <c r="FU230" s="141"/>
      <c r="FV230" s="141"/>
      <c r="FW230" s="141"/>
      <c r="FX230" s="141"/>
      <c r="FY230" s="141"/>
      <c r="FZ230" s="141"/>
      <c r="GA230" s="141"/>
      <c r="GB230" s="141"/>
      <c r="GC230" s="141"/>
      <c r="GD230" s="141"/>
      <c r="GE230" s="141"/>
      <c r="GF230" s="141"/>
      <c r="GG230" s="141"/>
      <c r="GH230" s="141"/>
      <c r="GI230" s="141"/>
      <c r="GJ230" s="141"/>
      <c r="GK230" s="141"/>
      <c r="GL230" s="141"/>
      <c r="GM230" s="141"/>
      <c r="GN230" s="141"/>
      <c r="GO230" s="141"/>
      <c r="GP230" s="141"/>
      <c r="GQ230" s="141"/>
      <c r="GR230" s="141"/>
      <c r="GS230" s="141"/>
      <c r="GT230" s="141"/>
      <c r="GU230" s="141"/>
      <c r="GV230" s="141"/>
      <c r="GW230" s="141"/>
      <c r="GX230" s="141"/>
      <c r="GY230" s="141"/>
      <c r="GZ230" s="141"/>
      <c r="HA230" s="141"/>
      <c r="HB230" s="141"/>
      <c r="HC230" s="141"/>
      <c r="HD230" s="141"/>
      <c r="HE230" s="141"/>
      <c r="HF230" s="141"/>
      <c r="HG230" s="141"/>
      <c r="HH230" s="141"/>
      <c r="HI230" s="141"/>
      <c r="HJ230" s="141"/>
      <c r="HK230" s="141"/>
      <c r="HL230" s="141"/>
      <c r="HM230" s="141"/>
      <c r="HN230" s="141"/>
      <c r="HO230" s="141"/>
      <c r="HP230" s="141"/>
      <c r="HQ230" s="141"/>
      <c r="HR230" s="141"/>
      <c r="HS230" s="141"/>
      <c r="HT230" s="141"/>
      <c r="HU230" s="141"/>
      <c r="HV230" s="141"/>
      <c r="HW230" s="141"/>
      <c r="HX230" s="141"/>
      <c r="HY230" s="141"/>
      <c r="HZ230" s="141"/>
      <c r="IA230" s="141"/>
      <c r="IB230" s="141"/>
      <c r="IC230" s="141"/>
      <c r="ID230" s="141"/>
      <c r="IE230" s="141"/>
      <c r="IF230" s="141"/>
      <c r="IG230" s="141"/>
      <c r="IH230" s="141"/>
      <c r="II230" s="141"/>
      <c r="IJ230" s="141"/>
      <c r="IK230" s="141"/>
      <c r="IL230" s="141"/>
      <c r="IM230" s="141"/>
      <c r="IN230" s="141"/>
      <c r="IO230" s="141"/>
      <c r="IP230" s="141"/>
      <c r="IQ230" s="141"/>
      <c r="IR230" s="141"/>
      <c r="IS230" s="141"/>
      <c r="IT230" s="141"/>
      <c r="IU230" s="141"/>
      <c r="IV230" s="141"/>
      <c r="IW230" s="141"/>
      <c r="IX230" s="141"/>
      <c r="IY230" s="141"/>
      <c r="IZ230" s="141"/>
      <c r="JA230" s="141"/>
      <c r="JB230" s="141"/>
      <c r="JC230" s="141"/>
      <c r="JD230" s="141"/>
      <c r="JE230" s="141"/>
      <c r="JF230" s="141"/>
      <c r="JG230" s="141"/>
      <c r="JH230" s="141"/>
      <c r="JI230" s="141"/>
      <c r="JJ230" s="141"/>
      <c r="JK230" s="141"/>
      <c r="JL230" s="141"/>
      <c r="JM230" s="141"/>
      <c r="JN230" s="141"/>
      <c r="JO230" s="141"/>
      <c r="JP230" s="141"/>
      <c r="JQ230" s="141"/>
      <c r="JR230" s="141"/>
      <c r="JS230" s="141"/>
      <c r="JT230" s="141"/>
      <c r="JU230" s="141"/>
      <c r="JV230" s="141"/>
      <c r="JW230" s="141"/>
      <c r="JX230" s="141"/>
      <c r="JY230" s="141"/>
      <c r="JZ230" s="141"/>
      <c r="KA230" s="141"/>
      <c r="KB230" s="141"/>
      <c r="KC230" s="141"/>
      <c r="KD230" s="141"/>
      <c r="KE230" s="141"/>
      <c r="KF230" s="141"/>
      <c r="KG230" s="141"/>
      <c r="KH230" s="141"/>
      <c r="KI230" s="141"/>
      <c r="KJ230" s="141"/>
      <c r="KK230" s="141"/>
      <c r="KL230" s="141"/>
      <c r="KM230" s="141"/>
      <c r="KN230" s="141"/>
      <c r="KO230" s="141"/>
      <c r="KP230" s="141"/>
      <c r="KQ230" s="141"/>
      <c r="KR230" s="141"/>
      <c r="KS230" s="141"/>
      <c r="KT230" s="141"/>
      <c r="KU230" s="141"/>
      <c r="KV230" s="141"/>
      <c r="KW230" s="141"/>
      <c r="KX230" s="141"/>
      <c r="KY230" s="141"/>
      <c r="KZ230" s="141"/>
      <c r="LA230" s="141"/>
      <c r="LB230" s="141"/>
      <c r="LC230" s="141"/>
      <c r="LD230" s="141"/>
      <c r="LE230" s="141"/>
      <c r="LF230" s="141"/>
      <c r="LG230" s="141"/>
      <c r="LH230" s="141"/>
      <c r="LI230" s="141"/>
      <c r="LJ230" s="141"/>
      <c r="LK230" s="141"/>
      <c r="LL230" s="141"/>
      <c r="LM230" s="141"/>
      <c r="LN230" s="141"/>
      <c r="LO230" s="141"/>
      <c r="LP230" s="141"/>
      <c r="LQ230" s="141"/>
      <c r="LR230" s="141"/>
      <c r="LS230" s="141"/>
      <c r="LT230" s="141"/>
      <c r="LU230" s="141"/>
      <c r="LV230" s="141"/>
      <c r="LW230" s="141"/>
      <c r="LX230" s="141"/>
      <c r="LY230" s="141"/>
      <c r="LZ230" s="141"/>
      <c r="MA230" s="141"/>
      <c r="MB230" s="141"/>
      <c r="MC230" s="141"/>
      <c r="MD230" s="141"/>
      <c r="ME230" s="141"/>
      <c r="MF230" s="141"/>
      <c r="MG230" s="141"/>
      <c r="MH230" s="141"/>
      <c r="MI230" s="141"/>
      <c r="MJ230" s="141"/>
      <c r="MK230" s="141"/>
      <c r="ML230" s="141"/>
      <c r="MM230" s="141"/>
      <c r="MN230" s="141"/>
      <c r="MO230" s="141"/>
      <c r="MP230" s="141"/>
      <c r="MQ230" s="141"/>
      <c r="MR230" s="141"/>
      <c r="MS230" s="141"/>
      <c r="MT230" s="141"/>
      <c r="MU230" s="141"/>
      <c r="MV230" s="141"/>
      <c r="MW230" s="141"/>
      <c r="MX230" s="141"/>
      <c r="MY230" s="141"/>
      <c r="MZ230" s="141"/>
      <c r="NA230" s="141"/>
      <c r="NB230" s="141"/>
      <c r="NC230" s="141"/>
      <c r="ND230" s="141"/>
      <c r="NE230" s="141"/>
      <c r="NF230" s="141"/>
      <c r="NG230" s="141"/>
      <c r="NH230" s="141"/>
      <c r="NI230" s="141"/>
      <c r="NJ230" s="141"/>
      <c r="NK230" s="141"/>
      <c r="NL230" s="141"/>
      <c r="NM230" s="141"/>
      <c r="NN230" s="141"/>
      <c r="NO230" s="141"/>
      <c r="NP230" s="141"/>
      <c r="NQ230" s="141"/>
      <c r="NR230" s="141"/>
      <c r="NS230" s="141"/>
      <c r="NT230" s="141"/>
      <c r="NU230" s="141"/>
      <c r="NV230" s="141"/>
      <c r="NW230" s="141"/>
      <c r="NX230" s="141"/>
      <c r="NY230" s="141"/>
      <c r="NZ230" s="141"/>
      <c r="OA230" s="141"/>
      <c r="OB230" s="141"/>
      <c r="OC230" s="141"/>
      <c r="OD230" s="141"/>
      <c r="OE230" s="141"/>
      <c r="OF230" s="141"/>
      <c r="OG230" s="141"/>
      <c r="OH230" s="141"/>
      <c r="OI230" s="141"/>
      <c r="OJ230" s="141"/>
      <c r="OK230" s="141"/>
      <c r="OL230" s="141"/>
      <c r="OM230" s="141"/>
      <c r="ON230" s="141"/>
      <c r="OO230" s="141"/>
      <c r="OP230" s="141"/>
      <c r="OQ230" s="141"/>
      <c r="OR230" s="141"/>
      <c r="OS230" s="141"/>
      <c r="OT230" s="141"/>
      <c r="OU230" s="141"/>
      <c r="OV230" s="141"/>
      <c r="OW230" s="141"/>
      <c r="OX230" s="141"/>
      <c r="OY230" s="141"/>
      <c r="OZ230" s="141"/>
      <c r="PA230" s="141"/>
      <c r="PB230" s="141"/>
      <c r="PC230" s="141"/>
      <c r="PD230" s="141"/>
      <c r="PE230" s="141"/>
      <c r="PF230" s="141"/>
      <c r="PG230" s="141"/>
      <c r="PH230" s="141"/>
      <c r="PI230" s="141"/>
      <c r="PJ230" s="141"/>
      <c r="PK230" s="141"/>
      <c r="PL230" s="141"/>
      <c r="PM230" s="141"/>
      <c r="PN230" s="141"/>
      <c r="PO230" s="141"/>
      <c r="PP230" s="141"/>
      <c r="PQ230" s="141"/>
      <c r="PR230" s="141"/>
      <c r="PS230" s="141"/>
      <c r="PT230" s="141"/>
      <c r="PU230" s="141"/>
      <c r="PV230" s="141"/>
      <c r="PW230" s="141"/>
      <c r="PX230" s="141"/>
      <c r="PY230" s="141"/>
      <c r="PZ230" s="141"/>
      <c r="QA230" s="141"/>
      <c r="QB230" s="141"/>
      <c r="QC230" s="141"/>
      <c r="QD230" s="141"/>
      <c r="QE230" s="141"/>
      <c r="QF230" s="141"/>
    </row>
    <row r="231" spans="1:449" s="145" customFormat="1" ht="118.5" hidden="1" customHeight="1">
      <c r="A231" s="252">
        <v>203</v>
      </c>
      <c r="B231" s="253" t="s">
        <v>959</v>
      </c>
      <c r="C231" s="215" t="s">
        <v>649</v>
      </c>
      <c r="D231" s="213" t="s">
        <v>344</v>
      </c>
      <c r="E231" s="213" t="s">
        <v>344</v>
      </c>
      <c r="F231" s="215" t="s">
        <v>648</v>
      </c>
      <c r="G231" s="215" t="s">
        <v>649</v>
      </c>
      <c r="H231" s="213" t="s">
        <v>344</v>
      </c>
      <c r="I231" s="215"/>
      <c r="J231" s="215" t="s">
        <v>671</v>
      </c>
      <c r="K231" s="215" t="s">
        <v>672</v>
      </c>
      <c r="L231" s="215" t="s">
        <v>673</v>
      </c>
      <c r="M231" s="215" t="s">
        <v>674</v>
      </c>
      <c r="N231" s="215" t="s">
        <v>675</v>
      </c>
      <c r="O231" s="213" t="s">
        <v>158</v>
      </c>
      <c r="P231" s="213" t="s">
        <v>3073</v>
      </c>
      <c r="Q231" s="213" t="s">
        <v>1628</v>
      </c>
      <c r="R231" s="213" t="s">
        <v>251</v>
      </c>
      <c r="S231" s="255" t="s">
        <v>3093</v>
      </c>
      <c r="T231" s="253" t="s">
        <v>532</v>
      </c>
      <c r="U231" s="255">
        <v>86</v>
      </c>
      <c r="V231" s="255">
        <v>2020</v>
      </c>
      <c r="W231" s="255" t="s">
        <v>3075</v>
      </c>
      <c r="X231" s="575" t="s">
        <v>3076</v>
      </c>
      <c r="Y231" s="213" t="s">
        <v>3086</v>
      </c>
      <c r="Z231" s="213" t="s">
        <v>3094</v>
      </c>
      <c r="AA231" s="255" t="s">
        <v>328</v>
      </c>
      <c r="AB231" s="213" t="s">
        <v>328</v>
      </c>
      <c r="AC231" s="213" t="s">
        <v>3095</v>
      </c>
      <c r="AD231" s="255" t="s">
        <v>328</v>
      </c>
      <c r="AE231" s="255" t="s">
        <v>328</v>
      </c>
      <c r="AF231" s="260">
        <v>44284</v>
      </c>
      <c r="AG231" s="260">
        <v>44345</v>
      </c>
      <c r="AH231" s="260">
        <v>44743</v>
      </c>
      <c r="AI231" s="260" t="s">
        <v>309</v>
      </c>
      <c r="AJ231" s="260" t="s">
        <v>309</v>
      </c>
      <c r="AK231" s="218">
        <f t="shared" si="33"/>
        <v>-366</v>
      </c>
      <c r="AL231" s="300" t="s">
        <v>3096</v>
      </c>
      <c r="AM231" s="262">
        <v>44384</v>
      </c>
      <c r="AN231" s="257" t="s">
        <v>307</v>
      </c>
      <c r="AO231" s="257" t="s">
        <v>328</v>
      </c>
      <c r="AP231" s="261">
        <v>1</v>
      </c>
      <c r="AQ231" s="235" t="s">
        <v>380</v>
      </c>
      <c r="AR231" s="223">
        <v>-106</v>
      </c>
      <c r="AS231" s="221" t="s">
        <v>387</v>
      </c>
      <c r="AT231" s="221" t="s">
        <v>412</v>
      </c>
      <c r="AU231" s="221" t="s">
        <v>412</v>
      </c>
      <c r="AV231" s="221" t="s">
        <v>412</v>
      </c>
      <c r="AW231" s="222">
        <v>0</v>
      </c>
      <c r="AX231" s="261">
        <v>0</v>
      </c>
      <c r="AY231" s="221" t="s">
        <v>393</v>
      </c>
      <c r="AZ231" s="257" t="s">
        <v>390</v>
      </c>
      <c r="BA231" s="379" t="s">
        <v>441</v>
      </c>
      <c r="BB231" s="250" t="s">
        <v>1121</v>
      </c>
      <c r="BC231" s="264">
        <v>44620</v>
      </c>
      <c r="BD231" s="250" t="s">
        <v>309</v>
      </c>
      <c r="BE231" s="50" t="s">
        <v>576</v>
      </c>
      <c r="BF231" s="124">
        <v>0</v>
      </c>
      <c r="BG231" s="235" t="s">
        <v>386</v>
      </c>
      <c r="BH231" s="223">
        <v>-44619</v>
      </c>
      <c r="BI231" s="221" t="s">
        <v>387</v>
      </c>
      <c r="BJ231" s="267"/>
      <c r="BK231" s="267"/>
      <c r="BL231" s="267"/>
      <c r="BM231" s="267"/>
      <c r="BN231" s="221"/>
      <c r="BO231" s="267"/>
      <c r="BP231" s="268" t="s">
        <v>293</v>
      </c>
      <c r="BQ231" s="62" t="s">
        <v>3096</v>
      </c>
      <c r="BR231" s="269">
        <v>44712</v>
      </c>
      <c r="BS231" s="233" t="s">
        <v>480</v>
      </c>
      <c r="BT231" s="234">
        <v>1</v>
      </c>
      <c r="BU231" s="235" t="s">
        <v>380</v>
      </c>
      <c r="BV231" s="223">
        <v>-366</v>
      </c>
      <c r="BW231" s="221" t="s">
        <v>387</v>
      </c>
      <c r="BX231" s="249">
        <v>44607</v>
      </c>
      <c r="BY231" s="380" t="s">
        <v>2141</v>
      </c>
      <c r="BZ231" s="94" t="s">
        <v>466</v>
      </c>
      <c r="CA231" s="108">
        <v>1</v>
      </c>
      <c r="CB231" s="236" t="s">
        <v>294</v>
      </c>
      <c r="CC231" s="94"/>
      <c r="CD231" s="236" t="s">
        <v>294</v>
      </c>
      <c r="CE231" s="233" t="s">
        <v>1125</v>
      </c>
      <c r="CF231" s="233" t="s">
        <v>1125</v>
      </c>
      <c r="CG231" s="375" t="s">
        <v>328</v>
      </c>
      <c r="CH231" s="233" t="s">
        <v>328</v>
      </c>
      <c r="CI231" s="234">
        <v>1</v>
      </c>
      <c r="CJ231" s="235" t="str">
        <f t="shared" si="34"/>
        <v>CUMPLIMIENTO TOTAL</v>
      </c>
      <c r="CK231" s="223" t="str">
        <f t="shared" si="29"/>
        <v>NO APLICA ACCION CERRADA</v>
      </c>
      <c r="CL231" s="221" t="str">
        <f t="shared" si="30"/>
        <v>NO APLICA ACCION CERRADA</v>
      </c>
      <c r="CM231" s="239" t="s">
        <v>328</v>
      </c>
      <c r="CN231" s="82" t="s">
        <v>2142</v>
      </c>
      <c r="CO231" s="70" t="s">
        <v>409</v>
      </c>
      <c r="CP231" s="107">
        <v>1</v>
      </c>
      <c r="CQ231" s="236" t="s">
        <v>294</v>
      </c>
      <c r="CR231" s="105" t="s">
        <v>382</v>
      </c>
      <c r="CS231" s="249">
        <v>44963</v>
      </c>
      <c r="CT231" s="82" t="s">
        <v>1125</v>
      </c>
      <c r="CU231" s="82" t="s">
        <v>339</v>
      </c>
      <c r="CV231" s="107">
        <v>1</v>
      </c>
      <c r="CW231" s="110">
        <v>1</v>
      </c>
      <c r="CX231" s="235" t="str">
        <f t="shared" si="35"/>
        <v>CUMPLIMIENTO TOTAL</v>
      </c>
      <c r="CY231" s="223" t="str">
        <f t="shared" si="36"/>
        <v>NO APLICA ACCION CERRADA</v>
      </c>
      <c r="CZ231" s="221" t="str">
        <f t="shared" si="37"/>
        <v>NO APLICA ACCION CERRADA</v>
      </c>
      <c r="DA231" s="239" t="s">
        <v>328</v>
      </c>
      <c r="DB231" s="82" t="s">
        <v>1125</v>
      </c>
      <c r="DC231" s="82" t="s">
        <v>339</v>
      </c>
      <c r="DD231" s="107">
        <v>1</v>
      </c>
      <c r="DE231" s="97" t="s">
        <v>294</v>
      </c>
      <c r="DF231" s="94"/>
      <c r="DG231" s="141"/>
      <c r="DH231" s="141"/>
      <c r="DI231" s="141"/>
      <c r="DJ231" s="141"/>
      <c r="DK231" s="141"/>
      <c r="DL231" s="141"/>
      <c r="DM231" s="141"/>
      <c r="DN231" s="141"/>
      <c r="DO231" s="141"/>
      <c r="DP231" s="141"/>
      <c r="DQ231" s="141"/>
      <c r="DR231" s="141"/>
      <c r="DS231" s="141"/>
      <c r="DT231" s="141"/>
      <c r="DU231" s="141"/>
      <c r="DV231" s="141"/>
      <c r="DW231" s="141"/>
      <c r="DX231" s="141"/>
      <c r="DY231" s="141"/>
      <c r="DZ231" s="141"/>
      <c r="EA231" s="141"/>
      <c r="EB231" s="141"/>
      <c r="EC231" s="141"/>
      <c r="ED231" s="141"/>
      <c r="EE231" s="141"/>
      <c r="EF231" s="141"/>
      <c r="EG231" s="141"/>
      <c r="EH231" s="141"/>
      <c r="EI231" s="141"/>
      <c r="EJ231" s="141"/>
      <c r="EK231" s="141"/>
      <c r="EL231" s="141"/>
      <c r="EM231" s="141"/>
      <c r="EN231" s="141"/>
      <c r="EO231" s="141"/>
      <c r="EP231" s="141"/>
      <c r="EQ231" s="141"/>
      <c r="ER231" s="141"/>
      <c r="ES231" s="141"/>
      <c r="ET231" s="141"/>
      <c r="EU231" s="141"/>
      <c r="EV231" s="141"/>
      <c r="EW231" s="141"/>
      <c r="EX231" s="141"/>
      <c r="EY231" s="141"/>
      <c r="EZ231" s="141"/>
      <c r="FA231" s="141"/>
      <c r="FB231" s="141"/>
      <c r="FC231" s="141"/>
      <c r="FD231" s="141"/>
      <c r="FE231" s="141"/>
      <c r="FF231" s="141"/>
      <c r="FG231" s="141"/>
      <c r="FH231" s="141"/>
      <c r="FI231" s="141"/>
      <c r="FJ231" s="141"/>
      <c r="FK231" s="141"/>
      <c r="FL231" s="141"/>
      <c r="FM231" s="141"/>
      <c r="FN231" s="141"/>
      <c r="FO231" s="141"/>
      <c r="FP231" s="141"/>
      <c r="FQ231" s="141"/>
      <c r="FR231" s="141"/>
      <c r="FS231" s="141"/>
      <c r="FT231" s="141"/>
      <c r="FU231" s="141"/>
      <c r="FV231" s="141"/>
      <c r="FW231" s="141"/>
      <c r="FX231" s="141"/>
      <c r="FY231" s="141"/>
      <c r="FZ231" s="141"/>
      <c r="GA231" s="141"/>
      <c r="GB231" s="141"/>
      <c r="GC231" s="141"/>
      <c r="GD231" s="141"/>
      <c r="GE231" s="141"/>
      <c r="GF231" s="141"/>
      <c r="GG231" s="141"/>
      <c r="GH231" s="141"/>
      <c r="GI231" s="141"/>
      <c r="GJ231" s="141"/>
      <c r="GK231" s="141"/>
      <c r="GL231" s="141"/>
      <c r="GM231" s="141"/>
      <c r="GN231" s="141"/>
      <c r="GO231" s="141"/>
      <c r="GP231" s="141"/>
      <c r="GQ231" s="141"/>
      <c r="GR231" s="141"/>
      <c r="GS231" s="141"/>
      <c r="GT231" s="141"/>
      <c r="GU231" s="141"/>
      <c r="GV231" s="141"/>
      <c r="GW231" s="141"/>
      <c r="GX231" s="141"/>
      <c r="GY231" s="141"/>
      <c r="GZ231" s="141"/>
      <c r="HA231" s="141"/>
      <c r="HB231" s="141"/>
      <c r="HC231" s="141"/>
      <c r="HD231" s="141"/>
      <c r="HE231" s="141"/>
      <c r="HF231" s="141"/>
      <c r="HG231" s="141"/>
      <c r="HH231" s="141"/>
      <c r="HI231" s="141"/>
      <c r="HJ231" s="141"/>
      <c r="HK231" s="141"/>
      <c r="HL231" s="141"/>
      <c r="HM231" s="141"/>
      <c r="HN231" s="141"/>
      <c r="HO231" s="141"/>
      <c r="HP231" s="141"/>
      <c r="HQ231" s="141"/>
      <c r="HR231" s="141"/>
      <c r="HS231" s="141"/>
      <c r="HT231" s="141"/>
      <c r="HU231" s="141"/>
      <c r="HV231" s="141"/>
      <c r="HW231" s="141"/>
      <c r="HX231" s="141"/>
      <c r="HY231" s="141"/>
      <c r="HZ231" s="141"/>
      <c r="IA231" s="141"/>
      <c r="IB231" s="141"/>
      <c r="IC231" s="141"/>
      <c r="ID231" s="141"/>
      <c r="IE231" s="141"/>
      <c r="IF231" s="141"/>
      <c r="IG231" s="141"/>
      <c r="IH231" s="141"/>
      <c r="II231" s="141"/>
      <c r="IJ231" s="141"/>
      <c r="IK231" s="141"/>
      <c r="IL231" s="141"/>
      <c r="IM231" s="141"/>
      <c r="IN231" s="141"/>
      <c r="IO231" s="141"/>
      <c r="IP231" s="141"/>
      <c r="IQ231" s="141"/>
      <c r="IR231" s="141"/>
      <c r="IS231" s="141"/>
      <c r="IT231" s="141"/>
      <c r="IU231" s="141"/>
      <c r="IV231" s="141"/>
      <c r="IW231" s="141"/>
      <c r="IX231" s="141"/>
      <c r="IY231" s="141"/>
      <c r="IZ231" s="141"/>
      <c r="JA231" s="141"/>
      <c r="JB231" s="141"/>
      <c r="JC231" s="141"/>
      <c r="JD231" s="141"/>
      <c r="JE231" s="141"/>
      <c r="JF231" s="141"/>
      <c r="JG231" s="141"/>
      <c r="JH231" s="141"/>
      <c r="JI231" s="141"/>
      <c r="JJ231" s="141"/>
      <c r="JK231" s="141"/>
      <c r="JL231" s="141"/>
      <c r="JM231" s="141"/>
      <c r="JN231" s="141"/>
      <c r="JO231" s="141"/>
      <c r="JP231" s="141"/>
      <c r="JQ231" s="141"/>
      <c r="JR231" s="141"/>
      <c r="JS231" s="141"/>
      <c r="JT231" s="141"/>
      <c r="JU231" s="141"/>
      <c r="JV231" s="141"/>
      <c r="JW231" s="141"/>
      <c r="JX231" s="141"/>
      <c r="JY231" s="141"/>
      <c r="JZ231" s="141"/>
      <c r="KA231" s="141"/>
      <c r="KB231" s="141"/>
      <c r="KC231" s="141"/>
      <c r="KD231" s="141"/>
      <c r="KE231" s="141"/>
      <c r="KF231" s="141"/>
      <c r="KG231" s="141"/>
      <c r="KH231" s="141"/>
      <c r="KI231" s="141"/>
      <c r="KJ231" s="141"/>
      <c r="KK231" s="141"/>
      <c r="KL231" s="141"/>
      <c r="KM231" s="141"/>
      <c r="KN231" s="141"/>
      <c r="KO231" s="141"/>
      <c r="KP231" s="141"/>
      <c r="KQ231" s="141"/>
      <c r="KR231" s="141"/>
      <c r="KS231" s="141"/>
      <c r="KT231" s="141"/>
      <c r="KU231" s="141"/>
      <c r="KV231" s="141"/>
      <c r="KW231" s="141"/>
      <c r="KX231" s="141"/>
      <c r="KY231" s="141"/>
      <c r="KZ231" s="141"/>
      <c r="LA231" s="141"/>
      <c r="LB231" s="141"/>
      <c r="LC231" s="141"/>
      <c r="LD231" s="141"/>
      <c r="LE231" s="141"/>
      <c r="LF231" s="141"/>
      <c r="LG231" s="141"/>
      <c r="LH231" s="141"/>
      <c r="LI231" s="141"/>
      <c r="LJ231" s="141"/>
      <c r="LK231" s="141"/>
      <c r="LL231" s="141"/>
      <c r="LM231" s="141"/>
      <c r="LN231" s="141"/>
      <c r="LO231" s="141"/>
      <c r="LP231" s="141"/>
      <c r="LQ231" s="141"/>
      <c r="LR231" s="141"/>
      <c r="LS231" s="141"/>
      <c r="LT231" s="141"/>
      <c r="LU231" s="141"/>
      <c r="LV231" s="141"/>
      <c r="LW231" s="141"/>
      <c r="LX231" s="141"/>
      <c r="LY231" s="141"/>
      <c r="LZ231" s="141"/>
      <c r="MA231" s="141"/>
      <c r="MB231" s="141"/>
      <c r="MC231" s="141"/>
      <c r="MD231" s="141"/>
      <c r="ME231" s="141"/>
      <c r="MF231" s="141"/>
      <c r="MG231" s="141"/>
      <c r="MH231" s="141"/>
      <c r="MI231" s="141"/>
      <c r="MJ231" s="141"/>
      <c r="MK231" s="141"/>
      <c r="ML231" s="141"/>
      <c r="MM231" s="141"/>
      <c r="MN231" s="141"/>
      <c r="MO231" s="141"/>
      <c r="MP231" s="141"/>
      <c r="MQ231" s="141"/>
      <c r="MR231" s="141"/>
      <c r="MS231" s="141"/>
      <c r="MT231" s="141"/>
      <c r="MU231" s="141"/>
      <c r="MV231" s="141"/>
      <c r="MW231" s="141"/>
      <c r="MX231" s="141"/>
      <c r="MY231" s="141"/>
      <c r="MZ231" s="141"/>
      <c r="NA231" s="141"/>
      <c r="NB231" s="141"/>
      <c r="NC231" s="141"/>
      <c r="ND231" s="141"/>
      <c r="NE231" s="141"/>
      <c r="NF231" s="141"/>
      <c r="NG231" s="141"/>
      <c r="NH231" s="141"/>
      <c r="NI231" s="141"/>
      <c r="NJ231" s="141"/>
      <c r="NK231" s="141"/>
      <c r="NL231" s="141"/>
      <c r="NM231" s="141"/>
      <c r="NN231" s="141"/>
      <c r="NO231" s="141"/>
      <c r="NP231" s="141"/>
      <c r="NQ231" s="141"/>
      <c r="NR231" s="141"/>
      <c r="NS231" s="141"/>
      <c r="NT231" s="141"/>
      <c r="NU231" s="141"/>
      <c r="NV231" s="141"/>
      <c r="NW231" s="141"/>
      <c r="NX231" s="141"/>
      <c r="NY231" s="141"/>
      <c r="NZ231" s="141"/>
      <c r="OA231" s="141"/>
      <c r="OB231" s="141"/>
      <c r="OC231" s="141"/>
      <c r="OD231" s="141"/>
      <c r="OE231" s="141"/>
      <c r="OF231" s="141"/>
      <c r="OG231" s="141"/>
      <c r="OH231" s="141"/>
      <c r="OI231" s="141"/>
      <c r="OJ231" s="141"/>
      <c r="OK231" s="141"/>
      <c r="OL231" s="141"/>
      <c r="OM231" s="141"/>
      <c r="ON231" s="141"/>
      <c r="OO231" s="141"/>
      <c r="OP231" s="141"/>
      <c r="OQ231" s="141"/>
      <c r="OR231" s="141"/>
      <c r="OS231" s="141"/>
      <c r="OT231" s="141"/>
      <c r="OU231" s="141"/>
      <c r="OV231" s="141"/>
      <c r="OW231" s="141"/>
      <c r="OX231" s="141"/>
      <c r="OY231" s="141"/>
      <c r="OZ231" s="141"/>
      <c r="PA231" s="141"/>
      <c r="PB231" s="141"/>
      <c r="PC231" s="141"/>
      <c r="PD231" s="141"/>
      <c r="PE231" s="141"/>
      <c r="PF231" s="141"/>
      <c r="PG231" s="141"/>
      <c r="PH231" s="141"/>
      <c r="PI231" s="141"/>
      <c r="PJ231" s="141"/>
      <c r="PK231" s="141"/>
      <c r="PL231" s="141"/>
      <c r="PM231" s="141"/>
      <c r="PN231" s="141"/>
      <c r="PO231" s="141"/>
      <c r="PP231" s="141"/>
      <c r="PQ231" s="141"/>
      <c r="PR231" s="141"/>
      <c r="PS231" s="141"/>
      <c r="PT231" s="141"/>
      <c r="PU231" s="141"/>
      <c r="PV231" s="141"/>
      <c r="PW231" s="141"/>
      <c r="PX231" s="141"/>
      <c r="PY231" s="141"/>
      <c r="PZ231" s="141"/>
      <c r="QA231" s="141"/>
      <c r="QB231" s="141"/>
      <c r="QC231" s="141"/>
      <c r="QD231" s="141"/>
      <c r="QE231" s="141"/>
      <c r="QF231" s="141"/>
    </row>
    <row r="232" spans="1:449" s="145" customFormat="1" ht="118.5" hidden="1" customHeight="1">
      <c r="A232" s="252">
        <v>204</v>
      </c>
      <c r="B232" s="253" t="s">
        <v>959</v>
      </c>
      <c r="C232" s="215" t="s">
        <v>649</v>
      </c>
      <c r="D232" s="213" t="s">
        <v>344</v>
      </c>
      <c r="E232" s="213" t="s">
        <v>3097</v>
      </c>
      <c r="F232" s="215" t="s">
        <v>648</v>
      </c>
      <c r="G232" s="215" t="s">
        <v>649</v>
      </c>
      <c r="H232" s="213" t="s">
        <v>344</v>
      </c>
      <c r="I232" s="215" t="s">
        <v>3072</v>
      </c>
      <c r="J232" s="215" t="s">
        <v>671</v>
      </c>
      <c r="K232" s="215" t="s">
        <v>672</v>
      </c>
      <c r="L232" s="215" t="s">
        <v>673</v>
      </c>
      <c r="M232" s="215" t="s">
        <v>674</v>
      </c>
      <c r="N232" s="215" t="s">
        <v>675</v>
      </c>
      <c r="O232" s="213" t="s">
        <v>158</v>
      </c>
      <c r="P232" s="213" t="s">
        <v>3073</v>
      </c>
      <c r="Q232" s="213" t="s">
        <v>1628</v>
      </c>
      <c r="R232" s="213" t="s">
        <v>251</v>
      </c>
      <c r="S232" s="255" t="s">
        <v>3098</v>
      </c>
      <c r="T232" s="253" t="s">
        <v>532</v>
      </c>
      <c r="U232" s="255">
        <v>86</v>
      </c>
      <c r="V232" s="255">
        <v>2020</v>
      </c>
      <c r="W232" s="255" t="s">
        <v>3075</v>
      </c>
      <c r="X232" s="575" t="s">
        <v>3076</v>
      </c>
      <c r="Y232" s="213" t="s">
        <v>3099</v>
      </c>
      <c r="Z232" s="213" t="s">
        <v>3100</v>
      </c>
      <c r="AA232" s="255" t="s">
        <v>328</v>
      </c>
      <c r="AB232" s="213" t="s">
        <v>328</v>
      </c>
      <c r="AC232" s="213" t="s">
        <v>3101</v>
      </c>
      <c r="AD232" s="255" t="s">
        <v>328</v>
      </c>
      <c r="AE232" s="255" t="s">
        <v>328</v>
      </c>
      <c r="AF232" s="260">
        <v>44284</v>
      </c>
      <c r="AG232" s="260">
        <v>44345</v>
      </c>
      <c r="AH232" s="260">
        <v>44743</v>
      </c>
      <c r="AI232" s="260" t="s">
        <v>309</v>
      </c>
      <c r="AJ232" s="260" t="s">
        <v>309</v>
      </c>
      <c r="AK232" s="218">
        <f t="shared" si="33"/>
        <v>-366</v>
      </c>
      <c r="AL232" s="300" t="s">
        <v>3102</v>
      </c>
      <c r="AM232" s="262">
        <v>44384</v>
      </c>
      <c r="AN232" s="257" t="s">
        <v>307</v>
      </c>
      <c r="AO232" s="257" t="s">
        <v>328</v>
      </c>
      <c r="AP232" s="261">
        <v>1</v>
      </c>
      <c r="AQ232" s="235" t="s">
        <v>380</v>
      </c>
      <c r="AR232" s="223">
        <v>-106</v>
      </c>
      <c r="AS232" s="221" t="s">
        <v>387</v>
      </c>
      <c r="AT232" s="221" t="s">
        <v>412</v>
      </c>
      <c r="AU232" s="221" t="s">
        <v>412</v>
      </c>
      <c r="AV232" s="221" t="s">
        <v>412</v>
      </c>
      <c r="AW232" s="222">
        <v>0</v>
      </c>
      <c r="AX232" s="261">
        <v>0</v>
      </c>
      <c r="AY232" s="221" t="s">
        <v>393</v>
      </c>
      <c r="AZ232" s="257" t="s">
        <v>390</v>
      </c>
      <c r="BA232" s="379" t="s">
        <v>441</v>
      </c>
      <c r="BB232" s="250" t="s">
        <v>1121</v>
      </c>
      <c r="BC232" s="264">
        <v>44620</v>
      </c>
      <c r="BD232" s="250" t="s">
        <v>309</v>
      </c>
      <c r="BE232" s="50" t="s">
        <v>576</v>
      </c>
      <c r="BF232" s="124">
        <v>0</v>
      </c>
      <c r="BG232" s="235" t="s">
        <v>386</v>
      </c>
      <c r="BH232" s="223">
        <v>-44619</v>
      </c>
      <c r="BI232" s="221" t="s">
        <v>387</v>
      </c>
      <c r="BJ232" s="267"/>
      <c r="BK232" s="267"/>
      <c r="BL232" s="267"/>
      <c r="BM232" s="267"/>
      <c r="BN232" s="221"/>
      <c r="BO232" s="267"/>
      <c r="BP232" s="268" t="s">
        <v>293</v>
      </c>
      <c r="BQ232" s="62" t="s">
        <v>3102</v>
      </c>
      <c r="BR232" s="269">
        <v>44712</v>
      </c>
      <c r="BS232" s="233" t="s">
        <v>480</v>
      </c>
      <c r="BT232" s="234">
        <v>1</v>
      </c>
      <c r="BU232" s="235" t="s">
        <v>380</v>
      </c>
      <c r="BV232" s="223">
        <v>-366</v>
      </c>
      <c r="BW232" s="221" t="s">
        <v>387</v>
      </c>
      <c r="BX232" s="249">
        <v>44607</v>
      </c>
      <c r="BY232" s="380" t="s">
        <v>3092</v>
      </c>
      <c r="BZ232" s="94" t="s">
        <v>466</v>
      </c>
      <c r="CA232" s="108">
        <v>1</v>
      </c>
      <c r="CB232" s="236" t="s">
        <v>294</v>
      </c>
      <c r="CC232" s="94"/>
      <c r="CD232" s="236" t="s">
        <v>294</v>
      </c>
      <c r="CE232" s="233" t="s">
        <v>1125</v>
      </c>
      <c r="CF232" s="233" t="s">
        <v>1125</v>
      </c>
      <c r="CG232" s="375" t="s">
        <v>328</v>
      </c>
      <c r="CH232" s="233" t="s">
        <v>328</v>
      </c>
      <c r="CI232" s="234">
        <v>1</v>
      </c>
      <c r="CJ232" s="235" t="str">
        <f t="shared" si="34"/>
        <v>CUMPLIMIENTO TOTAL</v>
      </c>
      <c r="CK232" s="223" t="str">
        <f t="shared" si="29"/>
        <v>NO APLICA ACCION CERRADA</v>
      </c>
      <c r="CL232" s="221" t="str">
        <f t="shared" si="30"/>
        <v>NO APLICA ACCION CERRADA</v>
      </c>
      <c r="CM232" s="239" t="s">
        <v>328</v>
      </c>
      <c r="CN232" s="82" t="s">
        <v>2142</v>
      </c>
      <c r="CO232" s="70" t="s">
        <v>409</v>
      </c>
      <c r="CP232" s="107">
        <v>1</v>
      </c>
      <c r="CQ232" s="236" t="s">
        <v>294</v>
      </c>
      <c r="CR232" s="105" t="s">
        <v>382</v>
      </c>
      <c r="CS232" s="249">
        <v>44963</v>
      </c>
      <c r="CT232" s="82" t="s">
        <v>1125</v>
      </c>
      <c r="CU232" s="82" t="s">
        <v>339</v>
      </c>
      <c r="CV232" s="107">
        <v>1</v>
      </c>
      <c r="CW232" s="110">
        <v>1</v>
      </c>
      <c r="CX232" s="235" t="str">
        <f t="shared" si="35"/>
        <v>CUMPLIMIENTO TOTAL</v>
      </c>
      <c r="CY232" s="223" t="str">
        <f t="shared" si="36"/>
        <v>NO APLICA ACCION CERRADA</v>
      </c>
      <c r="CZ232" s="221" t="str">
        <f t="shared" si="37"/>
        <v>NO APLICA ACCION CERRADA</v>
      </c>
      <c r="DA232" s="239" t="s">
        <v>328</v>
      </c>
      <c r="DB232" s="82" t="s">
        <v>1125</v>
      </c>
      <c r="DC232" s="82" t="s">
        <v>339</v>
      </c>
      <c r="DD232" s="107">
        <v>1</v>
      </c>
      <c r="DE232" s="97" t="s">
        <v>294</v>
      </c>
      <c r="DF232" s="94"/>
      <c r="DG232" s="141"/>
      <c r="DH232" s="141"/>
      <c r="DI232" s="141"/>
      <c r="DJ232" s="141"/>
      <c r="DK232" s="141"/>
      <c r="DL232" s="141"/>
      <c r="DM232" s="141"/>
      <c r="DN232" s="141"/>
      <c r="DO232" s="141"/>
      <c r="DP232" s="141"/>
      <c r="DQ232" s="141"/>
      <c r="DR232" s="141"/>
      <c r="DS232" s="141"/>
      <c r="DT232" s="141"/>
      <c r="DU232" s="141"/>
      <c r="DV232" s="141"/>
      <c r="DW232" s="141"/>
      <c r="DX232" s="141"/>
      <c r="DY232" s="141"/>
      <c r="DZ232" s="141"/>
      <c r="EA232" s="141"/>
      <c r="EB232" s="141"/>
      <c r="EC232" s="141"/>
      <c r="ED232" s="141"/>
      <c r="EE232" s="141"/>
      <c r="EF232" s="141"/>
      <c r="EG232" s="141"/>
      <c r="EH232" s="141"/>
      <c r="EI232" s="141"/>
      <c r="EJ232" s="141"/>
      <c r="EK232" s="141"/>
      <c r="EL232" s="141"/>
      <c r="EM232" s="141"/>
      <c r="EN232" s="141"/>
      <c r="EO232" s="141"/>
      <c r="EP232" s="141"/>
      <c r="EQ232" s="141"/>
      <c r="ER232" s="141"/>
      <c r="ES232" s="141"/>
      <c r="ET232" s="141"/>
      <c r="EU232" s="141"/>
      <c r="EV232" s="141"/>
      <c r="EW232" s="141"/>
      <c r="EX232" s="141"/>
      <c r="EY232" s="141"/>
      <c r="EZ232" s="141"/>
      <c r="FA232" s="141"/>
      <c r="FB232" s="141"/>
      <c r="FC232" s="141"/>
      <c r="FD232" s="141"/>
      <c r="FE232" s="141"/>
      <c r="FF232" s="141"/>
      <c r="FG232" s="141"/>
      <c r="FH232" s="141"/>
      <c r="FI232" s="141"/>
      <c r="FJ232" s="141"/>
      <c r="FK232" s="141"/>
      <c r="FL232" s="141"/>
      <c r="FM232" s="141"/>
      <c r="FN232" s="141"/>
      <c r="FO232" s="141"/>
      <c r="FP232" s="141"/>
      <c r="FQ232" s="141"/>
      <c r="FR232" s="141"/>
      <c r="FS232" s="141"/>
      <c r="FT232" s="141"/>
      <c r="FU232" s="141"/>
      <c r="FV232" s="141"/>
      <c r="FW232" s="141"/>
      <c r="FX232" s="141"/>
      <c r="FY232" s="141"/>
      <c r="FZ232" s="141"/>
      <c r="GA232" s="141"/>
      <c r="GB232" s="141"/>
      <c r="GC232" s="141"/>
      <c r="GD232" s="141"/>
      <c r="GE232" s="141"/>
      <c r="GF232" s="141"/>
      <c r="GG232" s="141"/>
      <c r="GH232" s="141"/>
      <c r="GI232" s="141"/>
      <c r="GJ232" s="141"/>
      <c r="GK232" s="141"/>
      <c r="GL232" s="141"/>
      <c r="GM232" s="141"/>
      <c r="GN232" s="141"/>
      <c r="GO232" s="141"/>
      <c r="GP232" s="141"/>
      <c r="GQ232" s="141"/>
      <c r="GR232" s="141"/>
      <c r="GS232" s="141"/>
      <c r="GT232" s="141"/>
      <c r="GU232" s="141"/>
      <c r="GV232" s="141"/>
      <c r="GW232" s="141"/>
      <c r="GX232" s="141"/>
      <c r="GY232" s="141"/>
      <c r="GZ232" s="141"/>
      <c r="HA232" s="141"/>
      <c r="HB232" s="141"/>
      <c r="HC232" s="141"/>
      <c r="HD232" s="141"/>
      <c r="HE232" s="141"/>
      <c r="HF232" s="141"/>
      <c r="HG232" s="141"/>
      <c r="HH232" s="141"/>
      <c r="HI232" s="141"/>
      <c r="HJ232" s="141"/>
      <c r="HK232" s="141"/>
      <c r="HL232" s="141"/>
      <c r="HM232" s="141"/>
      <c r="HN232" s="141"/>
      <c r="HO232" s="141"/>
      <c r="HP232" s="141"/>
      <c r="HQ232" s="141"/>
      <c r="HR232" s="141"/>
      <c r="HS232" s="141"/>
      <c r="HT232" s="141"/>
      <c r="HU232" s="141"/>
      <c r="HV232" s="141"/>
      <c r="HW232" s="141"/>
      <c r="HX232" s="141"/>
      <c r="HY232" s="141"/>
      <c r="HZ232" s="141"/>
      <c r="IA232" s="141"/>
      <c r="IB232" s="141"/>
      <c r="IC232" s="141"/>
      <c r="ID232" s="141"/>
      <c r="IE232" s="141"/>
      <c r="IF232" s="141"/>
      <c r="IG232" s="141"/>
      <c r="IH232" s="141"/>
      <c r="II232" s="141"/>
      <c r="IJ232" s="141"/>
      <c r="IK232" s="141"/>
      <c r="IL232" s="141"/>
      <c r="IM232" s="141"/>
      <c r="IN232" s="141"/>
      <c r="IO232" s="141"/>
      <c r="IP232" s="141"/>
      <c r="IQ232" s="141"/>
      <c r="IR232" s="141"/>
      <c r="IS232" s="141"/>
      <c r="IT232" s="141"/>
      <c r="IU232" s="141"/>
      <c r="IV232" s="141"/>
      <c r="IW232" s="141"/>
      <c r="IX232" s="141"/>
      <c r="IY232" s="141"/>
      <c r="IZ232" s="141"/>
      <c r="JA232" s="141"/>
      <c r="JB232" s="141"/>
      <c r="JC232" s="141"/>
      <c r="JD232" s="141"/>
      <c r="JE232" s="141"/>
      <c r="JF232" s="141"/>
      <c r="JG232" s="141"/>
      <c r="JH232" s="141"/>
      <c r="JI232" s="141"/>
      <c r="JJ232" s="141"/>
      <c r="JK232" s="141"/>
      <c r="JL232" s="141"/>
      <c r="JM232" s="141"/>
      <c r="JN232" s="141"/>
      <c r="JO232" s="141"/>
      <c r="JP232" s="141"/>
      <c r="JQ232" s="141"/>
      <c r="JR232" s="141"/>
      <c r="JS232" s="141"/>
      <c r="JT232" s="141"/>
      <c r="JU232" s="141"/>
      <c r="JV232" s="141"/>
      <c r="JW232" s="141"/>
      <c r="JX232" s="141"/>
      <c r="JY232" s="141"/>
      <c r="JZ232" s="141"/>
      <c r="KA232" s="141"/>
      <c r="KB232" s="141"/>
      <c r="KC232" s="141"/>
      <c r="KD232" s="141"/>
      <c r="KE232" s="141"/>
      <c r="KF232" s="141"/>
      <c r="KG232" s="141"/>
      <c r="KH232" s="141"/>
      <c r="KI232" s="141"/>
      <c r="KJ232" s="141"/>
      <c r="KK232" s="141"/>
      <c r="KL232" s="141"/>
      <c r="KM232" s="141"/>
      <c r="KN232" s="141"/>
      <c r="KO232" s="141"/>
      <c r="KP232" s="141"/>
      <c r="KQ232" s="141"/>
      <c r="KR232" s="141"/>
      <c r="KS232" s="141"/>
      <c r="KT232" s="141"/>
      <c r="KU232" s="141"/>
      <c r="KV232" s="141"/>
      <c r="KW232" s="141"/>
      <c r="KX232" s="141"/>
      <c r="KY232" s="141"/>
      <c r="KZ232" s="141"/>
      <c r="LA232" s="141"/>
      <c r="LB232" s="141"/>
      <c r="LC232" s="141"/>
      <c r="LD232" s="141"/>
      <c r="LE232" s="141"/>
      <c r="LF232" s="141"/>
      <c r="LG232" s="141"/>
      <c r="LH232" s="141"/>
      <c r="LI232" s="141"/>
      <c r="LJ232" s="141"/>
      <c r="LK232" s="141"/>
      <c r="LL232" s="141"/>
      <c r="LM232" s="141"/>
      <c r="LN232" s="141"/>
      <c r="LO232" s="141"/>
      <c r="LP232" s="141"/>
      <c r="LQ232" s="141"/>
      <c r="LR232" s="141"/>
      <c r="LS232" s="141"/>
      <c r="LT232" s="141"/>
      <c r="LU232" s="141"/>
      <c r="LV232" s="141"/>
      <c r="LW232" s="141"/>
      <c r="LX232" s="141"/>
      <c r="LY232" s="141"/>
      <c r="LZ232" s="141"/>
      <c r="MA232" s="141"/>
      <c r="MB232" s="141"/>
      <c r="MC232" s="141"/>
      <c r="MD232" s="141"/>
      <c r="ME232" s="141"/>
      <c r="MF232" s="141"/>
      <c r="MG232" s="141"/>
      <c r="MH232" s="141"/>
      <c r="MI232" s="141"/>
      <c r="MJ232" s="141"/>
      <c r="MK232" s="141"/>
      <c r="ML232" s="141"/>
      <c r="MM232" s="141"/>
      <c r="MN232" s="141"/>
      <c r="MO232" s="141"/>
      <c r="MP232" s="141"/>
      <c r="MQ232" s="141"/>
      <c r="MR232" s="141"/>
      <c r="MS232" s="141"/>
      <c r="MT232" s="141"/>
      <c r="MU232" s="141"/>
      <c r="MV232" s="141"/>
      <c r="MW232" s="141"/>
      <c r="MX232" s="141"/>
      <c r="MY232" s="141"/>
      <c r="MZ232" s="141"/>
      <c r="NA232" s="141"/>
      <c r="NB232" s="141"/>
      <c r="NC232" s="141"/>
      <c r="ND232" s="141"/>
      <c r="NE232" s="141"/>
      <c r="NF232" s="141"/>
      <c r="NG232" s="141"/>
      <c r="NH232" s="141"/>
      <c r="NI232" s="141"/>
      <c r="NJ232" s="141"/>
      <c r="NK232" s="141"/>
      <c r="NL232" s="141"/>
      <c r="NM232" s="141"/>
      <c r="NN232" s="141"/>
      <c r="NO232" s="141"/>
      <c r="NP232" s="141"/>
      <c r="NQ232" s="141"/>
      <c r="NR232" s="141"/>
      <c r="NS232" s="141"/>
      <c r="NT232" s="141"/>
      <c r="NU232" s="141"/>
      <c r="NV232" s="141"/>
      <c r="NW232" s="141"/>
      <c r="NX232" s="141"/>
      <c r="NY232" s="141"/>
      <c r="NZ232" s="141"/>
      <c r="OA232" s="141"/>
      <c r="OB232" s="141"/>
      <c r="OC232" s="141"/>
      <c r="OD232" s="141"/>
      <c r="OE232" s="141"/>
      <c r="OF232" s="141"/>
      <c r="OG232" s="141"/>
      <c r="OH232" s="141"/>
      <c r="OI232" s="141"/>
      <c r="OJ232" s="141"/>
      <c r="OK232" s="141"/>
      <c r="OL232" s="141"/>
      <c r="OM232" s="141"/>
      <c r="ON232" s="141"/>
      <c r="OO232" s="141"/>
      <c r="OP232" s="141"/>
      <c r="OQ232" s="141"/>
      <c r="OR232" s="141"/>
      <c r="OS232" s="141"/>
      <c r="OT232" s="141"/>
      <c r="OU232" s="141"/>
      <c r="OV232" s="141"/>
      <c r="OW232" s="141"/>
      <c r="OX232" s="141"/>
      <c r="OY232" s="141"/>
      <c r="OZ232" s="141"/>
      <c r="PA232" s="141"/>
      <c r="PB232" s="141"/>
      <c r="PC232" s="141"/>
      <c r="PD232" s="141"/>
      <c r="PE232" s="141"/>
      <c r="PF232" s="141"/>
      <c r="PG232" s="141"/>
      <c r="PH232" s="141"/>
      <c r="PI232" s="141"/>
      <c r="PJ232" s="141"/>
      <c r="PK232" s="141"/>
      <c r="PL232" s="141"/>
      <c r="PM232" s="141"/>
      <c r="PN232" s="141"/>
      <c r="PO232" s="141"/>
      <c r="PP232" s="141"/>
      <c r="PQ232" s="141"/>
      <c r="PR232" s="141"/>
      <c r="PS232" s="141"/>
      <c r="PT232" s="141"/>
      <c r="PU232" s="141"/>
      <c r="PV232" s="141"/>
      <c r="PW232" s="141"/>
      <c r="PX232" s="141"/>
      <c r="PY232" s="141"/>
      <c r="PZ232" s="141"/>
      <c r="QA232" s="141"/>
      <c r="QB232" s="141"/>
      <c r="QC232" s="141"/>
      <c r="QD232" s="141"/>
      <c r="QE232" s="141"/>
      <c r="QF232" s="141"/>
    </row>
    <row r="233" spans="1:449" s="145" customFormat="1" ht="118.5" hidden="1" customHeight="1">
      <c r="A233" s="252">
        <v>205</v>
      </c>
      <c r="B233" s="255" t="s">
        <v>614</v>
      </c>
      <c r="C233" s="256" t="s">
        <v>269</v>
      </c>
      <c r="D233" s="255" t="s">
        <v>341</v>
      </c>
      <c r="E233" s="245"/>
      <c r="F233" s="255" t="s">
        <v>1201</v>
      </c>
      <c r="G233" s="256" t="s">
        <v>269</v>
      </c>
      <c r="H233" s="213" t="s">
        <v>341</v>
      </c>
      <c r="I233" s="213" t="s">
        <v>1202</v>
      </c>
      <c r="J233" s="216" t="s">
        <v>1203</v>
      </c>
      <c r="K233" s="398" t="s">
        <v>638</v>
      </c>
      <c r="L233" s="398" t="s">
        <v>639</v>
      </c>
      <c r="M233" s="216" t="s">
        <v>660</v>
      </c>
      <c r="N233" s="398" t="s">
        <v>661</v>
      </c>
      <c r="O233" s="213" t="s">
        <v>236</v>
      </c>
      <c r="P233" s="213" t="s">
        <v>237</v>
      </c>
      <c r="Q233" s="213" t="s">
        <v>666</v>
      </c>
      <c r="R233" s="213" t="s">
        <v>251</v>
      </c>
      <c r="S233" s="255" t="s">
        <v>3103</v>
      </c>
      <c r="T233" s="253" t="s">
        <v>522</v>
      </c>
      <c r="U233" s="255">
        <v>102</v>
      </c>
      <c r="V233" s="213">
        <v>2020</v>
      </c>
      <c r="W233" s="255" t="s">
        <v>3104</v>
      </c>
      <c r="X233" s="214" t="s">
        <v>523</v>
      </c>
      <c r="Y233" s="213" t="s">
        <v>524</v>
      </c>
      <c r="Z233" s="245" t="s">
        <v>3105</v>
      </c>
      <c r="AA233" s="255" t="s">
        <v>328</v>
      </c>
      <c r="AB233" s="214" t="s">
        <v>328</v>
      </c>
      <c r="AC233" s="214" t="s">
        <v>3106</v>
      </c>
      <c r="AD233" s="255" t="s">
        <v>328</v>
      </c>
      <c r="AE233" s="255" t="s">
        <v>328</v>
      </c>
      <c r="AF233" s="260">
        <v>44150</v>
      </c>
      <c r="AG233" s="260">
        <v>44489</v>
      </c>
      <c r="AH233" s="260">
        <v>44743</v>
      </c>
      <c r="AI233" s="260" t="s">
        <v>309</v>
      </c>
      <c r="AJ233" s="260" t="s">
        <v>309</v>
      </c>
      <c r="AK233" s="218">
        <f t="shared" si="33"/>
        <v>-222</v>
      </c>
      <c r="AL233" s="385" t="s">
        <v>3107</v>
      </c>
      <c r="AM233" s="262">
        <v>44356</v>
      </c>
      <c r="AN233" s="257" t="s">
        <v>309</v>
      </c>
      <c r="AO233" s="221" t="s">
        <v>518</v>
      </c>
      <c r="AP233" s="261">
        <v>0</v>
      </c>
      <c r="AQ233" s="235" t="s">
        <v>386</v>
      </c>
      <c r="AR233" s="223">
        <v>38</v>
      </c>
      <c r="AS233" s="221" t="s">
        <v>398</v>
      </c>
      <c r="AT233" s="221" t="s">
        <v>412</v>
      </c>
      <c r="AU233" s="221" t="s">
        <v>412</v>
      </c>
      <c r="AV233" s="221" t="s">
        <v>412</v>
      </c>
      <c r="AW233" s="222">
        <v>0</v>
      </c>
      <c r="AX233" s="261">
        <v>0</v>
      </c>
      <c r="AY233" s="221" t="s">
        <v>400</v>
      </c>
      <c r="AZ233" s="257" t="s">
        <v>390</v>
      </c>
      <c r="BA233" s="247" t="s">
        <v>390</v>
      </c>
      <c r="BB233" s="36" t="s">
        <v>3108</v>
      </c>
      <c r="BC233" s="269">
        <v>44620</v>
      </c>
      <c r="BD233" s="267" t="s">
        <v>394</v>
      </c>
      <c r="BE233" s="267" t="s">
        <v>328</v>
      </c>
      <c r="BF233" s="266">
        <v>1</v>
      </c>
      <c r="BG233" s="235" t="s">
        <v>380</v>
      </c>
      <c r="BH233" s="223">
        <v>-44620</v>
      </c>
      <c r="BI233" s="221" t="s">
        <v>387</v>
      </c>
      <c r="BJ233" s="267"/>
      <c r="BK233" s="267"/>
      <c r="BL233" s="267"/>
      <c r="BM233" s="267"/>
      <c r="BN233" s="221"/>
      <c r="BO233" s="267"/>
      <c r="BP233" s="399" t="s">
        <v>1213</v>
      </c>
      <c r="BQ233" s="62" t="s">
        <v>1221</v>
      </c>
      <c r="BR233" s="269">
        <v>44712</v>
      </c>
      <c r="BS233" s="233" t="s">
        <v>1222</v>
      </c>
      <c r="BT233" s="234">
        <v>1</v>
      </c>
      <c r="BU233" s="235" t="s">
        <v>380</v>
      </c>
      <c r="BV233" s="223">
        <v>-222</v>
      </c>
      <c r="BW233" s="221" t="s">
        <v>387</v>
      </c>
      <c r="BX233" s="249">
        <v>44607</v>
      </c>
      <c r="BY233" s="584" t="s">
        <v>3109</v>
      </c>
      <c r="BZ233" s="94" t="s">
        <v>466</v>
      </c>
      <c r="CA233" s="108">
        <v>1</v>
      </c>
      <c r="CB233" s="236" t="s">
        <v>294</v>
      </c>
      <c r="CC233" s="94"/>
      <c r="CD233" s="236" t="s">
        <v>294</v>
      </c>
      <c r="CE233" s="233" t="s">
        <v>1125</v>
      </c>
      <c r="CF233" s="233" t="s">
        <v>1125</v>
      </c>
      <c r="CG233" s="375" t="s">
        <v>328</v>
      </c>
      <c r="CH233" s="233" t="s">
        <v>328</v>
      </c>
      <c r="CI233" s="234">
        <v>1</v>
      </c>
      <c r="CJ233" s="235" t="str">
        <f t="shared" si="34"/>
        <v>CUMPLIMIENTO TOTAL</v>
      </c>
      <c r="CK233" s="223" t="str">
        <f t="shared" si="29"/>
        <v>NO APLICA ACCION CERRADA</v>
      </c>
      <c r="CL233" s="221" t="str">
        <f t="shared" si="30"/>
        <v>NO APLICA ACCION CERRADA</v>
      </c>
      <c r="CM233" s="239" t="s">
        <v>328</v>
      </c>
      <c r="CN233" s="82" t="s">
        <v>2142</v>
      </c>
      <c r="CO233" s="70" t="s">
        <v>409</v>
      </c>
      <c r="CP233" s="107">
        <v>1</v>
      </c>
      <c r="CQ233" s="236" t="s">
        <v>294</v>
      </c>
      <c r="CR233" s="105" t="s">
        <v>382</v>
      </c>
      <c r="CS233" s="249">
        <v>44963</v>
      </c>
      <c r="CT233" s="82" t="s">
        <v>1125</v>
      </c>
      <c r="CU233" s="82" t="s">
        <v>339</v>
      </c>
      <c r="CV233" s="107">
        <v>1</v>
      </c>
      <c r="CW233" s="110">
        <v>1</v>
      </c>
      <c r="CX233" s="235" t="str">
        <f t="shared" si="35"/>
        <v>CUMPLIMIENTO TOTAL</v>
      </c>
      <c r="CY233" s="223" t="str">
        <f t="shared" si="36"/>
        <v>NO APLICA ACCION CERRADA</v>
      </c>
      <c r="CZ233" s="221" t="str">
        <f t="shared" si="37"/>
        <v>NO APLICA ACCION CERRADA</v>
      </c>
      <c r="DA233" s="239" t="s">
        <v>328</v>
      </c>
      <c r="DB233" s="82" t="s">
        <v>1125</v>
      </c>
      <c r="DC233" s="82" t="s">
        <v>339</v>
      </c>
      <c r="DD233" s="107">
        <v>1</v>
      </c>
      <c r="DE233" s="97" t="s">
        <v>294</v>
      </c>
      <c r="DF233" s="94"/>
      <c r="DG233" s="141"/>
      <c r="DH233" s="141"/>
      <c r="DI233" s="141"/>
      <c r="DJ233" s="141"/>
      <c r="DK233" s="141"/>
      <c r="DL233" s="141"/>
      <c r="DM233" s="141"/>
      <c r="DN233" s="141"/>
      <c r="DO233" s="141"/>
      <c r="DP233" s="141"/>
      <c r="DQ233" s="141"/>
      <c r="DR233" s="141"/>
      <c r="DS233" s="141"/>
      <c r="DT233" s="141"/>
      <c r="DU233" s="141"/>
      <c r="DV233" s="141"/>
      <c r="DW233" s="141"/>
      <c r="DX233" s="141"/>
      <c r="DY233" s="141"/>
      <c r="DZ233" s="141"/>
      <c r="EA233" s="141"/>
      <c r="EB233" s="141"/>
      <c r="EC233" s="141"/>
      <c r="ED233" s="141"/>
      <c r="EE233" s="141"/>
      <c r="EF233" s="141"/>
      <c r="EG233" s="141"/>
      <c r="EH233" s="141"/>
      <c r="EI233" s="141"/>
      <c r="EJ233" s="141"/>
      <c r="EK233" s="141"/>
      <c r="EL233" s="141"/>
      <c r="EM233" s="141"/>
      <c r="EN233" s="141"/>
      <c r="EO233" s="141"/>
      <c r="EP233" s="141"/>
      <c r="EQ233" s="141"/>
      <c r="ER233" s="141"/>
      <c r="ES233" s="141"/>
      <c r="ET233" s="141"/>
      <c r="EU233" s="141"/>
      <c r="EV233" s="141"/>
      <c r="EW233" s="141"/>
      <c r="EX233" s="141"/>
      <c r="EY233" s="141"/>
      <c r="EZ233" s="141"/>
      <c r="FA233" s="141"/>
      <c r="FB233" s="141"/>
      <c r="FC233" s="141"/>
      <c r="FD233" s="141"/>
      <c r="FE233" s="141"/>
      <c r="FF233" s="141"/>
      <c r="FG233" s="141"/>
      <c r="FH233" s="141"/>
      <c r="FI233" s="141"/>
      <c r="FJ233" s="141"/>
      <c r="FK233" s="141"/>
      <c r="FL233" s="141"/>
      <c r="FM233" s="141"/>
      <c r="FN233" s="141"/>
      <c r="FO233" s="141"/>
      <c r="FP233" s="141"/>
      <c r="FQ233" s="141"/>
      <c r="FR233" s="141"/>
      <c r="FS233" s="141"/>
      <c r="FT233" s="141"/>
      <c r="FU233" s="141"/>
      <c r="FV233" s="141"/>
      <c r="FW233" s="141"/>
      <c r="FX233" s="141"/>
      <c r="FY233" s="141"/>
      <c r="FZ233" s="141"/>
      <c r="GA233" s="141"/>
      <c r="GB233" s="141"/>
      <c r="GC233" s="141"/>
      <c r="GD233" s="141"/>
      <c r="GE233" s="141"/>
      <c r="GF233" s="141"/>
      <c r="GG233" s="141"/>
      <c r="GH233" s="141"/>
      <c r="GI233" s="141"/>
      <c r="GJ233" s="141"/>
      <c r="GK233" s="141"/>
      <c r="GL233" s="141"/>
      <c r="GM233" s="141"/>
      <c r="GN233" s="141"/>
      <c r="GO233" s="141"/>
      <c r="GP233" s="141"/>
      <c r="GQ233" s="141"/>
      <c r="GR233" s="141"/>
      <c r="GS233" s="141"/>
      <c r="GT233" s="141"/>
      <c r="GU233" s="141"/>
      <c r="GV233" s="141"/>
      <c r="GW233" s="141"/>
      <c r="GX233" s="141"/>
      <c r="GY233" s="141"/>
      <c r="GZ233" s="141"/>
      <c r="HA233" s="141"/>
      <c r="HB233" s="141"/>
      <c r="HC233" s="141"/>
      <c r="HD233" s="141"/>
      <c r="HE233" s="141"/>
      <c r="HF233" s="141"/>
      <c r="HG233" s="141"/>
      <c r="HH233" s="141"/>
      <c r="HI233" s="141"/>
      <c r="HJ233" s="141"/>
      <c r="HK233" s="141"/>
      <c r="HL233" s="141"/>
      <c r="HM233" s="141"/>
      <c r="HN233" s="141"/>
      <c r="HO233" s="141"/>
      <c r="HP233" s="141"/>
      <c r="HQ233" s="141"/>
      <c r="HR233" s="141"/>
      <c r="HS233" s="141"/>
      <c r="HT233" s="141"/>
      <c r="HU233" s="141"/>
      <c r="HV233" s="141"/>
      <c r="HW233" s="141"/>
      <c r="HX233" s="141"/>
      <c r="HY233" s="141"/>
      <c r="HZ233" s="141"/>
      <c r="IA233" s="141"/>
      <c r="IB233" s="141"/>
      <c r="IC233" s="141"/>
      <c r="ID233" s="141"/>
      <c r="IE233" s="141"/>
      <c r="IF233" s="141"/>
      <c r="IG233" s="141"/>
      <c r="IH233" s="141"/>
      <c r="II233" s="141"/>
      <c r="IJ233" s="141"/>
      <c r="IK233" s="141"/>
      <c r="IL233" s="141"/>
      <c r="IM233" s="141"/>
      <c r="IN233" s="141"/>
      <c r="IO233" s="141"/>
      <c r="IP233" s="141"/>
      <c r="IQ233" s="141"/>
      <c r="IR233" s="141"/>
      <c r="IS233" s="141"/>
      <c r="IT233" s="141"/>
      <c r="IU233" s="141"/>
      <c r="IV233" s="141"/>
      <c r="IW233" s="141"/>
      <c r="IX233" s="141"/>
      <c r="IY233" s="141"/>
      <c r="IZ233" s="141"/>
      <c r="JA233" s="141"/>
      <c r="JB233" s="141"/>
      <c r="JC233" s="141"/>
      <c r="JD233" s="141"/>
      <c r="JE233" s="141"/>
      <c r="JF233" s="141"/>
      <c r="JG233" s="141"/>
      <c r="JH233" s="141"/>
      <c r="JI233" s="141"/>
      <c r="JJ233" s="141"/>
      <c r="JK233" s="141"/>
      <c r="JL233" s="141"/>
      <c r="JM233" s="141"/>
      <c r="JN233" s="141"/>
      <c r="JO233" s="141"/>
      <c r="JP233" s="141"/>
      <c r="JQ233" s="141"/>
      <c r="JR233" s="141"/>
      <c r="JS233" s="141"/>
      <c r="JT233" s="141"/>
      <c r="JU233" s="141"/>
      <c r="JV233" s="141"/>
      <c r="JW233" s="141"/>
      <c r="JX233" s="141"/>
      <c r="JY233" s="141"/>
      <c r="JZ233" s="141"/>
      <c r="KA233" s="141"/>
      <c r="KB233" s="141"/>
      <c r="KC233" s="141"/>
      <c r="KD233" s="141"/>
      <c r="KE233" s="141"/>
      <c r="KF233" s="141"/>
      <c r="KG233" s="141"/>
      <c r="KH233" s="141"/>
      <c r="KI233" s="141"/>
      <c r="KJ233" s="141"/>
      <c r="KK233" s="141"/>
      <c r="KL233" s="141"/>
      <c r="KM233" s="141"/>
      <c r="KN233" s="141"/>
      <c r="KO233" s="141"/>
      <c r="KP233" s="141"/>
      <c r="KQ233" s="141"/>
      <c r="KR233" s="141"/>
      <c r="KS233" s="141"/>
      <c r="KT233" s="141"/>
      <c r="KU233" s="141"/>
      <c r="KV233" s="141"/>
      <c r="KW233" s="141"/>
      <c r="KX233" s="141"/>
      <c r="KY233" s="141"/>
      <c r="KZ233" s="141"/>
      <c r="LA233" s="141"/>
      <c r="LB233" s="141"/>
      <c r="LC233" s="141"/>
      <c r="LD233" s="141"/>
      <c r="LE233" s="141"/>
      <c r="LF233" s="141"/>
      <c r="LG233" s="141"/>
      <c r="LH233" s="141"/>
      <c r="LI233" s="141"/>
      <c r="LJ233" s="141"/>
      <c r="LK233" s="141"/>
      <c r="LL233" s="141"/>
      <c r="LM233" s="141"/>
      <c r="LN233" s="141"/>
      <c r="LO233" s="141"/>
      <c r="LP233" s="141"/>
      <c r="LQ233" s="141"/>
      <c r="LR233" s="141"/>
      <c r="LS233" s="141"/>
      <c r="LT233" s="141"/>
      <c r="LU233" s="141"/>
      <c r="LV233" s="141"/>
      <c r="LW233" s="141"/>
      <c r="LX233" s="141"/>
      <c r="LY233" s="141"/>
      <c r="LZ233" s="141"/>
      <c r="MA233" s="141"/>
      <c r="MB233" s="141"/>
      <c r="MC233" s="141"/>
      <c r="MD233" s="141"/>
      <c r="ME233" s="141"/>
      <c r="MF233" s="141"/>
      <c r="MG233" s="141"/>
      <c r="MH233" s="141"/>
      <c r="MI233" s="141"/>
      <c r="MJ233" s="141"/>
      <c r="MK233" s="141"/>
      <c r="ML233" s="141"/>
      <c r="MM233" s="141"/>
      <c r="MN233" s="141"/>
      <c r="MO233" s="141"/>
      <c r="MP233" s="141"/>
      <c r="MQ233" s="141"/>
      <c r="MR233" s="141"/>
      <c r="MS233" s="141"/>
      <c r="MT233" s="141"/>
      <c r="MU233" s="141"/>
      <c r="MV233" s="141"/>
      <c r="MW233" s="141"/>
      <c r="MX233" s="141"/>
      <c r="MY233" s="141"/>
      <c r="MZ233" s="141"/>
      <c r="NA233" s="141"/>
      <c r="NB233" s="141"/>
      <c r="NC233" s="141"/>
      <c r="ND233" s="141"/>
      <c r="NE233" s="141"/>
      <c r="NF233" s="141"/>
      <c r="NG233" s="141"/>
      <c r="NH233" s="141"/>
      <c r="NI233" s="141"/>
      <c r="NJ233" s="141"/>
      <c r="NK233" s="141"/>
      <c r="NL233" s="141"/>
      <c r="NM233" s="141"/>
      <c r="NN233" s="141"/>
      <c r="NO233" s="141"/>
      <c r="NP233" s="141"/>
      <c r="NQ233" s="141"/>
      <c r="NR233" s="141"/>
      <c r="NS233" s="141"/>
      <c r="NT233" s="141"/>
      <c r="NU233" s="141"/>
      <c r="NV233" s="141"/>
      <c r="NW233" s="141"/>
      <c r="NX233" s="141"/>
      <c r="NY233" s="141"/>
      <c r="NZ233" s="141"/>
      <c r="OA233" s="141"/>
      <c r="OB233" s="141"/>
      <c r="OC233" s="141"/>
      <c r="OD233" s="141"/>
      <c r="OE233" s="141"/>
      <c r="OF233" s="141"/>
      <c r="OG233" s="141"/>
      <c r="OH233" s="141"/>
      <c r="OI233" s="141"/>
      <c r="OJ233" s="141"/>
      <c r="OK233" s="141"/>
      <c r="OL233" s="141"/>
      <c r="OM233" s="141"/>
      <c r="ON233" s="141"/>
      <c r="OO233" s="141"/>
      <c r="OP233" s="141"/>
      <c r="OQ233" s="141"/>
      <c r="OR233" s="141"/>
      <c r="OS233" s="141"/>
      <c r="OT233" s="141"/>
      <c r="OU233" s="141"/>
      <c r="OV233" s="141"/>
      <c r="OW233" s="141"/>
      <c r="OX233" s="141"/>
      <c r="OY233" s="141"/>
      <c r="OZ233" s="141"/>
      <c r="PA233" s="141"/>
      <c r="PB233" s="141"/>
      <c r="PC233" s="141"/>
      <c r="PD233" s="141"/>
      <c r="PE233" s="141"/>
      <c r="PF233" s="141"/>
      <c r="PG233" s="141"/>
      <c r="PH233" s="141"/>
      <c r="PI233" s="141"/>
      <c r="PJ233" s="141"/>
      <c r="PK233" s="141"/>
      <c r="PL233" s="141"/>
      <c r="PM233" s="141"/>
      <c r="PN233" s="141"/>
      <c r="PO233" s="141"/>
      <c r="PP233" s="141"/>
      <c r="PQ233" s="141"/>
      <c r="PR233" s="141"/>
      <c r="PS233" s="141"/>
      <c r="PT233" s="141"/>
      <c r="PU233" s="141"/>
      <c r="PV233" s="141"/>
      <c r="PW233" s="141"/>
      <c r="PX233" s="141"/>
      <c r="PY233" s="141"/>
      <c r="PZ233" s="141"/>
      <c r="QA233" s="141"/>
      <c r="QB233" s="141"/>
      <c r="QC233" s="141"/>
      <c r="QD233" s="141"/>
      <c r="QE233" s="141"/>
      <c r="QF233" s="141"/>
      <c r="QG233" s="141"/>
    </row>
    <row r="234" spans="1:449" s="145" customFormat="1" ht="118.5" hidden="1" customHeight="1">
      <c r="A234" s="252">
        <v>206</v>
      </c>
      <c r="B234" s="255" t="s">
        <v>614</v>
      </c>
      <c r="C234" s="256" t="s">
        <v>269</v>
      </c>
      <c r="D234" s="255" t="s">
        <v>341</v>
      </c>
      <c r="E234" s="245"/>
      <c r="F234" s="255" t="s">
        <v>1201</v>
      </c>
      <c r="G234" s="256" t="s">
        <v>269</v>
      </c>
      <c r="H234" s="213" t="s">
        <v>341</v>
      </c>
      <c r="I234" s="213" t="s">
        <v>1202</v>
      </c>
      <c r="J234" s="216" t="s">
        <v>1203</v>
      </c>
      <c r="K234" s="398" t="s">
        <v>638</v>
      </c>
      <c r="L234" s="398" t="s">
        <v>639</v>
      </c>
      <c r="M234" s="216" t="s">
        <v>660</v>
      </c>
      <c r="N234" s="398" t="s">
        <v>661</v>
      </c>
      <c r="O234" s="215" t="s">
        <v>236</v>
      </c>
      <c r="P234" s="213" t="s">
        <v>237</v>
      </c>
      <c r="Q234" s="213" t="s">
        <v>666</v>
      </c>
      <c r="R234" s="213" t="s">
        <v>251</v>
      </c>
      <c r="S234" s="255" t="s">
        <v>3110</v>
      </c>
      <c r="T234" s="253" t="s">
        <v>522</v>
      </c>
      <c r="U234" s="255">
        <v>102</v>
      </c>
      <c r="V234" s="213">
        <v>2020</v>
      </c>
      <c r="W234" s="255" t="s">
        <v>3104</v>
      </c>
      <c r="X234" s="214" t="s">
        <v>523</v>
      </c>
      <c r="Y234" s="213" t="s">
        <v>524</v>
      </c>
      <c r="Z234" s="245" t="s">
        <v>3111</v>
      </c>
      <c r="AA234" s="255" t="s">
        <v>328</v>
      </c>
      <c r="AB234" s="214" t="s">
        <v>328</v>
      </c>
      <c r="AC234" s="214" t="s">
        <v>3112</v>
      </c>
      <c r="AD234" s="255" t="s">
        <v>328</v>
      </c>
      <c r="AE234" s="255" t="s">
        <v>328</v>
      </c>
      <c r="AF234" s="260">
        <v>44150</v>
      </c>
      <c r="AG234" s="260">
        <v>44489</v>
      </c>
      <c r="AH234" s="260">
        <v>44743</v>
      </c>
      <c r="AI234" s="260" t="s">
        <v>309</v>
      </c>
      <c r="AJ234" s="260" t="s">
        <v>309</v>
      </c>
      <c r="AK234" s="218">
        <f t="shared" si="33"/>
        <v>-222</v>
      </c>
      <c r="AL234" s="385" t="s">
        <v>413</v>
      </c>
      <c r="AM234" s="262">
        <v>44356</v>
      </c>
      <c r="AN234" s="257" t="s">
        <v>307</v>
      </c>
      <c r="AO234" s="257" t="s">
        <v>328</v>
      </c>
      <c r="AP234" s="261">
        <v>1</v>
      </c>
      <c r="AQ234" s="235" t="s">
        <v>380</v>
      </c>
      <c r="AR234" s="223">
        <v>38</v>
      </c>
      <c r="AS234" s="221" t="s">
        <v>398</v>
      </c>
      <c r="AT234" s="221" t="s">
        <v>412</v>
      </c>
      <c r="AU234" s="221" t="s">
        <v>412</v>
      </c>
      <c r="AV234" s="221" t="s">
        <v>412</v>
      </c>
      <c r="AW234" s="222">
        <v>0</v>
      </c>
      <c r="AX234" s="261">
        <v>0</v>
      </c>
      <c r="AY234" s="221" t="s">
        <v>400</v>
      </c>
      <c r="AZ234" s="257" t="s">
        <v>390</v>
      </c>
      <c r="BA234" s="577" t="s">
        <v>441</v>
      </c>
      <c r="BB234" s="36" t="s">
        <v>3113</v>
      </c>
      <c r="BC234" s="269">
        <v>44620</v>
      </c>
      <c r="BD234" s="267" t="s">
        <v>394</v>
      </c>
      <c r="BE234" s="267" t="s">
        <v>328</v>
      </c>
      <c r="BF234" s="266">
        <v>1</v>
      </c>
      <c r="BG234" s="235" t="s">
        <v>380</v>
      </c>
      <c r="BH234" s="223">
        <v>-44619</v>
      </c>
      <c r="BI234" s="221" t="s">
        <v>387</v>
      </c>
      <c r="BJ234" s="267"/>
      <c r="BK234" s="267"/>
      <c r="BL234" s="267"/>
      <c r="BM234" s="267"/>
      <c r="BN234" s="221"/>
      <c r="BO234" s="267"/>
      <c r="BP234" s="399" t="s">
        <v>1213</v>
      </c>
      <c r="BQ234" s="62" t="s">
        <v>1221</v>
      </c>
      <c r="BR234" s="269">
        <v>44712</v>
      </c>
      <c r="BS234" s="233" t="s">
        <v>1222</v>
      </c>
      <c r="BT234" s="234">
        <v>1</v>
      </c>
      <c r="BU234" s="235" t="s">
        <v>380</v>
      </c>
      <c r="BV234" s="223">
        <v>-222</v>
      </c>
      <c r="BW234" s="221" t="s">
        <v>387</v>
      </c>
      <c r="BX234" s="249">
        <v>44607</v>
      </c>
      <c r="BY234" s="582" t="s">
        <v>3114</v>
      </c>
      <c r="BZ234" s="94" t="s">
        <v>466</v>
      </c>
      <c r="CA234" s="108">
        <v>1</v>
      </c>
      <c r="CB234" s="236" t="s">
        <v>294</v>
      </c>
      <c r="CC234" s="94"/>
      <c r="CD234" s="236" t="s">
        <v>294</v>
      </c>
      <c r="CE234" s="233" t="s">
        <v>1125</v>
      </c>
      <c r="CF234" s="233" t="s">
        <v>1125</v>
      </c>
      <c r="CG234" s="375" t="s">
        <v>328</v>
      </c>
      <c r="CH234" s="233" t="s">
        <v>328</v>
      </c>
      <c r="CI234" s="234">
        <v>1</v>
      </c>
      <c r="CJ234" s="235" t="str">
        <f t="shared" si="34"/>
        <v>CUMPLIMIENTO TOTAL</v>
      </c>
      <c r="CK234" s="223" t="str">
        <f t="shared" si="29"/>
        <v>NO APLICA ACCION CERRADA</v>
      </c>
      <c r="CL234" s="221" t="str">
        <f t="shared" si="30"/>
        <v>NO APLICA ACCION CERRADA</v>
      </c>
      <c r="CM234" s="239" t="s">
        <v>328</v>
      </c>
      <c r="CN234" s="82" t="s">
        <v>2142</v>
      </c>
      <c r="CO234" s="70" t="s">
        <v>409</v>
      </c>
      <c r="CP234" s="107">
        <v>1</v>
      </c>
      <c r="CQ234" s="236" t="s">
        <v>294</v>
      </c>
      <c r="CR234" s="105" t="s">
        <v>382</v>
      </c>
      <c r="CS234" s="249">
        <v>44963</v>
      </c>
      <c r="CT234" s="82" t="s">
        <v>1125</v>
      </c>
      <c r="CU234" s="82" t="s">
        <v>339</v>
      </c>
      <c r="CV234" s="107">
        <v>1</v>
      </c>
      <c r="CW234" s="110">
        <v>1</v>
      </c>
      <c r="CX234" s="235" t="str">
        <f t="shared" si="35"/>
        <v>CUMPLIMIENTO TOTAL</v>
      </c>
      <c r="CY234" s="223" t="str">
        <f t="shared" si="36"/>
        <v>NO APLICA ACCION CERRADA</v>
      </c>
      <c r="CZ234" s="221" t="str">
        <f t="shared" si="37"/>
        <v>NO APLICA ACCION CERRADA</v>
      </c>
      <c r="DA234" s="239" t="s">
        <v>328</v>
      </c>
      <c r="DB234" s="82" t="s">
        <v>1125</v>
      </c>
      <c r="DC234" s="82" t="s">
        <v>339</v>
      </c>
      <c r="DD234" s="107">
        <v>1</v>
      </c>
      <c r="DE234" s="97" t="s">
        <v>294</v>
      </c>
      <c r="DF234" s="94"/>
      <c r="DG234" s="141"/>
      <c r="DH234" s="141"/>
      <c r="DI234" s="141"/>
      <c r="DJ234" s="141"/>
      <c r="DK234" s="141"/>
      <c r="DL234" s="141"/>
      <c r="DM234" s="141"/>
      <c r="DN234" s="141"/>
      <c r="DO234" s="141"/>
      <c r="DP234" s="141"/>
      <c r="DQ234" s="141"/>
      <c r="DR234" s="141"/>
      <c r="DS234" s="141"/>
      <c r="DT234" s="141"/>
      <c r="DU234" s="141"/>
      <c r="DV234" s="141"/>
      <c r="DW234" s="141"/>
      <c r="DX234" s="141"/>
      <c r="DY234" s="141"/>
      <c r="DZ234" s="141"/>
      <c r="EA234" s="141"/>
      <c r="EB234" s="141"/>
      <c r="EC234" s="141"/>
      <c r="ED234" s="141"/>
      <c r="EE234" s="141"/>
      <c r="EF234" s="141"/>
      <c r="EG234" s="141"/>
      <c r="EH234" s="141"/>
      <c r="EI234" s="141"/>
      <c r="EJ234" s="141"/>
      <c r="EK234" s="141"/>
      <c r="EL234" s="141"/>
      <c r="EM234" s="141"/>
      <c r="EN234" s="141"/>
      <c r="EO234" s="141"/>
      <c r="EP234" s="141"/>
      <c r="EQ234" s="141"/>
      <c r="ER234" s="141"/>
      <c r="ES234" s="141"/>
      <c r="ET234" s="141"/>
      <c r="EU234" s="141"/>
      <c r="EV234" s="141"/>
      <c r="EW234" s="141"/>
      <c r="EX234" s="141"/>
      <c r="EY234" s="141"/>
      <c r="EZ234" s="141"/>
      <c r="FA234" s="141"/>
      <c r="FB234" s="141"/>
      <c r="FC234" s="141"/>
      <c r="FD234" s="141"/>
      <c r="FE234" s="141"/>
      <c r="FF234" s="141"/>
      <c r="FG234" s="141"/>
      <c r="FH234" s="141"/>
      <c r="FI234" s="141"/>
      <c r="FJ234" s="141"/>
      <c r="FK234" s="141"/>
      <c r="FL234" s="141"/>
      <c r="FM234" s="141"/>
      <c r="FN234" s="141"/>
      <c r="FO234" s="141"/>
      <c r="FP234" s="141"/>
      <c r="FQ234" s="141"/>
      <c r="FR234" s="141"/>
      <c r="FS234" s="141"/>
      <c r="FT234" s="141"/>
      <c r="FU234" s="141"/>
      <c r="FV234" s="141"/>
      <c r="FW234" s="141"/>
      <c r="FX234" s="141"/>
      <c r="FY234" s="141"/>
      <c r="FZ234" s="141"/>
      <c r="GA234" s="141"/>
      <c r="GB234" s="141"/>
      <c r="GC234" s="141"/>
      <c r="GD234" s="141"/>
      <c r="GE234" s="141"/>
      <c r="GF234" s="141"/>
      <c r="GG234" s="141"/>
      <c r="GH234" s="141"/>
      <c r="GI234" s="141"/>
      <c r="GJ234" s="141"/>
      <c r="GK234" s="141"/>
      <c r="GL234" s="141"/>
      <c r="GM234" s="141"/>
      <c r="GN234" s="141"/>
      <c r="GO234" s="141"/>
      <c r="GP234" s="141"/>
      <c r="GQ234" s="141"/>
      <c r="GR234" s="141"/>
      <c r="GS234" s="141"/>
      <c r="GT234" s="141"/>
      <c r="GU234" s="141"/>
      <c r="GV234" s="141"/>
      <c r="GW234" s="141"/>
      <c r="GX234" s="141"/>
      <c r="GY234" s="141"/>
      <c r="GZ234" s="141"/>
      <c r="HA234" s="141"/>
      <c r="HB234" s="141"/>
      <c r="HC234" s="141"/>
      <c r="HD234" s="141"/>
      <c r="HE234" s="141"/>
      <c r="HF234" s="141"/>
      <c r="HG234" s="141"/>
      <c r="HH234" s="141"/>
      <c r="HI234" s="141"/>
      <c r="HJ234" s="141"/>
      <c r="HK234" s="141"/>
      <c r="HL234" s="141"/>
      <c r="HM234" s="141"/>
      <c r="HN234" s="141"/>
      <c r="HO234" s="141"/>
      <c r="HP234" s="141"/>
      <c r="HQ234" s="141"/>
      <c r="HR234" s="141"/>
      <c r="HS234" s="141"/>
      <c r="HT234" s="141"/>
      <c r="HU234" s="141"/>
      <c r="HV234" s="141"/>
      <c r="HW234" s="141"/>
      <c r="HX234" s="141"/>
      <c r="HY234" s="141"/>
      <c r="HZ234" s="141"/>
      <c r="IA234" s="141"/>
      <c r="IB234" s="141"/>
      <c r="IC234" s="141"/>
      <c r="ID234" s="141"/>
      <c r="IE234" s="141"/>
      <c r="IF234" s="141"/>
      <c r="IG234" s="141"/>
      <c r="IH234" s="141"/>
      <c r="II234" s="141"/>
      <c r="IJ234" s="141"/>
      <c r="IK234" s="141"/>
      <c r="IL234" s="141"/>
      <c r="IM234" s="141"/>
      <c r="IN234" s="141"/>
      <c r="IO234" s="141"/>
      <c r="IP234" s="141"/>
      <c r="IQ234" s="141"/>
      <c r="IR234" s="141"/>
      <c r="IS234" s="141"/>
      <c r="IT234" s="141"/>
      <c r="IU234" s="141"/>
      <c r="IV234" s="141"/>
      <c r="IW234" s="141"/>
      <c r="IX234" s="141"/>
      <c r="IY234" s="141"/>
      <c r="IZ234" s="141"/>
      <c r="JA234" s="141"/>
      <c r="JB234" s="141"/>
      <c r="JC234" s="141"/>
      <c r="JD234" s="141"/>
      <c r="JE234" s="141"/>
      <c r="JF234" s="141"/>
      <c r="JG234" s="141"/>
      <c r="JH234" s="141"/>
      <c r="JI234" s="141"/>
      <c r="JJ234" s="141"/>
      <c r="JK234" s="141"/>
      <c r="JL234" s="141"/>
      <c r="JM234" s="141"/>
      <c r="JN234" s="141"/>
      <c r="JO234" s="141"/>
      <c r="JP234" s="141"/>
      <c r="JQ234" s="141"/>
      <c r="JR234" s="141"/>
      <c r="JS234" s="141"/>
      <c r="JT234" s="141"/>
      <c r="JU234" s="141"/>
      <c r="JV234" s="141"/>
      <c r="JW234" s="141"/>
      <c r="JX234" s="141"/>
      <c r="JY234" s="141"/>
      <c r="JZ234" s="141"/>
      <c r="KA234" s="141"/>
      <c r="KB234" s="141"/>
      <c r="KC234" s="141"/>
      <c r="KD234" s="141"/>
      <c r="KE234" s="141"/>
      <c r="KF234" s="141"/>
      <c r="KG234" s="141"/>
      <c r="KH234" s="141"/>
      <c r="KI234" s="141"/>
      <c r="KJ234" s="141"/>
      <c r="KK234" s="141"/>
      <c r="KL234" s="141"/>
      <c r="KM234" s="141"/>
      <c r="KN234" s="141"/>
      <c r="KO234" s="141"/>
      <c r="KP234" s="141"/>
      <c r="KQ234" s="141"/>
      <c r="KR234" s="141"/>
      <c r="KS234" s="141"/>
      <c r="KT234" s="141"/>
      <c r="KU234" s="141"/>
      <c r="KV234" s="141"/>
      <c r="KW234" s="141"/>
      <c r="KX234" s="141"/>
      <c r="KY234" s="141"/>
      <c r="KZ234" s="141"/>
      <c r="LA234" s="141"/>
      <c r="LB234" s="141"/>
      <c r="LC234" s="141"/>
      <c r="LD234" s="141"/>
      <c r="LE234" s="141"/>
      <c r="LF234" s="141"/>
      <c r="LG234" s="141"/>
      <c r="LH234" s="141"/>
      <c r="LI234" s="141"/>
      <c r="LJ234" s="141"/>
      <c r="LK234" s="141"/>
      <c r="LL234" s="141"/>
      <c r="LM234" s="141"/>
      <c r="LN234" s="141"/>
      <c r="LO234" s="141"/>
      <c r="LP234" s="141"/>
      <c r="LQ234" s="141"/>
      <c r="LR234" s="141"/>
      <c r="LS234" s="141"/>
      <c r="LT234" s="141"/>
      <c r="LU234" s="141"/>
      <c r="LV234" s="141"/>
      <c r="LW234" s="141"/>
      <c r="LX234" s="141"/>
      <c r="LY234" s="141"/>
      <c r="LZ234" s="141"/>
      <c r="MA234" s="141"/>
      <c r="MB234" s="141"/>
      <c r="MC234" s="141"/>
      <c r="MD234" s="141"/>
      <c r="ME234" s="141"/>
      <c r="MF234" s="141"/>
      <c r="MG234" s="141"/>
      <c r="MH234" s="141"/>
      <c r="MI234" s="141"/>
      <c r="MJ234" s="141"/>
      <c r="MK234" s="141"/>
      <c r="ML234" s="141"/>
      <c r="MM234" s="141"/>
      <c r="MN234" s="141"/>
      <c r="MO234" s="141"/>
      <c r="MP234" s="141"/>
      <c r="MQ234" s="141"/>
      <c r="MR234" s="141"/>
      <c r="MS234" s="141"/>
      <c r="MT234" s="141"/>
      <c r="MU234" s="141"/>
      <c r="MV234" s="141"/>
      <c r="MW234" s="141"/>
      <c r="MX234" s="141"/>
      <c r="MY234" s="141"/>
      <c r="MZ234" s="141"/>
      <c r="NA234" s="141"/>
      <c r="NB234" s="141"/>
      <c r="NC234" s="141"/>
      <c r="ND234" s="141"/>
      <c r="NE234" s="141"/>
      <c r="NF234" s="141"/>
      <c r="NG234" s="141"/>
      <c r="NH234" s="141"/>
      <c r="NI234" s="141"/>
      <c r="NJ234" s="141"/>
      <c r="NK234" s="141"/>
      <c r="NL234" s="141"/>
      <c r="NM234" s="141"/>
      <c r="NN234" s="141"/>
      <c r="NO234" s="141"/>
      <c r="NP234" s="141"/>
      <c r="NQ234" s="141"/>
      <c r="NR234" s="141"/>
      <c r="NS234" s="141"/>
      <c r="NT234" s="141"/>
      <c r="NU234" s="141"/>
      <c r="NV234" s="141"/>
      <c r="NW234" s="141"/>
      <c r="NX234" s="141"/>
      <c r="NY234" s="141"/>
      <c r="NZ234" s="141"/>
      <c r="OA234" s="141"/>
      <c r="OB234" s="141"/>
      <c r="OC234" s="141"/>
      <c r="OD234" s="141"/>
      <c r="OE234" s="141"/>
      <c r="OF234" s="141"/>
      <c r="OG234" s="141"/>
      <c r="OH234" s="141"/>
      <c r="OI234" s="141"/>
      <c r="OJ234" s="141"/>
      <c r="OK234" s="141"/>
      <c r="OL234" s="141"/>
      <c r="OM234" s="141"/>
      <c r="ON234" s="141"/>
      <c r="OO234" s="141"/>
      <c r="OP234" s="141"/>
      <c r="OQ234" s="141"/>
      <c r="OR234" s="141"/>
      <c r="OS234" s="141"/>
      <c r="OT234" s="141"/>
      <c r="OU234" s="141"/>
      <c r="OV234" s="141"/>
      <c r="OW234" s="141"/>
      <c r="OX234" s="141"/>
      <c r="OY234" s="141"/>
      <c r="OZ234" s="141"/>
      <c r="PA234" s="141"/>
      <c r="PB234" s="141"/>
      <c r="PC234" s="141"/>
      <c r="PD234" s="141"/>
      <c r="PE234" s="141"/>
      <c r="PF234" s="141"/>
      <c r="PG234" s="141"/>
      <c r="PH234" s="141"/>
      <c r="PI234" s="141"/>
      <c r="PJ234" s="141"/>
      <c r="PK234" s="141"/>
      <c r="PL234" s="141"/>
      <c r="PM234" s="141"/>
      <c r="PN234" s="141"/>
      <c r="PO234" s="141"/>
      <c r="PP234" s="141"/>
      <c r="PQ234" s="141"/>
      <c r="PR234" s="141"/>
      <c r="PS234" s="141"/>
      <c r="PT234" s="141"/>
      <c r="PU234" s="141"/>
      <c r="PV234" s="141"/>
      <c r="PW234" s="141"/>
      <c r="PX234" s="141"/>
      <c r="PY234" s="141"/>
      <c r="PZ234" s="141"/>
      <c r="QA234" s="141"/>
      <c r="QB234" s="141"/>
      <c r="QC234" s="141"/>
      <c r="QD234" s="141"/>
      <c r="QE234" s="141"/>
      <c r="QF234" s="141"/>
    </row>
    <row r="235" spans="1:449" s="145" customFormat="1" ht="118.5" hidden="1" customHeight="1">
      <c r="A235" s="252">
        <v>207</v>
      </c>
      <c r="B235" s="255" t="s">
        <v>614</v>
      </c>
      <c r="C235" s="256" t="s">
        <v>269</v>
      </c>
      <c r="D235" s="255" t="s">
        <v>341</v>
      </c>
      <c r="E235" s="245"/>
      <c r="F235" s="215" t="s">
        <v>648</v>
      </c>
      <c r="G235" s="215" t="s">
        <v>649</v>
      </c>
      <c r="H235" s="213" t="s">
        <v>344</v>
      </c>
      <c r="I235" s="215"/>
      <c r="J235" s="215" t="s">
        <v>652</v>
      </c>
      <c r="K235" s="215" t="s">
        <v>694</v>
      </c>
      <c r="L235" s="215" t="s">
        <v>695</v>
      </c>
      <c r="M235" s="215" t="s">
        <v>696</v>
      </c>
      <c r="N235" s="215" t="s">
        <v>697</v>
      </c>
      <c r="O235" s="213" t="s">
        <v>26</v>
      </c>
      <c r="P235" s="215" t="s">
        <v>149</v>
      </c>
      <c r="Q235" s="213" t="s">
        <v>676</v>
      </c>
      <c r="R235" s="213" t="s">
        <v>251</v>
      </c>
      <c r="S235" s="255" t="s">
        <v>3115</v>
      </c>
      <c r="T235" s="253" t="s">
        <v>3116</v>
      </c>
      <c r="U235" s="255">
        <v>102</v>
      </c>
      <c r="V235" s="213">
        <v>2020</v>
      </c>
      <c r="W235" s="255" t="s">
        <v>3117</v>
      </c>
      <c r="X235" s="214" t="s">
        <v>3118</v>
      </c>
      <c r="Y235" s="213" t="s">
        <v>3119</v>
      </c>
      <c r="Z235" s="245" t="s">
        <v>3120</v>
      </c>
      <c r="AA235" s="255" t="s">
        <v>328</v>
      </c>
      <c r="AB235" s="214" t="s">
        <v>328</v>
      </c>
      <c r="AC235" s="214" t="s">
        <v>3121</v>
      </c>
      <c r="AD235" s="255" t="s">
        <v>328</v>
      </c>
      <c r="AE235" s="255" t="s">
        <v>328</v>
      </c>
      <c r="AF235" s="260">
        <v>44150</v>
      </c>
      <c r="AG235" s="260">
        <v>44469</v>
      </c>
      <c r="AH235" s="260">
        <v>44743</v>
      </c>
      <c r="AI235" s="260" t="s">
        <v>309</v>
      </c>
      <c r="AJ235" s="260" t="s">
        <v>309</v>
      </c>
      <c r="AK235" s="218">
        <f t="shared" si="33"/>
        <v>-242</v>
      </c>
      <c r="AL235" s="300" t="s">
        <v>495</v>
      </c>
      <c r="AM235" s="262">
        <v>44384</v>
      </c>
      <c r="AN235" s="257" t="s">
        <v>309</v>
      </c>
      <c r="AO235" s="221" t="s">
        <v>496</v>
      </c>
      <c r="AP235" s="261">
        <v>0</v>
      </c>
      <c r="AQ235" s="235" t="s">
        <v>386</v>
      </c>
      <c r="AR235" s="223">
        <v>18</v>
      </c>
      <c r="AS235" s="221" t="s">
        <v>398</v>
      </c>
      <c r="AT235" s="221" t="s">
        <v>412</v>
      </c>
      <c r="AU235" s="221" t="s">
        <v>412</v>
      </c>
      <c r="AV235" s="221" t="s">
        <v>412</v>
      </c>
      <c r="AW235" s="222">
        <v>0</v>
      </c>
      <c r="AX235" s="261">
        <v>0</v>
      </c>
      <c r="AY235" s="221" t="s">
        <v>400</v>
      </c>
      <c r="AZ235" s="257" t="s">
        <v>390</v>
      </c>
      <c r="BA235" s="247" t="s">
        <v>390</v>
      </c>
      <c r="BB235" s="250" t="s">
        <v>591</v>
      </c>
      <c r="BC235" s="264">
        <v>44620</v>
      </c>
      <c r="BD235" s="250" t="s">
        <v>394</v>
      </c>
      <c r="BE235" s="240" t="s">
        <v>576</v>
      </c>
      <c r="BF235" s="124">
        <v>0</v>
      </c>
      <c r="BG235" s="235" t="s">
        <v>386</v>
      </c>
      <c r="BH235" s="223">
        <v>-44620</v>
      </c>
      <c r="BI235" s="221" t="s">
        <v>387</v>
      </c>
      <c r="BJ235" s="267"/>
      <c r="BK235" s="267"/>
      <c r="BL235" s="267"/>
      <c r="BM235" s="267"/>
      <c r="BN235" s="221"/>
      <c r="BO235" s="267"/>
      <c r="BP235" s="268" t="s">
        <v>293</v>
      </c>
      <c r="BQ235" s="62" t="s">
        <v>3122</v>
      </c>
      <c r="BR235" s="269">
        <v>44712</v>
      </c>
      <c r="BS235" s="233" t="s">
        <v>1236</v>
      </c>
      <c r="BT235" s="234">
        <v>1</v>
      </c>
      <c r="BU235" s="235" t="s">
        <v>380</v>
      </c>
      <c r="BV235" s="223">
        <v>-242</v>
      </c>
      <c r="BW235" s="221" t="s">
        <v>387</v>
      </c>
      <c r="BX235" s="249">
        <v>44607</v>
      </c>
      <c r="BY235" s="582" t="s">
        <v>3123</v>
      </c>
      <c r="BZ235" s="94" t="s">
        <v>466</v>
      </c>
      <c r="CA235" s="108">
        <v>1</v>
      </c>
      <c r="CB235" s="236" t="s">
        <v>294</v>
      </c>
      <c r="CC235" s="94"/>
      <c r="CD235" s="236" t="s">
        <v>294</v>
      </c>
      <c r="CE235" s="233" t="s">
        <v>1125</v>
      </c>
      <c r="CF235" s="233" t="s">
        <v>1125</v>
      </c>
      <c r="CG235" s="375" t="s">
        <v>328</v>
      </c>
      <c r="CH235" s="233" t="s">
        <v>328</v>
      </c>
      <c r="CI235" s="234">
        <v>1</v>
      </c>
      <c r="CJ235" s="235" t="str">
        <f t="shared" si="34"/>
        <v>CUMPLIMIENTO TOTAL</v>
      </c>
      <c r="CK235" s="223" t="str">
        <f t="shared" si="29"/>
        <v>NO APLICA ACCION CERRADA</v>
      </c>
      <c r="CL235" s="221" t="str">
        <f t="shared" si="30"/>
        <v>NO APLICA ACCION CERRADA</v>
      </c>
      <c r="CM235" s="239" t="s">
        <v>328</v>
      </c>
      <c r="CN235" s="82" t="s">
        <v>2142</v>
      </c>
      <c r="CO235" s="70" t="s">
        <v>409</v>
      </c>
      <c r="CP235" s="107">
        <v>1</v>
      </c>
      <c r="CQ235" s="236" t="s">
        <v>294</v>
      </c>
      <c r="CR235" s="105" t="s">
        <v>382</v>
      </c>
      <c r="CS235" s="249">
        <v>44963</v>
      </c>
      <c r="CT235" s="82" t="s">
        <v>1125</v>
      </c>
      <c r="CU235" s="82" t="s">
        <v>339</v>
      </c>
      <c r="CV235" s="107">
        <v>1</v>
      </c>
      <c r="CW235" s="110">
        <v>1</v>
      </c>
      <c r="CX235" s="235" t="str">
        <f t="shared" si="35"/>
        <v>CUMPLIMIENTO TOTAL</v>
      </c>
      <c r="CY235" s="223" t="str">
        <f t="shared" si="36"/>
        <v>NO APLICA ACCION CERRADA</v>
      </c>
      <c r="CZ235" s="221" t="str">
        <f t="shared" si="37"/>
        <v>NO APLICA ACCION CERRADA</v>
      </c>
      <c r="DA235" s="239" t="s">
        <v>328</v>
      </c>
      <c r="DB235" s="82" t="s">
        <v>1125</v>
      </c>
      <c r="DC235" s="82" t="s">
        <v>339</v>
      </c>
      <c r="DD235" s="107">
        <v>1</v>
      </c>
      <c r="DE235" s="97" t="s">
        <v>294</v>
      </c>
      <c r="DF235" s="94"/>
      <c r="DG235" s="141"/>
      <c r="DH235" s="141"/>
      <c r="DI235" s="141"/>
      <c r="DJ235" s="141"/>
      <c r="DK235" s="141"/>
      <c r="DL235" s="141"/>
      <c r="DM235" s="141"/>
      <c r="DN235" s="141"/>
      <c r="DO235" s="141"/>
      <c r="DP235" s="141"/>
      <c r="DQ235" s="141"/>
      <c r="DR235" s="141"/>
      <c r="DS235" s="141"/>
      <c r="DT235" s="141"/>
      <c r="DU235" s="141"/>
      <c r="DV235" s="141"/>
      <c r="DW235" s="141"/>
      <c r="DX235" s="141"/>
      <c r="DY235" s="141"/>
      <c r="DZ235" s="141"/>
      <c r="EA235" s="141"/>
      <c r="EB235" s="141"/>
      <c r="EC235" s="141"/>
      <c r="ED235" s="141"/>
      <c r="EE235" s="141"/>
      <c r="EF235" s="141"/>
      <c r="EG235" s="141"/>
      <c r="EH235" s="141"/>
      <c r="EI235" s="141"/>
      <c r="EJ235" s="141"/>
      <c r="EK235" s="141"/>
      <c r="EL235" s="141"/>
      <c r="EM235" s="141"/>
      <c r="EN235" s="141"/>
      <c r="EO235" s="141"/>
      <c r="EP235" s="141"/>
      <c r="EQ235" s="141"/>
      <c r="ER235" s="141"/>
      <c r="ES235" s="141"/>
      <c r="ET235" s="141"/>
      <c r="EU235" s="141"/>
      <c r="EV235" s="141"/>
      <c r="EW235" s="141"/>
      <c r="EX235" s="141"/>
      <c r="EY235" s="141"/>
      <c r="EZ235" s="141"/>
      <c r="FA235" s="141"/>
      <c r="FB235" s="141"/>
      <c r="FC235" s="141"/>
      <c r="FD235" s="141"/>
      <c r="FE235" s="141"/>
      <c r="FF235" s="141"/>
      <c r="FG235" s="141"/>
      <c r="FH235" s="141"/>
      <c r="FI235" s="141"/>
      <c r="FJ235" s="141"/>
      <c r="FK235" s="141"/>
      <c r="FL235" s="141"/>
      <c r="FM235" s="141"/>
      <c r="FN235" s="141"/>
      <c r="FO235" s="141"/>
      <c r="FP235" s="141"/>
      <c r="FQ235" s="141"/>
      <c r="FR235" s="141"/>
      <c r="FS235" s="141"/>
      <c r="FT235" s="141"/>
      <c r="FU235" s="141"/>
      <c r="FV235" s="141"/>
      <c r="FW235" s="141"/>
      <c r="FX235" s="141"/>
      <c r="FY235" s="141"/>
      <c r="FZ235" s="141"/>
      <c r="GA235" s="141"/>
      <c r="GB235" s="141"/>
      <c r="GC235" s="141"/>
      <c r="GD235" s="141"/>
      <c r="GE235" s="141"/>
      <c r="GF235" s="141"/>
      <c r="GG235" s="141"/>
      <c r="GH235" s="141"/>
      <c r="GI235" s="141"/>
      <c r="GJ235" s="141"/>
      <c r="GK235" s="141"/>
      <c r="GL235" s="141"/>
      <c r="GM235" s="141"/>
      <c r="GN235" s="141"/>
      <c r="GO235" s="141"/>
      <c r="GP235" s="141"/>
      <c r="GQ235" s="141"/>
      <c r="GR235" s="141"/>
      <c r="GS235" s="141"/>
      <c r="GT235" s="141"/>
      <c r="GU235" s="141"/>
      <c r="GV235" s="141"/>
      <c r="GW235" s="141"/>
      <c r="GX235" s="141"/>
      <c r="GY235" s="141"/>
      <c r="GZ235" s="141"/>
      <c r="HA235" s="141"/>
      <c r="HB235" s="141"/>
      <c r="HC235" s="141"/>
      <c r="HD235" s="141"/>
      <c r="HE235" s="141"/>
      <c r="HF235" s="141"/>
      <c r="HG235" s="141"/>
      <c r="HH235" s="141"/>
      <c r="HI235" s="141"/>
      <c r="HJ235" s="141"/>
      <c r="HK235" s="141"/>
      <c r="HL235" s="141"/>
      <c r="HM235" s="141"/>
      <c r="HN235" s="141"/>
      <c r="HO235" s="141"/>
      <c r="HP235" s="141"/>
      <c r="HQ235" s="141"/>
      <c r="HR235" s="141"/>
      <c r="HS235" s="141"/>
      <c r="HT235" s="141"/>
      <c r="HU235" s="141"/>
      <c r="HV235" s="141"/>
      <c r="HW235" s="141"/>
      <c r="HX235" s="141"/>
      <c r="HY235" s="141"/>
      <c r="HZ235" s="141"/>
      <c r="IA235" s="141"/>
      <c r="IB235" s="141"/>
      <c r="IC235" s="141"/>
      <c r="ID235" s="141"/>
      <c r="IE235" s="141"/>
      <c r="IF235" s="141"/>
      <c r="IG235" s="141"/>
      <c r="IH235" s="141"/>
      <c r="II235" s="141"/>
      <c r="IJ235" s="141"/>
      <c r="IK235" s="141"/>
      <c r="IL235" s="141"/>
      <c r="IM235" s="141"/>
      <c r="IN235" s="141"/>
      <c r="IO235" s="141"/>
      <c r="IP235" s="141"/>
      <c r="IQ235" s="141"/>
      <c r="IR235" s="141"/>
      <c r="IS235" s="141"/>
      <c r="IT235" s="141"/>
      <c r="IU235" s="141"/>
      <c r="IV235" s="141"/>
      <c r="IW235" s="141"/>
      <c r="IX235" s="141"/>
      <c r="IY235" s="141"/>
      <c r="IZ235" s="141"/>
      <c r="JA235" s="141"/>
      <c r="JB235" s="141"/>
      <c r="JC235" s="141"/>
      <c r="JD235" s="141"/>
      <c r="JE235" s="141"/>
      <c r="JF235" s="141"/>
      <c r="JG235" s="141"/>
      <c r="JH235" s="141"/>
      <c r="JI235" s="141"/>
      <c r="JJ235" s="141"/>
      <c r="JK235" s="141"/>
      <c r="JL235" s="141"/>
      <c r="JM235" s="141"/>
      <c r="JN235" s="141"/>
      <c r="JO235" s="141"/>
      <c r="JP235" s="141"/>
      <c r="JQ235" s="141"/>
      <c r="JR235" s="141"/>
      <c r="JS235" s="141"/>
      <c r="JT235" s="141"/>
      <c r="JU235" s="141"/>
      <c r="JV235" s="141"/>
      <c r="JW235" s="141"/>
      <c r="JX235" s="141"/>
      <c r="JY235" s="141"/>
      <c r="JZ235" s="141"/>
      <c r="KA235" s="141"/>
      <c r="KB235" s="141"/>
      <c r="KC235" s="141"/>
      <c r="KD235" s="141"/>
      <c r="KE235" s="141"/>
      <c r="KF235" s="141"/>
      <c r="KG235" s="141"/>
      <c r="KH235" s="141"/>
      <c r="KI235" s="141"/>
      <c r="KJ235" s="141"/>
      <c r="KK235" s="141"/>
      <c r="KL235" s="141"/>
      <c r="KM235" s="141"/>
      <c r="KN235" s="141"/>
      <c r="KO235" s="141"/>
      <c r="KP235" s="141"/>
      <c r="KQ235" s="141"/>
      <c r="KR235" s="141"/>
      <c r="KS235" s="141"/>
      <c r="KT235" s="141"/>
      <c r="KU235" s="141"/>
      <c r="KV235" s="141"/>
      <c r="KW235" s="141"/>
      <c r="KX235" s="141"/>
      <c r="KY235" s="141"/>
      <c r="KZ235" s="141"/>
      <c r="LA235" s="141"/>
      <c r="LB235" s="141"/>
      <c r="LC235" s="141"/>
      <c r="LD235" s="141"/>
      <c r="LE235" s="141"/>
      <c r="LF235" s="141"/>
      <c r="LG235" s="141"/>
      <c r="LH235" s="141"/>
      <c r="LI235" s="141"/>
      <c r="LJ235" s="141"/>
      <c r="LK235" s="141"/>
      <c r="LL235" s="141"/>
      <c r="LM235" s="141"/>
      <c r="LN235" s="141"/>
      <c r="LO235" s="141"/>
      <c r="LP235" s="141"/>
      <c r="LQ235" s="141"/>
      <c r="LR235" s="141"/>
      <c r="LS235" s="141"/>
      <c r="LT235" s="141"/>
      <c r="LU235" s="141"/>
      <c r="LV235" s="141"/>
      <c r="LW235" s="141"/>
      <c r="LX235" s="141"/>
      <c r="LY235" s="141"/>
      <c r="LZ235" s="141"/>
      <c r="MA235" s="141"/>
      <c r="MB235" s="141"/>
      <c r="MC235" s="141"/>
      <c r="MD235" s="141"/>
      <c r="ME235" s="141"/>
      <c r="MF235" s="141"/>
      <c r="MG235" s="141"/>
      <c r="MH235" s="141"/>
      <c r="MI235" s="141"/>
      <c r="MJ235" s="141"/>
      <c r="MK235" s="141"/>
      <c r="ML235" s="141"/>
      <c r="MM235" s="141"/>
      <c r="MN235" s="141"/>
      <c r="MO235" s="141"/>
      <c r="MP235" s="141"/>
      <c r="MQ235" s="141"/>
      <c r="MR235" s="141"/>
      <c r="MS235" s="141"/>
      <c r="MT235" s="141"/>
      <c r="MU235" s="141"/>
      <c r="MV235" s="141"/>
      <c r="MW235" s="141"/>
      <c r="MX235" s="141"/>
      <c r="MY235" s="141"/>
      <c r="MZ235" s="141"/>
      <c r="NA235" s="141"/>
      <c r="NB235" s="141"/>
      <c r="NC235" s="141"/>
      <c r="ND235" s="141"/>
      <c r="NE235" s="141"/>
      <c r="NF235" s="141"/>
      <c r="NG235" s="141"/>
      <c r="NH235" s="141"/>
      <c r="NI235" s="141"/>
      <c r="NJ235" s="141"/>
      <c r="NK235" s="141"/>
      <c r="NL235" s="141"/>
      <c r="NM235" s="141"/>
      <c r="NN235" s="141"/>
      <c r="NO235" s="141"/>
      <c r="NP235" s="141"/>
      <c r="NQ235" s="141"/>
      <c r="NR235" s="141"/>
      <c r="NS235" s="141"/>
      <c r="NT235" s="141"/>
      <c r="NU235" s="141"/>
      <c r="NV235" s="141"/>
      <c r="NW235" s="141"/>
      <c r="NX235" s="141"/>
      <c r="NY235" s="141"/>
      <c r="NZ235" s="141"/>
      <c r="OA235" s="141"/>
      <c r="OB235" s="141"/>
      <c r="OC235" s="141"/>
      <c r="OD235" s="141"/>
      <c r="OE235" s="141"/>
      <c r="OF235" s="141"/>
      <c r="OG235" s="141"/>
      <c r="OH235" s="141"/>
      <c r="OI235" s="141"/>
      <c r="OJ235" s="141"/>
      <c r="OK235" s="141"/>
      <c r="OL235" s="141"/>
      <c r="OM235" s="141"/>
      <c r="ON235" s="141"/>
      <c r="OO235" s="141"/>
      <c r="OP235" s="141"/>
      <c r="OQ235" s="141"/>
      <c r="OR235" s="141"/>
      <c r="OS235" s="141"/>
      <c r="OT235" s="141"/>
      <c r="OU235" s="141"/>
      <c r="OV235" s="141"/>
      <c r="OW235" s="141"/>
      <c r="OX235" s="141"/>
      <c r="OY235" s="141"/>
      <c r="OZ235" s="141"/>
      <c r="PA235" s="141"/>
      <c r="PB235" s="141"/>
      <c r="PC235" s="141"/>
      <c r="PD235" s="141"/>
      <c r="PE235" s="141"/>
      <c r="PF235" s="141"/>
      <c r="PG235" s="141"/>
      <c r="PH235" s="141"/>
      <c r="PI235" s="141"/>
      <c r="PJ235" s="141"/>
      <c r="PK235" s="141"/>
      <c r="PL235" s="141"/>
      <c r="PM235" s="141"/>
      <c r="PN235" s="141"/>
      <c r="PO235" s="141"/>
      <c r="PP235" s="141"/>
      <c r="PQ235" s="141"/>
      <c r="PR235" s="141"/>
      <c r="PS235" s="141"/>
      <c r="PT235" s="141"/>
      <c r="PU235" s="141"/>
      <c r="PV235" s="141"/>
      <c r="PW235" s="141"/>
      <c r="PX235" s="141"/>
      <c r="PY235" s="141"/>
      <c r="PZ235" s="141"/>
      <c r="QA235" s="141"/>
      <c r="QB235" s="141"/>
      <c r="QC235" s="141"/>
      <c r="QD235" s="141"/>
      <c r="QE235" s="141"/>
      <c r="QF235" s="141"/>
    </row>
    <row r="236" spans="1:449" s="145" customFormat="1" ht="118.5" hidden="1" customHeight="1">
      <c r="A236" s="252">
        <v>208</v>
      </c>
      <c r="B236" s="255" t="s">
        <v>614</v>
      </c>
      <c r="C236" s="256" t="s">
        <v>269</v>
      </c>
      <c r="D236" s="255" t="s">
        <v>341</v>
      </c>
      <c r="E236" s="245" t="s">
        <v>2242</v>
      </c>
      <c r="F236" s="255" t="s">
        <v>614</v>
      </c>
      <c r="G236" s="256" t="s">
        <v>269</v>
      </c>
      <c r="H236" s="213" t="s">
        <v>341</v>
      </c>
      <c r="I236" s="213" t="s">
        <v>615</v>
      </c>
      <c r="J236" s="288" t="s">
        <v>1614</v>
      </c>
      <c r="K236" s="395" t="s">
        <v>638</v>
      </c>
      <c r="L236" s="395" t="s">
        <v>639</v>
      </c>
      <c r="M236" s="288" t="s">
        <v>664</v>
      </c>
      <c r="N236" s="395" t="s">
        <v>665</v>
      </c>
      <c r="O236" s="213" t="s">
        <v>26</v>
      </c>
      <c r="P236" s="215" t="s">
        <v>149</v>
      </c>
      <c r="Q236" s="213" t="s">
        <v>666</v>
      </c>
      <c r="R236" s="213" t="s">
        <v>251</v>
      </c>
      <c r="S236" s="255" t="s">
        <v>3124</v>
      </c>
      <c r="T236" s="253" t="s">
        <v>3116</v>
      </c>
      <c r="U236" s="255">
        <v>102</v>
      </c>
      <c r="V236" s="213">
        <v>2020</v>
      </c>
      <c r="W236" s="255" t="s">
        <v>3117</v>
      </c>
      <c r="X236" s="214" t="s">
        <v>3118</v>
      </c>
      <c r="Y236" s="213" t="s">
        <v>3119</v>
      </c>
      <c r="Z236" s="245" t="s">
        <v>2246</v>
      </c>
      <c r="AA236" s="255" t="s">
        <v>328</v>
      </c>
      <c r="AB236" s="214" t="s">
        <v>328</v>
      </c>
      <c r="AC236" s="214" t="s">
        <v>2247</v>
      </c>
      <c r="AD236" s="255" t="s">
        <v>328</v>
      </c>
      <c r="AE236" s="255" t="s">
        <v>328</v>
      </c>
      <c r="AF236" s="260">
        <v>44150</v>
      </c>
      <c r="AG236" s="260">
        <v>44469</v>
      </c>
      <c r="AH236" s="260">
        <v>44743</v>
      </c>
      <c r="AI236" s="260" t="s">
        <v>309</v>
      </c>
      <c r="AJ236" s="260" t="s">
        <v>309</v>
      </c>
      <c r="AK236" s="218">
        <f t="shared" si="33"/>
        <v>-242</v>
      </c>
      <c r="AL236" s="18" t="s">
        <v>3125</v>
      </c>
      <c r="AM236" s="262">
        <v>44418</v>
      </c>
      <c r="AN236" s="257" t="s">
        <v>309</v>
      </c>
      <c r="AO236" s="18" t="s">
        <v>3126</v>
      </c>
      <c r="AP236" s="261">
        <v>0.2</v>
      </c>
      <c r="AQ236" s="235" t="s">
        <v>435</v>
      </c>
      <c r="AR236" s="223">
        <v>18</v>
      </c>
      <c r="AS236" s="221" t="s">
        <v>398</v>
      </c>
      <c r="AT236" s="221" t="s">
        <v>412</v>
      </c>
      <c r="AU236" s="221" t="s">
        <v>412</v>
      </c>
      <c r="AV236" s="221" t="s">
        <v>412</v>
      </c>
      <c r="AW236" s="222">
        <v>0</v>
      </c>
      <c r="AX236" s="261">
        <v>0</v>
      </c>
      <c r="AY236" s="221" t="s">
        <v>400</v>
      </c>
      <c r="AZ236" s="257" t="s">
        <v>390</v>
      </c>
      <c r="BA236" s="247" t="s">
        <v>390</v>
      </c>
      <c r="BB236" s="36" t="s">
        <v>3127</v>
      </c>
      <c r="BC236" s="248">
        <v>44620</v>
      </c>
      <c r="BD236" s="50" t="s">
        <v>307</v>
      </c>
      <c r="BE236" s="240" t="s">
        <v>328</v>
      </c>
      <c r="BF236" s="103">
        <v>1</v>
      </c>
      <c r="BG236" s="235" t="s">
        <v>380</v>
      </c>
      <c r="BH236" s="223">
        <v>-44619.8</v>
      </c>
      <c r="BI236" s="221" t="s">
        <v>387</v>
      </c>
      <c r="BJ236" s="267"/>
      <c r="BK236" s="267"/>
      <c r="BL236" s="267"/>
      <c r="BM236" s="267"/>
      <c r="BN236" s="221"/>
      <c r="BO236" s="267"/>
      <c r="BP236" s="399" t="s">
        <v>1213</v>
      </c>
      <c r="BQ236" s="62" t="s">
        <v>1221</v>
      </c>
      <c r="BR236" s="269">
        <v>44712</v>
      </c>
      <c r="BS236" s="233" t="s">
        <v>1222</v>
      </c>
      <c r="BT236" s="234">
        <v>1</v>
      </c>
      <c r="BU236" s="235" t="s">
        <v>380</v>
      </c>
      <c r="BV236" s="223">
        <v>-242</v>
      </c>
      <c r="BW236" s="221" t="s">
        <v>387</v>
      </c>
      <c r="BX236" s="249">
        <v>44607</v>
      </c>
      <c r="BY236" s="582" t="s">
        <v>2251</v>
      </c>
      <c r="BZ236" s="94" t="s">
        <v>466</v>
      </c>
      <c r="CA236" s="108">
        <v>1</v>
      </c>
      <c r="CB236" s="236" t="s">
        <v>294</v>
      </c>
      <c r="CC236" s="94"/>
      <c r="CD236" s="236" t="s">
        <v>294</v>
      </c>
      <c r="CE236" s="233" t="s">
        <v>1125</v>
      </c>
      <c r="CF236" s="233" t="s">
        <v>1125</v>
      </c>
      <c r="CG236" s="375" t="s">
        <v>328</v>
      </c>
      <c r="CH236" s="233" t="s">
        <v>328</v>
      </c>
      <c r="CI236" s="234">
        <v>1</v>
      </c>
      <c r="CJ236" s="235" t="str">
        <f t="shared" si="34"/>
        <v>CUMPLIMIENTO TOTAL</v>
      </c>
      <c r="CK236" s="223" t="str">
        <f t="shared" si="29"/>
        <v>NO APLICA ACCION CERRADA</v>
      </c>
      <c r="CL236" s="221" t="str">
        <f t="shared" si="30"/>
        <v>NO APLICA ACCION CERRADA</v>
      </c>
      <c r="CM236" s="239" t="s">
        <v>328</v>
      </c>
      <c r="CN236" s="82" t="s">
        <v>2142</v>
      </c>
      <c r="CO236" s="70" t="s">
        <v>409</v>
      </c>
      <c r="CP236" s="107">
        <v>1</v>
      </c>
      <c r="CQ236" s="236" t="s">
        <v>294</v>
      </c>
      <c r="CR236" s="105" t="s">
        <v>382</v>
      </c>
      <c r="CS236" s="249">
        <v>44963</v>
      </c>
      <c r="CT236" s="82" t="s">
        <v>1125</v>
      </c>
      <c r="CU236" s="82" t="s">
        <v>339</v>
      </c>
      <c r="CV236" s="107">
        <v>1</v>
      </c>
      <c r="CW236" s="110">
        <v>1</v>
      </c>
      <c r="CX236" s="235" t="str">
        <f t="shared" si="35"/>
        <v>CUMPLIMIENTO TOTAL</v>
      </c>
      <c r="CY236" s="223" t="str">
        <f t="shared" si="36"/>
        <v>NO APLICA ACCION CERRADA</v>
      </c>
      <c r="CZ236" s="221" t="str">
        <f t="shared" si="37"/>
        <v>NO APLICA ACCION CERRADA</v>
      </c>
      <c r="DA236" s="239" t="s">
        <v>328</v>
      </c>
      <c r="DB236" s="93" t="s">
        <v>1125</v>
      </c>
      <c r="DC236" s="93" t="s">
        <v>339</v>
      </c>
      <c r="DD236" s="115">
        <v>1</v>
      </c>
      <c r="DE236" s="97" t="s">
        <v>294</v>
      </c>
      <c r="DF236" s="94"/>
      <c r="DG236" s="141"/>
      <c r="DH236" s="141"/>
      <c r="DI236" s="141"/>
      <c r="DJ236" s="141"/>
      <c r="DK236" s="141"/>
      <c r="DL236" s="141"/>
      <c r="DM236" s="141"/>
      <c r="DN236" s="141"/>
      <c r="DO236" s="141"/>
      <c r="DP236" s="141"/>
      <c r="DQ236" s="141"/>
      <c r="DR236" s="141"/>
      <c r="DS236" s="141"/>
      <c r="DT236" s="141"/>
      <c r="DU236" s="141"/>
      <c r="DV236" s="141"/>
      <c r="DW236" s="141"/>
      <c r="DX236" s="141"/>
      <c r="DY236" s="141"/>
      <c r="DZ236" s="141"/>
      <c r="EA236" s="141"/>
      <c r="EB236" s="141"/>
      <c r="EC236" s="141"/>
      <c r="ED236" s="141"/>
      <c r="EE236" s="141"/>
      <c r="EF236" s="141"/>
      <c r="EG236" s="141"/>
      <c r="EH236" s="141"/>
      <c r="EI236" s="141"/>
      <c r="EJ236" s="141"/>
      <c r="EK236" s="141"/>
      <c r="EL236" s="141"/>
      <c r="EM236" s="141"/>
      <c r="EN236" s="141"/>
      <c r="EO236" s="141"/>
      <c r="EP236" s="141"/>
      <c r="EQ236" s="141"/>
      <c r="ER236" s="141"/>
      <c r="ES236" s="141"/>
      <c r="ET236" s="141"/>
      <c r="EU236" s="141"/>
      <c r="EV236" s="141"/>
      <c r="EW236" s="141"/>
      <c r="EX236" s="141"/>
      <c r="EY236" s="141"/>
      <c r="EZ236" s="141"/>
      <c r="FA236" s="141"/>
      <c r="FB236" s="141"/>
      <c r="FC236" s="141"/>
      <c r="FD236" s="141"/>
      <c r="FE236" s="141"/>
      <c r="FF236" s="141"/>
      <c r="FG236" s="141"/>
      <c r="FH236" s="141"/>
      <c r="FI236" s="141"/>
      <c r="FJ236" s="141"/>
      <c r="FK236" s="141"/>
      <c r="FL236" s="141"/>
      <c r="FM236" s="141"/>
      <c r="FN236" s="141"/>
      <c r="FO236" s="141"/>
      <c r="FP236" s="141"/>
      <c r="FQ236" s="141"/>
      <c r="FR236" s="141"/>
      <c r="FS236" s="141"/>
      <c r="FT236" s="141"/>
      <c r="FU236" s="141"/>
      <c r="FV236" s="141"/>
      <c r="FW236" s="141"/>
      <c r="FX236" s="141"/>
      <c r="FY236" s="141"/>
      <c r="FZ236" s="141"/>
      <c r="GA236" s="141"/>
      <c r="GB236" s="141"/>
      <c r="GC236" s="141"/>
      <c r="GD236" s="141"/>
      <c r="GE236" s="141"/>
      <c r="GF236" s="141"/>
      <c r="GG236" s="141"/>
      <c r="GH236" s="141"/>
      <c r="GI236" s="141"/>
      <c r="GJ236" s="141"/>
      <c r="GK236" s="141"/>
      <c r="GL236" s="141"/>
      <c r="GM236" s="141"/>
      <c r="GN236" s="141"/>
      <c r="GO236" s="141"/>
      <c r="GP236" s="141"/>
      <c r="GQ236" s="141"/>
      <c r="GR236" s="141"/>
      <c r="GS236" s="141"/>
      <c r="GT236" s="141"/>
      <c r="GU236" s="141"/>
      <c r="GV236" s="141"/>
      <c r="GW236" s="141"/>
      <c r="GX236" s="141"/>
      <c r="GY236" s="141"/>
      <c r="GZ236" s="141"/>
      <c r="HA236" s="141"/>
      <c r="HB236" s="141"/>
      <c r="HC236" s="141"/>
      <c r="HD236" s="141"/>
      <c r="HE236" s="141"/>
      <c r="HF236" s="141"/>
      <c r="HG236" s="141"/>
      <c r="HH236" s="141"/>
      <c r="HI236" s="141"/>
      <c r="HJ236" s="141"/>
      <c r="HK236" s="141"/>
      <c r="HL236" s="141"/>
      <c r="HM236" s="141"/>
      <c r="HN236" s="141"/>
      <c r="HO236" s="141"/>
      <c r="HP236" s="141"/>
      <c r="HQ236" s="141"/>
      <c r="HR236" s="141"/>
      <c r="HS236" s="141"/>
      <c r="HT236" s="141"/>
      <c r="HU236" s="141"/>
      <c r="HV236" s="141"/>
      <c r="HW236" s="141"/>
      <c r="HX236" s="141"/>
      <c r="HY236" s="141"/>
      <c r="HZ236" s="141"/>
      <c r="IA236" s="141"/>
      <c r="IB236" s="141"/>
      <c r="IC236" s="141"/>
      <c r="ID236" s="141"/>
      <c r="IE236" s="141"/>
      <c r="IF236" s="141"/>
      <c r="IG236" s="141"/>
      <c r="IH236" s="141"/>
      <c r="II236" s="141"/>
      <c r="IJ236" s="141"/>
      <c r="IK236" s="141"/>
      <c r="IL236" s="141"/>
      <c r="IM236" s="141"/>
      <c r="IN236" s="141"/>
      <c r="IO236" s="141"/>
      <c r="IP236" s="141"/>
      <c r="IQ236" s="141"/>
      <c r="IR236" s="141"/>
      <c r="IS236" s="141"/>
      <c r="IT236" s="141"/>
      <c r="IU236" s="141"/>
      <c r="IV236" s="141"/>
      <c r="IW236" s="141"/>
      <c r="IX236" s="141"/>
      <c r="IY236" s="141"/>
      <c r="IZ236" s="141"/>
      <c r="JA236" s="141"/>
      <c r="JB236" s="141"/>
      <c r="JC236" s="141"/>
      <c r="JD236" s="141"/>
      <c r="JE236" s="141"/>
      <c r="JF236" s="141"/>
      <c r="JG236" s="141"/>
      <c r="JH236" s="141"/>
      <c r="JI236" s="141"/>
      <c r="JJ236" s="141"/>
      <c r="JK236" s="141"/>
      <c r="JL236" s="141"/>
      <c r="JM236" s="141"/>
      <c r="JN236" s="141"/>
      <c r="JO236" s="141"/>
      <c r="JP236" s="141"/>
      <c r="JQ236" s="141"/>
      <c r="JR236" s="141"/>
      <c r="JS236" s="141"/>
      <c r="JT236" s="141"/>
      <c r="JU236" s="141"/>
      <c r="JV236" s="141"/>
      <c r="JW236" s="141"/>
      <c r="JX236" s="141"/>
      <c r="JY236" s="141"/>
      <c r="JZ236" s="141"/>
      <c r="KA236" s="141"/>
      <c r="KB236" s="141"/>
      <c r="KC236" s="141"/>
      <c r="KD236" s="141"/>
      <c r="KE236" s="141"/>
      <c r="KF236" s="141"/>
      <c r="KG236" s="141"/>
      <c r="KH236" s="141"/>
      <c r="KI236" s="141"/>
      <c r="KJ236" s="141"/>
      <c r="KK236" s="141"/>
      <c r="KL236" s="141"/>
      <c r="KM236" s="141"/>
      <c r="KN236" s="141"/>
      <c r="KO236" s="141"/>
      <c r="KP236" s="141"/>
      <c r="KQ236" s="141"/>
      <c r="KR236" s="141"/>
      <c r="KS236" s="141"/>
      <c r="KT236" s="141"/>
      <c r="KU236" s="141"/>
      <c r="KV236" s="141"/>
      <c r="KW236" s="141"/>
      <c r="KX236" s="141"/>
      <c r="KY236" s="141"/>
      <c r="KZ236" s="141"/>
      <c r="LA236" s="141"/>
      <c r="LB236" s="141"/>
      <c r="LC236" s="141"/>
      <c r="LD236" s="141"/>
      <c r="LE236" s="141"/>
      <c r="LF236" s="141"/>
      <c r="LG236" s="141"/>
      <c r="LH236" s="141"/>
      <c r="LI236" s="141"/>
      <c r="LJ236" s="141"/>
      <c r="LK236" s="141"/>
      <c r="LL236" s="141"/>
      <c r="LM236" s="141"/>
      <c r="LN236" s="141"/>
      <c r="LO236" s="141"/>
      <c r="LP236" s="141"/>
      <c r="LQ236" s="141"/>
      <c r="LR236" s="141"/>
      <c r="LS236" s="141"/>
      <c r="LT236" s="141"/>
      <c r="LU236" s="141"/>
      <c r="LV236" s="141"/>
      <c r="LW236" s="141"/>
      <c r="LX236" s="141"/>
      <c r="LY236" s="141"/>
      <c r="LZ236" s="141"/>
      <c r="MA236" s="141"/>
      <c r="MB236" s="141"/>
      <c r="MC236" s="141"/>
      <c r="MD236" s="141"/>
      <c r="ME236" s="141"/>
      <c r="MF236" s="141"/>
      <c r="MG236" s="141"/>
      <c r="MH236" s="141"/>
      <c r="MI236" s="141"/>
      <c r="MJ236" s="141"/>
      <c r="MK236" s="141"/>
      <c r="ML236" s="141"/>
      <c r="MM236" s="141"/>
      <c r="MN236" s="141"/>
      <c r="MO236" s="141"/>
      <c r="MP236" s="141"/>
      <c r="MQ236" s="141"/>
      <c r="MR236" s="141"/>
      <c r="MS236" s="141"/>
      <c r="MT236" s="141"/>
      <c r="MU236" s="141"/>
      <c r="MV236" s="141"/>
      <c r="MW236" s="141"/>
      <c r="MX236" s="141"/>
      <c r="MY236" s="141"/>
      <c r="MZ236" s="141"/>
      <c r="NA236" s="141"/>
      <c r="NB236" s="141"/>
      <c r="NC236" s="141"/>
      <c r="ND236" s="141"/>
      <c r="NE236" s="141"/>
      <c r="NF236" s="141"/>
      <c r="NG236" s="141"/>
      <c r="NH236" s="141"/>
      <c r="NI236" s="141"/>
      <c r="NJ236" s="141"/>
      <c r="NK236" s="141"/>
      <c r="NL236" s="141"/>
      <c r="NM236" s="141"/>
      <c r="NN236" s="141"/>
      <c r="NO236" s="141"/>
      <c r="NP236" s="141"/>
      <c r="NQ236" s="141"/>
      <c r="NR236" s="141"/>
      <c r="NS236" s="141"/>
      <c r="NT236" s="141"/>
      <c r="NU236" s="141"/>
      <c r="NV236" s="141"/>
      <c r="NW236" s="141"/>
      <c r="NX236" s="141"/>
      <c r="NY236" s="141"/>
      <c r="NZ236" s="141"/>
      <c r="OA236" s="141"/>
      <c r="OB236" s="141"/>
      <c r="OC236" s="141"/>
      <c r="OD236" s="141"/>
      <c r="OE236" s="141"/>
      <c r="OF236" s="141"/>
      <c r="OG236" s="141"/>
      <c r="OH236" s="141"/>
      <c r="OI236" s="141"/>
      <c r="OJ236" s="141"/>
      <c r="OK236" s="141"/>
      <c r="OL236" s="141"/>
      <c r="OM236" s="141"/>
      <c r="ON236" s="141"/>
      <c r="OO236" s="141"/>
      <c r="OP236" s="141"/>
      <c r="OQ236" s="141"/>
      <c r="OR236" s="141"/>
      <c r="OS236" s="141"/>
      <c r="OT236" s="141"/>
      <c r="OU236" s="141"/>
      <c r="OV236" s="141"/>
      <c r="OW236" s="141"/>
      <c r="OX236" s="141"/>
      <c r="OY236" s="141"/>
      <c r="OZ236" s="141"/>
      <c r="PA236" s="141"/>
      <c r="PB236" s="141"/>
      <c r="PC236" s="141"/>
      <c r="PD236" s="141"/>
      <c r="PE236" s="141"/>
      <c r="PF236" s="141"/>
      <c r="PG236" s="141"/>
      <c r="PH236" s="141"/>
      <c r="PI236" s="141"/>
      <c r="PJ236" s="141"/>
      <c r="PK236" s="141"/>
      <c r="PL236" s="141"/>
      <c r="PM236" s="141"/>
      <c r="PN236" s="141"/>
      <c r="PO236" s="141"/>
      <c r="PP236" s="141"/>
      <c r="PQ236" s="141"/>
      <c r="PR236" s="141"/>
      <c r="PS236" s="141"/>
      <c r="PT236" s="141"/>
      <c r="PU236" s="141"/>
      <c r="PV236" s="141"/>
      <c r="PW236" s="141"/>
      <c r="PX236" s="141"/>
      <c r="PY236" s="141"/>
      <c r="PZ236" s="141"/>
      <c r="QA236" s="141"/>
      <c r="QB236" s="141"/>
      <c r="QC236" s="141"/>
      <c r="QD236" s="141"/>
      <c r="QE236" s="141"/>
      <c r="QF236" s="141"/>
    </row>
    <row r="237" spans="1:449" s="145" customFormat="1" ht="118.5" hidden="1" customHeight="1">
      <c r="A237" s="252">
        <v>209</v>
      </c>
      <c r="B237" s="255" t="s">
        <v>614</v>
      </c>
      <c r="C237" s="256" t="s">
        <v>269</v>
      </c>
      <c r="D237" s="255" t="s">
        <v>341</v>
      </c>
      <c r="E237" s="245" t="s">
        <v>2262</v>
      </c>
      <c r="F237" s="255" t="s">
        <v>614</v>
      </c>
      <c r="G237" s="256" t="s">
        <v>269</v>
      </c>
      <c r="H237" s="213" t="s">
        <v>341</v>
      </c>
      <c r="I237" s="213" t="s">
        <v>615</v>
      </c>
      <c r="J237" s="288" t="s">
        <v>1614</v>
      </c>
      <c r="K237" s="395" t="s">
        <v>638</v>
      </c>
      <c r="L237" s="395" t="s">
        <v>639</v>
      </c>
      <c r="M237" s="288" t="s">
        <v>664</v>
      </c>
      <c r="N237" s="395" t="s">
        <v>665</v>
      </c>
      <c r="O237" s="213" t="s">
        <v>26</v>
      </c>
      <c r="P237" s="215" t="s">
        <v>149</v>
      </c>
      <c r="Q237" s="213" t="s">
        <v>666</v>
      </c>
      <c r="R237" s="213" t="s">
        <v>251</v>
      </c>
      <c r="S237" s="255" t="s">
        <v>3128</v>
      </c>
      <c r="T237" s="253" t="s">
        <v>3116</v>
      </c>
      <c r="U237" s="255">
        <v>102</v>
      </c>
      <c r="V237" s="213">
        <v>2020</v>
      </c>
      <c r="W237" s="255" t="s">
        <v>3117</v>
      </c>
      <c r="X237" s="214" t="s">
        <v>3118</v>
      </c>
      <c r="Y237" s="213" t="s">
        <v>3119</v>
      </c>
      <c r="Z237" s="245" t="s">
        <v>2264</v>
      </c>
      <c r="AA237" s="255" t="s">
        <v>328</v>
      </c>
      <c r="AB237" s="214" t="s">
        <v>328</v>
      </c>
      <c r="AC237" s="214" t="s">
        <v>2265</v>
      </c>
      <c r="AD237" s="255" t="s">
        <v>328</v>
      </c>
      <c r="AE237" s="255" t="s">
        <v>328</v>
      </c>
      <c r="AF237" s="260">
        <v>44150</v>
      </c>
      <c r="AG237" s="260">
        <v>44469</v>
      </c>
      <c r="AH237" s="260">
        <v>44743</v>
      </c>
      <c r="AI237" s="260" t="s">
        <v>309</v>
      </c>
      <c r="AJ237" s="260" t="s">
        <v>309</v>
      </c>
      <c r="AK237" s="218">
        <f t="shared" si="33"/>
        <v>-242</v>
      </c>
      <c r="AL237" s="18" t="s">
        <v>3129</v>
      </c>
      <c r="AM237" s="262">
        <v>44418</v>
      </c>
      <c r="AN237" s="257" t="s">
        <v>309</v>
      </c>
      <c r="AO237" s="18" t="s">
        <v>3130</v>
      </c>
      <c r="AP237" s="261">
        <v>0.25</v>
      </c>
      <c r="AQ237" s="235" t="s">
        <v>435</v>
      </c>
      <c r="AR237" s="223">
        <v>18</v>
      </c>
      <c r="AS237" s="221" t="s">
        <v>398</v>
      </c>
      <c r="AT237" s="221" t="s">
        <v>412</v>
      </c>
      <c r="AU237" s="221" t="s">
        <v>412</v>
      </c>
      <c r="AV237" s="221" t="s">
        <v>412</v>
      </c>
      <c r="AW237" s="222">
        <v>0</v>
      </c>
      <c r="AX237" s="261">
        <v>0</v>
      </c>
      <c r="AY237" s="221" t="s">
        <v>400</v>
      </c>
      <c r="AZ237" s="257" t="s">
        <v>390</v>
      </c>
      <c r="BA237" s="247" t="s">
        <v>390</v>
      </c>
      <c r="BB237" s="36" t="s">
        <v>2267</v>
      </c>
      <c r="BC237" s="248">
        <v>44620</v>
      </c>
      <c r="BD237" s="50" t="s">
        <v>307</v>
      </c>
      <c r="BE237" s="36" t="s">
        <v>2268</v>
      </c>
      <c r="BF237" s="266">
        <v>0.5</v>
      </c>
      <c r="BG237" s="235" t="s">
        <v>422</v>
      </c>
      <c r="BH237" s="223">
        <v>-44619.75</v>
      </c>
      <c r="BI237" s="221" t="s">
        <v>387</v>
      </c>
      <c r="BJ237" s="267"/>
      <c r="BK237" s="267"/>
      <c r="BL237" s="267"/>
      <c r="BM237" s="267"/>
      <c r="BN237" s="221"/>
      <c r="BO237" s="267"/>
      <c r="BP237" s="268" t="s">
        <v>293</v>
      </c>
      <c r="BQ237" s="62" t="s">
        <v>2269</v>
      </c>
      <c r="BR237" s="269">
        <v>44712</v>
      </c>
      <c r="BS237" s="233" t="s">
        <v>1222</v>
      </c>
      <c r="BT237" s="234">
        <v>1</v>
      </c>
      <c r="BU237" s="235" t="s">
        <v>380</v>
      </c>
      <c r="BV237" s="223">
        <v>-242</v>
      </c>
      <c r="BW237" s="221" t="s">
        <v>387</v>
      </c>
      <c r="BX237" s="249">
        <v>44607</v>
      </c>
      <c r="BY237" s="582" t="s">
        <v>2270</v>
      </c>
      <c r="BZ237" s="94" t="s">
        <v>466</v>
      </c>
      <c r="CA237" s="108">
        <v>1</v>
      </c>
      <c r="CB237" s="236" t="s">
        <v>294</v>
      </c>
      <c r="CC237" s="94"/>
      <c r="CD237" s="236" t="s">
        <v>294</v>
      </c>
      <c r="CE237" s="233" t="s">
        <v>1125</v>
      </c>
      <c r="CF237" s="233" t="s">
        <v>1125</v>
      </c>
      <c r="CG237" s="375" t="s">
        <v>328</v>
      </c>
      <c r="CH237" s="233" t="s">
        <v>328</v>
      </c>
      <c r="CI237" s="234">
        <v>1</v>
      </c>
      <c r="CJ237" s="235" t="str">
        <f t="shared" si="34"/>
        <v>CUMPLIMIENTO TOTAL</v>
      </c>
      <c r="CK237" s="223" t="str">
        <f t="shared" si="29"/>
        <v>NO APLICA ACCION CERRADA</v>
      </c>
      <c r="CL237" s="221" t="str">
        <f t="shared" si="30"/>
        <v>NO APLICA ACCION CERRADA</v>
      </c>
      <c r="CM237" s="239" t="s">
        <v>328</v>
      </c>
      <c r="CN237" s="82" t="s">
        <v>2142</v>
      </c>
      <c r="CO237" s="70" t="s">
        <v>409</v>
      </c>
      <c r="CP237" s="107">
        <v>1</v>
      </c>
      <c r="CQ237" s="236" t="s">
        <v>294</v>
      </c>
      <c r="CR237" s="105" t="s">
        <v>382</v>
      </c>
      <c r="CS237" s="249">
        <v>44963</v>
      </c>
      <c r="CT237" s="82" t="s">
        <v>1125</v>
      </c>
      <c r="CU237" s="82" t="s">
        <v>339</v>
      </c>
      <c r="CV237" s="107">
        <v>1</v>
      </c>
      <c r="CW237" s="110">
        <v>1</v>
      </c>
      <c r="CX237" s="235" t="str">
        <f t="shared" si="35"/>
        <v>CUMPLIMIENTO TOTAL</v>
      </c>
      <c r="CY237" s="223" t="str">
        <f t="shared" si="36"/>
        <v>NO APLICA ACCION CERRADA</v>
      </c>
      <c r="CZ237" s="221" t="str">
        <f t="shared" si="37"/>
        <v>NO APLICA ACCION CERRADA</v>
      </c>
      <c r="DA237" s="239" t="s">
        <v>328</v>
      </c>
      <c r="DB237" s="93" t="s">
        <v>1125</v>
      </c>
      <c r="DC237" s="93" t="s">
        <v>339</v>
      </c>
      <c r="DD237" s="115">
        <v>1</v>
      </c>
      <c r="DE237" s="97" t="s">
        <v>294</v>
      </c>
      <c r="DF237" s="94"/>
      <c r="DG237" s="141"/>
      <c r="DH237" s="141"/>
      <c r="DI237" s="141"/>
      <c r="DJ237" s="141"/>
      <c r="DK237" s="141"/>
      <c r="DL237" s="141"/>
      <c r="DM237" s="141"/>
      <c r="DN237" s="141"/>
      <c r="DO237" s="141"/>
      <c r="DP237" s="141"/>
      <c r="DQ237" s="141"/>
      <c r="DR237" s="141"/>
      <c r="DS237" s="141"/>
      <c r="DT237" s="141"/>
      <c r="DU237" s="141"/>
      <c r="DV237" s="141"/>
      <c r="DW237" s="141"/>
      <c r="DX237" s="141"/>
      <c r="DY237" s="141"/>
      <c r="DZ237" s="141"/>
      <c r="EA237" s="141"/>
      <c r="EB237" s="141"/>
      <c r="EC237" s="141"/>
      <c r="ED237" s="141"/>
      <c r="EE237" s="141"/>
      <c r="EF237" s="141"/>
      <c r="EG237" s="141"/>
      <c r="EH237" s="141"/>
      <c r="EI237" s="141"/>
      <c r="EJ237" s="141"/>
      <c r="EK237" s="141"/>
      <c r="EL237" s="141"/>
      <c r="EM237" s="141"/>
      <c r="EN237" s="141"/>
      <c r="EO237" s="141"/>
      <c r="EP237" s="141"/>
      <c r="EQ237" s="141"/>
      <c r="ER237" s="141"/>
      <c r="ES237" s="141"/>
      <c r="ET237" s="141"/>
      <c r="EU237" s="141"/>
      <c r="EV237" s="141"/>
      <c r="EW237" s="141"/>
      <c r="EX237" s="141"/>
      <c r="EY237" s="141"/>
      <c r="EZ237" s="141"/>
      <c r="FA237" s="141"/>
      <c r="FB237" s="141"/>
      <c r="FC237" s="141"/>
      <c r="FD237" s="141"/>
      <c r="FE237" s="141"/>
      <c r="FF237" s="141"/>
      <c r="FG237" s="141"/>
      <c r="FH237" s="141"/>
      <c r="FI237" s="141"/>
      <c r="FJ237" s="141"/>
      <c r="FK237" s="141"/>
      <c r="FL237" s="141"/>
      <c r="FM237" s="141"/>
      <c r="FN237" s="141"/>
      <c r="FO237" s="141"/>
      <c r="FP237" s="141"/>
      <c r="FQ237" s="141"/>
      <c r="FR237" s="141"/>
      <c r="FS237" s="141"/>
      <c r="FT237" s="141"/>
      <c r="FU237" s="141"/>
      <c r="FV237" s="141"/>
      <c r="FW237" s="141"/>
      <c r="FX237" s="141"/>
      <c r="FY237" s="141"/>
      <c r="FZ237" s="141"/>
      <c r="GA237" s="141"/>
      <c r="GB237" s="141"/>
      <c r="GC237" s="141"/>
      <c r="GD237" s="141"/>
      <c r="GE237" s="141"/>
      <c r="GF237" s="141"/>
      <c r="GG237" s="141"/>
      <c r="GH237" s="141"/>
      <c r="GI237" s="141"/>
      <c r="GJ237" s="141"/>
      <c r="GK237" s="141"/>
      <c r="GL237" s="141"/>
      <c r="GM237" s="141"/>
      <c r="GN237" s="141"/>
      <c r="GO237" s="141"/>
      <c r="GP237" s="141"/>
      <c r="GQ237" s="141"/>
      <c r="GR237" s="141"/>
      <c r="GS237" s="141"/>
      <c r="GT237" s="141"/>
      <c r="GU237" s="141"/>
      <c r="GV237" s="141"/>
      <c r="GW237" s="141"/>
      <c r="GX237" s="141"/>
      <c r="GY237" s="141"/>
      <c r="GZ237" s="141"/>
      <c r="HA237" s="141"/>
      <c r="HB237" s="141"/>
      <c r="HC237" s="141"/>
      <c r="HD237" s="141"/>
      <c r="HE237" s="141"/>
      <c r="HF237" s="141"/>
      <c r="HG237" s="141"/>
      <c r="HH237" s="141"/>
      <c r="HI237" s="141"/>
      <c r="HJ237" s="141"/>
      <c r="HK237" s="141"/>
      <c r="HL237" s="141"/>
      <c r="HM237" s="141"/>
      <c r="HN237" s="141"/>
      <c r="HO237" s="141"/>
      <c r="HP237" s="141"/>
      <c r="HQ237" s="141"/>
      <c r="HR237" s="141"/>
      <c r="HS237" s="141"/>
      <c r="HT237" s="141"/>
      <c r="HU237" s="141"/>
      <c r="HV237" s="141"/>
      <c r="HW237" s="141"/>
      <c r="HX237" s="141"/>
      <c r="HY237" s="141"/>
      <c r="HZ237" s="141"/>
      <c r="IA237" s="141"/>
      <c r="IB237" s="141"/>
      <c r="IC237" s="141"/>
      <c r="ID237" s="141"/>
      <c r="IE237" s="141"/>
      <c r="IF237" s="141"/>
      <c r="IG237" s="141"/>
      <c r="IH237" s="141"/>
      <c r="II237" s="141"/>
      <c r="IJ237" s="141"/>
      <c r="IK237" s="141"/>
      <c r="IL237" s="141"/>
      <c r="IM237" s="141"/>
      <c r="IN237" s="141"/>
      <c r="IO237" s="141"/>
      <c r="IP237" s="141"/>
      <c r="IQ237" s="141"/>
      <c r="IR237" s="141"/>
      <c r="IS237" s="141"/>
      <c r="IT237" s="141"/>
      <c r="IU237" s="141"/>
      <c r="IV237" s="141"/>
      <c r="IW237" s="141"/>
      <c r="IX237" s="141"/>
      <c r="IY237" s="141"/>
      <c r="IZ237" s="141"/>
      <c r="JA237" s="141"/>
      <c r="JB237" s="141"/>
      <c r="JC237" s="141"/>
      <c r="JD237" s="141"/>
      <c r="JE237" s="141"/>
      <c r="JF237" s="141"/>
      <c r="JG237" s="141"/>
      <c r="JH237" s="141"/>
      <c r="JI237" s="141"/>
      <c r="JJ237" s="141"/>
      <c r="JK237" s="141"/>
      <c r="JL237" s="141"/>
      <c r="JM237" s="141"/>
      <c r="JN237" s="141"/>
      <c r="JO237" s="141"/>
      <c r="JP237" s="141"/>
      <c r="JQ237" s="141"/>
      <c r="JR237" s="141"/>
      <c r="JS237" s="141"/>
      <c r="JT237" s="141"/>
      <c r="JU237" s="141"/>
      <c r="JV237" s="141"/>
      <c r="JW237" s="141"/>
      <c r="JX237" s="141"/>
      <c r="JY237" s="141"/>
      <c r="JZ237" s="141"/>
      <c r="KA237" s="141"/>
      <c r="KB237" s="141"/>
      <c r="KC237" s="141"/>
      <c r="KD237" s="141"/>
      <c r="KE237" s="141"/>
      <c r="KF237" s="141"/>
      <c r="KG237" s="141"/>
      <c r="KH237" s="141"/>
      <c r="KI237" s="141"/>
      <c r="KJ237" s="141"/>
      <c r="KK237" s="141"/>
      <c r="KL237" s="141"/>
      <c r="KM237" s="141"/>
      <c r="KN237" s="141"/>
      <c r="KO237" s="141"/>
      <c r="KP237" s="141"/>
      <c r="KQ237" s="141"/>
      <c r="KR237" s="141"/>
      <c r="KS237" s="141"/>
      <c r="KT237" s="141"/>
      <c r="KU237" s="141"/>
      <c r="KV237" s="141"/>
      <c r="KW237" s="141"/>
      <c r="KX237" s="141"/>
      <c r="KY237" s="141"/>
      <c r="KZ237" s="141"/>
      <c r="LA237" s="141"/>
      <c r="LB237" s="141"/>
      <c r="LC237" s="141"/>
      <c r="LD237" s="141"/>
      <c r="LE237" s="141"/>
      <c r="LF237" s="141"/>
      <c r="LG237" s="141"/>
      <c r="LH237" s="141"/>
      <c r="LI237" s="141"/>
      <c r="LJ237" s="141"/>
      <c r="LK237" s="141"/>
      <c r="LL237" s="141"/>
      <c r="LM237" s="141"/>
      <c r="LN237" s="141"/>
      <c r="LO237" s="141"/>
      <c r="LP237" s="141"/>
      <c r="LQ237" s="141"/>
      <c r="LR237" s="141"/>
      <c r="LS237" s="141"/>
      <c r="LT237" s="141"/>
      <c r="LU237" s="141"/>
      <c r="LV237" s="141"/>
      <c r="LW237" s="141"/>
      <c r="LX237" s="141"/>
      <c r="LY237" s="141"/>
      <c r="LZ237" s="141"/>
      <c r="MA237" s="141"/>
      <c r="MB237" s="141"/>
      <c r="MC237" s="141"/>
      <c r="MD237" s="141"/>
      <c r="ME237" s="141"/>
      <c r="MF237" s="141"/>
      <c r="MG237" s="141"/>
      <c r="MH237" s="141"/>
      <c r="MI237" s="141"/>
      <c r="MJ237" s="141"/>
      <c r="MK237" s="141"/>
      <c r="ML237" s="141"/>
      <c r="MM237" s="141"/>
      <c r="MN237" s="141"/>
      <c r="MO237" s="141"/>
      <c r="MP237" s="141"/>
      <c r="MQ237" s="141"/>
      <c r="MR237" s="141"/>
      <c r="MS237" s="141"/>
      <c r="MT237" s="141"/>
      <c r="MU237" s="141"/>
      <c r="MV237" s="141"/>
      <c r="MW237" s="141"/>
      <c r="MX237" s="141"/>
      <c r="MY237" s="141"/>
      <c r="MZ237" s="141"/>
      <c r="NA237" s="141"/>
      <c r="NB237" s="141"/>
      <c r="NC237" s="141"/>
      <c r="ND237" s="141"/>
      <c r="NE237" s="141"/>
      <c r="NF237" s="141"/>
      <c r="NG237" s="141"/>
      <c r="NH237" s="141"/>
      <c r="NI237" s="141"/>
      <c r="NJ237" s="141"/>
      <c r="NK237" s="141"/>
      <c r="NL237" s="141"/>
      <c r="NM237" s="141"/>
      <c r="NN237" s="141"/>
      <c r="NO237" s="141"/>
      <c r="NP237" s="141"/>
      <c r="NQ237" s="141"/>
      <c r="NR237" s="141"/>
      <c r="NS237" s="141"/>
      <c r="NT237" s="141"/>
      <c r="NU237" s="141"/>
      <c r="NV237" s="141"/>
      <c r="NW237" s="141"/>
      <c r="NX237" s="141"/>
      <c r="NY237" s="141"/>
      <c r="NZ237" s="141"/>
      <c r="OA237" s="141"/>
      <c r="OB237" s="141"/>
      <c r="OC237" s="141"/>
      <c r="OD237" s="141"/>
      <c r="OE237" s="141"/>
      <c r="OF237" s="141"/>
      <c r="OG237" s="141"/>
      <c r="OH237" s="141"/>
      <c r="OI237" s="141"/>
      <c r="OJ237" s="141"/>
      <c r="OK237" s="141"/>
      <c r="OL237" s="141"/>
      <c r="OM237" s="141"/>
      <c r="ON237" s="141"/>
      <c r="OO237" s="141"/>
      <c r="OP237" s="141"/>
      <c r="OQ237" s="141"/>
      <c r="OR237" s="141"/>
      <c r="OS237" s="141"/>
      <c r="OT237" s="141"/>
      <c r="OU237" s="141"/>
      <c r="OV237" s="141"/>
      <c r="OW237" s="141"/>
      <c r="OX237" s="141"/>
      <c r="OY237" s="141"/>
      <c r="OZ237" s="141"/>
      <c r="PA237" s="141"/>
      <c r="PB237" s="141"/>
      <c r="PC237" s="141"/>
      <c r="PD237" s="141"/>
      <c r="PE237" s="141"/>
      <c r="PF237" s="141"/>
      <c r="PG237" s="141"/>
      <c r="PH237" s="141"/>
      <c r="PI237" s="141"/>
      <c r="PJ237" s="141"/>
      <c r="PK237" s="141"/>
      <c r="PL237" s="141"/>
      <c r="PM237" s="141"/>
      <c r="PN237" s="141"/>
      <c r="PO237" s="141"/>
      <c r="PP237" s="141"/>
      <c r="PQ237" s="141"/>
      <c r="PR237" s="141"/>
      <c r="PS237" s="141"/>
      <c r="PT237" s="141"/>
      <c r="PU237" s="141"/>
      <c r="PV237" s="141"/>
      <c r="PW237" s="141"/>
      <c r="PX237" s="141"/>
      <c r="PY237" s="141"/>
      <c r="PZ237" s="141"/>
      <c r="QA237" s="141"/>
      <c r="QB237" s="141"/>
      <c r="QC237" s="141"/>
      <c r="QD237" s="141"/>
      <c r="QE237" s="141"/>
      <c r="QF237" s="141"/>
    </row>
    <row r="238" spans="1:449" s="141" customFormat="1" ht="118.5" hidden="1" customHeight="1">
      <c r="A238" s="252">
        <v>210</v>
      </c>
      <c r="B238" s="253" t="s">
        <v>196</v>
      </c>
      <c r="C238" s="254" t="s">
        <v>612</v>
      </c>
      <c r="D238" s="255" t="s">
        <v>337</v>
      </c>
      <c r="E238" s="213" t="s">
        <v>3131</v>
      </c>
      <c r="F238" s="213" t="s">
        <v>1877</v>
      </c>
      <c r="G238" s="254" t="s">
        <v>269</v>
      </c>
      <c r="H238" s="213" t="s">
        <v>341</v>
      </c>
      <c r="I238" s="213" t="s">
        <v>1914</v>
      </c>
      <c r="J238" s="395" t="s">
        <v>102</v>
      </c>
      <c r="K238" s="395" t="s">
        <v>638</v>
      </c>
      <c r="L238" s="395" t="s">
        <v>639</v>
      </c>
      <c r="M238" s="288" t="s">
        <v>1879</v>
      </c>
      <c r="N238" s="395" t="s">
        <v>1880</v>
      </c>
      <c r="O238" s="213" t="s">
        <v>17</v>
      </c>
      <c r="P238" s="213" t="s">
        <v>19</v>
      </c>
      <c r="Q238" s="213" t="s">
        <v>2306</v>
      </c>
      <c r="R238" s="213" t="s">
        <v>251</v>
      </c>
      <c r="S238" s="255" t="s">
        <v>3132</v>
      </c>
      <c r="T238" s="253" t="s">
        <v>2220</v>
      </c>
      <c r="U238" s="255">
        <v>88</v>
      </c>
      <c r="V238" s="255">
        <v>2021</v>
      </c>
      <c r="W238" s="255" t="s">
        <v>3133</v>
      </c>
      <c r="X238" s="575" t="s">
        <v>3134</v>
      </c>
      <c r="Y238" s="245" t="s">
        <v>3135</v>
      </c>
      <c r="Z238" s="245" t="s">
        <v>3136</v>
      </c>
      <c r="AA238" s="255" t="s">
        <v>328</v>
      </c>
      <c r="AB238" s="213" t="s">
        <v>328</v>
      </c>
      <c r="AC238" s="245" t="s">
        <v>3137</v>
      </c>
      <c r="AD238" s="585">
        <v>1</v>
      </c>
      <c r="AE238" s="255" t="s">
        <v>328</v>
      </c>
      <c r="AF238" s="260">
        <v>44378</v>
      </c>
      <c r="AG238" s="260">
        <v>44408</v>
      </c>
      <c r="AH238" s="260">
        <v>44743</v>
      </c>
      <c r="AI238" s="260" t="s">
        <v>309</v>
      </c>
      <c r="AJ238" s="260" t="s">
        <v>309</v>
      </c>
      <c r="AK238" s="218">
        <f t="shared" si="33"/>
        <v>-303</v>
      </c>
      <c r="AL238" s="220" t="s">
        <v>2183</v>
      </c>
      <c r="AM238" s="262"/>
      <c r="AN238" s="257"/>
      <c r="AO238" s="300"/>
      <c r="AP238" s="261">
        <v>0</v>
      </c>
      <c r="AQ238" s="235" t="s">
        <v>386</v>
      </c>
      <c r="AR238" s="223">
        <v>-43</v>
      </c>
      <c r="AS238" s="221" t="s">
        <v>387</v>
      </c>
      <c r="AT238" s="221" t="s">
        <v>412</v>
      </c>
      <c r="AU238" s="221" t="s">
        <v>412</v>
      </c>
      <c r="AV238" s="221" t="s">
        <v>412</v>
      </c>
      <c r="AW238" s="222">
        <v>0</v>
      </c>
      <c r="AX238" s="261">
        <v>0</v>
      </c>
      <c r="AY238" s="221" t="s">
        <v>393</v>
      </c>
      <c r="AZ238" s="257" t="s">
        <v>390</v>
      </c>
      <c r="BA238" s="247" t="s">
        <v>390</v>
      </c>
      <c r="BB238" s="36" t="s">
        <v>3138</v>
      </c>
      <c r="BC238" s="280">
        <v>44620</v>
      </c>
      <c r="BD238" s="36" t="s">
        <v>307</v>
      </c>
      <c r="BE238" s="279" t="s">
        <v>328</v>
      </c>
      <c r="BF238" s="227">
        <v>1</v>
      </c>
      <c r="BG238" s="235" t="s">
        <v>380</v>
      </c>
      <c r="BH238" s="223">
        <v>-44620</v>
      </c>
      <c r="BI238" s="221" t="s">
        <v>387</v>
      </c>
      <c r="BJ238" s="267"/>
      <c r="BK238" s="267"/>
      <c r="BL238" s="267"/>
      <c r="BM238" s="267"/>
      <c r="BN238" s="221"/>
      <c r="BO238" s="267"/>
      <c r="BP238" s="399" t="s">
        <v>1213</v>
      </c>
      <c r="BQ238" s="62" t="s">
        <v>2199</v>
      </c>
      <c r="BR238" s="269">
        <v>44712</v>
      </c>
      <c r="BS238" s="233" t="s">
        <v>480</v>
      </c>
      <c r="BT238" s="234">
        <v>1</v>
      </c>
      <c r="BU238" s="235" t="s">
        <v>380</v>
      </c>
      <c r="BV238" s="223">
        <v>-303</v>
      </c>
      <c r="BW238" s="221" t="s">
        <v>387</v>
      </c>
      <c r="BX238" s="249">
        <v>44607</v>
      </c>
      <c r="BY238" s="380" t="s">
        <v>3139</v>
      </c>
      <c r="BZ238" s="94" t="s">
        <v>466</v>
      </c>
      <c r="CA238" s="108">
        <v>1</v>
      </c>
      <c r="CB238" s="236" t="s">
        <v>294</v>
      </c>
      <c r="CC238" s="94"/>
      <c r="CD238" s="236" t="s">
        <v>294</v>
      </c>
      <c r="CE238" s="233" t="s">
        <v>1125</v>
      </c>
      <c r="CF238" s="233" t="s">
        <v>1125</v>
      </c>
      <c r="CG238" s="375" t="s">
        <v>328</v>
      </c>
      <c r="CH238" s="233" t="s">
        <v>328</v>
      </c>
      <c r="CI238" s="234">
        <v>1</v>
      </c>
      <c r="CJ238" s="235" t="str">
        <f t="shared" si="34"/>
        <v>CUMPLIMIENTO TOTAL</v>
      </c>
      <c r="CK238" s="223" t="str">
        <f t="shared" si="29"/>
        <v>NO APLICA ACCION CERRADA</v>
      </c>
      <c r="CL238" s="221" t="str">
        <f t="shared" si="30"/>
        <v>NO APLICA ACCION CERRADA</v>
      </c>
      <c r="CM238" s="239" t="s">
        <v>328</v>
      </c>
      <c r="CN238" s="82" t="s">
        <v>2142</v>
      </c>
      <c r="CO238" s="70" t="s">
        <v>409</v>
      </c>
      <c r="CP238" s="107">
        <v>1</v>
      </c>
      <c r="CQ238" s="236" t="s">
        <v>294</v>
      </c>
      <c r="CR238" s="105" t="s">
        <v>382</v>
      </c>
      <c r="CS238" s="249">
        <v>44963</v>
      </c>
      <c r="CT238" s="82" t="s">
        <v>1125</v>
      </c>
      <c r="CU238" s="82" t="s">
        <v>339</v>
      </c>
      <c r="CV238" s="107">
        <v>1</v>
      </c>
      <c r="CW238" s="110">
        <v>1</v>
      </c>
      <c r="CX238" s="235" t="str">
        <f t="shared" si="35"/>
        <v>CUMPLIMIENTO TOTAL</v>
      </c>
      <c r="CY238" s="223" t="str">
        <f t="shared" si="36"/>
        <v>NO APLICA ACCION CERRADA</v>
      </c>
      <c r="CZ238" s="221" t="str">
        <f t="shared" si="37"/>
        <v>NO APLICA ACCION CERRADA</v>
      </c>
      <c r="DA238" s="239" t="s">
        <v>328</v>
      </c>
      <c r="DB238" s="82" t="s">
        <v>1125</v>
      </c>
      <c r="DC238" s="82" t="s">
        <v>339</v>
      </c>
      <c r="DD238" s="107">
        <v>1</v>
      </c>
      <c r="DE238" s="97" t="s">
        <v>294</v>
      </c>
      <c r="DF238" s="94"/>
      <c r="QG238" s="145"/>
    </row>
    <row r="239" spans="1:449" s="141" customFormat="1" ht="118.5" hidden="1" customHeight="1">
      <c r="A239" s="252">
        <v>211</v>
      </c>
      <c r="B239" s="253" t="s">
        <v>196</v>
      </c>
      <c r="C239" s="254" t="s">
        <v>612</v>
      </c>
      <c r="D239" s="255" t="s">
        <v>337</v>
      </c>
      <c r="E239" s="213" t="s">
        <v>595</v>
      </c>
      <c r="F239" s="213" t="s">
        <v>1877</v>
      </c>
      <c r="G239" s="254" t="s">
        <v>269</v>
      </c>
      <c r="H239" s="213" t="s">
        <v>341</v>
      </c>
      <c r="I239" s="213" t="s">
        <v>207</v>
      </c>
      <c r="J239" s="395" t="s">
        <v>102</v>
      </c>
      <c r="K239" s="395" t="s">
        <v>638</v>
      </c>
      <c r="L239" s="395" t="s">
        <v>639</v>
      </c>
      <c r="M239" s="288" t="s">
        <v>1879</v>
      </c>
      <c r="N239" s="395" t="s">
        <v>1880</v>
      </c>
      <c r="O239" s="213" t="s">
        <v>17</v>
      </c>
      <c r="P239" s="213" t="s">
        <v>19</v>
      </c>
      <c r="Q239" s="213" t="s">
        <v>2306</v>
      </c>
      <c r="R239" s="213" t="s">
        <v>251</v>
      </c>
      <c r="S239" s="255" t="s">
        <v>3140</v>
      </c>
      <c r="T239" s="253" t="s">
        <v>2220</v>
      </c>
      <c r="U239" s="255">
        <v>88</v>
      </c>
      <c r="V239" s="255">
        <v>2021</v>
      </c>
      <c r="W239" s="255" t="s">
        <v>3133</v>
      </c>
      <c r="X239" s="575" t="s">
        <v>3134</v>
      </c>
      <c r="Y239" s="245" t="s">
        <v>3135</v>
      </c>
      <c r="Z239" s="245" t="s">
        <v>3141</v>
      </c>
      <c r="AA239" s="255" t="s">
        <v>328</v>
      </c>
      <c r="AB239" s="213" t="s">
        <v>328</v>
      </c>
      <c r="AC239" s="245" t="s">
        <v>3142</v>
      </c>
      <c r="AD239" s="585">
        <v>1</v>
      </c>
      <c r="AE239" s="255" t="s">
        <v>328</v>
      </c>
      <c r="AF239" s="260">
        <v>44378</v>
      </c>
      <c r="AG239" s="260">
        <v>44439</v>
      </c>
      <c r="AH239" s="260">
        <v>44743</v>
      </c>
      <c r="AI239" s="260" t="s">
        <v>309</v>
      </c>
      <c r="AJ239" s="260" t="s">
        <v>309</v>
      </c>
      <c r="AK239" s="218">
        <f t="shared" si="33"/>
        <v>-272</v>
      </c>
      <c r="AL239" s="220" t="s">
        <v>2183</v>
      </c>
      <c r="AM239" s="262"/>
      <c r="AN239" s="257"/>
      <c r="AO239" s="300"/>
      <c r="AP239" s="261">
        <v>0</v>
      </c>
      <c r="AQ239" s="235" t="s">
        <v>386</v>
      </c>
      <c r="AR239" s="223">
        <v>-12</v>
      </c>
      <c r="AS239" s="221" t="s">
        <v>387</v>
      </c>
      <c r="AT239" s="221" t="s">
        <v>412</v>
      </c>
      <c r="AU239" s="221" t="s">
        <v>412</v>
      </c>
      <c r="AV239" s="221" t="s">
        <v>412</v>
      </c>
      <c r="AW239" s="222">
        <v>0</v>
      </c>
      <c r="AX239" s="261">
        <v>0</v>
      </c>
      <c r="AY239" s="221" t="s">
        <v>393</v>
      </c>
      <c r="AZ239" s="257" t="s">
        <v>390</v>
      </c>
      <c r="BA239" s="247" t="s">
        <v>390</v>
      </c>
      <c r="BB239" s="36" t="s">
        <v>3143</v>
      </c>
      <c r="BC239" s="280">
        <v>44620</v>
      </c>
      <c r="BD239" s="36" t="s">
        <v>307</v>
      </c>
      <c r="BE239" s="279" t="s">
        <v>328</v>
      </c>
      <c r="BF239" s="227">
        <v>1</v>
      </c>
      <c r="BG239" s="235" t="s">
        <v>380</v>
      </c>
      <c r="BH239" s="223">
        <v>-44620</v>
      </c>
      <c r="BI239" s="221" t="s">
        <v>387</v>
      </c>
      <c r="BJ239" s="267"/>
      <c r="BK239" s="267"/>
      <c r="BL239" s="267"/>
      <c r="BM239" s="267"/>
      <c r="BN239" s="221"/>
      <c r="BO239" s="267"/>
      <c r="BP239" s="399" t="s">
        <v>1213</v>
      </c>
      <c r="BQ239" s="62" t="s">
        <v>2199</v>
      </c>
      <c r="BR239" s="269">
        <v>44712</v>
      </c>
      <c r="BS239" s="233" t="s">
        <v>480</v>
      </c>
      <c r="BT239" s="234">
        <v>1</v>
      </c>
      <c r="BU239" s="235" t="s">
        <v>380</v>
      </c>
      <c r="BV239" s="223">
        <v>-272</v>
      </c>
      <c r="BW239" s="221" t="s">
        <v>387</v>
      </c>
      <c r="BX239" s="249">
        <v>44607</v>
      </c>
      <c r="BY239" s="380" t="s">
        <v>3144</v>
      </c>
      <c r="BZ239" s="94" t="s">
        <v>466</v>
      </c>
      <c r="CA239" s="108">
        <v>1</v>
      </c>
      <c r="CB239" s="236" t="s">
        <v>294</v>
      </c>
      <c r="CC239" s="94"/>
      <c r="CD239" s="236" t="s">
        <v>294</v>
      </c>
      <c r="CE239" s="233" t="s">
        <v>1125</v>
      </c>
      <c r="CF239" s="233" t="s">
        <v>1125</v>
      </c>
      <c r="CG239" s="375" t="s">
        <v>328</v>
      </c>
      <c r="CH239" s="233" t="s">
        <v>328</v>
      </c>
      <c r="CI239" s="234">
        <v>1</v>
      </c>
      <c r="CJ239" s="235" t="str">
        <f t="shared" si="34"/>
        <v>CUMPLIMIENTO TOTAL</v>
      </c>
      <c r="CK239" s="223" t="str">
        <f t="shared" si="29"/>
        <v>NO APLICA ACCION CERRADA</v>
      </c>
      <c r="CL239" s="221" t="str">
        <f t="shared" si="30"/>
        <v>NO APLICA ACCION CERRADA</v>
      </c>
      <c r="CM239" s="239" t="s">
        <v>328</v>
      </c>
      <c r="CN239" s="82" t="s">
        <v>2142</v>
      </c>
      <c r="CO239" s="70" t="s">
        <v>409</v>
      </c>
      <c r="CP239" s="107">
        <v>1</v>
      </c>
      <c r="CQ239" s="236" t="s">
        <v>294</v>
      </c>
      <c r="CR239" s="105" t="s">
        <v>382</v>
      </c>
      <c r="CS239" s="249">
        <v>44963</v>
      </c>
      <c r="CT239" s="82" t="s">
        <v>1125</v>
      </c>
      <c r="CU239" s="82" t="s">
        <v>339</v>
      </c>
      <c r="CV239" s="107">
        <v>1</v>
      </c>
      <c r="CW239" s="110">
        <v>1</v>
      </c>
      <c r="CX239" s="235" t="str">
        <f t="shared" si="35"/>
        <v>CUMPLIMIENTO TOTAL</v>
      </c>
      <c r="CY239" s="223" t="str">
        <f t="shared" si="36"/>
        <v>NO APLICA ACCION CERRADA</v>
      </c>
      <c r="CZ239" s="221" t="str">
        <f t="shared" si="37"/>
        <v>NO APLICA ACCION CERRADA</v>
      </c>
      <c r="DA239" s="239" t="s">
        <v>328</v>
      </c>
      <c r="DB239" s="82" t="s">
        <v>1125</v>
      </c>
      <c r="DC239" s="82" t="s">
        <v>339</v>
      </c>
      <c r="DD239" s="107">
        <v>1</v>
      </c>
      <c r="DE239" s="97" t="s">
        <v>294</v>
      </c>
      <c r="DF239" s="94"/>
      <c r="QG239" s="145"/>
    </row>
    <row r="240" spans="1:449" s="145" customFormat="1" ht="118.5" hidden="1" customHeight="1">
      <c r="A240" s="252">
        <v>212</v>
      </c>
      <c r="B240" s="253" t="s">
        <v>196</v>
      </c>
      <c r="C240" s="254" t="s">
        <v>612</v>
      </c>
      <c r="D240" s="255" t="s">
        <v>337</v>
      </c>
      <c r="E240" s="213" t="s">
        <v>218</v>
      </c>
      <c r="F240" s="215" t="s">
        <v>2305</v>
      </c>
      <c r="G240" s="254" t="s">
        <v>269</v>
      </c>
      <c r="H240" s="213" t="s">
        <v>341</v>
      </c>
      <c r="I240" s="215" t="s">
        <v>218</v>
      </c>
      <c r="J240" s="395" t="s">
        <v>1184</v>
      </c>
      <c r="K240" s="288" t="s">
        <v>1185</v>
      </c>
      <c r="L240" s="395" t="s">
        <v>1186</v>
      </c>
      <c r="M240" s="395" t="s">
        <v>328</v>
      </c>
      <c r="N240" s="395" t="s">
        <v>328</v>
      </c>
      <c r="O240" s="213" t="s">
        <v>17</v>
      </c>
      <c r="P240" s="213" t="s">
        <v>19</v>
      </c>
      <c r="Q240" s="213" t="s">
        <v>2306</v>
      </c>
      <c r="R240" s="213" t="s">
        <v>251</v>
      </c>
      <c r="S240" s="255" t="s">
        <v>3145</v>
      </c>
      <c r="T240" s="253" t="s">
        <v>2220</v>
      </c>
      <c r="U240" s="255">
        <v>88</v>
      </c>
      <c r="V240" s="255">
        <v>2021</v>
      </c>
      <c r="W240" s="255" t="s">
        <v>3133</v>
      </c>
      <c r="X240" s="575" t="s">
        <v>3134</v>
      </c>
      <c r="Y240" s="245" t="s">
        <v>3135</v>
      </c>
      <c r="Z240" s="245" t="s">
        <v>3146</v>
      </c>
      <c r="AA240" s="255" t="s">
        <v>328</v>
      </c>
      <c r="AB240" s="213" t="s">
        <v>328</v>
      </c>
      <c r="AC240" s="245" t="s">
        <v>3147</v>
      </c>
      <c r="AD240" s="585">
        <v>1</v>
      </c>
      <c r="AE240" s="255" t="s">
        <v>328</v>
      </c>
      <c r="AF240" s="260">
        <v>44440</v>
      </c>
      <c r="AG240" s="260">
        <v>44545</v>
      </c>
      <c r="AH240" s="260">
        <v>44743</v>
      </c>
      <c r="AI240" s="260" t="s">
        <v>309</v>
      </c>
      <c r="AJ240" s="260" t="s">
        <v>309</v>
      </c>
      <c r="AK240" s="218">
        <f t="shared" si="33"/>
        <v>-166</v>
      </c>
      <c r="AL240" s="220" t="s">
        <v>2183</v>
      </c>
      <c r="AM240" s="262"/>
      <c r="AN240" s="257"/>
      <c r="AO240" s="300"/>
      <c r="AP240" s="261">
        <v>0</v>
      </c>
      <c r="AQ240" s="235" t="s">
        <v>386</v>
      </c>
      <c r="AR240" s="223">
        <v>94</v>
      </c>
      <c r="AS240" s="221" t="s">
        <v>398</v>
      </c>
      <c r="AT240" s="221" t="s">
        <v>412</v>
      </c>
      <c r="AU240" s="221" t="s">
        <v>412</v>
      </c>
      <c r="AV240" s="221" t="s">
        <v>412</v>
      </c>
      <c r="AW240" s="222">
        <v>0</v>
      </c>
      <c r="AX240" s="261">
        <v>0</v>
      </c>
      <c r="AY240" s="221" t="s">
        <v>400</v>
      </c>
      <c r="AZ240" s="257" t="s">
        <v>390</v>
      </c>
      <c r="BA240" s="247" t="s">
        <v>390</v>
      </c>
      <c r="BB240" s="36" t="s">
        <v>3148</v>
      </c>
      <c r="BC240" s="375">
        <v>44620</v>
      </c>
      <c r="BD240" s="316" t="s">
        <v>394</v>
      </c>
      <c r="BE240" s="316" t="s">
        <v>328</v>
      </c>
      <c r="BF240" s="317">
        <v>1</v>
      </c>
      <c r="BG240" s="235" t="s">
        <v>380</v>
      </c>
      <c r="BH240" s="223">
        <v>-44620</v>
      </c>
      <c r="BI240" s="221" t="s">
        <v>387</v>
      </c>
      <c r="BJ240" s="267"/>
      <c r="BK240" s="267"/>
      <c r="BL240" s="267"/>
      <c r="BM240" s="267"/>
      <c r="BN240" s="221"/>
      <c r="BO240" s="267"/>
      <c r="BP240" s="399" t="s">
        <v>1213</v>
      </c>
      <c r="BQ240" s="62" t="s">
        <v>2314</v>
      </c>
      <c r="BR240" s="269">
        <v>44712</v>
      </c>
      <c r="BS240" s="233" t="s">
        <v>1236</v>
      </c>
      <c r="BT240" s="234">
        <v>1</v>
      </c>
      <c r="BU240" s="235" t="s">
        <v>380</v>
      </c>
      <c r="BV240" s="223">
        <v>-166</v>
      </c>
      <c r="BW240" s="221" t="s">
        <v>387</v>
      </c>
      <c r="BX240" s="249">
        <v>44607</v>
      </c>
      <c r="BY240" s="380" t="s">
        <v>3149</v>
      </c>
      <c r="BZ240" s="94" t="s">
        <v>466</v>
      </c>
      <c r="CA240" s="108">
        <v>1</v>
      </c>
      <c r="CB240" s="236" t="s">
        <v>294</v>
      </c>
      <c r="CC240" s="94"/>
      <c r="CD240" s="236" t="s">
        <v>294</v>
      </c>
      <c r="CE240" s="233" t="s">
        <v>1125</v>
      </c>
      <c r="CF240" s="233" t="s">
        <v>1125</v>
      </c>
      <c r="CG240" s="375" t="s">
        <v>328</v>
      </c>
      <c r="CH240" s="233" t="s">
        <v>328</v>
      </c>
      <c r="CI240" s="234">
        <v>1</v>
      </c>
      <c r="CJ240" s="235" t="str">
        <f t="shared" si="34"/>
        <v>CUMPLIMIENTO TOTAL</v>
      </c>
      <c r="CK240" s="223" t="str">
        <f t="shared" si="29"/>
        <v>NO APLICA ACCION CERRADA</v>
      </c>
      <c r="CL240" s="221" t="str">
        <f t="shared" si="30"/>
        <v>NO APLICA ACCION CERRADA</v>
      </c>
      <c r="CM240" s="239" t="s">
        <v>328</v>
      </c>
      <c r="CN240" s="82" t="s">
        <v>2142</v>
      </c>
      <c r="CO240" s="70" t="s">
        <v>409</v>
      </c>
      <c r="CP240" s="107">
        <v>1</v>
      </c>
      <c r="CQ240" s="236" t="s">
        <v>294</v>
      </c>
      <c r="CR240" s="105" t="s">
        <v>382</v>
      </c>
      <c r="CS240" s="249">
        <v>44963</v>
      </c>
      <c r="CT240" s="82" t="s">
        <v>1125</v>
      </c>
      <c r="CU240" s="82" t="s">
        <v>339</v>
      </c>
      <c r="CV240" s="107">
        <v>1</v>
      </c>
      <c r="CW240" s="110">
        <v>1</v>
      </c>
      <c r="CX240" s="235" t="str">
        <f t="shared" si="35"/>
        <v>CUMPLIMIENTO TOTAL</v>
      </c>
      <c r="CY240" s="223" t="str">
        <f t="shared" si="36"/>
        <v>NO APLICA ACCION CERRADA</v>
      </c>
      <c r="CZ240" s="221" t="str">
        <f t="shared" si="37"/>
        <v>NO APLICA ACCION CERRADA</v>
      </c>
      <c r="DA240" s="239" t="s">
        <v>328</v>
      </c>
      <c r="DB240" s="82" t="s">
        <v>1125</v>
      </c>
      <c r="DC240" s="82" t="s">
        <v>339</v>
      </c>
      <c r="DD240" s="107">
        <v>1</v>
      </c>
      <c r="DE240" s="97" t="s">
        <v>294</v>
      </c>
      <c r="DF240" s="94"/>
      <c r="DG240" s="141"/>
      <c r="DH240" s="141"/>
      <c r="DI240" s="141"/>
      <c r="DJ240" s="141"/>
      <c r="DK240" s="141"/>
      <c r="DL240" s="141"/>
      <c r="DM240" s="141"/>
      <c r="DN240" s="141"/>
      <c r="DO240" s="141"/>
      <c r="DP240" s="141"/>
      <c r="DQ240" s="141"/>
      <c r="DR240" s="141"/>
      <c r="DS240" s="141"/>
      <c r="DT240" s="141"/>
      <c r="DU240" s="141"/>
      <c r="DV240" s="141"/>
      <c r="DW240" s="141"/>
      <c r="DX240" s="141"/>
      <c r="DY240" s="141"/>
      <c r="DZ240" s="141"/>
      <c r="EA240" s="141"/>
      <c r="EB240" s="141"/>
      <c r="EC240" s="141"/>
      <c r="ED240" s="141"/>
      <c r="EE240" s="141"/>
      <c r="EF240" s="141"/>
      <c r="EG240" s="141"/>
      <c r="EH240" s="141"/>
      <c r="EI240" s="141"/>
      <c r="EJ240" s="141"/>
      <c r="EK240" s="141"/>
      <c r="EL240" s="141"/>
      <c r="EM240" s="141"/>
      <c r="EN240" s="141"/>
      <c r="EO240" s="141"/>
      <c r="EP240" s="141"/>
      <c r="EQ240" s="141"/>
      <c r="ER240" s="141"/>
      <c r="ES240" s="141"/>
      <c r="ET240" s="141"/>
      <c r="EU240" s="141"/>
      <c r="EV240" s="141"/>
      <c r="EW240" s="141"/>
      <c r="EX240" s="141"/>
      <c r="EY240" s="141"/>
      <c r="EZ240" s="141"/>
      <c r="FA240" s="141"/>
      <c r="FB240" s="141"/>
      <c r="FC240" s="141"/>
      <c r="FD240" s="141"/>
      <c r="FE240" s="141"/>
      <c r="FF240" s="141"/>
      <c r="FG240" s="141"/>
      <c r="FH240" s="141"/>
      <c r="FI240" s="141"/>
      <c r="FJ240" s="141"/>
      <c r="FK240" s="141"/>
      <c r="FL240" s="141"/>
      <c r="FM240" s="141"/>
      <c r="FN240" s="141"/>
      <c r="FO240" s="141"/>
      <c r="FP240" s="141"/>
      <c r="FQ240" s="141"/>
      <c r="FR240" s="141"/>
      <c r="FS240" s="141"/>
      <c r="FT240" s="141"/>
      <c r="FU240" s="141"/>
      <c r="FV240" s="141"/>
      <c r="FW240" s="141"/>
      <c r="FX240" s="141"/>
      <c r="FY240" s="141"/>
      <c r="FZ240" s="141"/>
      <c r="GA240" s="141"/>
      <c r="GB240" s="141"/>
      <c r="GC240" s="141"/>
      <c r="GD240" s="141"/>
      <c r="GE240" s="141"/>
      <c r="GF240" s="141"/>
      <c r="GG240" s="141"/>
      <c r="GH240" s="141"/>
      <c r="GI240" s="141"/>
      <c r="GJ240" s="141"/>
      <c r="GK240" s="141"/>
      <c r="GL240" s="141"/>
      <c r="GM240" s="141"/>
      <c r="GN240" s="141"/>
      <c r="GO240" s="141"/>
      <c r="GP240" s="141"/>
      <c r="GQ240" s="141"/>
      <c r="GR240" s="141"/>
      <c r="GS240" s="141"/>
      <c r="GT240" s="141"/>
      <c r="GU240" s="141"/>
      <c r="GV240" s="141"/>
      <c r="GW240" s="141"/>
      <c r="GX240" s="141"/>
      <c r="GY240" s="141"/>
      <c r="GZ240" s="141"/>
      <c r="HA240" s="141"/>
      <c r="HB240" s="141"/>
      <c r="HC240" s="141"/>
      <c r="HD240" s="141"/>
      <c r="HE240" s="141"/>
      <c r="HF240" s="141"/>
      <c r="HG240" s="141"/>
      <c r="HH240" s="141"/>
      <c r="HI240" s="141"/>
      <c r="HJ240" s="141"/>
      <c r="HK240" s="141"/>
      <c r="HL240" s="141"/>
      <c r="HM240" s="141"/>
      <c r="HN240" s="141"/>
      <c r="HO240" s="141"/>
      <c r="HP240" s="141"/>
      <c r="HQ240" s="141"/>
      <c r="HR240" s="141"/>
      <c r="HS240" s="141"/>
      <c r="HT240" s="141"/>
      <c r="HU240" s="141"/>
      <c r="HV240" s="141"/>
      <c r="HW240" s="141"/>
      <c r="HX240" s="141"/>
      <c r="HY240" s="141"/>
      <c r="HZ240" s="141"/>
      <c r="IA240" s="141"/>
      <c r="IB240" s="141"/>
      <c r="IC240" s="141"/>
      <c r="ID240" s="141"/>
      <c r="IE240" s="141"/>
      <c r="IF240" s="141"/>
      <c r="IG240" s="141"/>
      <c r="IH240" s="141"/>
      <c r="II240" s="141"/>
      <c r="IJ240" s="141"/>
      <c r="IK240" s="141"/>
      <c r="IL240" s="141"/>
      <c r="IM240" s="141"/>
      <c r="IN240" s="141"/>
      <c r="IO240" s="141"/>
      <c r="IP240" s="141"/>
      <c r="IQ240" s="141"/>
      <c r="IR240" s="141"/>
      <c r="IS240" s="141"/>
      <c r="IT240" s="141"/>
      <c r="IU240" s="141"/>
      <c r="IV240" s="141"/>
      <c r="IW240" s="141"/>
      <c r="IX240" s="141"/>
      <c r="IY240" s="141"/>
      <c r="IZ240" s="141"/>
      <c r="JA240" s="141"/>
      <c r="JB240" s="141"/>
      <c r="JC240" s="141"/>
      <c r="JD240" s="141"/>
      <c r="JE240" s="141"/>
      <c r="JF240" s="141"/>
      <c r="JG240" s="141"/>
      <c r="JH240" s="141"/>
      <c r="JI240" s="141"/>
      <c r="JJ240" s="141"/>
      <c r="JK240" s="141"/>
      <c r="JL240" s="141"/>
      <c r="JM240" s="141"/>
      <c r="JN240" s="141"/>
      <c r="JO240" s="141"/>
      <c r="JP240" s="141"/>
      <c r="JQ240" s="141"/>
      <c r="JR240" s="141"/>
      <c r="JS240" s="141"/>
      <c r="JT240" s="141"/>
      <c r="JU240" s="141"/>
      <c r="JV240" s="141"/>
      <c r="JW240" s="141"/>
      <c r="JX240" s="141"/>
      <c r="JY240" s="141"/>
      <c r="JZ240" s="141"/>
      <c r="KA240" s="141"/>
      <c r="KB240" s="141"/>
      <c r="KC240" s="141"/>
      <c r="KD240" s="141"/>
      <c r="KE240" s="141"/>
      <c r="KF240" s="141"/>
      <c r="KG240" s="141"/>
      <c r="KH240" s="141"/>
      <c r="KI240" s="141"/>
      <c r="KJ240" s="141"/>
      <c r="KK240" s="141"/>
      <c r="KL240" s="141"/>
      <c r="KM240" s="141"/>
      <c r="KN240" s="141"/>
      <c r="KO240" s="141"/>
      <c r="KP240" s="141"/>
      <c r="KQ240" s="141"/>
      <c r="KR240" s="141"/>
      <c r="KS240" s="141"/>
      <c r="KT240" s="141"/>
      <c r="KU240" s="141"/>
      <c r="KV240" s="141"/>
      <c r="KW240" s="141"/>
      <c r="KX240" s="141"/>
      <c r="KY240" s="141"/>
      <c r="KZ240" s="141"/>
      <c r="LA240" s="141"/>
      <c r="LB240" s="141"/>
      <c r="LC240" s="141"/>
      <c r="LD240" s="141"/>
      <c r="LE240" s="141"/>
      <c r="LF240" s="141"/>
      <c r="LG240" s="141"/>
      <c r="LH240" s="141"/>
      <c r="LI240" s="141"/>
      <c r="LJ240" s="141"/>
      <c r="LK240" s="141"/>
      <c r="LL240" s="141"/>
      <c r="LM240" s="141"/>
      <c r="LN240" s="141"/>
      <c r="LO240" s="141"/>
      <c r="LP240" s="141"/>
      <c r="LQ240" s="141"/>
      <c r="LR240" s="141"/>
      <c r="LS240" s="141"/>
      <c r="LT240" s="141"/>
      <c r="LU240" s="141"/>
      <c r="LV240" s="141"/>
      <c r="LW240" s="141"/>
      <c r="LX240" s="141"/>
      <c r="LY240" s="141"/>
      <c r="LZ240" s="141"/>
      <c r="MA240" s="141"/>
      <c r="MB240" s="141"/>
      <c r="MC240" s="141"/>
      <c r="MD240" s="141"/>
      <c r="ME240" s="141"/>
      <c r="MF240" s="141"/>
      <c r="MG240" s="141"/>
      <c r="MH240" s="141"/>
      <c r="MI240" s="141"/>
      <c r="MJ240" s="141"/>
      <c r="MK240" s="141"/>
      <c r="ML240" s="141"/>
      <c r="MM240" s="141"/>
      <c r="MN240" s="141"/>
      <c r="MO240" s="141"/>
      <c r="MP240" s="141"/>
      <c r="MQ240" s="141"/>
      <c r="MR240" s="141"/>
      <c r="MS240" s="141"/>
      <c r="MT240" s="141"/>
      <c r="MU240" s="141"/>
      <c r="MV240" s="141"/>
      <c r="MW240" s="141"/>
      <c r="MX240" s="141"/>
      <c r="MY240" s="141"/>
      <c r="MZ240" s="141"/>
      <c r="NA240" s="141"/>
      <c r="NB240" s="141"/>
      <c r="NC240" s="141"/>
      <c r="ND240" s="141"/>
      <c r="NE240" s="141"/>
      <c r="NF240" s="141"/>
      <c r="NG240" s="141"/>
      <c r="NH240" s="141"/>
      <c r="NI240" s="141"/>
      <c r="NJ240" s="141"/>
      <c r="NK240" s="141"/>
      <c r="NL240" s="141"/>
      <c r="NM240" s="141"/>
      <c r="NN240" s="141"/>
      <c r="NO240" s="141"/>
      <c r="NP240" s="141"/>
      <c r="NQ240" s="141"/>
      <c r="NR240" s="141"/>
      <c r="NS240" s="141"/>
      <c r="NT240" s="141"/>
      <c r="NU240" s="141"/>
      <c r="NV240" s="141"/>
      <c r="NW240" s="141"/>
      <c r="NX240" s="141"/>
      <c r="NY240" s="141"/>
      <c r="NZ240" s="141"/>
      <c r="OA240" s="141"/>
      <c r="OB240" s="141"/>
      <c r="OC240" s="141"/>
      <c r="OD240" s="141"/>
      <c r="OE240" s="141"/>
      <c r="OF240" s="141"/>
      <c r="OG240" s="141"/>
      <c r="OH240" s="141"/>
      <c r="OI240" s="141"/>
      <c r="OJ240" s="141"/>
      <c r="OK240" s="141"/>
      <c r="OL240" s="141"/>
      <c r="OM240" s="141"/>
      <c r="ON240" s="141"/>
      <c r="OO240" s="141"/>
      <c r="OP240" s="141"/>
      <c r="OQ240" s="141"/>
      <c r="OR240" s="141"/>
      <c r="OS240" s="141"/>
      <c r="OT240" s="141"/>
      <c r="OU240" s="141"/>
      <c r="OV240" s="141"/>
      <c r="OW240" s="141"/>
      <c r="OX240" s="141"/>
      <c r="OY240" s="141"/>
      <c r="OZ240" s="141"/>
      <c r="PA240" s="141"/>
      <c r="PB240" s="141"/>
      <c r="PC240" s="141"/>
      <c r="PD240" s="141"/>
      <c r="PE240" s="141"/>
      <c r="PF240" s="141"/>
      <c r="PG240" s="141"/>
      <c r="PH240" s="141"/>
      <c r="PI240" s="141"/>
      <c r="PJ240" s="141"/>
      <c r="PK240" s="141"/>
      <c r="PL240" s="141"/>
      <c r="PM240" s="141"/>
      <c r="PN240" s="141"/>
      <c r="PO240" s="141"/>
      <c r="PP240" s="141"/>
      <c r="PQ240" s="141"/>
      <c r="PR240" s="141"/>
      <c r="PS240" s="141"/>
      <c r="PT240" s="141"/>
      <c r="PU240" s="141"/>
      <c r="PV240" s="141"/>
      <c r="PW240" s="141"/>
      <c r="PX240" s="141"/>
      <c r="PY240" s="141"/>
      <c r="PZ240" s="141"/>
      <c r="QA240" s="141"/>
      <c r="QB240" s="141"/>
      <c r="QC240" s="141"/>
      <c r="QD240" s="141"/>
      <c r="QE240" s="141"/>
      <c r="QF240" s="141"/>
    </row>
    <row r="241" spans="1:448" s="145" customFormat="1" ht="118.5" hidden="1" customHeight="1">
      <c r="A241" s="252">
        <v>213</v>
      </c>
      <c r="B241" s="253" t="s">
        <v>196</v>
      </c>
      <c r="C241" s="254" t="s">
        <v>612</v>
      </c>
      <c r="D241" s="255" t="s">
        <v>337</v>
      </c>
      <c r="E241" s="213" t="s">
        <v>3150</v>
      </c>
      <c r="F241" s="255" t="s">
        <v>614</v>
      </c>
      <c r="G241" s="256" t="s">
        <v>269</v>
      </c>
      <c r="H241" s="213" t="s">
        <v>341</v>
      </c>
      <c r="I241" s="213" t="s">
        <v>615</v>
      </c>
      <c r="J241" s="288" t="s">
        <v>1614</v>
      </c>
      <c r="K241" s="395" t="s">
        <v>638</v>
      </c>
      <c r="L241" s="395" t="s">
        <v>639</v>
      </c>
      <c r="M241" s="288" t="s">
        <v>664</v>
      </c>
      <c r="N241" s="395" t="s">
        <v>665</v>
      </c>
      <c r="O241" s="213" t="s">
        <v>17</v>
      </c>
      <c r="P241" s="213" t="s">
        <v>19</v>
      </c>
      <c r="Q241" s="213" t="s">
        <v>666</v>
      </c>
      <c r="R241" s="213" t="s">
        <v>251</v>
      </c>
      <c r="S241" s="255" t="s">
        <v>3151</v>
      </c>
      <c r="T241" s="253" t="s">
        <v>2220</v>
      </c>
      <c r="U241" s="255">
        <v>88</v>
      </c>
      <c r="V241" s="255">
        <v>2021</v>
      </c>
      <c r="W241" s="255" t="s">
        <v>3133</v>
      </c>
      <c r="X241" s="575" t="s">
        <v>3134</v>
      </c>
      <c r="Y241" s="245" t="s">
        <v>3135</v>
      </c>
      <c r="Z241" s="245" t="s">
        <v>3152</v>
      </c>
      <c r="AA241" s="255" t="s">
        <v>328</v>
      </c>
      <c r="AB241" s="213" t="s">
        <v>328</v>
      </c>
      <c r="AC241" s="245" t="s">
        <v>3153</v>
      </c>
      <c r="AD241" s="255" t="s">
        <v>328</v>
      </c>
      <c r="AE241" s="255" t="s">
        <v>328</v>
      </c>
      <c r="AF241" s="260">
        <v>44378</v>
      </c>
      <c r="AG241" s="260">
        <v>44515</v>
      </c>
      <c r="AH241" s="260">
        <v>44743</v>
      </c>
      <c r="AI241" s="260" t="s">
        <v>309</v>
      </c>
      <c r="AJ241" s="260" t="s">
        <v>309</v>
      </c>
      <c r="AK241" s="218">
        <f t="shared" si="33"/>
        <v>-196</v>
      </c>
      <c r="AL241" s="220" t="s">
        <v>2183</v>
      </c>
      <c r="AM241" s="262"/>
      <c r="AN241" s="257"/>
      <c r="AO241" s="300"/>
      <c r="AP241" s="261">
        <v>0</v>
      </c>
      <c r="AQ241" s="235" t="s">
        <v>386</v>
      </c>
      <c r="AR241" s="223">
        <v>64</v>
      </c>
      <c r="AS241" s="221" t="s">
        <v>398</v>
      </c>
      <c r="AT241" s="221" t="s">
        <v>412</v>
      </c>
      <c r="AU241" s="221" t="s">
        <v>412</v>
      </c>
      <c r="AV241" s="221" t="s">
        <v>412</v>
      </c>
      <c r="AW241" s="222">
        <v>0</v>
      </c>
      <c r="AX241" s="261">
        <v>0</v>
      </c>
      <c r="AY241" s="221" t="s">
        <v>400</v>
      </c>
      <c r="AZ241" s="257" t="s">
        <v>390</v>
      </c>
      <c r="BA241" s="247" t="s">
        <v>390</v>
      </c>
      <c r="BB241" s="36" t="s">
        <v>3154</v>
      </c>
      <c r="BC241" s="248">
        <v>44620</v>
      </c>
      <c r="BD241" s="50" t="s">
        <v>307</v>
      </c>
      <c r="BE241" s="240" t="s">
        <v>328</v>
      </c>
      <c r="BF241" s="103">
        <v>1</v>
      </c>
      <c r="BG241" s="235" t="s">
        <v>380</v>
      </c>
      <c r="BH241" s="223">
        <v>-44620</v>
      </c>
      <c r="BI241" s="221" t="s">
        <v>387</v>
      </c>
      <c r="BJ241" s="267"/>
      <c r="BK241" s="267"/>
      <c r="BL241" s="267"/>
      <c r="BM241" s="267"/>
      <c r="BN241" s="221"/>
      <c r="BO241" s="267"/>
      <c r="BP241" s="399" t="s">
        <v>1213</v>
      </c>
      <c r="BQ241" s="62" t="s">
        <v>1221</v>
      </c>
      <c r="BR241" s="269">
        <v>44712</v>
      </c>
      <c r="BS241" s="233" t="s">
        <v>1222</v>
      </c>
      <c r="BT241" s="234">
        <v>1</v>
      </c>
      <c r="BU241" s="235" t="s">
        <v>380</v>
      </c>
      <c r="BV241" s="223">
        <v>-196</v>
      </c>
      <c r="BW241" s="221" t="s">
        <v>387</v>
      </c>
      <c r="BX241" s="249">
        <v>44607</v>
      </c>
      <c r="BY241" s="380" t="s">
        <v>3155</v>
      </c>
      <c r="BZ241" s="94" t="s">
        <v>466</v>
      </c>
      <c r="CA241" s="108">
        <v>1</v>
      </c>
      <c r="CB241" s="236" t="s">
        <v>294</v>
      </c>
      <c r="CC241" s="94"/>
      <c r="CD241" s="236" t="s">
        <v>294</v>
      </c>
      <c r="CE241" s="233" t="s">
        <v>1125</v>
      </c>
      <c r="CF241" s="233" t="s">
        <v>1125</v>
      </c>
      <c r="CG241" s="375" t="s">
        <v>328</v>
      </c>
      <c r="CH241" s="233" t="s">
        <v>328</v>
      </c>
      <c r="CI241" s="234">
        <v>1</v>
      </c>
      <c r="CJ241" s="235" t="str">
        <f t="shared" si="34"/>
        <v>CUMPLIMIENTO TOTAL</v>
      </c>
      <c r="CK241" s="223" t="str">
        <f t="shared" si="29"/>
        <v>NO APLICA ACCION CERRADA</v>
      </c>
      <c r="CL241" s="221" t="str">
        <f t="shared" si="30"/>
        <v>NO APLICA ACCION CERRADA</v>
      </c>
      <c r="CM241" s="239" t="s">
        <v>328</v>
      </c>
      <c r="CN241" s="82" t="s">
        <v>2142</v>
      </c>
      <c r="CO241" s="70" t="s">
        <v>409</v>
      </c>
      <c r="CP241" s="107">
        <v>1</v>
      </c>
      <c r="CQ241" s="236" t="s">
        <v>294</v>
      </c>
      <c r="CR241" s="105" t="s">
        <v>382</v>
      </c>
      <c r="CS241" s="249">
        <v>44963</v>
      </c>
      <c r="CT241" s="82" t="s">
        <v>1125</v>
      </c>
      <c r="CU241" s="82" t="s">
        <v>339</v>
      </c>
      <c r="CV241" s="107">
        <v>1</v>
      </c>
      <c r="CW241" s="110">
        <v>1</v>
      </c>
      <c r="CX241" s="235" t="str">
        <f t="shared" si="35"/>
        <v>CUMPLIMIENTO TOTAL</v>
      </c>
      <c r="CY241" s="223" t="str">
        <f t="shared" si="36"/>
        <v>NO APLICA ACCION CERRADA</v>
      </c>
      <c r="CZ241" s="221" t="str">
        <f t="shared" si="37"/>
        <v>NO APLICA ACCION CERRADA</v>
      </c>
      <c r="DA241" s="239" t="s">
        <v>328</v>
      </c>
      <c r="DB241" s="82" t="s">
        <v>1125</v>
      </c>
      <c r="DC241" s="82" t="s">
        <v>339</v>
      </c>
      <c r="DD241" s="107">
        <v>1</v>
      </c>
      <c r="DE241" s="97" t="s">
        <v>294</v>
      </c>
      <c r="DF241" s="94"/>
      <c r="DG241" s="141"/>
      <c r="DH241" s="141"/>
      <c r="DI241" s="141"/>
      <c r="DJ241" s="141"/>
      <c r="DK241" s="141"/>
      <c r="DL241" s="141"/>
      <c r="DM241" s="141"/>
      <c r="DN241" s="141"/>
      <c r="DO241" s="141"/>
      <c r="DP241" s="141"/>
      <c r="DQ241" s="141"/>
      <c r="DR241" s="141"/>
      <c r="DS241" s="141"/>
      <c r="DT241" s="141"/>
      <c r="DU241" s="141"/>
      <c r="DV241" s="141"/>
      <c r="DW241" s="141"/>
      <c r="DX241" s="141"/>
      <c r="DY241" s="141"/>
      <c r="DZ241" s="141"/>
      <c r="EA241" s="141"/>
      <c r="EB241" s="141"/>
      <c r="EC241" s="141"/>
      <c r="ED241" s="141"/>
      <c r="EE241" s="141"/>
      <c r="EF241" s="141"/>
      <c r="EG241" s="141"/>
      <c r="EH241" s="141"/>
      <c r="EI241" s="141"/>
      <c r="EJ241" s="141"/>
      <c r="EK241" s="141"/>
      <c r="EL241" s="141"/>
      <c r="EM241" s="141"/>
      <c r="EN241" s="141"/>
      <c r="EO241" s="141"/>
      <c r="EP241" s="141"/>
      <c r="EQ241" s="141"/>
      <c r="ER241" s="141"/>
      <c r="ES241" s="141"/>
      <c r="ET241" s="141"/>
      <c r="EU241" s="141"/>
      <c r="EV241" s="141"/>
      <c r="EW241" s="141"/>
      <c r="EX241" s="141"/>
      <c r="EY241" s="141"/>
      <c r="EZ241" s="141"/>
      <c r="FA241" s="141"/>
      <c r="FB241" s="141"/>
      <c r="FC241" s="141"/>
      <c r="FD241" s="141"/>
      <c r="FE241" s="141"/>
      <c r="FF241" s="141"/>
      <c r="FG241" s="141"/>
      <c r="FH241" s="141"/>
      <c r="FI241" s="141"/>
      <c r="FJ241" s="141"/>
      <c r="FK241" s="141"/>
      <c r="FL241" s="141"/>
      <c r="FM241" s="141"/>
      <c r="FN241" s="141"/>
      <c r="FO241" s="141"/>
      <c r="FP241" s="141"/>
      <c r="FQ241" s="141"/>
      <c r="FR241" s="141"/>
      <c r="FS241" s="141"/>
      <c r="FT241" s="141"/>
      <c r="FU241" s="141"/>
      <c r="FV241" s="141"/>
      <c r="FW241" s="141"/>
      <c r="FX241" s="141"/>
      <c r="FY241" s="141"/>
      <c r="FZ241" s="141"/>
      <c r="GA241" s="141"/>
      <c r="GB241" s="141"/>
      <c r="GC241" s="141"/>
      <c r="GD241" s="141"/>
      <c r="GE241" s="141"/>
      <c r="GF241" s="141"/>
      <c r="GG241" s="141"/>
      <c r="GH241" s="141"/>
      <c r="GI241" s="141"/>
      <c r="GJ241" s="141"/>
      <c r="GK241" s="141"/>
      <c r="GL241" s="141"/>
      <c r="GM241" s="141"/>
      <c r="GN241" s="141"/>
      <c r="GO241" s="141"/>
      <c r="GP241" s="141"/>
      <c r="GQ241" s="141"/>
      <c r="GR241" s="141"/>
      <c r="GS241" s="141"/>
      <c r="GT241" s="141"/>
      <c r="GU241" s="141"/>
      <c r="GV241" s="141"/>
      <c r="GW241" s="141"/>
      <c r="GX241" s="141"/>
      <c r="GY241" s="141"/>
      <c r="GZ241" s="141"/>
      <c r="HA241" s="141"/>
      <c r="HB241" s="141"/>
      <c r="HC241" s="141"/>
      <c r="HD241" s="141"/>
      <c r="HE241" s="141"/>
      <c r="HF241" s="141"/>
      <c r="HG241" s="141"/>
      <c r="HH241" s="141"/>
      <c r="HI241" s="141"/>
      <c r="HJ241" s="141"/>
      <c r="HK241" s="141"/>
      <c r="HL241" s="141"/>
      <c r="HM241" s="141"/>
      <c r="HN241" s="141"/>
      <c r="HO241" s="141"/>
      <c r="HP241" s="141"/>
      <c r="HQ241" s="141"/>
      <c r="HR241" s="141"/>
      <c r="HS241" s="141"/>
      <c r="HT241" s="141"/>
      <c r="HU241" s="141"/>
      <c r="HV241" s="141"/>
      <c r="HW241" s="141"/>
      <c r="HX241" s="141"/>
      <c r="HY241" s="141"/>
      <c r="HZ241" s="141"/>
      <c r="IA241" s="141"/>
      <c r="IB241" s="141"/>
      <c r="IC241" s="141"/>
      <c r="ID241" s="141"/>
      <c r="IE241" s="141"/>
      <c r="IF241" s="141"/>
      <c r="IG241" s="141"/>
      <c r="IH241" s="141"/>
      <c r="II241" s="141"/>
      <c r="IJ241" s="141"/>
      <c r="IK241" s="141"/>
      <c r="IL241" s="141"/>
      <c r="IM241" s="141"/>
      <c r="IN241" s="141"/>
      <c r="IO241" s="141"/>
      <c r="IP241" s="141"/>
      <c r="IQ241" s="141"/>
      <c r="IR241" s="141"/>
      <c r="IS241" s="141"/>
      <c r="IT241" s="141"/>
      <c r="IU241" s="141"/>
      <c r="IV241" s="141"/>
      <c r="IW241" s="141"/>
      <c r="IX241" s="141"/>
      <c r="IY241" s="141"/>
      <c r="IZ241" s="141"/>
      <c r="JA241" s="141"/>
      <c r="JB241" s="141"/>
      <c r="JC241" s="141"/>
      <c r="JD241" s="141"/>
      <c r="JE241" s="141"/>
      <c r="JF241" s="141"/>
      <c r="JG241" s="141"/>
      <c r="JH241" s="141"/>
      <c r="JI241" s="141"/>
      <c r="JJ241" s="141"/>
      <c r="JK241" s="141"/>
      <c r="JL241" s="141"/>
      <c r="JM241" s="141"/>
      <c r="JN241" s="141"/>
      <c r="JO241" s="141"/>
      <c r="JP241" s="141"/>
      <c r="JQ241" s="141"/>
      <c r="JR241" s="141"/>
      <c r="JS241" s="141"/>
      <c r="JT241" s="141"/>
      <c r="JU241" s="141"/>
      <c r="JV241" s="141"/>
      <c r="JW241" s="141"/>
      <c r="JX241" s="141"/>
      <c r="JY241" s="141"/>
      <c r="JZ241" s="141"/>
      <c r="KA241" s="141"/>
      <c r="KB241" s="141"/>
      <c r="KC241" s="141"/>
      <c r="KD241" s="141"/>
      <c r="KE241" s="141"/>
      <c r="KF241" s="141"/>
      <c r="KG241" s="141"/>
      <c r="KH241" s="141"/>
      <c r="KI241" s="141"/>
      <c r="KJ241" s="141"/>
      <c r="KK241" s="141"/>
      <c r="KL241" s="141"/>
      <c r="KM241" s="141"/>
      <c r="KN241" s="141"/>
      <c r="KO241" s="141"/>
      <c r="KP241" s="141"/>
      <c r="KQ241" s="141"/>
      <c r="KR241" s="141"/>
      <c r="KS241" s="141"/>
      <c r="KT241" s="141"/>
      <c r="KU241" s="141"/>
      <c r="KV241" s="141"/>
      <c r="KW241" s="141"/>
      <c r="KX241" s="141"/>
      <c r="KY241" s="141"/>
      <c r="KZ241" s="141"/>
      <c r="LA241" s="141"/>
      <c r="LB241" s="141"/>
      <c r="LC241" s="141"/>
      <c r="LD241" s="141"/>
      <c r="LE241" s="141"/>
      <c r="LF241" s="141"/>
      <c r="LG241" s="141"/>
      <c r="LH241" s="141"/>
      <c r="LI241" s="141"/>
      <c r="LJ241" s="141"/>
      <c r="LK241" s="141"/>
      <c r="LL241" s="141"/>
      <c r="LM241" s="141"/>
      <c r="LN241" s="141"/>
      <c r="LO241" s="141"/>
      <c r="LP241" s="141"/>
      <c r="LQ241" s="141"/>
      <c r="LR241" s="141"/>
      <c r="LS241" s="141"/>
      <c r="LT241" s="141"/>
      <c r="LU241" s="141"/>
      <c r="LV241" s="141"/>
      <c r="LW241" s="141"/>
      <c r="LX241" s="141"/>
      <c r="LY241" s="141"/>
      <c r="LZ241" s="141"/>
      <c r="MA241" s="141"/>
      <c r="MB241" s="141"/>
      <c r="MC241" s="141"/>
      <c r="MD241" s="141"/>
      <c r="ME241" s="141"/>
      <c r="MF241" s="141"/>
      <c r="MG241" s="141"/>
      <c r="MH241" s="141"/>
      <c r="MI241" s="141"/>
      <c r="MJ241" s="141"/>
      <c r="MK241" s="141"/>
      <c r="ML241" s="141"/>
      <c r="MM241" s="141"/>
      <c r="MN241" s="141"/>
      <c r="MO241" s="141"/>
      <c r="MP241" s="141"/>
      <c r="MQ241" s="141"/>
      <c r="MR241" s="141"/>
      <c r="MS241" s="141"/>
      <c r="MT241" s="141"/>
      <c r="MU241" s="141"/>
      <c r="MV241" s="141"/>
      <c r="MW241" s="141"/>
      <c r="MX241" s="141"/>
      <c r="MY241" s="141"/>
      <c r="MZ241" s="141"/>
      <c r="NA241" s="141"/>
      <c r="NB241" s="141"/>
      <c r="NC241" s="141"/>
      <c r="ND241" s="141"/>
      <c r="NE241" s="141"/>
      <c r="NF241" s="141"/>
      <c r="NG241" s="141"/>
      <c r="NH241" s="141"/>
      <c r="NI241" s="141"/>
      <c r="NJ241" s="141"/>
      <c r="NK241" s="141"/>
      <c r="NL241" s="141"/>
      <c r="NM241" s="141"/>
      <c r="NN241" s="141"/>
      <c r="NO241" s="141"/>
      <c r="NP241" s="141"/>
      <c r="NQ241" s="141"/>
      <c r="NR241" s="141"/>
      <c r="NS241" s="141"/>
      <c r="NT241" s="141"/>
      <c r="NU241" s="141"/>
      <c r="NV241" s="141"/>
      <c r="NW241" s="141"/>
      <c r="NX241" s="141"/>
      <c r="NY241" s="141"/>
      <c r="NZ241" s="141"/>
      <c r="OA241" s="141"/>
      <c r="OB241" s="141"/>
      <c r="OC241" s="141"/>
      <c r="OD241" s="141"/>
      <c r="OE241" s="141"/>
      <c r="OF241" s="141"/>
      <c r="OG241" s="141"/>
      <c r="OH241" s="141"/>
      <c r="OI241" s="141"/>
      <c r="OJ241" s="141"/>
      <c r="OK241" s="141"/>
      <c r="OL241" s="141"/>
      <c r="OM241" s="141"/>
      <c r="ON241" s="141"/>
      <c r="OO241" s="141"/>
      <c r="OP241" s="141"/>
      <c r="OQ241" s="141"/>
      <c r="OR241" s="141"/>
      <c r="OS241" s="141"/>
      <c r="OT241" s="141"/>
      <c r="OU241" s="141"/>
      <c r="OV241" s="141"/>
      <c r="OW241" s="141"/>
      <c r="OX241" s="141"/>
      <c r="OY241" s="141"/>
      <c r="OZ241" s="141"/>
      <c r="PA241" s="141"/>
      <c r="PB241" s="141"/>
      <c r="PC241" s="141"/>
      <c r="PD241" s="141"/>
      <c r="PE241" s="141"/>
      <c r="PF241" s="141"/>
      <c r="PG241" s="141"/>
      <c r="PH241" s="141"/>
      <c r="PI241" s="141"/>
      <c r="PJ241" s="141"/>
      <c r="PK241" s="141"/>
      <c r="PL241" s="141"/>
      <c r="PM241" s="141"/>
      <c r="PN241" s="141"/>
      <c r="PO241" s="141"/>
      <c r="PP241" s="141"/>
      <c r="PQ241" s="141"/>
      <c r="PR241" s="141"/>
      <c r="PS241" s="141"/>
      <c r="PT241" s="141"/>
      <c r="PU241" s="141"/>
      <c r="PV241" s="141"/>
      <c r="PW241" s="141"/>
      <c r="PX241" s="141"/>
      <c r="PY241" s="141"/>
      <c r="PZ241" s="141"/>
      <c r="QA241" s="141"/>
      <c r="QB241" s="141"/>
      <c r="QC241" s="141"/>
      <c r="QD241" s="141"/>
      <c r="QE241" s="141"/>
      <c r="QF241" s="141"/>
    </row>
    <row r="242" spans="1:448" s="145" customFormat="1" ht="118.5" hidden="1" customHeight="1">
      <c r="A242" s="252">
        <v>214</v>
      </c>
      <c r="B242" s="253" t="s">
        <v>196</v>
      </c>
      <c r="C242" s="254" t="s">
        <v>612</v>
      </c>
      <c r="D242" s="255" t="s">
        <v>337</v>
      </c>
      <c r="E242" s="213" t="s">
        <v>337</v>
      </c>
      <c r="F242" s="253" t="s">
        <v>196</v>
      </c>
      <c r="G242" s="253" t="s">
        <v>612</v>
      </c>
      <c r="H242" s="253" t="s">
        <v>337</v>
      </c>
      <c r="I242" s="213" t="s">
        <v>1163</v>
      </c>
      <c r="J242" s="395" t="s">
        <v>1184</v>
      </c>
      <c r="K242" s="288" t="s">
        <v>1185</v>
      </c>
      <c r="L242" s="395" t="s">
        <v>1186</v>
      </c>
      <c r="M242" s="395" t="s">
        <v>328</v>
      </c>
      <c r="N242" s="395" t="s">
        <v>328</v>
      </c>
      <c r="O242" s="213" t="s">
        <v>17</v>
      </c>
      <c r="P242" s="213" t="s">
        <v>19</v>
      </c>
      <c r="Q242" s="213" t="s">
        <v>676</v>
      </c>
      <c r="R242" s="213" t="s">
        <v>251</v>
      </c>
      <c r="S242" s="255" t="s">
        <v>3156</v>
      </c>
      <c r="T242" s="253" t="s">
        <v>2220</v>
      </c>
      <c r="U242" s="255">
        <v>88</v>
      </c>
      <c r="V242" s="255">
        <v>2021</v>
      </c>
      <c r="W242" s="255" t="s">
        <v>3133</v>
      </c>
      <c r="X242" s="575" t="s">
        <v>3134</v>
      </c>
      <c r="Y242" s="245" t="s">
        <v>3157</v>
      </c>
      <c r="Z242" s="245" t="s">
        <v>3158</v>
      </c>
      <c r="AA242" s="255" t="s">
        <v>328</v>
      </c>
      <c r="AB242" s="213" t="s">
        <v>328</v>
      </c>
      <c r="AC242" s="245" t="s">
        <v>3159</v>
      </c>
      <c r="AD242" s="255" t="s">
        <v>328</v>
      </c>
      <c r="AE242" s="255" t="s">
        <v>328</v>
      </c>
      <c r="AF242" s="260">
        <v>44470</v>
      </c>
      <c r="AG242" s="260">
        <v>44530</v>
      </c>
      <c r="AH242" s="260">
        <v>44743</v>
      </c>
      <c r="AI242" s="260" t="s">
        <v>309</v>
      </c>
      <c r="AJ242" s="260" t="s">
        <v>309</v>
      </c>
      <c r="AK242" s="218">
        <f t="shared" si="33"/>
        <v>-181</v>
      </c>
      <c r="AL242" s="220" t="s">
        <v>2183</v>
      </c>
      <c r="AM242" s="262"/>
      <c r="AN242" s="257"/>
      <c r="AO242" s="300"/>
      <c r="AP242" s="261">
        <v>0</v>
      </c>
      <c r="AQ242" s="235" t="s">
        <v>386</v>
      </c>
      <c r="AR242" s="223">
        <v>79</v>
      </c>
      <c r="AS242" s="221" t="s">
        <v>398</v>
      </c>
      <c r="AT242" s="221" t="s">
        <v>412</v>
      </c>
      <c r="AU242" s="221" t="s">
        <v>412</v>
      </c>
      <c r="AV242" s="221" t="s">
        <v>412</v>
      </c>
      <c r="AW242" s="222">
        <v>0</v>
      </c>
      <c r="AX242" s="261">
        <v>0</v>
      </c>
      <c r="AY242" s="221" t="s">
        <v>400</v>
      </c>
      <c r="AZ242" s="257" t="s">
        <v>390</v>
      </c>
      <c r="BA242" s="247" t="s">
        <v>390</v>
      </c>
      <c r="BB242" s="36" t="s">
        <v>3160</v>
      </c>
      <c r="BC242" s="264">
        <v>44620</v>
      </c>
      <c r="BD242" s="250" t="s">
        <v>394</v>
      </c>
      <c r="BE242" s="250" t="s">
        <v>328</v>
      </c>
      <c r="BF242" s="124">
        <v>1</v>
      </c>
      <c r="BG242" s="235" t="s">
        <v>380</v>
      </c>
      <c r="BH242" s="223">
        <v>-44620</v>
      </c>
      <c r="BI242" s="221" t="s">
        <v>387</v>
      </c>
      <c r="BJ242" s="267"/>
      <c r="BK242" s="267"/>
      <c r="BL242" s="267"/>
      <c r="BM242" s="267"/>
      <c r="BN242" s="221"/>
      <c r="BO242" s="267"/>
      <c r="BP242" s="399" t="s">
        <v>1213</v>
      </c>
      <c r="BQ242" s="62" t="s">
        <v>3161</v>
      </c>
      <c r="BR242" s="269">
        <v>44712</v>
      </c>
      <c r="BS242" s="233" t="s">
        <v>328</v>
      </c>
      <c r="BT242" s="234">
        <v>1</v>
      </c>
      <c r="BU242" s="235" t="s">
        <v>380</v>
      </c>
      <c r="BV242" s="223">
        <v>-181</v>
      </c>
      <c r="BW242" s="221" t="s">
        <v>387</v>
      </c>
      <c r="BX242" s="249">
        <v>44607</v>
      </c>
      <c r="BY242" s="380" t="s">
        <v>3162</v>
      </c>
      <c r="BZ242" s="94" t="s">
        <v>466</v>
      </c>
      <c r="CA242" s="108">
        <v>1</v>
      </c>
      <c r="CB242" s="236" t="s">
        <v>294</v>
      </c>
      <c r="CC242" s="94"/>
      <c r="CD242" s="236" t="s">
        <v>294</v>
      </c>
      <c r="CE242" s="233" t="s">
        <v>1125</v>
      </c>
      <c r="CF242" s="233" t="s">
        <v>1125</v>
      </c>
      <c r="CG242" s="375" t="s">
        <v>328</v>
      </c>
      <c r="CH242" s="233" t="s">
        <v>328</v>
      </c>
      <c r="CI242" s="234">
        <v>1</v>
      </c>
      <c r="CJ242" s="235" t="str">
        <f t="shared" si="34"/>
        <v>CUMPLIMIENTO TOTAL</v>
      </c>
      <c r="CK242" s="223" t="str">
        <f t="shared" ref="CK242:CK305" si="38">(IF(CD242="CERRADO","NO APLICA ACCION CERRADA",AG242-$Q$6))</f>
        <v>NO APLICA ACCION CERRADA</v>
      </c>
      <c r="CL242" s="221" t="str">
        <f t="shared" ref="CL242:CL305" si="39">(IF(CD242="CERRADO","NO APLICA ACCION CERRADA",IF(AK242&lt;=0,"VENCIDO",IF(AK242&lt;=$V$5,"POR VENCER","CON TIEMPO"))))</f>
        <v>NO APLICA ACCION CERRADA</v>
      </c>
      <c r="CM242" s="239" t="s">
        <v>328</v>
      </c>
      <c r="CN242" s="82" t="s">
        <v>2142</v>
      </c>
      <c r="CO242" s="70" t="s">
        <v>409</v>
      </c>
      <c r="CP242" s="107">
        <v>1</v>
      </c>
      <c r="CQ242" s="236" t="s">
        <v>294</v>
      </c>
      <c r="CR242" s="105" t="s">
        <v>382</v>
      </c>
      <c r="CS242" s="249">
        <v>44963</v>
      </c>
      <c r="CT242" s="82" t="s">
        <v>1125</v>
      </c>
      <c r="CU242" s="82" t="s">
        <v>339</v>
      </c>
      <c r="CV242" s="107">
        <v>1</v>
      </c>
      <c r="CW242" s="110">
        <v>1</v>
      </c>
      <c r="CX242" s="235" t="str">
        <f t="shared" si="35"/>
        <v>CUMPLIMIENTO TOTAL</v>
      </c>
      <c r="CY242" s="223" t="str">
        <f t="shared" si="36"/>
        <v>NO APLICA ACCION CERRADA</v>
      </c>
      <c r="CZ242" s="221" t="str">
        <f t="shared" si="37"/>
        <v>NO APLICA ACCION CERRADA</v>
      </c>
      <c r="DA242" s="239" t="s">
        <v>328</v>
      </c>
      <c r="DB242" s="82" t="s">
        <v>1125</v>
      </c>
      <c r="DC242" s="82" t="s">
        <v>339</v>
      </c>
      <c r="DD242" s="107">
        <v>1</v>
      </c>
      <c r="DE242" s="97" t="s">
        <v>294</v>
      </c>
      <c r="DF242" s="94"/>
      <c r="DG242" s="141"/>
      <c r="DH242" s="141"/>
      <c r="DI242" s="141"/>
      <c r="DJ242" s="141"/>
      <c r="DK242" s="141"/>
      <c r="DL242" s="141"/>
      <c r="DM242" s="141"/>
      <c r="DN242" s="141"/>
      <c r="DO242" s="141"/>
      <c r="DP242" s="141"/>
      <c r="DQ242" s="141"/>
      <c r="DR242" s="141"/>
      <c r="DS242" s="141"/>
      <c r="DT242" s="141"/>
      <c r="DU242" s="141"/>
      <c r="DV242" s="141"/>
      <c r="DW242" s="141"/>
      <c r="DX242" s="141"/>
      <c r="DY242" s="141"/>
      <c r="DZ242" s="141"/>
      <c r="EA242" s="141"/>
      <c r="EB242" s="141"/>
      <c r="EC242" s="141"/>
      <c r="ED242" s="141"/>
      <c r="EE242" s="141"/>
      <c r="EF242" s="141"/>
      <c r="EG242" s="141"/>
      <c r="EH242" s="141"/>
      <c r="EI242" s="141"/>
      <c r="EJ242" s="141"/>
      <c r="EK242" s="141"/>
      <c r="EL242" s="141"/>
      <c r="EM242" s="141"/>
      <c r="EN242" s="141"/>
      <c r="EO242" s="141"/>
      <c r="EP242" s="141"/>
      <c r="EQ242" s="141"/>
      <c r="ER242" s="141"/>
      <c r="ES242" s="141"/>
      <c r="ET242" s="141"/>
      <c r="EU242" s="141"/>
      <c r="EV242" s="141"/>
      <c r="EW242" s="141"/>
      <c r="EX242" s="141"/>
      <c r="EY242" s="141"/>
      <c r="EZ242" s="141"/>
      <c r="FA242" s="141"/>
      <c r="FB242" s="141"/>
      <c r="FC242" s="141"/>
      <c r="FD242" s="141"/>
      <c r="FE242" s="141"/>
      <c r="FF242" s="141"/>
      <c r="FG242" s="141"/>
      <c r="FH242" s="141"/>
      <c r="FI242" s="141"/>
      <c r="FJ242" s="141"/>
      <c r="FK242" s="141"/>
      <c r="FL242" s="141"/>
      <c r="FM242" s="141"/>
      <c r="FN242" s="141"/>
      <c r="FO242" s="141"/>
      <c r="FP242" s="141"/>
      <c r="FQ242" s="141"/>
      <c r="FR242" s="141"/>
      <c r="FS242" s="141"/>
      <c r="FT242" s="141"/>
      <c r="FU242" s="141"/>
      <c r="FV242" s="141"/>
      <c r="FW242" s="141"/>
      <c r="FX242" s="141"/>
      <c r="FY242" s="141"/>
      <c r="FZ242" s="141"/>
      <c r="GA242" s="141"/>
      <c r="GB242" s="141"/>
      <c r="GC242" s="141"/>
      <c r="GD242" s="141"/>
      <c r="GE242" s="141"/>
      <c r="GF242" s="141"/>
      <c r="GG242" s="141"/>
      <c r="GH242" s="141"/>
      <c r="GI242" s="141"/>
      <c r="GJ242" s="141"/>
      <c r="GK242" s="141"/>
      <c r="GL242" s="141"/>
      <c r="GM242" s="141"/>
      <c r="GN242" s="141"/>
      <c r="GO242" s="141"/>
      <c r="GP242" s="141"/>
      <c r="GQ242" s="141"/>
      <c r="GR242" s="141"/>
      <c r="GS242" s="141"/>
      <c r="GT242" s="141"/>
      <c r="GU242" s="141"/>
      <c r="GV242" s="141"/>
      <c r="GW242" s="141"/>
      <c r="GX242" s="141"/>
      <c r="GY242" s="141"/>
      <c r="GZ242" s="141"/>
      <c r="HA242" s="141"/>
      <c r="HB242" s="141"/>
      <c r="HC242" s="141"/>
      <c r="HD242" s="141"/>
      <c r="HE242" s="141"/>
      <c r="HF242" s="141"/>
      <c r="HG242" s="141"/>
      <c r="HH242" s="141"/>
      <c r="HI242" s="141"/>
      <c r="HJ242" s="141"/>
      <c r="HK242" s="141"/>
      <c r="HL242" s="141"/>
      <c r="HM242" s="141"/>
      <c r="HN242" s="141"/>
      <c r="HO242" s="141"/>
      <c r="HP242" s="141"/>
      <c r="HQ242" s="141"/>
      <c r="HR242" s="141"/>
      <c r="HS242" s="141"/>
      <c r="HT242" s="141"/>
      <c r="HU242" s="141"/>
      <c r="HV242" s="141"/>
      <c r="HW242" s="141"/>
      <c r="HX242" s="141"/>
      <c r="HY242" s="141"/>
      <c r="HZ242" s="141"/>
      <c r="IA242" s="141"/>
      <c r="IB242" s="141"/>
      <c r="IC242" s="141"/>
      <c r="ID242" s="141"/>
      <c r="IE242" s="141"/>
      <c r="IF242" s="141"/>
      <c r="IG242" s="141"/>
      <c r="IH242" s="141"/>
      <c r="II242" s="141"/>
      <c r="IJ242" s="141"/>
      <c r="IK242" s="141"/>
      <c r="IL242" s="141"/>
      <c r="IM242" s="141"/>
      <c r="IN242" s="141"/>
      <c r="IO242" s="141"/>
      <c r="IP242" s="141"/>
      <c r="IQ242" s="141"/>
      <c r="IR242" s="141"/>
      <c r="IS242" s="141"/>
      <c r="IT242" s="141"/>
      <c r="IU242" s="141"/>
      <c r="IV242" s="141"/>
      <c r="IW242" s="141"/>
      <c r="IX242" s="141"/>
      <c r="IY242" s="141"/>
      <c r="IZ242" s="141"/>
      <c r="JA242" s="141"/>
      <c r="JB242" s="141"/>
      <c r="JC242" s="141"/>
      <c r="JD242" s="141"/>
      <c r="JE242" s="141"/>
      <c r="JF242" s="141"/>
      <c r="JG242" s="141"/>
      <c r="JH242" s="141"/>
      <c r="JI242" s="141"/>
      <c r="JJ242" s="141"/>
      <c r="JK242" s="141"/>
      <c r="JL242" s="141"/>
      <c r="JM242" s="141"/>
      <c r="JN242" s="141"/>
      <c r="JO242" s="141"/>
      <c r="JP242" s="141"/>
      <c r="JQ242" s="141"/>
      <c r="JR242" s="141"/>
      <c r="JS242" s="141"/>
      <c r="JT242" s="141"/>
      <c r="JU242" s="141"/>
      <c r="JV242" s="141"/>
      <c r="JW242" s="141"/>
      <c r="JX242" s="141"/>
      <c r="JY242" s="141"/>
      <c r="JZ242" s="141"/>
      <c r="KA242" s="141"/>
      <c r="KB242" s="141"/>
      <c r="KC242" s="141"/>
      <c r="KD242" s="141"/>
      <c r="KE242" s="141"/>
      <c r="KF242" s="141"/>
      <c r="KG242" s="141"/>
      <c r="KH242" s="141"/>
      <c r="KI242" s="141"/>
      <c r="KJ242" s="141"/>
      <c r="KK242" s="141"/>
      <c r="KL242" s="141"/>
      <c r="KM242" s="141"/>
      <c r="KN242" s="141"/>
      <c r="KO242" s="141"/>
      <c r="KP242" s="141"/>
      <c r="KQ242" s="141"/>
      <c r="KR242" s="141"/>
      <c r="KS242" s="141"/>
      <c r="KT242" s="141"/>
      <c r="KU242" s="141"/>
      <c r="KV242" s="141"/>
      <c r="KW242" s="141"/>
      <c r="KX242" s="141"/>
      <c r="KY242" s="141"/>
      <c r="KZ242" s="141"/>
      <c r="LA242" s="141"/>
      <c r="LB242" s="141"/>
      <c r="LC242" s="141"/>
      <c r="LD242" s="141"/>
      <c r="LE242" s="141"/>
      <c r="LF242" s="141"/>
      <c r="LG242" s="141"/>
      <c r="LH242" s="141"/>
      <c r="LI242" s="141"/>
      <c r="LJ242" s="141"/>
      <c r="LK242" s="141"/>
      <c r="LL242" s="141"/>
      <c r="LM242" s="141"/>
      <c r="LN242" s="141"/>
      <c r="LO242" s="141"/>
      <c r="LP242" s="141"/>
      <c r="LQ242" s="141"/>
      <c r="LR242" s="141"/>
      <c r="LS242" s="141"/>
      <c r="LT242" s="141"/>
      <c r="LU242" s="141"/>
      <c r="LV242" s="141"/>
      <c r="LW242" s="141"/>
      <c r="LX242" s="141"/>
      <c r="LY242" s="141"/>
      <c r="LZ242" s="141"/>
      <c r="MA242" s="141"/>
      <c r="MB242" s="141"/>
      <c r="MC242" s="141"/>
      <c r="MD242" s="141"/>
      <c r="ME242" s="141"/>
      <c r="MF242" s="141"/>
      <c r="MG242" s="141"/>
      <c r="MH242" s="141"/>
      <c r="MI242" s="141"/>
      <c r="MJ242" s="141"/>
      <c r="MK242" s="141"/>
      <c r="ML242" s="141"/>
      <c r="MM242" s="141"/>
      <c r="MN242" s="141"/>
      <c r="MO242" s="141"/>
      <c r="MP242" s="141"/>
      <c r="MQ242" s="141"/>
      <c r="MR242" s="141"/>
      <c r="MS242" s="141"/>
      <c r="MT242" s="141"/>
      <c r="MU242" s="141"/>
      <c r="MV242" s="141"/>
      <c r="MW242" s="141"/>
      <c r="MX242" s="141"/>
      <c r="MY242" s="141"/>
      <c r="MZ242" s="141"/>
      <c r="NA242" s="141"/>
      <c r="NB242" s="141"/>
      <c r="NC242" s="141"/>
      <c r="ND242" s="141"/>
      <c r="NE242" s="141"/>
      <c r="NF242" s="141"/>
      <c r="NG242" s="141"/>
      <c r="NH242" s="141"/>
      <c r="NI242" s="141"/>
      <c r="NJ242" s="141"/>
      <c r="NK242" s="141"/>
      <c r="NL242" s="141"/>
      <c r="NM242" s="141"/>
      <c r="NN242" s="141"/>
      <c r="NO242" s="141"/>
      <c r="NP242" s="141"/>
      <c r="NQ242" s="141"/>
      <c r="NR242" s="141"/>
      <c r="NS242" s="141"/>
      <c r="NT242" s="141"/>
      <c r="NU242" s="141"/>
      <c r="NV242" s="141"/>
      <c r="NW242" s="141"/>
      <c r="NX242" s="141"/>
      <c r="NY242" s="141"/>
      <c r="NZ242" s="141"/>
      <c r="OA242" s="141"/>
      <c r="OB242" s="141"/>
      <c r="OC242" s="141"/>
      <c r="OD242" s="141"/>
      <c r="OE242" s="141"/>
      <c r="OF242" s="141"/>
      <c r="OG242" s="141"/>
      <c r="OH242" s="141"/>
      <c r="OI242" s="141"/>
      <c r="OJ242" s="141"/>
      <c r="OK242" s="141"/>
      <c r="OL242" s="141"/>
      <c r="OM242" s="141"/>
      <c r="ON242" s="141"/>
      <c r="OO242" s="141"/>
      <c r="OP242" s="141"/>
      <c r="OQ242" s="141"/>
      <c r="OR242" s="141"/>
      <c r="OS242" s="141"/>
      <c r="OT242" s="141"/>
      <c r="OU242" s="141"/>
      <c r="OV242" s="141"/>
      <c r="OW242" s="141"/>
      <c r="OX242" s="141"/>
      <c r="OY242" s="141"/>
      <c r="OZ242" s="141"/>
      <c r="PA242" s="141"/>
      <c r="PB242" s="141"/>
      <c r="PC242" s="141"/>
      <c r="PD242" s="141"/>
      <c r="PE242" s="141"/>
      <c r="PF242" s="141"/>
      <c r="PG242" s="141"/>
      <c r="PH242" s="141"/>
      <c r="PI242" s="141"/>
      <c r="PJ242" s="141"/>
      <c r="PK242" s="141"/>
      <c r="PL242" s="141"/>
      <c r="PM242" s="141"/>
      <c r="PN242" s="141"/>
      <c r="PO242" s="141"/>
      <c r="PP242" s="141"/>
      <c r="PQ242" s="141"/>
      <c r="PR242" s="141"/>
      <c r="PS242" s="141"/>
      <c r="PT242" s="141"/>
      <c r="PU242" s="141"/>
      <c r="PV242" s="141"/>
      <c r="PW242" s="141"/>
      <c r="PX242" s="141"/>
      <c r="PY242" s="141"/>
      <c r="PZ242" s="141"/>
      <c r="QA242" s="141"/>
      <c r="QB242" s="141"/>
      <c r="QC242" s="141"/>
      <c r="QD242" s="141"/>
      <c r="QE242" s="141"/>
      <c r="QF242" s="141"/>
    </row>
    <row r="243" spans="1:448" s="145" customFormat="1" ht="118.5" hidden="1" customHeight="1">
      <c r="A243" s="252">
        <v>215</v>
      </c>
      <c r="B243" s="253" t="s">
        <v>196</v>
      </c>
      <c r="C243" s="254" t="s">
        <v>612</v>
      </c>
      <c r="D243" s="255" t="s">
        <v>337</v>
      </c>
      <c r="E243" s="213" t="s">
        <v>218</v>
      </c>
      <c r="F243" s="215" t="s">
        <v>2305</v>
      </c>
      <c r="G243" s="254" t="s">
        <v>269</v>
      </c>
      <c r="H243" s="213" t="s">
        <v>341</v>
      </c>
      <c r="I243" s="215" t="s">
        <v>218</v>
      </c>
      <c r="J243" s="395" t="s">
        <v>1184</v>
      </c>
      <c r="K243" s="288" t="s">
        <v>1185</v>
      </c>
      <c r="L243" s="395" t="s">
        <v>1186</v>
      </c>
      <c r="M243" s="395" t="s">
        <v>328</v>
      </c>
      <c r="N243" s="395" t="s">
        <v>328</v>
      </c>
      <c r="O243" s="213" t="s">
        <v>17</v>
      </c>
      <c r="P243" s="213" t="s">
        <v>19</v>
      </c>
      <c r="Q243" s="213" t="s">
        <v>2306</v>
      </c>
      <c r="R243" s="213" t="s">
        <v>251</v>
      </c>
      <c r="S243" s="255" t="s">
        <v>3163</v>
      </c>
      <c r="T243" s="253" t="s">
        <v>2232</v>
      </c>
      <c r="U243" s="255">
        <v>88</v>
      </c>
      <c r="V243" s="255">
        <v>2021</v>
      </c>
      <c r="W243" s="255" t="s">
        <v>3164</v>
      </c>
      <c r="X243" s="575" t="s">
        <v>3165</v>
      </c>
      <c r="Y243" s="245" t="s">
        <v>3166</v>
      </c>
      <c r="Z243" s="245" t="s">
        <v>3167</v>
      </c>
      <c r="AA243" s="255" t="s">
        <v>328</v>
      </c>
      <c r="AB243" s="213" t="s">
        <v>328</v>
      </c>
      <c r="AC243" s="245" t="s">
        <v>3168</v>
      </c>
      <c r="AD243" s="585">
        <v>1</v>
      </c>
      <c r="AE243" s="255" t="s">
        <v>328</v>
      </c>
      <c r="AF243" s="260">
        <v>44440</v>
      </c>
      <c r="AG243" s="260">
        <v>44545</v>
      </c>
      <c r="AH243" s="260">
        <v>44743</v>
      </c>
      <c r="AI243" s="260" t="s">
        <v>309</v>
      </c>
      <c r="AJ243" s="260" t="s">
        <v>309</v>
      </c>
      <c r="AK243" s="218">
        <f t="shared" si="33"/>
        <v>-166</v>
      </c>
      <c r="AL243" s="220" t="s">
        <v>2183</v>
      </c>
      <c r="AM243" s="262"/>
      <c r="AN243" s="257"/>
      <c r="AO243" s="300"/>
      <c r="AP243" s="261">
        <v>0</v>
      </c>
      <c r="AQ243" s="235" t="s">
        <v>386</v>
      </c>
      <c r="AR243" s="223">
        <v>94</v>
      </c>
      <c r="AS243" s="221" t="s">
        <v>398</v>
      </c>
      <c r="AT243" s="221" t="s">
        <v>412</v>
      </c>
      <c r="AU243" s="221" t="s">
        <v>412</v>
      </c>
      <c r="AV243" s="221" t="s">
        <v>412</v>
      </c>
      <c r="AW243" s="222">
        <v>0</v>
      </c>
      <c r="AX243" s="261">
        <v>0</v>
      </c>
      <c r="AY243" s="221" t="s">
        <v>400</v>
      </c>
      <c r="AZ243" s="257" t="s">
        <v>390</v>
      </c>
      <c r="BA243" s="247" t="s">
        <v>390</v>
      </c>
      <c r="BB243" s="36" t="s">
        <v>3169</v>
      </c>
      <c r="BC243" s="375">
        <v>44620</v>
      </c>
      <c r="BD243" s="316" t="s">
        <v>394</v>
      </c>
      <c r="BE243" s="316" t="s">
        <v>328</v>
      </c>
      <c r="BF243" s="317">
        <v>1</v>
      </c>
      <c r="BG243" s="235" t="s">
        <v>380</v>
      </c>
      <c r="BH243" s="223">
        <v>-44620</v>
      </c>
      <c r="BI243" s="221" t="s">
        <v>387</v>
      </c>
      <c r="BJ243" s="267"/>
      <c r="BK243" s="267"/>
      <c r="BL243" s="267"/>
      <c r="BM243" s="267"/>
      <c r="BN243" s="221"/>
      <c r="BO243" s="267"/>
      <c r="BP243" s="399" t="s">
        <v>1213</v>
      </c>
      <c r="BQ243" s="62" t="s">
        <v>2314</v>
      </c>
      <c r="BR243" s="269">
        <v>44712</v>
      </c>
      <c r="BS243" s="233" t="s">
        <v>1236</v>
      </c>
      <c r="BT243" s="234">
        <v>1</v>
      </c>
      <c r="BU243" s="235" t="s">
        <v>380</v>
      </c>
      <c r="BV243" s="223">
        <v>-166</v>
      </c>
      <c r="BW243" s="221" t="s">
        <v>387</v>
      </c>
      <c r="BX243" s="249">
        <v>44607</v>
      </c>
      <c r="BY243" s="380" t="s">
        <v>3170</v>
      </c>
      <c r="BZ243" s="94" t="s">
        <v>466</v>
      </c>
      <c r="CA243" s="108">
        <v>1</v>
      </c>
      <c r="CB243" s="236" t="s">
        <v>294</v>
      </c>
      <c r="CC243" s="94"/>
      <c r="CD243" s="236" t="s">
        <v>294</v>
      </c>
      <c r="CE243" s="233" t="s">
        <v>1125</v>
      </c>
      <c r="CF243" s="233" t="s">
        <v>1125</v>
      </c>
      <c r="CG243" s="375" t="s">
        <v>328</v>
      </c>
      <c r="CH243" s="233" t="s">
        <v>328</v>
      </c>
      <c r="CI243" s="234">
        <v>1</v>
      </c>
      <c r="CJ243" s="235" t="str">
        <f t="shared" si="34"/>
        <v>CUMPLIMIENTO TOTAL</v>
      </c>
      <c r="CK243" s="223" t="str">
        <f t="shared" si="38"/>
        <v>NO APLICA ACCION CERRADA</v>
      </c>
      <c r="CL243" s="221" t="str">
        <f t="shared" si="39"/>
        <v>NO APLICA ACCION CERRADA</v>
      </c>
      <c r="CM243" s="239" t="s">
        <v>328</v>
      </c>
      <c r="CN243" s="82" t="s">
        <v>2142</v>
      </c>
      <c r="CO243" s="70" t="s">
        <v>409</v>
      </c>
      <c r="CP243" s="107">
        <v>1</v>
      </c>
      <c r="CQ243" s="236" t="s">
        <v>294</v>
      </c>
      <c r="CR243" s="105" t="s">
        <v>382</v>
      </c>
      <c r="CS243" s="249">
        <v>44963</v>
      </c>
      <c r="CT243" s="82" t="s">
        <v>1125</v>
      </c>
      <c r="CU243" s="82" t="s">
        <v>339</v>
      </c>
      <c r="CV243" s="107">
        <v>1</v>
      </c>
      <c r="CW243" s="110">
        <v>1</v>
      </c>
      <c r="CX243" s="235" t="str">
        <f t="shared" si="35"/>
        <v>CUMPLIMIENTO TOTAL</v>
      </c>
      <c r="CY243" s="223" t="str">
        <f t="shared" si="36"/>
        <v>NO APLICA ACCION CERRADA</v>
      </c>
      <c r="CZ243" s="221" t="str">
        <f t="shared" si="37"/>
        <v>NO APLICA ACCION CERRADA</v>
      </c>
      <c r="DA243" s="239" t="s">
        <v>328</v>
      </c>
      <c r="DB243" s="82" t="s">
        <v>1125</v>
      </c>
      <c r="DC243" s="82" t="s">
        <v>339</v>
      </c>
      <c r="DD243" s="107">
        <v>1</v>
      </c>
      <c r="DE243" s="97" t="s">
        <v>294</v>
      </c>
      <c r="DF243" s="94"/>
      <c r="DG243" s="141"/>
      <c r="DH243" s="141"/>
      <c r="DI243" s="141"/>
      <c r="DJ243" s="141"/>
      <c r="DK243" s="141"/>
      <c r="DL243" s="141"/>
      <c r="DM243" s="141"/>
      <c r="DN243" s="141"/>
      <c r="DO243" s="141"/>
      <c r="DP243" s="141"/>
      <c r="DQ243" s="141"/>
      <c r="DR243" s="141"/>
      <c r="DS243" s="141"/>
      <c r="DT243" s="141"/>
      <c r="DU243" s="141"/>
      <c r="DV243" s="141"/>
      <c r="DW243" s="141"/>
      <c r="DX243" s="141"/>
      <c r="DY243" s="141"/>
      <c r="DZ243" s="141"/>
      <c r="EA243" s="141"/>
      <c r="EB243" s="141"/>
      <c r="EC243" s="141"/>
      <c r="ED243" s="141"/>
      <c r="EE243" s="141"/>
      <c r="EF243" s="141"/>
      <c r="EG243" s="141"/>
      <c r="EH243" s="141"/>
      <c r="EI243" s="141"/>
      <c r="EJ243" s="141"/>
      <c r="EK243" s="141"/>
      <c r="EL243" s="141"/>
      <c r="EM243" s="141"/>
      <c r="EN243" s="141"/>
      <c r="EO243" s="141"/>
      <c r="EP243" s="141"/>
      <c r="EQ243" s="141"/>
      <c r="ER243" s="141"/>
      <c r="ES243" s="141"/>
      <c r="ET243" s="141"/>
      <c r="EU243" s="141"/>
      <c r="EV243" s="141"/>
      <c r="EW243" s="141"/>
      <c r="EX243" s="141"/>
      <c r="EY243" s="141"/>
      <c r="EZ243" s="141"/>
      <c r="FA243" s="141"/>
      <c r="FB243" s="141"/>
      <c r="FC243" s="141"/>
      <c r="FD243" s="141"/>
      <c r="FE243" s="141"/>
      <c r="FF243" s="141"/>
      <c r="FG243" s="141"/>
      <c r="FH243" s="141"/>
      <c r="FI243" s="141"/>
      <c r="FJ243" s="141"/>
      <c r="FK243" s="141"/>
      <c r="FL243" s="141"/>
      <c r="FM243" s="141"/>
      <c r="FN243" s="141"/>
      <c r="FO243" s="141"/>
      <c r="FP243" s="141"/>
      <c r="FQ243" s="141"/>
      <c r="FR243" s="141"/>
      <c r="FS243" s="141"/>
      <c r="FT243" s="141"/>
      <c r="FU243" s="141"/>
      <c r="FV243" s="141"/>
      <c r="FW243" s="141"/>
      <c r="FX243" s="141"/>
      <c r="FY243" s="141"/>
      <c r="FZ243" s="141"/>
      <c r="GA243" s="141"/>
      <c r="GB243" s="141"/>
      <c r="GC243" s="141"/>
      <c r="GD243" s="141"/>
      <c r="GE243" s="141"/>
      <c r="GF243" s="141"/>
      <c r="GG243" s="141"/>
      <c r="GH243" s="141"/>
      <c r="GI243" s="141"/>
      <c r="GJ243" s="141"/>
      <c r="GK243" s="141"/>
      <c r="GL243" s="141"/>
      <c r="GM243" s="141"/>
      <c r="GN243" s="141"/>
      <c r="GO243" s="141"/>
      <c r="GP243" s="141"/>
      <c r="GQ243" s="141"/>
      <c r="GR243" s="141"/>
      <c r="GS243" s="141"/>
      <c r="GT243" s="141"/>
      <c r="GU243" s="141"/>
      <c r="GV243" s="141"/>
      <c r="GW243" s="141"/>
      <c r="GX243" s="141"/>
      <c r="GY243" s="141"/>
      <c r="GZ243" s="141"/>
      <c r="HA243" s="141"/>
      <c r="HB243" s="141"/>
      <c r="HC243" s="141"/>
      <c r="HD243" s="141"/>
      <c r="HE243" s="141"/>
      <c r="HF243" s="141"/>
      <c r="HG243" s="141"/>
      <c r="HH243" s="141"/>
      <c r="HI243" s="141"/>
      <c r="HJ243" s="141"/>
      <c r="HK243" s="141"/>
      <c r="HL243" s="141"/>
      <c r="HM243" s="141"/>
      <c r="HN243" s="141"/>
      <c r="HO243" s="141"/>
      <c r="HP243" s="141"/>
      <c r="HQ243" s="141"/>
      <c r="HR243" s="141"/>
      <c r="HS243" s="141"/>
      <c r="HT243" s="141"/>
      <c r="HU243" s="141"/>
      <c r="HV243" s="141"/>
      <c r="HW243" s="141"/>
      <c r="HX243" s="141"/>
      <c r="HY243" s="141"/>
      <c r="HZ243" s="141"/>
      <c r="IA243" s="141"/>
      <c r="IB243" s="141"/>
      <c r="IC243" s="141"/>
      <c r="ID243" s="141"/>
      <c r="IE243" s="141"/>
      <c r="IF243" s="141"/>
      <c r="IG243" s="141"/>
      <c r="IH243" s="141"/>
      <c r="II243" s="141"/>
      <c r="IJ243" s="141"/>
      <c r="IK243" s="141"/>
      <c r="IL243" s="141"/>
      <c r="IM243" s="141"/>
      <c r="IN243" s="141"/>
      <c r="IO243" s="141"/>
      <c r="IP243" s="141"/>
      <c r="IQ243" s="141"/>
      <c r="IR243" s="141"/>
      <c r="IS243" s="141"/>
      <c r="IT243" s="141"/>
      <c r="IU243" s="141"/>
      <c r="IV243" s="141"/>
      <c r="IW243" s="141"/>
      <c r="IX243" s="141"/>
      <c r="IY243" s="141"/>
      <c r="IZ243" s="141"/>
      <c r="JA243" s="141"/>
      <c r="JB243" s="141"/>
      <c r="JC243" s="141"/>
      <c r="JD243" s="141"/>
      <c r="JE243" s="141"/>
      <c r="JF243" s="141"/>
      <c r="JG243" s="141"/>
      <c r="JH243" s="141"/>
      <c r="JI243" s="141"/>
      <c r="JJ243" s="141"/>
      <c r="JK243" s="141"/>
      <c r="JL243" s="141"/>
      <c r="JM243" s="141"/>
      <c r="JN243" s="141"/>
      <c r="JO243" s="141"/>
      <c r="JP243" s="141"/>
      <c r="JQ243" s="141"/>
      <c r="JR243" s="141"/>
      <c r="JS243" s="141"/>
      <c r="JT243" s="141"/>
      <c r="JU243" s="141"/>
      <c r="JV243" s="141"/>
      <c r="JW243" s="141"/>
      <c r="JX243" s="141"/>
      <c r="JY243" s="141"/>
      <c r="JZ243" s="141"/>
      <c r="KA243" s="141"/>
      <c r="KB243" s="141"/>
      <c r="KC243" s="141"/>
      <c r="KD243" s="141"/>
      <c r="KE243" s="141"/>
      <c r="KF243" s="141"/>
      <c r="KG243" s="141"/>
      <c r="KH243" s="141"/>
      <c r="KI243" s="141"/>
      <c r="KJ243" s="141"/>
      <c r="KK243" s="141"/>
      <c r="KL243" s="141"/>
      <c r="KM243" s="141"/>
      <c r="KN243" s="141"/>
      <c r="KO243" s="141"/>
      <c r="KP243" s="141"/>
      <c r="KQ243" s="141"/>
      <c r="KR243" s="141"/>
      <c r="KS243" s="141"/>
      <c r="KT243" s="141"/>
      <c r="KU243" s="141"/>
      <c r="KV243" s="141"/>
      <c r="KW243" s="141"/>
      <c r="KX243" s="141"/>
      <c r="KY243" s="141"/>
      <c r="KZ243" s="141"/>
      <c r="LA243" s="141"/>
      <c r="LB243" s="141"/>
      <c r="LC243" s="141"/>
      <c r="LD243" s="141"/>
      <c r="LE243" s="141"/>
      <c r="LF243" s="141"/>
      <c r="LG243" s="141"/>
      <c r="LH243" s="141"/>
      <c r="LI243" s="141"/>
      <c r="LJ243" s="141"/>
      <c r="LK243" s="141"/>
      <c r="LL243" s="141"/>
      <c r="LM243" s="141"/>
      <c r="LN243" s="141"/>
      <c r="LO243" s="141"/>
      <c r="LP243" s="141"/>
      <c r="LQ243" s="141"/>
      <c r="LR243" s="141"/>
      <c r="LS243" s="141"/>
      <c r="LT243" s="141"/>
      <c r="LU243" s="141"/>
      <c r="LV243" s="141"/>
      <c r="LW243" s="141"/>
      <c r="LX243" s="141"/>
      <c r="LY243" s="141"/>
      <c r="LZ243" s="141"/>
      <c r="MA243" s="141"/>
      <c r="MB243" s="141"/>
      <c r="MC243" s="141"/>
      <c r="MD243" s="141"/>
      <c r="ME243" s="141"/>
      <c r="MF243" s="141"/>
      <c r="MG243" s="141"/>
      <c r="MH243" s="141"/>
      <c r="MI243" s="141"/>
      <c r="MJ243" s="141"/>
      <c r="MK243" s="141"/>
      <c r="ML243" s="141"/>
      <c r="MM243" s="141"/>
      <c r="MN243" s="141"/>
      <c r="MO243" s="141"/>
      <c r="MP243" s="141"/>
      <c r="MQ243" s="141"/>
      <c r="MR243" s="141"/>
      <c r="MS243" s="141"/>
      <c r="MT243" s="141"/>
      <c r="MU243" s="141"/>
      <c r="MV243" s="141"/>
      <c r="MW243" s="141"/>
      <c r="MX243" s="141"/>
      <c r="MY243" s="141"/>
      <c r="MZ243" s="141"/>
      <c r="NA243" s="141"/>
      <c r="NB243" s="141"/>
      <c r="NC243" s="141"/>
      <c r="ND243" s="141"/>
      <c r="NE243" s="141"/>
      <c r="NF243" s="141"/>
      <c r="NG243" s="141"/>
      <c r="NH243" s="141"/>
      <c r="NI243" s="141"/>
      <c r="NJ243" s="141"/>
      <c r="NK243" s="141"/>
      <c r="NL243" s="141"/>
      <c r="NM243" s="141"/>
      <c r="NN243" s="141"/>
      <c r="NO243" s="141"/>
      <c r="NP243" s="141"/>
      <c r="NQ243" s="141"/>
      <c r="NR243" s="141"/>
      <c r="NS243" s="141"/>
      <c r="NT243" s="141"/>
      <c r="NU243" s="141"/>
      <c r="NV243" s="141"/>
      <c r="NW243" s="141"/>
      <c r="NX243" s="141"/>
      <c r="NY243" s="141"/>
      <c r="NZ243" s="141"/>
      <c r="OA243" s="141"/>
      <c r="OB243" s="141"/>
      <c r="OC243" s="141"/>
      <c r="OD243" s="141"/>
      <c r="OE243" s="141"/>
      <c r="OF243" s="141"/>
      <c r="OG243" s="141"/>
      <c r="OH243" s="141"/>
      <c r="OI243" s="141"/>
      <c r="OJ243" s="141"/>
      <c r="OK243" s="141"/>
      <c r="OL243" s="141"/>
      <c r="OM243" s="141"/>
      <c r="ON243" s="141"/>
      <c r="OO243" s="141"/>
      <c r="OP243" s="141"/>
      <c r="OQ243" s="141"/>
      <c r="OR243" s="141"/>
      <c r="OS243" s="141"/>
      <c r="OT243" s="141"/>
      <c r="OU243" s="141"/>
      <c r="OV243" s="141"/>
      <c r="OW243" s="141"/>
      <c r="OX243" s="141"/>
      <c r="OY243" s="141"/>
      <c r="OZ243" s="141"/>
      <c r="PA243" s="141"/>
      <c r="PB243" s="141"/>
      <c r="PC243" s="141"/>
      <c r="PD243" s="141"/>
      <c r="PE243" s="141"/>
      <c r="PF243" s="141"/>
      <c r="PG243" s="141"/>
      <c r="PH243" s="141"/>
      <c r="PI243" s="141"/>
      <c r="PJ243" s="141"/>
      <c r="PK243" s="141"/>
      <c r="PL243" s="141"/>
      <c r="PM243" s="141"/>
      <c r="PN243" s="141"/>
      <c r="PO243" s="141"/>
      <c r="PP243" s="141"/>
      <c r="PQ243" s="141"/>
      <c r="PR243" s="141"/>
      <c r="PS243" s="141"/>
      <c r="PT243" s="141"/>
      <c r="PU243" s="141"/>
      <c r="PV243" s="141"/>
      <c r="PW243" s="141"/>
      <c r="PX243" s="141"/>
      <c r="PY243" s="141"/>
      <c r="PZ243" s="141"/>
      <c r="QA243" s="141"/>
      <c r="QB243" s="141"/>
      <c r="QC243" s="141"/>
      <c r="QD243" s="141"/>
      <c r="QE243" s="141"/>
      <c r="QF243" s="141"/>
    </row>
    <row r="244" spans="1:448" s="145" customFormat="1" ht="118.5" hidden="1" customHeight="1">
      <c r="A244" s="252">
        <v>216</v>
      </c>
      <c r="B244" s="253" t="s">
        <v>196</v>
      </c>
      <c r="C244" s="254" t="s">
        <v>612</v>
      </c>
      <c r="D244" s="255" t="s">
        <v>337</v>
      </c>
      <c r="E244" s="213" t="s">
        <v>337</v>
      </c>
      <c r="F244" s="253" t="s">
        <v>196</v>
      </c>
      <c r="G244" s="253" t="s">
        <v>612</v>
      </c>
      <c r="H244" s="253" t="s">
        <v>337</v>
      </c>
      <c r="I244" s="213" t="s">
        <v>1163</v>
      </c>
      <c r="J244" s="215" t="s">
        <v>323</v>
      </c>
      <c r="K244" s="215" t="s">
        <v>1164</v>
      </c>
      <c r="L244" s="215" t="s">
        <v>337</v>
      </c>
      <c r="M244" s="215" t="s">
        <v>328</v>
      </c>
      <c r="N244" s="215" t="s">
        <v>328</v>
      </c>
      <c r="O244" s="213" t="s">
        <v>196</v>
      </c>
      <c r="P244" s="213" t="s">
        <v>3171</v>
      </c>
      <c r="Q244" s="213" t="s">
        <v>676</v>
      </c>
      <c r="R244" s="213" t="s">
        <v>251</v>
      </c>
      <c r="S244" s="255" t="s">
        <v>3172</v>
      </c>
      <c r="T244" s="253" t="s">
        <v>500</v>
      </c>
      <c r="U244" s="255">
        <v>88</v>
      </c>
      <c r="V244" s="255">
        <v>2021</v>
      </c>
      <c r="W244" s="255" t="s">
        <v>3173</v>
      </c>
      <c r="X244" s="575" t="s">
        <v>3174</v>
      </c>
      <c r="Y244" s="245" t="s">
        <v>3175</v>
      </c>
      <c r="Z244" s="245" t="s">
        <v>3176</v>
      </c>
      <c r="AA244" s="255" t="s">
        <v>328</v>
      </c>
      <c r="AB244" s="213" t="s">
        <v>328</v>
      </c>
      <c r="AC244" s="245" t="s">
        <v>3177</v>
      </c>
      <c r="AD244" s="255" t="s">
        <v>328</v>
      </c>
      <c r="AE244" s="255" t="s">
        <v>328</v>
      </c>
      <c r="AF244" s="260">
        <v>44368</v>
      </c>
      <c r="AG244" s="260">
        <v>44591</v>
      </c>
      <c r="AH244" s="260">
        <v>44743</v>
      </c>
      <c r="AI244" s="260" t="s">
        <v>309</v>
      </c>
      <c r="AJ244" s="260" t="s">
        <v>309</v>
      </c>
      <c r="AK244" s="218">
        <f t="shared" si="33"/>
        <v>-120</v>
      </c>
      <c r="AL244" s="220" t="s">
        <v>2183</v>
      </c>
      <c r="AM244" s="262"/>
      <c r="AN244" s="257"/>
      <c r="AO244" s="300"/>
      <c r="AP244" s="261">
        <v>0</v>
      </c>
      <c r="AQ244" s="235" t="s">
        <v>386</v>
      </c>
      <c r="AR244" s="223">
        <v>140</v>
      </c>
      <c r="AS244" s="221" t="s">
        <v>398</v>
      </c>
      <c r="AT244" s="221" t="s">
        <v>412</v>
      </c>
      <c r="AU244" s="221" t="s">
        <v>412</v>
      </c>
      <c r="AV244" s="221" t="s">
        <v>412</v>
      </c>
      <c r="AW244" s="222">
        <v>0</v>
      </c>
      <c r="AX244" s="261">
        <v>0</v>
      </c>
      <c r="AY244" s="221" t="s">
        <v>400</v>
      </c>
      <c r="AZ244" s="257" t="s">
        <v>390</v>
      </c>
      <c r="BA244" s="247" t="s">
        <v>390</v>
      </c>
      <c r="BB244" s="36" t="s">
        <v>3178</v>
      </c>
      <c r="BC244" s="264">
        <v>44620</v>
      </c>
      <c r="BD244" s="250" t="s">
        <v>394</v>
      </c>
      <c r="BE244" s="250" t="s">
        <v>328</v>
      </c>
      <c r="BF244" s="124">
        <v>1</v>
      </c>
      <c r="BG244" s="235" t="s">
        <v>380</v>
      </c>
      <c r="BH244" s="223">
        <v>-44620</v>
      </c>
      <c r="BI244" s="221" t="s">
        <v>387</v>
      </c>
      <c r="BJ244" s="267"/>
      <c r="BK244" s="267"/>
      <c r="BL244" s="267"/>
      <c r="BM244" s="267"/>
      <c r="BN244" s="221"/>
      <c r="BO244" s="267"/>
      <c r="BP244" s="399" t="s">
        <v>1213</v>
      </c>
      <c r="BQ244" s="62" t="s">
        <v>3161</v>
      </c>
      <c r="BR244" s="269">
        <v>44712</v>
      </c>
      <c r="BS244" s="233" t="s">
        <v>328</v>
      </c>
      <c r="BT244" s="234">
        <v>1</v>
      </c>
      <c r="BU244" s="235" t="s">
        <v>380</v>
      </c>
      <c r="BV244" s="223">
        <v>-120</v>
      </c>
      <c r="BW244" s="221" t="s">
        <v>387</v>
      </c>
      <c r="BX244" s="249">
        <v>44725</v>
      </c>
      <c r="BY244" s="582" t="s">
        <v>3179</v>
      </c>
      <c r="BZ244" s="94" t="s">
        <v>466</v>
      </c>
      <c r="CA244" s="108">
        <v>1</v>
      </c>
      <c r="CB244" s="236" t="s">
        <v>294</v>
      </c>
      <c r="CC244" s="94"/>
      <c r="CD244" s="236" t="s">
        <v>294</v>
      </c>
      <c r="CE244" s="233" t="s">
        <v>1125</v>
      </c>
      <c r="CF244" s="233" t="s">
        <v>1125</v>
      </c>
      <c r="CG244" s="375" t="s">
        <v>328</v>
      </c>
      <c r="CH244" s="233" t="s">
        <v>328</v>
      </c>
      <c r="CI244" s="234">
        <v>1</v>
      </c>
      <c r="CJ244" s="235" t="str">
        <f t="shared" si="34"/>
        <v>CUMPLIMIENTO TOTAL</v>
      </c>
      <c r="CK244" s="223" t="str">
        <f t="shared" si="38"/>
        <v>NO APLICA ACCION CERRADA</v>
      </c>
      <c r="CL244" s="221" t="str">
        <f t="shared" si="39"/>
        <v>NO APLICA ACCION CERRADA</v>
      </c>
      <c r="CM244" s="239" t="s">
        <v>328</v>
      </c>
      <c r="CN244" s="82" t="s">
        <v>2142</v>
      </c>
      <c r="CO244" s="70" t="s">
        <v>409</v>
      </c>
      <c r="CP244" s="107">
        <v>1</v>
      </c>
      <c r="CQ244" s="236" t="s">
        <v>294</v>
      </c>
      <c r="CR244" s="105" t="s">
        <v>382</v>
      </c>
      <c r="CS244" s="249">
        <v>44963</v>
      </c>
      <c r="CT244" s="82" t="s">
        <v>1125</v>
      </c>
      <c r="CU244" s="82" t="s">
        <v>339</v>
      </c>
      <c r="CV244" s="107">
        <v>1</v>
      </c>
      <c r="CW244" s="110">
        <v>1</v>
      </c>
      <c r="CX244" s="235" t="str">
        <f t="shared" si="35"/>
        <v>CUMPLIMIENTO TOTAL</v>
      </c>
      <c r="CY244" s="223" t="str">
        <f t="shared" si="36"/>
        <v>NO APLICA ACCION CERRADA</v>
      </c>
      <c r="CZ244" s="221" t="str">
        <f t="shared" si="37"/>
        <v>NO APLICA ACCION CERRADA</v>
      </c>
      <c r="DA244" s="239" t="s">
        <v>328</v>
      </c>
      <c r="DB244" s="82" t="s">
        <v>1125</v>
      </c>
      <c r="DC244" s="82" t="s">
        <v>339</v>
      </c>
      <c r="DD244" s="107">
        <v>1</v>
      </c>
      <c r="DE244" s="97" t="s">
        <v>294</v>
      </c>
      <c r="DF244" s="94"/>
      <c r="DG244" s="141"/>
      <c r="DH244" s="141"/>
      <c r="DI244" s="141"/>
      <c r="DJ244" s="141"/>
      <c r="DK244" s="141"/>
      <c r="DL244" s="141"/>
      <c r="DM244" s="141"/>
      <c r="DN244" s="141"/>
      <c r="DO244" s="141"/>
      <c r="DP244" s="141"/>
      <c r="DQ244" s="141"/>
      <c r="DR244" s="141"/>
      <c r="DS244" s="141"/>
      <c r="DT244" s="141"/>
      <c r="DU244" s="141"/>
      <c r="DV244" s="141"/>
      <c r="DW244" s="141"/>
      <c r="DX244" s="141"/>
      <c r="DY244" s="141"/>
      <c r="DZ244" s="141"/>
      <c r="EA244" s="141"/>
      <c r="EB244" s="141"/>
      <c r="EC244" s="141"/>
      <c r="ED244" s="141"/>
      <c r="EE244" s="141"/>
      <c r="EF244" s="141"/>
      <c r="EG244" s="141"/>
      <c r="EH244" s="141"/>
      <c r="EI244" s="141"/>
      <c r="EJ244" s="141"/>
      <c r="EK244" s="141"/>
      <c r="EL244" s="141"/>
      <c r="EM244" s="141"/>
      <c r="EN244" s="141"/>
      <c r="EO244" s="141"/>
      <c r="EP244" s="141"/>
      <c r="EQ244" s="141"/>
      <c r="ER244" s="141"/>
      <c r="ES244" s="141"/>
      <c r="ET244" s="141"/>
      <c r="EU244" s="141"/>
      <c r="EV244" s="141"/>
      <c r="EW244" s="141"/>
      <c r="EX244" s="141"/>
      <c r="EY244" s="141"/>
      <c r="EZ244" s="141"/>
      <c r="FA244" s="141"/>
      <c r="FB244" s="141"/>
      <c r="FC244" s="141"/>
      <c r="FD244" s="141"/>
      <c r="FE244" s="141"/>
      <c r="FF244" s="141"/>
      <c r="FG244" s="141"/>
      <c r="FH244" s="141"/>
      <c r="FI244" s="141"/>
      <c r="FJ244" s="141"/>
      <c r="FK244" s="141"/>
      <c r="FL244" s="141"/>
      <c r="FM244" s="141"/>
      <c r="FN244" s="141"/>
      <c r="FO244" s="141"/>
      <c r="FP244" s="141"/>
      <c r="FQ244" s="141"/>
      <c r="FR244" s="141"/>
      <c r="FS244" s="141"/>
      <c r="FT244" s="141"/>
      <c r="FU244" s="141"/>
      <c r="FV244" s="141"/>
      <c r="FW244" s="141"/>
      <c r="FX244" s="141"/>
      <c r="FY244" s="141"/>
      <c r="FZ244" s="141"/>
      <c r="GA244" s="141"/>
      <c r="GB244" s="141"/>
      <c r="GC244" s="141"/>
      <c r="GD244" s="141"/>
      <c r="GE244" s="141"/>
      <c r="GF244" s="141"/>
      <c r="GG244" s="141"/>
      <c r="GH244" s="141"/>
      <c r="GI244" s="141"/>
      <c r="GJ244" s="141"/>
      <c r="GK244" s="141"/>
      <c r="GL244" s="141"/>
      <c r="GM244" s="141"/>
      <c r="GN244" s="141"/>
      <c r="GO244" s="141"/>
      <c r="GP244" s="141"/>
      <c r="GQ244" s="141"/>
      <c r="GR244" s="141"/>
      <c r="GS244" s="141"/>
      <c r="GT244" s="141"/>
      <c r="GU244" s="141"/>
      <c r="GV244" s="141"/>
      <c r="GW244" s="141"/>
      <c r="GX244" s="141"/>
      <c r="GY244" s="141"/>
      <c r="GZ244" s="141"/>
      <c r="HA244" s="141"/>
      <c r="HB244" s="141"/>
      <c r="HC244" s="141"/>
      <c r="HD244" s="141"/>
      <c r="HE244" s="141"/>
      <c r="HF244" s="141"/>
      <c r="HG244" s="141"/>
      <c r="HH244" s="141"/>
      <c r="HI244" s="141"/>
      <c r="HJ244" s="141"/>
      <c r="HK244" s="141"/>
      <c r="HL244" s="141"/>
      <c r="HM244" s="141"/>
      <c r="HN244" s="141"/>
      <c r="HO244" s="141"/>
      <c r="HP244" s="141"/>
      <c r="HQ244" s="141"/>
      <c r="HR244" s="141"/>
      <c r="HS244" s="141"/>
      <c r="HT244" s="141"/>
      <c r="HU244" s="141"/>
      <c r="HV244" s="141"/>
      <c r="HW244" s="141"/>
      <c r="HX244" s="141"/>
      <c r="HY244" s="141"/>
      <c r="HZ244" s="141"/>
      <c r="IA244" s="141"/>
      <c r="IB244" s="141"/>
      <c r="IC244" s="141"/>
      <c r="ID244" s="141"/>
      <c r="IE244" s="141"/>
      <c r="IF244" s="141"/>
      <c r="IG244" s="141"/>
      <c r="IH244" s="141"/>
      <c r="II244" s="141"/>
      <c r="IJ244" s="141"/>
      <c r="IK244" s="141"/>
      <c r="IL244" s="141"/>
      <c r="IM244" s="141"/>
      <c r="IN244" s="141"/>
      <c r="IO244" s="141"/>
      <c r="IP244" s="141"/>
      <c r="IQ244" s="141"/>
      <c r="IR244" s="141"/>
      <c r="IS244" s="141"/>
      <c r="IT244" s="141"/>
      <c r="IU244" s="141"/>
      <c r="IV244" s="141"/>
      <c r="IW244" s="141"/>
      <c r="IX244" s="141"/>
      <c r="IY244" s="141"/>
      <c r="IZ244" s="141"/>
      <c r="JA244" s="141"/>
      <c r="JB244" s="141"/>
      <c r="JC244" s="141"/>
      <c r="JD244" s="141"/>
      <c r="JE244" s="141"/>
      <c r="JF244" s="141"/>
      <c r="JG244" s="141"/>
      <c r="JH244" s="141"/>
      <c r="JI244" s="141"/>
      <c r="JJ244" s="141"/>
      <c r="JK244" s="141"/>
      <c r="JL244" s="141"/>
      <c r="JM244" s="141"/>
      <c r="JN244" s="141"/>
      <c r="JO244" s="141"/>
      <c r="JP244" s="141"/>
      <c r="JQ244" s="141"/>
      <c r="JR244" s="141"/>
      <c r="JS244" s="141"/>
      <c r="JT244" s="141"/>
      <c r="JU244" s="141"/>
      <c r="JV244" s="141"/>
      <c r="JW244" s="141"/>
      <c r="JX244" s="141"/>
      <c r="JY244" s="141"/>
      <c r="JZ244" s="141"/>
      <c r="KA244" s="141"/>
      <c r="KB244" s="141"/>
      <c r="KC244" s="141"/>
      <c r="KD244" s="141"/>
      <c r="KE244" s="141"/>
      <c r="KF244" s="141"/>
      <c r="KG244" s="141"/>
      <c r="KH244" s="141"/>
      <c r="KI244" s="141"/>
      <c r="KJ244" s="141"/>
      <c r="KK244" s="141"/>
      <c r="KL244" s="141"/>
      <c r="KM244" s="141"/>
      <c r="KN244" s="141"/>
      <c r="KO244" s="141"/>
      <c r="KP244" s="141"/>
      <c r="KQ244" s="141"/>
      <c r="KR244" s="141"/>
      <c r="KS244" s="141"/>
      <c r="KT244" s="141"/>
      <c r="KU244" s="141"/>
      <c r="KV244" s="141"/>
      <c r="KW244" s="141"/>
      <c r="KX244" s="141"/>
      <c r="KY244" s="141"/>
      <c r="KZ244" s="141"/>
      <c r="LA244" s="141"/>
      <c r="LB244" s="141"/>
      <c r="LC244" s="141"/>
      <c r="LD244" s="141"/>
      <c r="LE244" s="141"/>
      <c r="LF244" s="141"/>
      <c r="LG244" s="141"/>
      <c r="LH244" s="141"/>
      <c r="LI244" s="141"/>
      <c r="LJ244" s="141"/>
      <c r="LK244" s="141"/>
      <c r="LL244" s="141"/>
      <c r="LM244" s="141"/>
      <c r="LN244" s="141"/>
      <c r="LO244" s="141"/>
      <c r="LP244" s="141"/>
      <c r="LQ244" s="141"/>
      <c r="LR244" s="141"/>
      <c r="LS244" s="141"/>
      <c r="LT244" s="141"/>
      <c r="LU244" s="141"/>
      <c r="LV244" s="141"/>
      <c r="LW244" s="141"/>
      <c r="LX244" s="141"/>
      <c r="LY244" s="141"/>
      <c r="LZ244" s="141"/>
      <c r="MA244" s="141"/>
      <c r="MB244" s="141"/>
      <c r="MC244" s="141"/>
      <c r="MD244" s="141"/>
      <c r="ME244" s="141"/>
      <c r="MF244" s="141"/>
      <c r="MG244" s="141"/>
      <c r="MH244" s="141"/>
      <c r="MI244" s="141"/>
      <c r="MJ244" s="141"/>
      <c r="MK244" s="141"/>
      <c r="ML244" s="141"/>
      <c r="MM244" s="141"/>
      <c r="MN244" s="141"/>
      <c r="MO244" s="141"/>
      <c r="MP244" s="141"/>
      <c r="MQ244" s="141"/>
      <c r="MR244" s="141"/>
      <c r="MS244" s="141"/>
      <c r="MT244" s="141"/>
      <c r="MU244" s="141"/>
      <c r="MV244" s="141"/>
      <c r="MW244" s="141"/>
      <c r="MX244" s="141"/>
      <c r="MY244" s="141"/>
      <c r="MZ244" s="141"/>
      <c r="NA244" s="141"/>
      <c r="NB244" s="141"/>
      <c r="NC244" s="141"/>
      <c r="ND244" s="141"/>
      <c r="NE244" s="141"/>
      <c r="NF244" s="141"/>
      <c r="NG244" s="141"/>
      <c r="NH244" s="141"/>
      <c r="NI244" s="141"/>
      <c r="NJ244" s="141"/>
      <c r="NK244" s="141"/>
      <c r="NL244" s="141"/>
      <c r="NM244" s="141"/>
      <c r="NN244" s="141"/>
      <c r="NO244" s="141"/>
      <c r="NP244" s="141"/>
      <c r="NQ244" s="141"/>
      <c r="NR244" s="141"/>
      <c r="NS244" s="141"/>
      <c r="NT244" s="141"/>
      <c r="NU244" s="141"/>
      <c r="NV244" s="141"/>
      <c r="NW244" s="141"/>
      <c r="NX244" s="141"/>
      <c r="NY244" s="141"/>
      <c r="NZ244" s="141"/>
      <c r="OA244" s="141"/>
      <c r="OB244" s="141"/>
      <c r="OC244" s="141"/>
      <c r="OD244" s="141"/>
      <c r="OE244" s="141"/>
      <c r="OF244" s="141"/>
      <c r="OG244" s="141"/>
      <c r="OH244" s="141"/>
      <c r="OI244" s="141"/>
      <c r="OJ244" s="141"/>
      <c r="OK244" s="141"/>
      <c r="OL244" s="141"/>
      <c r="OM244" s="141"/>
      <c r="ON244" s="141"/>
      <c r="OO244" s="141"/>
      <c r="OP244" s="141"/>
      <c r="OQ244" s="141"/>
      <c r="OR244" s="141"/>
      <c r="OS244" s="141"/>
      <c r="OT244" s="141"/>
      <c r="OU244" s="141"/>
      <c r="OV244" s="141"/>
      <c r="OW244" s="141"/>
      <c r="OX244" s="141"/>
      <c r="OY244" s="141"/>
      <c r="OZ244" s="141"/>
      <c r="PA244" s="141"/>
      <c r="PB244" s="141"/>
      <c r="PC244" s="141"/>
      <c r="PD244" s="141"/>
      <c r="PE244" s="141"/>
      <c r="PF244" s="141"/>
      <c r="PG244" s="141"/>
      <c r="PH244" s="141"/>
      <c r="PI244" s="141"/>
      <c r="PJ244" s="141"/>
      <c r="PK244" s="141"/>
      <c r="PL244" s="141"/>
      <c r="PM244" s="141"/>
      <c r="PN244" s="141"/>
      <c r="PO244" s="141"/>
      <c r="PP244" s="141"/>
      <c r="PQ244" s="141"/>
      <c r="PR244" s="141"/>
      <c r="PS244" s="141"/>
      <c r="PT244" s="141"/>
      <c r="PU244" s="141"/>
      <c r="PV244" s="141"/>
      <c r="PW244" s="141"/>
      <c r="PX244" s="141"/>
      <c r="PY244" s="141"/>
      <c r="PZ244" s="141"/>
      <c r="QA244" s="141"/>
      <c r="QB244" s="141"/>
      <c r="QC244" s="141"/>
      <c r="QD244" s="141"/>
      <c r="QE244" s="141"/>
      <c r="QF244" s="141"/>
    </row>
    <row r="245" spans="1:448" s="145" customFormat="1" ht="118.5" hidden="1" customHeight="1">
      <c r="A245" s="252">
        <v>217</v>
      </c>
      <c r="B245" s="253" t="s">
        <v>196</v>
      </c>
      <c r="C245" s="254" t="s">
        <v>612</v>
      </c>
      <c r="D245" s="255" t="s">
        <v>337</v>
      </c>
      <c r="E245" s="213" t="s">
        <v>337</v>
      </c>
      <c r="F245" s="253" t="s">
        <v>196</v>
      </c>
      <c r="G245" s="253" t="s">
        <v>612</v>
      </c>
      <c r="H245" s="253" t="s">
        <v>337</v>
      </c>
      <c r="I245" s="213" t="s">
        <v>1163</v>
      </c>
      <c r="J245" s="395" t="s">
        <v>1184</v>
      </c>
      <c r="K245" s="288" t="s">
        <v>1185</v>
      </c>
      <c r="L245" s="395" t="s">
        <v>1186</v>
      </c>
      <c r="M245" s="395" t="s">
        <v>328</v>
      </c>
      <c r="N245" s="395" t="s">
        <v>328</v>
      </c>
      <c r="O245" s="213" t="s">
        <v>196</v>
      </c>
      <c r="P245" s="213" t="s">
        <v>3171</v>
      </c>
      <c r="Q245" s="213" t="s">
        <v>676</v>
      </c>
      <c r="R245" s="213" t="s">
        <v>251</v>
      </c>
      <c r="S245" s="255" t="s">
        <v>3180</v>
      </c>
      <c r="T245" s="253" t="s">
        <v>500</v>
      </c>
      <c r="U245" s="255">
        <v>88</v>
      </c>
      <c r="V245" s="255">
        <v>2021</v>
      </c>
      <c r="W245" s="255" t="s">
        <v>3173</v>
      </c>
      <c r="X245" s="575" t="s">
        <v>3174</v>
      </c>
      <c r="Y245" s="245" t="s">
        <v>3175</v>
      </c>
      <c r="Z245" s="245" t="s">
        <v>3181</v>
      </c>
      <c r="AA245" s="255" t="s">
        <v>328</v>
      </c>
      <c r="AB245" s="213" t="s">
        <v>328</v>
      </c>
      <c r="AC245" s="245" t="s">
        <v>3182</v>
      </c>
      <c r="AD245" s="255" t="s">
        <v>328</v>
      </c>
      <c r="AE245" s="255" t="s">
        <v>328</v>
      </c>
      <c r="AF245" s="260">
        <v>44368</v>
      </c>
      <c r="AG245" s="260">
        <v>44712</v>
      </c>
      <c r="AH245" s="260">
        <v>44743</v>
      </c>
      <c r="AI245" s="260" t="s">
        <v>309</v>
      </c>
      <c r="AJ245" s="260" t="s">
        <v>309</v>
      </c>
      <c r="AK245" s="218">
        <f t="shared" si="33"/>
        <v>1</v>
      </c>
      <c r="AL245" s="220" t="s">
        <v>2183</v>
      </c>
      <c r="AM245" s="262"/>
      <c r="AN245" s="257"/>
      <c r="AO245" s="300"/>
      <c r="AP245" s="261">
        <v>0</v>
      </c>
      <c r="AQ245" s="235" t="s">
        <v>386</v>
      </c>
      <c r="AR245" s="223">
        <v>261</v>
      </c>
      <c r="AS245" s="221" t="s">
        <v>398</v>
      </c>
      <c r="AT245" s="221" t="s">
        <v>412</v>
      </c>
      <c r="AU245" s="221" t="s">
        <v>412</v>
      </c>
      <c r="AV245" s="221" t="s">
        <v>412</v>
      </c>
      <c r="AW245" s="222">
        <v>0</v>
      </c>
      <c r="AX245" s="261">
        <v>0</v>
      </c>
      <c r="AY245" s="221" t="s">
        <v>400</v>
      </c>
      <c r="AZ245" s="257" t="s">
        <v>390</v>
      </c>
      <c r="BA245" s="247" t="s">
        <v>390</v>
      </c>
      <c r="BB245" s="36" t="s">
        <v>3183</v>
      </c>
      <c r="BC245" s="264">
        <v>44620</v>
      </c>
      <c r="BD245" s="250" t="s">
        <v>394</v>
      </c>
      <c r="BE245" s="250" t="s">
        <v>328</v>
      </c>
      <c r="BF245" s="124">
        <v>1</v>
      </c>
      <c r="BG245" s="235" t="s">
        <v>380</v>
      </c>
      <c r="BH245" s="223">
        <v>-44620</v>
      </c>
      <c r="BI245" s="221" t="s">
        <v>398</v>
      </c>
      <c r="BJ245" s="267"/>
      <c r="BK245" s="267"/>
      <c r="BL245" s="267"/>
      <c r="BM245" s="267"/>
      <c r="BN245" s="221"/>
      <c r="BO245" s="267"/>
      <c r="BP245" s="399" t="s">
        <v>1213</v>
      </c>
      <c r="BQ245" s="62" t="s">
        <v>3161</v>
      </c>
      <c r="BR245" s="269">
        <v>44712</v>
      </c>
      <c r="BS245" s="233" t="s">
        <v>328</v>
      </c>
      <c r="BT245" s="234">
        <v>1</v>
      </c>
      <c r="BU245" s="235" t="s">
        <v>380</v>
      </c>
      <c r="BV245" s="223">
        <v>1</v>
      </c>
      <c r="BW245" s="221" t="s">
        <v>620</v>
      </c>
      <c r="BX245" s="249">
        <v>44725</v>
      </c>
      <c r="BY245" s="94" t="s">
        <v>3184</v>
      </c>
      <c r="BZ245" s="94" t="s">
        <v>466</v>
      </c>
      <c r="CA245" s="108">
        <v>1</v>
      </c>
      <c r="CB245" s="236" t="s">
        <v>294</v>
      </c>
      <c r="CC245" s="94"/>
      <c r="CD245" s="236" t="s">
        <v>294</v>
      </c>
      <c r="CE245" s="233" t="s">
        <v>1125</v>
      </c>
      <c r="CF245" s="233" t="s">
        <v>1125</v>
      </c>
      <c r="CG245" s="375" t="s">
        <v>328</v>
      </c>
      <c r="CH245" s="233" t="s">
        <v>328</v>
      </c>
      <c r="CI245" s="234">
        <v>1</v>
      </c>
      <c r="CJ245" s="235" t="str">
        <f t="shared" si="34"/>
        <v>CUMPLIMIENTO TOTAL</v>
      </c>
      <c r="CK245" s="223" t="str">
        <f t="shared" si="38"/>
        <v>NO APLICA ACCION CERRADA</v>
      </c>
      <c r="CL245" s="221" t="str">
        <f t="shared" si="39"/>
        <v>NO APLICA ACCION CERRADA</v>
      </c>
      <c r="CM245" s="239" t="s">
        <v>328</v>
      </c>
      <c r="CN245" s="82" t="s">
        <v>2142</v>
      </c>
      <c r="CO245" s="70" t="s">
        <v>409</v>
      </c>
      <c r="CP245" s="107">
        <v>1</v>
      </c>
      <c r="CQ245" s="236" t="s">
        <v>294</v>
      </c>
      <c r="CR245" s="105" t="s">
        <v>382</v>
      </c>
      <c r="CS245" s="249">
        <v>44963</v>
      </c>
      <c r="CT245" s="82" t="s">
        <v>1125</v>
      </c>
      <c r="CU245" s="82" t="s">
        <v>339</v>
      </c>
      <c r="CV245" s="107">
        <v>1</v>
      </c>
      <c r="CW245" s="110">
        <v>1</v>
      </c>
      <c r="CX245" s="235" t="str">
        <f t="shared" si="35"/>
        <v>CUMPLIMIENTO TOTAL</v>
      </c>
      <c r="CY245" s="223" t="str">
        <f t="shared" si="36"/>
        <v>NO APLICA ACCION CERRADA</v>
      </c>
      <c r="CZ245" s="221" t="str">
        <f t="shared" si="37"/>
        <v>NO APLICA ACCION CERRADA</v>
      </c>
      <c r="DA245" s="239" t="s">
        <v>328</v>
      </c>
      <c r="DB245" s="82" t="s">
        <v>1125</v>
      </c>
      <c r="DC245" s="82" t="s">
        <v>339</v>
      </c>
      <c r="DD245" s="107">
        <v>1</v>
      </c>
      <c r="DE245" s="97" t="s">
        <v>294</v>
      </c>
      <c r="DF245" s="94"/>
      <c r="DG245" s="141"/>
      <c r="DH245" s="141"/>
      <c r="DI245" s="141"/>
      <c r="DJ245" s="141"/>
      <c r="DK245" s="141"/>
      <c r="DL245" s="141"/>
      <c r="DM245" s="141"/>
      <c r="DN245" s="141"/>
      <c r="DO245" s="141"/>
      <c r="DP245" s="141"/>
      <c r="DQ245" s="141"/>
      <c r="DR245" s="141"/>
      <c r="DS245" s="141"/>
      <c r="DT245" s="141"/>
      <c r="DU245" s="141"/>
      <c r="DV245" s="141"/>
      <c r="DW245" s="141"/>
      <c r="DX245" s="141"/>
      <c r="DY245" s="141"/>
      <c r="DZ245" s="141"/>
      <c r="EA245" s="141"/>
      <c r="EB245" s="141"/>
      <c r="EC245" s="141"/>
      <c r="ED245" s="141"/>
      <c r="EE245" s="141"/>
      <c r="EF245" s="141"/>
      <c r="EG245" s="141"/>
      <c r="EH245" s="141"/>
      <c r="EI245" s="141"/>
      <c r="EJ245" s="141"/>
      <c r="EK245" s="141"/>
      <c r="EL245" s="141"/>
      <c r="EM245" s="141"/>
      <c r="EN245" s="141"/>
      <c r="EO245" s="141"/>
      <c r="EP245" s="141"/>
      <c r="EQ245" s="141"/>
      <c r="ER245" s="141"/>
      <c r="ES245" s="141"/>
      <c r="ET245" s="141"/>
      <c r="EU245" s="141"/>
      <c r="EV245" s="141"/>
      <c r="EW245" s="141"/>
      <c r="EX245" s="141"/>
      <c r="EY245" s="141"/>
      <c r="EZ245" s="141"/>
      <c r="FA245" s="141"/>
      <c r="FB245" s="141"/>
      <c r="FC245" s="141"/>
      <c r="FD245" s="141"/>
      <c r="FE245" s="141"/>
      <c r="FF245" s="141"/>
      <c r="FG245" s="141"/>
      <c r="FH245" s="141"/>
      <c r="FI245" s="141"/>
      <c r="FJ245" s="141"/>
      <c r="FK245" s="141"/>
      <c r="FL245" s="141"/>
      <c r="FM245" s="141"/>
      <c r="FN245" s="141"/>
      <c r="FO245" s="141"/>
      <c r="FP245" s="141"/>
      <c r="FQ245" s="141"/>
      <c r="FR245" s="141"/>
      <c r="FS245" s="141"/>
      <c r="FT245" s="141"/>
      <c r="FU245" s="141"/>
      <c r="FV245" s="141"/>
      <c r="FW245" s="141"/>
      <c r="FX245" s="141"/>
      <c r="FY245" s="141"/>
      <c r="FZ245" s="141"/>
      <c r="GA245" s="141"/>
      <c r="GB245" s="141"/>
      <c r="GC245" s="141"/>
      <c r="GD245" s="141"/>
      <c r="GE245" s="141"/>
      <c r="GF245" s="141"/>
      <c r="GG245" s="141"/>
      <c r="GH245" s="141"/>
      <c r="GI245" s="141"/>
      <c r="GJ245" s="141"/>
      <c r="GK245" s="141"/>
      <c r="GL245" s="141"/>
      <c r="GM245" s="141"/>
      <c r="GN245" s="141"/>
      <c r="GO245" s="141"/>
      <c r="GP245" s="141"/>
      <c r="GQ245" s="141"/>
      <c r="GR245" s="141"/>
      <c r="GS245" s="141"/>
      <c r="GT245" s="141"/>
      <c r="GU245" s="141"/>
      <c r="GV245" s="141"/>
      <c r="GW245" s="141"/>
      <c r="GX245" s="141"/>
      <c r="GY245" s="141"/>
      <c r="GZ245" s="141"/>
      <c r="HA245" s="141"/>
      <c r="HB245" s="141"/>
      <c r="HC245" s="141"/>
      <c r="HD245" s="141"/>
      <c r="HE245" s="141"/>
      <c r="HF245" s="141"/>
      <c r="HG245" s="141"/>
      <c r="HH245" s="141"/>
      <c r="HI245" s="141"/>
      <c r="HJ245" s="141"/>
      <c r="HK245" s="141"/>
      <c r="HL245" s="141"/>
      <c r="HM245" s="141"/>
      <c r="HN245" s="141"/>
      <c r="HO245" s="141"/>
      <c r="HP245" s="141"/>
      <c r="HQ245" s="141"/>
      <c r="HR245" s="141"/>
      <c r="HS245" s="141"/>
      <c r="HT245" s="141"/>
      <c r="HU245" s="141"/>
      <c r="HV245" s="141"/>
      <c r="HW245" s="141"/>
      <c r="HX245" s="141"/>
      <c r="HY245" s="141"/>
      <c r="HZ245" s="141"/>
      <c r="IA245" s="141"/>
      <c r="IB245" s="141"/>
      <c r="IC245" s="141"/>
      <c r="ID245" s="141"/>
      <c r="IE245" s="141"/>
      <c r="IF245" s="141"/>
      <c r="IG245" s="141"/>
      <c r="IH245" s="141"/>
      <c r="II245" s="141"/>
      <c r="IJ245" s="141"/>
      <c r="IK245" s="141"/>
      <c r="IL245" s="141"/>
      <c r="IM245" s="141"/>
      <c r="IN245" s="141"/>
      <c r="IO245" s="141"/>
      <c r="IP245" s="141"/>
      <c r="IQ245" s="141"/>
      <c r="IR245" s="141"/>
      <c r="IS245" s="141"/>
      <c r="IT245" s="141"/>
      <c r="IU245" s="141"/>
      <c r="IV245" s="141"/>
      <c r="IW245" s="141"/>
      <c r="IX245" s="141"/>
      <c r="IY245" s="141"/>
      <c r="IZ245" s="141"/>
      <c r="JA245" s="141"/>
      <c r="JB245" s="141"/>
      <c r="JC245" s="141"/>
      <c r="JD245" s="141"/>
      <c r="JE245" s="141"/>
      <c r="JF245" s="141"/>
      <c r="JG245" s="141"/>
      <c r="JH245" s="141"/>
      <c r="JI245" s="141"/>
      <c r="JJ245" s="141"/>
      <c r="JK245" s="141"/>
      <c r="JL245" s="141"/>
      <c r="JM245" s="141"/>
      <c r="JN245" s="141"/>
      <c r="JO245" s="141"/>
      <c r="JP245" s="141"/>
      <c r="JQ245" s="141"/>
      <c r="JR245" s="141"/>
      <c r="JS245" s="141"/>
      <c r="JT245" s="141"/>
      <c r="JU245" s="141"/>
      <c r="JV245" s="141"/>
      <c r="JW245" s="141"/>
      <c r="JX245" s="141"/>
      <c r="JY245" s="141"/>
      <c r="JZ245" s="141"/>
      <c r="KA245" s="141"/>
      <c r="KB245" s="141"/>
      <c r="KC245" s="141"/>
      <c r="KD245" s="141"/>
      <c r="KE245" s="141"/>
      <c r="KF245" s="141"/>
      <c r="KG245" s="141"/>
      <c r="KH245" s="141"/>
      <c r="KI245" s="141"/>
      <c r="KJ245" s="141"/>
      <c r="KK245" s="141"/>
      <c r="KL245" s="141"/>
      <c r="KM245" s="141"/>
      <c r="KN245" s="141"/>
      <c r="KO245" s="141"/>
      <c r="KP245" s="141"/>
      <c r="KQ245" s="141"/>
      <c r="KR245" s="141"/>
      <c r="KS245" s="141"/>
      <c r="KT245" s="141"/>
      <c r="KU245" s="141"/>
      <c r="KV245" s="141"/>
      <c r="KW245" s="141"/>
      <c r="KX245" s="141"/>
      <c r="KY245" s="141"/>
      <c r="KZ245" s="141"/>
      <c r="LA245" s="141"/>
      <c r="LB245" s="141"/>
      <c r="LC245" s="141"/>
      <c r="LD245" s="141"/>
      <c r="LE245" s="141"/>
      <c r="LF245" s="141"/>
      <c r="LG245" s="141"/>
      <c r="LH245" s="141"/>
      <c r="LI245" s="141"/>
      <c r="LJ245" s="141"/>
      <c r="LK245" s="141"/>
      <c r="LL245" s="141"/>
      <c r="LM245" s="141"/>
      <c r="LN245" s="141"/>
      <c r="LO245" s="141"/>
      <c r="LP245" s="141"/>
      <c r="LQ245" s="141"/>
      <c r="LR245" s="141"/>
      <c r="LS245" s="141"/>
      <c r="LT245" s="141"/>
      <c r="LU245" s="141"/>
      <c r="LV245" s="141"/>
      <c r="LW245" s="141"/>
      <c r="LX245" s="141"/>
      <c r="LY245" s="141"/>
      <c r="LZ245" s="141"/>
      <c r="MA245" s="141"/>
      <c r="MB245" s="141"/>
      <c r="MC245" s="141"/>
      <c r="MD245" s="141"/>
      <c r="ME245" s="141"/>
      <c r="MF245" s="141"/>
      <c r="MG245" s="141"/>
      <c r="MH245" s="141"/>
      <c r="MI245" s="141"/>
      <c r="MJ245" s="141"/>
      <c r="MK245" s="141"/>
      <c r="ML245" s="141"/>
      <c r="MM245" s="141"/>
      <c r="MN245" s="141"/>
      <c r="MO245" s="141"/>
      <c r="MP245" s="141"/>
      <c r="MQ245" s="141"/>
      <c r="MR245" s="141"/>
      <c r="MS245" s="141"/>
      <c r="MT245" s="141"/>
      <c r="MU245" s="141"/>
      <c r="MV245" s="141"/>
      <c r="MW245" s="141"/>
      <c r="MX245" s="141"/>
      <c r="MY245" s="141"/>
      <c r="MZ245" s="141"/>
      <c r="NA245" s="141"/>
      <c r="NB245" s="141"/>
      <c r="NC245" s="141"/>
      <c r="ND245" s="141"/>
      <c r="NE245" s="141"/>
      <c r="NF245" s="141"/>
      <c r="NG245" s="141"/>
      <c r="NH245" s="141"/>
      <c r="NI245" s="141"/>
      <c r="NJ245" s="141"/>
      <c r="NK245" s="141"/>
      <c r="NL245" s="141"/>
      <c r="NM245" s="141"/>
      <c r="NN245" s="141"/>
      <c r="NO245" s="141"/>
      <c r="NP245" s="141"/>
      <c r="NQ245" s="141"/>
      <c r="NR245" s="141"/>
      <c r="NS245" s="141"/>
      <c r="NT245" s="141"/>
      <c r="NU245" s="141"/>
      <c r="NV245" s="141"/>
      <c r="NW245" s="141"/>
      <c r="NX245" s="141"/>
      <c r="NY245" s="141"/>
      <c r="NZ245" s="141"/>
      <c r="OA245" s="141"/>
      <c r="OB245" s="141"/>
      <c r="OC245" s="141"/>
      <c r="OD245" s="141"/>
      <c r="OE245" s="141"/>
      <c r="OF245" s="141"/>
      <c r="OG245" s="141"/>
      <c r="OH245" s="141"/>
      <c r="OI245" s="141"/>
      <c r="OJ245" s="141"/>
      <c r="OK245" s="141"/>
      <c r="OL245" s="141"/>
      <c r="OM245" s="141"/>
      <c r="ON245" s="141"/>
      <c r="OO245" s="141"/>
      <c r="OP245" s="141"/>
      <c r="OQ245" s="141"/>
      <c r="OR245" s="141"/>
      <c r="OS245" s="141"/>
      <c r="OT245" s="141"/>
      <c r="OU245" s="141"/>
      <c r="OV245" s="141"/>
      <c r="OW245" s="141"/>
      <c r="OX245" s="141"/>
      <c r="OY245" s="141"/>
      <c r="OZ245" s="141"/>
      <c r="PA245" s="141"/>
      <c r="PB245" s="141"/>
      <c r="PC245" s="141"/>
      <c r="PD245" s="141"/>
      <c r="PE245" s="141"/>
      <c r="PF245" s="141"/>
      <c r="PG245" s="141"/>
      <c r="PH245" s="141"/>
      <c r="PI245" s="141"/>
      <c r="PJ245" s="141"/>
      <c r="PK245" s="141"/>
      <c r="PL245" s="141"/>
      <c r="PM245" s="141"/>
      <c r="PN245" s="141"/>
      <c r="PO245" s="141"/>
      <c r="PP245" s="141"/>
      <c r="PQ245" s="141"/>
      <c r="PR245" s="141"/>
      <c r="PS245" s="141"/>
      <c r="PT245" s="141"/>
      <c r="PU245" s="141"/>
      <c r="PV245" s="141"/>
      <c r="PW245" s="141"/>
      <c r="PX245" s="141"/>
      <c r="PY245" s="141"/>
      <c r="PZ245" s="141"/>
      <c r="QA245" s="141"/>
      <c r="QB245" s="141"/>
      <c r="QC245" s="141"/>
      <c r="QD245" s="141"/>
      <c r="QE245" s="141"/>
      <c r="QF245" s="141"/>
    </row>
    <row r="246" spans="1:448" s="145" customFormat="1" ht="118.5" hidden="1" customHeight="1">
      <c r="A246" s="252">
        <v>218</v>
      </c>
      <c r="B246" s="253" t="s">
        <v>196</v>
      </c>
      <c r="C246" s="254" t="s">
        <v>612</v>
      </c>
      <c r="D246" s="255" t="s">
        <v>337</v>
      </c>
      <c r="E246" s="213" t="s">
        <v>337</v>
      </c>
      <c r="F246" s="253" t="s">
        <v>196</v>
      </c>
      <c r="G246" s="253" t="s">
        <v>612</v>
      </c>
      <c r="H246" s="253" t="s">
        <v>337</v>
      </c>
      <c r="I246" s="213" t="s">
        <v>1163</v>
      </c>
      <c r="J246" s="395" t="s">
        <v>1184</v>
      </c>
      <c r="K246" s="288" t="s">
        <v>1185</v>
      </c>
      <c r="L246" s="395" t="s">
        <v>1186</v>
      </c>
      <c r="M246" s="395" t="s">
        <v>328</v>
      </c>
      <c r="N246" s="395" t="s">
        <v>328</v>
      </c>
      <c r="O246" s="213" t="s">
        <v>196</v>
      </c>
      <c r="P246" s="213" t="s">
        <v>3171</v>
      </c>
      <c r="Q246" s="213" t="s">
        <v>676</v>
      </c>
      <c r="R246" s="213" t="s">
        <v>251</v>
      </c>
      <c r="S246" s="255" t="s">
        <v>3185</v>
      </c>
      <c r="T246" s="253" t="s">
        <v>500</v>
      </c>
      <c r="U246" s="255">
        <v>88</v>
      </c>
      <c r="V246" s="255">
        <v>2021</v>
      </c>
      <c r="W246" s="255" t="s">
        <v>3173</v>
      </c>
      <c r="X246" s="575" t="s">
        <v>3174</v>
      </c>
      <c r="Y246" s="245" t="s">
        <v>3175</v>
      </c>
      <c r="Z246" s="245" t="s">
        <v>3186</v>
      </c>
      <c r="AA246" s="255" t="s">
        <v>328</v>
      </c>
      <c r="AB246" s="213" t="s">
        <v>328</v>
      </c>
      <c r="AC246" s="245" t="s">
        <v>3187</v>
      </c>
      <c r="AD246" s="255" t="s">
        <v>328</v>
      </c>
      <c r="AE246" s="255" t="s">
        <v>328</v>
      </c>
      <c r="AF246" s="260">
        <v>44368</v>
      </c>
      <c r="AG246" s="260">
        <v>44439</v>
      </c>
      <c r="AH246" s="260">
        <v>44743</v>
      </c>
      <c r="AI246" s="260" t="s">
        <v>309</v>
      </c>
      <c r="AJ246" s="260" t="s">
        <v>309</v>
      </c>
      <c r="AK246" s="218">
        <f t="shared" si="33"/>
        <v>-272</v>
      </c>
      <c r="AL246" s="220" t="s">
        <v>2183</v>
      </c>
      <c r="AM246" s="262"/>
      <c r="AN246" s="257"/>
      <c r="AO246" s="300"/>
      <c r="AP246" s="261">
        <v>0</v>
      </c>
      <c r="AQ246" s="235" t="s">
        <v>386</v>
      </c>
      <c r="AR246" s="223">
        <v>-12</v>
      </c>
      <c r="AS246" s="221" t="s">
        <v>387</v>
      </c>
      <c r="AT246" s="221" t="s">
        <v>412</v>
      </c>
      <c r="AU246" s="221" t="s">
        <v>412</v>
      </c>
      <c r="AV246" s="221" t="s">
        <v>412</v>
      </c>
      <c r="AW246" s="222">
        <v>0</v>
      </c>
      <c r="AX246" s="261">
        <v>0</v>
      </c>
      <c r="AY246" s="221" t="s">
        <v>393</v>
      </c>
      <c r="AZ246" s="257" t="s">
        <v>390</v>
      </c>
      <c r="BA246" s="247" t="s">
        <v>390</v>
      </c>
      <c r="BB246" s="36" t="s">
        <v>3188</v>
      </c>
      <c r="BC246" s="264">
        <v>44620</v>
      </c>
      <c r="BD246" s="250" t="s">
        <v>394</v>
      </c>
      <c r="BE246" s="250" t="s">
        <v>328</v>
      </c>
      <c r="BF246" s="124">
        <v>1</v>
      </c>
      <c r="BG246" s="235" t="s">
        <v>380</v>
      </c>
      <c r="BH246" s="223">
        <v>-44620</v>
      </c>
      <c r="BI246" s="221" t="s">
        <v>387</v>
      </c>
      <c r="BJ246" s="267"/>
      <c r="BK246" s="267"/>
      <c r="BL246" s="267"/>
      <c r="BM246" s="267"/>
      <c r="BN246" s="221"/>
      <c r="BO246" s="267"/>
      <c r="BP246" s="399" t="s">
        <v>1213</v>
      </c>
      <c r="BQ246" s="62" t="s">
        <v>3161</v>
      </c>
      <c r="BR246" s="269">
        <v>44712</v>
      </c>
      <c r="BS246" s="233" t="s">
        <v>328</v>
      </c>
      <c r="BT246" s="234">
        <v>1</v>
      </c>
      <c r="BU246" s="235" t="s">
        <v>380</v>
      </c>
      <c r="BV246" s="223">
        <v>-272</v>
      </c>
      <c r="BW246" s="221" t="s">
        <v>387</v>
      </c>
      <c r="BX246" s="249">
        <v>44607</v>
      </c>
      <c r="BY246" s="380" t="s">
        <v>3189</v>
      </c>
      <c r="BZ246" s="94" t="s">
        <v>466</v>
      </c>
      <c r="CA246" s="108">
        <v>1</v>
      </c>
      <c r="CB246" s="236" t="s">
        <v>294</v>
      </c>
      <c r="CC246" s="94"/>
      <c r="CD246" s="236" t="s">
        <v>294</v>
      </c>
      <c r="CE246" s="233" t="s">
        <v>1125</v>
      </c>
      <c r="CF246" s="233" t="s">
        <v>1125</v>
      </c>
      <c r="CG246" s="375" t="s">
        <v>328</v>
      </c>
      <c r="CH246" s="233" t="s">
        <v>328</v>
      </c>
      <c r="CI246" s="234">
        <v>1</v>
      </c>
      <c r="CJ246" s="235" t="str">
        <f t="shared" si="34"/>
        <v>CUMPLIMIENTO TOTAL</v>
      </c>
      <c r="CK246" s="223" t="str">
        <f t="shared" si="38"/>
        <v>NO APLICA ACCION CERRADA</v>
      </c>
      <c r="CL246" s="221" t="str">
        <f t="shared" si="39"/>
        <v>NO APLICA ACCION CERRADA</v>
      </c>
      <c r="CM246" s="239" t="s">
        <v>328</v>
      </c>
      <c r="CN246" s="82" t="s">
        <v>2142</v>
      </c>
      <c r="CO246" s="70" t="s">
        <v>409</v>
      </c>
      <c r="CP246" s="107">
        <v>1</v>
      </c>
      <c r="CQ246" s="236" t="s">
        <v>294</v>
      </c>
      <c r="CR246" s="105" t="s">
        <v>382</v>
      </c>
      <c r="CS246" s="249">
        <v>44963</v>
      </c>
      <c r="CT246" s="82" t="s">
        <v>1125</v>
      </c>
      <c r="CU246" s="82" t="s">
        <v>339</v>
      </c>
      <c r="CV246" s="107">
        <v>1</v>
      </c>
      <c r="CW246" s="110">
        <v>1</v>
      </c>
      <c r="CX246" s="235" t="str">
        <f t="shared" si="35"/>
        <v>CUMPLIMIENTO TOTAL</v>
      </c>
      <c r="CY246" s="223" t="str">
        <f t="shared" si="36"/>
        <v>NO APLICA ACCION CERRADA</v>
      </c>
      <c r="CZ246" s="221" t="str">
        <f t="shared" si="37"/>
        <v>NO APLICA ACCION CERRADA</v>
      </c>
      <c r="DA246" s="239" t="s">
        <v>328</v>
      </c>
      <c r="DB246" s="82" t="s">
        <v>1125</v>
      </c>
      <c r="DC246" s="82" t="s">
        <v>339</v>
      </c>
      <c r="DD246" s="107">
        <v>1</v>
      </c>
      <c r="DE246" s="97" t="s">
        <v>294</v>
      </c>
      <c r="DF246" s="94"/>
      <c r="DG246" s="141"/>
      <c r="DH246" s="141"/>
      <c r="DI246" s="141"/>
      <c r="DJ246" s="141"/>
      <c r="DK246" s="141"/>
      <c r="DL246" s="141"/>
      <c r="DM246" s="141"/>
      <c r="DN246" s="141"/>
      <c r="DO246" s="141"/>
      <c r="DP246" s="141"/>
      <c r="DQ246" s="141"/>
      <c r="DR246" s="141"/>
      <c r="DS246" s="141"/>
      <c r="DT246" s="141"/>
      <c r="DU246" s="141"/>
      <c r="DV246" s="141"/>
      <c r="DW246" s="141"/>
      <c r="DX246" s="141"/>
      <c r="DY246" s="141"/>
      <c r="DZ246" s="141"/>
      <c r="EA246" s="141"/>
      <c r="EB246" s="141"/>
      <c r="EC246" s="141"/>
      <c r="ED246" s="141"/>
      <c r="EE246" s="141"/>
      <c r="EF246" s="141"/>
      <c r="EG246" s="141"/>
      <c r="EH246" s="141"/>
      <c r="EI246" s="141"/>
      <c r="EJ246" s="141"/>
      <c r="EK246" s="141"/>
      <c r="EL246" s="141"/>
      <c r="EM246" s="141"/>
      <c r="EN246" s="141"/>
      <c r="EO246" s="141"/>
      <c r="EP246" s="141"/>
      <c r="EQ246" s="141"/>
      <c r="ER246" s="141"/>
      <c r="ES246" s="141"/>
      <c r="ET246" s="141"/>
      <c r="EU246" s="141"/>
      <c r="EV246" s="141"/>
      <c r="EW246" s="141"/>
      <c r="EX246" s="141"/>
      <c r="EY246" s="141"/>
      <c r="EZ246" s="141"/>
      <c r="FA246" s="141"/>
      <c r="FB246" s="141"/>
      <c r="FC246" s="141"/>
      <c r="FD246" s="141"/>
      <c r="FE246" s="141"/>
      <c r="FF246" s="141"/>
      <c r="FG246" s="141"/>
      <c r="FH246" s="141"/>
      <c r="FI246" s="141"/>
      <c r="FJ246" s="141"/>
      <c r="FK246" s="141"/>
      <c r="FL246" s="141"/>
      <c r="FM246" s="141"/>
      <c r="FN246" s="141"/>
      <c r="FO246" s="141"/>
      <c r="FP246" s="141"/>
      <c r="FQ246" s="141"/>
      <c r="FR246" s="141"/>
      <c r="FS246" s="141"/>
      <c r="FT246" s="141"/>
      <c r="FU246" s="141"/>
      <c r="FV246" s="141"/>
      <c r="FW246" s="141"/>
      <c r="FX246" s="141"/>
      <c r="FY246" s="141"/>
      <c r="FZ246" s="141"/>
      <c r="GA246" s="141"/>
      <c r="GB246" s="141"/>
      <c r="GC246" s="141"/>
      <c r="GD246" s="141"/>
      <c r="GE246" s="141"/>
      <c r="GF246" s="141"/>
      <c r="GG246" s="141"/>
      <c r="GH246" s="141"/>
      <c r="GI246" s="141"/>
      <c r="GJ246" s="141"/>
      <c r="GK246" s="141"/>
      <c r="GL246" s="141"/>
      <c r="GM246" s="141"/>
      <c r="GN246" s="141"/>
      <c r="GO246" s="141"/>
      <c r="GP246" s="141"/>
      <c r="GQ246" s="141"/>
      <c r="GR246" s="141"/>
      <c r="GS246" s="141"/>
      <c r="GT246" s="141"/>
      <c r="GU246" s="141"/>
      <c r="GV246" s="141"/>
      <c r="GW246" s="141"/>
      <c r="GX246" s="141"/>
      <c r="GY246" s="141"/>
      <c r="GZ246" s="141"/>
      <c r="HA246" s="141"/>
      <c r="HB246" s="141"/>
      <c r="HC246" s="141"/>
      <c r="HD246" s="141"/>
      <c r="HE246" s="141"/>
      <c r="HF246" s="141"/>
      <c r="HG246" s="141"/>
      <c r="HH246" s="141"/>
      <c r="HI246" s="141"/>
      <c r="HJ246" s="141"/>
      <c r="HK246" s="141"/>
      <c r="HL246" s="141"/>
      <c r="HM246" s="141"/>
      <c r="HN246" s="141"/>
      <c r="HO246" s="141"/>
      <c r="HP246" s="141"/>
      <c r="HQ246" s="141"/>
      <c r="HR246" s="141"/>
      <c r="HS246" s="141"/>
      <c r="HT246" s="141"/>
      <c r="HU246" s="141"/>
      <c r="HV246" s="141"/>
      <c r="HW246" s="141"/>
      <c r="HX246" s="141"/>
      <c r="HY246" s="141"/>
      <c r="HZ246" s="141"/>
      <c r="IA246" s="141"/>
      <c r="IB246" s="141"/>
      <c r="IC246" s="141"/>
      <c r="ID246" s="141"/>
      <c r="IE246" s="141"/>
      <c r="IF246" s="141"/>
      <c r="IG246" s="141"/>
      <c r="IH246" s="141"/>
      <c r="II246" s="141"/>
      <c r="IJ246" s="141"/>
      <c r="IK246" s="141"/>
      <c r="IL246" s="141"/>
      <c r="IM246" s="141"/>
      <c r="IN246" s="141"/>
      <c r="IO246" s="141"/>
      <c r="IP246" s="141"/>
      <c r="IQ246" s="141"/>
      <c r="IR246" s="141"/>
      <c r="IS246" s="141"/>
      <c r="IT246" s="141"/>
      <c r="IU246" s="141"/>
      <c r="IV246" s="141"/>
      <c r="IW246" s="141"/>
      <c r="IX246" s="141"/>
      <c r="IY246" s="141"/>
      <c r="IZ246" s="141"/>
      <c r="JA246" s="141"/>
      <c r="JB246" s="141"/>
      <c r="JC246" s="141"/>
      <c r="JD246" s="141"/>
      <c r="JE246" s="141"/>
      <c r="JF246" s="141"/>
      <c r="JG246" s="141"/>
      <c r="JH246" s="141"/>
      <c r="JI246" s="141"/>
      <c r="JJ246" s="141"/>
      <c r="JK246" s="141"/>
      <c r="JL246" s="141"/>
      <c r="JM246" s="141"/>
      <c r="JN246" s="141"/>
      <c r="JO246" s="141"/>
      <c r="JP246" s="141"/>
      <c r="JQ246" s="141"/>
      <c r="JR246" s="141"/>
      <c r="JS246" s="141"/>
      <c r="JT246" s="141"/>
      <c r="JU246" s="141"/>
      <c r="JV246" s="141"/>
      <c r="JW246" s="141"/>
      <c r="JX246" s="141"/>
      <c r="JY246" s="141"/>
      <c r="JZ246" s="141"/>
      <c r="KA246" s="141"/>
      <c r="KB246" s="141"/>
      <c r="KC246" s="141"/>
      <c r="KD246" s="141"/>
      <c r="KE246" s="141"/>
      <c r="KF246" s="141"/>
      <c r="KG246" s="141"/>
      <c r="KH246" s="141"/>
      <c r="KI246" s="141"/>
      <c r="KJ246" s="141"/>
      <c r="KK246" s="141"/>
      <c r="KL246" s="141"/>
      <c r="KM246" s="141"/>
      <c r="KN246" s="141"/>
      <c r="KO246" s="141"/>
      <c r="KP246" s="141"/>
      <c r="KQ246" s="141"/>
      <c r="KR246" s="141"/>
      <c r="KS246" s="141"/>
      <c r="KT246" s="141"/>
      <c r="KU246" s="141"/>
      <c r="KV246" s="141"/>
      <c r="KW246" s="141"/>
      <c r="KX246" s="141"/>
      <c r="KY246" s="141"/>
      <c r="KZ246" s="141"/>
      <c r="LA246" s="141"/>
      <c r="LB246" s="141"/>
      <c r="LC246" s="141"/>
      <c r="LD246" s="141"/>
      <c r="LE246" s="141"/>
      <c r="LF246" s="141"/>
      <c r="LG246" s="141"/>
      <c r="LH246" s="141"/>
      <c r="LI246" s="141"/>
      <c r="LJ246" s="141"/>
      <c r="LK246" s="141"/>
      <c r="LL246" s="141"/>
      <c r="LM246" s="141"/>
      <c r="LN246" s="141"/>
      <c r="LO246" s="141"/>
      <c r="LP246" s="141"/>
      <c r="LQ246" s="141"/>
      <c r="LR246" s="141"/>
      <c r="LS246" s="141"/>
      <c r="LT246" s="141"/>
      <c r="LU246" s="141"/>
      <c r="LV246" s="141"/>
      <c r="LW246" s="141"/>
      <c r="LX246" s="141"/>
      <c r="LY246" s="141"/>
      <c r="LZ246" s="141"/>
      <c r="MA246" s="141"/>
      <c r="MB246" s="141"/>
      <c r="MC246" s="141"/>
      <c r="MD246" s="141"/>
      <c r="ME246" s="141"/>
      <c r="MF246" s="141"/>
      <c r="MG246" s="141"/>
      <c r="MH246" s="141"/>
      <c r="MI246" s="141"/>
      <c r="MJ246" s="141"/>
      <c r="MK246" s="141"/>
      <c r="ML246" s="141"/>
      <c r="MM246" s="141"/>
      <c r="MN246" s="141"/>
      <c r="MO246" s="141"/>
      <c r="MP246" s="141"/>
      <c r="MQ246" s="141"/>
      <c r="MR246" s="141"/>
      <c r="MS246" s="141"/>
      <c r="MT246" s="141"/>
      <c r="MU246" s="141"/>
      <c r="MV246" s="141"/>
      <c r="MW246" s="141"/>
      <c r="MX246" s="141"/>
      <c r="MY246" s="141"/>
      <c r="MZ246" s="141"/>
      <c r="NA246" s="141"/>
      <c r="NB246" s="141"/>
      <c r="NC246" s="141"/>
      <c r="ND246" s="141"/>
      <c r="NE246" s="141"/>
      <c r="NF246" s="141"/>
      <c r="NG246" s="141"/>
      <c r="NH246" s="141"/>
      <c r="NI246" s="141"/>
      <c r="NJ246" s="141"/>
      <c r="NK246" s="141"/>
      <c r="NL246" s="141"/>
      <c r="NM246" s="141"/>
      <c r="NN246" s="141"/>
      <c r="NO246" s="141"/>
      <c r="NP246" s="141"/>
      <c r="NQ246" s="141"/>
      <c r="NR246" s="141"/>
      <c r="NS246" s="141"/>
      <c r="NT246" s="141"/>
      <c r="NU246" s="141"/>
      <c r="NV246" s="141"/>
      <c r="NW246" s="141"/>
      <c r="NX246" s="141"/>
      <c r="NY246" s="141"/>
      <c r="NZ246" s="141"/>
      <c r="OA246" s="141"/>
      <c r="OB246" s="141"/>
      <c r="OC246" s="141"/>
      <c r="OD246" s="141"/>
      <c r="OE246" s="141"/>
      <c r="OF246" s="141"/>
      <c r="OG246" s="141"/>
      <c r="OH246" s="141"/>
      <c r="OI246" s="141"/>
      <c r="OJ246" s="141"/>
      <c r="OK246" s="141"/>
      <c r="OL246" s="141"/>
      <c r="OM246" s="141"/>
      <c r="ON246" s="141"/>
      <c r="OO246" s="141"/>
      <c r="OP246" s="141"/>
      <c r="OQ246" s="141"/>
      <c r="OR246" s="141"/>
      <c r="OS246" s="141"/>
      <c r="OT246" s="141"/>
      <c r="OU246" s="141"/>
      <c r="OV246" s="141"/>
      <c r="OW246" s="141"/>
      <c r="OX246" s="141"/>
      <c r="OY246" s="141"/>
      <c r="OZ246" s="141"/>
      <c r="PA246" s="141"/>
      <c r="PB246" s="141"/>
      <c r="PC246" s="141"/>
      <c r="PD246" s="141"/>
      <c r="PE246" s="141"/>
      <c r="PF246" s="141"/>
      <c r="PG246" s="141"/>
      <c r="PH246" s="141"/>
      <c r="PI246" s="141"/>
      <c r="PJ246" s="141"/>
      <c r="PK246" s="141"/>
      <c r="PL246" s="141"/>
      <c r="PM246" s="141"/>
      <c r="PN246" s="141"/>
      <c r="PO246" s="141"/>
      <c r="PP246" s="141"/>
      <c r="PQ246" s="141"/>
      <c r="PR246" s="141"/>
      <c r="PS246" s="141"/>
      <c r="PT246" s="141"/>
      <c r="PU246" s="141"/>
      <c r="PV246" s="141"/>
      <c r="PW246" s="141"/>
      <c r="PX246" s="141"/>
      <c r="PY246" s="141"/>
      <c r="PZ246" s="141"/>
      <c r="QA246" s="141"/>
      <c r="QB246" s="141"/>
      <c r="QC246" s="141"/>
      <c r="QD246" s="141"/>
      <c r="QE246" s="141"/>
      <c r="QF246" s="141"/>
    </row>
    <row r="247" spans="1:448" s="145" customFormat="1" ht="118.5" hidden="1" customHeight="1">
      <c r="A247" s="252">
        <v>219</v>
      </c>
      <c r="B247" s="253" t="s">
        <v>196</v>
      </c>
      <c r="C247" s="254" t="s">
        <v>612</v>
      </c>
      <c r="D247" s="255" t="s">
        <v>337</v>
      </c>
      <c r="E247" s="213" t="s">
        <v>337</v>
      </c>
      <c r="F247" s="253" t="s">
        <v>196</v>
      </c>
      <c r="G247" s="253" t="s">
        <v>612</v>
      </c>
      <c r="H247" s="253" t="s">
        <v>337</v>
      </c>
      <c r="I247" s="213" t="s">
        <v>1163</v>
      </c>
      <c r="J247" s="395" t="s">
        <v>1184</v>
      </c>
      <c r="K247" s="288" t="s">
        <v>1185</v>
      </c>
      <c r="L247" s="395" t="s">
        <v>1186</v>
      </c>
      <c r="M247" s="395" t="s">
        <v>328</v>
      </c>
      <c r="N247" s="395" t="s">
        <v>328</v>
      </c>
      <c r="O247" s="213" t="s">
        <v>196</v>
      </c>
      <c r="P247" s="213" t="s">
        <v>3171</v>
      </c>
      <c r="Q247" s="213" t="s">
        <v>676</v>
      </c>
      <c r="R247" s="213" t="s">
        <v>251</v>
      </c>
      <c r="S247" s="255" t="s">
        <v>3190</v>
      </c>
      <c r="T247" s="253" t="s">
        <v>500</v>
      </c>
      <c r="U247" s="255">
        <v>88</v>
      </c>
      <c r="V247" s="255">
        <v>2021</v>
      </c>
      <c r="W247" s="255" t="s">
        <v>3173</v>
      </c>
      <c r="X247" s="213" t="s">
        <v>3174</v>
      </c>
      <c r="Y247" s="245" t="s">
        <v>3175</v>
      </c>
      <c r="Z247" s="245" t="s">
        <v>3191</v>
      </c>
      <c r="AA247" s="255" t="s">
        <v>328</v>
      </c>
      <c r="AB247" s="213" t="s">
        <v>328</v>
      </c>
      <c r="AC247" s="245" t="s">
        <v>3192</v>
      </c>
      <c r="AD247" s="255" t="s">
        <v>328</v>
      </c>
      <c r="AE247" s="255" t="s">
        <v>328</v>
      </c>
      <c r="AF247" s="260">
        <v>44368</v>
      </c>
      <c r="AG247" s="260">
        <v>44620</v>
      </c>
      <c r="AH247" s="260">
        <v>44900</v>
      </c>
      <c r="AI247" s="260" t="s">
        <v>309</v>
      </c>
      <c r="AJ247" s="260" t="s">
        <v>309</v>
      </c>
      <c r="AK247" s="218">
        <f t="shared" si="33"/>
        <v>-91</v>
      </c>
      <c r="AL247" s="220" t="s">
        <v>2183</v>
      </c>
      <c r="AM247" s="262"/>
      <c r="AN247" s="257"/>
      <c r="AO247" s="300"/>
      <c r="AP247" s="261">
        <v>0</v>
      </c>
      <c r="AQ247" s="235" t="s">
        <v>386</v>
      </c>
      <c r="AR247" s="223">
        <v>169</v>
      </c>
      <c r="AS247" s="221" t="s">
        <v>398</v>
      </c>
      <c r="AT247" s="221" t="s">
        <v>412</v>
      </c>
      <c r="AU247" s="221" t="s">
        <v>412</v>
      </c>
      <c r="AV247" s="221" t="s">
        <v>412</v>
      </c>
      <c r="AW247" s="222">
        <v>0</v>
      </c>
      <c r="AX247" s="261">
        <v>0</v>
      </c>
      <c r="AY247" s="221" t="s">
        <v>400</v>
      </c>
      <c r="AZ247" s="257" t="s">
        <v>390</v>
      </c>
      <c r="BA247" s="247" t="s">
        <v>390</v>
      </c>
      <c r="BB247" s="36" t="s">
        <v>3193</v>
      </c>
      <c r="BC247" s="264">
        <v>44620</v>
      </c>
      <c r="BD247" s="250" t="s">
        <v>394</v>
      </c>
      <c r="BE247" s="250" t="s">
        <v>328</v>
      </c>
      <c r="BF247" s="124">
        <v>1</v>
      </c>
      <c r="BG247" s="235" t="s">
        <v>380</v>
      </c>
      <c r="BH247" s="223">
        <v>-44620</v>
      </c>
      <c r="BI247" s="221" t="s">
        <v>387</v>
      </c>
      <c r="BJ247" s="267"/>
      <c r="BK247" s="267"/>
      <c r="BL247" s="267"/>
      <c r="BM247" s="267"/>
      <c r="BN247" s="221"/>
      <c r="BO247" s="267"/>
      <c r="BP247" s="399" t="s">
        <v>1213</v>
      </c>
      <c r="BQ247" s="62" t="s">
        <v>3194</v>
      </c>
      <c r="BR247" s="269">
        <v>44712</v>
      </c>
      <c r="BS247" s="233" t="s">
        <v>328</v>
      </c>
      <c r="BT247" s="234">
        <v>1</v>
      </c>
      <c r="BU247" s="235" t="s">
        <v>380</v>
      </c>
      <c r="BV247" s="223">
        <v>-91</v>
      </c>
      <c r="BW247" s="221" t="s">
        <v>387</v>
      </c>
      <c r="BX247" s="249">
        <v>44722</v>
      </c>
      <c r="BY247" s="582" t="s">
        <v>3195</v>
      </c>
      <c r="BZ247" s="94" t="s">
        <v>466</v>
      </c>
      <c r="CA247" s="108">
        <v>0.9</v>
      </c>
      <c r="CB247" s="236" t="s">
        <v>293</v>
      </c>
      <c r="CC247" s="94"/>
      <c r="CD247" s="268" t="s">
        <v>293</v>
      </c>
      <c r="CE247" s="237">
        <v>44816</v>
      </c>
      <c r="CF247" s="392" t="s">
        <v>3196</v>
      </c>
      <c r="CG247" s="393" t="s">
        <v>3197</v>
      </c>
      <c r="CH247" s="240" t="s">
        <v>328</v>
      </c>
      <c r="CI247" s="122">
        <v>1</v>
      </c>
      <c r="CJ247" s="235" t="str">
        <f t="shared" si="34"/>
        <v>CUMPLIMIENTO TOTAL</v>
      </c>
      <c r="CK247" s="223">
        <f t="shared" si="38"/>
        <v>-91</v>
      </c>
      <c r="CL247" s="221" t="str">
        <f t="shared" si="39"/>
        <v>VENCIDO</v>
      </c>
      <c r="CM247" s="239" t="s">
        <v>328</v>
      </c>
      <c r="CN247" s="82" t="s">
        <v>2142</v>
      </c>
      <c r="CO247" s="70" t="s">
        <v>409</v>
      </c>
      <c r="CP247" s="106">
        <v>1</v>
      </c>
      <c r="CQ247" s="236" t="s">
        <v>294</v>
      </c>
      <c r="CR247" s="105" t="s">
        <v>382</v>
      </c>
      <c r="CS247" s="249">
        <v>44963</v>
      </c>
      <c r="CT247" s="82" t="s">
        <v>1125</v>
      </c>
      <c r="CU247" s="82" t="s">
        <v>339</v>
      </c>
      <c r="CV247" s="107">
        <v>1</v>
      </c>
      <c r="CW247" s="110">
        <v>1</v>
      </c>
      <c r="CX247" s="235" t="str">
        <f t="shared" si="35"/>
        <v>CUMPLIMIENTO TOTAL</v>
      </c>
      <c r="CY247" s="223" t="str">
        <f t="shared" si="36"/>
        <v>NO APLICA ACCION CERRADA</v>
      </c>
      <c r="CZ247" s="221" t="str">
        <f t="shared" si="37"/>
        <v>NO APLICA ACCION CERRADA</v>
      </c>
      <c r="DA247" s="239" t="s">
        <v>328</v>
      </c>
      <c r="DB247" s="82" t="s">
        <v>1125</v>
      </c>
      <c r="DC247" s="82" t="s">
        <v>339</v>
      </c>
      <c r="DD247" s="107">
        <v>1</v>
      </c>
      <c r="DE247" s="97" t="s">
        <v>294</v>
      </c>
      <c r="DF247" s="94"/>
      <c r="DG247" s="141"/>
      <c r="DH247" s="141"/>
      <c r="DI247" s="141"/>
      <c r="DJ247" s="141"/>
      <c r="DK247" s="141"/>
      <c r="DL247" s="141"/>
      <c r="DM247" s="141"/>
      <c r="DN247" s="141"/>
      <c r="DO247" s="141"/>
      <c r="DP247" s="141"/>
      <c r="DQ247" s="141"/>
      <c r="DR247" s="141"/>
      <c r="DS247" s="141"/>
      <c r="DT247" s="141"/>
      <c r="DU247" s="141"/>
      <c r="DV247" s="141"/>
      <c r="DW247" s="141"/>
      <c r="DX247" s="141"/>
      <c r="DY247" s="141"/>
      <c r="DZ247" s="141"/>
      <c r="EA247" s="141"/>
      <c r="EB247" s="141"/>
      <c r="EC247" s="141"/>
      <c r="ED247" s="141"/>
      <c r="EE247" s="141"/>
      <c r="EF247" s="141"/>
      <c r="EG247" s="141"/>
      <c r="EH247" s="141"/>
      <c r="EI247" s="141"/>
      <c r="EJ247" s="141"/>
      <c r="EK247" s="141"/>
      <c r="EL247" s="141"/>
      <c r="EM247" s="141"/>
      <c r="EN247" s="141"/>
      <c r="EO247" s="141"/>
      <c r="EP247" s="141"/>
      <c r="EQ247" s="141"/>
      <c r="ER247" s="141"/>
      <c r="ES247" s="141"/>
      <c r="ET247" s="141"/>
      <c r="EU247" s="141"/>
      <c r="EV247" s="141"/>
      <c r="EW247" s="141"/>
      <c r="EX247" s="141"/>
      <c r="EY247" s="141"/>
      <c r="EZ247" s="141"/>
      <c r="FA247" s="141"/>
      <c r="FB247" s="141"/>
      <c r="FC247" s="141"/>
      <c r="FD247" s="141"/>
      <c r="FE247" s="141"/>
      <c r="FF247" s="141"/>
      <c r="FG247" s="141"/>
      <c r="FH247" s="141"/>
      <c r="FI247" s="141"/>
      <c r="FJ247" s="141"/>
      <c r="FK247" s="141"/>
      <c r="FL247" s="141"/>
      <c r="FM247" s="141"/>
      <c r="FN247" s="141"/>
      <c r="FO247" s="141"/>
      <c r="FP247" s="141"/>
      <c r="FQ247" s="141"/>
      <c r="FR247" s="141"/>
      <c r="FS247" s="141"/>
      <c r="FT247" s="141"/>
      <c r="FU247" s="141"/>
      <c r="FV247" s="141"/>
      <c r="FW247" s="141"/>
      <c r="FX247" s="141"/>
      <c r="FY247" s="141"/>
      <c r="FZ247" s="141"/>
      <c r="GA247" s="141"/>
      <c r="GB247" s="141"/>
      <c r="GC247" s="141"/>
      <c r="GD247" s="141"/>
      <c r="GE247" s="141"/>
      <c r="GF247" s="141"/>
      <c r="GG247" s="141"/>
      <c r="GH247" s="141"/>
      <c r="GI247" s="141"/>
      <c r="GJ247" s="141"/>
      <c r="GK247" s="141"/>
      <c r="GL247" s="141"/>
      <c r="GM247" s="141"/>
      <c r="GN247" s="141"/>
      <c r="GO247" s="141"/>
      <c r="GP247" s="141"/>
      <c r="GQ247" s="141"/>
      <c r="GR247" s="141"/>
      <c r="GS247" s="141"/>
      <c r="GT247" s="141"/>
      <c r="GU247" s="141"/>
      <c r="GV247" s="141"/>
      <c r="GW247" s="141"/>
      <c r="GX247" s="141"/>
      <c r="GY247" s="141"/>
      <c r="GZ247" s="141"/>
      <c r="HA247" s="141"/>
      <c r="HB247" s="141"/>
      <c r="HC247" s="141"/>
      <c r="HD247" s="141"/>
      <c r="HE247" s="141"/>
      <c r="HF247" s="141"/>
      <c r="HG247" s="141"/>
      <c r="HH247" s="141"/>
      <c r="HI247" s="141"/>
      <c r="HJ247" s="141"/>
      <c r="HK247" s="141"/>
      <c r="HL247" s="141"/>
      <c r="HM247" s="141"/>
      <c r="HN247" s="141"/>
      <c r="HO247" s="141"/>
      <c r="HP247" s="141"/>
      <c r="HQ247" s="141"/>
      <c r="HR247" s="141"/>
      <c r="HS247" s="141"/>
      <c r="HT247" s="141"/>
      <c r="HU247" s="141"/>
      <c r="HV247" s="141"/>
      <c r="HW247" s="141"/>
      <c r="HX247" s="141"/>
      <c r="HY247" s="141"/>
      <c r="HZ247" s="141"/>
      <c r="IA247" s="141"/>
      <c r="IB247" s="141"/>
      <c r="IC247" s="141"/>
      <c r="ID247" s="141"/>
      <c r="IE247" s="141"/>
      <c r="IF247" s="141"/>
      <c r="IG247" s="141"/>
      <c r="IH247" s="141"/>
      <c r="II247" s="141"/>
      <c r="IJ247" s="141"/>
      <c r="IK247" s="141"/>
      <c r="IL247" s="141"/>
      <c r="IM247" s="141"/>
      <c r="IN247" s="141"/>
      <c r="IO247" s="141"/>
      <c r="IP247" s="141"/>
      <c r="IQ247" s="141"/>
      <c r="IR247" s="141"/>
      <c r="IS247" s="141"/>
      <c r="IT247" s="141"/>
      <c r="IU247" s="141"/>
      <c r="IV247" s="141"/>
      <c r="IW247" s="141"/>
      <c r="IX247" s="141"/>
      <c r="IY247" s="141"/>
      <c r="IZ247" s="141"/>
      <c r="JA247" s="141"/>
      <c r="JB247" s="141"/>
      <c r="JC247" s="141"/>
      <c r="JD247" s="141"/>
      <c r="JE247" s="141"/>
      <c r="JF247" s="141"/>
      <c r="JG247" s="141"/>
      <c r="JH247" s="141"/>
      <c r="JI247" s="141"/>
      <c r="JJ247" s="141"/>
      <c r="JK247" s="141"/>
      <c r="JL247" s="141"/>
      <c r="JM247" s="141"/>
      <c r="JN247" s="141"/>
      <c r="JO247" s="141"/>
      <c r="JP247" s="141"/>
      <c r="JQ247" s="141"/>
      <c r="JR247" s="141"/>
      <c r="JS247" s="141"/>
      <c r="JT247" s="141"/>
      <c r="JU247" s="141"/>
      <c r="JV247" s="141"/>
      <c r="JW247" s="141"/>
      <c r="JX247" s="141"/>
      <c r="JY247" s="141"/>
      <c r="JZ247" s="141"/>
      <c r="KA247" s="141"/>
      <c r="KB247" s="141"/>
      <c r="KC247" s="141"/>
      <c r="KD247" s="141"/>
      <c r="KE247" s="141"/>
      <c r="KF247" s="141"/>
      <c r="KG247" s="141"/>
      <c r="KH247" s="141"/>
      <c r="KI247" s="141"/>
      <c r="KJ247" s="141"/>
      <c r="KK247" s="141"/>
      <c r="KL247" s="141"/>
      <c r="KM247" s="141"/>
      <c r="KN247" s="141"/>
      <c r="KO247" s="141"/>
      <c r="KP247" s="141"/>
      <c r="KQ247" s="141"/>
      <c r="KR247" s="141"/>
      <c r="KS247" s="141"/>
      <c r="KT247" s="141"/>
      <c r="KU247" s="141"/>
      <c r="KV247" s="141"/>
      <c r="KW247" s="141"/>
      <c r="KX247" s="141"/>
      <c r="KY247" s="141"/>
      <c r="KZ247" s="141"/>
      <c r="LA247" s="141"/>
      <c r="LB247" s="141"/>
      <c r="LC247" s="141"/>
      <c r="LD247" s="141"/>
      <c r="LE247" s="141"/>
      <c r="LF247" s="141"/>
      <c r="LG247" s="141"/>
      <c r="LH247" s="141"/>
      <c r="LI247" s="141"/>
      <c r="LJ247" s="141"/>
      <c r="LK247" s="141"/>
      <c r="LL247" s="141"/>
      <c r="LM247" s="141"/>
      <c r="LN247" s="141"/>
      <c r="LO247" s="141"/>
      <c r="LP247" s="141"/>
      <c r="LQ247" s="141"/>
      <c r="LR247" s="141"/>
      <c r="LS247" s="141"/>
      <c r="LT247" s="141"/>
      <c r="LU247" s="141"/>
      <c r="LV247" s="141"/>
      <c r="LW247" s="141"/>
      <c r="LX247" s="141"/>
      <c r="LY247" s="141"/>
      <c r="LZ247" s="141"/>
      <c r="MA247" s="141"/>
      <c r="MB247" s="141"/>
      <c r="MC247" s="141"/>
      <c r="MD247" s="141"/>
      <c r="ME247" s="141"/>
      <c r="MF247" s="141"/>
      <c r="MG247" s="141"/>
      <c r="MH247" s="141"/>
      <c r="MI247" s="141"/>
      <c r="MJ247" s="141"/>
      <c r="MK247" s="141"/>
      <c r="ML247" s="141"/>
      <c r="MM247" s="141"/>
      <c r="MN247" s="141"/>
      <c r="MO247" s="141"/>
      <c r="MP247" s="141"/>
      <c r="MQ247" s="141"/>
      <c r="MR247" s="141"/>
      <c r="MS247" s="141"/>
      <c r="MT247" s="141"/>
      <c r="MU247" s="141"/>
      <c r="MV247" s="141"/>
      <c r="MW247" s="141"/>
      <c r="MX247" s="141"/>
      <c r="MY247" s="141"/>
      <c r="MZ247" s="141"/>
      <c r="NA247" s="141"/>
      <c r="NB247" s="141"/>
      <c r="NC247" s="141"/>
      <c r="ND247" s="141"/>
      <c r="NE247" s="141"/>
      <c r="NF247" s="141"/>
      <c r="NG247" s="141"/>
      <c r="NH247" s="141"/>
      <c r="NI247" s="141"/>
      <c r="NJ247" s="141"/>
      <c r="NK247" s="141"/>
      <c r="NL247" s="141"/>
      <c r="NM247" s="141"/>
      <c r="NN247" s="141"/>
      <c r="NO247" s="141"/>
      <c r="NP247" s="141"/>
      <c r="NQ247" s="141"/>
      <c r="NR247" s="141"/>
      <c r="NS247" s="141"/>
      <c r="NT247" s="141"/>
      <c r="NU247" s="141"/>
      <c r="NV247" s="141"/>
      <c r="NW247" s="141"/>
      <c r="NX247" s="141"/>
      <c r="NY247" s="141"/>
      <c r="NZ247" s="141"/>
      <c r="OA247" s="141"/>
      <c r="OB247" s="141"/>
      <c r="OC247" s="141"/>
      <c r="OD247" s="141"/>
      <c r="OE247" s="141"/>
      <c r="OF247" s="141"/>
      <c r="OG247" s="141"/>
      <c r="OH247" s="141"/>
      <c r="OI247" s="141"/>
      <c r="OJ247" s="141"/>
      <c r="OK247" s="141"/>
      <c r="OL247" s="141"/>
      <c r="OM247" s="141"/>
      <c r="ON247" s="141"/>
      <c r="OO247" s="141"/>
      <c r="OP247" s="141"/>
      <c r="OQ247" s="141"/>
      <c r="OR247" s="141"/>
      <c r="OS247" s="141"/>
      <c r="OT247" s="141"/>
      <c r="OU247" s="141"/>
      <c r="OV247" s="141"/>
      <c r="OW247" s="141"/>
      <c r="OX247" s="141"/>
      <c r="OY247" s="141"/>
      <c r="OZ247" s="141"/>
      <c r="PA247" s="141"/>
      <c r="PB247" s="141"/>
      <c r="PC247" s="141"/>
      <c r="PD247" s="141"/>
      <c r="PE247" s="141"/>
      <c r="PF247" s="141"/>
      <c r="PG247" s="141"/>
      <c r="PH247" s="141"/>
      <c r="PI247" s="141"/>
      <c r="PJ247" s="141"/>
      <c r="PK247" s="141"/>
      <c r="PL247" s="141"/>
      <c r="PM247" s="141"/>
      <c r="PN247" s="141"/>
      <c r="PO247" s="141"/>
      <c r="PP247" s="141"/>
      <c r="PQ247" s="141"/>
      <c r="PR247" s="141"/>
      <c r="PS247" s="141"/>
      <c r="PT247" s="141"/>
      <c r="PU247" s="141"/>
      <c r="PV247" s="141"/>
      <c r="PW247" s="141"/>
      <c r="PX247" s="141"/>
      <c r="PY247" s="141"/>
      <c r="PZ247" s="141"/>
      <c r="QA247" s="141"/>
      <c r="QB247" s="141"/>
      <c r="QC247" s="141"/>
      <c r="QD247" s="141"/>
      <c r="QE247" s="141"/>
      <c r="QF247" s="141"/>
    </row>
    <row r="248" spans="1:448" s="145" customFormat="1" ht="118.5" hidden="1" customHeight="1">
      <c r="A248" s="252">
        <v>220</v>
      </c>
      <c r="B248" s="253" t="s">
        <v>196</v>
      </c>
      <c r="C248" s="254" t="s">
        <v>612</v>
      </c>
      <c r="D248" s="255" t="s">
        <v>337</v>
      </c>
      <c r="E248" s="213" t="s">
        <v>337</v>
      </c>
      <c r="F248" s="253" t="s">
        <v>196</v>
      </c>
      <c r="G248" s="253" t="s">
        <v>612</v>
      </c>
      <c r="H248" s="253" t="s">
        <v>337</v>
      </c>
      <c r="I248" s="213" t="s">
        <v>1163</v>
      </c>
      <c r="J248" s="395" t="s">
        <v>1184</v>
      </c>
      <c r="K248" s="288" t="s">
        <v>1185</v>
      </c>
      <c r="L248" s="395" t="s">
        <v>1186</v>
      </c>
      <c r="M248" s="395" t="s">
        <v>328</v>
      </c>
      <c r="N248" s="395" t="s">
        <v>328</v>
      </c>
      <c r="O248" s="213" t="s">
        <v>196</v>
      </c>
      <c r="P248" s="213" t="s">
        <v>3171</v>
      </c>
      <c r="Q248" s="213" t="s">
        <v>676</v>
      </c>
      <c r="R248" s="213" t="s">
        <v>251</v>
      </c>
      <c r="S248" s="255" t="s">
        <v>3198</v>
      </c>
      <c r="T248" s="253" t="s">
        <v>500</v>
      </c>
      <c r="U248" s="255">
        <v>88</v>
      </c>
      <c r="V248" s="255">
        <v>2021</v>
      </c>
      <c r="W248" s="255" t="s">
        <v>3173</v>
      </c>
      <c r="X248" s="213" t="s">
        <v>3174</v>
      </c>
      <c r="Y248" s="245" t="s">
        <v>3175</v>
      </c>
      <c r="Z248" s="245" t="s">
        <v>3199</v>
      </c>
      <c r="AA248" s="255" t="s">
        <v>328</v>
      </c>
      <c r="AB248" s="213" t="s">
        <v>328</v>
      </c>
      <c r="AC248" s="245" t="s">
        <v>3200</v>
      </c>
      <c r="AD248" s="255" t="s">
        <v>328</v>
      </c>
      <c r="AE248" s="255" t="s">
        <v>328</v>
      </c>
      <c r="AF248" s="260">
        <v>44368</v>
      </c>
      <c r="AG248" s="260">
        <v>44439</v>
      </c>
      <c r="AH248" s="260">
        <v>44743</v>
      </c>
      <c r="AI248" s="260" t="s">
        <v>309</v>
      </c>
      <c r="AJ248" s="260" t="s">
        <v>309</v>
      </c>
      <c r="AK248" s="218">
        <f t="shared" si="33"/>
        <v>-272</v>
      </c>
      <c r="AL248" s="220" t="s">
        <v>2183</v>
      </c>
      <c r="AM248" s="262"/>
      <c r="AN248" s="257"/>
      <c r="AO248" s="300"/>
      <c r="AP248" s="261">
        <v>0</v>
      </c>
      <c r="AQ248" s="235" t="s">
        <v>386</v>
      </c>
      <c r="AR248" s="223">
        <v>-12</v>
      </c>
      <c r="AS248" s="221" t="s">
        <v>387</v>
      </c>
      <c r="AT248" s="221" t="s">
        <v>412</v>
      </c>
      <c r="AU248" s="221" t="s">
        <v>412</v>
      </c>
      <c r="AV248" s="221" t="s">
        <v>412</v>
      </c>
      <c r="AW248" s="222">
        <v>0</v>
      </c>
      <c r="AX248" s="261">
        <v>0</v>
      </c>
      <c r="AY248" s="221" t="s">
        <v>393</v>
      </c>
      <c r="AZ248" s="257" t="s">
        <v>390</v>
      </c>
      <c r="BA248" s="247" t="s">
        <v>390</v>
      </c>
      <c r="BB248" s="36" t="s">
        <v>3201</v>
      </c>
      <c r="BC248" s="264">
        <v>44620</v>
      </c>
      <c r="BD248" s="250" t="s">
        <v>394</v>
      </c>
      <c r="BE248" s="250" t="s">
        <v>328</v>
      </c>
      <c r="BF248" s="124">
        <v>1</v>
      </c>
      <c r="BG248" s="235" t="s">
        <v>380</v>
      </c>
      <c r="BH248" s="223">
        <v>-44620</v>
      </c>
      <c r="BI248" s="221" t="s">
        <v>387</v>
      </c>
      <c r="BJ248" s="267"/>
      <c r="BK248" s="267"/>
      <c r="BL248" s="267"/>
      <c r="BM248" s="267"/>
      <c r="BN248" s="221"/>
      <c r="BO248" s="267"/>
      <c r="BP248" s="399" t="s">
        <v>1213</v>
      </c>
      <c r="BQ248" s="62" t="s">
        <v>3161</v>
      </c>
      <c r="BR248" s="269">
        <v>44712</v>
      </c>
      <c r="BS248" s="233" t="s">
        <v>328</v>
      </c>
      <c r="BT248" s="234">
        <v>1</v>
      </c>
      <c r="BU248" s="235" t="s">
        <v>380</v>
      </c>
      <c r="BV248" s="223">
        <v>-272</v>
      </c>
      <c r="BW248" s="221" t="s">
        <v>387</v>
      </c>
      <c r="BX248" s="249">
        <v>44607</v>
      </c>
      <c r="BY248" s="380" t="s">
        <v>3202</v>
      </c>
      <c r="BZ248" s="94" t="s">
        <v>466</v>
      </c>
      <c r="CA248" s="108">
        <v>1</v>
      </c>
      <c r="CB248" s="236" t="s">
        <v>294</v>
      </c>
      <c r="CC248" s="94"/>
      <c r="CD248" s="236" t="s">
        <v>294</v>
      </c>
      <c r="CE248" s="233" t="s">
        <v>1125</v>
      </c>
      <c r="CF248" s="233" t="s">
        <v>1125</v>
      </c>
      <c r="CG248" s="375" t="s">
        <v>328</v>
      </c>
      <c r="CH248" s="233" t="s">
        <v>328</v>
      </c>
      <c r="CI248" s="234">
        <v>1</v>
      </c>
      <c r="CJ248" s="235" t="str">
        <f t="shared" si="34"/>
        <v>CUMPLIMIENTO TOTAL</v>
      </c>
      <c r="CK248" s="223" t="str">
        <f t="shared" si="38"/>
        <v>NO APLICA ACCION CERRADA</v>
      </c>
      <c r="CL248" s="221" t="str">
        <f t="shared" si="39"/>
        <v>NO APLICA ACCION CERRADA</v>
      </c>
      <c r="CM248" s="239" t="s">
        <v>328</v>
      </c>
      <c r="CN248" s="82" t="s">
        <v>2142</v>
      </c>
      <c r="CO248" s="70" t="s">
        <v>409</v>
      </c>
      <c r="CP248" s="107">
        <v>1</v>
      </c>
      <c r="CQ248" s="236" t="s">
        <v>294</v>
      </c>
      <c r="CR248" s="105" t="s">
        <v>382</v>
      </c>
      <c r="CS248" s="249">
        <v>44963</v>
      </c>
      <c r="CT248" s="82" t="s">
        <v>1125</v>
      </c>
      <c r="CU248" s="82" t="s">
        <v>339</v>
      </c>
      <c r="CV248" s="107">
        <v>1</v>
      </c>
      <c r="CW248" s="110">
        <v>1</v>
      </c>
      <c r="CX248" s="235" t="str">
        <f t="shared" si="35"/>
        <v>CUMPLIMIENTO TOTAL</v>
      </c>
      <c r="CY248" s="223" t="str">
        <f t="shared" si="36"/>
        <v>NO APLICA ACCION CERRADA</v>
      </c>
      <c r="CZ248" s="221" t="str">
        <f t="shared" si="37"/>
        <v>NO APLICA ACCION CERRADA</v>
      </c>
      <c r="DA248" s="239" t="s">
        <v>328</v>
      </c>
      <c r="DB248" s="82" t="s">
        <v>1125</v>
      </c>
      <c r="DC248" s="82" t="s">
        <v>339</v>
      </c>
      <c r="DD248" s="107">
        <v>1</v>
      </c>
      <c r="DE248" s="97" t="s">
        <v>294</v>
      </c>
      <c r="DF248" s="94"/>
      <c r="DG248" s="141"/>
      <c r="DH248" s="141"/>
      <c r="DI248" s="141"/>
      <c r="DJ248" s="141"/>
      <c r="DK248" s="141"/>
      <c r="DL248" s="141"/>
      <c r="DM248" s="141"/>
      <c r="DN248" s="141"/>
      <c r="DO248" s="141"/>
      <c r="DP248" s="141"/>
      <c r="DQ248" s="141"/>
      <c r="DR248" s="141"/>
      <c r="DS248" s="141"/>
      <c r="DT248" s="141"/>
      <c r="DU248" s="141"/>
      <c r="DV248" s="141"/>
      <c r="DW248" s="141"/>
      <c r="DX248" s="141"/>
      <c r="DY248" s="141"/>
      <c r="DZ248" s="141"/>
      <c r="EA248" s="141"/>
      <c r="EB248" s="141"/>
      <c r="EC248" s="141"/>
      <c r="ED248" s="141"/>
      <c r="EE248" s="141"/>
      <c r="EF248" s="141"/>
      <c r="EG248" s="141"/>
      <c r="EH248" s="141"/>
      <c r="EI248" s="141"/>
      <c r="EJ248" s="141"/>
      <c r="EK248" s="141"/>
      <c r="EL248" s="141"/>
      <c r="EM248" s="141"/>
      <c r="EN248" s="141"/>
      <c r="EO248" s="141"/>
      <c r="EP248" s="141"/>
      <c r="EQ248" s="141"/>
      <c r="ER248" s="141"/>
      <c r="ES248" s="141"/>
      <c r="ET248" s="141"/>
      <c r="EU248" s="141"/>
      <c r="EV248" s="141"/>
      <c r="EW248" s="141"/>
      <c r="EX248" s="141"/>
      <c r="EY248" s="141"/>
      <c r="EZ248" s="141"/>
      <c r="FA248" s="141"/>
      <c r="FB248" s="141"/>
      <c r="FC248" s="141"/>
      <c r="FD248" s="141"/>
      <c r="FE248" s="141"/>
      <c r="FF248" s="141"/>
      <c r="FG248" s="141"/>
      <c r="FH248" s="141"/>
      <c r="FI248" s="141"/>
      <c r="FJ248" s="141"/>
      <c r="FK248" s="141"/>
      <c r="FL248" s="141"/>
      <c r="FM248" s="141"/>
      <c r="FN248" s="141"/>
      <c r="FO248" s="141"/>
      <c r="FP248" s="141"/>
      <c r="FQ248" s="141"/>
      <c r="FR248" s="141"/>
      <c r="FS248" s="141"/>
      <c r="FT248" s="141"/>
      <c r="FU248" s="141"/>
      <c r="FV248" s="141"/>
      <c r="FW248" s="141"/>
      <c r="FX248" s="141"/>
      <c r="FY248" s="141"/>
      <c r="FZ248" s="141"/>
      <c r="GA248" s="141"/>
      <c r="GB248" s="141"/>
      <c r="GC248" s="141"/>
      <c r="GD248" s="141"/>
      <c r="GE248" s="141"/>
      <c r="GF248" s="141"/>
      <c r="GG248" s="141"/>
      <c r="GH248" s="141"/>
      <c r="GI248" s="141"/>
      <c r="GJ248" s="141"/>
      <c r="GK248" s="141"/>
      <c r="GL248" s="141"/>
      <c r="GM248" s="141"/>
      <c r="GN248" s="141"/>
      <c r="GO248" s="141"/>
      <c r="GP248" s="141"/>
      <c r="GQ248" s="141"/>
      <c r="GR248" s="141"/>
      <c r="GS248" s="141"/>
      <c r="GT248" s="141"/>
      <c r="GU248" s="141"/>
      <c r="GV248" s="141"/>
      <c r="GW248" s="141"/>
      <c r="GX248" s="141"/>
      <c r="GY248" s="141"/>
      <c r="GZ248" s="141"/>
      <c r="HA248" s="141"/>
      <c r="HB248" s="141"/>
      <c r="HC248" s="141"/>
      <c r="HD248" s="141"/>
      <c r="HE248" s="141"/>
      <c r="HF248" s="141"/>
      <c r="HG248" s="141"/>
      <c r="HH248" s="141"/>
      <c r="HI248" s="141"/>
      <c r="HJ248" s="141"/>
      <c r="HK248" s="141"/>
      <c r="HL248" s="141"/>
      <c r="HM248" s="141"/>
      <c r="HN248" s="141"/>
      <c r="HO248" s="141"/>
      <c r="HP248" s="141"/>
      <c r="HQ248" s="141"/>
      <c r="HR248" s="141"/>
      <c r="HS248" s="141"/>
      <c r="HT248" s="141"/>
      <c r="HU248" s="141"/>
      <c r="HV248" s="141"/>
      <c r="HW248" s="141"/>
      <c r="HX248" s="141"/>
      <c r="HY248" s="141"/>
      <c r="HZ248" s="141"/>
      <c r="IA248" s="141"/>
      <c r="IB248" s="141"/>
      <c r="IC248" s="141"/>
      <c r="ID248" s="141"/>
      <c r="IE248" s="141"/>
      <c r="IF248" s="141"/>
      <c r="IG248" s="141"/>
      <c r="IH248" s="141"/>
      <c r="II248" s="141"/>
      <c r="IJ248" s="141"/>
      <c r="IK248" s="141"/>
      <c r="IL248" s="141"/>
      <c r="IM248" s="141"/>
      <c r="IN248" s="141"/>
      <c r="IO248" s="141"/>
      <c r="IP248" s="141"/>
      <c r="IQ248" s="141"/>
      <c r="IR248" s="141"/>
      <c r="IS248" s="141"/>
      <c r="IT248" s="141"/>
      <c r="IU248" s="141"/>
      <c r="IV248" s="141"/>
      <c r="IW248" s="141"/>
      <c r="IX248" s="141"/>
      <c r="IY248" s="141"/>
      <c r="IZ248" s="141"/>
      <c r="JA248" s="141"/>
      <c r="JB248" s="141"/>
      <c r="JC248" s="141"/>
      <c r="JD248" s="141"/>
      <c r="JE248" s="141"/>
      <c r="JF248" s="141"/>
      <c r="JG248" s="141"/>
      <c r="JH248" s="141"/>
      <c r="JI248" s="141"/>
      <c r="JJ248" s="141"/>
      <c r="JK248" s="141"/>
      <c r="JL248" s="141"/>
      <c r="JM248" s="141"/>
      <c r="JN248" s="141"/>
      <c r="JO248" s="141"/>
      <c r="JP248" s="141"/>
      <c r="JQ248" s="141"/>
      <c r="JR248" s="141"/>
      <c r="JS248" s="141"/>
      <c r="JT248" s="141"/>
      <c r="JU248" s="141"/>
      <c r="JV248" s="141"/>
      <c r="JW248" s="141"/>
      <c r="JX248" s="141"/>
      <c r="JY248" s="141"/>
      <c r="JZ248" s="141"/>
      <c r="KA248" s="141"/>
      <c r="KB248" s="141"/>
      <c r="KC248" s="141"/>
      <c r="KD248" s="141"/>
      <c r="KE248" s="141"/>
      <c r="KF248" s="141"/>
      <c r="KG248" s="141"/>
      <c r="KH248" s="141"/>
      <c r="KI248" s="141"/>
      <c r="KJ248" s="141"/>
      <c r="KK248" s="141"/>
      <c r="KL248" s="141"/>
      <c r="KM248" s="141"/>
      <c r="KN248" s="141"/>
      <c r="KO248" s="141"/>
      <c r="KP248" s="141"/>
      <c r="KQ248" s="141"/>
      <c r="KR248" s="141"/>
      <c r="KS248" s="141"/>
      <c r="KT248" s="141"/>
      <c r="KU248" s="141"/>
      <c r="KV248" s="141"/>
      <c r="KW248" s="141"/>
      <c r="KX248" s="141"/>
      <c r="KY248" s="141"/>
      <c r="KZ248" s="141"/>
      <c r="LA248" s="141"/>
      <c r="LB248" s="141"/>
      <c r="LC248" s="141"/>
      <c r="LD248" s="141"/>
      <c r="LE248" s="141"/>
      <c r="LF248" s="141"/>
      <c r="LG248" s="141"/>
      <c r="LH248" s="141"/>
      <c r="LI248" s="141"/>
      <c r="LJ248" s="141"/>
      <c r="LK248" s="141"/>
      <c r="LL248" s="141"/>
      <c r="LM248" s="141"/>
      <c r="LN248" s="141"/>
      <c r="LO248" s="141"/>
      <c r="LP248" s="141"/>
      <c r="LQ248" s="141"/>
      <c r="LR248" s="141"/>
      <c r="LS248" s="141"/>
      <c r="LT248" s="141"/>
      <c r="LU248" s="141"/>
      <c r="LV248" s="141"/>
      <c r="LW248" s="141"/>
      <c r="LX248" s="141"/>
      <c r="LY248" s="141"/>
      <c r="LZ248" s="141"/>
      <c r="MA248" s="141"/>
      <c r="MB248" s="141"/>
      <c r="MC248" s="141"/>
      <c r="MD248" s="141"/>
      <c r="ME248" s="141"/>
      <c r="MF248" s="141"/>
      <c r="MG248" s="141"/>
      <c r="MH248" s="141"/>
      <c r="MI248" s="141"/>
      <c r="MJ248" s="141"/>
      <c r="MK248" s="141"/>
      <c r="ML248" s="141"/>
      <c r="MM248" s="141"/>
      <c r="MN248" s="141"/>
      <c r="MO248" s="141"/>
      <c r="MP248" s="141"/>
      <c r="MQ248" s="141"/>
      <c r="MR248" s="141"/>
      <c r="MS248" s="141"/>
      <c r="MT248" s="141"/>
      <c r="MU248" s="141"/>
      <c r="MV248" s="141"/>
      <c r="MW248" s="141"/>
      <c r="MX248" s="141"/>
      <c r="MY248" s="141"/>
      <c r="MZ248" s="141"/>
      <c r="NA248" s="141"/>
      <c r="NB248" s="141"/>
      <c r="NC248" s="141"/>
      <c r="ND248" s="141"/>
      <c r="NE248" s="141"/>
      <c r="NF248" s="141"/>
      <c r="NG248" s="141"/>
      <c r="NH248" s="141"/>
      <c r="NI248" s="141"/>
      <c r="NJ248" s="141"/>
      <c r="NK248" s="141"/>
      <c r="NL248" s="141"/>
      <c r="NM248" s="141"/>
      <c r="NN248" s="141"/>
      <c r="NO248" s="141"/>
      <c r="NP248" s="141"/>
      <c r="NQ248" s="141"/>
      <c r="NR248" s="141"/>
      <c r="NS248" s="141"/>
      <c r="NT248" s="141"/>
      <c r="NU248" s="141"/>
      <c r="NV248" s="141"/>
      <c r="NW248" s="141"/>
      <c r="NX248" s="141"/>
      <c r="NY248" s="141"/>
      <c r="NZ248" s="141"/>
      <c r="OA248" s="141"/>
      <c r="OB248" s="141"/>
      <c r="OC248" s="141"/>
      <c r="OD248" s="141"/>
      <c r="OE248" s="141"/>
      <c r="OF248" s="141"/>
      <c r="OG248" s="141"/>
      <c r="OH248" s="141"/>
      <c r="OI248" s="141"/>
      <c r="OJ248" s="141"/>
      <c r="OK248" s="141"/>
      <c r="OL248" s="141"/>
      <c r="OM248" s="141"/>
      <c r="ON248" s="141"/>
      <c r="OO248" s="141"/>
      <c r="OP248" s="141"/>
      <c r="OQ248" s="141"/>
      <c r="OR248" s="141"/>
      <c r="OS248" s="141"/>
      <c r="OT248" s="141"/>
      <c r="OU248" s="141"/>
      <c r="OV248" s="141"/>
      <c r="OW248" s="141"/>
      <c r="OX248" s="141"/>
      <c r="OY248" s="141"/>
      <c r="OZ248" s="141"/>
      <c r="PA248" s="141"/>
      <c r="PB248" s="141"/>
      <c r="PC248" s="141"/>
      <c r="PD248" s="141"/>
      <c r="PE248" s="141"/>
      <c r="PF248" s="141"/>
      <c r="PG248" s="141"/>
      <c r="PH248" s="141"/>
      <c r="PI248" s="141"/>
      <c r="PJ248" s="141"/>
      <c r="PK248" s="141"/>
      <c r="PL248" s="141"/>
      <c r="PM248" s="141"/>
      <c r="PN248" s="141"/>
      <c r="PO248" s="141"/>
      <c r="PP248" s="141"/>
      <c r="PQ248" s="141"/>
      <c r="PR248" s="141"/>
      <c r="PS248" s="141"/>
      <c r="PT248" s="141"/>
      <c r="PU248" s="141"/>
      <c r="PV248" s="141"/>
      <c r="PW248" s="141"/>
      <c r="PX248" s="141"/>
      <c r="PY248" s="141"/>
      <c r="PZ248" s="141"/>
      <c r="QA248" s="141"/>
      <c r="QB248" s="141"/>
      <c r="QC248" s="141"/>
      <c r="QD248" s="141"/>
      <c r="QE248" s="141"/>
      <c r="QF248" s="141"/>
    </row>
    <row r="249" spans="1:448" s="145" customFormat="1" ht="118.5" hidden="1" customHeight="1">
      <c r="A249" s="252">
        <v>221</v>
      </c>
      <c r="B249" s="253" t="s">
        <v>196</v>
      </c>
      <c r="C249" s="254" t="s">
        <v>612</v>
      </c>
      <c r="D249" s="255" t="s">
        <v>337</v>
      </c>
      <c r="E249" s="213" t="s">
        <v>337</v>
      </c>
      <c r="F249" s="253" t="s">
        <v>196</v>
      </c>
      <c r="G249" s="253" t="s">
        <v>612</v>
      </c>
      <c r="H249" s="253" t="s">
        <v>337</v>
      </c>
      <c r="I249" s="213" t="s">
        <v>1163</v>
      </c>
      <c r="J249" s="395" t="s">
        <v>1184</v>
      </c>
      <c r="K249" s="288" t="s">
        <v>1185</v>
      </c>
      <c r="L249" s="395" t="s">
        <v>1186</v>
      </c>
      <c r="M249" s="395" t="s">
        <v>328</v>
      </c>
      <c r="N249" s="395" t="s">
        <v>328</v>
      </c>
      <c r="O249" s="213" t="s">
        <v>196</v>
      </c>
      <c r="P249" s="213" t="s">
        <v>3171</v>
      </c>
      <c r="Q249" s="213" t="s">
        <v>676</v>
      </c>
      <c r="R249" s="213" t="s">
        <v>251</v>
      </c>
      <c r="S249" s="255" t="s">
        <v>3203</v>
      </c>
      <c r="T249" s="253" t="s">
        <v>500</v>
      </c>
      <c r="U249" s="255">
        <v>88</v>
      </c>
      <c r="V249" s="255">
        <v>2021</v>
      </c>
      <c r="W249" s="255" t="s">
        <v>3173</v>
      </c>
      <c r="X249" s="213" t="s">
        <v>3174</v>
      </c>
      <c r="Y249" s="245" t="s">
        <v>3175</v>
      </c>
      <c r="Z249" s="245" t="s">
        <v>3204</v>
      </c>
      <c r="AA249" s="255" t="s">
        <v>328</v>
      </c>
      <c r="AB249" s="213" t="s">
        <v>328</v>
      </c>
      <c r="AC249" s="245" t="s">
        <v>3205</v>
      </c>
      <c r="AD249" s="255" t="s">
        <v>328</v>
      </c>
      <c r="AE249" s="255" t="s">
        <v>328</v>
      </c>
      <c r="AF249" s="260">
        <v>44409</v>
      </c>
      <c r="AG249" s="260">
        <v>44681</v>
      </c>
      <c r="AH249" s="260">
        <v>44900</v>
      </c>
      <c r="AI249" s="260" t="s">
        <v>309</v>
      </c>
      <c r="AJ249" s="260" t="s">
        <v>309</v>
      </c>
      <c r="AK249" s="218">
        <f t="shared" si="33"/>
        <v>-30</v>
      </c>
      <c r="AL249" s="220" t="s">
        <v>2183</v>
      </c>
      <c r="AM249" s="262"/>
      <c r="AN249" s="257"/>
      <c r="AO249" s="300"/>
      <c r="AP249" s="261">
        <v>0</v>
      </c>
      <c r="AQ249" s="235" t="s">
        <v>386</v>
      </c>
      <c r="AR249" s="223">
        <v>230</v>
      </c>
      <c r="AS249" s="221" t="s">
        <v>398</v>
      </c>
      <c r="AT249" s="221" t="s">
        <v>412</v>
      </c>
      <c r="AU249" s="221" t="s">
        <v>412</v>
      </c>
      <c r="AV249" s="221" t="s">
        <v>412</v>
      </c>
      <c r="AW249" s="222">
        <v>0</v>
      </c>
      <c r="AX249" s="261">
        <v>0</v>
      </c>
      <c r="AY249" s="221" t="s">
        <v>400</v>
      </c>
      <c r="AZ249" s="257" t="s">
        <v>390</v>
      </c>
      <c r="BA249" s="247" t="s">
        <v>390</v>
      </c>
      <c r="BB249" s="267" t="s">
        <v>789</v>
      </c>
      <c r="BC249" s="264">
        <v>44620</v>
      </c>
      <c r="BD249" s="250" t="s">
        <v>394</v>
      </c>
      <c r="BE249" s="36" t="s">
        <v>3206</v>
      </c>
      <c r="BF249" s="266">
        <v>0</v>
      </c>
      <c r="BG249" s="235" t="s">
        <v>386</v>
      </c>
      <c r="BH249" s="223">
        <v>-44620</v>
      </c>
      <c r="BI249" s="221" t="s">
        <v>398</v>
      </c>
      <c r="BJ249" s="267"/>
      <c r="BK249" s="267"/>
      <c r="BL249" s="267"/>
      <c r="BM249" s="267"/>
      <c r="BN249" s="221"/>
      <c r="BO249" s="267"/>
      <c r="BP249" s="268" t="s">
        <v>293</v>
      </c>
      <c r="BQ249" s="62" t="s">
        <v>3207</v>
      </c>
      <c r="BR249" s="269">
        <v>44712</v>
      </c>
      <c r="BS249" s="233" t="s">
        <v>328</v>
      </c>
      <c r="BT249" s="234">
        <v>1</v>
      </c>
      <c r="BU249" s="235" t="s">
        <v>380</v>
      </c>
      <c r="BV249" s="223">
        <v>-30</v>
      </c>
      <c r="BW249" s="221" t="s">
        <v>387</v>
      </c>
      <c r="BX249" s="249">
        <v>44722</v>
      </c>
      <c r="BY249" s="94" t="s">
        <v>3208</v>
      </c>
      <c r="BZ249" s="94" t="s">
        <v>411</v>
      </c>
      <c r="CA249" s="108">
        <v>0.75</v>
      </c>
      <c r="CB249" s="236" t="s">
        <v>293</v>
      </c>
      <c r="CC249" s="94"/>
      <c r="CD249" s="268" t="s">
        <v>293</v>
      </c>
      <c r="CE249" s="237">
        <v>44816</v>
      </c>
      <c r="CF249" s="392" t="s">
        <v>3209</v>
      </c>
      <c r="CG249" s="393" t="s">
        <v>3210</v>
      </c>
      <c r="CH249" s="240" t="s">
        <v>328</v>
      </c>
      <c r="CI249" s="122">
        <v>1</v>
      </c>
      <c r="CJ249" s="235" t="str">
        <f t="shared" si="34"/>
        <v>CUMPLIMIENTO TOTAL</v>
      </c>
      <c r="CK249" s="223">
        <f t="shared" si="38"/>
        <v>-30</v>
      </c>
      <c r="CL249" s="221" t="str">
        <f t="shared" si="39"/>
        <v>VENCIDO</v>
      </c>
      <c r="CM249" s="239" t="s">
        <v>328</v>
      </c>
      <c r="CN249" s="82" t="s">
        <v>2142</v>
      </c>
      <c r="CO249" s="70" t="s">
        <v>409</v>
      </c>
      <c r="CP249" s="106">
        <v>1</v>
      </c>
      <c r="CQ249" s="236" t="s">
        <v>294</v>
      </c>
      <c r="CR249" s="105" t="s">
        <v>382</v>
      </c>
      <c r="CS249" s="249">
        <v>44963</v>
      </c>
      <c r="CT249" s="82" t="s">
        <v>1125</v>
      </c>
      <c r="CU249" s="82" t="s">
        <v>339</v>
      </c>
      <c r="CV249" s="107">
        <v>1</v>
      </c>
      <c r="CW249" s="110">
        <v>1</v>
      </c>
      <c r="CX249" s="235" t="str">
        <f t="shared" si="35"/>
        <v>CUMPLIMIENTO TOTAL</v>
      </c>
      <c r="CY249" s="223" t="str">
        <f t="shared" si="36"/>
        <v>NO APLICA ACCION CERRADA</v>
      </c>
      <c r="CZ249" s="221" t="str">
        <f t="shared" si="37"/>
        <v>NO APLICA ACCION CERRADA</v>
      </c>
      <c r="DA249" s="239" t="s">
        <v>328</v>
      </c>
      <c r="DB249" s="82" t="s">
        <v>1125</v>
      </c>
      <c r="DC249" s="82" t="s">
        <v>339</v>
      </c>
      <c r="DD249" s="107">
        <v>1</v>
      </c>
      <c r="DE249" s="97" t="s">
        <v>294</v>
      </c>
      <c r="DF249" s="94"/>
      <c r="DG249" s="141"/>
      <c r="DH249" s="141"/>
      <c r="DI249" s="141"/>
      <c r="DJ249" s="141"/>
      <c r="DK249" s="141"/>
      <c r="DL249" s="141"/>
      <c r="DM249" s="141"/>
      <c r="DN249" s="141"/>
      <c r="DO249" s="141"/>
      <c r="DP249" s="141"/>
      <c r="DQ249" s="141"/>
      <c r="DR249" s="141"/>
      <c r="DS249" s="141"/>
      <c r="DT249" s="141"/>
      <c r="DU249" s="141"/>
      <c r="DV249" s="141"/>
      <c r="DW249" s="141"/>
      <c r="DX249" s="141"/>
      <c r="DY249" s="141"/>
      <c r="DZ249" s="141"/>
      <c r="EA249" s="141"/>
      <c r="EB249" s="141"/>
      <c r="EC249" s="141"/>
      <c r="ED249" s="141"/>
      <c r="EE249" s="141"/>
      <c r="EF249" s="141"/>
      <c r="EG249" s="141"/>
      <c r="EH249" s="141"/>
      <c r="EI249" s="141"/>
      <c r="EJ249" s="141"/>
      <c r="EK249" s="141"/>
      <c r="EL249" s="141"/>
      <c r="EM249" s="141"/>
      <c r="EN249" s="141"/>
      <c r="EO249" s="141"/>
      <c r="EP249" s="141"/>
      <c r="EQ249" s="141"/>
      <c r="ER249" s="141"/>
      <c r="ES249" s="141"/>
      <c r="ET249" s="141"/>
      <c r="EU249" s="141"/>
      <c r="EV249" s="141"/>
      <c r="EW249" s="141"/>
      <c r="EX249" s="141"/>
      <c r="EY249" s="141"/>
      <c r="EZ249" s="141"/>
      <c r="FA249" s="141"/>
      <c r="FB249" s="141"/>
      <c r="FC249" s="141"/>
      <c r="FD249" s="141"/>
      <c r="FE249" s="141"/>
      <c r="FF249" s="141"/>
      <c r="FG249" s="141"/>
      <c r="FH249" s="141"/>
      <c r="FI249" s="141"/>
      <c r="FJ249" s="141"/>
      <c r="FK249" s="141"/>
      <c r="FL249" s="141"/>
      <c r="FM249" s="141"/>
      <c r="FN249" s="141"/>
      <c r="FO249" s="141"/>
      <c r="FP249" s="141"/>
      <c r="FQ249" s="141"/>
      <c r="FR249" s="141"/>
      <c r="FS249" s="141"/>
      <c r="FT249" s="141"/>
      <c r="FU249" s="141"/>
      <c r="FV249" s="141"/>
      <c r="FW249" s="141"/>
      <c r="FX249" s="141"/>
      <c r="FY249" s="141"/>
      <c r="FZ249" s="141"/>
      <c r="GA249" s="141"/>
      <c r="GB249" s="141"/>
      <c r="GC249" s="141"/>
      <c r="GD249" s="141"/>
      <c r="GE249" s="141"/>
      <c r="GF249" s="141"/>
      <c r="GG249" s="141"/>
      <c r="GH249" s="141"/>
      <c r="GI249" s="141"/>
      <c r="GJ249" s="141"/>
      <c r="GK249" s="141"/>
      <c r="GL249" s="141"/>
      <c r="GM249" s="141"/>
      <c r="GN249" s="141"/>
      <c r="GO249" s="141"/>
      <c r="GP249" s="141"/>
      <c r="GQ249" s="141"/>
      <c r="GR249" s="141"/>
      <c r="GS249" s="141"/>
      <c r="GT249" s="141"/>
      <c r="GU249" s="141"/>
      <c r="GV249" s="141"/>
      <c r="GW249" s="141"/>
      <c r="GX249" s="141"/>
      <c r="GY249" s="141"/>
      <c r="GZ249" s="141"/>
      <c r="HA249" s="141"/>
      <c r="HB249" s="141"/>
      <c r="HC249" s="141"/>
      <c r="HD249" s="141"/>
      <c r="HE249" s="141"/>
      <c r="HF249" s="141"/>
      <c r="HG249" s="141"/>
      <c r="HH249" s="141"/>
      <c r="HI249" s="141"/>
      <c r="HJ249" s="141"/>
      <c r="HK249" s="141"/>
      <c r="HL249" s="141"/>
      <c r="HM249" s="141"/>
      <c r="HN249" s="141"/>
      <c r="HO249" s="141"/>
      <c r="HP249" s="141"/>
      <c r="HQ249" s="141"/>
      <c r="HR249" s="141"/>
      <c r="HS249" s="141"/>
      <c r="HT249" s="141"/>
      <c r="HU249" s="141"/>
      <c r="HV249" s="141"/>
      <c r="HW249" s="141"/>
      <c r="HX249" s="141"/>
      <c r="HY249" s="141"/>
      <c r="HZ249" s="141"/>
      <c r="IA249" s="141"/>
      <c r="IB249" s="141"/>
      <c r="IC249" s="141"/>
      <c r="ID249" s="141"/>
      <c r="IE249" s="141"/>
      <c r="IF249" s="141"/>
      <c r="IG249" s="141"/>
      <c r="IH249" s="141"/>
      <c r="II249" s="141"/>
      <c r="IJ249" s="141"/>
      <c r="IK249" s="141"/>
      <c r="IL249" s="141"/>
      <c r="IM249" s="141"/>
      <c r="IN249" s="141"/>
      <c r="IO249" s="141"/>
      <c r="IP249" s="141"/>
      <c r="IQ249" s="141"/>
      <c r="IR249" s="141"/>
      <c r="IS249" s="141"/>
      <c r="IT249" s="141"/>
      <c r="IU249" s="141"/>
      <c r="IV249" s="141"/>
      <c r="IW249" s="141"/>
      <c r="IX249" s="141"/>
      <c r="IY249" s="141"/>
      <c r="IZ249" s="141"/>
      <c r="JA249" s="141"/>
      <c r="JB249" s="141"/>
      <c r="JC249" s="141"/>
      <c r="JD249" s="141"/>
      <c r="JE249" s="141"/>
      <c r="JF249" s="141"/>
      <c r="JG249" s="141"/>
      <c r="JH249" s="141"/>
      <c r="JI249" s="141"/>
      <c r="JJ249" s="141"/>
      <c r="JK249" s="141"/>
      <c r="JL249" s="141"/>
      <c r="JM249" s="141"/>
      <c r="JN249" s="141"/>
      <c r="JO249" s="141"/>
      <c r="JP249" s="141"/>
      <c r="JQ249" s="141"/>
      <c r="JR249" s="141"/>
      <c r="JS249" s="141"/>
      <c r="JT249" s="141"/>
      <c r="JU249" s="141"/>
      <c r="JV249" s="141"/>
      <c r="JW249" s="141"/>
      <c r="JX249" s="141"/>
      <c r="JY249" s="141"/>
      <c r="JZ249" s="141"/>
      <c r="KA249" s="141"/>
      <c r="KB249" s="141"/>
      <c r="KC249" s="141"/>
      <c r="KD249" s="141"/>
      <c r="KE249" s="141"/>
      <c r="KF249" s="141"/>
      <c r="KG249" s="141"/>
      <c r="KH249" s="141"/>
      <c r="KI249" s="141"/>
      <c r="KJ249" s="141"/>
      <c r="KK249" s="141"/>
      <c r="KL249" s="141"/>
      <c r="KM249" s="141"/>
      <c r="KN249" s="141"/>
      <c r="KO249" s="141"/>
      <c r="KP249" s="141"/>
      <c r="KQ249" s="141"/>
      <c r="KR249" s="141"/>
      <c r="KS249" s="141"/>
      <c r="KT249" s="141"/>
      <c r="KU249" s="141"/>
      <c r="KV249" s="141"/>
      <c r="KW249" s="141"/>
      <c r="KX249" s="141"/>
      <c r="KY249" s="141"/>
      <c r="KZ249" s="141"/>
      <c r="LA249" s="141"/>
      <c r="LB249" s="141"/>
      <c r="LC249" s="141"/>
      <c r="LD249" s="141"/>
      <c r="LE249" s="141"/>
      <c r="LF249" s="141"/>
      <c r="LG249" s="141"/>
      <c r="LH249" s="141"/>
      <c r="LI249" s="141"/>
      <c r="LJ249" s="141"/>
      <c r="LK249" s="141"/>
      <c r="LL249" s="141"/>
      <c r="LM249" s="141"/>
      <c r="LN249" s="141"/>
      <c r="LO249" s="141"/>
      <c r="LP249" s="141"/>
      <c r="LQ249" s="141"/>
      <c r="LR249" s="141"/>
      <c r="LS249" s="141"/>
      <c r="LT249" s="141"/>
      <c r="LU249" s="141"/>
      <c r="LV249" s="141"/>
      <c r="LW249" s="141"/>
      <c r="LX249" s="141"/>
      <c r="LY249" s="141"/>
      <c r="LZ249" s="141"/>
      <c r="MA249" s="141"/>
      <c r="MB249" s="141"/>
      <c r="MC249" s="141"/>
      <c r="MD249" s="141"/>
      <c r="ME249" s="141"/>
      <c r="MF249" s="141"/>
      <c r="MG249" s="141"/>
      <c r="MH249" s="141"/>
      <c r="MI249" s="141"/>
      <c r="MJ249" s="141"/>
      <c r="MK249" s="141"/>
      <c r="ML249" s="141"/>
      <c r="MM249" s="141"/>
      <c r="MN249" s="141"/>
      <c r="MO249" s="141"/>
      <c r="MP249" s="141"/>
      <c r="MQ249" s="141"/>
      <c r="MR249" s="141"/>
      <c r="MS249" s="141"/>
      <c r="MT249" s="141"/>
      <c r="MU249" s="141"/>
      <c r="MV249" s="141"/>
      <c r="MW249" s="141"/>
      <c r="MX249" s="141"/>
      <c r="MY249" s="141"/>
      <c r="MZ249" s="141"/>
      <c r="NA249" s="141"/>
      <c r="NB249" s="141"/>
      <c r="NC249" s="141"/>
      <c r="ND249" s="141"/>
      <c r="NE249" s="141"/>
      <c r="NF249" s="141"/>
      <c r="NG249" s="141"/>
      <c r="NH249" s="141"/>
      <c r="NI249" s="141"/>
      <c r="NJ249" s="141"/>
      <c r="NK249" s="141"/>
      <c r="NL249" s="141"/>
      <c r="NM249" s="141"/>
      <c r="NN249" s="141"/>
      <c r="NO249" s="141"/>
      <c r="NP249" s="141"/>
      <c r="NQ249" s="141"/>
      <c r="NR249" s="141"/>
      <c r="NS249" s="141"/>
      <c r="NT249" s="141"/>
      <c r="NU249" s="141"/>
      <c r="NV249" s="141"/>
      <c r="NW249" s="141"/>
      <c r="NX249" s="141"/>
      <c r="NY249" s="141"/>
      <c r="NZ249" s="141"/>
      <c r="OA249" s="141"/>
      <c r="OB249" s="141"/>
      <c r="OC249" s="141"/>
      <c r="OD249" s="141"/>
      <c r="OE249" s="141"/>
      <c r="OF249" s="141"/>
      <c r="OG249" s="141"/>
      <c r="OH249" s="141"/>
      <c r="OI249" s="141"/>
      <c r="OJ249" s="141"/>
      <c r="OK249" s="141"/>
      <c r="OL249" s="141"/>
      <c r="OM249" s="141"/>
      <c r="ON249" s="141"/>
      <c r="OO249" s="141"/>
      <c r="OP249" s="141"/>
      <c r="OQ249" s="141"/>
      <c r="OR249" s="141"/>
      <c r="OS249" s="141"/>
      <c r="OT249" s="141"/>
      <c r="OU249" s="141"/>
      <c r="OV249" s="141"/>
      <c r="OW249" s="141"/>
      <c r="OX249" s="141"/>
      <c r="OY249" s="141"/>
      <c r="OZ249" s="141"/>
      <c r="PA249" s="141"/>
      <c r="PB249" s="141"/>
      <c r="PC249" s="141"/>
      <c r="PD249" s="141"/>
      <c r="PE249" s="141"/>
      <c r="PF249" s="141"/>
      <c r="PG249" s="141"/>
      <c r="PH249" s="141"/>
      <c r="PI249" s="141"/>
      <c r="PJ249" s="141"/>
      <c r="PK249" s="141"/>
      <c r="PL249" s="141"/>
      <c r="PM249" s="141"/>
      <c r="PN249" s="141"/>
      <c r="PO249" s="141"/>
      <c r="PP249" s="141"/>
      <c r="PQ249" s="141"/>
      <c r="PR249" s="141"/>
      <c r="PS249" s="141"/>
      <c r="PT249" s="141"/>
      <c r="PU249" s="141"/>
      <c r="PV249" s="141"/>
      <c r="PW249" s="141"/>
      <c r="PX249" s="141"/>
      <c r="PY249" s="141"/>
      <c r="PZ249" s="141"/>
      <c r="QA249" s="141"/>
      <c r="QB249" s="141"/>
      <c r="QC249" s="141"/>
      <c r="QD249" s="141"/>
      <c r="QE249" s="141"/>
      <c r="QF249" s="141"/>
    </row>
    <row r="250" spans="1:448" s="145" customFormat="1" ht="118.5" hidden="1" customHeight="1">
      <c r="A250" s="252">
        <v>222</v>
      </c>
      <c r="B250" s="253" t="s">
        <v>196</v>
      </c>
      <c r="C250" s="254" t="s">
        <v>612</v>
      </c>
      <c r="D250" s="255" t="s">
        <v>337</v>
      </c>
      <c r="E250" s="213" t="s">
        <v>3131</v>
      </c>
      <c r="F250" s="213" t="s">
        <v>1877</v>
      </c>
      <c r="G250" s="254" t="s">
        <v>269</v>
      </c>
      <c r="H250" s="213" t="s">
        <v>341</v>
      </c>
      <c r="I250" s="213" t="s">
        <v>1914</v>
      </c>
      <c r="J250" s="395" t="s">
        <v>102</v>
      </c>
      <c r="K250" s="395" t="s">
        <v>638</v>
      </c>
      <c r="L250" s="395" t="s">
        <v>639</v>
      </c>
      <c r="M250" s="288" t="s">
        <v>1879</v>
      </c>
      <c r="N250" s="395" t="s">
        <v>1880</v>
      </c>
      <c r="O250" s="213" t="s">
        <v>24</v>
      </c>
      <c r="P250" s="213" t="s">
        <v>61</v>
      </c>
      <c r="Q250" s="213" t="s">
        <v>2306</v>
      </c>
      <c r="R250" s="213" t="s">
        <v>251</v>
      </c>
      <c r="S250" s="255" t="s">
        <v>3211</v>
      </c>
      <c r="T250" s="253" t="s">
        <v>502</v>
      </c>
      <c r="U250" s="255">
        <v>88</v>
      </c>
      <c r="V250" s="255">
        <v>2021</v>
      </c>
      <c r="W250" s="255" t="s">
        <v>3212</v>
      </c>
      <c r="X250" s="213" t="s">
        <v>3213</v>
      </c>
      <c r="Y250" s="245" t="s">
        <v>3135</v>
      </c>
      <c r="Z250" s="245" t="s">
        <v>3214</v>
      </c>
      <c r="AA250" s="255" t="s">
        <v>328</v>
      </c>
      <c r="AB250" s="213" t="s">
        <v>328</v>
      </c>
      <c r="AC250" s="245" t="s">
        <v>3215</v>
      </c>
      <c r="AD250" s="585">
        <v>1</v>
      </c>
      <c r="AE250" s="255" t="s">
        <v>328</v>
      </c>
      <c r="AF250" s="260">
        <v>44378</v>
      </c>
      <c r="AG250" s="260">
        <v>44408</v>
      </c>
      <c r="AH250" s="260">
        <v>44743</v>
      </c>
      <c r="AI250" s="260" t="s">
        <v>309</v>
      </c>
      <c r="AJ250" s="260" t="s">
        <v>309</v>
      </c>
      <c r="AK250" s="218">
        <f t="shared" si="33"/>
        <v>-303</v>
      </c>
      <c r="AL250" s="220" t="s">
        <v>2183</v>
      </c>
      <c r="AM250" s="262"/>
      <c r="AN250" s="257"/>
      <c r="AO250" s="300"/>
      <c r="AP250" s="261">
        <v>0</v>
      </c>
      <c r="AQ250" s="235" t="s">
        <v>386</v>
      </c>
      <c r="AR250" s="223">
        <v>-43</v>
      </c>
      <c r="AS250" s="221" t="s">
        <v>387</v>
      </c>
      <c r="AT250" s="221" t="s">
        <v>412</v>
      </c>
      <c r="AU250" s="221" t="s">
        <v>412</v>
      </c>
      <c r="AV250" s="221" t="s">
        <v>412</v>
      </c>
      <c r="AW250" s="222">
        <v>0</v>
      </c>
      <c r="AX250" s="261">
        <v>0</v>
      </c>
      <c r="AY250" s="221" t="s">
        <v>393</v>
      </c>
      <c r="AZ250" s="257" t="s">
        <v>390</v>
      </c>
      <c r="BA250" s="247" t="s">
        <v>390</v>
      </c>
      <c r="BB250" s="36" t="s">
        <v>3216</v>
      </c>
      <c r="BC250" s="280">
        <v>44620</v>
      </c>
      <c r="BD250" s="36" t="s">
        <v>307</v>
      </c>
      <c r="BE250" s="279" t="s">
        <v>328</v>
      </c>
      <c r="BF250" s="227">
        <v>1</v>
      </c>
      <c r="BG250" s="235" t="s">
        <v>380</v>
      </c>
      <c r="BH250" s="223">
        <v>-44620</v>
      </c>
      <c r="BI250" s="221" t="s">
        <v>387</v>
      </c>
      <c r="BJ250" s="267"/>
      <c r="BK250" s="267"/>
      <c r="BL250" s="267"/>
      <c r="BM250" s="267"/>
      <c r="BN250" s="221"/>
      <c r="BO250" s="267"/>
      <c r="BP250" s="399" t="s">
        <v>1213</v>
      </c>
      <c r="BQ250" s="62" t="s">
        <v>2199</v>
      </c>
      <c r="BR250" s="269">
        <v>44712</v>
      </c>
      <c r="BS250" s="233" t="s">
        <v>480</v>
      </c>
      <c r="BT250" s="234">
        <v>1</v>
      </c>
      <c r="BU250" s="235" t="s">
        <v>380</v>
      </c>
      <c r="BV250" s="223">
        <v>-303</v>
      </c>
      <c r="BW250" s="221" t="s">
        <v>387</v>
      </c>
      <c r="BX250" s="249">
        <v>44607</v>
      </c>
      <c r="BY250" s="380" t="s">
        <v>3139</v>
      </c>
      <c r="BZ250" s="94" t="s">
        <v>466</v>
      </c>
      <c r="CA250" s="108">
        <v>1</v>
      </c>
      <c r="CB250" s="236" t="s">
        <v>294</v>
      </c>
      <c r="CC250" s="94"/>
      <c r="CD250" s="236" t="s">
        <v>294</v>
      </c>
      <c r="CE250" s="233" t="s">
        <v>1125</v>
      </c>
      <c r="CF250" s="233" t="s">
        <v>1125</v>
      </c>
      <c r="CG250" s="375" t="s">
        <v>328</v>
      </c>
      <c r="CH250" s="233" t="s">
        <v>328</v>
      </c>
      <c r="CI250" s="234">
        <v>1</v>
      </c>
      <c r="CJ250" s="235" t="str">
        <f t="shared" si="34"/>
        <v>CUMPLIMIENTO TOTAL</v>
      </c>
      <c r="CK250" s="223" t="str">
        <f t="shared" si="38"/>
        <v>NO APLICA ACCION CERRADA</v>
      </c>
      <c r="CL250" s="221" t="str">
        <f t="shared" si="39"/>
        <v>NO APLICA ACCION CERRADA</v>
      </c>
      <c r="CM250" s="239" t="s">
        <v>328</v>
      </c>
      <c r="CN250" s="82" t="s">
        <v>2142</v>
      </c>
      <c r="CO250" s="70" t="s">
        <v>409</v>
      </c>
      <c r="CP250" s="107">
        <v>1</v>
      </c>
      <c r="CQ250" s="236" t="s">
        <v>294</v>
      </c>
      <c r="CR250" s="105" t="s">
        <v>382</v>
      </c>
      <c r="CS250" s="249">
        <v>44963</v>
      </c>
      <c r="CT250" s="82" t="s">
        <v>1125</v>
      </c>
      <c r="CU250" s="82" t="s">
        <v>339</v>
      </c>
      <c r="CV250" s="107">
        <v>1</v>
      </c>
      <c r="CW250" s="110">
        <v>1</v>
      </c>
      <c r="CX250" s="235" t="str">
        <f t="shared" si="35"/>
        <v>CUMPLIMIENTO TOTAL</v>
      </c>
      <c r="CY250" s="223" t="str">
        <f t="shared" si="36"/>
        <v>NO APLICA ACCION CERRADA</v>
      </c>
      <c r="CZ250" s="221" t="str">
        <f t="shared" si="37"/>
        <v>NO APLICA ACCION CERRADA</v>
      </c>
      <c r="DA250" s="239" t="s">
        <v>328</v>
      </c>
      <c r="DB250" s="82" t="s">
        <v>1125</v>
      </c>
      <c r="DC250" s="82" t="s">
        <v>339</v>
      </c>
      <c r="DD250" s="107">
        <v>1</v>
      </c>
      <c r="DE250" s="97" t="s">
        <v>294</v>
      </c>
      <c r="DF250" s="94"/>
      <c r="DG250" s="141"/>
      <c r="DH250" s="141"/>
      <c r="DI250" s="141"/>
      <c r="DJ250" s="141"/>
      <c r="DK250" s="141"/>
      <c r="DL250" s="141"/>
      <c r="DM250" s="141"/>
      <c r="DN250" s="141"/>
      <c r="DO250" s="141"/>
      <c r="DP250" s="141"/>
      <c r="DQ250" s="141"/>
      <c r="DR250" s="141"/>
      <c r="DS250" s="141"/>
      <c r="DT250" s="141"/>
      <c r="DU250" s="141"/>
      <c r="DV250" s="141"/>
      <c r="DW250" s="141"/>
      <c r="DX250" s="141"/>
      <c r="DY250" s="141"/>
      <c r="DZ250" s="141"/>
      <c r="EA250" s="141"/>
      <c r="EB250" s="141"/>
      <c r="EC250" s="141"/>
      <c r="ED250" s="141"/>
      <c r="EE250" s="141"/>
      <c r="EF250" s="141"/>
      <c r="EG250" s="141"/>
      <c r="EH250" s="141"/>
      <c r="EI250" s="141"/>
      <c r="EJ250" s="141"/>
      <c r="EK250" s="141"/>
      <c r="EL250" s="141"/>
      <c r="EM250" s="141"/>
      <c r="EN250" s="141"/>
      <c r="EO250" s="141"/>
      <c r="EP250" s="141"/>
      <c r="EQ250" s="141"/>
      <c r="ER250" s="141"/>
      <c r="ES250" s="141"/>
      <c r="ET250" s="141"/>
      <c r="EU250" s="141"/>
      <c r="EV250" s="141"/>
      <c r="EW250" s="141"/>
      <c r="EX250" s="141"/>
      <c r="EY250" s="141"/>
      <c r="EZ250" s="141"/>
      <c r="FA250" s="141"/>
      <c r="FB250" s="141"/>
      <c r="FC250" s="141"/>
      <c r="FD250" s="141"/>
      <c r="FE250" s="141"/>
      <c r="FF250" s="141"/>
      <c r="FG250" s="141"/>
      <c r="FH250" s="141"/>
      <c r="FI250" s="141"/>
      <c r="FJ250" s="141"/>
      <c r="FK250" s="141"/>
      <c r="FL250" s="141"/>
      <c r="FM250" s="141"/>
      <c r="FN250" s="141"/>
      <c r="FO250" s="141"/>
      <c r="FP250" s="141"/>
      <c r="FQ250" s="141"/>
      <c r="FR250" s="141"/>
      <c r="FS250" s="141"/>
      <c r="FT250" s="141"/>
      <c r="FU250" s="141"/>
      <c r="FV250" s="141"/>
      <c r="FW250" s="141"/>
      <c r="FX250" s="141"/>
      <c r="FY250" s="141"/>
      <c r="FZ250" s="141"/>
      <c r="GA250" s="141"/>
      <c r="GB250" s="141"/>
      <c r="GC250" s="141"/>
      <c r="GD250" s="141"/>
      <c r="GE250" s="141"/>
      <c r="GF250" s="141"/>
      <c r="GG250" s="141"/>
      <c r="GH250" s="141"/>
      <c r="GI250" s="141"/>
      <c r="GJ250" s="141"/>
      <c r="GK250" s="141"/>
      <c r="GL250" s="141"/>
      <c r="GM250" s="141"/>
      <c r="GN250" s="141"/>
      <c r="GO250" s="141"/>
      <c r="GP250" s="141"/>
      <c r="GQ250" s="141"/>
      <c r="GR250" s="141"/>
      <c r="GS250" s="141"/>
      <c r="GT250" s="141"/>
      <c r="GU250" s="141"/>
      <c r="GV250" s="141"/>
      <c r="GW250" s="141"/>
      <c r="GX250" s="141"/>
      <c r="GY250" s="141"/>
      <c r="GZ250" s="141"/>
      <c r="HA250" s="141"/>
      <c r="HB250" s="141"/>
      <c r="HC250" s="141"/>
      <c r="HD250" s="141"/>
      <c r="HE250" s="141"/>
      <c r="HF250" s="141"/>
      <c r="HG250" s="141"/>
      <c r="HH250" s="141"/>
      <c r="HI250" s="141"/>
      <c r="HJ250" s="141"/>
      <c r="HK250" s="141"/>
      <c r="HL250" s="141"/>
      <c r="HM250" s="141"/>
      <c r="HN250" s="141"/>
      <c r="HO250" s="141"/>
      <c r="HP250" s="141"/>
      <c r="HQ250" s="141"/>
      <c r="HR250" s="141"/>
      <c r="HS250" s="141"/>
      <c r="HT250" s="141"/>
      <c r="HU250" s="141"/>
      <c r="HV250" s="141"/>
      <c r="HW250" s="141"/>
      <c r="HX250" s="141"/>
      <c r="HY250" s="141"/>
      <c r="HZ250" s="141"/>
      <c r="IA250" s="141"/>
      <c r="IB250" s="141"/>
      <c r="IC250" s="141"/>
      <c r="ID250" s="141"/>
      <c r="IE250" s="141"/>
      <c r="IF250" s="141"/>
      <c r="IG250" s="141"/>
      <c r="IH250" s="141"/>
      <c r="II250" s="141"/>
      <c r="IJ250" s="141"/>
      <c r="IK250" s="141"/>
      <c r="IL250" s="141"/>
      <c r="IM250" s="141"/>
      <c r="IN250" s="141"/>
      <c r="IO250" s="141"/>
      <c r="IP250" s="141"/>
      <c r="IQ250" s="141"/>
      <c r="IR250" s="141"/>
      <c r="IS250" s="141"/>
      <c r="IT250" s="141"/>
      <c r="IU250" s="141"/>
      <c r="IV250" s="141"/>
      <c r="IW250" s="141"/>
      <c r="IX250" s="141"/>
      <c r="IY250" s="141"/>
      <c r="IZ250" s="141"/>
      <c r="JA250" s="141"/>
      <c r="JB250" s="141"/>
      <c r="JC250" s="141"/>
      <c r="JD250" s="141"/>
      <c r="JE250" s="141"/>
      <c r="JF250" s="141"/>
      <c r="JG250" s="141"/>
      <c r="JH250" s="141"/>
      <c r="JI250" s="141"/>
      <c r="JJ250" s="141"/>
      <c r="JK250" s="141"/>
      <c r="JL250" s="141"/>
      <c r="JM250" s="141"/>
      <c r="JN250" s="141"/>
      <c r="JO250" s="141"/>
      <c r="JP250" s="141"/>
      <c r="JQ250" s="141"/>
      <c r="JR250" s="141"/>
      <c r="JS250" s="141"/>
      <c r="JT250" s="141"/>
      <c r="JU250" s="141"/>
      <c r="JV250" s="141"/>
      <c r="JW250" s="141"/>
      <c r="JX250" s="141"/>
      <c r="JY250" s="141"/>
      <c r="JZ250" s="141"/>
      <c r="KA250" s="141"/>
      <c r="KB250" s="141"/>
      <c r="KC250" s="141"/>
      <c r="KD250" s="141"/>
      <c r="KE250" s="141"/>
      <c r="KF250" s="141"/>
      <c r="KG250" s="141"/>
      <c r="KH250" s="141"/>
      <c r="KI250" s="141"/>
      <c r="KJ250" s="141"/>
      <c r="KK250" s="141"/>
      <c r="KL250" s="141"/>
      <c r="KM250" s="141"/>
      <c r="KN250" s="141"/>
      <c r="KO250" s="141"/>
      <c r="KP250" s="141"/>
      <c r="KQ250" s="141"/>
      <c r="KR250" s="141"/>
      <c r="KS250" s="141"/>
      <c r="KT250" s="141"/>
      <c r="KU250" s="141"/>
      <c r="KV250" s="141"/>
      <c r="KW250" s="141"/>
      <c r="KX250" s="141"/>
      <c r="KY250" s="141"/>
      <c r="KZ250" s="141"/>
      <c r="LA250" s="141"/>
      <c r="LB250" s="141"/>
      <c r="LC250" s="141"/>
      <c r="LD250" s="141"/>
      <c r="LE250" s="141"/>
      <c r="LF250" s="141"/>
      <c r="LG250" s="141"/>
      <c r="LH250" s="141"/>
      <c r="LI250" s="141"/>
      <c r="LJ250" s="141"/>
      <c r="LK250" s="141"/>
      <c r="LL250" s="141"/>
      <c r="LM250" s="141"/>
      <c r="LN250" s="141"/>
      <c r="LO250" s="141"/>
      <c r="LP250" s="141"/>
      <c r="LQ250" s="141"/>
      <c r="LR250" s="141"/>
      <c r="LS250" s="141"/>
      <c r="LT250" s="141"/>
      <c r="LU250" s="141"/>
      <c r="LV250" s="141"/>
      <c r="LW250" s="141"/>
      <c r="LX250" s="141"/>
      <c r="LY250" s="141"/>
      <c r="LZ250" s="141"/>
      <c r="MA250" s="141"/>
      <c r="MB250" s="141"/>
      <c r="MC250" s="141"/>
      <c r="MD250" s="141"/>
      <c r="ME250" s="141"/>
      <c r="MF250" s="141"/>
      <c r="MG250" s="141"/>
      <c r="MH250" s="141"/>
      <c r="MI250" s="141"/>
      <c r="MJ250" s="141"/>
      <c r="MK250" s="141"/>
      <c r="ML250" s="141"/>
      <c r="MM250" s="141"/>
      <c r="MN250" s="141"/>
      <c r="MO250" s="141"/>
      <c r="MP250" s="141"/>
      <c r="MQ250" s="141"/>
      <c r="MR250" s="141"/>
      <c r="MS250" s="141"/>
      <c r="MT250" s="141"/>
      <c r="MU250" s="141"/>
      <c r="MV250" s="141"/>
      <c r="MW250" s="141"/>
      <c r="MX250" s="141"/>
      <c r="MY250" s="141"/>
      <c r="MZ250" s="141"/>
      <c r="NA250" s="141"/>
      <c r="NB250" s="141"/>
      <c r="NC250" s="141"/>
      <c r="ND250" s="141"/>
      <c r="NE250" s="141"/>
      <c r="NF250" s="141"/>
      <c r="NG250" s="141"/>
      <c r="NH250" s="141"/>
      <c r="NI250" s="141"/>
      <c r="NJ250" s="141"/>
      <c r="NK250" s="141"/>
      <c r="NL250" s="141"/>
      <c r="NM250" s="141"/>
      <c r="NN250" s="141"/>
      <c r="NO250" s="141"/>
      <c r="NP250" s="141"/>
      <c r="NQ250" s="141"/>
      <c r="NR250" s="141"/>
      <c r="NS250" s="141"/>
      <c r="NT250" s="141"/>
      <c r="NU250" s="141"/>
      <c r="NV250" s="141"/>
      <c r="NW250" s="141"/>
      <c r="NX250" s="141"/>
      <c r="NY250" s="141"/>
      <c r="NZ250" s="141"/>
      <c r="OA250" s="141"/>
      <c r="OB250" s="141"/>
      <c r="OC250" s="141"/>
      <c r="OD250" s="141"/>
      <c r="OE250" s="141"/>
      <c r="OF250" s="141"/>
      <c r="OG250" s="141"/>
      <c r="OH250" s="141"/>
      <c r="OI250" s="141"/>
      <c r="OJ250" s="141"/>
      <c r="OK250" s="141"/>
      <c r="OL250" s="141"/>
      <c r="OM250" s="141"/>
      <c r="ON250" s="141"/>
      <c r="OO250" s="141"/>
      <c r="OP250" s="141"/>
      <c r="OQ250" s="141"/>
      <c r="OR250" s="141"/>
      <c r="OS250" s="141"/>
      <c r="OT250" s="141"/>
      <c r="OU250" s="141"/>
      <c r="OV250" s="141"/>
      <c r="OW250" s="141"/>
      <c r="OX250" s="141"/>
      <c r="OY250" s="141"/>
      <c r="OZ250" s="141"/>
      <c r="PA250" s="141"/>
      <c r="PB250" s="141"/>
      <c r="PC250" s="141"/>
      <c r="PD250" s="141"/>
      <c r="PE250" s="141"/>
      <c r="PF250" s="141"/>
      <c r="PG250" s="141"/>
      <c r="PH250" s="141"/>
      <c r="PI250" s="141"/>
      <c r="PJ250" s="141"/>
      <c r="PK250" s="141"/>
      <c r="PL250" s="141"/>
      <c r="PM250" s="141"/>
      <c r="PN250" s="141"/>
      <c r="PO250" s="141"/>
      <c r="PP250" s="141"/>
      <c r="PQ250" s="141"/>
      <c r="PR250" s="141"/>
      <c r="PS250" s="141"/>
      <c r="PT250" s="141"/>
      <c r="PU250" s="141"/>
      <c r="PV250" s="141"/>
      <c r="PW250" s="141"/>
      <c r="PX250" s="141"/>
      <c r="PY250" s="141"/>
      <c r="PZ250" s="141"/>
      <c r="QA250" s="141"/>
      <c r="QB250" s="141"/>
      <c r="QC250" s="141"/>
      <c r="QD250" s="141"/>
      <c r="QE250" s="141"/>
      <c r="QF250" s="141"/>
    </row>
    <row r="251" spans="1:448" s="145" customFormat="1" ht="118.5" hidden="1" customHeight="1">
      <c r="A251" s="252">
        <v>223</v>
      </c>
      <c r="B251" s="253" t="s">
        <v>196</v>
      </c>
      <c r="C251" s="254" t="s">
        <v>612</v>
      </c>
      <c r="D251" s="255" t="s">
        <v>337</v>
      </c>
      <c r="E251" s="213" t="s">
        <v>595</v>
      </c>
      <c r="F251" s="213" t="s">
        <v>1877</v>
      </c>
      <c r="G251" s="254" t="s">
        <v>269</v>
      </c>
      <c r="H251" s="213" t="s">
        <v>341</v>
      </c>
      <c r="I251" s="215" t="s">
        <v>1878</v>
      </c>
      <c r="J251" s="395" t="s">
        <v>102</v>
      </c>
      <c r="K251" s="395" t="s">
        <v>638</v>
      </c>
      <c r="L251" s="395" t="s">
        <v>639</v>
      </c>
      <c r="M251" s="288" t="s">
        <v>1879</v>
      </c>
      <c r="N251" s="395" t="s">
        <v>1880</v>
      </c>
      <c r="O251" s="213" t="s">
        <v>24</v>
      </c>
      <c r="P251" s="213" t="s">
        <v>61</v>
      </c>
      <c r="Q251" s="213" t="s">
        <v>642</v>
      </c>
      <c r="R251" s="213" t="s">
        <v>251</v>
      </c>
      <c r="S251" s="255" t="s">
        <v>3217</v>
      </c>
      <c r="T251" s="253" t="s">
        <v>502</v>
      </c>
      <c r="U251" s="255">
        <v>88</v>
      </c>
      <c r="V251" s="255">
        <v>2021</v>
      </c>
      <c r="W251" s="255" t="s">
        <v>3212</v>
      </c>
      <c r="X251" s="213" t="s">
        <v>3213</v>
      </c>
      <c r="Y251" s="245" t="s">
        <v>3135</v>
      </c>
      <c r="Z251" s="245" t="s">
        <v>3218</v>
      </c>
      <c r="AA251" s="255" t="s">
        <v>328</v>
      </c>
      <c r="AB251" s="213" t="s">
        <v>328</v>
      </c>
      <c r="AC251" s="245" t="s">
        <v>3219</v>
      </c>
      <c r="AD251" s="255" t="s">
        <v>328</v>
      </c>
      <c r="AE251" s="255" t="s">
        <v>328</v>
      </c>
      <c r="AF251" s="260">
        <v>44378</v>
      </c>
      <c r="AG251" s="260">
        <v>44439</v>
      </c>
      <c r="AH251" s="260">
        <v>44743</v>
      </c>
      <c r="AI251" s="260" t="s">
        <v>309</v>
      </c>
      <c r="AJ251" s="260" t="s">
        <v>309</v>
      </c>
      <c r="AK251" s="218">
        <f t="shared" si="33"/>
        <v>-272</v>
      </c>
      <c r="AL251" s="220" t="s">
        <v>2183</v>
      </c>
      <c r="AM251" s="262"/>
      <c r="AN251" s="257"/>
      <c r="AO251" s="300"/>
      <c r="AP251" s="261">
        <v>0</v>
      </c>
      <c r="AQ251" s="235" t="s">
        <v>386</v>
      </c>
      <c r="AR251" s="223">
        <v>-12</v>
      </c>
      <c r="AS251" s="221" t="s">
        <v>387</v>
      </c>
      <c r="AT251" s="221" t="s">
        <v>412</v>
      </c>
      <c r="AU251" s="221" t="s">
        <v>412</v>
      </c>
      <c r="AV251" s="221" t="s">
        <v>412</v>
      </c>
      <c r="AW251" s="222">
        <v>0</v>
      </c>
      <c r="AX251" s="261">
        <v>0</v>
      </c>
      <c r="AY251" s="221" t="s">
        <v>393</v>
      </c>
      <c r="AZ251" s="257" t="s">
        <v>390</v>
      </c>
      <c r="BA251" s="247" t="s">
        <v>390</v>
      </c>
      <c r="BB251" s="36" t="s">
        <v>3220</v>
      </c>
      <c r="BC251" s="280">
        <v>44620</v>
      </c>
      <c r="BD251" s="36" t="s">
        <v>307</v>
      </c>
      <c r="BE251" s="279" t="s">
        <v>328</v>
      </c>
      <c r="BF251" s="227">
        <v>1</v>
      </c>
      <c r="BG251" s="235" t="s">
        <v>380</v>
      </c>
      <c r="BH251" s="223">
        <v>-44620</v>
      </c>
      <c r="BI251" s="221" t="s">
        <v>387</v>
      </c>
      <c r="BJ251" s="267"/>
      <c r="BK251" s="267"/>
      <c r="BL251" s="267"/>
      <c r="BM251" s="267"/>
      <c r="BN251" s="221"/>
      <c r="BO251" s="267"/>
      <c r="BP251" s="399" t="s">
        <v>1213</v>
      </c>
      <c r="BQ251" s="62" t="s">
        <v>2199</v>
      </c>
      <c r="BR251" s="269">
        <v>44712</v>
      </c>
      <c r="BS251" s="233" t="s">
        <v>480</v>
      </c>
      <c r="BT251" s="234">
        <v>1</v>
      </c>
      <c r="BU251" s="235" t="s">
        <v>380</v>
      </c>
      <c r="BV251" s="223">
        <v>-272</v>
      </c>
      <c r="BW251" s="221" t="s">
        <v>387</v>
      </c>
      <c r="BX251" s="249">
        <v>44607</v>
      </c>
      <c r="BY251" s="380" t="s">
        <v>3221</v>
      </c>
      <c r="BZ251" s="94" t="s">
        <v>466</v>
      </c>
      <c r="CA251" s="108">
        <v>1</v>
      </c>
      <c r="CB251" s="236" t="s">
        <v>294</v>
      </c>
      <c r="CC251" s="94"/>
      <c r="CD251" s="236" t="s">
        <v>294</v>
      </c>
      <c r="CE251" s="233" t="s">
        <v>1125</v>
      </c>
      <c r="CF251" s="233" t="s">
        <v>1125</v>
      </c>
      <c r="CG251" s="375" t="s">
        <v>328</v>
      </c>
      <c r="CH251" s="233" t="s">
        <v>328</v>
      </c>
      <c r="CI251" s="234">
        <v>1</v>
      </c>
      <c r="CJ251" s="235" t="str">
        <f t="shared" si="34"/>
        <v>CUMPLIMIENTO TOTAL</v>
      </c>
      <c r="CK251" s="223" t="str">
        <f t="shared" si="38"/>
        <v>NO APLICA ACCION CERRADA</v>
      </c>
      <c r="CL251" s="221" t="str">
        <f t="shared" si="39"/>
        <v>NO APLICA ACCION CERRADA</v>
      </c>
      <c r="CM251" s="239" t="s">
        <v>328</v>
      </c>
      <c r="CN251" s="82" t="s">
        <v>2142</v>
      </c>
      <c r="CO251" s="70" t="s">
        <v>409</v>
      </c>
      <c r="CP251" s="107">
        <v>1</v>
      </c>
      <c r="CQ251" s="236" t="s">
        <v>294</v>
      </c>
      <c r="CR251" s="105" t="s">
        <v>382</v>
      </c>
      <c r="CS251" s="249">
        <v>44963</v>
      </c>
      <c r="CT251" s="82" t="s">
        <v>1125</v>
      </c>
      <c r="CU251" s="82" t="s">
        <v>339</v>
      </c>
      <c r="CV251" s="107">
        <v>1</v>
      </c>
      <c r="CW251" s="110">
        <v>1</v>
      </c>
      <c r="CX251" s="235" t="str">
        <f t="shared" si="35"/>
        <v>CUMPLIMIENTO TOTAL</v>
      </c>
      <c r="CY251" s="223" t="str">
        <f t="shared" si="36"/>
        <v>NO APLICA ACCION CERRADA</v>
      </c>
      <c r="CZ251" s="221" t="str">
        <f t="shared" si="37"/>
        <v>NO APLICA ACCION CERRADA</v>
      </c>
      <c r="DA251" s="239" t="s">
        <v>328</v>
      </c>
      <c r="DB251" s="82" t="s">
        <v>1125</v>
      </c>
      <c r="DC251" s="82" t="s">
        <v>339</v>
      </c>
      <c r="DD251" s="107">
        <v>1</v>
      </c>
      <c r="DE251" s="97" t="s">
        <v>294</v>
      </c>
      <c r="DF251" s="94"/>
      <c r="DG251" s="141"/>
      <c r="DH251" s="141"/>
      <c r="DI251" s="141"/>
      <c r="DJ251" s="141"/>
      <c r="DK251" s="141"/>
      <c r="DL251" s="141"/>
      <c r="DM251" s="141"/>
      <c r="DN251" s="141"/>
      <c r="DO251" s="141"/>
      <c r="DP251" s="141"/>
      <c r="DQ251" s="141"/>
      <c r="DR251" s="141"/>
      <c r="DS251" s="141"/>
      <c r="DT251" s="141"/>
      <c r="DU251" s="141"/>
      <c r="DV251" s="141"/>
      <c r="DW251" s="141"/>
      <c r="DX251" s="141"/>
      <c r="DY251" s="141"/>
      <c r="DZ251" s="141"/>
      <c r="EA251" s="141"/>
      <c r="EB251" s="141"/>
      <c r="EC251" s="141"/>
      <c r="ED251" s="141"/>
      <c r="EE251" s="141"/>
      <c r="EF251" s="141"/>
      <c r="EG251" s="141"/>
      <c r="EH251" s="141"/>
      <c r="EI251" s="141"/>
      <c r="EJ251" s="141"/>
      <c r="EK251" s="141"/>
      <c r="EL251" s="141"/>
      <c r="EM251" s="141"/>
      <c r="EN251" s="141"/>
      <c r="EO251" s="141"/>
      <c r="EP251" s="141"/>
      <c r="EQ251" s="141"/>
      <c r="ER251" s="141"/>
      <c r="ES251" s="141"/>
      <c r="ET251" s="141"/>
      <c r="EU251" s="141"/>
      <c r="EV251" s="141"/>
      <c r="EW251" s="141"/>
      <c r="EX251" s="141"/>
      <c r="EY251" s="141"/>
      <c r="EZ251" s="141"/>
      <c r="FA251" s="141"/>
      <c r="FB251" s="141"/>
      <c r="FC251" s="141"/>
      <c r="FD251" s="141"/>
      <c r="FE251" s="141"/>
      <c r="FF251" s="141"/>
      <c r="FG251" s="141"/>
      <c r="FH251" s="141"/>
      <c r="FI251" s="141"/>
      <c r="FJ251" s="141"/>
      <c r="FK251" s="141"/>
      <c r="FL251" s="141"/>
      <c r="FM251" s="141"/>
      <c r="FN251" s="141"/>
      <c r="FO251" s="141"/>
      <c r="FP251" s="141"/>
      <c r="FQ251" s="141"/>
      <c r="FR251" s="141"/>
      <c r="FS251" s="141"/>
      <c r="FT251" s="141"/>
      <c r="FU251" s="141"/>
      <c r="FV251" s="141"/>
      <c r="FW251" s="141"/>
      <c r="FX251" s="141"/>
      <c r="FY251" s="141"/>
      <c r="FZ251" s="141"/>
      <c r="GA251" s="141"/>
      <c r="GB251" s="141"/>
      <c r="GC251" s="141"/>
      <c r="GD251" s="141"/>
      <c r="GE251" s="141"/>
      <c r="GF251" s="141"/>
      <c r="GG251" s="141"/>
      <c r="GH251" s="141"/>
      <c r="GI251" s="141"/>
      <c r="GJ251" s="141"/>
      <c r="GK251" s="141"/>
      <c r="GL251" s="141"/>
      <c r="GM251" s="141"/>
      <c r="GN251" s="141"/>
      <c r="GO251" s="141"/>
      <c r="GP251" s="141"/>
      <c r="GQ251" s="141"/>
      <c r="GR251" s="141"/>
      <c r="GS251" s="141"/>
      <c r="GT251" s="141"/>
      <c r="GU251" s="141"/>
      <c r="GV251" s="141"/>
      <c r="GW251" s="141"/>
      <c r="GX251" s="141"/>
      <c r="GY251" s="141"/>
      <c r="GZ251" s="141"/>
      <c r="HA251" s="141"/>
      <c r="HB251" s="141"/>
      <c r="HC251" s="141"/>
      <c r="HD251" s="141"/>
      <c r="HE251" s="141"/>
      <c r="HF251" s="141"/>
      <c r="HG251" s="141"/>
      <c r="HH251" s="141"/>
      <c r="HI251" s="141"/>
      <c r="HJ251" s="141"/>
      <c r="HK251" s="141"/>
      <c r="HL251" s="141"/>
      <c r="HM251" s="141"/>
      <c r="HN251" s="141"/>
      <c r="HO251" s="141"/>
      <c r="HP251" s="141"/>
      <c r="HQ251" s="141"/>
      <c r="HR251" s="141"/>
      <c r="HS251" s="141"/>
      <c r="HT251" s="141"/>
      <c r="HU251" s="141"/>
      <c r="HV251" s="141"/>
      <c r="HW251" s="141"/>
      <c r="HX251" s="141"/>
      <c r="HY251" s="141"/>
      <c r="HZ251" s="141"/>
      <c r="IA251" s="141"/>
      <c r="IB251" s="141"/>
      <c r="IC251" s="141"/>
      <c r="ID251" s="141"/>
      <c r="IE251" s="141"/>
      <c r="IF251" s="141"/>
      <c r="IG251" s="141"/>
      <c r="IH251" s="141"/>
      <c r="II251" s="141"/>
      <c r="IJ251" s="141"/>
      <c r="IK251" s="141"/>
      <c r="IL251" s="141"/>
      <c r="IM251" s="141"/>
      <c r="IN251" s="141"/>
      <c r="IO251" s="141"/>
      <c r="IP251" s="141"/>
      <c r="IQ251" s="141"/>
      <c r="IR251" s="141"/>
      <c r="IS251" s="141"/>
      <c r="IT251" s="141"/>
      <c r="IU251" s="141"/>
      <c r="IV251" s="141"/>
      <c r="IW251" s="141"/>
      <c r="IX251" s="141"/>
      <c r="IY251" s="141"/>
      <c r="IZ251" s="141"/>
      <c r="JA251" s="141"/>
      <c r="JB251" s="141"/>
      <c r="JC251" s="141"/>
      <c r="JD251" s="141"/>
      <c r="JE251" s="141"/>
      <c r="JF251" s="141"/>
      <c r="JG251" s="141"/>
      <c r="JH251" s="141"/>
      <c r="JI251" s="141"/>
      <c r="JJ251" s="141"/>
      <c r="JK251" s="141"/>
      <c r="JL251" s="141"/>
      <c r="JM251" s="141"/>
      <c r="JN251" s="141"/>
      <c r="JO251" s="141"/>
      <c r="JP251" s="141"/>
      <c r="JQ251" s="141"/>
      <c r="JR251" s="141"/>
      <c r="JS251" s="141"/>
      <c r="JT251" s="141"/>
      <c r="JU251" s="141"/>
      <c r="JV251" s="141"/>
      <c r="JW251" s="141"/>
      <c r="JX251" s="141"/>
      <c r="JY251" s="141"/>
      <c r="JZ251" s="141"/>
      <c r="KA251" s="141"/>
      <c r="KB251" s="141"/>
      <c r="KC251" s="141"/>
      <c r="KD251" s="141"/>
      <c r="KE251" s="141"/>
      <c r="KF251" s="141"/>
      <c r="KG251" s="141"/>
      <c r="KH251" s="141"/>
      <c r="KI251" s="141"/>
      <c r="KJ251" s="141"/>
      <c r="KK251" s="141"/>
      <c r="KL251" s="141"/>
      <c r="KM251" s="141"/>
      <c r="KN251" s="141"/>
      <c r="KO251" s="141"/>
      <c r="KP251" s="141"/>
      <c r="KQ251" s="141"/>
      <c r="KR251" s="141"/>
      <c r="KS251" s="141"/>
      <c r="KT251" s="141"/>
      <c r="KU251" s="141"/>
      <c r="KV251" s="141"/>
      <c r="KW251" s="141"/>
      <c r="KX251" s="141"/>
      <c r="KY251" s="141"/>
      <c r="KZ251" s="141"/>
      <c r="LA251" s="141"/>
      <c r="LB251" s="141"/>
      <c r="LC251" s="141"/>
      <c r="LD251" s="141"/>
      <c r="LE251" s="141"/>
      <c r="LF251" s="141"/>
      <c r="LG251" s="141"/>
      <c r="LH251" s="141"/>
      <c r="LI251" s="141"/>
      <c r="LJ251" s="141"/>
      <c r="LK251" s="141"/>
      <c r="LL251" s="141"/>
      <c r="LM251" s="141"/>
      <c r="LN251" s="141"/>
      <c r="LO251" s="141"/>
      <c r="LP251" s="141"/>
      <c r="LQ251" s="141"/>
      <c r="LR251" s="141"/>
      <c r="LS251" s="141"/>
      <c r="LT251" s="141"/>
      <c r="LU251" s="141"/>
      <c r="LV251" s="141"/>
      <c r="LW251" s="141"/>
      <c r="LX251" s="141"/>
      <c r="LY251" s="141"/>
      <c r="LZ251" s="141"/>
      <c r="MA251" s="141"/>
      <c r="MB251" s="141"/>
      <c r="MC251" s="141"/>
      <c r="MD251" s="141"/>
      <c r="ME251" s="141"/>
      <c r="MF251" s="141"/>
      <c r="MG251" s="141"/>
      <c r="MH251" s="141"/>
      <c r="MI251" s="141"/>
      <c r="MJ251" s="141"/>
      <c r="MK251" s="141"/>
      <c r="ML251" s="141"/>
      <c r="MM251" s="141"/>
      <c r="MN251" s="141"/>
      <c r="MO251" s="141"/>
      <c r="MP251" s="141"/>
      <c r="MQ251" s="141"/>
      <c r="MR251" s="141"/>
      <c r="MS251" s="141"/>
      <c r="MT251" s="141"/>
      <c r="MU251" s="141"/>
      <c r="MV251" s="141"/>
      <c r="MW251" s="141"/>
      <c r="MX251" s="141"/>
      <c r="MY251" s="141"/>
      <c r="MZ251" s="141"/>
      <c r="NA251" s="141"/>
      <c r="NB251" s="141"/>
      <c r="NC251" s="141"/>
      <c r="ND251" s="141"/>
      <c r="NE251" s="141"/>
      <c r="NF251" s="141"/>
      <c r="NG251" s="141"/>
      <c r="NH251" s="141"/>
      <c r="NI251" s="141"/>
      <c r="NJ251" s="141"/>
      <c r="NK251" s="141"/>
      <c r="NL251" s="141"/>
      <c r="NM251" s="141"/>
      <c r="NN251" s="141"/>
      <c r="NO251" s="141"/>
      <c r="NP251" s="141"/>
      <c r="NQ251" s="141"/>
      <c r="NR251" s="141"/>
      <c r="NS251" s="141"/>
      <c r="NT251" s="141"/>
      <c r="NU251" s="141"/>
      <c r="NV251" s="141"/>
      <c r="NW251" s="141"/>
      <c r="NX251" s="141"/>
      <c r="NY251" s="141"/>
      <c r="NZ251" s="141"/>
      <c r="OA251" s="141"/>
      <c r="OB251" s="141"/>
      <c r="OC251" s="141"/>
      <c r="OD251" s="141"/>
      <c r="OE251" s="141"/>
      <c r="OF251" s="141"/>
      <c r="OG251" s="141"/>
      <c r="OH251" s="141"/>
      <c r="OI251" s="141"/>
      <c r="OJ251" s="141"/>
      <c r="OK251" s="141"/>
      <c r="OL251" s="141"/>
      <c r="OM251" s="141"/>
      <c r="ON251" s="141"/>
      <c r="OO251" s="141"/>
      <c r="OP251" s="141"/>
      <c r="OQ251" s="141"/>
      <c r="OR251" s="141"/>
      <c r="OS251" s="141"/>
      <c r="OT251" s="141"/>
      <c r="OU251" s="141"/>
      <c r="OV251" s="141"/>
      <c r="OW251" s="141"/>
      <c r="OX251" s="141"/>
      <c r="OY251" s="141"/>
      <c r="OZ251" s="141"/>
      <c r="PA251" s="141"/>
      <c r="PB251" s="141"/>
      <c r="PC251" s="141"/>
      <c r="PD251" s="141"/>
      <c r="PE251" s="141"/>
      <c r="PF251" s="141"/>
      <c r="PG251" s="141"/>
      <c r="PH251" s="141"/>
      <c r="PI251" s="141"/>
      <c r="PJ251" s="141"/>
      <c r="PK251" s="141"/>
      <c r="PL251" s="141"/>
      <c r="PM251" s="141"/>
      <c r="PN251" s="141"/>
      <c r="PO251" s="141"/>
      <c r="PP251" s="141"/>
      <c r="PQ251" s="141"/>
      <c r="PR251" s="141"/>
      <c r="PS251" s="141"/>
      <c r="PT251" s="141"/>
      <c r="PU251" s="141"/>
      <c r="PV251" s="141"/>
      <c r="PW251" s="141"/>
      <c r="PX251" s="141"/>
      <c r="PY251" s="141"/>
      <c r="PZ251" s="141"/>
      <c r="QA251" s="141"/>
      <c r="QB251" s="141"/>
      <c r="QC251" s="141"/>
      <c r="QD251" s="141"/>
      <c r="QE251" s="141"/>
      <c r="QF251" s="141"/>
    </row>
    <row r="252" spans="1:448" s="145" customFormat="1" ht="118.5" hidden="1" customHeight="1">
      <c r="A252" s="252">
        <v>224</v>
      </c>
      <c r="B252" s="253" t="s">
        <v>196</v>
      </c>
      <c r="C252" s="254" t="s">
        <v>612</v>
      </c>
      <c r="D252" s="255" t="s">
        <v>337</v>
      </c>
      <c r="E252" s="213" t="s">
        <v>3131</v>
      </c>
      <c r="F252" s="213" t="s">
        <v>1877</v>
      </c>
      <c r="G252" s="254" t="s">
        <v>269</v>
      </c>
      <c r="H252" s="213" t="s">
        <v>341</v>
      </c>
      <c r="I252" s="215" t="s">
        <v>1878</v>
      </c>
      <c r="J252" s="395" t="s">
        <v>102</v>
      </c>
      <c r="K252" s="395" t="s">
        <v>638</v>
      </c>
      <c r="L252" s="395" t="s">
        <v>639</v>
      </c>
      <c r="M252" s="288" t="s">
        <v>1879</v>
      </c>
      <c r="N252" s="395" t="s">
        <v>1880</v>
      </c>
      <c r="O252" s="213" t="s">
        <v>24</v>
      </c>
      <c r="P252" s="213" t="s">
        <v>3222</v>
      </c>
      <c r="Q252" s="213" t="s">
        <v>642</v>
      </c>
      <c r="R252" s="213" t="s">
        <v>251</v>
      </c>
      <c r="S252" s="255" t="s">
        <v>3223</v>
      </c>
      <c r="T252" s="253" t="s">
        <v>503</v>
      </c>
      <c r="U252" s="255">
        <v>88</v>
      </c>
      <c r="V252" s="255">
        <v>2021</v>
      </c>
      <c r="W252" s="255" t="s">
        <v>3224</v>
      </c>
      <c r="X252" s="213" t="s">
        <v>3225</v>
      </c>
      <c r="Y252" s="245" t="s">
        <v>3226</v>
      </c>
      <c r="Z252" s="245" t="s">
        <v>3227</v>
      </c>
      <c r="AA252" s="255" t="s">
        <v>328</v>
      </c>
      <c r="AB252" s="213" t="s">
        <v>328</v>
      </c>
      <c r="AC252" s="245" t="s">
        <v>3215</v>
      </c>
      <c r="AD252" s="255" t="s">
        <v>328</v>
      </c>
      <c r="AE252" s="255" t="s">
        <v>328</v>
      </c>
      <c r="AF252" s="260">
        <v>44378</v>
      </c>
      <c r="AG252" s="260">
        <v>44408</v>
      </c>
      <c r="AH252" s="260">
        <v>44743</v>
      </c>
      <c r="AI252" s="260" t="s">
        <v>309</v>
      </c>
      <c r="AJ252" s="260" t="s">
        <v>309</v>
      </c>
      <c r="AK252" s="218">
        <f t="shared" si="33"/>
        <v>-303</v>
      </c>
      <c r="AL252" s="220" t="s">
        <v>2183</v>
      </c>
      <c r="AM252" s="262"/>
      <c r="AN252" s="257"/>
      <c r="AO252" s="300"/>
      <c r="AP252" s="261">
        <v>0</v>
      </c>
      <c r="AQ252" s="235" t="s">
        <v>386</v>
      </c>
      <c r="AR252" s="223">
        <v>-43</v>
      </c>
      <c r="AS252" s="221" t="s">
        <v>387</v>
      </c>
      <c r="AT252" s="221" t="s">
        <v>412</v>
      </c>
      <c r="AU252" s="221" t="s">
        <v>412</v>
      </c>
      <c r="AV252" s="221" t="s">
        <v>412</v>
      </c>
      <c r="AW252" s="222">
        <v>0</v>
      </c>
      <c r="AX252" s="261">
        <v>0</v>
      </c>
      <c r="AY252" s="221" t="s">
        <v>393</v>
      </c>
      <c r="AZ252" s="257" t="s">
        <v>390</v>
      </c>
      <c r="BA252" s="247" t="s">
        <v>390</v>
      </c>
      <c r="BB252" s="36" t="s">
        <v>3228</v>
      </c>
      <c r="BC252" s="280">
        <v>44620</v>
      </c>
      <c r="BD252" s="36" t="s">
        <v>307</v>
      </c>
      <c r="BE252" s="279" t="s">
        <v>328</v>
      </c>
      <c r="BF252" s="227">
        <v>1</v>
      </c>
      <c r="BG252" s="235" t="s">
        <v>380</v>
      </c>
      <c r="BH252" s="223">
        <v>-44620</v>
      </c>
      <c r="BI252" s="221" t="s">
        <v>387</v>
      </c>
      <c r="BJ252" s="267"/>
      <c r="BK252" s="267"/>
      <c r="BL252" s="267"/>
      <c r="BM252" s="267"/>
      <c r="BN252" s="221"/>
      <c r="BO252" s="267"/>
      <c r="BP252" s="399" t="s">
        <v>1213</v>
      </c>
      <c r="BQ252" s="62" t="s">
        <v>2199</v>
      </c>
      <c r="BR252" s="269">
        <v>44712</v>
      </c>
      <c r="BS252" s="233" t="s">
        <v>480</v>
      </c>
      <c r="BT252" s="234">
        <v>1</v>
      </c>
      <c r="BU252" s="235" t="s">
        <v>380</v>
      </c>
      <c r="BV252" s="223">
        <v>-303</v>
      </c>
      <c r="BW252" s="221" t="s">
        <v>387</v>
      </c>
      <c r="BX252" s="249">
        <v>44607</v>
      </c>
      <c r="BY252" s="380" t="s">
        <v>3229</v>
      </c>
      <c r="BZ252" s="94" t="s">
        <v>466</v>
      </c>
      <c r="CA252" s="108">
        <v>1</v>
      </c>
      <c r="CB252" s="236" t="s">
        <v>294</v>
      </c>
      <c r="CC252" s="94"/>
      <c r="CD252" s="236" t="s">
        <v>294</v>
      </c>
      <c r="CE252" s="233" t="s">
        <v>1125</v>
      </c>
      <c r="CF252" s="233" t="s">
        <v>1125</v>
      </c>
      <c r="CG252" s="375" t="s">
        <v>328</v>
      </c>
      <c r="CH252" s="233" t="s">
        <v>328</v>
      </c>
      <c r="CI252" s="234">
        <v>1</v>
      </c>
      <c r="CJ252" s="235" t="str">
        <f t="shared" si="34"/>
        <v>CUMPLIMIENTO TOTAL</v>
      </c>
      <c r="CK252" s="223" t="str">
        <f t="shared" si="38"/>
        <v>NO APLICA ACCION CERRADA</v>
      </c>
      <c r="CL252" s="221" t="str">
        <f t="shared" si="39"/>
        <v>NO APLICA ACCION CERRADA</v>
      </c>
      <c r="CM252" s="239" t="s">
        <v>328</v>
      </c>
      <c r="CN252" s="82" t="s">
        <v>2142</v>
      </c>
      <c r="CO252" s="70" t="s">
        <v>409</v>
      </c>
      <c r="CP252" s="107">
        <v>1</v>
      </c>
      <c r="CQ252" s="236" t="s">
        <v>294</v>
      </c>
      <c r="CR252" s="105" t="s">
        <v>382</v>
      </c>
      <c r="CS252" s="249">
        <v>44963</v>
      </c>
      <c r="CT252" s="82" t="s">
        <v>1125</v>
      </c>
      <c r="CU252" s="82" t="s">
        <v>339</v>
      </c>
      <c r="CV252" s="107">
        <v>1</v>
      </c>
      <c r="CW252" s="110">
        <v>1</v>
      </c>
      <c r="CX252" s="235" t="str">
        <f t="shared" si="35"/>
        <v>CUMPLIMIENTO TOTAL</v>
      </c>
      <c r="CY252" s="223" t="str">
        <f t="shared" si="36"/>
        <v>NO APLICA ACCION CERRADA</v>
      </c>
      <c r="CZ252" s="221" t="str">
        <f t="shared" si="37"/>
        <v>NO APLICA ACCION CERRADA</v>
      </c>
      <c r="DA252" s="239" t="s">
        <v>328</v>
      </c>
      <c r="DB252" s="82" t="s">
        <v>1125</v>
      </c>
      <c r="DC252" s="82" t="s">
        <v>339</v>
      </c>
      <c r="DD252" s="107">
        <v>1</v>
      </c>
      <c r="DE252" s="97" t="s">
        <v>294</v>
      </c>
      <c r="DF252" s="94"/>
      <c r="DG252" s="141"/>
      <c r="DH252" s="141"/>
      <c r="DI252" s="141"/>
      <c r="DJ252" s="141"/>
      <c r="DK252" s="141"/>
      <c r="DL252" s="141"/>
      <c r="DM252" s="141"/>
      <c r="DN252" s="141"/>
      <c r="DO252" s="141"/>
      <c r="DP252" s="141"/>
      <c r="DQ252" s="141"/>
      <c r="DR252" s="141"/>
      <c r="DS252" s="141"/>
      <c r="DT252" s="141"/>
      <c r="DU252" s="141"/>
      <c r="DV252" s="141"/>
      <c r="DW252" s="141"/>
      <c r="DX252" s="141"/>
      <c r="DY252" s="141"/>
      <c r="DZ252" s="141"/>
      <c r="EA252" s="141"/>
      <c r="EB252" s="141"/>
      <c r="EC252" s="141"/>
      <c r="ED252" s="141"/>
      <c r="EE252" s="141"/>
      <c r="EF252" s="141"/>
      <c r="EG252" s="141"/>
      <c r="EH252" s="141"/>
      <c r="EI252" s="141"/>
      <c r="EJ252" s="141"/>
      <c r="EK252" s="141"/>
      <c r="EL252" s="141"/>
      <c r="EM252" s="141"/>
      <c r="EN252" s="141"/>
      <c r="EO252" s="141"/>
      <c r="EP252" s="141"/>
      <c r="EQ252" s="141"/>
      <c r="ER252" s="141"/>
      <c r="ES252" s="141"/>
      <c r="ET252" s="141"/>
      <c r="EU252" s="141"/>
      <c r="EV252" s="141"/>
      <c r="EW252" s="141"/>
      <c r="EX252" s="141"/>
      <c r="EY252" s="141"/>
      <c r="EZ252" s="141"/>
      <c r="FA252" s="141"/>
      <c r="FB252" s="141"/>
      <c r="FC252" s="141"/>
      <c r="FD252" s="141"/>
      <c r="FE252" s="141"/>
      <c r="FF252" s="141"/>
      <c r="FG252" s="141"/>
      <c r="FH252" s="141"/>
      <c r="FI252" s="141"/>
      <c r="FJ252" s="141"/>
      <c r="FK252" s="141"/>
      <c r="FL252" s="141"/>
      <c r="FM252" s="141"/>
      <c r="FN252" s="141"/>
      <c r="FO252" s="141"/>
      <c r="FP252" s="141"/>
      <c r="FQ252" s="141"/>
      <c r="FR252" s="141"/>
      <c r="FS252" s="141"/>
      <c r="FT252" s="141"/>
      <c r="FU252" s="141"/>
      <c r="FV252" s="141"/>
      <c r="FW252" s="141"/>
      <c r="FX252" s="141"/>
      <c r="FY252" s="141"/>
      <c r="FZ252" s="141"/>
      <c r="GA252" s="141"/>
      <c r="GB252" s="141"/>
      <c r="GC252" s="141"/>
      <c r="GD252" s="141"/>
      <c r="GE252" s="141"/>
      <c r="GF252" s="141"/>
      <c r="GG252" s="141"/>
      <c r="GH252" s="141"/>
      <c r="GI252" s="141"/>
      <c r="GJ252" s="141"/>
      <c r="GK252" s="141"/>
      <c r="GL252" s="141"/>
      <c r="GM252" s="141"/>
      <c r="GN252" s="141"/>
      <c r="GO252" s="141"/>
      <c r="GP252" s="141"/>
      <c r="GQ252" s="141"/>
      <c r="GR252" s="141"/>
      <c r="GS252" s="141"/>
      <c r="GT252" s="141"/>
      <c r="GU252" s="141"/>
      <c r="GV252" s="141"/>
      <c r="GW252" s="141"/>
      <c r="GX252" s="141"/>
      <c r="GY252" s="141"/>
      <c r="GZ252" s="141"/>
      <c r="HA252" s="141"/>
      <c r="HB252" s="141"/>
      <c r="HC252" s="141"/>
      <c r="HD252" s="141"/>
      <c r="HE252" s="141"/>
      <c r="HF252" s="141"/>
      <c r="HG252" s="141"/>
      <c r="HH252" s="141"/>
      <c r="HI252" s="141"/>
      <c r="HJ252" s="141"/>
      <c r="HK252" s="141"/>
      <c r="HL252" s="141"/>
      <c r="HM252" s="141"/>
      <c r="HN252" s="141"/>
      <c r="HO252" s="141"/>
      <c r="HP252" s="141"/>
      <c r="HQ252" s="141"/>
      <c r="HR252" s="141"/>
      <c r="HS252" s="141"/>
      <c r="HT252" s="141"/>
      <c r="HU252" s="141"/>
      <c r="HV252" s="141"/>
      <c r="HW252" s="141"/>
      <c r="HX252" s="141"/>
      <c r="HY252" s="141"/>
      <c r="HZ252" s="141"/>
      <c r="IA252" s="141"/>
      <c r="IB252" s="141"/>
      <c r="IC252" s="141"/>
      <c r="ID252" s="141"/>
      <c r="IE252" s="141"/>
      <c r="IF252" s="141"/>
      <c r="IG252" s="141"/>
      <c r="IH252" s="141"/>
      <c r="II252" s="141"/>
      <c r="IJ252" s="141"/>
      <c r="IK252" s="141"/>
      <c r="IL252" s="141"/>
      <c r="IM252" s="141"/>
      <c r="IN252" s="141"/>
      <c r="IO252" s="141"/>
      <c r="IP252" s="141"/>
      <c r="IQ252" s="141"/>
      <c r="IR252" s="141"/>
      <c r="IS252" s="141"/>
      <c r="IT252" s="141"/>
      <c r="IU252" s="141"/>
      <c r="IV252" s="141"/>
      <c r="IW252" s="141"/>
      <c r="IX252" s="141"/>
      <c r="IY252" s="141"/>
      <c r="IZ252" s="141"/>
      <c r="JA252" s="141"/>
      <c r="JB252" s="141"/>
      <c r="JC252" s="141"/>
      <c r="JD252" s="141"/>
      <c r="JE252" s="141"/>
      <c r="JF252" s="141"/>
      <c r="JG252" s="141"/>
      <c r="JH252" s="141"/>
      <c r="JI252" s="141"/>
      <c r="JJ252" s="141"/>
      <c r="JK252" s="141"/>
      <c r="JL252" s="141"/>
      <c r="JM252" s="141"/>
      <c r="JN252" s="141"/>
      <c r="JO252" s="141"/>
      <c r="JP252" s="141"/>
      <c r="JQ252" s="141"/>
      <c r="JR252" s="141"/>
      <c r="JS252" s="141"/>
      <c r="JT252" s="141"/>
      <c r="JU252" s="141"/>
      <c r="JV252" s="141"/>
      <c r="JW252" s="141"/>
      <c r="JX252" s="141"/>
      <c r="JY252" s="141"/>
      <c r="JZ252" s="141"/>
      <c r="KA252" s="141"/>
      <c r="KB252" s="141"/>
      <c r="KC252" s="141"/>
      <c r="KD252" s="141"/>
      <c r="KE252" s="141"/>
      <c r="KF252" s="141"/>
      <c r="KG252" s="141"/>
      <c r="KH252" s="141"/>
      <c r="KI252" s="141"/>
      <c r="KJ252" s="141"/>
      <c r="KK252" s="141"/>
      <c r="KL252" s="141"/>
      <c r="KM252" s="141"/>
      <c r="KN252" s="141"/>
      <c r="KO252" s="141"/>
      <c r="KP252" s="141"/>
      <c r="KQ252" s="141"/>
      <c r="KR252" s="141"/>
      <c r="KS252" s="141"/>
      <c r="KT252" s="141"/>
      <c r="KU252" s="141"/>
      <c r="KV252" s="141"/>
      <c r="KW252" s="141"/>
      <c r="KX252" s="141"/>
      <c r="KY252" s="141"/>
      <c r="KZ252" s="141"/>
      <c r="LA252" s="141"/>
      <c r="LB252" s="141"/>
      <c r="LC252" s="141"/>
      <c r="LD252" s="141"/>
      <c r="LE252" s="141"/>
      <c r="LF252" s="141"/>
      <c r="LG252" s="141"/>
      <c r="LH252" s="141"/>
      <c r="LI252" s="141"/>
      <c r="LJ252" s="141"/>
      <c r="LK252" s="141"/>
      <c r="LL252" s="141"/>
      <c r="LM252" s="141"/>
      <c r="LN252" s="141"/>
      <c r="LO252" s="141"/>
      <c r="LP252" s="141"/>
      <c r="LQ252" s="141"/>
      <c r="LR252" s="141"/>
      <c r="LS252" s="141"/>
      <c r="LT252" s="141"/>
      <c r="LU252" s="141"/>
      <c r="LV252" s="141"/>
      <c r="LW252" s="141"/>
      <c r="LX252" s="141"/>
      <c r="LY252" s="141"/>
      <c r="LZ252" s="141"/>
      <c r="MA252" s="141"/>
      <c r="MB252" s="141"/>
      <c r="MC252" s="141"/>
      <c r="MD252" s="141"/>
      <c r="ME252" s="141"/>
      <c r="MF252" s="141"/>
      <c r="MG252" s="141"/>
      <c r="MH252" s="141"/>
      <c r="MI252" s="141"/>
      <c r="MJ252" s="141"/>
      <c r="MK252" s="141"/>
      <c r="ML252" s="141"/>
      <c r="MM252" s="141"/>
      <c r="MN252" s="141"/>
      <c r="MO252" s="141"/>
      <c r="MP252" s="141"/>
      <c r="MQ252" s="141"/>
      <c r="MR252" s="141"/>
      <c r="MS252" s="141"/>
      <c r="MT252" s="141"/>
      <c r="MU252" s="141"/>
      <c r="MV252" s="141"/>
      <c r="MW252" s="141"/>
      <c r="MX252" s="141"/>
      <c r="MY252" s="141"/>
      <c r="MZ252" s="141"/>
      <c r="NA252" s="141"/>
      <c r="NB252" s="141"/>
      <c r="NC252" s="141"/>
      <c r="ND252" s="141"/>
      <c r="NE252" s="141"/>
      <c r="NF252" s="141"/>
      <c r="NG252" s="141"/>
      <c r="NH252" s="141"/>
      <c r="NI252" s="141"/>
      <c r="NJ252" s="141"/>
      <c r="NK252" s="141"/>
      <c r="NL252" s="141"/>
      <c r="NM252" s="141"/>
      <c r="NN252" s="141"/>
      <c r="NO252" s="141"/>
      <c r="NP252" s="141"/>
      <c r="NQ252" s="141"/>
      <c r="NR252" s="141"/>
      <c r="NS252" s="141"/>
      <c r="NT252" s="141"/>
      <c r="NU252" s="141"/>
      <c r="NV252" s="141"/>
      <c r="NW252" s="141"/>
      <c r="NX252" s="141"/>
      <c r="NY252" s="141"/>
      <c r="NZ252" s="141"/>
      <c r="OA252" s="141"/>
      <c r="OB252" s="141"/>
      <c r="OC252" s="141"/>
      <c r="OD252" s="141"/>
      <c r="OE252" s="141"/>
      <c r="OF252" s="141"/>
      <c r="OG252" s="141"/>
      <c r="OH252" s="141"/>
      <c r="OI252" s="141"/>
      <c r="OJ252" s="141"/>
      <c r="OK252" s="141"/>
      <c r="OL252" s="141"/>
      <c r="OM252" s="141"/>
      <c r="ON252" s="141"/>
      <c r="OO252" s="141"/>
      <c r="OP252" s="141"/>
      <c r="OQ252" s="141"/>
      <c r="OR252" s="141"/>
      <c r="OS252" s="141"/>
      <c r="OT252" s="141"/>
      <c r="OU252" s="141"/>
      <c r="OV252" s="141"/>
      <c r="OW252" s="141"/>
      <c r="OX252" s="141"/>
      <c r="OY252" s="141"/>
      <c r="OZ252" s="141"/>
      <c r="PA252" s="141"/>
      <c r="PB252" s="141"/>
      <c r="PC252" s="141"/>
      <c r="PD252" s="141"/>
      <c r="PE252" s="141"/>
      <c r="PF252" s="141"/>
      <c r="PG252" s="141"/>
      <c r="PH252" s="141"/>
      <c r="PI252" s="141"/>
      <c r="PJ252" s="141"/>
      <c r="PK252" s="141"/>
      <c r="PL252" s="141"/>
      <c r="PM252" s="141"/>
      <c r="PN252" s="141"/>
      <c r="PO252" s="141"/>
      <c r="PP252" s="141"/>
      <c r="PQ252" s="141"/>
      <c r="PR252" s="141"/>
      <c r="PS252" s="141"/>
      <c r="PT252" s="141"/>
      <c r="PU252" s="141"/>
      <c r="PV252" s="141"/>
      <c r="PW252" s="141"/>
      <c r="PX252" s="141"/>
      <c r="PY252" s="141"/>
      <c r="PZ252" s="141"/>
      <c r="QA252" s="141"/>
      <c r="QB252" s="141"/>
      <c r="QC252" s="141"/>
      <c r="QD252" s="141"/>
      <c r="QE252" s="141"/>
      <c r="QF252" s="141"/>
    </row>
    <row r="253" spans="1:448" s="145" customFormat="1" ht="118.5" hidden="1" customHeight="1">
      <c r="A253" s="252">
        <v>225</v>
      </c>
      <c r="B253" s="253" t="s">
        <v>1198</v>
      </c>
      <c r="C253" s="253" t="s">
        <v>1199</v>
      </c>
      <c r="D253" s="213" t="s">
        <v>1200</v>
      </c>
      <c r="E253" s="213" t="s">
        <v>3230</v>
      </c>
      <c r="F253" s="255" t="s">
        <v>634</v>
      </c>
      <c r="G253" s="255" t="s">
        <v>635</v>
      </c>
      <c r="H253" s="255" t="s">
        <v>338</v>
      </c>
      <c r="I253" s="213" t="s">
        <v>636</v>
      </c>
      <c r="J253" s="215" t="s">
        <v>637</v>
      </c>
      <c r="K253" s="398" t="s">
        <v>638</v>
      </c>
      <c r="L253" s="398" t="s">
        <v>639</v>
      </c>
      <c r="M253" s="216" t="s">
        <v>640</v>
      </c>
      <c r="N253" s="398" t="s">
        <v>641</v>
      </c>
      <c r="O253" s="213" t="s">
        <v>24</v>
      </c>
      <c r="P253" s="213" t="s">
        <v>3231</v>
      </c>
      <c r="Q253" s="213" t="s">
        <v>642</v>
      </c>
      <c r="R253" s="213" t="s">
        <v>251</v>
      </c>
      <c r="S253" s="255" t="s">
        <v>3232</v>
      </c>
      <c r="T253" s="253" t="s">
        <v>3233</v>
      </c>
      <c r="U253" s="255">
        <v>89</v>
      </c>
      <c r="V253" s="255">
        <v>2021</v>
      </c>
      <c r="W253" s="255" t="s">
        <v>3234</v>
      </c>
      <c r="X253" s="213" t="s">
        <v>3235</v>
      </c>
      <c r="Y253" s="213" t="s">
        <v>3236</v>
      </c>
      <c r="Z253" s="213" t="s">
        <v>3237</v>
      </c>
      <c r="AA253" s="255">
        <v>1</v>
      </c>
      <c r="AB253" s="539" t="s">
        <v>3238</v>
      </c>
      <c r="AC253" s="539" t="s">
        <v>3239</v>
      </c>
      <c r="AD253" s="585">
        <v>1</v>
      </c>
      <c r="AE253" s="255" t="s">
        <v>328</v>
      </c>
      <c r="AF253" s="653">
        <v>44501</v>
      </c>
      <c r="AG253" s="653">
        <v>44681</v>
      </c>
      <c r="AH253" s="260">
        <v>44743</v>
      </c>
      <c r="AI253" s="260" t="s">
        <v>309</v>
      </c>
      <c r="AJ253" s="260" t="s">
        <v>309</v>
      </c>
      <c r="AK253" s="218">
        <f t="shared" si="33"/>
        <v>-30</v>
      </c>
      <c r="AL253" s="220" t="s">
        <v>547</v>
      </c>
      <c r="AM253" s="262"/>
      <c r="AN253" s="257"/>
      <c r="AO253" s="300"/>
      <c r="AP253" s="261"/>
      <c r="AQ253" s="235" t="s">
        <v>386</v>
      </c>
      <c r="AR253" s="223">
        <v>230</v>
      </c>
      <c r="AS253" s="221" t="s">
        <v>398</v>
      </c>
      <c r="AT253" s="262" t="s">
        <v>412</v>
      </c>
      <c r="AU253" s="220" t="s">
        <v>547</v>
      </c>
      <c r="AV253" s="263" t="s">
        <v>412</v>
      </c>
      <c r="AW253" s="222">
        <v>0</v>
      </c>
      <c r="AX253" s="261">
        <v>0</v>
      </c>
      <c r="AY253" s="221" t="s">
        <v>400</v>
      </c>
      <c r="AZ253" s="221" t="s">
        <v>383</v>
      </c>
      <c r="BA253" s="247" t="s">
        <v>390</v>
      </c>
      <c r="BB253" s="316" t="s">
        <v>789</v>
      </c>
      <c r="BC253" s="496">
        <v>44620</v>
      </c>
      <c r="BD253" s="265" t="s">
        <v>575</v>
      </c>
      <c r="BE253" s="240" t="s">
        <v>576</v>
      </c>
      <c r="BF253" s="122">
        <v>0</v>
      </c>
      <c r="BG253" s="235" t="s">
        <v>386</v>
      </c>
      <c r="BH253" s="223">
        <v>-44620</v>
      </c>
      <c r="BI253" s="221" t="s">
        <v>398</v>
      </c>
      <c r="BJ253" s="267"/>
      <c r="BK253" s="267"/>
      <c r="BL253" s="267"/>
      <c r="BM253" s="267"/>
      <c r="BN253" s="221"/>
      <c r="BO253" s="267"/>
      <c r="BP253" s="268" t="s">
        <v>293</v>
      </c>
      <c r="BQ253" s="62" t="s">
        <v>3240</v>
      </c>
      <c r="BR253" s="269">
        <v>44712</v>
      </c>
      <c r="BS253" s="233" t="s">
        <v>480</v>
      </c>
      <c r="BT253" s="234">
        <v>1</v>
      </c>
      <c r="BU253" s="235" t="s">
        <v>380</v>
      </c>
      <c r="BV253" s="223">
        <v>-30</v>
      </c>
      <c r="BW253" s="221" t="s">
        <v>387</v>
      </c>
      <c r="BX253" s="249">
        <v>44725</v>
      </c>
      <c r="BY253" s="94" t="s">
        <v>3241</v>
      </c>
      <c r="BZ253" s="94" t="s">
        <v>722</v>
      </c>
      <c r="CA253" s="108">
        <v>1</v>
      </c>
      <c r="CB253" s="236" t="s">
        <v>294</v>
      </c>
      <c r="CC253" s="94"/>
      <c r="CD253" s="236" t="s">
        <v>294</v>
      </c>
      <c r="CE253" s="233" t="s">
        <v>1125</v>
      </c>
      <c r="CF253" s="233" t="s">
        <v>1125</v>
      </c>
      <c r="CG253" s="375" t="s">
        <v>328</v>
      </c>
      <c r="CH253" s="233" t="s">
        <v>328</v>
      </c>
      <c r="CI253" s="234">
        <v>1</v>
      </c>
      <c r="CJ253" s="235" t="str">
        <f t="shared" si="34"/>
        <v>CUMPLIMIENTO TOTAL</v>
      </c>
      <c r="CK253" s="223" t="str">
        <f t="shared" si="38"/>
        <v>NO APLICA ACCION CERRADA</v>
      </c>
      <c r="CL253" s="221" t="str">
        <f t="shared" si="39"/>
        <v>NO APLICA ACCION CERRADA</v>
      </c>
      <c r="CM253" s="239" t="s">
        <v>328</v>
      </c>
      <c r="CN253" s="82" t="s">
        <v>2142</v>
      </c>
      <c r="CO253" s="70" t="s">
        <v>409</v>
      </c>
      <c r="CP253" s="107">
        <v>1</v>
      </c>
      <c r="CQ253" s="236" t="s">
        <v>294</v>
      </c>
      <c r="CR253" s="105" t="s">
        <v>382</v>
      </c>
      <c r="CS253" s="249">
        <v>44963</v>
      </c>
      <c r="CT253" s="82" t="s">
        <v>1125</v>
      </c>
      <c r="CU253" s="82" t="s">
        <v>339</v>
      </c>
      <c r="CV253" s="107">
        <v>1</v>
      </c>
      <c r="CW253" s="110">
        <v>1</v>
      </c>
      <c r="CX253" s="235" t="str">
        <f t="shared" si="35"/>
        <v>CUMPLIMIENTO TOTAL</v>
      </c>
      <c r="CY253" s="223" t="str">
        <f t="shared" si="36"/>
        <v>NO APLICA ACCION CERRADA</v>
      </c>
      <c r="CZ253" s="221" t="str">
        <f t="shared" si="37"/>
        <v>NO APLICA ACCION CERRADA</v>
      </c>
      <c r="DA253" s="239" t="s">
        <v>328</v>
      </c>
      <c r="DB253" s="82" t="s">
        <v>1125</v>
      </c>
      <c r="DC253" s="82" t="s">
        <v>339</v>
      </c>
      <c r="DD253" s="107">
        <v>1</v>
      </c>
      <c r="DE253" s="97" t="s">
        <v>294</v>
      </c>
      <c r="DF253" s="94"/>
      <c r="DG253" s="141"/>
      <c r="DH253" s="141"/>
      <c r="DI253" s="141"/>
      <c r="DJ253" s="141"/>
      <c r="DK253" s="141"/>
      <c r="DL253" s="141"/>
      <c r="DM253" s="141"/>
      <c r="DN253" s="141"/>
      <c r="DO253" s="141"/>
      <c r="DP253" s="141"/>
      <c r="DQ253" s="141"/>
      <c r="DR253" s="141"/>
      <c r="DS253" s="141"/>
      <c r="DT253" s="141"/>
      <c r="DU253" s="141"/>
      <c r="DV253" s="141"/>
      <c r="DW253" s="141"/>
      <c r="DX253" s="141"/>
      <c r="DY253" s="141"/>
      <c r="DZ253" s="141"/>
      <c r="EA253" s="141"/>
      <c r="EB253" s="141"/>
      <c r="EC253" s="141"/>
      <c r="ED253" s="141"/>
      <c r="EE253" s="141"/>
      <c r="EF253" s="141"/>
      <c r="EG253" s="141"/>
      <c r="EH253" s="141"/>
      <c r="EI253" s="141"/>
      <c r="EJ253" s="141"/>
      <c r="EK253" s="141"/>
      <c r="EL253" s="141"/>
      <c r="EM253" s="141"/>
      <c r="EN253" s="141"/>
      <c r="EO253" s="141"/>
      <c r="EP253" s="141"/>
      <c r="EQ253" s="141"/>
      <c r="ER253" s="141"/>
      <c r="ES253" s="141"/>
      <c r="ET253" s="141"/>
      <c r="EU253" s="141"/>
      <c r="EV253" s="141"/>
      <c r="EW253" s="141"/>
      <c r="EX253" s="141"/>
      <c r="EY253" s="141"/>
      <c r="EZ253" s="141"/>
      <c r="FA253" s="141"/>
      <c r="FB253" s="141"/>
      <c r="FC253" s="141"/>
      <c r="FD253" s="141"/>
      <c r="FE253" s="141"/>
      <c r="FF253" s="141"/>
      <c r="FG253" s="141"/>
      <c r="FH253" s="141"/>
      <c r="FI253" s="141"/>
      <c r="FJ253" s="141"/>
      <c r="FK253" s="141"/>
      <c r="FL253" s="141"/>
      <c r="FM253" s="141"/>
      <c r="FN253" s="141"/>
      <c r="FO253" s="141"/>
      <c r="FP253" s="141"/>
      <c r="FQ253" s="141"/>
      <c r="FR253" s="141"/>
      <c r="FS253" s="141"/>
      <c r="FT253" s="141"/>
      <c r="FU253" s="141"/>
      <c r="FV253" s="141"/>
      <c r="FW253" s="141"/>
      <c r="FX253" s="141"/>
      <c r="FY253" s="141"/>
      <c r="FZ253" s="141"/>
      <c r="GA253" s="141"/>
      <c r="GB253" s="141"/>
      <c r="GC253" s="141"/>
      <c r="GD253" s="141"/>
      <c r="GE253" s="141"/>
      <c r="GF253" s="141"/>
      <c r="GG253" s="141"/>
      <c r="GH253" s="141"/>
      <c r="GI253" s="141"/>
      <c r="GJ253" s="141"/>
      <c r="GK253" s="141"/>
      <c r="GL253" s="141"/>
      <c r="GM253" s="141"/>
      <c r="GN253" s="141"/>
      <c r="GO253" s="141"/>
      <c r="GP253" s="141"/>
      <c r="GQ253" s="141"/>
      <c r="GR253" s="141"/>
      <c r="GS253" s="141"/>
      <c r="GT253" s="141"/>
      <c r="GU253" s="141"/>
      <c r="GV253" s="141"/>
      <c r="GW253" s="141"/>
      <c r="GX253" s="141"/>
      <c r="GY253" s="141"/>
      <c r="GZ253" s="141"/>
      <c r="HA253" s="141"/>
      <c r="HB253" s="141"/>
      <c r="HC253" s="141"/>
      <c r="HD253" s="141"/>
      <c r="HE253" s="141"/>
      <c r="HF253" s="141"/>
      <c r="HG253" s="141"/>
      <c r="HH253" s="141"/>
      <c r="HI253" s="141"/>
      <c r="HJ253" s="141"/>
      <c r="HK253" s="141"/>
      <c r="HL253" s="141"/>
      <c r="HM253" s="141"/>
      <c r="HN253" s="141"/>
      <c r="HO253" s="141"/>
      <c r="HP253" s="141"/>
      <c r="HQ253" s="141"/>
      <c r="HR253" s="141"/>
      <c r="HS253" s="141"/>
      <c r="HT253" s="141"/>
      <c r="HU253" s="141"/>
      <c r="HV253" s="141"/>
      <c r="HW253" s="141"/>
      <c r="HX253" s="141"/>
      <c r="HY253" s="141"/>
      <c r="HZ253" s="141"/>
      <c r="IA253" s="141"/>
      <c r="IB253" s="141"/>
      <c r="IC253" s="141"/>
      <c r="ID253" s="141"/>
      <c r="IE253" s="141"/>
      <c r="IF253" s="141"/>
      <c r="IG253" s="141"/>
      <c r="IH253" s="141"/>
      <c r="II253" s="141"/>
      <c r="IJ253" s="141"/>
      <c r="IK253" s="141"/>
      <c r="IL253" s="141"/>
      <c r="IM253" s="141"/>
      <c r="IN253" s="141"/>
      <c r="IO253" s="141"/>
      <c r="IP253" s="141"/>
      <c r="IQ253" s="141"/>
      <c r="IR253" s="141"/>
      <c r="IS253" s="141"/>
      <c r="IT253" s="141"/>
      <c r="IU253" s="141"/>
      <c r="IV253" s="141"/>
      <c r="IW253" s="141"/>
      <c r="IX253" s="141"/>
      <c r="IY253" s="141"/>
      <c r="IZ253" s="141"/>
      <c r="JA253" s="141"/>
      <c r="JB253" s="141"/>
      <c r="JC253" s="141"/>
      <c r="JD253" s="141"/>
      <c r="JE253" s="141"/>
      <c r="JF253" s="141"/>
      <c r="JG253" s="141"/>
      <c r="JH253" s="141"/>
      <c r="JI253" s="141"/>
      <c r="JJ253" s="141"/>
      <c r="JK253" s="141"/>
      <c r="JL253" s="141"/>
      <c r="JM253" s="141"/>
      <c r="JN253" s="141"/>
      <c r="JO253" s="141"/>
      <c r="JP253" s="141"/>
      <c r="JQ253" s="141"/>
      <c r="JR253" s="141"/>
      <c r="JS253" s="141"/>
      <c r="JT253" s="141"/>
      <c r="JU253" s="141"/>
      <c r="JV253" s="141"/>
      <c r="JW253" s="141"/>
      <c r="JX253" s="141"/>
      <c r="JY253" s="141"/>
      <c r="JZ253" s="141"/>
      <c r="KA253" s="141"/>
      <c r="KB253" s="141"/>
      <c r="KC253" s="141"/>
      <c r="KD253" s="141"/>
      <c r="KE253" s="141"/>
      <c r="KF253" s="141"/>
      <c r="KG253" s="141"/>
      <c r="KH253" s="141"/>
      <c r="KI253" s="141"/>
      <c r="KJ253" s="141"/>
      <c r="KK253" s="141"/>
      <c r="KL253" s="141"/>
      <c r="KM253" s="141"/>
      <c r="KN253" s="141"/>
      <c r="KO253" s="141"/>
      <c r="KP253" s="141"/>
      <c r="KQ253" s="141"/>
      <c r="KR253" s="141"/>
      <c r="KS253" s="141"/>
      <c r="KT253" s="141"/>
      <c r="KU253" s="141"/>
      <c r="KV253" s="141"/>
      <c r="KW253" s="141"/>
      <c r="KX253" s="141"/>
      <c r="KY253" s="141"/>
      <c r="KZ253" s="141"/>
      <c r="LA253" s="141"/>
      <c r="LB253" s="141"/>
      <c r="LC253" s="141"/>
      <c r="LD253" s="141"/>
      <c r="LE253" s="141"/>
      <c r="LF253" s="141"/>
      <c r="LG253" s="141"/>
      <c r="LH253" s="141"/>
      <c r="LI253" s="141"/>
      <c r="LJ253" s="141"/>
      <c r="LK253" s="141"/>
      <c r="LL253" s="141"/>
      <c r="LM253" s="141"/>
      <c r="LN253" s="141"/>
      <c r="LO253" s="141"/>
      <c r="LP253" s="141"/>
      <c r="LQ253" s="141"/>
      <c r="LR253" s="141"/>
      <c r="LS253" s="141"/>
      <c r="LT253" s="141"/>
      <c r="LU253" s="141"/>
      <c r="LV253" s="141"/>
      <c r="LW253" s="141"/>
      <c r="LX253" s="141"/>
      <c r="LY253" s="141"/>
      <c r="LZ253" s="141"/>
      <c r="MA253" s="141"/>
      <c r="MB253" s="141"/>
      <c r="MC253" s="141"/>
      <c r="MD253" s="141"/>
      <c r="ME253" s="141"/>
      <c r="MF253" s="141"/>
      <c r="MG253" s="141"/>
      <c r="MH253" s="141"/>
      <c r="MI253" s="141"/>
      <c r="MJ253" s="141"/>
      <c r="MK253" s="141"/>
      <c r="ML253" s="141"/>
      <c r="MM253" s="141"/>
      <c r="MN253" s="141"/>
      <c r="MO253" s="141"/>
      <c r="MP253" s="141"/>
      <c r="MQ253" s="141"/>
      <c r="MR253" s="141"/>
      <c r="MS253" s="141"/>
      <c r="MT253" s="141"/>
      <c r="MU253" s="141"/>
      <c r="MV253" s="141"/>
      <c r="MW253" s="141"/>
      <c r="MX253" s="141"/>
      <c r="MY253" s="141"/>
      <c r="MZ253" s="141"/>
      <c r="NA253" s="141"/>
      <c r="NB253" s="141"/>
      <c r="NC253" s="141"/>
      <c r="ND253" s="141"/>
      <c r="NE253" s="141"/>
      <c r="NF253" s="141"/>
      <c r="NG253" s="141"/>
      <c r="NH253" s="141"/>
      <c r="NI253" s="141"/>
      <c r="NJ253" s="141"/>
      <c r="NK253" s="141"/>
      <c r="NL253" s="141"/>
      <c r="NM253" s="141"/>
      <c r="NN253" s="141"/>
      <c r="NO253" s="141"/>
      <c r="NP253" s="141"/>
      <c r="NQ253" s="141"/>
      <c r="NR253" s="141"/>
      <c r="NS253" s="141"/>
      <c r="NT253" s="141"/>
      <c r="NU253" s="141"/>
      <c r="NV253" s="141"/>
      <c r="NW253" s="141"/>
      <c r="NX253" s="141"/>
      <c r="NY253" s="141"/>
      <c r="NZ253" s="141"/>
      <c r="OA253" s="141"/>
      <c r="OB253" s="141"/>
      <c r="OC253" s="141"/>
      <c r="OD253" s="141"/>
      <c r="OE253" s="141"/>
      <c r="OF253" s="141"/>
      <c r="OG253" s="141"/>
      <c r="OH253" s="141"/>
      <c r="OI253" s="141"/>
      <c r="OJ253" s="141"/>
      <c r="OK253" s="141"/>
      <c r="OL253" s="141"/>
      <c r="OM253" s="141"/>
      <c r="ON253" s="141"/>
      <c r="OO253" s="141"/>
      <c r="OP253" s="141"/>
      <c r="OQ253" s="141"/>
      <c r="OR253" s="141"/>
      <c r="OS253" s="141"/>
      <c r="OT253" s="141"/>
      <c r="OU253" s="141"/>
      <c r="OV253" s="141"/>
      <c r="OW253" s="141"/>
      <c r="OX253" s="141"/>
      <c r="OY253" s="141"/>
      <c r="OZ253" s="141"/>
      <c r="PA253" s="141"/>
      <c r="PB253" s="141"/>
      <c r="PC253" s="141"/>
      <c r="PD253" s="141"/>
      <c r="PE253" s="141"/>
      <c r="PF253" s="141"/>
      <c r="PG253" s="141"/>
      <c r="PH253" s="141"/>
      <c r="PI253" s="141"/>
      <c r="PJ253" s="141"/>
      <c r="PK253" s="141"/>
      <c r="PL253" s="141"/>
      <c r="PM253" s="141"/>
      <c r="PN253" s="141"/>
      <c r="PO253" s="141"/>
      <c r="PP253" s="141"/>
      <c r="PQ253" s="141"/>
      <c r="PR253" s="141"/>
      <c r="PS253" s="141"/>
      <c r="PT253" s="141"/>
      <c r="PU253" s="141"/>
      <c r="PV253" s="141"/>
      <c r="PW253" s="141"/>
      <c r="PX253" s="141"/>
      <c r="PY253" s="141"/>
      <c r="PZ253" s="141"/>
      <c r="QA253" s="141"/>
      <c r="QB253" s="141"/>
      <c r="QC253" s="141"/>
      <c r="QD253" s="141"/>
      <c r="QE253" s="141"/>
      <c r="QF253" s="141"/>
    </row>
    <row r="254" spans="1:448" s="145" customFormat="1" ht="118.5" hidden="1" customHeight="1">
      <c r="A254" s="252">
        <v>226</v>
      </c>
      <c r="B254" s="253" t="s">
        <v>1198</v>
      </c>
      <c r="C254" s="253" t="s">
        <v>1199</v>
      </c>
      <c r="D254" s="213" t="s">
        <v>1200</v>
      </c>
      <c r="E254" s="213" t="s">
        <v>3242</v>
      </c>
      <c r="F254" s="215" t="s">
        <v>705</v>
      </c>
      <c r="G254" s="245" t="s">
        <v>282</v>
      </c>
      <c r="H254" s="255" t="s">
        <v>342</v>
      </c>
      <c r="I254" s="213" t="s">
        <v>210</v>
      </c>
      <c r="J254" s="215" t="s">
        <v>706</v>
      </c>
      <c r="K254" s="398" t="s">
        <v>638</v>
      </c>
      <c r="L254" s="398" t="s">
        <v>639</v>
      </c>
      <c r="M254" s="216" t="s">
        <v>707</v>
      </c>
      <c r="N254" s="398" t="s">
        <v>708</v>
      </c>
      <c r="O254" s="213" t="s">
        <v>210</v>
      </c>
      <c r="P254" s="213" t="s">
        <v>3243</v>
      </c>
      <c r="Q254" s="213" t="s">
        <v>666</v>
      </c>
      <c r="R254" s="213" t="s">
        <v>251</v>
      </c>
      <c r="S254" s="255" t="s">
        <v>3244</v>
      </c>
      <c r="T254" s="253" t="s">
        <v>486</v>
      </c>
      <c r="U254" s="255">
        <v>89</v>
      </c>
      <c r="V254" s="255">
        <v>2021</v>
      </c>
      <c r="W254" s="255" t="s">
        <v>3245</v>
      </c>
      <c r="X254" s="213" t="s">
        <v>3246</v>
      </c>
      <c r="Y254" s="213" t="s">
        <v>3247</v>
      </c>
      <c r="Z254" s="213" t="s">
        <v>3248</v>
      </c>
      <c r="AA254" s="255">
        <v>1</v>
      </c>
      <c r="AB254" s="284" t="s">
        <v>3249</v>
      </c>
      <c r="AC254" s="284" t="s">
        <v>3250</v>
      </c>
      <c r="AD254" s="585">
        <v>1</v>
      </c>
      <c r="AE254" s="255" t="s">
        <v>328</v>
      </c>
      <c r="AF254" s="653">
        <v>44488</v>
      </c>
      <c r="AG254" s="653">
        <v>44742</v>
      </c>
      <c r="AH254" s="260">
        <v>44743</v>
      </c>
      <c r="AI254" s="260" t="s">
        <v>309</v>
      </c>
      <c r="AJ254" s="260" t="s">
        <v>309</v>
      </c>
      <c r="AK254" s="218">
        <f t="shared" si="33"/>
        <v>31</v>
      </c>
      <c r="AL254" s="220" t="s">
        <v>547</v>
      </c>
      <c r="AM254" s="262"/>
      <c r="AN254" s="257"/>
      <c r="AO254" s="300"/>
      <c r="AP254" s="261"/>
      <c r="AQ254" s="235" t="s">
        <v>386</v>
      </c>
      <c r="AR254" s="223">
        <v>291</v>
      </c>
      <c r="AS254" s="221" t="s">
        <v>398</v>
      </c>
      <c r="AT254" s="262" t="s">
        <v>412</v>
      </c>
      <c r="AU254" s="220" t="s">
        <v>547</v>
      </c>
      <c r="AV254" s="263" t="s">
        <v>412</v>
      </c>
      <c r="AW254" s="222">
        <v>0</v>
      </c>
      <c r="AX254" s="261">
        <v>0</v>
      </c>
      <c r="AY254" s="221" t="s">
        <v>400</v>
      </c>
      <c r="AZ254" s="221" t="s">
        <v>383</v>
      </c>
      <c r="BA254" s="247" t="s">
        <v>390</v>
      </c>
      <c r="BB254" s="36" t="s">
        <v>3251</v>
      </c>
      <c r="BC254" s="375">
        <v>44620</v>
      </c>
      <c r="BD254" s="316" t="s">
        <v>474</v>
      </c>
      <c r="BE254" s="316" t="s">
        <v>328</v>
      </c>
      <c r="BF254" s="317">
        <v>1</v>
      </c>
      <c r="BG254" s="235" t="s">
        <v>380</v>
      </c>
      <c r="BH254" s="223">
        <v>-44620</v>
      </c>
      <c r="BI254" s="221" t="s">
        <v>398</v>
      </c>
      <c r="BJ254" s="267"/>
      <c r="BK254" s="267"/>
      <c r="BL254" s="267"/>
      <c r="BM254" s="267"/>
      <c r="BN254" s="221"/>
      <c r="BO254" s="267"/>
      <c r="BP254" s="399" t="s">
        <v>1213</v>
      </c>
      <c r="BQ254" s="62" t="s">
        <v>3252</v>
      </c>
      <c r="BR254" s="269">
        <v>44712</v>
      </c>
      <c r="BS254" s="233" t="s">
        <v>1222</v>
      </c>
      <c r="BT254" s="234">
        <v>1</v>
      </c>
      <c r="BU254" s="235" t="s">
        <v>380</v>
      </c>
      <c r="BV254" s="223">
        <v>31</v>
      </c>
      <c r="BW254" s="221" t="s">
        <v>398</v>
      </c>
      <c r="BX254" s="394">
        <v>44722</v>
      </c>
      <c r="BY254" s="312" t="s">
        <v>3253</v>
      </c>
      <c r="BZ254" s="312" t="s">
        <v>402</v>
      </c>
      <c r="CA254" s="391">
        <v>1</v>
      </c>
      <c r="CB254" s="236" t="s">
        <v>294</v>
      </c>
      <c r="CC254" s="94"/>
      <c r="CD254" s="236" t="s">
        <v>294</v>
      </c>
      <c r="CE254" s="233" t="s">
        <v>1125</v>
      </c>
      <c r="CF254" s="233" t="s">
        <v>1125</v>
      </c>
      <c r="CG254" s="375" t="s">
        <v>328</v>
      </c>
      <c r="CH254" s="233" t="s">
        <v>328</v>
      </c>
      <c r="CI254" s="234">
        <v>1</v>
      </c>
      <c r="CJ254" s="235" t="str">
        <f t="shared" si="34"/>
        <v>CUMPLIMIENTO TOTAL</v>
      </c>
      <c r="CK254" s="223" t="str">
        <f t="shared" si="38"/>
        <v>NO APLICA ACCION CERRADA</v>
      </c>
      <c r="CL254" s="221" t="str">
        <f t="shared" si="39"/>
        <v>NO APLICA ACCION CERRADA</v>
      </c>
      <c r="CM254" s="239" t="s">
        <v>328</v>
      </c>
      <c r="CN254" s="82" t="s">
        <v>2142</v>
      </c>
      <c r="CO254" s="70" t="s">
        <v>409</v>
      </c>
      <c r="CP254" s="391">
        <v>1</v>
      </c>
      <c r="CQ254" s="236" t="s">
        <v>294</v>
      </c>
      <c r="CR254" s="105" t="s">
        <v>382</v>
      </c>
      <c r="CS254" s="249">
        <v>44963</v>
      </c>
      <c r="CT254" s="82" t="s">
        <v>1125</v>
      </c>
      <c r="CU254" s="82" t="s">
        <v>339</v>
      </c>
      <c r="CV254" s="107">
        <v>1</v>
      </c>
      <c r="CW254" s="110">
        <v>1</v>
      </c>
      <c r="CX254" s="235" t="str">
        <f t="shared" si="35"/>
        <v>CUMPLIMIENTO TOTAL</v>
      </c>
      <c r="CY254" s="223" t="str">
        <f t="shared" si="36"/>
        <v>NO APLICA ACCION CERRADA</v>
      </c>
      <c r="CZ254" s="221" t="str">
        <f t="shared" si="37"/>
        <v>NO APLICA ACCION CERRADA</v>
      </c>
      <c r="DA254" s="239" t="s">
        <v>328</v>
      </c>
      <c r="DB254" s="82" t="s">
        <v>1125</v>
      </c>
      <c r="DC254" s="82" t="s">
        <v>339</v>
      </c>
      <c r="DD254" s="107">
        <v>1</v>
      </c>
      <c r="DE254" s="97" t="s">
        <v>294</v>
      </c>
      <c r="DF254" s="94"/>
      <c r="DG254" s="141"/>
      <c r="DH254" s="141"/>
      <c r="DI254" s="141"/>
      <c r="DJ254" s="141"/>
      <c r="DK254" s="141"/>
      <c r="DL254" s="141"/>
      <c r="DM254" s="141"/>
      <c r="DN254" s="141"/>
      <c r="DO254" s="141"/>
      <c r="DP254" s="141"/>
      <c r="DQ254" s="141"/>
      <c r="DR254" s="141"/>
      <c r="DS254" s="141"/>
      <c r="DT254" s="141"/>
      <c r="DU254" s="141"/>
      <c r="DV254" s="141"/>
      <c r="DW254" s="141"/>
      <c r="DX254" s="141"/>
      <c r="DY254" s="141"/>
      <c r="DZ254" s="141"/>
      <c r="EA254" s="141"/>
      <c r="EB254" s="141"/>
      <c r="EC254" s="141"/>
      <c r="ED254" s="141"/>
      <c r="EE254" s="141"/>
      <c r="EF254" s="141"/>
      <c r="EG254" s="141"/>
      <c r="EH254" s="141"/>
      <c r="EI254" s="141"/>
      <c r="EJ254" s="141"/>
      <c r="EK254" s="141"/>
      <c r="EL254" s="141"/>
      <c r="EM254" s="141"/>
      <c r="EN254" s="141"/>
      <c r="EO254" s="141"/>
      <c r="EP254" s="141"/>
      <c r="EQ254" s="141"/>
      <c r="ER254" s="141"/>
      <c r="ES254" s="141"/>
      <c r="ET254" s="141"/>
      <c r="EU254" s="141"/>
      <c r="EV254" s="141"/>
      <c r="EW254" s="141"/>
      <c r="EX254" s="141"/>
      <c r="EY254" s="141"/>
      <c r="EZ254" s="141"/>
      <c r="FA254" s="141"/>
      <c r="FB254" s="141"/>
      <c r="FC254" s="141"/>
      <c r="FD254" s="141"/>
      <c r="FE254" s="141"/>
      <c r="FF254" s="141"/>
      <c r="FG254" s="141"/>
      <c r="FH254" s="141"/>
      <c r="FI254" s="141"/>
      <c r="FJ254" s="141"/>
      <c r="FK254" s="141"/>
      <c r="FL254" s="141"/>
      <c r="FM254" s="141"/>
      <c r="FN254" s="141"/>
      <c r="FO254" s="141"/>
      <c r="FP254" s="141"/>
      <c r="FQ254" s="141"/>
      <c r="FR254" s="141"/>
      <c r="FS254" s="141"/>
      <c r="FT254" s="141"/>
      <c r="FU254" s="141"/>
      <c r="FV254" s="141"/>
      <c r="FW254" s="141"/>
      <c r="FX254" s="141"/>
      <c r="FY254" s="141"/>
      <c r="FZ254" s="141"/>
      <c r="GA254" s="141"/>
      <c r="GB254" s="141"/>
      <c r="GC254" s="141"/>
      <c r="GD254" s="141"/>
      <c r="GE254" s="141"/>
      <c r="GF254" s="141"/>
      <c r="GG254" s="141"/>
      <c r="GH254" s="141"/>
      <c r="GI254" s="141"/>
      <c r="GJ254" s="141"/>
      <c r="GK254" s="141"/>
      <c r="GL254" s="141"/>
      <c r="GM254" s="141"/>
      <c r="GN254" s="141"/>
      <c r="GO254" s="141"/>
      <c r="GP254" s="141"/>
      <c r="GQ254" s="141"/>
      <c r="GR254" s="141"/>
      <c r="GS254" s="141"/>
      <c r="GT254" s="141"/>
      <c r="GU254" s="141"/>
      <c r="GV254" s="141"/>
      <c r="GW254" s="141"/>
      <c r="GX254" s="141"/>
      <c r="GY254" s="141"/>
      <c r="GZ254" s="141"/>
      <c r="HA254" s="141"/>
      <c r="HB254" s="141"/>
      <c r="HC254" s="141"/>
      <c r="HD254" s="141"/>
      <c r="HE254" s="141"/>
      <c r="HF254" s="141"/>
      <c r="HG254" s="141"/>
      <c r="HH254" s="141"/>
      <c r="HI254" s="141"/>
      <c r="HJ254" s="141"/>
      <c r="HK254" s="141"/>
      <c r="HL254" s="141"/>
      <c r="HM254" s="141"/>
      <c r="HN254" s="141"/>
      <c r="HO254" s="141"/>
      <c r="HP254" s="141"/>
      <c r="HQ254" s="141"/>
      <c r="HR254" s="141"/>
      <c r="HS254" s="141"/>
      <c r="HT254" s="141"/>
      <c r="HU254" s="141"/>
      <c r="HV254" s="141"/>
      <c r="HW254" s="141"/>
      <c r="HX254" s="141"/>
      <c r="HY254" s="141"/>
      <c r="HZ254" s="141"/>
      <c r="IA254" s="141"/>
      <c r="IB254" s="141"/>
      <c r="IC254" s="141"/>
      <c r="ID254" s="141"/>
      <c r="IE254" s="141"/>
      <c r="IF254" s="141"/>
      <c r="IG254" s="141"/>
      <c r="IH254" s="141"/>
      <c r="II254" s="141"/>
      <c r="IJ254" s="141"/>
      <c r="IK254" s="141"/>
      <c r="IL254" s="141"/>
      <c r="IM254" s="141"/>
      <c r="IN254" s="141"/>
      <c r="IO254" s="141"/>
      <c r="IP254" s="141"/>
      <c r="IQ254" s="141"/>
      <c r="IR254" s="141"/>
      <c r="IS254" s="141"/>
      <c r="IT254" s="141"/>
      <c r="IU254" s="141"/>
      <c r="IV254" s="141"/>
      <c r="IW254" s="141"/>
      <c r="IX254" s="141"/>
      <c r="IY254" s="141"/>
      <c r="IZ254" s="141"/>
      <c r="JA254" s="141"/>
      <c r="JB254" s="141"/>
      <c r="JC254" s="141"/>
      <c r="JD254" s="141"/>
      <c r="JE254" s="141"/>
      <c r="JF254" s="141"/>
      <c r="JG254" s="141"/>
      <c r="JH254" s="141"/>
      <c r="JI254" s="141"/>
      <c r="JJ254" s="141"/>
      <c r="JK254" s="141"/>
      <c r="JL254" s="141"/>
      <c r="JM254" s="141"/>
      <c r="JN254" s="141"/>
      <c r="JO254" s="141"/>
      <c r="JP254" s="141"/>
      <c r="JQ254" s="141"/>
      <c r="JR254" s="141"/>
      <c r="JS254" s="141"/>
      <c r="JT254" s="141"/>
      <c r="JU254" s="141"/>
      <c r="JV254" s="141"/>
      <c r="JW254" s="141"/>
      <c r="JX254" s="141"/>
      <c r="JY254" s="141"/>
      <c r="JZ254" s="141"/>
      <c r="KA254" s="141"/>
      <c r="KB254" s="141"/>
      <c r="KC254" s="141"/>
      <c r="KD254" s="141"/>
      <c r="KE254" s="141"/>
      <c r="KF254" s="141"/>
      <c r="KG254" s="141"/>
      <c r="KH254" s="141"/>
      <c r="KI254" s="141"/>
      <c r="KJ254" s="141"/>
      <c r="KK254" s="141"/>
      <c r="KL254" s="141"/>
      <c r="KM254" s="141"/>
      <c r="KN254" s="141"/>
      <c r="KO254" s="141"/>
      <c r="KP254" s="141"/>
      <c r="KQ254" s="141"/>
      <c r="KR254" s="141"/>
      <c r="KS254" s="141"/>
      <c r="KT254" s="141"/>
      <c r="KU254" s="141"/>
      <c r="KV254" s="141"/>
      <c r="KW254" s="141"/>
      <c r="KX254" s="141"/>
      <c r="KY254" s="141"/>
      <c r="KZ254" s="141"/>
      <c r="LA254" s="141"/>
      <c r="LB254" s="141"/>
      <c r="LC254" s="141"/>
      <c r="LD254" s="141"/>
      <c r="LE254" s="141"/>
      <c r="LF254" s="141"/>
      <c r="LG254" s="141"/>
      <c r="LH254" s="141"/>
      <c r="LI254" s="141"/>
      <c r="LJ254" s="141"/>
      <c r="LK254" s="141"/>
      <c r="LL254" s="141"/>
      <c r="LM254" s="141"/>
      <c r="LN254" s="141"/>
      <c r="LO254" s="141"/>
      <c r="LP254" s="141"/>
      <c r="LQ254" s="141"/>
      <c r="LR254" s="141"/>
      <c r="LS254" s="141"/>
      <c r="LT254" s="141"/>
      <c r="LU254" s="141"/>
      <c r="LV254" s="141"/>
      <c r="LW254" s="141"/>
      <c r="LX254" s="141"/>
      <c r="LY254" s="141"/>
      <c r="LZ254" s="141"/>
      <c r="MA254" s="141"/>
      <c r="MB254" s="141"/>
      <c r="MC254" s="141"/>
      <c r="MD254" s="141"/>
      <c r="ME254" s="141"/>
      <c r="MF254" s="141"/>
      <c r="MG254" s="141"/>
      <c r="MH254" s="141"/>
      <c r="MI254" s="141"/>
      <c r="MJ254" s="141"/>
      <c r="MK254" s="141"/>
      <c r="ML254" s="141"/>
      <c r="MM254" s="141"/>
      <c r="MN254" s="141"/>
      <c r="MO254" s="141"/>
      <c r="MP254" s="141"/>
      <c r="MQ254" s="141"/>
      <c r="MR254" s="141"/>
      <c r="MS254" s="141"/>
      <c r="MT254" s="141"/>
      <c r="MU254" s="141"/>
      <c r="MV254" s="141"/>
      <c r="MW254" s="141"/>
      <c r="MX254" s="141"/>
      <c r="MY254" s="141"/>
      <c r="MZ254" s="141"/>
      <c r="NA254" s="141"/>
      <c r="NB254" s="141"/>
      <c r="NC254" s="141"/>
      <c r="ND254" s="141"/>
      <c r="NE254" s="141"/>
      <c r="NF254" s="141"/>
      <c r="NG254" s="141"/>
      <c r="NH254" s="141"/>
      <c r="NI254" s="141"/>
      <c r="NJ254" s="141"/>
      <c r="NK254" s="141"/>
      <c r="NL254" s="141"/>
      <c r="NM254" s="141"/>
      <c r="NN254" s="141"/>
      <c r="NO254" s="141"/>
      <c r="NP254" s="141"/>
      <c r="NQ254" s="141"/>
      <c r="NR254" s="141"/>
      <c r="NS254" s="141"/>
      <c r="NT254" s="141"/>
      <c r="NU254" s="141"/>
      <c r="NV254" s="141"/>
      <c r="NW254" s="141"/>
      <c r="NX254" s="141"/>
      <c r="NY254" s="141"/>
      <c r="NZ254" s="141"/>
      <c r="OA254" s="141"/>
      <c r="OB254" s="141"/>
      <c r="OC254" s="141"/>
      <c r="OD254" s="141"/>
      <c r="OE254" s="141"/>
      <c r="OF254" s="141"/>
      <c r="OG254" s="141"/>
      <c r="OH254" s="141"/>
      <c r="OI254" s="141"/>
      <c r="OJ254" s="141"/>
      <c r="OK254" s="141"/>
      <c r="OL254" s="141"/>
      <c r="OM254" s="141"/>
      <c r="ON254" s="141"/>
      <c r="OO254" s="141"/>
      <c r="OP254" s="141"/>
      <c r="OQ254" s="141"/>
      <c r="OR254" s="141"/>
      <c r="OS254" s="141"/>
      <c r="OT254" s="141"/>
      <c r="OU254" s="141"/>
      <c r="OV254" s="141"/>
      <c r="OW254" s="141"/>
      <c r="OX254" s="141"/>
      <c r="OY254" s="141"/>
      <c r="OZ254" s="141"/>
      <c r="PA254" s="141"/>
      <c r="PB254" s="141"/>
      <c r="PC254" s="141"/>
      <c r="PD254" s="141"/>
      <c r="PE254" s="141"/>
      <c r="PF254" s="141"/>
      <c r="PG254" s="141"/>
      <c r="PH254" s="141"/>
      <c r="PI254" s="141"/>
      <c r="PJ254" s="141"/>
      <c r="PK254" s="141"/>
      <c r="PL254" s="141"/>
      <c r="PM254" s="141"/>
      <c r="PN254" s="141"/>
      <c r="PO254" s="141"/>
      <c r="PP254" s="141"/>
      <c r="PQ254" s="141"/>
      <c r="PR254" s="141"/>
      <c r="PS254" s="141"/>
      <c r="PT254" s="141"/>
      <c r="PU254" s="141"/>
      <c r="PV254" s="141"/>
      <c r="PW254" s="141"/>
      <c r="PX254" s="141"/>
      <c r="PY254" s="141"/>
      <c r="PZ254" s="141"/>
      <c r="QA254" s="141"/>
      <c r="QB254" s="141"/>
      <c r="QC254" s="141"/>
      <c r="QD254" s="141"/>
      <c r="QE254" s="141"/>
      <c r="QF254" s="141"/>
    </row>
    <row r="255" spans="1:448" s="145" customFormat="1" ht="118.5" hidden="1" customHeight="1">
      <c r="A255" s="252">
        <v>227</v>
      </c>
      <c r="B255" s="253" t="s">
        <v>1198</v>
      </c>
      <c r="C255" s="253" t="s">
        <v>1199</v>
      </c>
      <c r="D255" s="213" t="s">
        <v>1200</v>
      </c>
      <c r="E255" s="213" t="s">
        <v>3254</v>
      </c>
      <c r="F255" s="215" t="s">
        <v>705</v>
      </c>
      <c r="G255" s="245" t="s">
        <v>282</v>
      </c>
      <c r="H255" s="255" t="s">
        <v>342</v>
      </c>
      <c r="I255" s="213" t="s">
        <v>210</v>
      </c>
      <c r="J255" s="215" t="s">
        <v>706</v>
      </c>
      <c r="K255" s="398" t="s">
        <v>638</v>
      </c>
      <c r="L255" s="398" t="s">
        <v>639</v>
      </c>
      <c r="M255" s="216" t="s">
        <v>707</v>
      </c>
      <c r="N255" s="398" t="s">
        <v>708</v>
      </c>
      <c r="O255" s="213" t="s">
        <v>210</v>
      </c>
      <c r="P255" s="213" t="s">
        <v>3243</v>
      </c>
      <c r="Q255" s="213" t="s">
        <v>666</v>
      </c>
      <c r="R255" s="213" t="s">
        <v>251</v>
      </c>
      <c r="S255" s="255" t="s">
        <v>3255</v>
      </c>
      <c r="T255" s="253" t="s">
        <v>486</v>
      </c>
      <c r="U255" s="255">
        <v>89</v>
      </c>
      <c r="V255" s="255">
        <v>2021</v>
      </c>
      <c r="W255" s="255" t="s">
        <v>3245</v>
      </c>
      <c r="X255" s="213" t="s">
        <v>3246</v>
      </c>
      <c r="Y255" s="213" t="s">
        <v>3247</v>
      </c>
      <c r="Z255" s="213" t="s">
        <v>3256</v>
      </c>
      <c r="AA255" s="255">
        <v>2</v>
      </c>
      <c r="AB255" s="284" t="s">
        <v>3257</v>
      </c>
      <c r="AC255" s="284" t="s">
        <v>3258</v>
      </c>
      <c r="AD255" s="585">
        <v>1</v>
      </c>
      <c r="AE255" s="255" t="s">
        <v>328</v>
      </c>
      <c r="AF255" s="653">
        <v>44501</v>
      </c>
      <c r="AG255" s="653">
        <v>44742</v>
      </c>
      <c r="AH255" s="260">
        <v>44743</v>
      </c>
      <c r="AI255" s="260" t="s">
        <v>309</v>
      </c>
      <c r="AJ255" s="260" t="s">
        <v>309</v>
      </c>
      <c r="AK255" s="218">
        <f t="shared" si="33"/>
        <v>31</v>
      </c>
      <c r="AL255" s="220" t="s">
        <v>547</v>
      </c>
      <c r="AM255" s="262"/>
      <c r="AN255" s="257"/>
      <c r="AO255" s="300"/>
      <c r="AP255" s="261"/>
      <c r="AQ255" s="235" t="s">
        <v>386</v>
      </c>
      <c r="AR255" s="223">
        <v>291</v>
      </c>
      <c r="AS255" s="221" t="s">
        <v>398</v>
      </c>
      <c r="AT255" s="262" t="s">
        <v>412</v>
      </c>
      <c r="AU255" s="220" t="s">
        <v>547</v>
      </c>
      <c r="AV255" s="263" t="s">
        <v>412</v>
      </c>
      <c r="AW255" s="222">
        <v>0</v>
      </c>
      <c r="AX255" s="261">
        <v>0</v>
      </c>
      <c r="AY255" s="221" t="s">
        <v>400</v>
      </c>
      <c r="AZ255" s="221" t="s">
        <v>383</v>
      </c>
      <c r="BA255" s="247" t="s">
        <v>390</v>
      </c>
      <c r="BB255" s="267" t="s">
        <v>789</v>
      </c>
      <c r="BC255" s="375">
        <v>44620</v>
      </c>
      <c r="BD255" s="316" t="s">
        <v>474</v>
      </c>
      <c r="BE255" s="36" t="s">
        <v>790</v>
      </c>
      <c r="BF255" s="266">
        <v>0</v>
      </c>
      <c r="BG255" s="235" t="s">
        <v>386</v>
      </c>
      <c r="BH255" s="223">
        <v>-44620</v>
      </c>
      <c r="BI255" s="221" t="s">
        <v>398</v>
      </c>
      <c r="BJ255" s="267"/>
      <c r="BK255" s="267"/>
      <c r="BL255" s="267"/>
      <c r="BM255" s="267"/>
      <c r="BN255" s="221"/>
      <c r="BO255" s="267"/>
      <c r="BP255" s="268" t="s">
        <v>293</v>
      </c>
      <c r="BQ255" s="62" t="s">
        <v>3259</v>
      </c>
      <c r="BR255" s="269">
        <v>44712</v>
      </c>
      <c r="BS255" s="233" t="s">
        <v>1222</v>
      </c>
      <c r="BT255" s="234">
        <v>1</v>
      </c>
      <c r="BU255" s="235" t="s">
        <v>380</v>
      </c>
      <c r="BV255" s="223">
        <v>31</v>
      </c>
      <c r="BW255" s="221" t="s">
        <v>398</v>
      </c>
      <c r="BX255" s="394">
        <v>44722</v>
      </c>
      <c r="BY255" s="312" t="s">
        <v>3260</v>
      </c>
      <c r="BZ255" s="312" t="s">
        <v>402</v>
      </c>
      <c r="CA255" s="391">
        <v>1</v>
      </c>
      <c r="CB255" s="236" t="s">
        <v>294</v>
      </c>
      <c r="CC255" s="94"/>
      <c r="CD255" s="236" t="s">
        <v>294</v>
      </c>
      <c r="CE255" s="233" t="s">
        <v>1125</v>
      </c>
      <c r="CF255" s="233" t="s">
        <v>1125</v>
      </c>
      <c r="CG255" s="375" t="s">
        <v>328</v>
      </c>
      <c r="CH255" s="233" t="s">
        <v>328</v>
      </c>
      <c r="CI255" s="234">
        <v>1</v>
      </c>
      <c r="CJ255" s="235" t="str">
        <f t="shared" si="34"/>
        <v>CUMPLIMIENTO TOTAL</v>
      </c>
      <c r="CK255" s="223" t="str">
        <f t="shared" si="38"/>
        <v>NO APLICA ACCION CERRADA</v>
      </c>
      <c r="CL255" s="221" t="str">
        <f t="shared" si="39"/>
        <v>NO APLICA ACCION CERRADA</v>
      </c>
      <c r="CM255" s="239" t="s">
        <v>328</v>
      </c>
      <c r="CN255" s="82" t="s">
        <v>2142</v>
      </c>
      <c r="CO255" s="70" t="s">
        <v>409</v>
      </c>
      <c r="CP255" s="391">
        <v>1</v>
      </c>
      <c r="CQ255" s="236" t="s">
        <v>294</v>
      </c>
      <c r="CR255" s="105" t="s">
        <v>382</v>
      </c>
      <c r="CS255" s="249">
        <v>44963</v>
      </c>
      <c r="CT255" s="82" t="s">
        <v>1125</v>
      </c>
      <c r="CU255" s="82" t="s">
        <v>339</v>
      </c>
      <c r="CV255" s="107">
        <v>1</v>
      </c>
      <c r="CW255" s="110">
        <v>1</v>
      </c>
      <c r="CX255" s="235" t="str">
        <f t="shared" si="35"/>
        <v>CUMPLIMIENTO TOTAL</v>
      </c>
      <c r="CY255" s="223" t="str">
        <f t="shared" si="36"/>
        <v>NO APLICA ACCION CERRADA</v>
      </c>
      <c r="CZ255" s="221" t="str">
        <f t="shared" si="37"/>
        <v>NO APLICA ACCION CERRADA</v>
      </c>
      <c r="DA255" s="239" t="s">
        <v>328</v>
      </c>
      <c r="DB255" s="82" t="s">
        <v>1125</v>
      </c>
      <c r="DC255" s="82" t="s">
        <v>339</v>
      </c>
      <c r="DD255" s="107">
        <v>1</v>
      </c>
      <c r="DE255" s="97" t="s">
        <v>294</v>
      </c>
      <c r="DF255" s="94"/>
      <c r="DG255" s="141"/>
      <c r="DH255" s="141"/>
      <c r="DI255" s="141"/>
      <c r="DJ255" s="141"/>
      <c r="DK255" s="141"/>
      <c r="DL255" s="141"/>
      <c r="DM255" s="141"/>
      <c r="DN255" s="141"/>
      <c r="DO255" s="141"/>
      <c r="DP255" s="141"/>
      <c r="DQ255" s="141"/>
      <c r="DR255" s="141"/>
      <c r="DS255" s="141"/>
      <c r="DT255" s="141"/>
      <c r="DU255" s="141"/>
      <c r="DV255" s="141"/>
      <c r="DW255" s="141"/>
      <c r="DX255" s="141"/>
      <c r="DY255" s="141"/>
      <c r="DZ255" s="141"/>
      <c r="EA255" s="141"/>
      <c r="EB255" s="141"/>
      <c r="EC255" s="141"/>
      <c r="ED255" s="141"/>
      <c r="EE255" s="141"/>
      <c r="EF255" s="141"/>
      <c r="EG255" s="141"/>
      <c r="EH255" s="141"/>
      <c r="EI255" s="141"/>
      <c r="EJ255" s="141"/>
      <c r="EK255" s="141"/>
      <c r="EL255" s="141"/>
      <c r="EM255" s="141"/>
      <c r="EN255" s="141"/>
      <c r="EO255" s="141"/>
      <c r="EP255" s="141"/>
      <c r="EQ255" s="141"/>
      <c r="ER255" s="141"/>
      <c r="ES255" s="141"/>
      <c r="ET255" s="141"/>
      <c r="EU255" s="141"/>
      <c r="EV255" s="141"/>
      <c r="EW255" s="141"/>
      <c r="EX255" s="141"/>
      <c r="EY255" s="141"/>
      <c r="EZ255" s="141"/>
      <c r="FA255" s="141"/>
      <c r="FB255" s="141"/>
      <c r="FC255" s="141"/>
      <c r="FD255" s="141"/>
      <c r="FE255" s="141"/>
      <c r="FF255" s="141"/>
      <c r="FG255" s="141"/>
      <c r="FH255" s="141"/>
      <c r="FI255" s="141"/>
      <c r="FJ255" s="141"/>
      <c r="FK255" s="141"/>
      <c r="FL255" s="141"/>
      <c r="FM255" s="141"/>
      <c r="FN255" s="141"/>
      <c r="FO255" s="141"/>
      <c r="FP255" s="141"/>
      <c r="FQ255" s="141"/>
      <c r="FR255" s="141"/>
      <c r="FS255" s="141"/>
      <c r="FT255" s="141"/>
      <c r="FU255" s="141"/>
      <c r="FV255" s="141"/>
      <c r="FW255" s="141"/>
      <c r="FX255" s="141"/>
      <c r="FY255" s="141"/>
      <c r="FZ255" s="141"/>
      <c r="GA255" s="141"/>
      <c r="GB255" s="141"/>
      <c r="GC255" s="141"/>
      <c r="GD255" s="141"/>
      <c r="GE255" s="141"/>
      <c r="GF255" s="141"/>
      <c r="GG255" s="141"/>
      <c r="GH255" s="141"/>
      <c r="GI255" s="141"/>
      <c r="GJ255" s="141"/>
      <c r="GK255" s="141"/>
      <c r="GL255" s="141"/>
      <c r="GM255" s="141"/>
      <c r="GN255" s="141"/>
      <c r="GO255" s="141"/>
      <c r="GP255" s="141"/>
      <c r="GQ255" s="141"/>
      <c r="GR255" s="141"/>
      <c r="GS255" s="141"/>
      <c r="GT255" s="141"/>
      <c r="GU255" s="141"/>
      <c r="GV255" s="141"/>
      <c r="GW255" s="141"/>
      <c r="GX255" s="141"/>
      <c r="GY255" s="141"/>
      <c r="GZ255" s="141"/>
      <c r="HA255" s="141"/>
      <c r="HB255" s="141"/>
      <c r="HC255" s="141"/>
      <c r="HD255" s="141"/>
      <c r="HE255" s="141"/>
      <c r="HF255" s="141"/>
      <c r="HG255" s="141"/>
      <c r="HH255" s="141"/>
      <c r="HI255" s="141"/>
      <c r="HJ255" s="141"/>
      <c r="HK255" s="141"/>
      <c r="HL255" s="141"/>
      <c r="HM255" s="141"/>
      <c r="HN255" s="141"/>
      <c r="HO255" s="141"/>
      <c r="HP255" s="141"/>
      <c r="HQ255" s="141"/>
      <c r="HR255" s="141"/>
      <c r="HS255" s="141"/>
      <c r="HT255" s="141"/>
      <c r="HU255" s="141"/>
      <c r="HV255" s="141"/>
      <c r="HW255" s="141"/>
      <c r="HX255" s="141"/>
      <c r="HY255" s="141"/>
      <c r="HZ255" s="141"/>
      <c r="IA255" s="141"/>
      <c r="IB255" s="141"/>
      <c r="IC255" s="141"/>
      <c r="ID255" s="141"/>
      <c r="IE255" s="141"/>
      <c r="IF255" s="141"/>
      <c r="IG255" s="141"/>
      <c r="IH255" s="141"/>
      <c r="II255" s="141"/>
      <c r="IJ255" s="141"/>
      <c r="IK255" s="141"/>
      <c r="IL255" s="141"/>
      <c r="IM255" s="141"/>
      <c r="IN255" s="141"/>
      <c r="IO255" s="141"/>
      <c r="IP255" s="141"/>
      <c r="IQ255" s="141"/>
      <c r="IR255" s="141"/>
      <c r="IS255" s="141"/>
      <c r="IT255" s="141"/>
      <c r="IU255" s="141"/>
      <c r="IV255" s="141"/>
      <c r="IW255" s="141"/>
      <c r="IX255" s="141"/>
      <c r="IY255" s="141"/>
      <c r="IZ255" s="141"/>
      <c r="JA255" s="141"/>
      <c r="JB255" s="141"/>
      <c r="JC255" s="141"/>
      <c r="JD255" s="141"/>
      <c r="JE255" s="141"/>
      <c r="JF255" s="141"/>
      <c r="JG255" s="141"/>
      <c r="JH255" s="141"/>
      <c r="JI255" s="141"/>
      <c r="JJ255" s="141"/>
      <c r="JK255" s="141"/>
      <c r="JL255" s="141"/>
      <c r="JM255" s="141"/>
      <c r="JN255" s="141"/>
      <c r="JO255" s="141"/>
      <c r="JP255" s="141"/>
      <c r="JQ255" s="141"/>
      <c r="JR255" s="141"/>
      <c r="JS255" s="141"/>
      <c r="JT255" s="141"/>
      <c r="JU255" s="141"/>
      <c r="JV255" s="141"/>
      <c r="JW255" s="141"/>
      <c r="JX255" s="141"/>
      <c r="JY255" s="141"/>
      <c r="JZ255" s="141"/>
      <c r="KA255" s="141"/>
      <c r="KB255" s="141"/>
      <c r="KC255" s="141"/>
      <c r="KD255" s="141"/>
      <c r="KE255" s="141"/>
      <c r="KF255" s="141"/>
      <c r="KG255" s="141"/>
      <c r="KH255" s="141"/>
      <c r="KI255" s="141"/>
      <c r="KJ255" s="141"/>
      <c r="KK255" s="141"/>
      <c r="KL255" s="141"/>
      <c r="KM255" s="141"/>
      <c r="KN255" s="141"/>
      <c r="KO255" s="141"/>
      <c r="KP255" s="141"/>
      <c r="KQ255" s="141"/>
      <c r="KR255" s="141"/>
      <c r="KS255" s="141"/>
      <c r="KT255" s="141"/>
      <c r="KU255" s="141"/>
      <c r="KV255" s="141"/>
      <c r="KW255" s="141"/>
      <c r="KX255" s="141"/>
      <c r="KY255" s="141"/>
      <c r="KZ255" s="141"/>
      <c r="LA255" s="141"/>
      <c r="LB255" s="141"/>
      <c r="LC255" s="141"/>
      <c r="LD255" s="141"/>
      <c r="LE255" s="141"/>
      <c r="LF255" s="141"/>
      <c r="LG255" s="141"/>
      <c r="LH255" s="141"/>
      <c r="LI255" s="141"/>
      <c r="LJ255" s="141"/>
      <c r="LK255" s="141"/>
      <c r="LL255" s="141"/>
      <c r="LM255" s="141"/>
      <c r="LN255" s="141"/>
      <c r="LO255" s="141"/>
      <c r="LP255" s="141"/>
      <c r="LQ255" s="141"/>
      <c r="LR255" s="141"/>
      <c r="LS255" s="141"/>
      <c r="LT255" s="141"/>
      <c r="LU255" s="141"/>
      <c r="LV255" s="141"/>
      <c r="LW255" s="141"/>
      <c r="LX255" s="141"/>
      <c r="LY255" s="141"/>
      <c r="LZ255" s="141"/>
      <c r="MA255" s="141"/>
      <c r="MB255" s="141"/>
      <c r="MC255" s="141"/>
      <c r="MD255" s="141"/>
      <c r="ME255" s="141"/>
      <c r="MF255" s="141"/>
      <c r="MG255" s="141"/>
      <c r="MH255" s="141"/>
      <c r="MI255" s="141"/>
      <c r="MJ255" s="141"/>
      <c r="MK255" s="141"/>
      <c r="ML255" s="141"/>
      <c r="MM255" s="141"/>
      <c r="MN255" s="141"/>
      <c r="MO255" s="141"/>
      <c r="MP255" s="141"/>
      <c r="MQ255" s="141"/>
      <c r="MR255" s="141"/>
      <c r="MS255" s="141"/>
      <c r="MT255" s="141"/>
      <c r="MU255" s="141"/>
      <c r="MV255" s="141"/>
      <c r="MW255" s="141"/>
      <c r="MX255" s="141"/>
      <c r="MY255" s="141"/>
      <c r="MZ255" s="141"/>
      <c r="NA255" s="141"/>
      <c r="NB255" s="141"/>
      <c r="NC255" s="141"/>
      <c r="ND255" s="141"/>
      <c r="NE255" s="141"/>
      <c r="NF255" s="141"/>
      <c r="NG255" s="141"/>
      <c r="NH255" s="141"/>
      <c r="NI255" s="141"/>
      <c r="NJ255" s="141"/>
      <c r="NK255" s="141"/>
      <c r="NL255" s="141"/>
      <c r="NM255" s="141"/>
      <c r="NN255" s="141"/>
      <c r="NO255" s="141"/>
      <c r="NP255" s="141"/>
      <c r="NQ255" s="141"/>
      <c r="NR255" s="141"/>
      <c r="NS255" s="141"/>
      <c r="NT255" s="141"/>
      <c r="NU255" s="141"/>
      <c r="NV255" s="141"/>
      <c r="NW255" s="141"/>
      <c r="NX255" s="141"/>
      <c r="NY255" s="141"/>
      <c r="NZ255" s="141"/>
      <c r="OA255" s="141"/>
      <c r="OB255" s="141"/>
      <c r="OC255" s="141"/>
      <c r="OD255" s="141"/>
      <c r="OE255" s="141"/>
      <c r="OF255" s="141"/>
      <c r="OG255" s="141"/>
      <c r="OH255" s="141"/>
      <c r="OI255" s="141"/>
      <c r="OJ255" s="141"/>
      <c r="OK255" s="141"/>
      <c r="OL255" s="141"/>
      <c r="OM255" s="141"/>
      <c r="ON255" s="141"/>
      <c r="OO255" s="141"/>
      <c r="OP255" s="141"/>
      <c r="OQ255" s="141"/>
      <c r="OR255" s="141"/>
      <c r="OS255" s="141"/>
      <c r="OT255" s="141"/>
      <c r="OU255" s="141"/>
      <c r="OV255" s="141"/>
      <c r="OW255" s="141"/>
      <c r="OX255" s="141"/>
      <c r="OY255" s="141"/>
      <c r="OZ255" s="141"/>
      <c r="PA255" s="141"/>
      <c r="PB255" s="141"/>
      <c r="PC255" s="141"/>
      <c r="PD255" s="141"/>
      <c r="PE255" s="141"/>
      <c r="PF255" s="141"/>
      <c r="PG255" s="141"/>
      <c r="PH255" s="141"/>
      <c r="PI255" s="141"/>
      <c r="PJ255" s="141"/>
      <c r="PK255" s="141"/>
      <c r="PL255" s="141"/>
      <c r="PM255" s="141"/>
      <c r="PN255" s="141"/>
      <c r="PO255" s="141"/>
      <c r="PP255" s="141"/>
      <c r="PQ255" s="141"/>
      <c r="PR255" s="141"/>
      <c r="PS255" s="141"/>
      <c r="PT255" s="141"/>
      <c r="PU255" s="141"/>
      <c r="PV255" s="141"/>
      <c r="PW255" s="141"/>
      <c r="PX255" s="141"/>
      <c r="PY255" s="141"/>
      <c r="PZ255" s="141"/>
      <c r="QA255" s="141"/>
      <c r="QB255" s="141"/>
      <c r="QC255" s="141"/>
      <c r="QD255" s="141"/>
      <c r="QE255" s="141"/>
      <c r="QF255" s="141"/>
    </row>
    <row r="256" spans="1:448" s="145" customFormat="1" ht="118.5" hidden="1" customHeight="1">
      <c r="A256" s="252">
        <v>228</v>
      </c>
      <c r="B256" s="253" t="s">
        <v>1198</v>
      </c>
      <c r="C256" s="253" t="s">
        <v>1199</v>
      </c>
      <c r="D256" s="213" t="s">
        <v>1200</v>
      </c>
      <c r="E256" s="213" t="s">
        <v>3230</v>
      </c>
      <c r="F256" s="253" t="s">
        <v>634</v>
      </c>
      <c r="G256" s="253" t="s">
        <v>635</v>
      </c>
      <c r="H256" s="253" t="s">
        <v>338</v>
      </c>
      <c r="I256" s="215" t="s">
        <v>636</v>
      </c>
      <c r="J256" s="215" t="s">
        <v>637</v>
      </c>
      <c r="K256" s="398" t="s">
        <v>638</v>
      </c>
      <c r="L256" s="398" t="s">
        <v>639</v>
      </c>
      <c r="M256" s="216" t="s">
        <v>640</v>
      </c>
      <c r="N256" s="398" t="s">
        <v>641</v>
      </c>
      <c r="O256" s="213" t="s">
        <v>24</v>
      </c>
      <c r="P256" s="213" t="s">
        <v>3231</v>
      </c>
      <c r="Q256" s="213" t="s">
        <v>642</v>
      </c>
      <c r="R256" s="213" t="s">
        <v>251</v>
      </c>
      <c r="S256" s="255" t="s">
        <v>3261</v>
      </c>
      <c r="T256" s="253" t="s">
        <v>415</v>
      </c>
      <c r="U256" s="255">
        <v>89</v>
      </c>
      <c r="V256" s="255">
        <v>2021</v>
      </c>
      <c r="W256" s="255" t="s">
        <v>3262</v>
      </c>
      <c r="X256" s="213" t="s">
        <v>3263</v>
      </c>
      <c r="Y256" s="213" t="s">
        <v>3236</v>
      </c>
      <c r="Z256" s="213" t="s">
        <v>3264</v>
      </c>
      <c r="AA256" s="255">
        <v>1</v>
      </c>
      <c r="AB256" s="537" t="s">
        <v>3238</v>
      </c>
      <c r="AC256" s="537" t="s">
        <v>3239</v>
      </c>
      <c r="AD256" s="585">
        <v>1</v>
      </c>
      <c r="AE256" s="255" t="s">
        <v>328</v>
      </c>
      <c r="AF256" s="653">
        <v>44501</v>
      </c>
      <c r="AG256" s="653">
        <v>44681</v>
      </c>
      <c r="AH256" s="260">
        <v>44743</v>
      </c>
      <c r="AI256" s="260" t="s">
        <v>309</v>
      </c>
      <c r="AJ256" s="260" t="s">
        <v>309</v>
      </c>
      <c r="AK256" s="218">
        <f t="shared" si="33"/>
        <v>-30</v>
      </c>
      <c r="AL256" s="220" t="s">
        <v>547</v>
      </c>
      <c r="AM256" s="262"/>
      <c r="AN256" s="257"/>
      <c r="AO256" s="300"/>
      <c r="AP256" s="261"/>
      <c r="AQ256" s="235" t="s">
        <v>386</v>
      </c>
      <c r="AR256" s="223">
        <v>230</v>
      </c>
      <c r="AS256" s="221" t="s">
        <v>398</v>
      </c>
      <c r="AT256" s="262" t="s">
        <v>412</v>
      </c>
      <c r="AU256" s="220" t="s">
        <v>547</v>
      </c>
      <c r="AV256" s="263" t="s">
        <v>412</v>
      </c>
      <c r="AW256" s="222">
        <v>0</v>
      </c>
      <c r="AX256" s="261">
        <v>0</v>
      </c>
      <c r="AY256" s="221" t="s">
        <v>400</v>
      </c>
      <c r="AZ256" s="221" t="s">
        <v>383</v>
      </c>
      <c r="BA256" s="247" t="s">
        <v>390</v>
      </c>
      <c r="BB256" s="316" t="s">
        <v>789</v>
      </c>
      <c r="BC256" s="496">
        <v>44620</v>
      </c>
      <c r="BD256" s="265" t="s">
        <v>575</v>
      </c>
      <c r="BE256" s="240" t="s">
        <v>576</v>
      </c>
      <c r="BF256" s="122">
        <v>0</v>
      </c>
      <c r="BG256" s="235" t="s">
        <v>386</v>
      </c>
      <c r="BH256" s="223">
        <v>-44620</v>
      </c>
      <c r="BI256" s="221" t="s">
        <v>398</v>
      </c>
      <c r="BJ256" s="267"/>
      <c r="BK256" s="267"/>
      <c r="BL256" s="267"/>
      <c r="BM256" s="267"/>
      <c r="BN256" s="221"/>
      <c r="BO256" s="267"/>
      <c r="BP256" s="268" t="s">
        <v>293</v>
      </c>
      <c r="BQ256" s="62" t="s">
        <v>3240</v>
      </c>
      <c r="BR256" s="269">
        <v>44712</v>
      </c>
      <c r="BS256" s="233" t="s">
        <v>480</v>
      </c>
      <c r="BT256" s="234">
        <v>1</v>
      </c>
      <c r="BU256" s="235" t="s">
        <v>380</v>
      </c>
      <c r="BV256" s="223">
        <v>-30</v>
      </c>
      <c r="BW256" s="221" t="s">
        <v>387</v>
      </c>
      <c r="BX256" s="249">
        <v>44725</v>
      </c>
      <c r="BY256" s="94" t="s">
        <v>3265</v>
      </c>
      <c r="BZ256" s="94" t="s">
        <v>722</v>
      </c>
      <c r="CA256" s="108">
        <v>1</v>
      </c>
      <c r="CB256" s="236" t="s">
        <v>294</v>
      </c>
      <c r="CC256" s="94"/>
      <c r="CD256" s="236" t="s">
        <v>294</v>
      </c>
      <c r="CE256" s="233" t="s">
        <v>1125</v>
      </c>
      <c r="CF256" s="233" t="s">
        <v>1125</v>
      </c>
      <c r="CG256" s="375" t="s">
        <v>328</v>
      </c>
      <c r="CH256" s="233" t="s">
        <v>328</v>
      </c>
      <c r="CI256" s="234">
        <v>1</v>
      </c>
      <c r="CJ256" s="235" t="str">
        <f t="shared" si="34"/>
        <v>CUMPLIMIENTO TOTAL</v>
      </c>
      <c r="CK256" s="223" t="str">
        <f t="shared" si="38"/>
        <v>NO APLICA ACCION CERRADA</v>
      </c>
      <c r="CL256" s="221" t="str">
        <f t="shared" si="39"/>
        <v>NO APLICA ACCION CERRADA</v>
      </c>
      <c r="CM256" s="239" t="s">
        <v>328</v>
      </c>
      <c r="CN256" s="82" t="s">
        <v>2142</v>
      </c>
      <c r="CO256" s="70" t="s">
        <v>409</v>
      </c>
      <c r="CP256" s="107">
        <v>1</v>
      </c>
      <c r="CQ256" s="236" t="s">
        <v>294</v>
      </c>
      <c r="CR256" s="105" t="s">
        <v>382</v>
      </c>
      <c r="CS256" s="249">
        <v>44963</v>
      </c>
      <c r="CT256" s="82" t="s">
        <v>1125</v>
      </c>
      <c r="CU256" s="82" t="s">
        <v>339</v>
      </c>
      <c r="CV256" s="107">
        <v>1</v>
      </c>
      <c r="CW256" s="110">
        <v>1</v>
      </c>
      <c r="CX256" s="235" t="str">
        <f t="shared" si="35"/>
        <v>CUMPLIMIENTO TOTAL</v>
      </c>
      <c r="CY256" s="223" t="str">
        <f t="shared" si="36"/>
        <v>NO APLICA ACCION CERRADA</v>
      </c>
      <c r="CZ256" s="221" t="str">
        <f t="shared" si="37"/>
        <v>NO APLICA ACCION CERRADA</v>
      </c>
      <c r="DA256" s="239" t="s">
        <v>328</v>
      </c>
      <c r="DB256" s="82" t="s">
        <v>1125</v>
      </c>
      <c r="DC256" s="82" t="s">
        <v>339</v>
      </c>
      <c r="DD256" s="107">
        <v>1</v>
      </c>
      <c r="DE256" s="97" t="s">
        <v>294</v>
      </c>
      <c r="DF256" s="94"/>
      <c r="DG256" s="141"/>
      <c r="DH256" s="141"/>
      <c r="DI256" s="141"/>
      <c r="DJ256" s="141"/>
      <c r="DK256" s="141"/>
      <c r="DL256" s="141"/>
      <c r="DM256" s="141"/>
      <c r="DN256" s="141"/>
      <c r="DO256" s="141"/>
      <c r="DP256" s="141"/>
      <c r="DQ256" s="141"/>
      <c r="DR256" s="141"/>
      <c r="DS256" s="141"/>
      <c r="DT256" s="141"/>
      <c r="DU256" s="141"/>
      <c r="DV256" s="141"/>
      <c r="DW256" s="141"/>
      <c r="DX256" s="141"/>
      <c r="DY256" s="141"/>
      <c r="DZ256" s="141"/>
      <c r="EA256" s="141"/>
      <c r="EB256" s="141"/>
      <c r="EC256" s="141"/>
      <c r="ED256" s="141"/>
      <c r="EE256" s="141"/>
      <c r="EF256" s="141"/>
      <c r="EG256" s="141"/>
      <c r="EH256" s="141"/>
      <c r="EI256" s="141"/>
      <c r="EJ256" s="141"/>
      <c r="EK256" s="141"/>
      <c r="EL256" s="141"/>
      <c r="EM256" s="141"/>
      <c r="EN256" s="141"/>
      <c r="EO256" s="141"/>
      <c r="EP256" s="141"/>
      <c r="EQ256" s="141"/>
      <c r="ER256" s="141"/>
      <c r="ES256" s="141"/>
      <c r="ET256" s="141"/>
      <c r="EU256" s="141"/>
      <c r="EV256" s="141"/>
      <c r="EW256" s="141"/>
      <c r="EX256" s="141"/>
      <c r="EY256" s="141"/>
      <c r="EZ256" s="141"/>
      <c r="FA256" s="141"/>
      <c r="FB256" s="141"/>
      <c r="FC256" s="141"/>
      <c r="FD256" s="141"/>
      <c r="FE256" s="141"/>
      <c r="FF256" s="141"/>
      <c r="FG256" s="141"/>
      <c r="FH256" s="141"/>
      <c r="FI256" s="141"/>
      <c r="FJ256" s="141"/>
      <c r="FK256" s="141"/>
      <c r="FL256" s="141"/>
      <c r="FM256" s="141"/>
      <c r="FN256" s="141"/>
      <c r="FO256" s="141"/>
      <c r="FP256" s="141"/>
      <c r="FQ256" s="141"/>
      <c r="FR256" s="141"/>
      <c r="FS256" s="141"/>
      <c r="FT256" s="141"/>
      <c r="FU256" s="141"/>
      <c r="FV256" s="141"/>
      <c r="FW256" s="141"/>
      <c r="FX256" s="141"/>
      <c r="FY256" s="141"/>
      <c r="FZ256" s="141"/>
      <c r="GA256" s="141"/>
      <c r="GB256" s="141"/>
      <c r="GC256" s="141"/>
      <c r="GD256" s="141"/>
      <c r="GE256" s="141"/>
      <c r="GF256" s="141"/>
      <c r="GG256" s="141"/>
      <c r="GH256" s="141"/>
      <c r="GI256" s="141"/>
      <c r="GJ256" s="141"/>
      <c r="GK256" s="141"/>
      <c r="GL256" s="141"/>
      <c r="GM256" s="141"/>
      <c r="GN256" s="141"/>
      <c r="GO256" s="141"/>
      <c r="GP256" s="141"/>
      <c r="GQ256" s="141"/>
      <c r="GR256" s="141"/>
      <c r="GS256" s="141"/>
      <c r="GT256" s="141"/>
      <c r="GU256" s="141"/>
      <c r="GV256" s="141"/>
      <c r="GW256" s="141"/>
      <c r="GX256" s="141"/>
      <c r="GY256" s="141"/>
      <c r="GZ256" s="141"/>
      <c r="HA256" s="141"/>
      <c r="HB256" s="141"/>
      <c r="HC256" s="141"/>
      <c r="HD256" s="141"/>
      <c r="HE256" s="141"/>
      <c r="HF256" s="141"/>
      <c r="HG256" s="141"/>
      <c r="HH256" s="141"/>
      <c r="HI256" s="141"/>
      <c r="HJ256" s="141"/>
      <c r="HK256" s="141"/>
      <c r="HL256" s="141"/>
      <c r="HM256" s="141"/>
      <c r="HN256" s="141"/>
      <c r="HO256" s="141"/>
      <c r="HP256" s="141"/>
      <c r="HQ256" s="141"/>
      <c r="HR256" s="141"/>
      <c r="HS256" s="141"/>
      <c r="HT256" s="141"/>
      <c r="HU256" s="141"/>
      <c r="HV256" s="141"/>
      <c r="HW256" s="141"/>
      <c r="HX256" s="141"/>
      <c r="HY256" s="141"/>
      <c r="HZ256" s="141"/>
      <c r="IA256" s="141"/>
      <c r="IB256" s="141"/>
      <c r="IC256" s="141"/>
      <c r="ID256" s="141"/>
      <c r="IE256" s="141"/>
      <c r="IF256" s="141"/>
      <c r="IG256" s="141"/>
      <c r="IH256" s="141"/>
      <c r="II256" s="141"/>
      <c r="IJ256" s="141"/>
      <c r="IK256" s="141"/>
      <c r="IL256" s="141"/>
      <c r="IM256" s="141"/>
      <c r="IN256" s="141"/>
      <c r="IO256" s="141"/>
      <c r="IP256" s="141"/>
      <c r="IQ256" s="141"/>
      <c r="IR256" s="141"/>
      <c r="IS256" s="141"/>
      <c r="IT256" s="141"/>
      <c r="IU256" s="141"/>
      <c r="IV256" s="141"/>
      <c r="IW256" s="141"/>
      <c r="IX256" s="141"/>
      <c r="IY256" s="141"/>
      <c r="IZ256" s="141"/>
      <c r="JA256" s="141"/>
      <c r="JB256" s="141"/>
      <c r="JC256" s="141"/>
      <c r="JD256" s="141"/>
      <c r="JE256" s="141"/>
      <c r="JF256" s="141"/>
      <c r="JG256" s="141"/>
      <c r="JH256" s="141"/>
      <c r="JI256" s="141"/>
      <c r="JJ256" s="141"/>
      <c r="JK256" s="141"/>
      <c r="JL256" s="141"/>
      <c r="JM256" s="141"/>
      <c r="JN256" s="141"/>
      <c r="JO256" s="141"/>
      <c r="JP256" s="141"/>
      <c r="JQ256" s="141"/>
      <c r="JR256" s="141"/>
      <c r="JS256" s="141"/>
      <c r="JT256" s="141"/>
      <c r="JU256" s="141"/>
      <c r="JV256" s="141"/>
      <c r="JW256" s="141"/>
      <c r="JX256" s="141"/>
      <c r="JY256" s="141"/>
      <c r="JZ256" s="141"/>
      <c r="KA256" s="141"/>
      <c r="KB256" s="141"/>
      <c r="KC256" s="141"/>
      <c r="KD256" s="141"/>
      <c r="KE256" s="141"/>
      <c r="KF256" s="141"/>
      <c r="KG256" s="141"/>
      <c r="KH256" s="141"/>
      <c r="KI256" s="141"/>
      <c r="KJ256" s="141"/>
      <c r="KK256" s="141"/>
      <c r="KL256" s="141"/>
      <c r="KM256" s="141"/>
      <c r="KN256" s="141"/>
      <c r="KO256" s="141"/>
      <c r="KP256" s="141"/>
      <c r="KQ256" s="141"/>
      <c r="KR256" s="141"/>
      <c r="KS256" s="141"/>
      <c r="KT256" s="141"/>
      <c r="KU256" s="141"/>
      <c r="KV256" s="141"/>
      <c r="KW256" s="141"/>
      <c r="KX256" s="141"/>
      <c r="KY256" s="141"/>
      <c r="KZ256" s="141"/>
      <c r="LA256" s="141"/>
      <c r="LB256" s="141"/>
      <c r="LC256" s="141"/>
      <c r="LD256" s="141"/>
      <c r="LE256" s="141"/>
      <c r="LF256" s="141"/>
      <c r="LG256" s="141"/>
      <c r="LH256" s="141"/>
      <c r="LI256" s="141"/>
      <c r="LJ256" s="141"/>
      <c r="LK256" s="141"/>
      <c r="LL256" s="141"/>
      <c r="LM256" s="141"/>
      <c r="LN256" s="141"/>
      <c r="LO256" s="141"/>
      <c r="LP256" s="141"/>
      <c r="LQ256" s="141"/>
      <c r="LR256" s="141"/>
      <c r="LS256" s="141"/>
      <c r="LT256" s="141"/>
      <c r="LU256" s="141"/>
      <c r="LV256" s="141"/>
      <c r="LW256" s="141"/>
      <c r="LX256" s="141"/>
      <c r="LY256" s="141"/>
      <c r="LZ256" s="141"/>
      <c r="MA256" s="141"/>
      <c r="MB256" s="141"/>
      <c r="MC256" s="141"/>
      <c r="MD256" s="141"/>
      <c r="ME256" s="141"/>
      <c r="MF256" s="141"/>
      <c r="MG256" s="141"/>
      <c r="MH256" s="141"/>
      <c r="MI256" s="141"/>
      <c r="MJ256" s="141"/>
      <c r="MK256" s="141"/>
      <c r="ML256" s="141"/>
      <c r="MM256" s="141"/>
      <c r="MN256" s="141"/>
      <c r="MO256" s="141"/>
      <c r="MP256" s="141"/>
      <c r="MQ256" s="141"/>
      <c r="MR256" s="141"/>
      <c r="MS256" s="141"/>
      <c r="MT256" s="141"/>
      <c r="MU256" s="141"/>
      <c r="MV256" s="141"/>
      <c r="MW256" s="141"/>
      <c r="MX256" s="141"/>
      <c r="MY256" s="141"/>
      <c r="MZ256" s="141"/>
      <c r="NA256" s="141"/>
      <c r="NB256" s="141"/>
      <c r="NC256" s="141"/>
      <c r="ND256" s="141"/>
      <c r="NE256" s="141"/>
      <c r="NF256" s="141"/>
      <c r="NG256" s="141"/>
      <c r="NH256" s="141"/>
      <c r="NI256" s="141"/>
      <c r="NJ256" s="141"/>
      <c r="NK256" s="141"/>
      <c r="NL256" s="141"/>
      <c r="NM256" s="141"/>
      <c r="NN256" s="141"/>
      <c r="NO256" s="141"/>
      <c r="NP256" s="141"/>
      <c r="NQ256" s="141"/>
      <c r="NR256" s="141"/>
      <c r="NS256" s="141"/>
      <c r="NT256" s="141"/>
      <c r="NU256" s="141"/>
      <c r="NV256" s="141"/>
      <c r="NW256" s="141"/>
      <c r="NX256" s="141"/>
      <c r="NY256" s="141"/>
      <c r="NZ256" s="141"/>
      <c r="OA256" s="141"/>
      <c r="OB256" s="141"/>
      <c r="OC256" s="141"/>
      <c r="OD256" s="141"/>
      <c r="OE256" s="141"/>
      <c r="OF256" s="141"/>
      <c r="OG256" s="141"/>
      <c r="OH256" s="141"/>
      <c r="OI256" s="141"/>
      <c r="OJ256" s="141"/>
      <c r="OK256" s="141"/>
      <c r="OL256" s="141"/>
      <c r="OM256" s="141"/>
      <c r="ON256" s="141"/>
      <c r="OO256" s="141"/>
      <c r="OP256" s="141"/>
      <c r="OQ256" s="141"/>
      <c r="OR256" s="141"/>
      <c r="OS256" s="141"/>
      <c r="OT256" s="141"/>
      <c r="OU256" s="141"/>
      <c r="OV256" s="141"/>
      <c r="OW256" s="141"/>
      <c r="OX256" s="141"/>
      <c r="OY256" s="141"/>
      <c r="OZ256" s="141"/>
      <c r="PA256" s="141"/>
      <c r="PB256" s="141"/>
      <c r="PC256" s="141"/>
      <c r="PD256" s="141"/>
      <c r="PE256" s="141"/>
      <c r="PF256" s="141"/>
      <c r="PG256" s="141"/>
      <c r="PH256" s="141"/>
      <c r="PI256" s="141"/>
      <c r="PJ256" s="141"/>
      <c r="PK256" s="141"/>
      <c r="PL256" s="141"/>
      <c r="PM256" s="141"/>
      <c r="PN256" s="141"/>
      <c r="PO256" s="141"/>
      <c r="PP256" s="141"/>
      <c r="PQ256" s="141"/>
      <c r="PR256" s="141"/>
      <c r="PS256" s="141"/>
      <c r="PT256" s="141"/>
      <c r="PU256" s="141"/>
      <c r="PV256" s="141"/>
      <c r="PW256" s="141"/>
      <c r="PX256" s="141"/>
      <c r="PY256" s="141"/>
      <c r="PZ256" s="141"/>
      <c r="QA256" s="141"/>
      <c r="QB256" s="141"/>
      <c r="QC256" s="141"/>
      <c r="QD256" s="141"/>
      <c r="QE256" s="141"/>
      <c r="QF256" s="141"/>
    </row>
    <row r="257" spans="1:449" s="145" customFormat="1" ht="118.5" hidden="1" customHeight="1">
      <c r="A257" s="252">
        <v>229</v>
      </c>
      <c r="B257" s="253" t="s">
        <v>1198</v>
      </c>
      <c r="C257" s="253" t="s">
        <v>1199</v>
      </c>
      <c r="D257" s="213" t="s">
        <v>1200</v>
      </c>
      <c r="E257" s="224" t="s">
        <v>857</v>
      </c>
      <c r="F257" s="255" t="s">
        <v>75</v>
      </c>
      <c r="G257" s="254" t="s">
        <v>269</v>
      </c>
      <c r="H257" s="213" t="s">
        <v>341</v>
      </c>
      <c r="I257" s="213" t="s">
        <v>858</v>
      </c>
      <c r="J257" s="287" t="s">
        <v>857</v>
      </c>
      <c r="K257" s="395" t="s">
        <v>638</v>
      </c>
      <c r="L257" s="395" t="s">
        <v>639</v>
      </c>
      <c r="M257" s="288" t="s">
        <v>660</v>
      </c>
      <c r="N257" s="395" t="s">
        <v>661</v>
      </c>
      <c r="O257" s="213" t="s">
        <v>24</v>
      </c>
      <c r="P257" s="213" t="s">
        <v>3266</v>
      </c>
      <c r="Q257" s="213" t="s">
        <v>482</v>
      </c>
      <c r="R257" s="213" t="s">
        <v>251</v>
      </c>
      <c r="S257" s="255" t="s">
        <v>3267</v>
      </c>
      <c r="T257" s="253" t="s">
        <v>416</v>
      </c>
      <c r="U257" s="255">
        <v>89</v>
      </c>
      <c r="V257" s="255">
        <v>2021</v>
      </c>
      <c r="W257" s="255" t="s">
        <v>3268</v>
      </c>
      <c r="X257" s="213" t="s">
        <v>3269</v>
      </c>
      <c r="Y257" s="213" t="s">
        <v>3270</v>
      </c>
      <c r="Z257" s="213" t="s">
        <v>3271</v>
      </c>
      <c r="AA257" s="255">
        <v>1</v>
      </c>
      <c r="AB257" s="219" t="s">
        <v>3272</v>
      </c>
      <c r="AC257" s="219" t="s">
        <v>3273</v>
      </c>
      <c r="AD257" s="585">
        <v>1</v>
      </c>
      <c r="AE257" s="255" t="s">
        <v>328</v>
      </c>
      <c r="AF257" s="654">
        <v>44501</v>
      </c>
      <c r="AG257" s="259">
        <v>44742</v>
      </c>
      <c r="AH257" s="260">
        <v>44900</v>
      </c>
      <c r="AI257" s="260" t="s">
        <v>309</v>
      </c>
      <c r="AJ257" s="260" t="s">
        <v>309</v>
      </c>
      <c r="AK257" s="218">
        <f t="shared" si="33"/>
        <v>31</v>
      </c>
      <c r="AL257" s="220" t="s">
        <v>547</v>
      </c>
      <c r="AM257" s="262"/>
      <c r="AN257" s="257"/>
      <c r="AO257" s="300"/>
      <c r="AP257" s="261"/>
      <c r="AQ257" s="235" t="s">
        <v>386</v>
      </c>
      <c r="AR257" s="223">
        <v>291</v>
      </c>
      <c r="AS257" s="221" t="s">
        <v>398</v>
      </c>
      <c r="AT257" s="262" t="s">
        <v>412</v>
      </c>
      <c r="AU257" s="220" t="s">
        <v>547</v>
      </c>
      <c r="AV257" s="263" t="s">
        <v>412</v>
      </c>
      <c r="AW257" s="222">
        <v>0</v>
      </c>
      <c r="AX257" s="261">
        <v>0</v>
      </c>
      <c r="AY257" s="221" t="s">
        <v>400</v>
      </c>
      <c r="AZ257" s="221" t="s">
        <v>383</v>
      </c>
      <c r="BA257" s="247" t="s">
        <v>390</v>
      </c>
      <c r="BB257" s="246" t="s">
        <v>3274</v>
      </c>
      <c r="BC257" s="269">
        <v>44620</v>
      </c>
      <c r="BD257" s="316" t="s">
        <v>474</v>
      </c>
      <c r="BE257" s="246" t="s">
        <v>871</v>
      </c>
      <c r="BF257" s="317">
        <v>0</v>
      </c>
      <c r="BG257" s="235" t="s">
        <v>386</v>
      </c>
      <c r="BH257" s="223">
        <v>-44620</v>
      </c>
      <c r="BI257" s="221" t="s">
        <v>398</v>
      </c>
      <c r="BJ257" s="267"/>
      <c r="BK257" s="267"/>
      <c r="BL257" s="267"/>
      <c r="BM257" s="267"/>
      <c r="BN257" s="221"/>
      <c r="BO257" s="267"/>
      <c r="BP257" s="268" t="s">
        <v>293</v>
      </c>
      <c r="BQ257" s="62" t="s">
        <v>3275</v>
      </c>
      <c r="BR257" s="269">
        <v>44712</v>
      </c>
      <c r="BS257" s="233" t="s">
        <v>3276</v>
      </c>
      <c r="BT257" s="234">
        <v>0</v>
      </c>
      <c r="BU257" s="235" t="s">
        <v>386</v>
      </c>
      <c r="BV257" s="223">
        <v>31</v>
      </c>
      <c r="BW257" s="221" t="s">
        <v>398</v>
      </c>
      <c r="BX257" s="249">
        <v>44605</v>
      </c>
      <c r="BY257" s="94" t="s">
        <v>3277</v>
      </c>
      <c r="BZ257" s="94" t="s">
        <v>403</v>
      </c>
      <c r="CA257" s="108">
        <v>0</v>
      </c>
      <c r="CB257" s="236" t="s">
        <v>293</v>
      </c>
      <c r="CC257" s="94"/>
      <c r="CD257" s="268" t="s">
        <v>293</v>
      </c>
      <c r="CE257" s="237">
        <v>44823</v>
      </c>
      <c r="CF257" s="37" t="s">
        <v>3278</v>
      </c>
      <c r="CG257" s="38" t="s">
        <v>3279</v>
      </c>
      <c r="CH257" s="233" t="s">
        <v>3280</v>
      </c>
      <c r="CI257" s="299">
        <v>1</v>
      </c>
      <c r="CJ257" s="235" t="str">
        <f t="shared" si="34"/>
        <v>CUMPLIMIENTO TOTAL</v>
      </c>
      <c r="CK257" s="223">
        <f t="shared" si="38"/>
        <v>31</v>
      </c>
      <c r="CL257" s="221" t="str">
        <f t="shared" si="39"/>
        <v>CON TIEMPO</v>
      </c>
      <c r="CM257" s="239" t="s">
        <v>328</v>
      </c>
      <c r="CN257" s="82" t="s">
        <v>2142</v>
      </c>
      <c r="CO257" s="70" t="s">
        <v>409</v>
      </c>
      <c r="CP257" s="106">
        <v>1</v>
      </c>
      <c r="CQ257" s="236" t="s">
        <v>294</v>
      </c>
      <c r="CR257" s="105" t="s">
        <v>382</v>
      </c>
      <c r="CS257" s="249">
        <v>44963</v>
      </c>
      <c r="CT257" s="82" t="s">
        <v>1125</v>
      </c>
      <c r="CU257" s="82" t="s">
        <v>339</v>
      </c>
      <c r="CV257" s="107">
        <v>1</v>
      </c>
      <c r="CW257" s="110">
        <v>1</v>
      </c>
      <c r="CX257" s="235" t="str">
        <f t="shared" si="35"/>
        <v>CUMPLIMIENTO TOTAL</v>
      </c>
      <c r="CY257" s="223" t="str">
        <f t="shared" si="36"/>
        <v>NO APLICA ACCION CERRADA</v>
      </c>
      <c r="CZ257" s="221" t="str">
        <f t="shared" si="37"/>
        <v>NO APLICA ACCION CERRADA</v>
      </c>
      <c r="DA257" s="239" t="s">
        <v>328</v>
      </c>
      <c r="DB257" s="82" t="s">
        <v>1125</v>
      </c>
      <c r="DC257" s="82" t="s">
        <v>339</v>
      </c>
      <c r="DD257" s="107">
        <v>1</v>
      </c>
      <c r="DE257" s="97" t="s">
        <v>294</v>
      </c>
      <c r="DF257" s="94"/>
      <c r="DG257" s="141"/>
      <c r="DH257" s="141"/>
      <c r="DI257" s="141"/>
      <c r="DJ257" s="141"/>
      <c r="DK257" s="141"/>
      <c r="DL257" s="141"/>
      <c r="DM257" s="141"/>
      <c r="DN257" s="141"/>
      <c r="DO257" s="141"/>
      <c r="DP257" s="141"/>
      <c r="DQ257" s="141"/>
      <c r="DR257" s="141"/>
      <c r="DS257" s="141"/>
      <c r="DT257" s="141"/>
      <c r="DU257" s="141"/>
      <c r="DV257" s="141"/>
      <c r="DW257" s="141"/>
      <c r="DX257" s="141"/>
      <c r="DY257" s="141"/>
      <c r="DZ257" s="141"/>
      <c r="EA257" s="141"/>
      <c r="EB257" s="141"/>
      <c r="EC257" s="141"/>
      <c r="ED257" s="141"/>
      <c r="EE257" s="141"/>
      <c r="EF257" s="141"/>
      <c r="EG257" s="141"/>
      <c r="EH257" s="141"/>
      <c r="EI257" s="141"/>
      <c r="EJ257" s="141"/>
      <c r="EK257" s="141"/>
      <c r="EL257" s="141"/>
      <c r="EM257" s="141"/>
      <c r="EN257" s="141"/>
      <c r="EO257" s="141"/>
      <c r="EP257" s="141"/>
      <c r="EQ257" s="141"/>
      <c r="ER257" s="141"/>
      <c r="ES257" s="141"/>
      <c r="ET257" s="141"/>
      <c r="EU257" s="141"/>
      <c r="EV257" s="141"/>
      <c r="EW257" s="141"/>
      <c r="EX257" s="141"/>
      <c r="EY257" s="141"/>
      <c r="EZ257" s="141"/>
      <c r="FA257" s="141"/>
      <c r="FB257" s="141"/>
      <c r="FC257" s="141"/>
      <c r="FD257" s="141"/>
      <c r="FE257" s="141"/>
      <c r="FF257" s="141"/>
      <c r="FG257" s="141"/>
      <c r="FH257" s="141"/>
      <c r="FI257" s="141"/>
      <c r="FJ257" s="141"/>
      <c r="FK257" s="141"/>
      <c r="FL257" s="141"/>
      <c r="FM257" s="141"/>
      <c r="FN257" s="141"/>
      <c r="FO257" s="141"/>
      <c r="FP257" s="141"/>
      <c r="FQ257" s="141"/>
      <c r="FR257" s="141"/>
      <c r="FS257" s="141"/>
      <c r="FT257" s="141"/>
      <c r="FU257" s="141"/>
      <c r="FV257" s="141"/>
      <c r="FW257" s="141"/>
      <c r="FX257" s="141"/>
      <c r="FY257" s="141"/>
      <c r="FZ257" s="141"/>
      <c r="GA257" s="141"/>
      <c r="GB257" s="141"/>
      <c r="GC257" s="141"/>
      <c r="GD257" s="141"/>
      <c r="GE257" s="141"/>
      <c r="GF257" s="141"/>
      <c r="GG257" s="141"/>
      <c r="GH257" s="141"/>
      <c r="GI257" s="141"/>
      <c r="GJ257" s="141"/>
      <c r="GK257" s="141"/>
      <c r="GL257" s="141"/>
      <c r="GM257" s="141"/>
      <c r="GN257" s="141"/>
      <c r="GO257" s="141"/>
      <c r="GP257" s="141"/>
      <c r="GQ257" s="141"/>
      <c r="GR257" s="141"/>
      <c r="GS257" s="141"/>
      <c r="GT257" s="141"/>
      <c r="GU257" s="141"/>
      <c r="GV257" s="141"/>
      <c r="GW257" s="141"/>
      <c r="GX257" s="141"/>
      <c r="GY257" s="141"/>
      <c r="GZ257" s="141"/>
      <c r="HA257" s="141"/>
      <c r="HB257" s="141"/>
      <c r="HC257" s="141"/>
      <c r="HD257" s="141"/>
      <c r="HE257" s="141"/>
      <c r="HF257" s="141"/>
      <c r="HG257" s="141"/>
      <c r="HH257" s="141"/>
      <c r="HI257" s="141"/>
      <c r="HJ257" s="141"/>
      <c r="HK257" s="141"/>
      <c r="HL257" s="141"/>
      <c r="HM257" s="141"/>
      <c r="HN257" s="141"/>
      <c r="HO257" s="141"/>
      <c r="HP257" s="141"/>
      <c r="HQ257" s="141"/>
      <c r="HR257" s="141"/>
      <c r="HS257" s="141"/>
      <c r="HT257" s="141"/>
      <c r="HU257" s="141"/>
      <c r="HV257" s="141"/>
      <c r="HW257" s="141"/>
      <c r="HX257" s="141"/>
      <c r="HY257" s="141"/>
      <c r="HZ257" s="141"/>
      <c r="IA257" s="141"/>
      <c r="IB257" s="141"/>
      <c r="IC257" s="141"/>
      <c r="ID257" s="141"/>
      <c r="IE257" s="141"/>
      <c r="IF257" s="141"/>
      <c r="IG257" s="141"/>
      <c r="IH257" s="141"/>
      <c r="II257" s="141"/>
      <c r="IJ257" s="141"/>
      <c r="IK257" s="141"/>
      <c r="IL257" s="141"/>
      <c r="IM257" s="141"/>
      <c r="IN257" s="141"/>
      <c r="IO257" s="141"/>
      <c r="IP257" s="141"/>
      <c r="IQ257" s="141"/>
      <c r="IR257" s="141"/>
      <c r="IS257" s="141"/>
      <c r="IT257" s="141"/>
      <c r="IU257" s="141"/>
      <c r="IV257" s="141"/>
      <c r="IW257" s="141"/>
      <c r="IX257" s="141"/>
      <c r="IY257" s="141"/>
      <c r="IZ257" s="141"/>
      <c r="JA257" s="141"/>
      <c r="JB257" s="141"/>
      <c r="JC257" s="141"/>
      <c r="JD257" s="141"/>
      <c r="JE257" s="141"/>
      <c r="JF257" s="141"/>
      <c r="JG257" s="141"/>
      <c r="JH257" s="141"/>
      <c r="JI257" s="141"/>
      <c r="JJ257" s="141"/>
      <c r="JK257" s="141"/>
      <c r="JL257" s="141"/>
      <c r="JM257" s="141"/>
      <c r="JN257" s="141"/>
      <c r="JO257" s="141"/>
      <c r="JP257" s="141"/>
      <c r="JQ257" s="141"/>
      <c r="JR257" s="141"/>
      <c r="JS257" s="141"/>
      <c r="JT257" s="141"/>
      <c r="JU257" s="141"/>
      <c r="JV257" s="141"/>
      <c r="JW257" s="141"/>
      <c r="JX257" s="141"/>
      <c r="JY257" s="141"/>
      <c r="JZ257" s="141"/>
      <c r="KA257" s="141"/>
      <c r="KB257" s="141"/>
      <c r="KC257" s="141"/>
      <c r="KD257" s="141"/>
      <c r="KE257" s="141"/>
      <c r="KF257" s="141"/>
      <c r="KG257" s="141"/>
      <c r="KH257" s="141"/>
      <c r="KI257" s="141"/>
      <c r="KJ257" s="141"/>
      <c r="KK257" s="141"/>
      <c r="KL257" s="141"/>
      <c r="KM257" s="141"/>
      <c r="KN257" s="141"/>
      <c r="KO257" s="141"/>
      <c r="KP257" s="141"/>
      <c r="KQ257" s="141"/>
      <c r="KR257" s="141"/>
      <c r="KS257" s="141"/>
      <c r="KT257" s="141"/>
      <c r="KU257" s="141"/>
      <c r="KV257" s="141"/>
      <c r="KW257" s="141"/>
      <c r="KX257" s="141"/>
      <c r="KY257" s="141"/>
      <c r="KZ257" s="141"/>
      <c r="LA257" s="141"/>
      <c r="LB257" s="141"/>
      <c r="LC257" s="141"/>
      <c r="LD257" s="141"/>
      <c r="LE257" s="141"/>
      <c r="LF257" s="141"/>
      <c r="LG257" s="141"/>
      <c r="LH257" s="141"/>
      <c r="LI257" s="141"/>
      <c r="LJ257" s="141"/>
      <c r="LK257" s="141"/>
      <c r="LL257" s="141"/>
      <c r="LM257" s="141"/>
      <c r="LN257" s="141"/>
      <c r="LO257" s="141"/>
      <c r="LP257" s="141"/>
      <c r="LQ257" s="141"/>
      <c r="LR257" s="141"/>
      <c r="LS257" s="141"/>
      <c r="LT257" s="141"/>
      <c r="LU257" s="141"/>
      <c r="LV257" s="141"/>
      <c r="LW257" s="141"/>
      <c r="LX257" s="141"/>
      <c r="LY257" s="141"/>
      <c r="LZ257" s="141"/>
      <c r="MA257" s="141"/>
      <c r="MB257" s="141"/>
      <c r="MC257" s="141"/>
      <c r="MD257" s="141"/>
      <c r="ME257" s="141"/>
      <c r="MF257" s="141"/>
      <c r="MG257" s="141"/>
      <c r="MH257" s="141"/>
      <c r="MI257" s="141"/>
      <c r="MJ257" s="141"/>
      <c r="MK257" s="141"/>
      <c r="ML257" s="141"/>
      <c r="MM257" s="141"/>
      <c r="MN257" s="141"/>
      <c r="MO257" s="141"/>
      <c r="MP257" s="141"/>
      <c r="MQ257" s="141"/>
      <c r="MR257" s="141"/>
      <c r="MS257" s="141"/>
      <c r="MT257" s="141"/>
      <c r="MU257" s="141"/>
      <c r="MV257" s="141"/>
      <c r="MW257" s="141"/>
      <c r="MX257" s="141"/>
      <c r="MY257" s="141"/>
      <c r="MZ257" s="141"/>
      <c r="NA257" s="141"/>
      <c r="NB257" s="141"/>
      <c r="NC257" s="141"/>
      <c r="ND257" s="141"/>
      <c r="NE257" s="141"/>
      <c r="NF257" s="141"/>
      <c r="NG257" s="141"/>
      <c r="NH257" s="141"/>
      <c r="NI257" s="141"/>
      <c r="NJ257" s="141"/>
      <c r="NK257" s="141"/>
      <c r="NL257" s="141"/>
      <c r="NM257" s="141"/>
      <c r="NN257" s="141"/>
      <c r="NO257" s="141"/>
      <c r="NP257" s="141"/>
      <c r="NQ257" s="141"/>
      <c r="NR257" s="141"/>
      <c r="NS257" s="141"/>
      <c r="NT257" s="141"/>
      <c r="NU257" s="141"/>
      <c r="NV257" s="141"/>
      <c r="NW257" s="141"/>
      <c r="NX257" s="141"/>
      <c r="NY257" s="141"/>
      <c r="NZ257" s="141"/>
      <c r="OA257" s="141"/>
      <c r="OB257" s="141"/>
      <c r="OC257" s="141"/>
      <c r="OD257" s="141"/>
      <c r="OE257" s="141"/>
      <c r="OF257" s="141"/>
      <c r="OG257" s="141"/>
      <c r="OH257" s="141"/>
      <c r="OI257" s="141"/>
      <c r="OJ257" s="141"/>
      <c r="OK257" s="141"/>
      <c r="OL257" s="141"/>
      <c r="OM257" s="141"/>
      <c r="ON257" s="141"/>
      <c r="OO257" s="141"/>
      <c r="OP257" s="141"/>
      <c r="OQ257" s="141"/>
      <c r="OR257" s="141"/>
      <c r="OS257" s="141"/>
      <c r="OT257" s="141"/>
      <c r="OU257" s="141"/>
      <c r="OV257" s="141"/>
      <c r="OW257" s="141"/>
      <c r="OX257" s="141"/>
      <c r="OY257" s="141"/>
      <c r="OZ257" s="141"/>
      <c r="PA257" s="141"/>
      <c r="PB257" s="141"/>
      <c r="PC257" s="141"/>
      <c r="PD257" s="141"/>
      <c r="PE257" s="141"/>
      <c r="PF257" s="141"/>
      <c r="PG257" s="141"/>
      <c r="PH257" s="141"/>
      <c r="PI257" s="141"/>
      <c r="PJ257" s="141"/>
      <c r="PK257" s="141"/>
      <c r="PL257" s="141"/>
      <c r="PM257" s="141"/>
      <c r="PN257" s="141"/>
      <c r="PO257" s="141"/>
      <c r="PP257" s="141"/>
      <c r="PQ257" s="141"/>
      <c r="PR257" s="141"/>
      <c r="PS257" s="141"/>
      <c r="PT257" s="141"/>
      <c r="PU257" s="141"/>
      <c r="PV257" s="141"/>
      <c r="PW257" s="141"/>
      <c r="PX257" s="141"/>
      <c r="PY257" s="141"/>
      <c r="PZ257" s="141"/>
      <c r="QA257" s="141"/>
      <c r="QB257" s="141"/>
      <c r="QC257" s="141"/>
      <c r="QD257" s="141"/>
      <c r="QE257" s="141"/>
      <c r="QF257" s="141"/>
    </row>
    <row r="258" spans="1:449" s="145" customFormat="1" ht="118.5" customHeight="1">
      <c r="A258" s="252">
        <v>230</v>
      </c>
      <c r="B258" s="253" t="s">
        <v>1198</v>
      </c>
      <c r="C258" s="253" t="s">
        <v>1199</v>
      </c>
      <c r="D258" s="213" t="s">
        <v>1200</v>
      </c>
      <c r="E258" s="224" t="s">
        <v>857</v>
      </c>
      <c r="F258" s="255" t="s">
        <v>75</v>
      </c>
      <c r="G258" s="254" t="s">
        <v>269</v>
      </c>
      <c r="H258" s="213" t="s">
        <v>341</v>
      </c>
      <c r="I258" s="213" t="s">
        <v>858</v>
      </c>
      <c r="J258" s="287" t="s">
        <v>857</v>
      </c>
      <c r="K258" s="395" t="s">
        <v>638</v>
      </c>
      <c r="L258" s="395" t="s">
        <v>639</v>
      </c>
      <c r="M258" s="288" t="s">
        <v>660</v>
      </c>
      <c r="N258" s="395" t="s">
        <v>661</v>
      </c>
      <c r="O258" s="213" t="s">
        <v>24</v>
      </c>
      <c r="P258" s="213" t="s">
        <v>3266</v>
      </c>
      <c r="Q258" s="213" t="s">
        <v>482</v>
      </c>
      <c r="R258" s="213" t="s">
        <v>251</v>
      </c>
      <c r="S258" s="255" t="s">
        <v>3281</v>
      </c>
      <c r="T258" s="253" t="s">
        <v>416</v>
      </c>
      <c r="U258" s="255">
        <v>89</v>
      </c>
      <c r="V258" s="255">
        <v>2021</v>
      </c>
      <c r="W258" s="255" t="s">
        <v>3268</v>
      </c>
      <c r="X258" s="213" t="s">
        <v>3269</v>
      </c>
      <c r="Y258" s="213" t="s">
        <v>3270</v>
      </c>
      <c r="Z258" s="213" t="s">
        <v>3282</v>
      </c>
      <c r="AA258" s="255">
        <v>2</v>
      </c>
      <c r="AB258" s="219" t="s">
        <v>3283</v>
      </c>
      <c r="AC258" s="219" t="s">
        <v>3284</v>
      </c>
      <c r="AD258" s="585">
        <v>1</v>
      </c>
      <c r="AE258" s="255" t="s">
        <v>328</v>
      </c>
      <c r="AF258" s="259">
        <v>44743</v>
      </c>
      <c r="AG258" s="259">
        <v>44834</v>
      </c>
      <c r="AH258" s="259"/>
      <c r="AI258" s="260" t="s">
        <v>309</v>
      </c>
      <c r="AJ258" s="260" t="s">
        <v>309</v>
      </c>
      <c r="AK258" s="218">
        <f t="shared" si="33"/>
        <v>123</v>
      </c>
      <c r="AL258" s="220" t="s">
        <v>547</v>
      </c>
      <c r="AM258" s="262"/>
      <c r="AN258" s="257"/>
      <c r="AO258" s="300"/>
      <c r="AP258" s="261"/>
      <c r="AQ258" s="235" t="s">
        <v>386</v>
      </c>
      <c r="AR258" s="223">
        <v>383</v>
      </c>
      <c r="AS258" s="221" t="s">
        <v>398</v>
      </c>
      <c r="AT258" s="262" t="s">
        <v>412</v>
      </c>
      <c r="AU258" s="220" t="s">
        <v>547</v>
      </c>
      <c r="AV258" s="263" t="s">
        <v>412</v>
      </c>
      <c r="AW258" s="222">
        <v>0</v>
      </c>
      <c r="AX258" s="261">
        <v>0</v>
      </c>
      <c r="AY258" s="221" t="s">
        <v>400</v>
      </c>
      <c r="AZ258" s="221" t="s">
        <v>383</v>
      </c>
      <c r="BA258" s="247" t="s">
        <v>390</v>
      </c>
      <c r="BB258" s="246" t="s">
        <v>3285</v>
      </c>
      <c r="BC258" s="269">
        <v>44620</v>
      </c>
      <c r="BD258" s="316" t="s">
        <v>474</v>
      </c>
      <c r="BE258" s="246" t="s">
        <v>871</v>
      </c>
      <c r="BF258" s="317">
        <v>0</v>
      </c>
      <c r="BG258" s="235" t="s">
        <v>386</v>
      </c>
      <c r="BH258" s="223">
        <v>-44620</v>
      </c>
      <c r="BI258" s="221" t="s">
        <v>398</v>
      </c>
      <c r="BJ258" s="267"/>
      <c r="BK258" s="267"/>
      <c r="BL258" s="267"/>
      <c r="BM258" s="267"/>
      <c r="BN258" s="221"/>
      <c r="BO258" s="267"/>
      <c r="BP258" s="268" t="s">
        <v>293</v>
      </c>
      <c r="BQ258" s="62" t="s">
        <v>952</v>
      </c>
      <c r="BR258" s="269">
        <v>44712</v>
      </c>
      <c r="BS258" s="233" t="s">
        <v>3286</v>
      </c>
      <c r="BT258" s="234">
        <v>0</v>
      </c>
      <c r="BU258" s="235" t="s">
        <v>386</v>
      </c>
      <c r="BV258" s="223">
        <v>123</v>
      </c>
      <c r="BW258" s="221" t="s">
        <v>398</v>
      </c>
      <c r="BX258" s="249">
        <v>44605</v>
      </c>
      <c r="BY258" s="94" t="s">
        <v>3287</v>
      </c>
      <c r="BZ258" s="94" t="s">
        <v>403</v>
      </c>
      <c r="CA258" s="108">
        <v>0</v>
      </c>
      <c r="CB258" s="236" t="s">
        <v>293</v>
      </c>
      <c r="CC258" s="94"/>
      <c r="CD258" s="268" t="s">
        <v>293</v>
      </c>
      <c r="CE258" s="237">
        <v>44823</v>
      </c>
      <c r="CF258" s="37" t="s">
        <v>3288</v>
      </c>
      <c r="CG258" s="38" t="s">
        <v>3289</v>
      </c>
      <c r="CH258" s="233" t="s">
        <v>3290</v>
      </c>
      <c r="CI258" s="299">
        <v>0</v>
      </c>
      <c r="CJ258" s="235" t="str">
        <f t="shared" si="34"/>
        <v>SIN AVANCE</v>
      </c>
      <c r="CK258" s="223">
        <f t="shared" si="38"/>
        <v>123</v>
      </c>
      <c r="CL258" s="221" t="str">
        <f t="shared" si="39"/>
        <v>CON TIEMPO</v>
      </c>
      <c r="CM258" s="270">
        <v>44882</v>
      </c>
      <c r="CN258" s="95" t="s">
        <v>3291</v>
      </c>
      <c r="CO258" s="95" t="s">
        <v>559</v>
      </c>
      <c r="CP258" s="271">
        <v>0</v>
      </c>
      <c r="CQ258" s="236" t="s">
        <v>387</v>
      </c>
      <c r="CR258" s="105" t="s">
        <v>390</v>
      </c>
      <c r="CS258" s="249">
        <v>44963</v>
      </c>
      <c r="CT258" s="29" t="s">
        <v>3292</v>
      </c>
      <c r="CU258" s="39" t="s">
        <v>3293</v>
      </c>
      <c r="CV258" s="238" t="s">
        <v>3294</v>
      </c>
      <c r="CW258" s="21">
        <v>0</v>
      </c>
      <c r="CX258" s="235" t="str">
        <f t="shared" si="35"/>
        <v>SIN AVANCE</v>
      </c>
      <c r="CY258" s="223">
        <f t="shared" si="36"/>
        <v>123</v>
      </c>
      <c r="CZ258" s="221" t="str">
        <f>(IF(CQ258="CERRADO","NO APLICA ACCION CERRADA",IF(CY258&lt;=0,"VENCIDO",IF(AY258&lt;=$V$5,"POR VENCER","CON TIEMPO"))))</f>
        <v>CON TIEMPO</v>
      </c>
      <c r="DA258" s="655">
        <v>44969</v>
      </c>
      <c r="DB258" s="86" t="s">
        <v>7181</v>
      </c>
      <c r="DC258" s="86" t="s">
        <v>1747</v>
      </c>
      <c r="DD258" s="123">
        <v>1</v>
      </c>
      <c r="DE258" s="97" t="s">
        <v>294</v>
      </c>
      <c r="DF258" s="656"/>
      <c r="DG258" s="141"/>
      <c r="DH258" s="141"/>
      <c r="DI258" s="141"/>
      <c r="DJ258" s="141"/>
      <c r="DK258" s="141"/>
      <c r="DL258" s="141"/>
      <c r="DM258" s="141"/>
      <c r="DN258" s="141"/>
      <c r="DO258" s="141"/>
      <c r="DP258" s="141"/>
      <c r="DQ258" s="141"/>
      <c r="DR258" s="141"/>
      <c r="DS258" s="141"/>
      <c r="DT258" s="141"/>
      <c r="DU258" s="141"/>
      <c r="DV258" s="141"/>
      <c r="DW258" s="141"/>
      <c r="DX258" s="141"/>
      <c r="DY258" s="141"/>
      <c r="DZ258" s="141"/>
      <c r="EA258" s="141"/>
      <c r="EB258" s="141"/>
      <c r="EC258" s="141"/>
      <c r="ED258" s="141"/>
      <c r="EE258" s="141"/>
      <c r="EF258" s="141"/>
      <c r="EG258" s="141"/>
      <c r="EH258" s="141"/>
      <c r="EI258" s="141"/>
      <c r="EJ258" s="141"/>
      <c r="EK258" s="141"/>
      <c r="EL258" s="141"/>
      <c r="EM258" s="141"/>
      <c r="EN258" s="141"/>
      <c r="EO258" s="141"/>
      <c r="EP258" s="141"/>
      <c r="EQ258" s="141"/>
      <c r="ER258" s="141"/>
      <c r="ES258" s="141"/>
      <c r="ET258" s="141"/>
      <c r="EU258" s="141"/>
      <c r="EV258" s="141"/>
      <c r="EW258" s="141"/>
      <c r="EX258" s="141"/>
      <c r="EY258" s="141"/>
      <c r="EZ258" s="141"/>
      <c r="FA258" s="141"/>
      <c r="FB258" s="141"/>
      <c r="FC258" s="141"/>
      <c r="FD258" s="141"/>
      <c r="FE258" s="141"/>
      <c r="FF258" s="141"/>
      <c r="FG258" s="141"/>
      <c r="FH258" s="141"/>
      <c r="FI258" s="141"/>
      <c r="FJ258" s="141"/>
      <c r="FK258" s="141"/>
      <c r="FL258" s="141"/>
      <c r="FM258" s="141"/>
      <c r="FN258" s="141"/>
      <c r="FO258" s="141"/>
      <c r="FP258" s="141"/>
      <c r="FQ258" s="141"/>
      <c r="FR258" s="141"/>
      <c r="FS258" s="141"/>
      <c r="FT258" s="141"/>
      <c r="FU258" s="141"/>
      <c r="FV258" s="141"/>
      <c r="FW258" s="141"/>
      <c r="FX258" s="141"/>
      <c r="FY258" s="141"/>
      <c r="FZ258" s="141"/>
      <c r="GA258" s="141"/>
      <c r="GB258" s="141"/>
      <c r="GC258" s="141"/>
      <c r="GD258" s="141"/>
      <c r="GE258" s="141"/>
      <c r="GF258" s="141"/>
      <c r="GG258" s="141"/>
      <c r="GH258" s="141"/>
      <c r="GI258" s="141"/>
      <c r="GJ258" s="141"/>
      <c r="GK258" s="141"/>
      <c r="GL258" s="141"/>
      <c r="GM258" s="141"/>
      <c r="GN258" s="141"/>
      <c r="GO258" s="141"/>
      <c r="GP258" s="141"/>
      <c r="GQ258" s="141"/>
      <c r="GR258" s="141"/>
      <c r="GS258" s="141"/>
      <c r="GT258" s="141"/>
      <c r="GU258" s="141"/>
      <c r="GV258" s="141"/>
      <c r="GW258" s="141"/>
      <c r="GX258" s="141"/>
      <c r="GY258" s="141"/>
      <c r="GZ258" s="141"/>
      <c r="HA258" s="141"/>
      <c r="HB258" s="141"/>
      <c r="HC258" s="141"/>
      <c r="HD258" s="141"/>
      <c r="HE258" s="141"/>
      <c r="HF258" s="141"/>
      <c r="HG258" s="141"/>
      <c r="HH258" s="141"/>
      <c r="HI258" s="141"/>
      <c r="HJ258" s="141"/>
      <c r="HK258" s="141"/>
      <c r="HL258" s="141"/>
      <c r="HM258" s="141"/>
      <c r="HN258" s="141"/>
      <c r="HO258" s="141"/>
      <c r="HP258" s="141"/>
      <c r="HQ258" s="141"/>
      <c r="HR258" s="141"/>
      <c r="HS258" s="141"/>
      <c r="HT258" s="141"/>
      <c r="HU258" s="141"/>
      <c r="HV258" s="141"/>
      <c r="HW258" s="141"/>
      <c r="HX258" s="141"/>
      <c r="HY258" s="141"/>
      <c r="HZ258" s="141"/>
      <c r="IA258" s="141"/>
      <c r="IB258" s="141"/>
      <c r="IC258" s="141"/>
      <c r="ID258" s="141"/>
      <c r="IE258" s="141"/>
      <c r="IF258" s="141"/>
      <c r="IG258" s="141"/>
      <c r="IH258" s="141"/>
      <c r="II258" s="141"/>
      <c r="IJ258" s="141"/>
      <c r="IK258" s="141"/>
      <c r="IL258" s="141"/>
      <c r="IM258" s="141"/>
      <c r="IN258" s="141"/>
      <c r="IO258" s="141"/>
      <c r="IP258" s="141"/>
      <c r="IQ258" s="141"/>
      <c r="IR258" s="141"/>
      <c r="IS258" s="141"/>
      <c r="IT258" s="141"/>
      <c r="IU258" s="141"/>
      <c r="IV258" s="141"/>
      <c r="IW258" s="141"/>
      <c r="IX258" s="141"/>
      <c r="IY258" s="141"/>
      <c r="IZ258" s="141"/>
      <c r="JA258" s="141"/>
      <c r="JB258" s="141"/>
      <c r="JC258" s="141"/>
      <c r="JD258" s="141"/>
      <c r="JE258" s="141"/>
      <c r="JF258" s="141"/>
      <c r="JG258" s="141"/>
      <c r="JH258" s="141"/>
      <c r="JI258" s="141"/>
      <c r="JJ258" s="141"/>
      <c r="JK258" s="141"/>
      <c r="JL258" s="141"/>
      <c r="JM258" s="141"/>
      <c r="JN258" s="141"/>
      <c r="JO258" s="141"/>
      <c r="JP258" s="141"/>
      <c r="JQ258" s="141"/>
      <c r="JR258" s="141"/>
      <c r="JS258" s="141"/>
      <c r="JT258" s="141"/>
      <c r="JU258" s="141"/>
      <c r="JV258" s="141"/>
      <c r="JW258" s="141"/>
      <c r="JX258" s="141"/>
      <c r="JY258" s="141"/>
      <c r="JZ258" s="141"/>
      <c r="KA258" s="141"/>
      <c r="KB258" s="141"/>
      <c r="KC258" s="141"/>
      <c r="KD258" s="141"/>
      <c r="KE258" s="141"/>
      <c r="KF258" s="141"/>
      <c r="KG258" s="141"/>
      <c r="KH258" s="141"/>
      <c r="KI258" s="141"/>
      <c r="KJ258" s="141"/>
      <c r="KK258" s="141"/>
      <c r="KL258" s="141"/>
      <c r="KM258" s="141"/>
      <c r="KN258" s="141"/>
      <c r="KO258" s="141"/>
      <c r="KP258" s="141"/>
      <c r="KQ258" s="141"/>
      <c r="KR258" s="141"/>
      <c r="KS258" s="141"/>
      <c r="KT258" s="141"/>
      <c r="KU258" s="141"/>
      <c r="KV258" s="141"/>
      <c r="KW258" s="141"/>
      <c r="KX258" s="141"/>
      <c r="KY258" s="141"/>
      <c r="KZ258" s="141"/>
      <c r="LA258" s="141"/>
      <c r="LB258" s="141"/>
      <c r="LC258" s="141"/>
      <c r="LD258" s="141"/>
      <c r="LE258" s="141"/>
      <c r="LF258" s="141"/>
      <c r="LG258" s="141"/>
      <c r="LH258" s="141"/>
      <c r="LI258" s="141"/>
      <c r="LJ258" s="141"/>
      <c r="LK258" s="141"/>
      <c r="LL258" s="141"/>
      <c r="LM258" s="141"/>
      <c r="LN258" s="141"/>
      <c r="LO258" s="141"/>
      <c r="LP258" s="141"/>
      <c r="LQ258" s="141"/>
      <c r="LR258" s="141"/>
      <c r="LS258" s="141"/>
      <c r="LT258" s="141"/>
      <c r="LU258" s="141"/>
      <c r="LV258" s="141"/>
      <c r="LW258" s="141"/>
      <c r="LX258" s="141"/>
      <c r="LY258" s="141"/>
      <c r="LZ258" s="141"/>
      <c r="MA258" s="141"/>
      <c r="MB258" s="141"/>
      <c r="MC258" s="141"/>
      <c r="MD258" s="141"/>
      <c r="ME258" s="141"/>
      <c r="MF258" s="141"/>
      <c r="MG258" s="141"/>
      <c r="MH258" s="141"/>
      <c r="MI258" s="141"/>
      <c r="MJ258" s="141"/>
      <c r="MK258" s="141"/>
      <c r="ML258" s="141"/>
      <c r="MM258" s="141"/>
      <c r="MN258" s="141"/>
      <c r="MO258" s="141"/>
      <c r="MP258" s="141"/>
      <c r="MQ258" s="141"/>
      <c r="MR258" s="141"/>
      <c r="MS258" s="141"/>
      <c r="MT258" s="141"/>
      <c r="MU258" s="141"/>
      <c r="MV258" s="141"/>
      <c r="MW258" s="141"/>
      <c r="MX258" s="141"/>
      <c r="MY258" s="141"/>
      <c r="MZ258" s="141"/>
      <c r="NA258" s="141"/>
      <c r="NB258" s="141"/>
      <c r="NC258" s="141"/>
      <c r="ND258" s="141"/>
      <c r="NE258" s="141"/>
      <c r="NF258" s="141"/>
      <c r="NG258" s="141"/>
      <c r="NH258" s="141"/>
      <c r="NI258" s="141"/>
      <c r="NJ258" s="141"/>
      <c r="NK258" s="141"/>
      <c r="NL258" s="141"/>
      <c r="NM258" s="141"/>
      <c r="NN258" s="141"/>
      <c r="NO258" s="141"/>
      <c r="NP258" s="141"/>
      <c r="NQ258" s="141"/>
      <c r="NR258" s="141"/>
      <c r="NS258" s="141"/>
      <c r="NT258" s="141"/>
      <c r="NU258" s="141"/>
      <c r="NV258" s="141"/>
      <c r="NW258" s="141"/>
      <c r="NX258" s="141"/>
      <c r="NY258" s="141"/>
      <c r="NZ258" s="141"/>
      <c r="OA258" s="141"/>
      <c r="OB258" s="141"/>
      <c r="OC258" s="141"/>
      <c r="OD258" s="141"/>
      <c r="OE258" s="141"/>
      <c r="OF258" s="141"/>
      <c r="OG258" s="141"/>
      <c r="OH258" s="141"/>
      <c r="OI258" s="141"/>
      <c r="OJ258" s="141"/>
      <c r="OK258" s="141"/>
      <c r="OL258" s="141"/>
      <c r="OM258" s="141"/>
      <c r="ON258" s="141"/>
      <c r="OO258" s="141"/>
      <c r="OP258" s="141"/>
      <c r="OQ258" s="141"/>
      <c r="OR258" s="141"/>
      <c r="OS258" s="141"/>
      <c r="OT258" s="141"/>
      <c r="OU258" s="141"/>
      <c r="OV258" s="141"/>
      <c r="OW258" s="141"/>
      <c r="OX258" s="141"/>
      <c r="OY258" s="141"/>
      <c r="OZ258" s="141"/>
      <c r="PA258" s="141"/>
      <c r="PB258" s="141"/>
      <c r="PC258" s="141"/>
      <c r="PD258" s="141"/>
      <c r="PE258" s="141"/>
      <c r="PF258" s="141"/>
      <c r="PG258" s="141"/>
      <c r="PH258" s="141"/>
      <c r="PI258" s="141"/>
      <c r="PJ258" s="141"/>
      <c r="PK258" s="141"/>
      <c r="PL258" s="141"/>
      <c r="PM258" s="141"/>
      <c r="PN258" s="141"/>
      <c r="PO258" s="141"/>
      <c r="PP258" s="141"/>
      <c r="PQ258" s="141"/>
      <c r="PR258" s="141"/>
      <c r="PS258" s="141"/>
      <c r="PT258" s="141"/>
      <c r="PU258" s="141"/>
      <c r="PV258" s="141"/>
      <c r="PW258" s="141"/>
      <c r="PX258" s="141"/>
      <c r="PY258" s="141"/>
      <c r="PZ258" s="141"/>
      <c r="QA258" s="141"/>
      <c r="QB258" s="141"/>
      <c r="QC258" s="141"/>
      <c r="QD258" s="141"/>
      <c r="QE258" s="141"/>
      <c r="QF258" s="141"/>
    </row>
    <row r="259" spans="1:449" s="145" customFormat="1" ht="118.5" customHeight="1">
      <c r="A259" s="252">
        <v>231</v>
      </c>
      <c r="B259" s="253" t="s">
        <v>1198</v>
      </c>
      <c r="C259" s="253" t="s">
        <v>1199</v>
      </c>
      <c r="D259" s="213" t="s">
        <v>1200</v>
      </c>
      <c r="E259" s="213" t="s">
        <v>857</v>
      </c>
      <c r="F259" s="255" t="s">
        <v>75</v>
      </c>
      <c r="G259" s="254" t="s">
        <v>269</v>
      </c>
      <c r="H259" s="213" t="s">
        <v>341</v>
      </c>
      <c r="I259" s="213" t="s">
        <v>858</v>
      </c>
      <c r="J259" s="287" t="s">
        <v>857</v>
      </c>
      <c r="K259" s="395" t="s">
        <v>638</v>
      </c>
      <c r="L259" s="395" t="s">
        <v>639</v>
      </c>
      <c r="M259" s="288" t="s">
        <v>660</v>
      </c>
      <c r="N259" s="395" t="s">
        <v>661</v>
      </c>
      <c r="O259" s="213" t="s">
        <v>24</v>
      </c>
      <c r="P259" s="213" t="s">
        <v>3266</v>
      </c>
      <c r="Q259" s="213" t="s">
        <v>482</v>
      </c>
      <c r="R259" s="213" t="s">
        <v>251</v>
      </c>
      <c r="S259" s="255" t="s">
        <v>3295</v>
      </c>
      <c r="T259" s="253" t="s">
        <v>416</v>
      </c>
      <c r="U259" s="255">
        <v>89</v>
      </c>
      <c r="V259" s="255">
        <v>2021</v>
      </c>
      <c r="W259" s="255" t="s">
        <v>3268</v>
      </c>
      <c r="X259" s="213" t="s">
        <v>3269</v>
      </c>
      <c r="Y259" s="213" t="s">
        <v>3270</v>
      </c>
      <c r="Z259" s="213" t="s">
        <v>3296</v>
      </c>
      <c r="AA259" s="255">
        <v>3</v>
      </c>
      <c r="AB259" s="284" t="s">
        <v>3297</v>
      </c>
      <c r="AC259" s="284" t="s">
        <v>3298</v>
      </c>
      <c r="AD259" s="585">
        <v>1</v>
      </c>
      <c r="AE259" s="255" t="s">
        <v>328</v>
      </c>
      <c r="AF259" s="315">
        <v>44593</v>
      </c>
      <c r="AG259" s="315">
        <v>44834</v>
      </c>
      <c r="AH259" s="315"/>
      <c r="AI259" s="260" t="s">
        <v>309</v>
      </c>
      <c r="AJ259" s="260" t="s">
        <v>309</v>
      </c>
      <c r="AK259" s="218">
        <f t="shared" si="33"/>
        <v>123</v>
      </c>
      <c r="AL259" s="220" t="s">
        <v>547</v>
      </c>
      <c r="AM259" s="262"/>
      <c r="AN259" s="257"/>
      <c r="AO259" s="300"/>
      <c r="AP259" s="261"/>
      <c r="AQ259" s="235" t="s">
        <v>386</v>
      </c>
      <c r="AR259" s="223">
        <v>383</v>
      </c>
      <c r="AS259" s="221" t="s">
        <v>398</v>
      </c>
      <c r="AT259" s="262" t="s">
        <v>412</v>
      </c>
      <c r="AU259" s="220" t="s">
        <v>547</v>
      </c>
      <c r="AV259" s="263" t="s">
        <v>412</v>
      </c>
      <c r="AW259" s="222">
        <v>0</v>
      </c>
      <c r="AX259" s="261">
        <v>0</v>
      </c>
      <c r="AY259" s="221" t="s">
        <v>400</v>
      </c>
      <c r="AZ259" s="221" t="s">
        <v>383</v>
      </c>
      <c r="BA259" s="247" t="s">
        <v>390</v>
      </c>
      <c r="BB259" s="246" t="s">
        <v>3299</v>
      </c>
      <c r="BC259" s="269">
        <v>44620</v>
      </c>
      <c r="BD259" s="316" t="s">
        <v>474</v>
      </c>
      <c r="BE259" s="246" t="s">
        <v>871</v>
      </c>
      <c r="BF259" s="317">
        <v>0</v>
      </c>
      <c r="BG259" s="235" t="s">
        <v>386</v>
      </c>
      <c r="BH259" s="223">
        <v>-44620</v>
      </c>
      <c r="BI259" s="221" t="s">
        <v>398</v>
      </c>
      <c r="BJ259" s="267"/>
      <c r="BK259" s="267"/>
      <c r="BL259" s="267"/>
      <c r="BM259" s="267"/>
      <c r="BN259" s="221"/>
      <c r="BO259" s="267"/>
      <c r="BP259" s="268" t="s">
        <v>293</v>
      </c>
      <c r="BQ259" s="62" t="s">
        <v>3300</v>
      </c>
      <c r="BR259" s="269">
        <v>44712</v>
      </c>
      <c r="BS259" s="233" t="s">
        <v>3296</v>
      </c>
      <c r="BT259" s="234">
        <v>0</v>
      </c>
      <c r="BU259" s="235" t="s">
        <v>386</v>
      </c>
      <c r="BV259" s="223">
        <v>123</v>
      </c>
      <c r="BW259" s="221" t="s">
        <v>398</v>
      </c>
      <c r="BX259" s="249">
        <v>44605</v>
      </c>
      <c r="BY259" s="94" t="s">
        <v>3301</v>
      </c>
      <c r="BZ259" s="94" t="s">
        <v>403</v>
      </c>
      <c r="CA259" s="108">
        <v>0</v>
      </c>
      <c r="CB259" s="236" t="s">
        <v>293</v>
      </c>
      <c r="CC259" s="94"/>
      <c r="CD259" s="268" t="s">
        <v>293</v>
      </c>
      <c r="CE259" s="237">
        <v>44823</v>
      </c>
      <c r="CF259" s="37" t="s">
        <v>3302</v>
      </c>
      <c r="CG259" s="38" t="s">
        <v>3303</v>
      </c>
      <c r="CH259" s="233" t="s">
        <v>3304</v>
      </c>
      <c r="CI259" s="299">
        <v>0</v>
      </c>
      <c r="CJ259" s="235" t="str">
        <f t="shared" si="34"/>
        <v>SIN AVANCE</v>
      </c>
      <c r="CK259" s="223">
        <f t="shared" si="38"/>
        <v>123</v>
      </c>
      <c r="CL259" s="221" t="str">
        <f t="shared" si="39"/>
        <v>CON TIEMPO</v>
      </c>
      <c r="CM259" s="270">
        <v>44882</v>
      </c>
      <c r="CN259" s="95" t="s">
        <v>3291</v>
      </c>
      <c r="CO259" s="95" t="s">
        <v>559</v>
      </c>
      <c r="CP259" s="271">
        <v>0</v>
      </c>
      <c r="CQ259" s="236" t="s">
        <v>387</v>
      </c>
      <c r="CR259" s="105" t="s">
        <v>390</v>
      </c>
      <c r="CS259" s="249">
        <v>44963</v>
      </c>
      <c r="CT259" s="29" t="s">
        <v>3305</v>
      </c>
      <c r="CU259" s="17" t="s">
        <v>3306</v>
      </c>
      <c r="CV259" s="238" t="s">
        <v>3304</v>
      </c>
      <c r="CW259" s="21">
        <v>0</v>
      </c>
      <c r="CX259" s="235" t="str">
        <f t="shared" si="35"/>
        <v>SIN AVANCE</v>
      </c>
      <c r="CY259" s="223">
        <f t="shared" si="36"/>
        <v>123</v>
      </c>
      <c r="CZ259" s="221" t="str">
        <f>(IF(CQ259="CERRADO","NO APLICA ACCION CERRADA",IF(CY259&lt;=0,"VENCIDO",IF(AY259&lt;=$V$5,"POR VENCER","CON TIEMPO"))))</f>
        <v>CON TIEMPO</v>
      </c>
      <c r="DA259" s="655">
        <v>44969</v>
      </c>
      <c r="DB259" s="86" t="s">
        <v>7180</v>
      </c>
      <c r="DC259" s="86" t="s">
        <v>1747</v>
      </c>
      <c r="DD259" s="123">
        <v>1</v>
      </c>
      <c r="DE259" s="97" t="s">
        <v>294</v>
      </c>
      <c r="DF259" s="94"/>
      <c r="DG259" s="141"/>
      <c r="DH259" s="141"/>
      <c r="DI259" s="141"/>
      <c r="DJ259" s="141"/>
      <c r="DK259" s="141"/>
      <c r="DL259" s="141"/>
      <c r="DM259" s="141"/>
      <c r="DN259" s="141"/>
      <c r="DO259" s="141"/>
      <c r="DP259" s="141"/>
      <c r="DQ259" s="141"/>
      <c r="DR259" s="141"/>
      <c r="DS259" s="141"/>
      <c r="DT259" s="141"/>
      <c r="DU259" s="141"/>
      <c r="DV259" s="141"/>
      <c r="DW259" s="141"/>
      <c r="DX259" s="141"/>
      <c r="DY259" s="141"/>
      <c r="DZ259" s="141"/>
      <c r="EA259" s="141"/>
      <c r="EB259" s="141"/>
      <c r="EC259" s="141"/>
      <c r="ED259" s="141"/>
      <c r="EE259" s="141"/>
      <c r="EF259" s="141"/>
      <c r="EG259" s="141"/>
      <c r="EH259" s="141"/>
      <c r="EI259" s="141"/>
      <c r="EJ259" s="141"/>
      <c r="EK259" s="141"/>
      <c r="EL259" s="141"/>
      <c r="EM259" s="141"/>
      <c r="EN259" s="141"/>
      <c r="EO259" s="141"/>
      <c r="EP259" s="141"/>
      <c r="EQ259" s="141"/>
      <c r="ER259" s="141"/>
      <c r="ES259" s="141"/>
      <c r="ET259" s="141"/>
      <c r="EU259" s="141"/>
      <c r="EV259" s="141"/>
      <c r="EW259" s="141"/>
      <c r="EX259" s="141"/>
      <c r="EY259" s="141"/>
      <c r="EZ259" s="141"/>
      <c r="FA259" s="141"/>
      <c r="FB259" s="141"/>
      <c r="FC259" s="141"/>
      <c r="FD259" s="141"/>
      <c r="FE259" s="141"/>
      <c r="FF259" s="141"/>
      <c r="FG259" s="141"/>
      <c r="FH259" s="141"/>
      <c r="FI259" s="141"/>
      <c r="FJ259" s="141"/>
      <c r="FK259" s="141"/>
      <c r="FL259" s="141"/>
      <c r="FM259" s="141"/>
      <c r="FN259" s="141"/>
      <c r="FO259" s="141"/>
      <c r="FP259" s="141"/>
      <c r="FQ259" s="141"/>
      <c r="FR259" s="141"/>
      <c r="FS259" s="141"/>
      <c r="FT259" s="141"/>
      <c r="FU259" s="141"/>
      <c r="FV259" s="141"/>
      <c r="FW259" s="141"/>
      <c r="FX259" s="141"/>
      <c r="FY259" s="141"/>
      <c r="FZ259" s="141"/>
      <c r="GA259" s="141"/>
      <c r="GB259" s="141"/>
      <c r="GC259" s="141"/>
      <c r="GD259" s="141"/>
      <c r="GE259" s="141"/>
      <c r="GF259" s="141"/>
      <c r="GG259" s="141"/>
      <c r="GH259" s="141"/>
      <c r="GI259" s="141"/>
      <c r="GJ259" s="141"/>
      <c r="GK259" s="141"/>
      <c r="GL259" s="141"/>
      <c r="GM259" s="141"/>
      <c r="GN259" s="141"/>
      <c r="GO259" s="141"/>
      <c r="GP259" s="141"/>
      <c r="GQ259" s="141"/>
      <c r="GR259" s="141"/>
      <c r="GS259" s="141"/>
      <c r="GT259" s="141"/>
      <c r="GU259" s="141"/>
      <c r="GV259" s="141"/>
      <c r="GW259" s="141"/>
      <c r="GX259" s="141"/>
      <c r="GY259" s="141"/>
      <c r="GZ259" s="141"/>
      <c r="HA259" s="141"/>
      <c r="HB259" s="141"/>
      <c r="HC259" s="141"/>
      <c r="HD259" s="141"/>
      <c r="HE259" s="141"/>
      <c r="HF259" s="141"/>
      <c r="HG259" s="141"/>
      <c r="HH259" s="141"/>
      <c r="HI259" s="141"/>
      <c r="HJ259" s="141"/>
      <c r="HK259" s="141"/>
      <c r="HL259" s="141"/>
      <c r="HM259" s="141"/>
      <c r="HN259" s="141"/>
      <c r="HO259" s="141"/>
      <c r="HP259" s="141"/>
      <c r="HQ259" s="141"/>
      <c r="HR259" s="141"/>
      <c r="HS259" s="141"/>
      <c r="HT259" s="141"/>
      <c r="HU259" s="141"/>
      <c r="HV259" s="141"/>
      <c r="HW259" s="141"/>
      <c r="HX259" s="141"/>
      <c r="HY259" s="141"/>
      <c r="HZ259" s="141"/>
      <c r="IA259" s="141"/>
      <c r="IB259" s="141"/>
      <c r="IC259" s="141"/>
      <c r="ID259" s="141"/>
      <c r="IE259" s="141"/>
      <c r="IF259" s="141"/>
      <c r="IG259" s="141"/>
      <c r="IH259" s="141"/>
      <c r="II259" s="141"/>
      <c r="IJ259" s="141"/>
      <c r="IK259" s="141"/>
      <c r="IL259" s="141"/>
      <c r="IM259" s="141"/>
      <c r="IN259" s="141"/>
      <c r="IO259" s="141"/>
      <c r="IP259" s="141"/>
      <c r="IQ259" s="141"/>
      <c r="IR259" s="141"/>
      <c r="IS259" s="141"/>
      <c r="IT259" s="141"/>
      <c r="IU259" s="141"/>
      <c r="IV259" s="141"/>
      <c r="IW259" s="141"/>
      <c r="IX259" s="141"/>
      <c r="IY259" s="141"/>
      <c r="IZ259" s="141"/>
      <c r="JA259" s="141"/>
      <c r="JB259" s="141"/>
      <c r="JC259" s="141"/>
      <c r="JD259" s="141"/>
      <c r="JE259" s="141"/>
      <c r="JF259" s="141"/>
      <c r="JG259" s="141"/>
      <c r="JH259" s="141"/>
      <c r="JI259" s="141"/>
      <c r="JJ259" s="141"/>
      <c r="JK259" s="141"/>
      <c r="JL259" s="141"/>
      <c r="JM259" s="141"/>
      <c r="JN259" s="141"/>
      <c r="JO259" s="141"/>
      <c r="JP259" s="141"/>
      <c r="JQ259" s="141"/>
      <c r="JR259" s="141"/>
      <c r="JS259" s="141"/>
      <c r="JT259" s="141"/>
      <c r="JU259" s="141"/>
      <c r="JV259" s="141"/>
      <c r="JW259" s="141"/>
      <c r="JX259" s="141"/>
      <c r="JY259" s="141"/>
      <c r="JZ259" s="141"/>
      <c r="KA259" s="141"/>
      <c r="KB259" s="141"/>
      <c r="KC259" s="141"/>
      <c r="KD259" s="141"/>
      <c r="KE259" s="141"/>
      <c r="KF259" s="141"/>
      <c r="KG259" s="141"/>
      <c r="KH259" s="141"/>
      <c r="KI259" s="141"/>
      <c r="KJ259" s="141"/>
      <c r="KK259" s="141"/>
      <c r="KL259" s="141"/>
      <c r="KM259" s="141"/>
      <c r="KN259" s="141"/>
      <c r="KO259" s="141"/>
      <c r="KP259" s="141"/>
      <c r="KQ259" s="141"/>
      <c r="KR259" s="141"/>
      <c r="KS259" s="141"/>
      <c r="KT259" s="141"/>
      <c r="KU259" s="141"/>
      <c r="KV259" s="141"/>
      <c r="KW259" s="141"/>
      <c r="KX259" s="141"/>
      <c r="KY259" s="141"/>
      <c r="KZ259" s="141"/>
      <c r="LA259" s="141"/>
      <c r="LB259" s="141"/>
      <c r="LC259" s="141"/>
      <c r="LD259" s="141"/>
      <c r="LE259" s="141"/>
      <c r="LF259" s="141"/>
      <c r="LG259" s="141"/>
      <c r="LH259" s="141"/>
      <c r="LI259" s="141"/>
      <c r="LJ259" s="141"/>
      <c r="LK259" s="141"/>
      <c r="LL259" s="141"/>
      <c r="LM259" s="141"/>
      <c r="LN259" s="141"/>
      <c r="LO259" s="141"/>
      <c r="LP259" s="141"/>
      <c r="LQ259" s="141"/>
      <c r="LR259" s="141"/>
      <c r="LS259" s="141"/>
      <c r="LT259" s="141"/>
      <c r="LU259" s="141"/>
      <c r="LV259" s="141"/>
      <c r="LW259" s="141"/>
      <c r="LX259" s="141"/>
      <c r="LY259" s="141"/>
      <c r="LZ259" s="141"/>
      <c r="MA259" s="141"/>
      <c r="MB259" s="141"/>
      <c r="MC259" s="141"/>
      <c r="MD259" s="141"/>
      <c r="ME259" s="141"/>
      <c r="MF259" s="141"/>
      <c r="MG259" s="141"/>
      <c r="MH259" s="141"/>
      <c r="MI259" s="141"/>
      <c r="MJ259" s="141"/>
      <c r="MK259" s="141"/>
      <c r="ML259" s="141"/>
      <c r="MM259" s="141"/>
      <c r="MN259" s="141"/>
      <c r="MO259" s="141"/>
      <c r="MP259" s="141"/>
      <c r="MQ259" s="141"/>
      <c r="MR259" s="141"/>
      <c r="MS259" s="141"/>
      <c r="MT259" s="141"/>
      <c r="MU259" s="141"/>
      <c r="MV259" s="141"/>
      <c r="MW259" s="141"/>
      <c r="MX259" s="141"/>
      <c r="MY259" s="141"/>
      <c r="MZ259" s="141"/>
      <c r="NA259" s="141"/>
      <c r="NB259" s="141"/>
      <c r="NC259" s="141"/>
      <c r="ND259" s="141"/>
      <c r="NE259" s="141"/>
      <c r="NF259" s="141"/>
      <c r="NG259" s="141"/>
      <c r="NH259" s="141"/>
      <c r="NI259" s="141"/>
      <c r="NJ259" s="141"/>
      <c r="NK259" s="141"/>
      <c r="NL259" s="141"/>
      <c r="NM259" s="141"/>
      <c r="NN259" s="141"/>
      <c r="NO259" s="141"/>
      <c r="NP259" s="141"/>
      <c r="NQ259" s="141"/>
      <c r="NR259" s="141"/>
      <c r="NS259" s="141"/>
      <c r="NT259" s="141"/>
      <c r="NU259" s="141"/>
      <c r="NV259" s="141"/>
      <c r="NW259" s="141"/>
      <c r="NX259" s="141"/>
      <c r="NY259" s="141"/>
      <c r="NZ259" s="141"/>
      <c r="OA259" s="141"/>
      <c r="OB259" s="141"/>
      <c r="OC259" s="141"/>
      <c r="OD259" s="141"/>
      <c r="OE259" s="141"/>
      <c r="OF259" s="141"/>
      <c r="OG259" s="141"/>
      <c r="OH259" s="141"/>
      <c r="OI259" s="141"/>
      <c r="OJ259" s="141"/>
      <c r="OK259" s="141"/>
      <c r="OL259" s="141"/>
      <c r="OM259" s="141"/>
      <c r="ON259" s="141"/>
      <c r="OO259" s="141"/>
      <c r="OP259" s="141"/>
      <c r="OQ259" s="141"/>
      <c r="OR259" s="141"/>
      <c r="OS259" s="141"/>
      <c r="OT259" s="141"/>
      <c r="OU259" s="141"/>
      <c r="OV259" s="141"/>
      <c r="OW259" s="141"/>
      <c r="OX259" s="141"/>
      <c r="OY259" s="141"/>
      <c r="OZ259" s="141"/>
      <c r="PA259" s="141"/>
      <c r="PB259" s="141"/>
      <c r="PC259" s="141"/>
      <c r="PD259" s="141"/>
      <c r="PE259" s="141"/>
      <c r="PF259" s="141"/>
      <c r="PG259" s="141"/>
      <c r="PH259" s="141"/>
      <c r="PI259" s="141"/>
      <c r="PJ259" s="141"/>
      <c r="PK259" s="141"/>
      <c r="PL259" s="141"/>
      <c r="PM259" s="141"/>
      <c r="PN259" s="141"/>
      <c r="PO259" s="141"/>
      <c r="PP259" s="141"/>
      <c r="PQ259" s="141"/>
      <c r="PR259" s="141"/>
      <c r="PS259" s="141"/>
      <c r="PT259" s="141"/>
      <c r="PU259" s="141"/>
      <c r="PV259" s="141"/>
      <c r="PW259" s="141"/>
      <c r="PX259" s="141"/>
      <c r="PY259" s="141"/>
      <c r="PZ259" s="141"/>
      <c r="QA259" s="141"/>
      <c r="QB259" s="141"/>
      <c r="QC259" s="141"/>
      <c r="QD259" s="141"/>
      <c r="QE259" s="141"/>
      <c r="QF259" s="141"/>
    </row>
    <row r="260" spans="1:449" s="145" customFormat="1" ht="118.5" hidden="1" customHeight="1">
      <c r="A260" s="252">
        <v>232</v>
      </c>
      <c r="B260" s="253" t="s">
        <v>1198</v>
      </c>
      <c r="C260" s="253" t="s">
        <v>1199</v>
      </c>
      <c r="D260" s="213" t="s">
        <v>1200</v>
      </c>
      <c r="E260" s="213" t="s">
        <v>3307</v>
      </c>
      <c r="F260" s="215" t="s">
        <v>650</v>
      </c>
      <c r="G260" s="213" t="s">
        <v>269</v>
      </c>
      <c r="H260" s="213" t="s">
        <v>341</v>
      </c>
      <c r="I260" s="213" t="s">
        <v>651</v>
      </c>
      <c r="J260" s="215" t="s">
        <v>652</v>
      </c>
      <c r="K260" s="215" t="s">
        <v>653</v>
      </c>
      <c r="L260" s="215" t="s">
        <v>654</v>
      </c>
      <c r="M260" s="215" t="s">
        <v>655</v>
      </c>
      <c r="N260" s="215" t="s">
        <v>656</v>
      </c>
      <c r="O260" s="213" t="s">
        <v>24</v>
      </c>
      <c r="P260" s="213" t="s">
        <v>61</v>
      </c>
      <c r="Q260" s="213" t="s">
        <v>657</v>
      </c>
      <c r="R260" s="213" t="s">
        <v>251</v>
      </c>
      <c r="S260" s="255" t="s">
        <v>3308</v>
      </c>
      <c r="T260" s="253" t="s">
        <v>417</v>
      </c>
      <c r="U260" s="255">
        <v>89</v>
      </c>
      <c r="V260" s="255">
        <v>2021</v>
      </c>
      <c r="W260" s="255" t="s">
        <v>3309</v>
      </c>
      <c r="X260" s="213" t="s">
        <v>3310</v>
      </c>
      <c r="Y260" s="213" t="s">
        <v>3311</v>
      </c>
      <c r="Z260" s="213" t="s">
        <v>3312</v>
      </c>
      <c r="AA260" s="255">
        <v>1</v>
      </c>
      <c r="AB260" s="284" t="s">
        <v>3313</v>
      </c>
      <c r="AC260" s="284" t="s">
        <v>3314</v>
      </c>
      <c r="AD260" s="585">
        <v>1</v>
      </c>
      <c r="AE260" s="255" t="s">
        <v>328</v>
      </c>
      <c r="AF260" s="653">
        <v>44501</v>
      </c>
      <c r="AG260" s="653">
        <v>44742</v>
      </c>
      <c r="AH260" s="260">
        <v>44900</v>
      </c>
      <c r="AI260" s="260" t="s">
        <v>309</v>
      </c>
      <c r="AJ260" s="260" t="s">
        <v>309</v>
      </c>
      <c r="AK260" s="218">
        <f t="shared" si="33"/>
        <v>31</v>
      </c>
      <c r="AL260" s="220" t="s">
        <v>547</v>
      </c>
      <c r="AM260" s="262"/>
      <c r="AN260" s="257"/>
      <c r="AO260" s="223"/>
      <c r="AP260" s="261"/>
      <c r="AQ260" s="213" t="s">
        <v>386</v>
      </c>
      <c r="AR260" s="223">
        <v>291</v>
      </c>
      <c r="AS260" s="221" t="s">
        <v>398</v>
      </c>
      <c r="AT260" s="262" t="s">
        <v>412</v>
      </c>
      <c r="AU260" s="220" t="s">
        <v>547</v>
      </c>
      <c r="AV260" s="221" t="s">
        <v>412</v>
      </c>
      <c r="AW260" s="222">
        <v>0</v>
      </c>
      <c r="AX260" s="261">
        <v>0</v>
      </c>
      <c r="AY260" s="221" t="s">
        <v>400</v>
      </c>
      <c r="AZ260" s="221" t="s">
        <v>383</v>
      </c>
      <c r="BA260" s="225" t="s">
        <v>390</v>
      </c>
      <c r="BB260" s="36" t="s">
        <v>3315</v>
      </c>
      <c r="BC260" s="269">
        <v>44620</v>
      </c>
      <c r="BD260" s="267" t="s">
        <v>474</v>
      </c>
      <c r="BE260" s="36" t="s">
        <v>3316</v>
      </c>
      <c r="BF260" s="317">
        <v>0.5</v>
      </c>
      <c r="BG260" s="213" t="s">
        <v>422</v>
      </c>
      <c r="BH260" s="223">
        <v>-44620</v>
      </c>
      <c r="BI260" s="221" t="s">
        <v>398</v>
      </c>
      <c r="BJ260" s="267"/>
      <c r="BK260" s="267"/>
      <c r="BL260" s="267"/>
      <c r="BM260" s="267"/>
      <c r="BN260" s="221"/>
      <c r="BO260" s="267"/>
      <c r="BP260" s="657" t="s">
        <v>293</v>
      </c>
      <c r="BQ260" s="62" t="s">
        <v>3317</v>
      </c>
      <c r="BR260" s="269">
        <v>44712</v>
      </c>
      <c r="BS260" s="233" t="s">
        <v>3318</v>
      </c>
      <c r="BT260" s="234">
        <v>0.75</v>
      </c>
      <c r="BU260" s="213" t="s">
        <v>414</v>
      </c>
      <c r="BV260" s="223">
        <v>31</v>
      </c>
      <c r="BW260" s="221" t="s">
        <v>398</v>
      </c>
      <c r="BX260" s="307">
        <v>44722</v>
      </c>
      <c r="BY260" s="291" t="s">
        <v>3319</v>
      </c>
      <c r="BZ260" s="291" t="s">
        <v>1378</v>
      </c>
      <c r="CA260" s="475">
        <v>0.75</v>
      </c>
      <c r="CB260" s="236" t="s">
        <v>293</v>
      </c>
      <c r="CC260" s="94"/>
      <c r="CD260" s="268" t="s">
        <v>293</v>
      </c>
      <c r="CE260" s="237">
        <v>44819</v>
      </c>
      <c r="CF260" s="26" t="s">
        <v>3320</v>
      </c>
      <c r="CG260" s="40" t="s">
        <v>3321</v>
      </c>
      <c r="CH260" s="250" t="s">
        <v>1236</v>
      </c>
      <c r="CI260" s="124">
        <v>1</v>
      </c>
      <c r="CJ260" s="213" t="str">
        <f t="shared" si="34"/>
        <v>CUMPLIMIENTO TOTAL</v>
      </c>
      <c r="CK260" s="223">
        <f t="shared" si="38"/>
        <v>31</v>
      </c>
      <c r="CL260" s="221" t="str">
        <f t="shared" si="39"/>
        <v>CON TIEMPO</v>
      </c>
      <c r="CM260" s="239" t="s">
        <v>328</v>
      </c>
      <c r="CN260" s="82" t="s">
        <v>2142</v>
      </c>
      <c r="CO260" s="70" t="s">
        <v>409</v>
      </c>
      <c r="CP260" s="581">
        <v>1</v>
      </c>
      <c r="CQ260" s="236" t="s">
        <v>294</v>
      </c>
      <c r="CR260" s="105" t="s">
        <v>382</v>
      </c>
      <c r="CS260" s="249">
        <v>44963</v>
      </c>
      <c r="CT260" s="82" t="s">
        <v>1125</v>
      </c>
      <c r="CU260" s="82" t="s">
        <v>339</v>
      </c>
      <c r="CV260" s="107">
        <v>1</v>
      </c>
      <c r="CW260" s="110">
        <v>1</v>
      </c>
      <c r="CX260" s="235" t="str">
        <f t="shared" si="35"/>
        <v>CUMPLIMIENTO TOTAL</v>
      </c>
      <c r="CY260" s="223" t="str">
        <f t="shared" si="36"/>
        <v>NO APLICA ACCION CERRADA</v>
      </c>
      <c r="CZ260" s="221" t="str">
        <f t="shared" ref="CZ260:CZ267" si="40">(IF(CQ260="CERRADO","NO APLICA ACCION CERRADA",IF(CW260&lt;=0,"VENCIDO",IF(AY260&lt;=$V$5,"POR VENCER","CON TIEMPO"))))</f>
        <v>NO APLICA ACCION CERRADA</v>
      </c>
      <c r="DA260" s="239" t="s">
        <v>328</v>
      </c>
      <c r="DB260" s="82" t="s">
        <v>1125</v>
      </c>
      <c r="DC260" s="82" t="s">
        <v>339</v>
      </c>
      <c r="DD260" s="107">
        <v>1</v>
      </c>
      <c r="DE260" s="97" t="s">
        <v>294</v>
      </c>
      <c r="DF260" s="94"/>
      <c r="DG260" s="141"/>
      <c r="DH260" s="141"/>
      <c r="DI260" s="141"/>
      <c r="DJ260" s="141"/>
      <c r="DK260" s="141"/>
      <c r="DL260" s="141"/>
      <c r="DM260" s="141"/>
      <c r="DN260" s="141"/>
      <c r="DO260" s="141"/>
      <c r="DP260" s="141"/>
      <c r="DQ260" s="141"/>
      <c r="DR260" s="141"/>
      <c r="DS260" s="141"/>
      <c r="DT260" s="141"/>
      <c r="DU260" s="141"/>
      <c r="DV260" s="141"/>
      <c r="DW260" s="141"/>
      <c r="DX260" s="141"/>
      <c r="DY260" s="141"/>
      <c r="DZ260" s="141"/>
      <c r="EA260" s="141"/>
      <c r="EB260" s="141"/>
      <c r="EC260" s="141"/>
      <c r="ED260" s="141"/>
      <c r="EE260" s="141"/>
      <c r="EF260" s="141"/>
      <c r="EG260" s="141"/>
      <c r="EH260" s="141"/>
      <c r="EI260" s="141"/>
      <c r="EJ260" s="141"/>
      <c r="EK260" s="141"/>
      <c r="EL260" s="141"/>
      <c r="EM260" s="141"/>
      <c r="EN260" s="141"/>
      <c r="EO260" s="141"/>
      <c r="EP260" s="141"/>
      <c r="EQ260" s="141"/>
      <c r="ER260" s="141"/>
      <c r="ES260" s="141"/>
      <c r="ET260" s="141"/>
      <c r="EU260" s="141"/>
      <c r="EV260" s="141"/>
      <c r="EW260" s="141"/>
      <c r="EX260" s="141"/>
      <c r="EY260" s="141"/>
      <c r="EZ260" s="141"/>
      <c r="FA260" s="141"/>
      <c r="FB260" s="141"/>
      <c r="FC260" s="141"/>
      <c r="FD260" s="141"/>
      <c r="FE260" s="141"/>
      <c r="FF260" s="141"/>
      <c r="FG260" s="141"/>
      <c r="FH260" s="141"/>
      <c r="FI260" s="141"/>
      <c r="FJ260" s="141"/>
      <c r="FK260" s="141"/>
      <c r="FL260" s="141"/>
      <c r="FM260" s="141"/>
      <c r="FN260" s="141"/>
      <c r="FO260" s="141"/>
      <c r="FP260" s="141"/>
      <c r="FQ260" s="141"/>
      <c r="FR260" s="141"/>
      <c r="FS260" s="141"/>
      <c r="FT260" s="141"/>
      <c r="FU260" s="141"/>
      <c r="FV260" s="141"/>
      <c r="FW260" s="141"/>
      <c r="FX260" s="141"/>
      <c r="FY260" s="141"/>
      <c r="FZ260" s="141"/>
      <c r="GA260" s="141"/>
      <c r="GB260" s="141"/>
      <c r="GC260" s="141"/>
      <c r="GD260" s="141"/>
      <c r="GE260" s="141"/>
      <c r="GF260" s="141"/>
      <c r="GG260" s="141"/>
      <c r="GH260" s="141"/>
      <c r="GI260" s="141"/>
      <c r="GJ260" s="141"/>
      <c r="GK260" s="141"/>
      <c r="GL260" s="141"/>
      <c r="GM260" s="141"/>
      <c r="GN260" s="141"/>
      <c r="GO260" s="141"/>
      <c r="GP260" s="141"/>
      <c r="GQ260" s="141"/>
      <c r="GR260" s="141"/>
      <c r="GS260" s="141"/>
      <c r="GT260" s="141"/>
      <c r="GU260" s="141"/>
      <c r="GV260" s="141"/>
      <c r="GW260" s="141"/>
      <c r="GX260" s="141"/>
      <c r="GY260" s="141"/>
      <c r="GZ260" s="141"/>
      <c r="HA260" s="141"/>
      <c r="HB260" s="141"/>
      <c r="HC260" s="141"/>
      <c r="HD260" s="141"/>
      <c r="HE260" s="141"/>
      <c r="HF260" s="141"/>
      <c r="HG260" s="141"/>
      <c r="HH260" s="141"/>
      <c r="HI260" s="141"/>
      <c r="HJ260" s="141"/>
      <c r="HK260" s="141"/>
      <c r="HL260" s="141"/>
      <c r="HM260" s="141"/>
      <c r="HN260" s="141"/>
      <c r="HO260" s="141"/>
      <c r="HP260" s="141"/>
      <c r="HQ260" s="141"/>
      <c r="HR260" s="141"/>
      <c r="HS260" s="141"/>
      <c r="HT260" s="141"/>
      <c r="HU260" s="141"/>
      <c r="HV260" s="141"/>
      <c r="HW260" s="141"/>
      <c r="HX260" s="141"/>
      <c r="HY260" s="141"/>
      <c r="HZ260" s="141"/>
      <c r="IA260" s="141"/>
      <c r="IB260" s="141"/>
      <c r="IC260" s="141"/>
      <c r="ID260" s="141"/>
      <c r="IE260" s="141"/>
      <c r="IF260" s="141"/>
      <c r="IG260" s="141"/>
      <c r="IH260" s="141"/>
      <c r="II260" s="141"/>
      <c r="IJ260" s="141"/>
      <c r="IK260" s="141"/>
      <c r="IL260" s="141"/>
      <c r="IM260" s="141"/>
      <c r="IN260" s="141"/>
      <c r="IO260" s="141"/>
      <c r="IP260" s="141"/>
      <c r="IQ260" s="141"/>
      <c r="IR260" s="141"/>
      <c r="IS260" s="141"/>
      <c r="IT260" s="141"/>
      <c r="IU260" s="141"/>
      <c r="IV260" s="141"/>
      <c r="IW260" s="141"/>
      <c r="IX260" s="141"/>
      <c r="IY260" s="141"/>
      <c r="IZ260" s="141"/>
      <c r="JA260" s="141"/>
      <c r="JB260" s="141"/>
      <c r="JC260" s="141"/>
      <c r="JD260" s="141"/>
      <c r="JE260" s="141"/>
      <c r="JF260" s="141"/>
      <c r="JG260" s="141"/>
      <c r="JH260" s="141"/>
      <c r="JI260" s="141"/>
      <c r="JJ260" s="141"/>
      <c r="JK260" s="141"/>
      <c r="JL260" s="141"/>
      <c r="JM260" s="141"/>
      <c r="JN260" s="141"/>
      <c r="JO260" s="141"/>
      <c r="JP260" s="141"/>
      <c r="JQ260" s="141"/>
      <c r="JR260" s="141"/>
      <c r="JS260" s="141"/>
      <c r="JT260" s="141"/>
      <c r="JU260" s="141"/>
      <c r="JV260" s="141"/>
      <c r="JW260" s="141"/>
      <c r="JX260" s="141"/>
      <c r="JY260" s="141"/>
      <c r="JZ260" s="141"/>
      <c r="KA260" s="141"/>
      <c r="KB260" s="141"/>
      <c r="KC260" s="141"/>
      <c r="KD260" s="141"/>
      <c r="KE260" s="141"/>
      <c r="KF260" s="141"/>
      <c r="KG260" s="141"/>
      <c r="KH260" s="141"/>
      <c r="KI260" s="141"/>
      <c r="KJ260" s="141"/>
      <c r="KK260" s="141"/>
      <c r="KL260" s="141"/>
      <c r="KM260" s="141"/>
      <c r="KN260" s="141"/>
      <c r="KO260" s="141"/>
      <c r="KP260" s="141"/>
      <c r="KQ260" s="141"/>
      <c r="KR260" s="141"/>
      <c r="KS260" s="141"/>
      <c r="KT260" s="141"/>
      <c r="KU260" s="141"/>
      <c r="KV260" s="141"/>
      <c r="KW260" s="141"/>
      <c r="KX260" s="141"/>
      <c r="KY260" s="141"/>
      <c r="KZ260" s="141"/>
      <c r="LA260" s="141"/>
      <c r="LB260" s="141"/>
      <c r="LC260" s="141"/>
      <c r="LD260" s="141"/>
      <c r="LE260" s="141"/>
      <c r="LF260" s="141"/>
      <c r="LG260" s="141"/>
      <c r="LH260" s="141"/>
      <c r="LI260" s="141"/>
      <c r="LJ260" s="141"/>
      <c r="LK260" s="141"/>
      <c r="LL260" s="141"/>
      <c r="LM260" s="141"/>
      <c r="LN260" s="141"/>
      <c r="LO260" s="141"/>
      <c r="LP260" s="141"/>
      <c r="LQ260" s="141"/>
      <c r="LR260" s="141"/>
      <c r="LS260" s="141"/>
      <c r="LT260" s="141"/>
      <c r="LU260" s="141"/>
      <c r="LV260" s="141"/>
      <c r="LW260" s="141"/>
      <c r="LX260" s="141"/>
      <c r="LY260" s="141"/>
      <c r="LZ260" s="141"/>
      <c r="MA260" s="141"/>
      <c r="MB260" s="141"/>
      <c r="MC260" s="141"/>
      <c r="MD260" s="141"/>
      <c r="ME260" s="141"/>
      <c r="MF260" s="141"/>
      <c r="MG260" s="141"/>
      <c r="MH260" s="141"/>
      <c r="MI260" s="141"/>
      <c r="MJ260" s="141"/>
      <c r="MK260" s="141"/>
      <c r="ML260" s="141"/>
      <c r="MM260" s="141"/>
      <c r="MN260" s="141"/>
      <c r="MO260" s="141"/>
      <c r="MP260" s="141"/>
      <c r="MQ260" s="141"/>
      <c r="MR260" s="141"/>
      <c r="MS260" s="141"/>
      <c r="MT260" s="141"/>
      <c r="MU260" s="141"/>
      <c r="MV260" s="141"/>
      <c r="MW260" s="141"/>
      <c r="MX260" s="141"/>
      <c r="MY260" s="141"/>
      <c r="MZ260" s="141"/>
      <c r="NA260" s="141"/>
      <c r="NB260" s="141"/>
      <c r="NC260" s="141"/>
      <c r="ND260" s="141"/>
      <c r="NE260" s="141"/>
      <c r="NF260" s="141"/>
      <c r="NG260" s="141"/>
      <c r="NH260" s="141"/>
      <c r="NI260" s="141"/>
      <c r="NJ260" s="141"/>
      <c r="NK260" s="141"/>
      <c r="NL260" s="141"/>
      <c r="NM260" s="141"/>
      <c r="NN260" s="141"/>
      <c r="NO260" s="141"/>
      <c r="NP260" s="141"/>
      <c r="NQ260" s="141"/>
      <c r="NR260" s="141"/>
      <c r="NS260" s="141"/>
      <c r="NT260" s="141"/>
      <c r="NU260" s="141"/>
      <c r="NV260" s="141"/>
      <c r="NW260" s="141"/>
      <c r="NX260" s="141"/>
      <c r="NY260" s="141"/>
      <c r="NZ260" s="141"/>
      <c r="OA260" s="141"/>
      <c r="OB260" s="141"/>
      <c r="OC260" s="141"/>
      <c r="OD260" s="141"/>
      <c r="OE260" s="141"/>
      <c r="OF260" s="141"/>
      <c r="OG260" s="141"/>
      <c r="OH260" s="141"/>
      <c r="OI260" s="141"/>
      <c r="OJ260" s="141"/>
      <c r="OK260" s="141"/>
      <c r="OL260" s="141"/>
      <c r="OM260" s="141"/>
      <c r="ON260" s="141"/>
      <c r="OO260" s="141"/>
      <c r="OP260" s="141"/>
      <c r="OQ260" s="141"/>
      <c r="OR260" s="141"/>
      <c r="OS260" s="141"/>
      <c r="OT260" s="141"/>
      <c r="OU260" s="141"/>
      <c r="OV260" s="141"/>
      <c r="OW260" s="141"/>
      <c r="OX260" s="141"/>
      <c r="OY260" s="141"/>
      <c r="OZ260" s="141"/>
      <c r="PA260" s="141"/>
      <c r="PB260" s="141"/>
      <c r="PC260" s="141"/>
      <c r="PD260" s="141"/>
      <c r="PE260" s="141"/>
      <c r="PF260" s="141"/>
      <c r="PG260" s="141"/>
      <c r="PH260" s="141"/>
      <c r="PI260" s="141"/>
      <c r="PJ260" s="141"/>
      <c r="PK260" s="141"/>
      <c r="PL260" s="141"/>
      <c r="PM260" s="141"/>
      <c r="PN260" s="141"/>
      <c r="PO260" s="141"/>
      <c r="PP260" s="141"/>
      <c r="PQ260" s="141"/>
      <c r="PR260" s="141"/>
      <c r="PS260" s="141"/>
      <c r="PT260" s="141"/>
      <c r="PU260" s="141"/>
      <c r="PV260" s="141"/>
      <c r="PW260" s="141"/>
      <c r="PX260" s="141"/>
      <c r="PY260" s="141"/>
      <c r="PZ260" s="141"/>
      <c r="QA260" s="141"/>
      <c r="QB260" s="141"/>
      <c r="QC260" s="141"/>
      <c r="QD260" s="141"/>
      <c r="QE260" s="141"/>
      <c r="QF260" s="141"/>
      <c r="QG260" s="141"/>
    </row>
    <row r="261" spans="1:449" s="145" customFormat="1" ht="118.5" hidden="1" customHeight="1">
      <c r="A261" s="252">
        <v>233</v>
      </c>
      <c r="B261" s="253" t="s">
        <v>1198</v>
      </c>
      <c r="C261" s="253" t="s">
        <v>1199</v>
      </c>
      <c r="D261" s="213" t="s">
        <v>1200</v>
      </c>
      <c r="E261" s="213" t="s">
        <v>3322</v>
      </c>
      <c r="F261" s="215" t="s">
        <v>650</v>
      </c>
      <c r="G261" s="213" t="s">
        <v>269</v>
      </c>
      <c r="H261" s="213" t="s">
        <v>341</v>
      </c>
      <c r="I261" s="213" t="s">
        <v>651</v>
      </c>
      <c r="J261" s="215" t="s">
        <v>652</v>
      </c>
      <c r="K261" s="215" t="s">
        <v>653</v>
      </c>
      <c r="L261" s="215" t="s">
        <v>654</v>
      </c>
      <c r="M261" s="215" t="s">
        <v>655</v>
      </c>
      <c r="N261" s="215" t="s">
        <v>656</v>
      </c>
      <c r="O261" s="213" t="s">
        <v>24</v>
      </c>
      <c r="P261" s="213" t="s">
        <v>61</v>
      </c>
      <c r="Q261" s="213" t="s">
        <v>657</v>
      </c>
      <c r="R261" s="213" t="s">
        <v>251</v>
      </c>
      <c r="S261" s="255" t="s">
        <v>3323</v>
      </c>
      <c r="T261" s="253" t="s">
        <v>417</v>
      </c>
      <c r="U261" s="255">
        <v>89</v>
      </c>
      <c r="V261" s="255">
        <v>2021</v>
      </c>
      <c r="W261" s="255" t="s">
        <v>3309</v>
      </c>
      <c r="X261" s="213" t="s">
        <v>3310</v>
      </c>
      <c r="Y261" s="213" t="s">
        <v>3311</v>
      </c>
      <c r="Z261" s="213" t="s">
        <v>3324</v>
      </c>
      <c r="AA261" s="255">
        <v>2</v>
      </c>
      <c r="AB261" s="284" t="s">
        <v>3325</v>
      </c>
      <c r="AC261" s="284" t="s">
        <v>3326</v>
      </c>
      <c r="AD261" s="585">
        <v>1</v>
      </c>
      <c r="AE261" s="255" t="s">
        <v>328</v>
      </c>
      <c r="AF261" s="653">
        <v>44501</v>
      </c>
      <c r="AG261" s="315">
        <v>44834</v>
      </c>
      <c r="AH261" s="260">
        <v>44743</v>
      </c>
      <c r="AI261" s="260" t="s">
        <v>309</v>
      </c>
      <c r="AJ261" s="260" t="s">
        <v>309</v>
      </c>
      <c r="AK261" s="218">
        <f t="shared" si="33"/>
        <v>123</v>
      </c>
      <c r="AL261" s="220" t="s">
        <v>547</v>
      </c>
      <c r="AM261" s="262"/>
      <c r="AN261" s="257"/>
      <c r="AO261" s="223"/>
      <c r="AP261" s="261"/>
      <c r="AQ261" s="213" t="s">
        <v>386</v>
      </c>
      <c r="AR261" s="223">
        <v>383</v>
      </c>
      <c r="AS261" s="221" t="s">
        <v>398</v>
      </c>
      <c r="AT261" s="262" t="s">
        <v>412</v>
      </c>
      <c r="AU261" s="220" t="s">
        <v>547</v>
      </c>
      <c r="AV261" s="221" t="s">
        <v>412</v>
      </c>
      <c r="AW261" s="222">
        <v>0</v>
      </c>
      <c r="AX261" s="261">
        <v>0</v>
      </c>
      <c r="AY261" s="221" t="s">
        <v>400</v>
      </c>
      <c r="AZ261" s="221" t="s">
        <v>383</v>
      </c>
      <c r="BA261" s="225" t="s">
        <v>390</v>
      </c>
      <c r="BB261" s="36" t="s">
        <v>3327</v>
      </c>
      <c r="BC261" s="269">
        <v>44620</v>
      </c>
      <c r="BD261" s="267" t="s">
        <v>474</v>
      </c>
      <c r="BE261" s="36" t="s">
        <v>3328</v>
      </c>
      <c r="BF261" s="266">
        <v>0.33</v>
      </c>
      <c r="BG261" s="213" t="s">
        <v>422</v>
      </c>
      <c r="BH261" s="223">
        <v>-44620</v>
      </c>
      <c r="BI261" s="221" t="s">
        <v>398</v>
      </c>
      <c r="BJ261" s="267"/>
      <c r="BK261" s="267"/>
      <c r="BL261" s="267"/>
      <c r="BM261" s="267"/>
      <c r="BN261" s="221"/>
      <c r="BO261" s="267"/>
      <c r="BP261" s="657" t="s">
        <v>293</v>
      </c>
      <c r="BQ261" s="62" t="s">
        <v>3329</v>
      </c>
      <c r="BR261" s="269">
        <v>44712</v>
      </c>
      <c r="BS261" s="233">
        <v>0</v>
      </c>
      <c r="BT261" s="234">
        <v>1</v>
      </c>
      <c r="BU261" s="213" t="s">
        <v>380</v>
      </c>
      <c r="BV261" s="223">
        <v>123</v>
      </c>
      <c r="BW261" s="221" t="s">
        <v>398</v>
      </c>
      <c r="BX261" s="307">
        <v>44722</v>
      </c>
      <c r="BY261" s="291" t="s">
        <v>3330</v>
      </c>
      <c r="BZ261" s="291" t="s">
        <v>1378</v>
      </c>
      <c r="CA261" s="475">
        <v>1</v>
      </c>
      <c r="CB261" s="236" t="s">
        <v>294</v>
      </c>
      <c r="CC261" s="94"/>
      <c r="CD261" s="236" t="s">
        <v>294</v>
      </c>
      <c r="CE261" s="233" t="s">
        <v>1125</v>
      </c>
      <c r="CF261" s="233" t="s">
        <v>1125</v>
      </c>
      <c r="CG261" s="375" t="s">
        <v>328</v>
      </c>
      <c r="CH261" s="233" t="s">
        <v>328</v>
      </c>
      <c r="CI261" s="234">
        <v>1</v>
      </c>
      <c r="CJ261" s="213" t="str">
        <f t="shared" si="34"/>
        <v>CUMPLIMIENTO TOTAL</v>
      </c>
      <c r="CK261" s="223" t="str">
        <f t="shared" si="38"/>
        <v>NO APLICA ACCION CERRADA</v>
      </c>
      <c r="CL261" s="221" t="str">
        <f t="shared" si="39"/>
        <v>NO APLICA ACCION CERRADA</v>
      </c>
      <c r="CM261" s="239" t="s">
        <v>328</v>
      </c>
      <c r="CN261" s="82" t="s">
        <v>1125</v>
      </c>
      <c r="CO261" s="291" t="s">
        <v>1378</v>
      </c>
      <c r="CP261" s="581">
        <v>1</v>
      </c>
      <c r="CQ261" s="236" t="s">
        <v>294</v>
      </c>
      <c r="CR261" s="105" t="s">
        <v>390</v>
      </c>
      <c r="CS261" s="249">
        <v>44963</v>
      </c>
      <c r="CT261" s="82" t="s">
        <v>1125</v>
      </c>
      <c r="CU261" s="82" t="s">
        <v>339</v>
      </c>
      <c r="CV261" s="107">
        <v>1</v>
      </c>
      <c r="CW261" s="110">
        <v>1</v>
      </c>
      <c r="CX261" s="235" t="str">
        <f t="shared" si="35"/>
        <v>CUMPLIMIENTO TOTAL</v>
      </c>
      <c r="CY261" s="223" t="str">
        <f t="shared" si="36"/>
        <v>NO APLICA ACCION CERRADA</v>
      </c>
      <c r="CZ261" s="221" t="str">
        <f t="shared" si="40"/>
        <v>NO APLICA ACCION CERRADA</v>
      </c>
      <c r="DA261" s="239" t="s">
        <v>328</v>
      </c>
      <c r="DB261" s="82" t="s">
        <v>1125</v>
      </c>
      <c r="DC261" s="82" t="s">
        <v>339</v>
      </c>
      <c r="DD261" s="107">
        <v>1</v>
      </c>
      <c r="DE261" s="97" t="s">
        <v>294</v>
      </c>
      <c r="DF261" s="94"/>
      <c r="DG261" s="141"/>
      <c r="DH261" s="141"/>
      <c r="DI261" s="141"/>
      <c r="DJ261" s="141"/>
      <c r="DK261" s="141"/>
      <c r="DL261" s="141"/>
      <c r="DM261" s="141"/>
      <c r="DN261" s="141"/>
      <c r="DO261" s="141"/>
      <c r="DP261" s="141"/>
      <c r="DQ261" s="141"/>
      <c r="DR261" s="141"/>
      <c r="DS261" s="141"/>
      <c r="DT261" s="141"/>
      <c r="DU261" s="141"/>
      <c r="DV261" s="141"/>
      <c r="DW261" s="141"/>
      <c r="DX261" s="141"/>
      <c r="DY261" s="141"/>
      <c r="DZ261" s="141"/>
      <c r="EA261" s="141"/>
      <c r="EB261" s="141"/>
      <c r="EC261" s="141"/>
      <c r="ED261" s="141"/>
      <c r="EE261" s="141"/>
      <c r="EF261" s="141"/>
      <c r="EG261" s="141"/>
      <c r="EH261" s="141"/>
      <c r="EI261" s="141"/>
      <c r="EJ261" s="141"/>
      <c r="EK261" s="141"/>
      <c r="EL261" s="141"/>
      <c r="EM261" s="141"/>
      <c r="EN261" s="141"/>
      <c r="EO261" s="141"/>
      <c r="EP261" s="141"/>
      <c r="EQ261" s="141"/>
      <c r="ER261" s="141"/>
      <c r="ES261" s="141"/>
      <c r="ET261" s="141"/>
      <c r="EU261" s="141"/>
      <c r="EV261" s="141"/>
      <c r="EW261" s="141"/>
      <c r="EX261" s="141"/>
      <c r="EY261" s="141"/>
      <c r="EZ261" s="141"/>
      <c r="FA261" s="141"/>
      <c r="FB261" s="141"/>
      <c r="FC261" s="141"/>
      <c r="FD261" s="141"/>
      <c r="FE261" s="141"/>
      <c r="FF261" s="141"/>
      <c r="FG261" s="141"/>
      <c r="FH261" s="141"/>
      <c r="FI261" s="141"/>
      <c r="FJ261" s="141"/>
      <c r="FK261" s="141"/>
      <c r="FL261" s="141"/>
      <c r="FM261" s="141"/>
      <c r="FN261" s="141"/>
      <c r="FO261" s="141"/>
      <c r="FP261" s="141"/>
      <c r="FQ261" s="141"/>
      <c r="FR261" s="141"/>
      <c r="FS261" s="141"/>
      <c r="FT261" s="141"/>
      <c r="FU261" s="141"/>
      <c r="FV261" s="141"/>
      <c r="FW261" s="141"/>
      <c r="FX261" s="141"/>
      <c r="FY261" s="141"/>
      <c r="FZ261" s="141"/>
      <c r="GA261" s="141"/>
      <c r="GB261" s="141"/>
      <c r="GC261" s="141"/>
      <c r="GD261" s="141"/>
      <c r="GE261" s="141"/>
      <c r="GF261" s="141"/>
      <c r="GG261" s="141"/>
      <c r="GH261" s="141"/>
      <c r="GI261" s="141"/>
      <c r="GJ261" s="141"/>
      <c r="GK261" s="141"/>
      <c r="GL261" s="141"/>
      <c r="GM261" s="141"/>
      <c r="GN261" s="141"/>
      <c r="GO261" s="141"/>
      <c r="GP261" s="141"/>
      <c r="GQ261" s="141"/>
      <c r="GR261" s="141"/>
      <c r="GS261" s="141"/>
      <c r="GT261" s="141"/>
      <c r="GU261" s="141"/>
      <c r="GV261" s="141"/>
      <c r="GW261" s="141"/>
      <c r="GX261" s="141"/>
      <c r="GY261" s="141"/>
      <c r="GZ261" s="141"/>
      <c r="HA261" s="141"/>
      <c r="HB261" s="141"/>
      <c r="HC261" s="141"/>
      <c r="HD261" s="141"/>
      <c r="HE261" s="141"/>
      <c r="HF261" s="141"/>
      <c r="HG261" s="141"/>
      <c r="HH261" s="141"/>
      <c r="HI261" s="141"/>
      <c r="HJ261" s="141"/>
      <c r="HK261" s="141"/>
      <c r="HL261" s="141"/>
      <c r="HM261" s="141"/>
      <c r="HN261" s="141"/>
      <c r="HO261" s="141"/>
      <c r="HP261" s="141"/>
      <c r="HQ261" s="141"/>
      <c r="HR261" s="141"/>
      <c r="HS261" s="141"/>
      <c r="HT261" s="141"/>
      <c r="HU261" s="141"/>
      <c r="HV261" s="141"/>
      <c r="HW261" s="141"/>
      <c r="HX261" s="141"/>
      <c r="HY261" s="141"/>
      <c r="HZ261" s="141"/>
      <c r="IA261" s="141"/>
      <c r="IB261" s="141"/>
      <c r="IC261" s="141"/>
      <c r="ID261" s="141"/>
      <c r="IE261" s="141"/>
      <c r="IF261" s="141"/>
      <c r="IG261" s="141"/>
      <c r="IH261" s="141"/>
      <c r="II261" s="141"/>
      <c r="IJ261" s="141"/>
      <c r="IK261" s="141"/>
      <c r="IL261" s="141"/>
      <c r="IM261" s="141"/>
      <c r="IN261" s="141"/>
      <c r="IO261" s="141"/>
      <c r="IP261" s="141"/>
      <c r="IQ261" s="141"/>
      <c r="IR261" s="141"/>
      <c r="IS261" s="141"/>
      <c r="IT261" s="141"/>
      <c r="IU261" s="141"/>
      <c r="IV261" s="141"/>
      <c r="IW261" s="141"/>
      <c r="IX261" s="141"/>
      <c r="IY261" s="141"/>
      <c r="IZ261" s="141"/>
      <c r="JA261" s="141"/>
      <c r="JB261" s="141"/>
      <c r="JC261" s="141"/>
      <c r="JD261" s="141"/>
      <c r="JE261" s="141"/>
      <c r="JF261" s="141"/>
      <c r="JG261" s="141"/>
      <c r="JH261" s="141"/>
      <c r="JI261" s="141"/>
      <c r="JJ261" s="141"/>
      <c r="JK261" s="141"/>
      <c r="JL261" s="141"/>
      <c r="JM261" s="141"/>
      <c r="JN261" s="141"/>
      <c r="JO261" s="141"/>
      <c r="JP261" s="141"/>
      <c r="JQ261" s="141"/>
      <c r="JR261" s="141"/>
      <c r="JS261" s="141"/>
      <c r="JT261" s="141"/>
      <c r="JU261" s="141"/>
      <c r="JV261" s="141"/>
      <c r="JW261" s="141"/>
      <c r="JX261" s="141"/>
      <c r="JY261" s="141"/>
      <c r="JZ261" s="141"/>
      <c r="KA261" s="141"/>
      <c r="KB261" s="141"/>
      <c r="KC261" s="141"/>
      <c r="KD261" s="141"/>
      <c r="KE261" s="141"/>
      <c r="KF261" s="141"/>
      <c r="KG261" s="141"/>
      <c r="KH261" s="141"/>
      <c r="KI261" s="141"/>
      <c r="KJ261" s="141"/>
      <c r="KK261" s="141"/>
      <c r="KL261" s="141"/>
      <c r="KM261" s="141"/>
      <c r="KN261" s="141"/>
      <c r="KO261" s="141"/>
      <c r="KP261" s="141"/>
      <c r="KQ261" s="141"/>
      <c r="KR261" s="141"/>
      <c r="KS261" s="141"/>
      <c r="KT261" s="141"/>
      <c r="KU261" s="141"/>
      <c r="KV261" s="141"/>
      <c r="KW261" s="141"/>
      <c r="KX261" s="141"/>
      <c r="KY261" s="141"/>
      <c r="KZ261" s="141"/>
      <c r="LA261" s="141"/>
      <c r="LB261" s="141"/>
      <c r="LC261" s="141"/>
      <c r="LD261" s="141"/>
      <c r="LE261" s="141"/>
      <c r="LF261" s="141"/>
      <c r="LG261" s="141"/>
      <c r="LH261" s="141"/>
      <c r="LI261" s="141"/>
      <c r="LJ261" s="141"/>
      <c r="LK261" s="141"/>
      <c r="LL261" s="141"/>
      <c r="LM261" s="141"/>
      <c r="LN261" s="141"/>
      <c r="LO261" s="141"/>
      <c r="LP261" s="141"/>
      <c r="LQ261" s="141"/>
      <c r="LR261" s="141"/>
      <c r="LS261" s="141"/>
      <c r="LT261" s="141"/>
      <c r="LU261" s="141"/>
      <c r="LV261" s="141"/>
      <c r="LW261" s="141"/>
      <c r="LX261" s="141"/>
      <c r="LY261" s="141"/>
      <c r="LZ261" s="141"/>
      <c r="MA261" s="141"/>
      <c r="MB261" s="141"/>
      <c r="MC261" s="141"/>
      <c r="MD261" s="141"/>
      <c r="ME261" s="141"/>
      <c r="MF261" s="141"/>
      <c r="MG261" s="141"/>
      <c r="MH261" s="141"/>
      <c r="MI261" s="141"/>
      <c r="MJ261" s="141"/>
      <c r="MK261" s="141"/>
      <c r="ML261" s="141"/>
      <c r="MM261" s="141"/>
      <c r="MN261" s="141"/>
      <c r="MO261" s="141"/>
      <c r="MP261" s="141"/>
      <c r="MQ261" s="141"/>
      <c r="MR261" s="141"/>
      <c r="MS261" s="141"/>
      <c r="MT261" s="141"/>
      <c r="MU261" s="141"/>
      <c r="MV261" s="141"/>
      <c r="MW261" s="141"/>
      <c r="MX261" s="141"/>
      <c r="MY261" s="141"/>
      <c r="MZ261" s="141"/>
      <c r="NA261" s="141"/>
      <c r="NB261" s="141"/>
      <c r="NC261" s="141"/>
      <c r="ND261" s="141"/>
      <c r="NE261" s="141"/>
      <c r="NF261" s="141"/>
      <c r="NG261" s="141"/>
      <c r="NH261" s="141"/>
      <c r="NI261" s="141"/>
      <c r="NJ261" s="141"/>
      <c r="NK261" s="141"/>
      <c r="NL261" s="141"/>
      <c r="NM261" s="141"/>
      <c r="NN261" s="141"/>
      <c r="NO261" s="141"/>
      <c r="NP261" s="141"/>
      <c r="NQ261" s="141"/>
      <c r="NR261" s="141"/>
      <c r="NS261" s="141"/>
      <c r="NT261" s="141"/>
      <c r="NU261" s="141"/>
      <c r="NV261" s="141"/>
      <c r="NW261" s="141"/>
      <c r="NX261" s="141"/>
      <c r="NY261" s="141"/>
      <c r="NZ261" s="141"/>
      <c r="OA261" s="141"/>
      <c r="OB261" s="141"/>
      <c r="OC261" s="141"/>
      <c r="OD261" s="141"/>
      <c r="OE261" s="141"/>
      <c r="OF261" s="141"/>
      <c r="OG261" s="141"/>
      <c r="OH261" s="141"/>
      <c r="OI261" s="141"/>
      <c r="OJ261" s="141"/>
      <c r="OK261" s="141"/>
      <c r="OL261" s="141"/>
      <c r="OM261" s="141"/>
      <c r="ON261" s="141"/>
      <c r="OO261" s="141"/>
      <c r="OP261" s="141"/>
      <c r="OQ261" s="141"/>
      <c r="OR261" s="141"/>
      <c r="OS261" s="141"/>
      <c r="OT261" s="141"/>
      <c r="OU261" s="141"/>
      <c r="OV261" s="141"/>
      <c r="OW261" s="141"/>
      <c r="OX261" s="141"/>
      <c r="OY261" s="141"/>
      <c r="OZ261" s="141"/>
      <c r="PA261" s="141"/>
      <c r="PB261" s="141"/>
      <c r="PC261" s="141"/>
      <c r="PD261" s="141"/>
      <c r="PE261" s="141"/>
      <c r="PF261" s="141"/>
      <c r="PG261" s="141"/>
      <c r="PH261" s="141"/>
      <c r="PI261" s="141"/>
      <c r="PJ261" s="141"/>
      <c r="PK261" s="141"/>
      <c r="PL261" s="141"/>
      <c r="PM261" s="141"/>
      <c r="PN261" s="141"/>
      <c r="PO261" s="141"/>
      <c r="PP261" s="141"/>
      <c r="PQ261" s="141"/>
      <c r="PR261" s="141"/>
      <c r="PS261" s="141"/>
      <c r="PT261" s="141"/>
      <c r="PU261" s="141"/>
      <c r="PV261" s="141"/>
      <c r="PW261" s="141"/>
      <c r="PX261" s="141"/>
      <c r="PY261" s="141"/>
      <c r="PZ261" s="141"/>
      <c r="QA261" s="141"/>
      <c r="QB261" s="141"/>
      <c r="QC261" s="141"/>
      <c r="QD261" s="141"/>
      <c r="QE261" s="141"/>
      <c r="QF261" s="141"/>
      <c r="QG261" s="141"/>
    </row>
    <row r="262" spans="1:449" s="145" customFormat="1" ht="118.5" hidden="1" customHeight="1">
      <c r="A262" s="252">
        <v>234</v>
      </c>
      <c r="B262" s="253" t="s">
        <v>1198</v>
      </c>
      <c r="C262" s="253" t="s">
        <v>1199</v>
      </c>
      <c r="D262" s="213" t="s">
        <v>1200</v>
      </c>
      <c r="E262" s="224" t="s">
        <v>315</v>
      </c>
      <c r="F262" s="253" t="s">
        <v>634</v>
      </c>
      <c r="G262" s="253" t="s">
        <v>635</v>
      </c>
      <c r="H262" s="253" t="s">
        <v>338</v>
      </c>
      <c r="I262" s="215" t="s">
        <v>636</v>
      </c>
      <c r="J262" s="215" t="s">
        <v>637</v>
      </c>
      <c r="K262" s="398" t="s">
        <v>638</v>
      </c>
      <c r="L262" s="398" t="s">
        <v>639</v>
      </c>
      <c r="M262" s="216" t="s">
        <v>640</v>
      </c>
      <c r="N262" s="398" t="s">
        <v>641</v>
      </c>
      <c r="O262" s="213" t="s">
        <v>24</v>
      </c>
      <c r="P262" s="213" t="s">
        <v>61</v>
      </c>
      <c r="Q262" s="213" t="s">
        <v>642</v>
      </c>
      <c r="R262" s="213" t="s">
        <v>251</v>
      </c>
      <c r="S262" s="255" t="s">
        <v>3331</v>
      </c>
      <c r="T262" s="253" t="s">
        <v>417</v>
      </c>
      <c r="U262" s="255">
        <v>89</v>
      </c>
      <c r="V262" s="255">
        <v>2021</v>
      </c>
      <c r="W262" s="255" t="s">
        <v>3309</v>
      </c>
      <c r="X262" s="213" t="s">
        <v>3310</v>
      </c>
      <c r="Y262" s="213" t="s">
        <v>3332</v>
      </c>
      <c r="Z262" s="213" t="s">
        <v>3333</v>
      </c>
      <c r="AA262" s="255">
        <v>3</v>
      </c>
      <c r="AB262" s="219" t="s">
        <v>3334</v>
      </c>
      <c r="AC262" s="219" t="s">
        <v>3335</v>
      </c>
      <c r="AD262" s="585">
        <v>1</v>
      </c>
      <c r="AE262" s="255" t="s">
        <v>328</v>
      </c>
      <c r="AF262" s="654">
        <v>44501</v>
      </c>
      <c r="AG262" s="259">
        <v>44834</v>
      </c>
      <c r="AH262" s="260">
        <v>44743</v>
      </c>
      <c r="AI262" s="260" t="s">
        <v>309</v>
      </c>
      <c r="AJ262" s="260" t="s">
        <v>309</v>
      </c>
      <c r="AK262" s="218">
        <f t="shared" si="33"/>
        <v>123</v>
      </c>
      <c r="AL262" s="220" t="s">
        <v>547</v>
      </c>
      <c r="AM262" s="262"/>
      <c r="AN262" s="257"/>
      <c r="AO262" s="300"/>
      <c r="AP262" s="261"/>
      <c r="AQ262" s="235" t="s">
        <v>386</v>
      </c>
      <c r="AR262" s="223">
        <v>383</v>
      </c>
      <c r="AS262" s="221" t="s">
        <v>398</v>
      </c>
      <c r="AT262" s="262" t="s">
        <v>412</v>
      </c>
      <c r="AU262" s="220" t="s">
        <v>547</v>
      </c>
      <c r="AV262" s="263" t="s">
        <v>412</v>
      </c>
      <c r="AW262" s="222">
        <v>0</v>
      </c>
      <c r="AX262" s="261">
        <v>0</v>
      </c>
      <c r="AY262" s="221" t="s">
        <v>400</v>
      </c>
      <c r="AZ262" s="221" t="s">
        <v>383</v>
      </c>
      <c r="BA262" s="247" t="s">
        <v>390</v>
      </c>
      <c r="BB262" s="316" t="s">
        <v>789</v>
      </c>
      <c r="BC262" s="496">
        <v>44620</v>
      </c>
      <c r="BD262" s="265" t="s">
        <v>575</v>
      </c>
      <c r="BE262" s="240" t="s">
        <v>576</v>
      </c>
      <c r="BF262" s="122">
        <v>0</v>
      </c>
      <c r="BG262" s="235" t="s">
        <v>386</v>
      </c>
      <c r="BH262" s="223">
        <v>-44620</v>
      </c>
      <c r="BI262" s="221" t="s">
        <v>398</v>
      </c>
      <c r="BJ262" s="267"/>
      <c r="BK262" s="267"/>
      <c r="BL262" s="267"/>
      <c r="BM262" s="267"/>
      <c r="BN262" s="221"/>
      <c r="BO262" s="267"/>
      <c r="BP262" s="268" t="s">
        <v>293</v>
      </c>
      <c r="BQ262" s="62" t="s">
        <v>3336</v>
      </c>
      <c r="BR262" s="269">
        <v>44712</v>
      </c>
      <c r="BS262" s="233" t="s">
        <v>480</v>
      </c>
      <c r="BT262" s="234">
        <v>1</v>
      </c>
      <c r="BU262" s="235" t="s">
        <v>380</v>
      </c>
      <c r="BV262" s="223">
        <v>123</v>
      </c>
      <c r="BW262" s="221" t="s">
        <v>398</v>
      </c>
      <c r="BX262" s="249">
        <v>44725</v>
      </c>
      <c r="BY262" s="249" t="s">
        <v>3337</v>
      </c>
      <c r="BZ262" s="94" t="s">
        <v>722</v>
      </c>
      <c r="CA262" s="108">
        <v>1</v>
      </c>
      <c r="CB262" s="236" t="s">
        <v>294</v>
      </c>
      <c r="CC262" s="94"/>
      <c r="CD262" s="236" t="s">
        <v>294</v>
      </c>
      <c r="CE262" s="233" t="s">
        <v>1125</v>
      </c>
      <c r="CF262" s="233" t="s">
        <v>1125</v>
      </c>
      <c r="CG262" s="375" t="s">
        <v>328</v>
      </c>
      <c r="CH262" s="233" t="s">
        <v>328</v>
      </c>
      <c r="CI262" s="234">
        <v>1</v>
      </c>
      <c r="CJ262" s="235" t="str">
        <f t="shared" si="34"/>
        <v>CUMPLIMIENTO TOTAL</v>
      </c>
      <c r="CK262" s="223" t="str">
        <f t="shared" si="38"/>
        <v>NO APLICA ACCION CERRADA</v>
      </c>
      <c r="CL262" s="221" t="str">
        <f t="shared" si="39"/>
        <v>NO APLICA ACCION CERRADA</v>
      </c>
      <c r="CM262" s="239" t="s">
        <v>328</v>
      </c>
      <c r="CN262" s="82" t="s">
        <v>1125</v>
      </c>
      <c r="CO262" s="70" t="s">
        <v>722</v>
      </c>
      <c r="CP262" s="116">
        <v>1</v>
      </c>
      <c r="CQ262" s="236" t="s">
        <v>294</v>
      </c>
      <c r="CR262" s="105" t="s">
        <v>390</v>
      </c>
      <c r="CS262" s="249">
        <v>44963</v>
      </c>
      <c r="CT262" s="82" t="s">
        <v>1125</v>
      </c>
      <c r="CU262" s="82" t="s">
        <v>339</v>
      </c>
      <c r="CV262" s="107">
        <v>1</v>
      </c>
      <c r="CW262" s="110">
        <v>1</v>
      </c>
      <c r="CX262" s="235" t="str">
        <f t="shared" si="35"/>
        <v>CUMPLIMIENTO TOTAL</v>
      </c>
      <c r="CY262" s="223" t="str">
        <f t="shared" si="36"/>
        <v>NO APLICA ACCION CERRADA</v>
      </c>
      <c r="CZ262" s="221" t="str">
        <f t="shared" si="40"/>
        <v>NO APLICA ACCION CERRADA</v>
      </c>
      <c r="DA262" s="239" t="s">
        <v>328</v>
      </c>
      <c r="DB262" s="82" t="s">
        <v>1125</v>
      </c>
      <c r="DC262" s="82" t="s">
        <v>339</v>
      </c>
      <c r="DD262" s="107">
        <v>1</v>
      </c>
      <c r="DE262" s="97" t="s">
        <v>294</v>
      </c>
      <c r="DF262" s="94"/>
      <c r="DG262" s="141"/>
      <c r="DH262" s="141"/>
      <c r="DI262" s="141"/>
      <c r="DJ262" s="141"/>
      <c r="DK262" s="141"/>
      <c r="DL262" s="141"/>
      <c r="DM262" s="141"/>
      <c r="DN262" s="141"/>
      <c r="DO262" s="141"/>
      <c r="DP262" s="141"/>
      <c r="DQ262" s="141"/>
      <c r="DR262" s="141"/>
      <c r="DS262" s="141"/>
      <c r="DT262" s="141"/>
      <c r="DU262" s="141"/>
      <c r="DV262" s="141"/>
      <c r="DW262" s="141"/>
      <c r="DX262" s="141"/>
      <c r="DY262" s="141"/>
      <c r="DZ262" s="141"/>
      <c r="EA262" s="141"/>
      <c r="EB262" s="141"/>
      <c r="EC262" s="141"/>
      <c r="ED262" s="141"/>
      <c r="EE262" s="141"/>
      <c r="EF262" s="141"/>
      <c r="EG262" s="141"/>
      <c r="EH262" s="141"/>
      <c r="EI262" s="141"/>
      <c r="EJ262" s="141"/>
      <c r="EK262" s="141"/>
      <c r="EL262" s="141"/>
      <c r="EM262" s="141"/>
      <c r="EN262" s="141"/>
      <c r="EO262" s="141"/>
      <c r="EP262" s="141"/>
      <c r="EQ262" s="141"/>
      <c r="ER262" s="141"/>
      <c r="ES262" s="141"/>
      <c r="ET262" s="141"/>
      <c r="EU262" s="141"/>
      <c r="EV262" s="141"/>
      <c r="EW262" s="141"/>
      <c r="EX262" s="141"/>
      <c r="EY262" s="141"/>
      <c r="EZ262" s="141"/>
      <c r="FA262" s="141"/>
      <c r="FB262" s="141"/>
      <c r="FC262" s="141"/>
      <c r="FD262" s="141"/>
      <c r="FE262" s="141"/>
      <c r="FF262" s="141"/>
      <c r="FG262" s="141"/>
      <c r="FH262" s="141"/>
      <c r="FI262" s="141"/>
      <c r="FJ262" s="141"/>
      <c r="FK262" s="141"/>
      <c r="FL262" s="141"/>
      <c r="FM262" s="141"/>
      <c r="FN262" s="141"/>
      <c r="FO262" s="141"/>
      <c r="FP262" s="141"/>
      <c r="FQ262" s="141"/>
      <c r="FR262" s="141"/>
      <c r="FS262" s="141"/>
      <c r="FT262" s="141"/>
      <c r="FU262" s="141"/>
      <c r="FV262" s="141"/>
      <c r="FW262" s="141"/>
      <c r="FX262" s="141"/>
      <c r="FY262" s="141"/>
      <c r="FZ262" s="141"/>
      <c r="GA262" s="141"/>
      <c r="GB262" s="141"/>
      <c r="GC262" s="141"/>
      <c r="GD262" s="141"/>
      <c r="GE262" s="141"/>
      <c r="GF262" s="141"/>
      <c r="GG262" s="141"/>
      <c r="GH262" s="141"/>
      <c r="GI262" s="141"/>
      <c r="GJ262" s="141"/>
      <c r="GK262" s="141"/>
      <c r="GL262" s="141"/>
      <c r="GM262" s="141"/>
      <c r="GN262" s="141"/>
      <c r="GO262" s="141"/>
      <c r="GP262" s="141"/>
      <c r="GQ262" s="141"/>
      <c r="GR262" s="141"/>
      <c r="GS262" s="141"/>
      <c r="GT262" s="141"/>
      <c r="GU262" s="141"/>
      <c r="GV262" s="141"/>
      <c r="GW262" s="141"/>
      <c r="GX262" s="141"/>
      <c r="GY262" s="141"/>
      <c r="GZ262" s="141"/>
      <c r="HA262" s="141"/>
      <c r="HB262" s="141"/>
      <c r="HC262" s="141"/>
      <c r="HD262" s="141"/>
      <c r="HE262" s="141"/>
      <c r="HF262" s="141"/>
      <c r="HG262" s="141"/>
      <c r="HH262" s="141"/>
      <c r="HI262" s="141"/>
      <c r="HJ262" s="141"/>
      <c r="HK262" s="141"/>
      <c r="HL262" s="141"/>
      <c r="HM262" s="141"/>
      <c r="HN262" s="141"/>
      <c r="HO262" s="141"/>
      <c r="HP262" s="141"/>
      <c r="HQ262" s="141"/>
      <c r="HR262" s="141"/>
      <c r="HS262" s="141"/>
      <c r="HT262" s="141"/>
      <c r="HU262" s="141"/>
      <c r="HV262" s="141"/>
      <c r="HW262" s="141"/>
      <c r="HX262" s="141"/>
      <c r="HY262" s="141"/>
      <c r="HZ262" s="141"/>
      <c r="IA262" s="141"/>
      <c r="IB262" s="141"/>
      <c r="IC262" s="141"/>
      <c r="ID262" s="141"/>
      <c r="IE262" s="141"/>
      <c r="IF262" s="141"/>
      <c r="IG262" s="141"/>
      <c r="IH262" s="141"/>
      <c r="II262" s="141"/>
      <c r="IJ262" s="141"/>
      <c r="IK262" s="141"/>
      <c r="IL262" s="141"/>
      <c r="IM262" s="141"/>
      <c r="IN262" s="141"/>
      <c r="IO262" s="141"/>
      <c r="IP262" s="141"/>
      <c r="IQ262" s="141"/>
      <c r="IR262" s="141"/>
      <c r="IS262" s="141"/>
      <c r="IT262" s="141"/>
      <c r="IU262" s="141"/>
      <c r="IV262" s="141"/>
      <c r="IW262" s="141"/>
      <c r="IX262" s="141"/>
      <c r="IY262" s="141"/>
      <c r="IZ262" s="141"/>
      <c r="JA262" s="141"/>
      <c r="JB262" s="141"/>
      <c r="JC262" s="141"/>
      <c r="JD262" s="141"/>
      <c r="JE262" s="141"/>
      <c r="JF262" s="141"/>
      <c r="JG262" s="141"/>
      <c r="JH262" s="141"/>
      <c r="JI262" s="141"/>
      <c r="JJ262" s="141"/>
      <c r="JK262" s="141"/>
      <c r="JL262" s="141"/>
      <c r="JM262" s="141"/>
      <c r="JN262" s="141"/>
      <c r="JO262" s="141"/>
      <c r="JP262" s="141"/>
      <c r="JQ262" s="141"/>
      <c r="JR262" s="141"/>
      <c r="JS262" s="141"/>
      <c r="JT262" s="141"/>
      <c r="JU262" s="141"/>
      <c r="JV262" s="141"/>
      <c r="JW262" s="141"/>
      <c r="JX262" s="141"/>
      <c r="JY262" s="141"/>
      <c r="JZ262" s="141"/>
      <c r="KA262" s="141"/>
      <c r="KB262" s="141"/>
      <c r="KC262" s="141"/>
      <c r="KD262" s="141"/>
      <c r="KE262" s="141"/>
      <c r="KF262" s="141"/>
      <c r="KG262" s="141"/>
      <c r="KH262" s="141"/>
      <c r="KI262" s="141"/>
      <c r="KJ262" s="141"/>
      <c r="KK262" s="141"/>
      <c r="KL262" s="141"/>
      <c r="KM262" s="141"/>
      <c r="KN262" s="141"/>
      <c r="KO262" s="141"/>
      <c r="KP262" s="141"/>
      <c r="KQ262" s="141"/>
      <c r="KR262" s="141"/>
      <c r="KS262" s="141"/>
      <c r="KT262" s="141"/>
      <c r="KU262" s="141"/>
      <c r="KV262" s="141"/>
      <c r="KW262" s="141"/>
      <c r="KX262" s="141"/>
      <c r="KY262" s="141"/>
      <c r="KZ262" s="141"/>
      <c r="LA262" s="141"/>
      <c r="LB262" s="141"/>
      <c r="LC262" s="141"/>
      <c r="LD262" s="141"/>
      <c r="LE262" s="141"/>
      <c r="LF262" s="141"/>
      <c r="LG262" s="141"/>
      <c r="LH262" s="141"/>
      <c r="LI262" s="141"/>
      <c r="LJ262" s="141"/>
      <c r="LK262" s="141"/>
      <c r="LL262" s="141"/>
      <c r="LM262" s="141"/>
      <c r="LN262" s="141"/>
      <c r="LO262" s="141"/>
      <c r="LP262" s="141"/>
      <c r="LQ262" s="141"/>
      <c r="LR262" s="141"/>
      <c r="LS262" s="141"/>
      <c r="LT262" s="141"/>
      <c r="LU262" s="141"/>
      <c r="LV262" s="141"/>
      <c r="LW262" s="141"/>
      <c r="LX262" s="141"/>
      <c r="LY262" s="141"/>
      <c r="LZ262" s="141"/>
      <c r="MA262" s="141"/>
      <c r="MB262" s="141"/>
      <c r="MC262" s="141"/>
      <c r="MD262" s="141"/>
      <c r="ME262" s="141"/>
      <c r="MF262" s="141"/>
      <c r="MG262" s="141"/>
      <c r="MH262" s="141"/>
      <c r="MI262" s="141"/>
      <c r="MJ262" s="141"/>
      <c r="MK262" s="141"/>
      <c r="ML262" s="141"/>
      <c r="MM262" s="141"/>
      <c r="MN262" s="141"/>
      <c r="MO262" s="141"/>
      <c r="MP262" s="141"/>
      <c r="MQ262" s="141"/>
      <c r="MR262" s="141"/>
      <c r="MS262" s="141"/>
      <c r="MT262" s="141"/>
      <c r="MU262" s="141"/>
      <c r="MV262" s="141"/>
      <c r="MW262" s="141"/>
      <c r="MX262" s="141"/>
      <c r="MY262" s="141"/>
      <c r="MZ262" s="141"/>
      <c r="NA262" s="141"/>
      <c r="NB262" s="141"/>
      <c r="NC262" s="141"/>
      <c r="ND262" s="141"/>
      <c r="NE262" s="141"/>
      <c r="NF262" s="141"/>
      <c r="NG262" s="141"/>
      <c r="NH262" s="141"/>
      <c r="NI262" s="141"/>
      <c r="NJ262" s="141"/>
      <c r="NK262" s="141"/>
      <c r="NL262" s="141"/>
      <c r="NM262" s="141"/>
      <c r="NN262" s="141"/>
      <c r="NO262" s="141"/>
      <c r="NP262" s="141"/>
      <c r="NQ262" s="141"/>
      <c r="NR262" s="141"/>
      <c r="NS262" s="141"/>
      <c r="NT262" s="141"/>
      <c r="NU262" s="141"/>
      <c r="NV262" s="141"/>
      <c r="NW262" s="141"/>
      <c r="NX262" s="141"/>
      <c r="NY262" s="141"/>
      <c r="NZ262" s="141"/>
      <c r="OA262" s="141"/>
      <c r="OB262" s="141"/>
      <c r="OC262" s="141"/>
      <c r="OD262" s="141"/>
      <c r="OE262" s="141"/>
      <c r="OF262" s="141"/>
      <c r="OG262" s="141"/>
      <c r="OH262" s="141"/>
      <c r="OI262" s="141"/>
      <c r="OJ262" s="141"/>
      <c r="OK262" s="141"/>
      <c r="OL262" s="141"/>
      <c r="OM262" s="141"/>
      <c r="ON262" s="141"/>
      <c r="OO262" s="141"/>
      <c r="OP262" s="141"/>
      <c r="OQ262" s="141"/>
      <c r="OR262" s="141"/>
      <c r="OS262" s="141"/>
      <c r="OT262" s="141"/>
      <c r="OU262" s="141"/>
      <c r="OV262" s="141"/>
      <c r="OW262" s="141"/>
      <c r="OX262" s="141"/>
      <c r="OY262" s="141"/>
      <c r="OZ262" s="141"/>
      <c r="PA262" s="141"/>
      <c r="PB262" s="141"/>
      <c r="PC262" s="141"/>
      <c r="PD262" s="141"/>
      <c r="PE262" s="141"/>
      <c r="PF262" s="141"/>
      <c r="PG262" s="141"/>
      <c r="PH262" s="141"/>
      <c r="PI262" s="141"/>
      <c r="PJ262" s="141"/>
      <c r="PK262" s="141"/>
      <c r="PL262" s="141"/>
      <c r="PM262" s="141"/>
      <c r="PN262" s="141"/>
      <c r="PO262" s="141"/>
      <c r="PP262" s="141"/>
      <c r="PQ262" s="141"/>
      <c r="PR262" s="141"/>
      <c r="PS262" s="141"/>
      <c r="PT262" s="141"/>
      <c r="PU262" s="141"/>
      <c r="PV262" s="141"/>
      <c r="PW262" s="141"/>
      <c r="PX262" s="141"/>
      <c r="PY262" s="141"/>
      <c r="PZ262" s="141"/>
      <c r="QA262" s="141"/>
      <c r="QB262" s="141"/>
      <c r="QC262" s="141"/>
      <c r="QD262" s="141"/>
      <c r="QE262" s="141"/>
      <c r="QF262" s="141"/>
    </row>
    <row r="263" spans="1:449" s="145" customFormat="1" ht="118.5" hidden="1" customHeight="1">
      <c r="A263" s="252">
        <v>235</v>
      </c>
      <c r="B263" s="253" t="s">
        <v>1198</v>
      </c>
      <c r="C263" s="253" t="s">
        <v>1199</v>
      </c>
      <c r="D263" s="213" t="s">
        <v>1200</v>
      </c>
      <c r="E263" s="224" t="s">
        <v>3338</v>
      </c>
      <c r="F263" s="213" t="s">
        <v>1877</v>
      </c>
      <c r="G263" s="254" t="s">
        <v>269</v>
      </c>
      <c r="H263" s="215" t="s">
        <v>341</v>
      </c>
      <c r="I263" s="215" t="s">
        <v>595</v>
      </c>
      <c r="J263" s="395" t="s">
        <v>102</v>
      </c>
      <c r="K263" s="395" t="s">
        <v>638</v>
      </c>
      <c r="L263" s="395" t="s">
        <v>639</v>
      </c>
      <c r="M263" s="288" t="s">
        <v>1879</v>
      </c>
      <c r="N263" s="395" t="s">
        <v>1880</v>
      </c>
      <c r="O263" s="213" t="s">
        <v>24</v>
      </c>
      <c r="P263" s="213" t="s">
        <v>52</v>
      </c>
      <c r="Q263" s="213" t="s">
        <v>642</v>
      </c>
      <c r="R263" s="213" t="s">
        <v>251</v>
      </c>
      <c r="S263" s="255" t="s">
        <v>3339</v>
      </c>
      <c r="T263" s="253" t="s">
        <v>3340</v>
      </c>
      <c r="U263" s="255">
        <v>89</v>
      </c>
      <c r="V263" s="255">
        <v>2021</v>
      </c>
      <c r="W263" s="255" t="s">
        <v>3341</v>
      </c>
      <c r="X263" s="213" t="s">
        <v>3342</v>
      </c>
      <c r="Y263" s="213" t="s">
        <v>3343</v>
      </c>
      <c r="Z263" s="213" t="s">
        <v>3344</v>
      </c>
      <c r="AA263" s="255">
        <v>1</v>
      </c>
      <c r="AB263" s="284" t="s">
        <v>3345</v>
      </c>
      <c r="AC263" s="284" t="s">
        <v>3346</v>
      </c>
      <c r="AD263" s="585">
        <v>1</v>
      </c>
      <c r="AE263" s="255" t="s">
        <v>328</v>
      </c>
      <c r="AF263" s="654">
        <v>44501</v>
      </c>
      <c r="AG263" s="654">
        <v>44681</v>
      </c>
      <c r="AH263" s="260">
        <v>44743</v>
      </c>
      <c r="AI263" s="260" t="s">
        <v>309</v>
      </c>
      <c r="AJ263" s="260" t="s">
        <v>309</v>
      </c>
      <c r="AK263" s="218">
        <f t="shared" si="33"/>
        <v>-30</v>
      </c>
      <c r="AL263" s="220" t="s">
        <v>547</v>
      </c>
      <c r="AM263" s="262"/>
      <c r="AN263" s="257"/>
      <c r="AO263" s="300"/>
      <c r="AP263" s="261"/>
      <c r="AQ263" s="235" t="s">
        <v>386</v>
      </c>
      <c r="AR263" s="223">
        <v>230</v>
      </c>
      <c r="AS263" s="221" t="s">
        <v>398</v>
      </c>
      <c r="AT263" s="262" t="s">
        <v>412</v>
      </c>
      <c r="AU263" s="220" t="s">
        <v>547</v>
      </c>
      <c r="AV263" s="263" t="s">
        <v>412</v>
      </c>
      <c r="AW263" s="222">
        <v>0</v>
      </c>
      <c r="AX263" s="261">
        <v>0</v>
      </c>
      <c r="AY263" s="221" t="s">
        <v>400</v>
      </c>
      <c r="AZ263" s="221" t="s">
        <v>383</v>
      </c>
      <c r="BA263" s="247" t="s">
        <v>390</v>
      </c>
      <c r="BB263" s="279" t="s">
        <v>3347</v>
      </c>
      <c r="BC263" s="496">
        <v>44620</v>
      </c>
      <c r="BD263" s="316" t="s">
        <v>307</v>
      </c>
      <c r="BE263" s="571" t="s">
        <v>480</v>
      </c>
      <c r="BF263" s="317">
        <v>1</v>
      </c>
      <c r="BG263" s="235" t="s">
        <v>380</v>
      </c>
      <c r="BH263" s="223">
        <v>-44620</v>
      </c>
      <c r="BI263" s="221" t="s">
        <v>398</v>
      </c>
      <c r="BJ263" s="267"/>
      <c r="BK263" s="267"/>
      <c r="BL263" s="267"/>
      <c r="BM263" s="267"/>
      <c r="BN263" s="221"/>
      <c r="BO263" s="267"/>
      <c r="BP263" s="399" t="s">
        <v>1213</v>
      </c>
      <c r="BQ263" s="62" t="s">
        <v>2199</v>
      </c>
      <c r="BR263" s="269">
        <v>44712</v>
      </c>
      <c r="BS263" s="233" t="s">
        <v>480</v>
      </c>
      <c r="BT263" s="234">
        <v>1</v>
      </c>
      <c r="BU263" s="235" t="s">
        <v>380</v>
      </c>
      <c r="BV263" s="223">
        <v>-30</v>
      </c>
      <c r="BW263" s="221" t="s">
        <v>387</v>
      </c>
      <c r="BX263" s="249">
        <v>44723</v>
      </c>
      <c r="BY263" s="94" t="s">
        <v>3348</v>
      </c>
      <c r="BZ263" s="94" t="s">
        <v>1747</v>
      </c>
      <c r="CA263" s="108">
        <v>1</v>
      </c>
      <c r="CB263" s="236" t="s">
        <v>294</v>
      </c>
      <c r="CC263" s="94"/>
      <c r="CD263" s="236" t="s">
        <v>294</v>
      </c>
      <c r="CE263" s="233" t="s">
        <v>1125</v>
      </c>
      <c r="CF263" s="233" t="s">
        <v>1125</v>
      </c>
      <c r="CG263" s="375" t="s">
        <v>328</v>
      </c>
      <c r="CH263" s="233" t="s">
        <v>328</v>
      </c>
      <c r="CI263" s="234">
        <v>1</v>
      </c>
      <c r="CJ263" s="235" t="str">
        <f t="shared" si="34"/>
        <v>CUMPLIMIENTO TOTAL</v>
      </c>
      <c r="CK263" s="223" t="str">
        <f t="shared" si="38"/>
        <v>NO APLICA ACCION CERRADA</v>
      </c>
      <c r="CL263" s="221" t="str">
        <f t="shared" si="39"/>
        <v>NO APLICA ACCION CERRADA</v>
      </c>
      <c r="CM263" s="239" t="s">
        <v>328</v>
      </c>
      <c r="CN263" s="82" t="s">
        <v>2142</v>
      </c>
      <c r="CO263" s="70" t="s">
        <v>409</v>
      </c>
      <c r="CP263" s="107">
        <v>1</v>
      </c>
      <c r="CQ263" s="236" t="s">
        <v>294</v>
      </c>
      <c r="CR263" s="105" t="s">
        <v>382</v>
      </c>
      <c r="CS263" s="249">
        <v>44963</v>
      </c>
      <c r="CT263" s="82" t="s">
        <v>1125</v>
      </c>
      <c r="CU263" s="82" t="s">
        <v>339</v>
      </c>
      <c r="CV263" s="107">
        <v>1</v>
      </c>
      <c r="CW263" s="110">
        <v>1</v>
      </c>
      <c r="CX263" s="235" t="str">
        <f t="shared" si="35"/>
        <v>CUMPLIMIENTO TOTAL</v>
      </c>
      <c r="CY263" s="223" t="str">
        <f t="shared" si="36"/>
        <v>NO APLICA ACCION CERRADA</v>
      </c>
      <c r="CZ263" s="221" t="str">
        <f t="shared" si="40"/>
        <v>NO APLICA ACCION CERRADA</v>
      </c>
      <c r="DA263" s="239" t="s">
        <v>328</v>
      </c>
      <c r="DB263" s="93" t="s">
        <v>1125</v>
      </c>
      <c r="DC263" s="93" t="s">
        <v>339</v>
      </c>
      <c r="DD263" s="115">
        <v>1</v>
      </c>
      <c r="DE263" s="97" t="s">
        <v>294</v>
      </c>
      <c r="DF263" s="94"/>
      <c r="DG263" s="141"/>
      <c r="DH263" s="141"/>
      <c r="DI263" s="141"/>
      <c r="DJ263" s="141"/>
      <c r="DK263" s="141"/>
      <c r="DL263" s="141"/>
      <c r="DM263" s="141"/>
      <c r="DN263" s="141"/>
      <c r="DO263" s="141"/>
      <c r="DP263" s="141"/>
      <c r="DQ263" s="141"/>
      <c r="DR263" s="141"/>
      <c r="DS263" s="141"/>
      <c r="DT263" s="141"/>
      <c r="DU263" s="141"/>
      <c r="DV263" s="141"/>
      <c r="DW263" s="141"/>
      <c r="DX263" s="141"/>
      <c r="DY263" s="141"/>
      <c r="DZ263" s="141"/>
      <c r="EA263" s="141"/>
      <c r="EB263" s="141"/>
      <c r="EC263" s="141"/>
      <c r="ED263" s="141"/>
      <c r="EE263" s="141"/>
      <c r="EF263" s="141"/>
      <c r="EG263" s="141"/>
      <c r="EH263" s="141"/>
      <c r="EI263" s="141"/>
      <c r="EJ263" s="141"/>
      <c r="EK263" s="141"/>
      <c r="EL263" s="141"/>
      <c r="EM263" s="141"/>
      <c r="EN263" s="141"/>
      <c r="EO263" s="141"/>
      <c r="EP263" s="141"/>
      <c r="EQ263" s="141"/>
      <c r="ER263" s="141"/>
      <c r="ES263" s="141"/>
      <c r="ET263" s="141"/>
      <c r="EU263" s="141"/>
      <c r="EV263" s="141"/>
      <c r="EW263" s="141"/>
      <c r="EX263" s="141"/>
      <c r="EY263" s="141"/>
      <c r="EZ263" s="141"/>
      <c r="FA263" s="141"/>
      <c r="FB263" s="141"/>
      <c r="FC263" s="141"/>
      <c r="FD263" s="141"/>
      <c r="FE263" s="141"/>
      <c r="FF263" s="141"/>
      <c r="FG263" s="141"/>
      <c r="FH263" s="141"/>
      <c r="FI263" s="141"/>
      <c r="FJ263" s="141"/>
      <c r="FK263" s="141"/>
      <c r="FL263" s="141"/>
      <c r="FM263" s="141"/>
      <c r="FN263" s="141"/>
      <c r="FO263" s="141"/>
      <c r="FP263" s="141"/>
      <c r="FQ263" s="141"/>
      <c r="FR263" s="141"/>
      <c r="FS263" s="141"/>
      <c r="FT263" s="141"/>
      <c r="FU263" s="141"/>
      <c r="FV263" s="141"/>
      <c r="FW263" s="141"/>
      <c r="FX263" s="141"/>
      <c r="FY263" s="141"/>
      <c r="FZ263" s="141"/>
      <c r="GA263" s="141"/>
      <c r="GB263" s="141"/>
      <c r="GC263" s="141"/>
      <c r="GD263" s="141"/>
      <c r="GE263" s="141"/>
      <c r="GF263" s="141"/>
      <c r="GG263" s="141"/>
      <c r="GH263" s="141"/>
      <c r="GI263" s="141"/>
      <c r="GJ263" s="141"/>
      <c r="GK263" s="141"/>
      <c r="GL263" s="141"/>
      <c r="GM263" s="141"/>
      <c r="GN263" s="141"/>
      <c r="GO263" s="141"/>
      <c r="GP263" s="141"/>
      <c r="GQ263" s="141"/>
      <c r="GR263" s="141"/>
      <c r="GS263" s="141"/>
      <c r="GT263" s="141"/>
      <c r="GU263" s="141"/>
      <c r="GV263" s="141"/>
      <c r="GW263" s="141"/>
      <c r="GX263" s="141"/>
      <c r="GY263" s="141"/>
      <c r="GZ263" s="141"/>
      <c r="HA263" s="141"/>
      <c r="HB263" s="141"/>
      <c r="HC263" s="141"/>
      <c r="HD263" s="141"/>
      <c r="HE263" s="141"/>
      <c r="HF263" s="141"/>
      <c r="HG263" s="141"/>
      <c r="HH263" s="141"/>
      <c r="HI263" s="141"/>
      <c r="HJ263" s="141"/>
      <c r="HK263" s="141"/>
      <c r="HL263" s="141"/>
      <c r="HM263" s="141"/>
      <c r="HN263" s="141"/>
      <c r="HO263" s="141"/>
      <c r="HP263" s="141"/>
      <c r="HQ263" s="141"/>
      <c r="HR263" s="141"/>
      <c r="HS263" s="141"/>
      <c r="HT263" s="141"/>
      <c r="HU263" s="141"/>
      <c r="HV263" s="141"/>
      <c r="HW263" s="141"/>
      <c r="HX263" s="141"/>
      <c r="HY263" s="141"/>
      <c r="HZ263" s="141"/>
      <c r="IA263" s="141"/>
      <c r="IB263" s="141"/>
      <c r="IC263" s="141"/>
      <c r="ID263" s="141"/>
      <c r="IE263" s="141"/>
      <c r="IF263" s="141"/>
      <c r="IG263" s="141"/>
      <c r="IH263" s="141"/>
      <c r="II263" s="141"/>
      <c r="IJ263" s="141"/>
      <c r="IK263" s="141"/>
      <c r="IL263" s="141"/>
      <c r="IM263" s="141"/>
      <c r="IN263" s="141"/>
      <c r="IO263" s="141"/>
      <c r="IP263" s="141"/>
      <c r="IQ263" s="141"/>
      <c r="IR263" s="141"/>
      <c r="IS263" s="141"/>
      <c r="IT263" s="141"/>
      <c r="IU263" s="141"/>
      <c r="IV263" s="141"/>
      <c r="IW263" s="141"/>
      <c r="IX263" s="141"/>
      <c r="IY263" s="141"/>
      <c r="IZ263" s="141"/>
      <c r="JA263" s="141"/>
      <c r="JB263" s="141"/>
      <c r="JC263" s="141"/>
      <c r="JD263" s="141"/>
      <c r="JE263" s="141"/>
      <c r="JF263" s="141"/>
      <c r="JG263" s="141"/>
      <c r="JH263" s="141"/>
      <c r="JI263" s="141"/>
      <c r="JJ263" s="141"/>
      <c r="JK263" s="141"/>
      <c r="JL263" s="141"/>
      <c r="JM263" s="141"/>
      <c r="JN263" s="141"/>
      <c r="JO263" s="141"/>
      <c r="JP263" s="141"/>
      <c r="JQ263" s="141"/>
      <c r="JR263" s="141"/>
      <c r="JS263" s="141"/>
      <c r="JT263" s="141"/>
      <c r="JU263" s="141"/>
      <c r="JV263" s="141"/>
      <c r="JW263" s="141"/>
      <c r="JX263" s="141"/>
      <c r="JY263" s="141"/>
      <c r="JZ263" s="141"/>
      <c r="KA263" s="141"/>
      <c r="KB263" s="141"/>
      <c r="KC263" s="141"/>
      <c r="KD263" s="141"/>
      <c r="KE263" s="141"/>
      <c r="KF263" s="141"/>
      <c r="KG263" s="141"/>
      <c r="KH263" s="141"/>
      <c r="KI263" s="141"/>
      <c r="KJ263" s="141"/>
      <c r="KK263" s="141"/>
      <c r="KL263" s="141"/>
      <c r="KM263" s="141"/>
      <c r="KN263" s="141"/>
      <c r="KO263" s="141"/>
      <c r="KP263" s="141"/>
      <c r="KQ263" s="141"/>
      <c r="KR263" s="141"/>
      <c r="KS263" s="141"/>
      <c r="KT263" s="141"/>
      <c r="KU263" s="141"/>
      <c r="KV263" s="141"/>
      <c r="KW263" s="141"/>
      <c r="KX263" s="141"/>
      <c r="KY263" s="141"/>
      <c r="KZ263" s="141"/>
      <c r="LA263" s="141"/>
      <c r="LB263" s="141"/>
      <c r="LC263" s="141"/>
      <c r="LD263" s="141"/>
      <c r="LE263" s="141"/>
      <c r="LF263" s="141"/>
      <c r="LG263" s="141"/>
      <c r="LH263" s="141"/>
      <c r="LI263" s="141"/>
      <c r="LJ263" s="141"/>
      <c r="LK263" s="141"/>
      <c r="LL263" s="141"/>
      <c r="LM263" s="141"/>
      <c r="LN263" s="141"/>
      <c r="LO263" s="141"/>
      <c r="LP263" s="141"/>
      <c r="LQ263" s="141"/>
      <c r="LR263" s="141"/>
      <c r="LS263" s="141"/>
      <c r="LT263" s="141"/>
      <c r="LU263" s="141"/>
      <c r="LV263" s="141"/>
      <c r="LW263" s="141"/>
      <c r="LX263" s="141"/>
      <c r="LY263" s="141"/>
      <c r="LZ263" s="141"/>
      <c r="MA263" s="141"/>
      <c r="MB263" s="141"/>
      <c r="MC263" s="141"/>
      <c r="MD263" s="141"/>
      <c r="ME263" s="141"/>
      <c r="MF263" s="141"/>
      <c r="MG263" s="141"/>
      <c r="MH263" s="141"/>
      <c r="MI263" s="141"/>
      <c r="MJ263" s="141"/>
      <c r="MK263" s="141"/>
      <c r="ML263" s="141"/>
      <c r="MM263" s="141"/>
      <c r="MN263" s="141"/>
      <c r="MO263" s="141"/>
      <c r="MP263" s="141"/>
      <c r="MQ263" s="141"/>
      <c r="MR263" s="141"/>
      <c r="MS263" s="141"/>
      <c r="MT263" s="141"/>
      <c r="MU263" s="141"/>
      <c r="MV263" s="141"/>
      <c r="MW263" s="141"/>
      <c r="MX263" s="141"/>
      <c r="MY263" s="141"/>
      <c r="MZ263" s="141"/>
      <c r="NA263" s="141"/>
      <c r="NB263" s="141"/>
      <c r="NC263" s="141"/>
      <c r="ND263" s="141"/>
      <c r="NE263" s="141"/>
      <c r="NF263" s="141"/>
      <c r="NG263" s="141"/>
      <c r="NH263" s="141"/>
      <c r="NI263" s="141"/>
      <c r="NJ263" s="141"/>
      <c r="NK263" s="141"/>
      <c r="NL263" s="141"/>
      <c r="NM263" s="141"/>
      <c r="NN263" s="141"/>
      <c r="NO263" s="141"/>
      <c r="NP263" s="141"/>
      <c r="NQ263" s="141"/>
      <c r="NR263" s="141"/>
      <c r="NS263" s="141"/>
      <c r="NT263" s="141"/>
      <c r="NU263" s="141"/>
      <c r="NV263" s="141"/>
      <c r="NW263" s="141"/>
      <c r="NX263" s="141"/>
      <c r="NY263" s="141"/>
      <c r="NZ263" s="141"/>
      <c r="OA263" s="141"/>
      <c r="OB263" s="141"/>
      <c r="OC263" s="141"/>
      <c r="OD263" s="141"/>
      <c r="OE263" s="141"/>
      <c r="OF263" s="141"/>
      <c r="OG263" s="141"/>
      <c r="OH263" s="141"/>
      <c r="OI263" s="141"/>
      <c r="OJ263" s="141"/>
      <c r="OK263" s="141"/>
      <c r="OL263" s="141"/>
      <c r="OM263" s="141"/>
      <c r="ON263" s="141"/>
      <c r="OO263" s="141"/>
      <c r="OP263" s="141"/>
      <c r="OQ263" s="141"/>
      <c r="OR263" s="141"/>
      <c r="OS263" s="141"/>
      <c r="OT263" s="141"/>
      <c r="OU263" s="141"/>
      <c r="OV263" s="141"/>
      <c r="OW263" s="141"/>
      <c r="OX263" s="141"/>
      <c r="OY263" s="141"/>
      <c r="OZ263" s="141"/>
      <c r="PA263" s="141"/>
      <c r="PB263" s="141"/>
      <c r="PC263" s="141"/>
      <c r="PD263" s="141"/>
      <c r="PE263" s="141"/>
      <c r="PF263" s="141"/>
      <c r="PG263" s="141"/>
      <c r="PH263" s="141"/>
      <c r="PI263" s="141"/>
      <c r="PJ263" s="141"/>
      <c r="PK263" s="141"/>
      <c r="PL263" s="141"/>
      <c r="PM263" s="141"/>
      <c r="PN263" s="141"/>
      <c r="PO263" s="141"/>
      <c r="PP263" s="141"/>
      <c r="PQ263" s="141"/>
      <c r="PR263" s="141"/>
      <c r="PS263" s="141"/>
      <c r="PT263" s="141"/>
      <c r="PU263" s="141"/>
      <c r="PV263" s="141"/>
      <c r="PW263" s="141"/>
      <c r="PX263" s="141"/>
      <c r="PY263" s="141"/>
      <c r="PZ263" s="141"/>
      <c r="QA263" s="141"/>
      <c r="QB263" s="141"/>
      <c r="QC263" s="141"/>
      <c r="QD263" s="141"/>
      <c r="QE263" s="141"/>
      <c r="QF263" s="141"/>
    </row>
    <row r="264" spans="1:449" s="145" customFormat="1" ht="118.5" hidden="1" customHeight="1">
      <c r="A264" s="252">
        <v>236</v>
      </c>
      <c r="B264" s="253" t="s">
        <v>1198</v>
      </c>
      <c r="C264" s="253" t="s">
        <v>1199</v>
      </c>
      <c r="D264" s="213" t="s">
        <v>1200</v>
      </c>
      <c r="E264" s="224" t="s">
        <v>3338</v>
      </c>
      <c r="F264" s="213" t="s">
        <v>1877</v>
      </c>
      <c r="G264" s="255" t="s">
        <v>3349</v>
      </c>
      <c r="H264" s="255" t="s">
        <v>341</v>
      </c>
      <c r="I264" s="213" t="s">
        <v>1878</v>
      </c>
      <c r="J264" s="395" t="s">
        <v>102</v>
      </c>
      <c r="K264" s="395" t="s">
        <v>638</v>
      </c>
      <c r="L264" s="395" t="s">
        <v>639</v>
      </c>
      <c r="M264" s="288" t="s">
        <v>1879</v>
      </c>
      <c r="N264" s="395" t="s">
        <v>1880</v>
      </c>
      <c r="O264" s="213" t="s">
        <v>24</v>
      </c>
      <c r="P264" s="213" t="s">
        <v>52</v>
      </c>
      <c r="Q264" s="213" t="s">
        <v>642</v>
      </c>
      <c r="R264" s="213" t="s">
        <v>251</v>
      </c>
      <c r="S264" s="255" t="s">
        <v>3350</v>
      </c>
      <c r="T264" s="253" t="s">
        <v>3340</v>
      </c>
      <c r="U264" s="255">
        <v>89</v>
      </c>
      <c r="V264" s="255">
        <v>2021</v>
      </c>
      <c r="W264" s="255" t="s">
        <v>3341</v>
      </c>
      <c r="X264" s="213" t="s">
        <v>3342</v>
      </c>
      <c r="Y264" s="213" t="s">
        <v>3343</v>
      </c>
      <c r="Z264" s="213" t="s">
        <v>3351</v>
      </c>
      <c r="AA264" s="255">
        <v>2</v>
      </c>
      <c r="AB264" s="219" t="s">
        <v>3352</v>
      </c>
      <c r="AC264" s="219" t="s">
        <v>3353</v>
      </c>
      <c r="AD264" s="585">
        <v>1</v>
      </c>
      <c r="AE264" s="255" t="s">
        <v>328</v>
      </c>
      <c r="AF264" s="259">
        <v>44505</v>
      </c>
      <c r="AG264" s="654">
        <v>44711</v>
      </c>
      <c r="AH264" s="260">
        <v>44743</v>
      </c>
      <c r="AI264" s="260" t="s">
        <v>309</v>
      </c>
      <c r="AJ264" s="260" t="s">
        <v>309</v>
      </c>
      <c r="AK264" s="218">
        <f t="shared" si="33"/>
        <v>0</v>
      </c>
      <c r="AL264" s="220" t="s">
        <v>547</v>
      </c>
      <c r="AM264" s="262"/>
      <c r="AN264" s="257"/>
      <c r="AO264" s="300"/>
      <c r="AP264" s="261"/>
      <c r="AQ264" s="235" t="s">
        <v>386</v>
      </c>
      <c r="AR264" s="223">
        <v>260</v>
      </c>
      <c r="AS264" s="221" t="s">
        <v>398</v>
      </c>
      <c r="AT264" s="262" t="s">
        <v>412</v>
      </c>
      <c r="AU264" s="220" t="s">
        <v>547</v>
      </c>
      <c r="AV264" s="263" t="s">
        <v>412</v>
      </c>
      <c r="AW264" s="222">
        <v>0</v>
      </c>
      <c r="AX264" s="261">
        <v>0</v>
      </c>
      <c r="AY264" s="221" t="s">
        <v>400</v>
      </c>
      <c r="AZ264" s="221" t="s">
        <v>383</v>
      </c>
      <c r="BA264" s="247" t="s">
        <v>390</v>
      </c>
      <c r="BB264" s="316" t="s">
        <v>789</v>
      </c>
      <c r="BC264" s="496">
        <v>44620</v>
      </c>
      <c r="BD264" s="265" t="s">
        <v>575</v>
      </c>
      <c r="BE264" s="240" t="s">
        <v>576</v>
      </c>
      <c r="BF264" s="122">
        <v>0</v>
      </c>
      <c r="BG264" s="235" t="s">
        <v>386</v>
      </c>
      <c r="BH264" s="223">
        <v>-44620</v>
      </c>
      <c r="BI264" s="221" t="s">
        <v>398</v>
      </c>
      <c r="BJ264" s="267"/>
      <c r="BK264" s="267"/>
      <c r="BL264" s="267"/>
      <c r="BM264" s="267"/>
      <c r="BN264" s="221"/>
      <c r="BO264" s="267"/>
      <c r="BP264" s="268" t="s">
        <v>293</v>
      </c>
      <c r="BQ264" s="62" t="s">
        <v>3354</v>
      </c>
      <c r="BR264" s="269">
        <v>44712</v>
      </c>
      <c r="BS264" s="233" t="s">
        <v>480</v>
      </c>
      <c r="BT264" s="234">
        <v>1</v>
      </c>
      <c r="BU264" s="235" t="s">
        <v>380</v>
      </c>
      <c r="BV264" s="223">
        <v>0</v>
      </c>
      <c r="BW264" s="221" t="s">
        <v>387</v>
      </c>
      <c r="BX264" s="249">
        <v>44723</v>
      </c>
      <c r="BY264" s="94" t="s">
        <v>3355</v>
      </c>
      <c r="BZ264" s="94" t="s">
        <v>1747</v>
      </c>
      <c r="CA264" s="108">
        <v>1</v>
      </c>
      <c r="CB264" s="236" t="s">
        <v>294</v>
      </c>
      <c r="CC264" s="94"/>
      <c r="CD264" s="236" t="s">
        <v>294</v>
      </c>
      <c r="CE264" s="233" t="s">
        <v>1125</v>
      </c>
      <c r="CF264" s="233" t="s">
        <v>1125</v>
      </c>
      <c r="CG264" s="375" t="s">
        <v>328</v>
      </c>
      <c r="CH264" s="233" t="s">
        <v>328</v>
      </c>
      <c r="CI264" s="234">
        <v>1</v>
      </c>
      <c r="CJ264" s="235" t="str">
        <f t="shared" si="34"/>
        <v>CUMPLIMIENTO TOTAL</v>
      </c>
      <c r="CK264" s="223" t="str">
        <f t="shared" si="38"/>
        <v>NO APLICA ACCION CERRADA</v>
      </c>
      <c r="CL264" s="221" t="str">
        <f t="shared" si="39"/>
        <v>NO APLICA ACCION CERRADA</v>
      </c>
      <c r="CM264" s="239" t="s">
        <v>328</v>
      </c>
      <c r="CN264" s="82" t="s">
        <v>2142</v>
      </c>
      <c r="CO264" s="70" t="s">
        <v>409</v>
      </c>
      <c r="CP264" s="107">
        <v>1</v>
      </c>
      <c r="CQ264" s="236" t="s">
        <v>294</v>
      </c>
      <c r="CR264" s="105" t="s">
        <v>382</v>
      </c>
      <c r="CS264" s="249">
        <v>44963</v>
      </c>
      <c r="CT264" s="82" t="s">
        <v>1125</v>
      </c>
      <c r="CU264" s="82" t="s">
        <v>339</v>
      </c>
      <c r="CV264" s="107">
        <v>1</v>
      </c>
      <c r="CW264" s="110">
        <v>1</v>
      </c>
      <c r="CX264" s="235" t="str">
        <f t="shared" si="35"/>
        <v>CUMPLIMIENTO TOTAL</v>
      </c>
      <c r="CY264" s="223" t="str">
        <f t="shared" si="36"/>
        <v>NO APLICA ACCION CERRADA</v>
      </c>
      <c r="CZ264" s="221" t="str">
        <f t="shared" si="40"/>
        <v>NO APLICA ACCION CERRADA</v>
      </c>
      <c r="DA264" s="239" t="s">
        <v>328</v>
      </c>
      <c r="DB264" s="82" t="s">
        <v>1125</v>
      </c>
      <c r="DC264" s="82" t="s">
        <v>339</v>
      </c>
      <c r="DD264" s="107">
        <v>1</v>
      </c>
      <c r="DE264" s="97" t="s">
        <v>294</v>
      </c>
      <c r="DF264" s="94"/>
      <c r="DG264" s="141"/>
      <c r="DH264" s="141"/>
      <c r="DI264" s="141"/>
      <c r="DJ264" s="141"/>
      <c r="DK264" s="141"/>
      <c r="DL264" s="141"/>
      <c r="DM264" s="141"/>
      <c r="DN264" s="141"/>
      <c r="DO264" s="141"/>
      <c r="DP264" s="141"/>
      <c r="DQ264" s="141"/>
      <c r="DR264" s="141"/>
      <c r="DS264" s="141"/>
      <c r="DT264" s="141"/>
      <c r="DU264" s="141"/>
      <c r="DV264" s="141"/>
      <c r="DW264" s="141"/>
      <c r="DX264" s="141"/>
      <c r="DY264" s="141"/>
      <c r="DZ264" s="141"/>
      <c r="EA264" s="141"/>
      <c r="EB264" s="141"/>
      <c r="EC264" s="141"/>
      <c r="ED264" s="141"/>
      <c r="EE264" s="141"/>
      <c r="EF264" s="141"/>
      <c r="EG264" s="141"/>
      <c r="EH264" s="141"/>
      <c r="EI264" s="141"/>
      <c r="EJ264" s="141"/>
      <c r="EK264" s="141"/>
      <c r="EL264" s="141"/>
      <c r="EM264" s="141"/>
      <c r="EN264" s="141"/>
      <c r="EO264" s="141"/>
      <c r="EP264" s="141"/>
      <c r="EQ264" s="141"/>
      <c r="ER264" s="141"/>
      <c r="ES264" s="141"/>
      <c r="ET264" s="141"/>
      <c r="EU264" s="141"/>
      <c r="EV264" s="141"/>
      <c r="EW264" s="141"/>
      <c r="EX264" s="141"/>
      <c r="EY264" s="141"/>
      <c r="EZ264" s="141"/>
      <c r="FA264" s="141"/>
      <c r="FB264" s="141"/>
      <c r="FC264" s="141"/>
      <c r="FD264" s="141"/>
      <c r="FE264" s="141"/>
      <c r="FF264" s="141"/>
      <c r="FG264" s="141"/>
      <c r="FH264" s="141"/>
      <c r="FI264" s="141"/>
      <c r="FJ264" s="141"/>
      <c r="FK264" s="141"/>
      <c r="FL264" s="141"/>
      <c r="FM264" s="141"/>
      <c r="FN264" s="141"/>
      <c r="FO264" s="141"/>
      <c r="FP264" s="141"/>
      <c r="FQ264" s="141"/>
      <c r="FR264" s="141"/>
      <c r="FS264" s="141"/>
      <c r="FT264" s="141"/>
      <c r="FU264" s="141"/>
      <c r="FV264" s="141"/>
      <c r="FW264" s="141"/>
      <c r="FX264" s="141"/>
      <c r="FY264" s="141"/>
      <c r="FZ264" s="141"/>
      <c r="GA264" s="141"/>
      <c r="GB264" s="141"/>
      <c r="GC264" s="141"/>
      <c r="GD264" s="141"/>
      <c r="GE264" s="141"/>
      <c r="GF264" s="141"/>
      <c r="GG264" s="141"/>
      <c r="GH264" s="141"/>
      <c r="GI264" s="141"/>
      <c r="GJ264" s="141"/>
      <c r="GK264" s="141"/>
      <c r="GL264" s="141"/>
      <c r="GM264" s="141"/>
      <c r="GN264" s="141"/>
      <c r="GO264" s="141"/>
      <c r="GP264" s="141"/>
      <c r="GQ264" s="141"/>
      <c r="GR264" s="141"/>
      <c r="GS264" s="141"/>
      <c r="GT264" s="141"/>
      <c r="GU264" s="141"/>
      <c r="GV264" s="141"/>
      <c r="GW264" s="141"/>
      <c r="GX264" s="141"/>
      <c r="GY264" s="141"/>
      <c r="GZ264" s="141"/>
      <c r="HA264" s="141"/>
      <c r="HB264" s="141"/>
      <c r="HC264" s="141"/>
      <c r="HD264" s="141"/>
      <c r="HE264" s="141"/>
      <c r="HF264" s="141"/>
      <c r="HG264" s="141"/>
      <c r="HH264" s="141"/>
      <c r="HI264" s="141"/>
      <c r="HJ264" s="141"/>
      <c r="HK264" s="141"/>
      <c r="HL264" s="141"/>
      <c r="HM264" s="141"/>
      <c r="HN264" s="141"/>
      <c r="HO264" s="141"/>
      <c r="HP264" s="141"/>
      <c r="HQ264" s="141"/>
      <c r="HR264" s="141"/>
      <c r="HS264" s="141"/>
      <c r="HT264" s="141"/>
      <c r="HU264" s="141"/>
      <c r="HV264" s="141"/>
      <c r="HW264" s="141"/>
      <c r="HX264" s="141"/>
      <c r="HY264" s="141"/>
      <c r="HZ264" s="141"/>
      <c r="IA264" s="141"/>
      <c r="IB264" s="141"/>
      <c r="IC264" s="141"/>
      <c r="ID264" s="141"/>
      <c r="IE264" s="141"/>
      <c r="IF264" s="141"/>
      <c r="IG264" s="141"/>
      <c r="IH264" s="141"/>
      <c r="II264" s="141"/>
      <c r="IJ264" s="141"/>
      <c r="IK264" s="141"/>
      <c r="IL264" s="141"/>
      <c r="IM264" s="141"/>
      <c r="IN264" s="141"/>
      <c r="IO264" s="141"/>
      <c r="IP264" s="141"/>
      <c r="IQ264" s="141"/>
      <c r="IR264" s="141"/>
      <c r="IS264" s="141"/>
      <c r="IT264" s="141"/>
      <c r="IU264" s="141"/>
      <c r="IV264" s="141"/>
      <c r="IW264" s="141"/>
      <c r="IX264" s="141"/>
      <c r="IY264" s="141"/>
      <c r="IZ264" s="141"/>
      <c r="JA264" s="141"/>
      <c r="JB264" s="141"/>
      <c r="JC264" s="141"/>
      <c r="JD264" s="141"/>
      <c r="JE264" s="141"/>
      <c r="JF264" s="141"/>
      <c r="JG264" s="141"/>
      <c r="JH264" s="141"/>
      <c r="JI264" s="141"/>
      <c r="JJ264" s="141"/>
      <c r="JK264" s="141"/>
      <c r="JL264" s="141"/>
      <c r="JM264" s="141"/>
      <c r="JN264" s="141"/>
      <c r="JO264" s="141"/>
      <c r="JP264" s="141"/>
      <c r="JQ264" s="141"/>
      <c r="JR264" s="141"/>
      <c r="JS264" s="141"/>
      <c r="JT264" s="141"/>
      <c r="JU264" s="141"/>
      <c r="JV264" s="141"/>
      <c r="JW264" s="141"/>
      <c r="JX264" s="141"/>
      <c r="JY264" s="141"/>
      <c r="JZ264" s="141"/>
      <c r="KA264" s="141"/>
      <c r="KB264" s="141"/>
      <c r="KC264" s="141"/>
      <c r="KD264" s="141"/>
      <c r="KE264" s="141"/>
      <c r="KF264" s="141"/>
      <c r="KG264" s="141"/>
      <c r="KH264" s="141"/>
      <c r="KI264" s="141"/>
      <c r="KJ264" s="141"/>
      <c r="KK264" s="141"/>
      <c r="KL264" s="141"/>
      <c r="KM264" s="141"/>
      <c r="KN264" s="141"/>
      <c r="KO264" s="141"/>
      <c r="KP264" s="141"/>
      <c r="KQ264" s="141"/>
      <c r="KR264" s="141"/>
      <c r="KS264" s="141"/>
      <c r="KT264" s="141"/>
      <c r="KU264" s="141"/>
      <c r="KV264" s="141"/>
      <c r="KW264" s="141"/>
      <c r="KX264" s="141"/>
      <c r="KY264" s="141"/>
      <c r="KZ264" s="141"/>
      <c r="LA264" s="141"/>
      <c r="LB264" s="141"/>
      <c r="LC264" s="141"/>
      <c r="LD264" s="141"/>
      <c r="LE264" s="141"/>
      <c r="LF264" s="141"/>
      <c r="LG264" s="141"/>
      <c r="LH264" s="141"/>
      <c r="LI264" s="141"/>
      <c r="LJ264" s="141"/>
      <c r="LK264" s="141"/>
      <c r="LL264" s="141"/>
      <c r="LM264" s="141"/>
      <c r="LN264" s="141"/>
      <c r="LO264" s="141"/>
      <c r="LP264" s="141"/>
      <c r="LQ264" s="141"/>
      <c r="LR264" s="141"/>
      <c r="LS264" s="141"/>
      <c r="LT264" s="141"/>
      <c r="LU264" s="141"/>
      <c r="LV264" s="141"/>
      <c r="LW264" s="141"/>
      <c r="LX264" s="141"/>
      <c r="LY264" s="141"/>
      <c r="LZ264" s="141"/>
      <c r="MA264" s="141"/>
      <c r="MB264" s="141"/>
      <c r="MC264" s="141"/>
      <c r="MD264" s="141"/>
      <c r="ME264" s="141"/>
      <c r="MF264" s="141"/>
      <c r="MG264" s="141"/>
      <c r="MH264" s="141"/>
      <c r="MI264" s="141"/>
      <c r="MJ264" s="141"/>
      <c r="MK264" s="141"/>
      <c r="ML264" s="141"/>
      <c r="MM264" s="141"/>
      <c r="MN264" s="141"/>
      <c r="MO264" s="141"/>
      <c r="MP264" s="141"/>
      <c r="MQ264" s="141"/>
      <c r="MR264" s="141"/>
      <c r="MS264" s="141"/>
      <c r="MT264" s="141"/>
      <c r="MU264" s="141"/>
      <c r="MV264" s="141"/>
      <c r="MW264" s="141"/>
      <c r="MX264" s="141"/>
      <c r="MY264" s="141"/>
      <c r="MZ264" s="141"/>
      <c r="NA264" s="141"/>
      <c r="NB264" s="141"/>
      <c r="NC264" s="141"/>
      <c r="ND264" s="141"/>
      <c r="NE264" s="141"/>
      <c r="NF264" s="141"/>
      <c r="NG264" s="141"/>
      <c r="NH264" s="141"/>
      <c r="NI264" s="141"/>
      <c r="NJ264" s="141"/>
      <c r="NK264" s="141"/>
      <c r="NL264" s="141"/>
      <c r="NM264" s="141"/>
      <c r="NN264" s="141"/>
      <c r="NO264" s="141"/>
      <c r="NP264" s="141"/>
      <c r="NQ264" s="141"/>
      <c r="NR264" s="141"/>
      <c r="NS264" s="141"/>
      <c r="NT264" s="141"/>
      <c r="NU264" s="141"/>
      <c r="NV264" s="141"/>
      <c r="NW264" s="141"/>
      <c r="NX264" s="141"/>
      <c r="NY264" s="141"/>
      <c r="NZ264" s="141"/>
      <c r="OA264" s="141"/>
      <c r="OB264" s="141"/>
      <c r="OC264" s="141"/>
      <c r="OD264" s="141"/>
      <c r="OE264" s="141"/>
      <c r="OF264" s="141"/>
      <c r="OG264" s="141"/>
      <c r="OH264" s="141"/>
      <c r="OI264" s="141"/>
      <c r="OJ264" s="141"/>
      <c r="OK264" s="141"/>
      <c r="OL264" s="141"/>
      <c r="OM264" s="141"/>
      <c r="ON264" s="141"/>
      <c r="OO264" s="141"/>
      <c r="OP264" s="141"/>
      <c r="OQ264" s="141"/>
      <c r="OR264" s="141"/>
      <c r="OS264" s="141"/>
      <c r="OT264" s="141"/>
      <c r="OU264" s="141"/>
      <c r="OV264" s="141"/>
      <c r="OW264" s="141"/>
      <c r="OX264" s="141"/>
      <c r="OY264" s="141"/>
      <c r="OZ264" s="141"/>
      <c r="PA264" s="141"/>
      <c r="PB264" s="141"/>
      <c r="PC264" s="141"/>
      <c r="PD264" s="141"/>
      <c r="PE264" s="141"/>
      <c r="PF264" s="141"/>
      <c r="PG264" s="141"/>
      <c r="PH264" s="141"/>
      <c r="PI264" s="141"/>
      <c r="PJ264" s="141"/>
      <c r="PK264" s="141"/>
      <c r="PL264" s="141"/>
      <c r="PM264" s="141"/>
      <c r="PN264" s="141"/>
      <c r="PO264" s="141"/>
      <c r="PP264" s="141"/>
      <c r="PQ264" s="141"/>
      <c r="PR264" s="141"/>
      <c r="PS264" s="141"/>
      <c r="PT264" s="141"/>
      <c r="PU264" s="141"/>
      <c r="PV264" s="141"/>
      <c r="PW264" s="141"/>
      <c r="PX264" s="141"/>
      <c r="PY264" s="141"/>
      <c r="PZ264" s="141"/>
      <c r="QA264" s="141"/>
      <c r="QB264" s="141"/>
      <c r="QC264" s="141"/>
      <c r="QD264" s="141"/>
      <c r="QE264" s="141"/>
      <c r="QF264" s="141"/>
    </row>
    <row r="265" spans="1:449" s="145" customFormat="1" ht="118.5" hidden="1" customHeight="1">
      <c r="A265" s="252">
        <v>237</v>
      </c>
      <c r="B265" s="253" t="s">
        <v>1198</v>
      </c>
      <c r="C265" s="253" t="s">
        <v>1199</v>
      </c>
      <c r="D265" s="213" t="s">
        <v>1200</v>
      </c>
      <c r="E265" s="284" t="s">
        <v>3356</v>
      </c>
      <c r="F265" s="213" t="s">
        <v>256</v>
      </c>
      <c r="G265" s="253" t="s">
        <v>612</v>
      </c>
      <c r="H265" s="253" t="s">
        <v>337</v>
      </c>
      <c r="I265" s="213" t="s">
        <v>256</v>
      </c>
      <c r="J265" s="216" t="s">
        <v>645</v>
      </c>
      <c r="K265" s="216" t="s">
        <v>646</v>
      </c>
      <c r="L265" s="398" t="s">
        <v>484</v>
      </c>
      <c r="M265" s="398" t="s">
        <v>328</v>
      </c>
      <c r="N265" s="398" t="s">
        <v>328</v>
      </c>
      <c r="O265" s="213" t="s">
        <v>686</v>
      </c>
      <c r="P265" s="213" t="s">
        <v>3357</v>
      </c>
      <c r="Q265" s="213" t="s">
        <v>647</v>
      </c>
      <c r="R265" s="213" t="s">
        <v>251</v>
      </c>
      <c r="S265" s="255" t="s">
        <v>3358</v>
      </c>
      <c r="T265" s="253" t="s">
        <v>418</v>
      </c>
      <c r="U265" s="255">
        <v>89</v>
      </c>
      <c r="V265" s="255">
        <v>2021</v>
      </c>
      <c r="W265" s="255" t="s">
        <v>3359</v>
      </c>
      <c r="X265" s="213" t="s">
        <v>3360</v>
      </c>
      <c r="Y265" s="213" t="s">
        <v>3361</v>
      </c>
      <c r="Z265" s="213" t="s">
        <v>3362</v>
      </c>
      <c r="AA265" s="255">
        <v>1</v>
      </c>
      <c r="AB265" s="658" t="s">
        <v>3363</v>
      </c>
      <c r="AC265" s="537" t="s">
        <v>3364</v>
      </c>
      <c r="AD265" s="585">
        <v>1</v>
      </c>
      <c r="AE265" s="255" t="s">
        <v>328</v>
      </c>
      <c r="AF265" s="653">
        <v>44501</v>
      </c>
      <c r="AG265" s="653">
        <v>44681</v>
      </c>
      <c r="AH265" s="260">
        <v>44743</v>
      </c>
      <c r="AI265" s="260" t="s">
        <v>309</v>
      </c>
      <c r="AJ265" s="260" t="s">
        <v>309</v>
      </c>
      <c r="AK265" s="218">
        <f t="shared" si="33"/>
        <v>-30</v>
      </c>
      <c r="AL265" s="220" t="s">
        <v>547</v>
      </c>
      <c r="AM265" s="262"/>
      <c r="AN265" s="257"/>
      <c r="AO265" s="300"/>
      <c r="AP265" s="261"/>
      <c r="AQ265" s="235" t="s">
        <v>386</v>
      </c>
      <c r="AR265" s="223">
        <v>230</v>
      </c>
      <c r="AS265" s="221" t="s">
        <v>398</v>
      </c>
      <c r="AT265" s="262" t="s">
        <v>412</v>
      </c>
      <c r="AU265" s="220" t="s">
        <v>547</v>
      </c>
      <c r="AV265" s="263" t="s">
        <v>412</v>
      </c>
      <c r="AW265" s="222">
        <v>0</v>
      </c>
      <c r="AX265" s="261">
        <v>0</v>
      </c>
      <c r="AY265" s="221" t="s">
        <v>400</v>
      </c>
      <c r="AZ265" s="221" t="s">
        <v>383</v>
      </c>
      <c r="BA265" s="247" t="s">
        <v>390</v>
      </c>
      <c r="BB265" s="20" t="s">
        <v>3365</v>
      </c>
      <c r="BC265" s="375">
        <v>44615</v>
      </c>
      <c r="BD265" s="316" t="s">
        <v>307</v>
      </c>
      <c r="BE265" s="20" t="s">
        <v>3366</v>
      </c>
      <c r="BF265" s="317">
        <v>0.5</v>
      </c>
      <c r="BG265" s="235" t="s">
        <v>422</v>
      </c>
      <c r="BH265" s="223">
        <v>-44620</v>
      </c>
      <c r="BI265" s="221" t="s">
        <v>398</v>
      </c>
      <c r="BJ265" s="267"/>
      <c r="BK265" s="267"/>
      <c r="BL265" s="267"/>
      <c r="BM265" s="267"/>
      <c r="BN265" s="221"/>
      <c r="BO265" s="267"/>
      <c r="BP265" s="268" t="s">
        <v>293</v>
      </c>
      <c r="BQ265" s="62" t="s">
        <v>3367</v>
      </c>
      <c r="BR265" s="269">
        <v>44712</v>
      </c>
      <c r="BS265" s="233" t="s">
        <v>3368</v>
      </c>
      <c r="BT265" s="234">
        <v>0.5</v>
      </c>
      <c r="BU265" s="235" t="s">
        <v>422</v>
      </c>
      <c r="BV265" s="223">
        <v>-30</v>
      </c>
      <c r="BW265" s="221" t="s">
        <v>387</v>
      </c>
      <c r="BX265" s="249">
        <v>44722</v>
      </c>
      <c r="BY265" s="94" t="s">
        <v>3369</v>
      </c>
      <c r="BZ265" s="94" t="s">
        <v>722</v>
      </c>
      <c r="CA265" s="108">
        <v>1</v>
      </c>
      <c r="CB265" s="236" t="s">
        <v>294</v>
      </c>
      <c r="CC265" s="94"/>
      <c r="CD265" s="236" t="s">
        <v>294</v>
      </c>
      <c r="CE265" s="233" t="s">
        <v>1125</v>
      </c>
      <c r="CF265" s="233" t="s">
        <v>1125</v>
      </c>
      <c r="CG265" s="375" t="s">
        <v>328</v>
      </c>
      <c r="CH265" s="233" t="s">
        <v>328</v>
      </c>
      <c r="CI265" s="234">
        <v>1</v>
      </c>
      <c r="CJ265" s="235" t="str">
        <f t="shared" si="34"/>
        <v>CUMPLIMIENTO TOTAL</v>
      </c>
      <c r="CK265" s="223" t="str">
        <f t="shared" si="38"/>
        <v>NO APLICA ACCION CERRADA</v>
      </c>
      <c r="CL265" s="221" t="str">
        <f t="shared" si="39"/>
        <v>NO APLICA ACCION CERRADA</v>
      </c>
      <c r="CM265" s="239" t="s">
        <v>328</v>
      </c>
      <c r="CN265" s="82" t="s">
        <v>2142</v>
      </c>
      <c r="CO265" s="70" t="s">
        <v>409</v>
      </c>
      <c r="CP265" s="107">
        <v>1</v>
      </c>
      <c r="CQ265" s="236" t="s">
        <v>294</v>
      </c>
      <c r="CR265" s="105" t="s">
        <v>382</v>
      </c>
      <c r="CS265" s="249">
        <v>44963</v>
      </c>
      <c r="CT265" s="82" t="s">
        <v>1125</v>
      </c>
      <c r="CU265" s="82" t="s">
        <v>339</v>
      </c>
      <c r="CV265" s="107">
        <v>1</v>
      </c>
      <c r="CW265" s="110">
        <v>1</v>
      </c>
      <c r="CX265" s="235" t="str">
        <f t="shared" si="35"/>
        <v>CUMPLIMIENTO TOTAL</v>
      </c>
      <c r="CY265" s="223" t="str">
        <f t="shared" si="36"/>
        <v>NO APLICA ACCION CERRADA</v>
      </c>
      <c r="CZ265" s="221" t="str">
        <f t="shared" si="40"/>
        <v>NO APLICA ACCION CERRADA</v>
      </c>
      <c r="DA265" s="239" t="s">
        <v>328</v>
      </c>
      <c r="DB265" s="82" t="s">
        <v>1125</v>
      </c>
      <c r="DC265" s="82" t="s">
        <v>339</v>
      </c>
      <c r="DD265" s="107">
        <v>1</v>
      </c>
      <c r="DE265" s="97" t="s">
        <v>294</v>
      </c>
      <c r="DF265" s="94"/>
      <c r="DG265" s="141"/>
      <c r="DH265" s="141"/>
      <c r="DI265" s="141"/>
      <c r="DJ265" s="141"/>
      <c r="DK265" s="141"/>
      <c r="DL265" s="141"/>
      <c r="DM265" s="141"/>
      <c r="DN265" s="141"/>
      <c r="DO265" s="141"/>
      <c r="DP265" s="141"/>
      <c r="DQ265" s="141"/>
      <c r="DR265" s="141"/>
      <c r="DS265" s="141"/>
      <c r="DT265" s="141"/>
      <c r="DU265" s="141"/>
      <c r="DV265" s="141"/>
      <c r="DW265" s="141"/>
      <c r="DX265" s="141"/>
      <c r="DY265" s="141"/>
      <c r="DZ265" s="141"/>
      <c r="EA265" s="141"/>
      <c r="EB265" s="141"/>
      <c r="EC265" s="141"/>
      <c r="ED265" s="141"/>
      <c r="EE265" s="141"/>
      <c r="EF265" s="141"/>
      <c r="EG265" s="141"/>
      <c r="EH265" s="141"/>
      <c r="EI265" s="141"/>
      <c r="EJ265" s="141"/>
      <c r="EK265" s="141"/>
      <c r="EL265" s="141"/>
      <c r="EM265" s="141"/>
      <c r="EN265" s="141"/>
      <c r="EO265" s="141"/>
      <c r="EP265" s="141"/>
      <c r="EQ265" s="141"/>
      <c r="ER265" s="141"/>
      <c r="ES265" s="141"/>
      <c r="ET265" s="141"/>
      <c r="EU265" s="141"/>
      <c r="EV265" s="141"/>
      <c r="EW265" s="141"/>
      <c r="EX265" s="141"/>
      <c r="EY265" s="141"/>
      <c r="EZ265" s="141"/>
      <c r="FA265" s="141"/>
      <c r="FB265" s="141"/>
      <c r="FC265" s="141"/>
      <c r="FD265" s="141"/>
      <c r="FE265" s="141"/>
      <c r="FF265" s="141"/>
      <c r="FG265" s="141"/>
      <c r="FH265" s="141"/>
      <c r="FI265" s="141"/>
      <c r="FJ265" s="141"/>
      <c r="FK265" s="141"/>
      <c r="FL265" s="141"/>
      <c r="FM265" s="141"/>
      <c r="FN265" s="141"/>
      <c r="FO265" s="141"/>
      <c r="FP265" s="141"/>
      <c r="FQ265" s="141"/>
      <c r="FR265" s="141"/>
      <c r="FS265" s="141"/>
      <c r="FT265" s="141"/>
      <c r="FU265" s="141"/>
      <c r="FV265" s="141"/>
      <c r="FW265" s="141"/>
      <c r="FX265" s="141"/>
      <c r="FY265" s="141"/>
      <c r="FZ265" s="141"/>
      <c r="GA265" s="141"/>
      <c r="GB265" s="141"/>
      <c r="GC265" s="141"/>
      <c r="GD265" s="141"/>
      <c r="GE265" s="141"/>
      <c r="GF265" s="141"/>
      <c r="GG265" s="141"/>
      <c r="GH265" s="141"/>
      <c r="GI265" s="141"/>
      <c r="GJ265" s="141"/>
      <c r="GK265" s="141"/>
      <c r="GL265" s="141"/>
      <c r="GM265" s="141"/>
      <c r="GN265" s="141"/>
      <c r="GO265" s="141"/>
      <c r="GP265" s="141"/>
      <c r="GQ265" s="141"/>
      <c r="GR265" s="141"/>
      <c r="GS265" s="141"/>
      <c r="GT265" s="141"/>
      <c r="GU265" s="141"/>
      <c r="GV265" s="141"/>
      <c r="GW265" s="141"/>
      <c r="GX265" s="141"/>
      <c r="GY265" s="141"/>
      <c r="GZ265" s="141"/>
      <c r="HA265" s="141"/>
      <c r="HB265" s="141"/>
      <c r="HC265" s="141"/>
      <c r="HD265" s="141"/>
      <c r="HE265" s="141"/>
      <c r="HF265" s="141"/>
      <c r="HG265" s="141"/>
      <c r="HH265" s="141"/>
      <c r="HI265" s="141"/>
      <c r="HJ265" s="141"/>
      <c r="HK265" s="141"/>
      <c r="HL265" s="141"/>
      <c r="HM265" s="141"/>
      <c r="HN265" s="141"/>
      <c r="HO265" s="141"/>
      <c r="HP265" s="141"/>
      <c r="HQ265" s="141"/>
      <c r="HR265" s="141"/>
      <c r="HS265" s="141"/>
      <c r="HT265" s="141"/>
      <c r="HU265" s="141"/>
      <c r="HV265" s="141"/>
      <c r="HW265" s="141"/>
      <c r="HX265" s="141"/>
      <c r="HY265" s="141"/>
      <c r="HZ265" s="141"/>
      <c r="IA265" s="141"/>
      <c r="IB265" s="141"/>
      <c r="IC265" s="141"/>
      <c r="ID265" s="141"/>
      <c r="IE265" s="141"/>
      <c r="IF265" s="141"/>
      <c r="IG265" s="141"/>
      <c r="IH265" s="141"/>
      <c r="II265" s="141"/>
      <c r="IJ265" s="141"/>
      <c r="IK265" s="141"/>
      <c r="IL265" s="141"/>
      <c r="IM265" s="141"/>
      <c r="IN265" s="141"/>
      <c r="IO265" s="141"/>
      <c r="IP265" s="141"/>
      <c r="IQ265" s="141"/>
      <c r="IR265" s="141"/>
      <c r="IS265" s="141"/>
      <c r="IT265" s="141"/>
      <c r="IU265" s="141"/>
      <c r="IV265" s="141"/>
      <c r="IW265" s="141"/>
      <c r="IX265" s="141"/>
      <c r="IY265" s="141"/>
      <c r="IZ265" s="141"/>
      <c r="JA265" s="141"/>
      <c r="JB265" s="141"/>
      <c r="JC265" s="141"/>
      <c r="JD265" s="141"/>
      <c r="JE265" s="141"/>
      <c r="JF265" s="141"/>
      <c r="JG265" s="141"/>
      <c r="JH265" s="141"/>
      <c r="JI265" s="141"/>
      <c r="JJ265" s="141"/>
      <c r="JK265" s="141"/>
      <c r="JL265" s="141"/>
      <c r="JM265" s="141"/>
      <c r="JN265" s="141"/>
      <c r="JO265" s="141"/>
      <c r="JP265" s="141"/>
      <c r="JQ265" s="141"/>
      <c r="JR265" s="141"/>
      <c r="JS265" s="141"/>
      <c r="JT265" s="141"/>
      <c r="JU265" s="141"/>
      <c r="JV265" s="141"/>
      <c r="JW265" s="141"/>
      <c r="JX265" s="141"/>
      <c r="JY265" s="141"/>
      <c r="JZ265" s="141"/>
      <c r="KA265" s="141"/>
      <c r="KB265" s="141"/>
      <c r="KC265" s="141"/>
      <c r="KD265" s="141"/>
      <c r="KE265" s="141"/>
      <c r="KF265" s="141"/>
      <c r="KG265" s="141"/>
      <c r="KH265" s="141"/>
      <c r="KI265" s="141"/>
      <c r="KJ265" s="141"/>
      <c r="KK265" s="141"/>
      <c r="KL265" s="141"/>
      <c r="KM265" s="141"/>
      <c r="KN265" s="141"/>
      <c r="KO265" s="141"/>
      <c r="KP265" s="141"/>
      <c r="KQ265" s="141"/>
      <c r="KR265" s="141"/>
      <c r="KS265" s="141"/>
      <c r="KT265" s="141"/>
      <c r="KU265" s="141"/>
      <c r="KV265" s="141"/>
      <c r="KW265" s="141"/>
      <c r="KX265" s="141"/>
      <c r="KY265" s="141"/>
      <c r="KZ265" s="141"/>
      <c r="LA265" s="141"/>
      <c r="LB265" s="141"/>
      <c r="LC265" s="141"/>
      <c r="LD265" s="141"/>
      <c r="LE265" s="141"/>
      <c r="LF265" s="141"/>
      <c r="LG265" s="141"/>
      <c r="LH265" s="141"/>
      <c r="LI265" s="141"/>
      <c r="LJ265" s="141"/>
      <c r="LK265" s="141"/>
      <c r="LL265" s="141"/>
      <c r="LM265" s="141"/>
      <c r="LN265" s="141"/>
      <c r="LO265" s="141"/>
      <c r="LP265" s="141"/>
      <c r="LQ265" s="141"/>
      <c r="LR265" s="141"/>
      <c r="LS265" s="141"/>
      <c r="LT265" s="141"/>
      <c r="LU265" s="141"/>
      <c r="LV265" s="141"/>
      <c r="LW265" s="141"/>
      <c r="LX265" s="141"/>
      <c r="LY265" s="141"/>
      <c r="LZ265" s="141"/>
      <c r="MA265" s="141"/>
      <c r="MB265" s="141"/>
      <c r="MC265" s="141"/>
      <c r="MD265" s="141"/>
      <c r="ME265" s="141"/>
      <c r="MF265" s="141"/>
      <c r="MG265" s="141"/>
      <c r="MH265" s="141"/>
      <c r="MI265" s="141"/>
      <c r="MJ265" s="141"/>
      <c r="MK265" s="141"/>
      <c r="ML265" s="141"/>
      <c r="MM265" s="141"/>
      <c r="MN265" s="141"/>
      <c r="MO265" s="141"/>
      <c r="MP265" s="141"/>
      <c r="MQ265" s="141"/>
      <c r="MR265" s="141"/>
      <c r="MS265" s="141"/>
      <c r="MT265" s="141"/>
      <c r="MU265" s="141"/>
      <c r="MV265" s="141"/>
      <c r="MW265" s="141"/>
      <c r="MX265" s="141"/>
      <c r="MY265" s="141"/>
      <c r="MZ265" s="141"/>
      <c r="NA265" s="141"/>
      <c r="NB265" s="141"/>
      <c r="NC265" s="141"/>
      <c r="ND265" s="141"/>
      <c r="NE265" s="141"/>
      <c r="NF265" s="141"/>
      <c r="NG265" s="141"/>
      <c r="NH265" s="141"/>
      <c r="NI265" s="141"/>
      <c r="NJ265" s="141"/>
      <c r="NK265" s="141"/>
      <c r="NL265" s="141"/>
      <c r="NM265" s="141"/>
      <c r="NN265" s="141"/>
      <c r="NO265" s="141"/>
      <c r="NP265" s="141"/>
      <c r="NQ265" s="141"/>
      <c r="NR265" s="141"/>
      <c r="NS265" s="141"/>
      <c r="NT265" s="141"/>
      <c r="NU265" s="141"/>
      <c r="NV265" s="141"/>
      <c r="NW265" s="141"/>
      <c r="NX265" s="141"/>
      <c r="NY265" s="141"/>
      <c r="NZ265" s="141"/>
      <c r="OA265" s="141"/>
      <c r="OB265" s="141"/>
      <c r="OC265" s="141"/>
      <c r="OD265" s="141"/>
      <c r="OE265" s="141"/>
      <c r="OF265" s="141"/>
      <c r="OG265" s="141"/>
      <c r="OH265" s="141"/>
      <c r="OI265" s="141"/>
      <c r="OJ265" s="141"/>
      <c r="OK265" s="141"/>
      <c r="OL265" s="141"/>
      <c r="OM265" s="141"/>
      <c r="ON265" s="141"/>
      <c r="OO265" s="141"/>
      <c r="OP265" s="141"/>
      <c r="OQ265" s="141"/>
      <c r="OR265" s="141"/>
      <c r="OS265" s="141"/>
      <c r="OT265" s="141"/>
      <c r="OU265" s="141"/>
      <c r="OV265" s="141"/>
      <c r="OW265" s="141"/>
      <c r="OX265" s="141"/>
      <c r="OY265" s="141"/>
      <c r="OZ265" s="141"/>
      <c r="PA265" s="141"/>
      <c r="PB265" s="141"/>
      <c r="PC265" s="141"/>
      <c r="PD265" s="141"/>
      <c r="PE265" s="141"/>
      <c r="PF265" s="141"/>
      <c r="PG265" s="141"/>
      <c r="PH265" s="141"/>
      <c r="PI265" s="141"/>
      <c r="PJ265" s="141"/>
      <c r="PK265" s="141"/>
      <c r="PL265" s="141"/>
      <c r="PM265" s="141"/>
      <c r="PN265" s="141"/>
      <c r="PO265" s="141"/>
      <c r="PP265" s="141"/>
      <c r="PQ265" s="141"/>
      <c r="PR265" s="141"/>
      <c r="PS265" s="141"/>
      <c r="PT265" s="141"/>
      <c r="PU265" s="141"/>
      <c r="PV265" s="141"/>
      <c r="PW265" s="141"/>
      <c r="PX265" s="141"/>
      <c r="PY265" s="141"/>
      <c r="PZ265" s="141"/>
      <c r="QA265" s="141"/>
      <c r="QB265" s="141"/>
      <c r="QC265" s="141"/>
      <c r="QD265" s="141"/>
      <c r="QE265" s="141"/>
      <c r="QF265" s="141"/>
    </row>
    <row r="266" spans="1:449" s="145" customFormat="1" ht="118.5" hidden="1" customHeight="1">
      <c r="A266" s="252">
        <v>238</v>
      </c>
      <c r="B266" s="253" t="s">
        <v>1198</v>
      </c>
      <c r="C266" s="253" t="s">
        <v>1199</v>
      </c>
      <c r="D266" s="213" t="s">
        <v>1200</v>
      </c>
      <c r="E266" s="213" t="s">
        <v>315</v>
      </c>
      <c r="F266" s="253" t="s">
        <v>634</v>
      </c>
      <c r="G266" s="253" t="s">
        <v>635</v>
      </c>
      <c r="H266" s="253" t="s">
        <v>338</v>
      </c>
      <c r="I266" s="215" t="s">
        <v>636</v>
      </c>
      <c r="J266" s="215" t="s">
        <v>637</v>
      </c>
      <c r="K266" s="398" t="s">
        <v>638</v>
      </c>
      <c r="L266" s="398" t="s">
        <v>639</v>
      </c>
      <c r="M266" s="216" t="s">
        <v>640</v>
      </c>
      <c r="N266" s="398" t="s">
        <v>641</v>
      </c>
      <c r="O266" s="213" t="s">
        <v>26</v>
      </c>
      <c r="P266" s="213" t="s">
        <v>150</v>
      </c>
      <c r="Q266" s="213" t="s">
        <v>642</v>
      </c>
      <c r="R266" s="213" t="s">
        <v>251</v>
      </c>
      <c r="S266" s="255" t="s">
        <v>3370</v>
      </c>
      <c r="T266" s="253" t="s">
        <v>419</v>
      </c>
      <c r="U266" s="255">
        <v>89</v>
      </c>
      <c r="V266" s="255">
        <v>2021</v>
      </c>
      <c r="W266" s="255" t="s">
        <v>3371</v>
      </c>
      <c r="X266" s="213" t="s">
        <v>3372</v>
      </c>
      <c r="Y266" s="213" t="s">
        <v>3373</v>
      </c>
      <c r="Z266" s="213" t="s">
        <v>3374</v>
      </c>
      <c r="AA266" s="255">
        <v>1</v>
      </c>
      <c r="AB266" s="537" t="s">
        <v>3375</v>
      </c>
      <c r="AC266" s="537" t="s">
        <v>3376</v>
      </c>
      <c r="AD266" s="585">
        <v>1</v>
      </c>
      <c r="AE266" s="255" t="s">
        <v>328</v>
      </c>
      <c r="AF266" s="653">
        <v>44501</v>
      </c>
      <c r="AG266" s="653">
        <v>44650</v>
      </c>
      <c r="AH266" s="260">
        <v>44743</v>
      </c>
      <c r="AI266" s="260" t="s">
        <v>309</v>
      </c>
      <c r="AJ266" s="260" t="s">
        <v>309</v>
      </c>
      <c r="AK266" s="218">
        <f t="shared" si="33"/>
        <v>-61</v>
      </c>
      <c r="AL266" s="220" t="s">
        <v>547</v>
      </c>
      <c r="AM266" s="262"/>
      <c r="AN266" s="257"/>
      <c r="AO266" s="300"/>
      <c r="AP266" s="261"/>
      <c r="AQ266" s="235" t="s">
        <v>386</v>
      </c>
      <c r="AR266" s="223">
        <v>199</v>
      </c>
      <c r="AS266" s="221" t="s">
        <v>398</v>
      </c>
      <c r="AT266" s="262" t="s">
        <v>412</v>
      </c>
      <c r="AU266" s="220" t="s">
        <v>547</v>
      </c>
      <c r="AV266" s="263" t="s">
        <v>412</v>
      </c>
      <c r="AW266" s="222">
        <v>0</v>
      </c>
      <c r="AX266" s="261">
        <v>0</v>
      </c>
      <c r="AY266" s="221" t="s">
        <v>400</v>
      </c>
      <c r="AZ266" s="221" t="s">
        <v>383</v>
      </c>
      <c r="BA266" s="247" t="s">
        <v>390</v>
      </c>
      <c r="BB266" s="316" t="s">
        <v>789</v>
      </c>
      <c r="BC266" s="496">
        <v>44620</v>
      </c>
      <c r="BD266" s="265" t="s">
        <v>575</v>
      </c>
      <c r="BE266" s="240" t="s">
        <v>576</v>
      </c>
      <c r="BF266" s="122">
        <v>0</v>
      </c>
      <c r="BG266" s="235" t="s">
        <v>386</v>
      </c>
      <c r="BH266" s="223">
        <v>-44620</v>
      </c>
      <c r="BI266" s="221" t="s">
        <v>398</v>
      </c>
      <c r="BJ266" s="267"/>
      <c r="BK266" s="267"/>
      <c r="BL266" s="267"/>
      <c r="BM266" s="267"/>
      <c r="BN266" s="221"/>
      <c r="BO266" s="267"/>
      <c r="BP266" s="268" t="s">
        <v>293</v>
      </c>
      <c r="BQ266" s="62" t="s">
        <v>3377</v>
      </c>
      <c r="BR266" s="269">
        <v>44712</v>
      </c>
      <c r="BS266" s="233" t="s">
        <v>480</v>
      </c>
      <c r="BT266" s="234">
        <v>1</v>
      </c>
      <c r="BU266" s="235" t="s">
        <v>380</v>
      </c>
      <c r="BV266" s="223">
        <v>-61</v>
      </c>
      <c r="BW266" s="221" t="s">
        <v>387</v>
      </c>
      <c r="BX266" s="249">
        <v>44725</v>
      </c>
      <c r="BY266" s="94"/>
      <c r="BZ266" s="94" t="s">
        <v>722</v>
      </c>
      <c r="CA266" s="108">
        <v>1</v>
      </c>
      <c r="CB266" s="236" t="s">
        <v>294</v>
      </c>
      <c r="CC266" s="94"/>
      <c r="CD266" s="236" t="s">
        <v>294</v>
      </c>
      <c r="CE266" s="233" t="s">
        <v>1125</v>
      </c>
      <c r="CF266" s="233" t="s">
        <v>1125</v>
      </c>
      <c r="CG266" s="375" t="s">
        <v>328</v>
      </c>
      <c r="CH266" s="233" t="s">
        <v>328</v>
      </c>
      <c r="CI266" s="234">
        <v>1</v>
      </c>
      <c r="CJ266" s="235" t="str">
        <f t="shared" si="34"/>
        <v>CUMPLIMIENTO TOTAL</v>
      </c>
      <c r="CK266" s="223" t="str">
        <f t="shared" si="38"/>
        <v>NO APLICA ACCION CERRADA</v>
      </c>
      <c r="CL266" s="221" t="str">
        <f t="shared" si="39"/>
        <v>NO APLICA ACCION CERRADA</v>
      </c>
      <c r="CM266" s="239" t="s">
        <v>328</v>
      </c>
      <c r="CN266" s="82" t="s">
        <v>2142</v>
      </c>
      <c r="CO266" s="70" t="s">
        <v>409</v>
      </c>
      <c r="CP266" s="107">
        <v>1</v>
      </c>
      <c r="CQ266" s="236" t="s">
        <v>294</v>
      </c>
      <c r="CR266" s="105" t="s">
        <v>382</v>
      </c>
      <c r="CS266" s="249">
        <v>44963</v>
      </c>
      <c r="CT266" s="82" t="s">
        <v>1125</v>
      </c>
      <c r="CU266" s="82" t="s">
        <v>339</v>
      </c>
      <c r="CV266" s="107">
        <v>1</v>
      </c>
      <c r="CW266" s="110">
        <v>1</v>
      </c>
      <c r="CX266" s="235" t="str">
        <f t="shared" si="35"/>
        <v>CUMPLIMIENTO TOTAL</v>
      </c>
      <c r="CY266" s="223" t="str">
        <f t="shared" si="36"/>
        <v>NO APLICA ACCION CERRADA</v>
      </c>
      <c r="CZ266" s="221" t="str">
        <f t="shared" si="40"/>
        <v>NO APLICA ACCION CERRADA</v>
      </c>
      <c r="DA266" s="239" t="s">
        <v>328</v>
      </c>
      <c r="DB266" s="82" t="s">
        <v>1125</v>
      </c>
      <c r="DC266" s="82" t="s">
        <v>339</v>
      </c>
      <c r="DD266" s="107">
        <v>1</v>
      </c>
      <c r="DE266" s="97" t="s">
        <v>294</v>
      </c>
      <c r="DF266" s="94"/>
      <c r="DG266" s="141"/>
      <c r="DH266" s="141"/>
      <c r="DI266" s="141"/>
      <c r="DJ266" s="141"/>
      <c r="DK266" s="141"/>
      <c r="DL266" s="141"/>
      <c r="DM266" s="141"/>
      <c r="DN266" s="141"/>
      <c r="DO266" s="141"/>
      <c r="DP266" s="141"/>
      <c r="DQ266" s="141"/>
      <c r="DR266" s="141"/>
      <c r="DS266" s="141"/>
      <c r="DT266" s="141"/>
      <c r="DU266" s="141"/>
      <c r="DV266" s="141"/>
      <c r="DW266" s="141"/>
      <c r="DX266" s="141"/>
      <c r="DY266" s="141"/>
      <c r="DZ266" s="141"/>
      <c r="EA266" s="141"/>
      <c r="EB266" s="141"/>
      <c r="EC266" s="141"/>
      <c r="ED266" s="141"/>
      <c r="EE266" s="141"/>
      <c r="EF266" s="141"/>
      <c r="EG266" s="141"/>
      <c r="EH266" s="141"/>
      <c r="EI266" s="141"/>
      <c r="EJ266" s="141"/>
      <c r="EK266" s="141"/>
      <c r="EL266" s="141"/>
      <c r="EM266" s="141"/>
      <c r="EN266" s="141"/>
      <c r="EO266" s="141"/>
      <c r="EP266" s="141"/>
      <c r="EQ266" s="141"/>
      <c r="ER266" s="141"/>
      <c r="ES266" s="141"/>
      <c r="ET266" s="141"/>
      <c r="EU266" s="141"/>
      <c r="EV266" s="141"/>
      <c r="EW266" s="141"/>
      <c r="EX266" s="141"/>
      <c r="EY266" s="141"/>
      <c r="EZ266" s="141"/>
      <c r="FA266" s="141"/>
      <c r="FB266" s="141"/>
      <c r="FC266" s="141"/>
      <c r="FD266" s="141"/>
      <c r="FE266" s="141"/>
      <c r="FF266" s="141"/>
      <c r="FG266" s="141"/>
      <c r="FH266" s="141"/>
      <c r="FI266" s="141"/>
      <c r="FJ266" s="141"/>
      <c r="FK266" s="141"/>
      <c r="FL266" s="141"/>
      <c r="FM266" s="141"/>
      <c r="FN266" s="141"/>
      <c r="FO266" s="141"/>
      <c r="FP266" s="141"/>
      <c r="FQ266" s="141"/>
      <c r="FR266" s="141"/>
      <c r="FS266" s="141"/>
      <c r="FT266" s="141"/>
      <c r="FU266" s="141"/>
      <c r="FV266" s="141"/>
      <c r="FW266" s="141"/>
      <c r="FX266" s="141"/>
      <c r="FY266" s="141"/>
      <c r="FZ266" s="141"/>
      <c r="GA266" s="141"/>
      <c r="GB266" s="141"/>
      <c r="GC266" s="141"/>
      <c r="GD266" s="141"/>
      <c r="GE266" s="141"/>
      <c r="GF266" s="141"/>
      <c r="GG266" s="141"/>
      <c r="GH266" s="141"/>
      <c r="GI266" s="141"/>
      <c r="GJ266" s="141"/>
      <c r="GK266" s="141"/>
      <c r="GL266" s="141"/>
      <c r="GM266" s="141"/>
      <c r="GN266" s="141"/>
      <c r="GO266" s="141"/>
      <c r="GP266" s="141"/>
      <c r="GQ266" s="141"/>
      <c r="GR266" s="141"/>
      <c r="GS266" s="141"/>
      <c r="GT266" s="141"/>
      <c r="GU266" s="141"/>
      <c r="GV266" s="141"/>
      <c r="GW266" s="141"/>
      <c r="GX266" s="141"/>
      <c r="GY266" s="141"/>
      <c r="GZ266" s="141"/>
      <c r="HA266" s="141"/>
      <c r="HB266" s="141"/>
      <c r="HC266" s="141"/>
      <c r="HD266" s="141"/>
      <c r="HE266" s="141"/>
      <c r="HF266" s="141"/>
      <c r="HG266" s="141"/>
      <c r="HH266" s="141"/>
      <c r="HI266" s="141"/>
      <c r="HJ266" s="141"/>
      <c r="HK266" s="141"/>
      <c r="HL266" s="141"/>
      <c r="HM266" s="141"/>
      <c r="HN266" s="141"/>
      <c r="HO266" s="141"/>
      <c r="HP266" s="141"/>
      <c r="HQ266" s="141"/>
      <c r="HR266" s="141"/>
      <c r="HS266" s="141"/>
      <c r="HT266" s="141"/>
      <c r="HU266" s="141"/>
      <c r="HV266" s="141"/>
      <c r="HW266" s="141"/>
      <c r="HX266" s="141"/>
      <c r="HY266" s="141"/>
      <c r="HZ266" s="141"/>
      <c r="IA266" s="141"/>
      <c r="IB266" s="141"/>
      <c r="IC266" s="141"/>
      <c r="ID266" s="141"/>
      <c r="IE266" s="141"/>
      <c r="IF266" s="141"/>
      <c r="IG266" s="141"/>
      <c r="IH266" s="141"/>
      <c r="II266" s="141"/>
      <c r="IJ266" s="141"/>
      <c r="IK266" s="141"/>
      <c r="IL266" s="141"/>
      <c r="IM266" s="141"/>
      <c r="IN266" s="141"/>
      <c r="IO266" s="141"/>
      <c r="IP266" s="141"/>
      <c r="IQ266" s="141"/>
      <c r="IR266" s="141"/>
      <c r="IS266" s="141"/>
      <c r="IT266" s="141"/>
      <c r="IU266" s="141"/>
      <c r="IV266" s="141"/>
      <c r="IW266" s="141"/>
      <c r="IX266" s="141"/>
      <c r="IY266" s="141"/>
      <c r="IZ266" s="141"/>
      <c r="JA266" s="141"/>
      <c r="JB266" s="141"/>
      <c r="JC266" s="141"/>
      <c r="JD266" s="141"/>
      <c r="JE266" s="141"/>
      <c r="JF266" s="141"/>
      <c r="JG266" s="141"/>
      <c r="JH266" s="141"/>
      <c r="JI266" s="141"/>
      <c r="JJ266" s="141"/>
      <c r="JK266" s="141"/>
      <c r="JL266" s="141"/>
      <c r="JM266" s="141"/>
      <c r="JN266" s="141"/>
      <c r="JO266" s="141"/>
      <c r="JP266" s="141"/>
      <c r="JQ266" s="141"/>
      <c r="JR266" s="141"/>
      <c r="JS266" s="141"/>
      <c r="JT266" s="141"/>
      <c r="JU266" s="141"/>
      <c r="JV266" s="141"/>
      <c r="JW266" s="141"/>
      <c r="JX266" s="141"/>
      <c r="JY266" s="141"/>
      <c r="JZ266" s="141"/>
      <c r="KA266" s="141"/>
      <c r="KB266" s="141"/>
      <c r="KC266" s="141"/>
      <c r="KD266" s="141"/>
      <c r="KE266" s="141"/>
      <c r="KF266" s="141"/>
      <c r="KG266" s="141"/>
      <c r="KH266" s="141"/>
      <c r="KI266" s="141"/>
      <c r="KJ266" s="141"/>
      <c r="KK266" s="141"/>
      <c r="KL266" s="141"/>
      <c r="KM266" s="141"/>
      <c r="KN266" s="141"/>
      <c r="KO266" s="141"/>
      <c r="KP266" s="141"/>
      <c r="KQ266" s="141"/>
      <c r="KR266" s="141"/>
      <c r="KS266" s="141"/>
      <c r="KT266" s="141"/>
      <c r="KU266" s="141"/>
      <c r="KV266" s="141"/>
      <c r="KW266" s="141"/>
      <c r="KX266" s="141"/>
      <c r="KY266" s="141"/>
      <c r="KZ266" s="141"/>
      <c r="LA266" s="141"/>
      <c r="LB266" s="141"/>
      <c r="LC266" s="141"/>
      <c r="LD266" s="141"/>
      <c r="LE266" s="141"/>
      <c r="LF266" s="141"/>
      <c r="LG266" s="141"/>
      <c r="LH266" s="141"/>
      <c r="LI266" s="141"/>
      <c r="LJ266" s="141"/>
      <c r="LK266" s="141"/>
      <c r="LL266" s="141"/>
      <c r="LM266" s="141"/>
      <c r="LN266" s="141"/>
      <c r="LO266" s="141"/>
      <c r="LP266" s="141"/>
      <c r="LQ266" s="141"/>
      <c r="LR266" s="141"/>
      <c r="LS266" s="141"/>
      <c r="LT266" s="141"/>
      <c r="LU266" s="141"/>
      <c r="LV266" s="141"/>
      <c r="LW266" s="141"/>
      <c r="LX266" s="141"/>
      <c r="LY266" s="141"/>
      <c r="LZ266" s="141"/>
      <c r="MA266" s="141"/>
      <c r="MB266" s="141"/>
      <c r="MC266" s="141"/>
      <c r="MD266" s="141"/>
      <c r="ME266" s="141"/>
      <c r="MF266" s="141"/>
      <c r="MG266" s="141"/>
      <c r="MH266" s="141"/>
      <c r="MI266" s="141"/>
      <c r="MJ266" s="141"/>
      <c r="MK266" s="141"/>
      <c r="ML266" s="141"/>
      <c r="MM266" s="141"/>
      <c r="MN266" s="141"/>
      <c r="MO266" s="141"/>
      <c r="MP266" s="141"/>
      <c r="MQ266" s="141"/>
      <c r="MR266" s="141"/>
      <c r="MS266" s="141"/>
      <c r="MT266" s="141"/>
      <c r="MU266" s="141"/>
      <c r="MV266" s="141"/>
      <c r="MW266" s="141"/>
      <c r="MX266" s="141"/>
      <c r="MY266" s="141"/>
      <c r="MZ266" s="141"/>
      <c r="NA266" s="141"/>
      <c r="NB266" s="141"/>
      <c r="NC266" s="141"/>
      <c r="ND266" s="141"/>
      <c r="NE266" s="141"/>
      <c r="NF266" s="141"/>
      <c r="NG266" s="141"/>
      <c r="NH266" s="141"/>
      <c r="NI266" s="141"/>
      <c r="NJ266" s="141"/>
      <c r="NK266" s="141"/>
      <c r="NL266" s="141"/>
      <c r="NM266" s="141"/>
      <c r="NN266" s="141"/>
      <c r="NO266" s="141"/>
      <c r="NP266" s="141"/>
      <c r="NQ266" s="141"/>
      <c r="NR266" s="141"/>
      <c r="NS266" s="141"/>
      <c r="NT266" s="141"/>
      <c r="NU266" s="141"/>
      <c r="NV266" s="141"/>
      <c r="NW266" s="141"/>
      <c r="NX266" s="141"/>
      <c r="NY266" s="141"/>
      <c r="NZ266" s="141"/>
      <c r="OA266" s="141"/>
      <c r="OB266" s="141"/>
      <c r="OC266" s="141"/>
      <c r="OD266" s="141"/>
      <c r="OE266" s="141"/>
      <c r="OF266" s="141"/>
      <c r="OG266" s="141"/>
      <c r="OH266" s="141"/>
      <c r="OI266" s="141"/>
      <c r="OJ266" s="141"/>
      <c r="OK266" s="141"/>
      <c r="OL266" s="141"/>
      <c r="OM266" s="141"/>
      <c r="ON266" s="141"/>
      <c r="OO266" s="141"/>
      <c r="OP266" s="141"/>
      <c r="OQ266" s="141"/>
      <c r="OR266" s="141"/>
      <c r="OS266" s="141"/>
      <c r="OT266" s="141"/>
      <c r="OU266" s="141"/>
      <c r="OV266" s="141"/>
      <c r="OW266" s="141"/>
      <c r="OX266" s="141"/>
      <c r="OY266" s="141"/>
      <c r="OZ266" s="141"/>
      <c r="PA266" s="141"/>
      <c r="PB266" s="141"/>
      <c r="PC266" s="141"/>
      <c r="PD266" s="141"/>
      <c r="PE266" s="141"/>
      <c r="PF266" s="141"/>
      <c r="PG266" s="141"/>
      <c r="PH266" s="141"/>
      <c r="PI266" s="141"/>
      <c r="PJ266" s="141"/>
      <c r="PK266" s="141"/>
      <c r="PL266" s="141"/>
      <c r="PM266" s="141"/>
      <c r="PN266" s="141"/>
      <c r="PO266" s="141"/>
      <c r="PP266" s="141"/>
      <c r="PQ266" s="141"/>
      <c r="PR266" s="141"/>
      <c r="PS266" s="141"/>
      <c r="PT266" s="141"/>
      <c r="PU266" s="141"/>
      <c r="PV266" s="141"/>
      <c r="PW266" s="141"/>
      <c r="PX266" s="141"/>
      <c r="PY266" s="141"/>
      <c r="PZ266" s="141"/>
      <c r="QA266" s="141"/>
      <c r="QB266" s="141"/>
      <c r="QC266" s="141"/>
      <c r="QD266" s="141"/>
      <c r="QE266" s="141"/>
      <c r="QF266" s="141"/>
    </row>
    <row r="267" spans="1:449" s="145" customFormat="1" ht="275.25" hidden="1" customHeight="1">
      <c r="A267" s="252">
        <v>239</v>
      </c>
      <c r="B267" s="253" t="s">
        <v>1198</v>
      </c>
      <c r="C267" s="253" t="s">
        <v>1199</v>
      </c>
      <c r="D267" s="213" t="s">
        <v>1200</v>
      </c>
      <c r="E267" s="213" t="s">
        <v>3378</v>
      </c>
      <c r="F267" s="213" t="s">
        <v>256</v>
      </c>
      <c r="G267" s="253" t="s">
        <v>612</v>
      </c>
      <c r="H267" s="253" t="s">
        <v>337</v>
      </c>
      <c r="I267" s="213" t="s">
        <v>256</v>
      </c>
      <c r="J267" s="216" t="s">
        <v>645</v>
      </c>
      <c r="K267" s="216" t="s">
        <v>646</v>
      </c>
      <c r="L267" s="398" t="s">
        <v>484</v>
      </c>
      <c r="M267" s="398" t="s">
        <v>328</v>
      </c>
      <c r="N267" s="398" t="s">
        <v>328</v>
      </c>
      <c r="O267" s="215" t="s">
        <v>26</v>
      </c>
      <c r="P267" s="215" t="s">
        <v>150</v>
      </c>
      <c r="Q267" s="213" t="s">
        <v>647</v>
      </c>
      <c r="R267" s="213" t="s">
        <v>251</v>
      </c>
      <c r="S267" s="255" t="s">
        <v>3379</v>
      </c>
      <c r="T267" s="253" t="s">
        <v>419</v>
      </c>
      <c r="U267" s="255">
        <v>89</v>
      </c>
      <c r="V267" s="255">
        <v>2021</v>
      </c>
      <c r="W267" s="255" t="s">
        <v>3380</v>
      </c>
      <c r="X267" s="213" t="s">
        <v>3372</v>
      </c>
      <c r="Y267" s="213" t="s">
        <v>3381</v>
      </c>
      <c r="Z267" s="213" t="s">
        <v>3382</v>
      </c>
      <c r="AA267" s="255">
        <v>2</v>
      </c>
      <c r="AB267" s="537" t="s">
        <v>3383</v>
      </c>
      <c r="AC267" s="537" t="s">
        <v>3384</v>
      </c>
      <c r="AD267" s="585">
        <v>1</v>
      </c>
      <c r="AE267" s="255" t="s">
        <v>328</v>
      </c>
      <c r="AF267" s="653">
        <v>44501</v>
      </c>
      <c r="AG267" s="653">
        <v>44650</v>
      </c>
      <c r="AH267" s="260">
        <v>44900</v>
      </c>
      <c r="AI267" s="260" t="s">
        <v>309</v>
      </c>
      <c r="AJ267" s="260" t="s">
        <v>309</v>
      </c>
      <c r="AK267" s="218">
        <f t="shared" si="33"/>
        <v>-61</v>
      </c>
      <c r="AL267" s="220" t="s">
        <v>547</v>
      </c>
      <c r="AM267" s="262"/>
      <c r="AN267" s="257"/>
      <c r="AO267" s="300"/>
      <c r="AP267" s="261"/>
      <c r="AQ267" s="235" t="s">
        <v>386</v>
      </c>
      <c r="AR267" s="223">
        <v>199</v>
      </c>
      <c r="AS267" s="221" t="s">
        <v>398</v>
      </c>
      <c r="AT267" s="262" t="s">
        <v>412</v>
      </c>
      <c r="AU267" s="220" t="s">
        <v>547</v>
      </c>
      <c r="AV267" s="263" t="s">
        <v>412</v>
      </c>
      <c r="AW267" s="222">
        <v>0</v>
      </c>
      <c r="AX267" s="261">
        <v>0</v>
      </c>
      <c r="AY267" s="221" t="s">
        <v>400</v>
      </c>
      <c r="AZ267" s="221" t="s">
        <v>383</v>
      </c>
      <c r="BA267" s="247" t="s">
        <v>390</v>
      </c>
      <c r="BB267" s="50" t="s">
        <v>3385</v>
      </c>
      <c r="BC267" s="375">
        <v>44615</v>
      </c>
      <c r="BD267" s="316" t="s">
        <v>307</v>
      </c>
      <c r="BE267" s="571" t="s">
        <v>480</v>
      </c>
      <c r="BF267" s="266">
        <v>1</v>
      </c>
      <c r="BG267" s="235" t="s">
        <v>380</v>
      </c>
      <c r="BH267" s="223">
        <v>-44620</v>
      </c>
      <c r="BI267" s="221" t="s">
        <v>398</v>
      </c>
      <c r="BJ267" s="267"/>
      <c r="BK267" s="267"/>
      <c r="BL267" s="267"/>
      <c r="BM267" s="267"/>
      <c r="BN267" s="221"/>
      <c r="BO267" s="267"/>
      <c r="BP267" s="399" t="s">
        <v>1213</v>
      </c>
      <c r="BQ267" s="62" t="s">
        <v>3386</v>
      </c>
      <c r="BR267" s="269">
        <v>44712</v>
      </c>
      <c r="BS267" s="233" t="s">
        <v>3387</v>
      </c>
      <c r="BT267" s="234">
        <v>1</v>
      </c>
      <c r="BU267" s="235" t="s">
        <v>380</v>
      </c>
      <c r="BV267" s="223">
        <v>-61</v>
      </c>
      <c r="BW267" s="221" t="s">
        <v>387</v>
      </c>
      <c r="BX267" s="249">
        <v>44722</v>
      </c>
      <c r="BY267" s="94" t="s">
        <v>3388</v>
      </c>
      <c r="BZ267" s="94" t="s">
        <v>722</v>
      </c>
      <c r="CA267" s="108">
        <v>0</v>
      </c>
      <c r="CB267" s="236" t="s">
        <v>387</v>
      </c>
      <c r="CC267" s="94"/>
      <c r="CD267" s="268" t="s">
        <v>293</v>
      </c>
      <c r="CE267" s="304">
        <v>44819</v>
      </c>
      <c r="CF267" s="22" t="s">
        <v>3389</v>
      </c>
      <c r="CG267" s="20" t="s">
        <v>3390</v>
      </c>
      <c r="CH267" s="20" t="s">
        <v>3391</v>
      </c>
      <c r="CI267" s="21">
        <v>0</v>
      </c>
      <c r="CJ267" s="235" t="str">
        <f t="shared" si="34"/>
        <v>SIN AVANCE</v>
      </c>
      <c r="CK267" s="223">
        <f t="shared" si="38"/>
        <v>-61</v>
      </c>
      <c r="CL267" s="221" t="str">
        <f t="shared" si="39"/>
        <v>VENCIDO</v>
      </c>
      <c r="CM267" s="239" t="s">
        <v>328</v>
      </c>
      <c r="CN267" s="82" t="s">
        <v>2142</v>
      </c>
      <c r="CO267" s="70" t="s">
        <v>409</v>
      </c>
      <c r="CP267" s="106">
        <v>1</v>
      </c>
      <c r="CQ267" s="236" t="s">
        <v>294</v>
      </c>
      <c r="CR267" s="105" t="s">
        <v>382</v>
      </c>
      <c r="CS267" s="249">
        <v>44963</v>
      </c>
      <c r="CT267" s="82" t="s">
        <v>1125</v>
      </c>
      <c r="CU267" s="82" t="s">
        <v>339</v>
      </c>
      <c r="CV267" s="107">
        <v>1</v>
      </c>
      <c r="CW267" s="110">
        <v>1</v>
      </c>
      <c r="CX267" s="235" t="str">
        <f t="shared" si="35"/>
        <v>CUMPLIMIENTO TOTAL</v>
      </c>
      <c r="CY267" s="223" t="str">
        <f t="shared" si="36"/>
        <v>NO APLICA ACCION CERRADA</v>
      </c>
      <c r="CZ267" s="221" t="str">
        <f t="shared" si="40"/>
        <v>NO APLICA ACCION CERRADA</v>
      </c>
      <c r="DA267" s="239" t="s">
        <v>328</v>
      </c>
      <c r="DB267" s="93" t="s">
        <v>1125</v>
      </c>
      <c r="DC267" s="93" t="s">
        <v>339</v>
      </c>
      <c r="DD267" s="115">
        <v>1</v>
      </c>
      <c r="DE267" s="97" t="s">
        <v>294</v>
      </c>
      <c r="DF267" s="94"/>
      <c r="DG267" s="141"/>
      <c r="DH267" s="141"/>
      <c r="DI267" s="141"/>
      <c r="DJ267" s="141"/>
      <c r="DK267" s="141"/>
      <c r="DL267" s="141"/>
      <c r="DM267" s="141"/>
      <c r="DN267" s="141"/>
      <c r="DO267" s="141"/>
      <c r="DP267" s="141"/>
      <c r="DQ267" s="141"/>
      <c r="DR267" s="141"/>
      <c r="DS267" s="141"/>
      <c r="DT267" s="141"/>
      <c r="DU267" s="141"/>
      <c r="DV267" s="141"/>
      <c r="DW267" s="141"/>
      <c r="DX267" s="141"/>
      <c r="DY267" s="141"/>
      <c r="DZ267" s="141"/>
      <c r="EA267" s="141"/>
      <c r="EB267" s="141"/>
      <c r="EC267" s="141"/>
      <c r="ED267" s="141"/>
      <c r="EE267" s="141"/>
      <c r="EF267" s="141"/>
      <c r="EG267" s="141"/>
      <c r="EH267" s="141"/>
      <c r="EI267" s="141"/>
      <c r="EJ267" s="141"/>
      <c r="EK267" s="141"/>
      <c r="EL267" s="141"/>
      <c r="EM267" s="141"/>
      <c r="EN267" s="141"/>
      <c r="EO267" s="141"/>
      <c r="EP267" s="141"/>
      <c r="EQ267" s="141"/>
      <c r="ER267" s="141"/>
      <c r="ES267" s="141"/>
      <c r="ET267" s="141"/>
      <c r="EU267" s="141"/>
      <c r="EV267" s="141"/>
      <c r="EW267" s="141"/>
      <c r="EX267" s="141"/>
      <c r="EY267" s="141"/>
      <c r="EZ267" s="141"/>
      <c r="FA267" s="141"/>
      <c r="FB267" s="141"/>
      <c r="FC267" s="141"/>
      <c r="FD267" s="141"/>
      <c r="FE267" s="141"/>
      <c r="FF267" s="141"/>
      <c r="FG267" s="141"/>
      <c r="FH267" s="141"/>
      <c r="FI267" s="141"/>
      <c r="FJ267" s="141"/>
      <c r="FK267" s="141"/>
      <c r="FL267" s="141"/>
      <c r="FM267" s="141"/>
      <c r="FN267" s="141"/>
      <c r="FO267" s="141"/>
      <c r="FP267" s="141"/>
      <c r="FQ267" s="141"/>
      <c r="FR267" s="141"/>
      <c r="FS267" s="141"/>
      <c r="FT267" s="141"/>
      <c r="FU267" s="141"/>
      <c r="FV267" s="141"/>
      <c r="FW267" s="141"/>
      <c r="FX267" s="141"/>
      <c r="FY267" s="141"/>
      <c r="FZ267" s="141"/>
      <c r="GA267" s="141"/>
      <c r="GB267" s="141"/>
      <c r="GC267" s="141"/>
      <c r="GD267" s="141"/>
      <c r="GE267" s="141"/>
      <c r="GF267" s="141"/>
      <c r="GG267" s="141"/>
      <c r="GH267" s="141"/>
      <c r="GI267" s="141"/>
      <c r="GJ267" s="141"/>
      <c r="GK267" s="141"/>
      <c r="GL267" s="141"/>
      <c r="GM267" s="141"/>
      <c r="GN267" s="141"/>
      <c r="GO267" s="141"/>
      <c r="GP267" s="141"/>
      <c r="GQ267" s="141"/>
      <c r="GR267" s="141"/>
      <c r="GS267" s="141"/>
      <c r="GT267" s="141"/>
      <c r="GU267" s="141"/>
      <c r="GV267" s="141"/>
      <c r="GW267" s="141"/>
      <c r="GX267" s="141"/>
      <c r="GY267" s="141"/>
      <c r="GZ267" s="141"/>
      <c r="HA267" s="141"/>
      <c r="HB267" s="141"/>
      <c r="HC267" s="141"/>
      <c r="HD267" s="141"/>
      <c r="HE267" s="141"/>
      <c r="HF267" s="141"/>
      <c r="HG267" s="141"/>
      <c r="HH267" s="141"/>
      <c r="HI267" s="141"/>
      <c r="HJ267" s="141"/>
      <c r="HK267" s="141"/>
      <c r="HL267" s="141"/>
      <c r="HM267" s="141"/>
      <c r="HN267" s="141"/>
      <c r="HO267" s="141"/>
      <c r="HP267" s="141"/>
      <c r="HQ267" s="141"/>
      <c r="HR267" s="141"/>
      <c r="HS267" s="141"/>
      <c r="HT267" s="141"/>
      <c r="HU267" s="141"/>
      <c r="HV267" s="141"/>
      <c r="HW267" s="141"/>
      <c r="HX267" s="141"/>
      <c r="HY267" s="141"/>
      <c r="HZ267" s="141"/>
      <c r="IA267" s="141"/>
      <c r="IB267" s="141"/>
      <c r="IC267" s="141"/>
      <c r="ID267" s="141"/>
      <c r="IE267" s="141"/>
      <c r="IF267" s="141"/>
      <c r="IG267" s="141"/>
      <c r="IH267" s="141"/>
      <c r="II267" s="141"/>
      <c r="IJ267" s="141"/>
      <c r="IK267" s="141"/>
      <c r="IL267" s="141"/>
      <c r="IM267" s="141"/>
      <c r="IN267" s="141"/>
      <c r="IO267" s="141"/>
      <c r="IP267" s="141"/>
      <c r="IQ267" s="141"/>
      <c r="IR267" s="141"/>
      <c r="IS267" s="141"/>
      <c r="IT267" s="141"/>
      <c r="IU267" s="141"/>
      <c r="IV267" s="141"/>
      <c r="IW267" s="141"/>
      <c r="IX267" s="141"/>
      <c r="IY267" s="141"/>
      <c r="IZ267" s="141"/>
      <c r="JA267" s="141"/>
      <c r="JB267" s="141"/>
      <c r="JC267" s="141"/>
      <c r="JD267" s="141"/>
      <c r="JE267" s="141"/>
      <c r="JF267" s="141"/>
      <c r="JG267" s="141"/>
      <c r="JH267" s="141"/>
      <c r="JI267" s="141"/>
      <c r="JJ267" s="141"/>
      <c r="JK267" s="141"/>
      <c r="JL267" s="141"/>
      <c r="JM267" s="141"/>
      <c r="JN267" s="141"/>
      <c r="JO267" s="141"/>
      <c r="JP267" s="141"/>
      <c r="JQ267" s="141"/>
      <c r="JR267" s="141"/>
      <c r="JS267" s="141"/>
      <c r="JT267" s="141"/>
      <c r="JU267" s="141"/>
      <c r="JV267" s="141"/>
      <c r="JW267" s="141"/>
      <c r="JX267" s="141"/>
      <c r="JY267" s="141"/>
      <c r="JZ267" s="141"/>
      <c r="KA267" s="141"/>
      <c r="KB267" s="141"/>
      <c r="KC267" s="141"/>
      <c r="KD267" s="141"/>
      <c r="KE267" s="141"/>
      <c r="KF267" s="141"/>
      <c r="KG267" s="141"/>
      <c r="KH267" s="141"/>
      <c r="KI267" s="141"/>
      <c r="KJ267" s="141"/>
      <c r="KK267" s="141"/>
      <c r="KL267" s="141"/>
      <c r="KM267" s="141"/>
      <c r="KN267" s="141"/>
      <c r="KO267" s="141"/>
      <c r="KP267" s="141"/>
      <c r="KQ267" s="141"/>
      <c r="KR267" s="141"/>
      <c r="KS267" s="141"/>
      <c r="KT267" s="141"/>
      <c r="KU267" s="141"/>
      <c r="KV267" s="141"/>
      <c r="KW267" s="141"/>
      <c r="KX267" s="141"/>
      <c r="KY267" s="141"/>
      <c r="KZ267" s="141"/>
      <c r="LA267" s="141"/>
      <c r="LB267" s="141"/>
      <c r="LC267" s="141"/>
      <c r="LD267" s="141"/>
      <c r="LE267" s="141"/>
      <c r="LF267" s="141"/>
      <c r="LG267" s="141"/>
      <c r="LH267" s="141"/>
      <c r="LI267" s="141"/>
      <c r="LJ267" s="141"/>
      <c r="LK267" s="141"/>
      <c r="LL267" s="141"/>
      <c r="LM267" s="141"/>
      <c r="LN267" s="141"/>
      <c r="LO267" s="141"/>
      <c r="LP267" s="141"/>
      <c r="LQ267" s="141"/>
      <c r="LR267" s="141"/>
      <c r="LS267" s="141"/>
      <c r="LT267" s="141"/>
      <c r="LU267" s="141"/>
      <c r="LV267" s="141"/>
      <c r="LW267" s="141"/>
      <c r="LX267" s="141"/>
      <c r="LY267" s="141"/>
      <c r="LZ267" s="141"/>
      <c r="MA267" s="141"/>
      <c r="MB267" s="141"/>
      <c r="MC267" s="141"/>
      <c r="MD267" s="141"/>
      <c r="ME267" s="141"/>
      <c r="MF267" s="141"/>
      <c r="MG267" s="141"/>
      <c r="MH267" s="141"/>
      <c r="MI267" s="141"/>
      <c r="MJ267" s="141"/>
      <c r="MK267" s="141"/>
      <c r="ML267" s="141"/>
      <c r="MM267" s="141"/>
      <c r="MN267" s="141"/>
      <c r="MO267" s="141"/>
      <c r="MP267" s="141"/>
      <c r="MQ267" s="141"/>
      <c r="MR267" s="141"/>
      <c r="MS267" s="141"/>
      <c r="MT267" s="141"/>
      <c r="MU267" s="141"/>
      <c r="MV267" s="141"/>
      <c r="MW267" s="141"/>
      <c r="MX267" s="141"/>
      <c r="MY267" s="141"/>
      <c r="MZ267" s="141"/>
      <c r="NA267" s="141"/>
      <c r="NB267" s="141"/>
      <c r="NC267" s="141"/>
      <c r="ND267" s="141"/>
      <c r="NE267" s="141"/>
      <c r="NF267" s="141"/>
      <c r="NG267" s="141"/>
      <c r="NH267" s="141"/>
      <c r="NI267" s="141"/>
      <c r="NJ267" s="141"/>
      <c r="NK267" s="141"/>
      <c r="NL267" s="141"/>
      <c r="NM267" s="141"/>
      <c r="NN267" s="141"/>
      <c r="NO267" s="141"/>
      <c r="NP267" s="141"/>
      <c r="NQ267" s="141"/>
      <c r="NR267" s="141"/>
      <c r="NS267" s="141"/>
      <c r="NT267" s="141"/>
      <c r="NU267" s="141"/>
      <c r="NV267" s="141"/>
      <c r="NW267" s="141"/>
      <c r="NX267" s="141"/>
      <c r="NY267" s="141"/>
      <c r="NZ267" s="141"/>
      <c r="OA267" s="141"/>
      <c r="OB267" s="141"/>
      <c r="OC267" s="141"/>
      <c r="OD267" s="141"/>
      <c r="OE267" s="141"/>
      <c r="OF267" s="141"/>
      <c r="OG267" s="141"/>
      <c r="OH267" s="141"/>
      <c r="OI267" s="141"/>
      <c r="OJ267" s="141"/>
      <c r="OK267" s="141"/>
      <c r="OL267" s="141"/>
      <c r="OM267" s="141"/>
      <c r="ON267" s="141"/>
      <c r="OO267" s="141"/>
      <c r="OP267" s="141"/>
      <c r="OQ267" s="141"/>
      <c r="OR267" s="141"/>
      <c r="OS267" s="141"/>
      <c r="OT267" s="141"/>
      <c r="OU267" s="141"/>
      <c r="OV267" s="141"/>
      <c r="OW267" s="141"/>
      <c r="OX267" s="141"/>
      <c r="OY267" s="141"/>
      <c r="OZ267" s="141"/>
      <c r="PA267" s="141"/>
      <c r="PB267" s="141"/>
      <c r="PC267" s="141"/>
      <c r="PD267" s="141"/>
      <c r="PE267" s="141"/>
      <c r="PF267" s="141"/>
      <c r="PG267" s="141"/>
      <c r="PH267" s="141"/>
      <c r="PI267" s="141"/>
      <c r="PJ267" s="141"/>
      <c r="PK267" s="141"/>
      <c r="PL267" s="141"/>
      <c r="PM267" s="141"/>
      <c r="PN267" s="141"/>
      <c r="PO267" s="141"/>
      <c r="PP267" s="141"/>
      <c r="PQ267" s="141"/>
      <c r="PR267" s="141"/>
      <c r="PS267" s="141"/>
      <c r="PT267" s="141"/>
      <c r="PU267" s="141"/>
      <c r="PV267" s="141"/>
      <c r="PW267" s="141"/>
      <c r="PX267" s="141"/>
      <c r="PY267" s="141"/>
      <c r="PZ267" s="141"/>
      <c r="QA267" s="141"/>
      <c r="QB267" s="141"/>
      <c r="QC267" s="141"/>
      <c r="QD267" s="141"/>
      <c r="QE267" s="141"/>
      <c r="QF267" s="141"/>
    </row>
    <row r="268" spans="1:449" s="145" customFormat="1" ht="118.5" hidden="1" customHeight="1">
      <c r="A268" s="252">
        <v>240</v>
      </c>
      <c r="B268" s="253" t="s">
        <v>1198</v>
      </c>
      <c r="C268" s="253" t="s">
        <v>1199</v>
      </c>
      <c r="D268" s="213" t="s">
        <v>1200</v>
      </c>
      <c r="E268" s="224" t="s">
        <v>3392</v>
      </c>
      <c r="F268" s="255" t="s">
        <v>658</v>
      </c>
      <c r="G268" s="256" t="s">
        <v>269</v>
      </c>
      <c r="H268" s="213" t="s">
        <v>341</v>
      </c>
      <c r="I268" s="213" t="s">
        <v>659</v>
      </c>
      <c r="J268" s="395" t="s">
        <v>658</v>
      </c>
      <c r="K268" s="395" t="s">
        <v>638</v>
      </c>
      <c r="L268" s="395" t="s">
        <v>639</v>
      </c>
      <c r="M268" s="288" t="s">
        <v>660</v>
      </c>
      <c r="N268" s="395" t="s">
        <v>661</v>
      </c>
      <c r="O268" s="213" t="s">
        <v>24</v>
      </c>
      <c r="P268" s="213" t="s">
        <v>39</v>
      </c>
      <c r="Q268" s="213" t="s">
        <v>657</v>
      </c>
      <c r="R268" s="213" t="s">
        <v>251</v>
      </c>
      <c r="S268" s="255" t="s">
        <v>3393</v>
      </c>
      <c r="T268" s="253" t="s">
        <v>420</v>
      </c>
      <c r="U268" s="255">
        <v>89</v>
      </c>
      <c r="V268" s="255">
        <v>2021</v>
      </c>
      <c r="W268" s="255" t="s">
        <v>3394</v>
      </c>
      <c r="X268" s="213" t="s">
        <v>3395</v>
      </c>
      <c r="Y268" s="213" t="s">
        <v>3396</v>
      </c>
      <c r="Z268" s="213" t="s">
        <v>3397</v>
      </c>
      <c r="AA268" s="255">
        <v>1</v>
      </c>
      <c r="AB268" s="658" t="s">
        <v>3398</v>
      </c>
      <c r="AC268" s="658" t="s">
        <v>3399</v>
      </c>
      <c r="AD268" s="585">
        <v>1</v>
      </c>
      <c r="AE268" s="255" t="s">
        <v>328</v>
      </c>
      <c r="AF268" s="654">
        <v>44501</v>
      </c>
      <c r="AG268" s="654">
        <v>44834</v>
      </c>
      <c r="AH268" s="659"/>
      <c r="AI268" s="260" t="s">
        <v>309</v>
      </c>
      <c r="AJ268" s="260" t="s">
        <v>309</v>
      </c>
      <c r="AK268" s="218">
        <f t="shared" ref="AK268:AK331" si="41">(IF(BA268=$AA$8,$AB$5,AG268-$Q$5))</f>
        <v>123</v>
      </c>
      <c r="AL268" s="220" t="s">
        <v>547</v>
      </c>
      <c r="AM268" s="262"/>
      <c r="AN268" s="257"/>
      <c r="AO268" s="300"/>
      <c r="AP268" s="261"/>
      <c r="AQ268" s="235" t="s">
        <v>386</v>
      </c>
      <c r="AR268" s="223">
        <v>383</v>
      </c>
      <c r="AS268" s="221" t="s">
        <v>398</v>
      </c>
      <c r="AT268" s="262" t="s">
        <v>412</v>
      </c>
      <c r="AU268" s="220" t="s">
        <v>547</v>
      </c>
      <c r="AV268" s="263" t="s">
        <v>412</v>
      </c>
      <c r="AW268" s="222">
        <v>0</v>
      </c>
      <c r="AX268" s="261">
        <v>0</v>
      </c>
      <c r="AY268" s="221" t="s">
        <v>400</v>
      </c>
      <c r="AZ268" s="221" t="s">
        <v>383</v>
      </c>
      <c r="BA268" s="247" t="s">
        <v>390</v>
      </c>
      <c r="BB268" s="316" t="s">
        <v>789</v>
      </c>
      <c r="BC268" s="375">
        <v>44620</v>
      </c>
      <c r="BD268" s="316" t="s">
        <v>394</v>
      </c>
      <c r="BE268" s="279" t="s">
        <v>576</v>
      </c>
      <c r="BF268" s="266">
        <v>0</v>
      </c>
      <c r="BG268" s="235" t="s">
        <v>386</v>
      </c>
      <c r="BH268" s="223">
        <v>-44620</v>
      </c>
      <c r="BI268" s="221" t="s">
        <v>398</v>
      </c>
      <c r="BJ268" s="267"/>
      <c r="BK268" s="267"/>
      <c r="BL268" s="267"/>
      <c r="BM268" s="267"/>
      <c r="BN268" s="221"/>
      <c r="BO268" s="267"/>
      <c r="BP268" s="268" t="s">
        <v>293</v>
      </c>
      <c r="BQ268" s="62" t="s">
        <v>3400</v>
      </c>
      <c r="BR268" s="269">
        <v>44712</v>
      </c>
      <c r="BS268" s="233" t="s">
        <v>3401</v>
      </c>
      <c r="BT268" s="234">
        <v>0.33</v>
      </c>
      <c r="BU268" s="235" t="s">
        <v>422</v>
      </c>
      <c r="BV268" s="223">
        <v>123</v>
      </c>
      <c r="BW268" s="221" t="s">
        <v>398</v>
      </c>
      <c r="BX268" s="249">
        <v>44725</v>
      </c>
      <c r="BY268" s="94" t="s">
        <v>3402</v>
      </c>
      <c r="BZ268" s="94" t="s">
        <v>403</v>
      </c>
      <c r="CA268" s="108">
        <v>0.33</v>
      </c>
      <c r="CB268" s="236" t="s">
        <v>293</v>
      </c>
      <c r="CC268" s="94"/>
      <c r="CD268" s="268" t="s">
        <v>293</v>
      </c>
      <c r="CE268" s="237">
        <v>44819</v>
      </c>
      <c r="CF268" s="65" t="s">
        <v>3403</v>
      </c>
      <c r="CG268" s="66" t="s">
        <v>3404</v>
      </c>
      <c r="CH268" s="238" t="s">
        <v>3405</v>
      </c>
      <c r="CI268" s="134">
        <v>0.54</v>
      </c>
      <c r="CJ268" s="235" t="str">
        <f t="shared" ref="CJ268:CJ331" si="42">IF(CI268&lt;=0%,"SIN AVANCE",IF(CI268&lt;33%,"AVANCE MINIMO",IF(CI268&lt;66%,"AVANCE PARCIAL",IF(CI268&lt;=99.9%,"AVANCE SIGNIFICATIVO",IF(CI268=100%,"CUMPLIMIENTO TOTAL","ERROR")))))</f>
        <v>AVANCE PARCIAL</v>
      </c>
      <c r="CK268" s="223">
        <f t="shared" si="38"/>
        <v>123</v>
      </c>
      <c r="CL268" s="221" t="str">
        <f t="shared" si="39"/>
        <v>CON TIEMPO</v>
      </c>
      <c r="CM268" s="513">
        <v>44883</v>
      </c>
      <c r="CN268" s="660" t="s">
        <v>3406</v>
      </c>
      <c r="CO268" s="336" t="s">
        <v>1543</v>
      </c>
      <c r="CP268" s="661">
        <v>0.54</v>
      </c>
      <c r="CQ268" s="662" t="s">
        <v>387</v>
      </c>
      <c r="CR268" s="105" t="s">
        <v>390</v>
      </c>
      <c r="CS268" s="249">
        <v>44963</v>
      </c>
      <c r="CT268" s="65" t="s">
        <v>3407</v>
      </c>
      <c r="CU268" s="66" t="s">
        <v>3408</v>
      </c>
      <c r="CV268" s="50" t="s">
        <v>3409</v>
      </c>
      <c r="CW268" s="129">
        <v>1</v>
      </c>
      <c r="CX268" s="235" t="str">
        <f t="shared" ref="CX268:CX331" si="43">IF(CW268&lt;=0%,"SIN AVANCE",IF(CW268&lt;33%,"AVANCE MINIMO",IF(CW268&lt;66%,"AVANCE PARCIAL",IF(CW268&lt;=99.9%,"AVANCE SIGNIFICATIVO",IF(CW268=100%,"CUMPLIMIENTO TOTAL","ERROR")))))</f>
        <v>CUMPLIMIENTO TOTAL</v>
      </c>
      <c r="CY268" s="223">
        <f t="shared" ref="CY268:CY331" si="44">(IF(CQ268="CERRADO","NO APLICA ACCION CERRADA",AG268-$Q$6))</f>
        <v>123</v>
      </c>
      <c r="CZ268" s="221" t="str">
        <f>(IF(CQ268="CERRADO","NO APLICA ACCION CERRADA",IF(CY268&lt;=0,"VENCIDO",IF(AY268&lt;=$V$5,"POR VENCER","CON TIEMPO"))))</f>
        <v>CON TIEMPO</v>
      </c>
      <c r="DA268" s="239">
        <v>44967</v>
      </c>
      <c r="DB268" s="82" t="s">
        <v>3410</v>
      </c>
      <c r="DC268" s="82" t="s">
        <v>3411</v>
      </c>
      <c r="DD268" s="107">
        <v>1</v>
      </c>
      <c r="DE268" s="97" t="s">
        <v>294</v>
      </c>
      <c r="DF268" s="94"/>
      <c r="DG268" s="141"/>
      <c r="DH268" s="141"/>
      <c r="DI268" s="141"/>
      <c r="DJ268" s="141"/>
      <c r="DK268" s="141"/>
      <c r="DL268" s="141"/>
      <c r="DM268" s="141"/>
      <c r="DN268" s="141"/>
      <c r="DO268" s="141"/>
      <c r="DP268" s="141"/>
      <c r="DQ268" s="141"/>
      <c r="DR268" s="141"/>
      <c r="DS268" s="141"/>
      <c r="DT268" s="141"/>
      <c r="DU268" s="141"/>
      <c r="DV268" s="141"/>
      <c r="DW268" s="141"/>
      <c r="DX268" s="141"/>
      <c r="DY268" s="141"/>
      <c r="DZ268" s="141"/>
      <c r="EA268" s="141"/>
      <c r="EB268" s="141"/>
      <c r="EC268" s="141"/>
      <c r="ED268" s="141"/>
      <c r="EE268" s="141"/>
      <c r="EF268" s="141"/>
      <c r="EG268" s="141"/>
      <c r="EH268" s="141"/>
      <c r="EI268" s="141"/>
      <c r="EJ268" s="141"/>
      <c r="EK268" s="141"/>
      <c r="EL268" s="141"/>
      <c r="EM268" s="141"/>
      <c r="EN268" s="141"/>
      <c r="EO268" s="141"/>
      <c r="EP268" s="141"/>
      <c r="EQ268" s="141"/>
      <c r="ER268" s="141"/>
      <c r="ES268" s="141"/>
      <c r="ET268" s="141"/>
      <c r="EU268" s="141"/>
      <c r="EV268" s="141"/>
      <c r="EW268" s="141"/>
      <c r="EX268" s="141"/>
      <c r="EY268" s="141"/>
      <c r="EZ268" s="141"/>
      <c r="FA268" s="141"/>
      <c r="FB268" s="141"/>
      <c r="FC268" s="141"/>
      <c r="FD268" s="141"/>
      <c r="FE268" s="141"/>
      <c r="FF268" s="141"/>
      <c r="FG268" s="141"/>
      <c r="FH268" s="141"/>
      <c r="FI268" s="141"/>
      <c r="FJ268" s="141"/>
      <c r="FK268" s="141"/>
      <c r="FL268" s="141"/>
      <c r="FM268" s="141"/>
      <c r="FN268" s="141"/>
      <c r="FO268" s="141"/>
      <c r="FP268" s="141"/>
      <c r="FQ268" s="141"/>
      <c r="FR268" s="141"/>
      <c r="FS268" s="141"/>
      <c r="FT268" s="141"/>
      <c r="FU268" s="141"/>
      <c r="FV268" s="141"/>
      <c r="FW268" s="141"/>
      <c r="FX268" s="141"/>
      <c r="FY268" s="141"/>
      <c r="FZ268" s="141"/>
      <c r="GA268" s="141"/>
      <c r="GB268" s="141"/>
      <c r="GC268" s="141"/>
      <c r="GD268" s="141"/>
      <c r="GE268" s="141"/>
      <c r="GF268" s="141"/>
      <c r="GG268" s="141"/>
      <c r="GH268" s="141"/>
      <c r="GI268" s="141"/>
      <c r="GJ268" s="141"/>
      <c r="GK268" s="141"/>
      <c r="GL268" s="141"/>
      <c r="GM268" s="141"/>
      <c r="GN268" s="141"/>
      <c r="GO268" s="141"/>
      <c r="GP268" s="141"/>
      <c r="GQ268" s="141"/>
      <c r="GR268" s="141"/>
      <c r="GS268" s="141"/>
      <c r="GT268" s="141"/>
      <c r="GU268" s="141"/>
      <c r="GV268" s="141"/>
      <c r="GW268" s="141"/>
      <c r="GX268" s="141"/>
      <c r="GY268" s="141"/>
      <c r="GZ268" s="141"/>
      <c r="HA268" s="141"/>
      <c r="HB268" s="141"/>
      <c r="HC268" s="141"/>
      <c r="HD268" s="141"/>
      <c r="HE268" s="141"/>
      <c r="HF268" s="141"/>
      <c r="HG268" s="141"/>
      <c r="HH268" s="141"/>
      <c r="HI268" s="141"/>
      <c r="HJ268" s="141"/>
      <c r="HK268" s="141"/>
      <c r="HL268" s="141"/>
      <c r="HM268" s="141"/>
      <c r="HN268" s="141"/>
      <c r="HO268" s="141"/>
      <c r="HP268" s="141"/>
      <c r="HQ268" s="141"/>
      <c r="HR268" s="141"/>
      <c r="HS268" s="141"/>
      <c r="HT268" s="141"/>
      <c r="HU268" s="141"/>
      <c r="HV268" s="141"/>
      <c r="HW268" s="141"/>
      <c r="HX268" s="141"/>
      <c r="HY268" s="141"/>
      <c r="HZ268" s="141"/>
      <c r="IA268" s="141"/>
      <c r="IB268" s="141"/>
      <c r="IC268" s="141"/>
      <c r="ID268" s="141"/>
      <c r="IE268" s="141"/>
      <c r="IF268" s="141"/>
      <c r="IG268" s="141"/>
      <c r="IH268" s="141"/>
      <c r="II268" s="141"/>
      <c r="IJ268" s="141"/>
      <c r="IK268" s="141"/>
      <c r="IL268" s="141"/>
      <c r="IM268" s="141"/>
      <c r="IN268" s="141"/>
      <c r="IO268" s="141"/>
      <c r="IP268" s="141"/>
      <c r="IQ268" s="141"/>
      <c r="IR268" s="141"/>
      <c r="IS268" s="141"/>
      <c r="IT268" s="141"/>
      <c r="IU268" s="141"/>
      <c r="IV268" s="141"/>
      <c r="IW268" s="141"/>
      <c r="IX268" s="141"/>
      <c r="IY268" s="141"/>
      <c r="IZ268" s="141"/>
      <c r="JA268" s="141"/>
      <c r="JB268" s="141"/>
      <c r="JC268" s="141"/>
      <c r="JD268" s="141"/>
      <c r="JE268" s="141"/>
      <c r="JF268" s="141"/>
      <c r="JG268" s="141"/>
      <c r="JH268" s="141"/>
      <c r="JI268" s="141"/>
      <c r="JJ268" s="141"/>
      <c r="JK268" s="141"/>
      <c r="JL268" s="141"/>
      <c r="JM268" s="141"/>
      <c r="JN268" s="141"/>
      <c r="JO268" s="141"/>
      <c r="JP268" s="141"/>
      <c r="JQ268" s="141"/>
      <c r="JR268" s="141"/>
      <c r="JS268" s="141"/>
      <c r="JT268" s="141"/>
      <c r="JU268" s="141"/>
      <c r="JV268" s="141"/>
      <c r="JW268" s="141"/>
      <c r="JX268" s="141"/>
      <c r="JY268" s="141"/>
      <c r="JZ268" s="141"/>
      <c r="KA268" s="141"/>
      <c r="KB268" s="141"/>
      <c r="KC268" s="141"/>
      <c r="KD268" s="141"/>
      <c r="KE268" s="141"/>
      <c r="KF268" s="141"/>
      <c r="KG268" s="141"/>
      <c r="KH268" s="141"/>
      <c r="KI268" s="141"/>
      <c r="KJ268" s="141"/>
      <c r="KK268" s="141"/>
      <c r="KL268" s="141"/>
      <c r="KM268" s="141"/>
      <c r="KN268" s="141"/>
      <c r="KO268" s="141"/>
      <c r="KP268" s="141"/>
      <c r="KQ268" s="141"/>
      <c r="KR268" s="141"/>
      <c r="KS268" s="141"/>
      <c r="KT268" s="141"/>
      <c r="KU268" s="141"/>
      <c r="KV268" s="141"/>
      <c r="KW268" s="141"/>
      <c r="KX268" s="141"/>
      <c r="KY268" s="141"/>
      <c r="KZ268" s="141"/>
      <c r="LA268" s="141"/>
      <c r="LB268" s="141"/>
      <c r="LC268" s="141"/>
      <c r="LD268" s="141"/>
      <c r="LE268" s="141"/>
      <c r="LF268" s="141"/>
      <c r="LG268" s="141"/>
      <c r="LH268" s="141"/>
      <c r="LI268" s="141"/>
      <c r="LJ268" s="141"/>
      <c r="LK268" s="141"/>
      <c r="LL268" s="141"/>
      <c r="LM268" s="141"/>
      <c r="LN268" s="141"/>
      <c r="LO268" s="141"/>
      <c r="LP268" s="141"/>
      <c r="LQ268" s="141"/>
      <c r="LR268" s="141"/>
      <c r="LS268" s="141"/>
      <c r="LT268" s="141"/>
      <c r="LU268" s="141"/>
      <c r="LV268" s="141"/>
      <c r="LW268" s="141"/>
      <c r="LX268" s="141"/>
      <c r="LY268" s="141"/>
      <c r="LZ268" s="141"/>
      <c r="MA268" s="141"/>
      <c r="MB268" s="141"/>
      <c r="MC268" s="141"/>
      <c r="MD268" s="141"/>
      <c r="ME268" s="141"/>
      <c r="MF268" s="141"/>
      <c r="MG268" s="141"/>
      <c r="MH268" s="141"/>
      <c r="MI268" s="141"/>
      <c r="MJ268" s="141"/>
      <c r="MK268" s="141"/>
      <c r="ML268" s="141"/>
      <c r="MM268" s="141"/>
      <c r="MN268" s="141"/>
      <c r="MO268" s="141"/>
      <c r="MP268" s="141"/>
      <c r="MQ268" s="141"/>
      <c r="MR268" s="141"/>
      <c r="MS268" s="141"/>
      <c r="MT268" s="141"/>
      <c r="MU268" s="141"/>
      <c r="MV268" s="141"/>
      <c r="MW268" s="141"/>
      <c r="MX268" s="141"/>
      <c r="MY268" s="141"/>
      <c r="MZ268" s="141"/>
      <c r="NA268" s="141"/>
      <c r="NB268" s="141"/>
      <c r="NC268" s="141"/>
      <c r="ND268" s="141"/>
      <c r="NE268" s="141"/>
      <c r="NF268" s="141"/>
      <c r="NG268" s="141"/>
      <c r="NH268" s="141"/>
      <c r="NI268" s="141"/>
      <c r="NJ268" s="141"/>
      <c r="NK268" s="141"/>
      <c r="NL268" s="141"/>
      <c r="NM268" s="141"/>
      <c r="NN268" s="141"/>
      <c r="NO268" s="141"/>
      <c r="NP268" s="141"/>
      <c r="NQ268" s="141"/>
      <c r="NR268" s="141"/>
      <c r="NS268" s="141"/>
      <c r="NT268" s="141"/>
      <c r="NU268" s="141"/>
      <c r="NV268" s="141"/>
      <c r="NW268" s="141"/>
      <c r="NX268" s="141"/>
      <c r="NY268" s="141"/>
      <c r="NZ268" s="141"/>
      <c r="OA268" s="141"/>
      <c r="OB268" s="141"/>
      <c r="OC268" s="141"/>
      <c r="OD268" s="141"/>
      <c r="OE268" s="141"/>
      <c r="OF268" s="141"/>
      <c r="OG268" s="141"/>
      <c r="OH268" s="141"/>
      <c r="OI268" s="141"/>
      <c r="OJ268" s="141"/>
      <c r="OK268" s="141"/>
      <c r="OL268" s="141"/>
      <c r="OM268" s="141"/>
      <c r="ON268" s="141"/>
      <c r="OO268" s="141"/>
      <c r="OP268" s="141"/>
      <c r="OQ268" s="141"/>
      <c r="OR268" s="141"/>
      <c r="OS268" s="141"/>
      <c r="OT268" s="141"/>
      <c r="OU268" s="141"/>
      <c r="OV268" s="141"/>
      <c r="OW268" s="141"/>
      <c r="OX268" s="141"/>
      <c r="OY268" s="141"/>
      <c r="OZ268" s="141"/>
      <c r="PA268" s="141"/>
      <c r="PB268" s="141"/>
      <c r="PC268" s="141"/>
      <c r="PD268" s="141"/>
      <c r="PE268" s="141"/>
      <c r="PF268" s="141"/>
      <c r="PG268" s="141"/>
      <c r="PH268" s="141"/>
      <c r="PI268" s="141"/>
      <c r="PJ268" s="141"/>
      <c r="PK268" s="141"/>
      <c r="PL268" s="141"/>
      <c r="PM268" s="141"/>
      <c r="PN268" s="141"/>
      <c r="PO268" s="141"/>
      <c r="PP268" s="141"/>
      <c r="PQ268" s="141"/>
      <c r="PR268" s="141"/>
      <c r="PS268" s="141"/>
      <c r="PT268" s="141"/>
      <c r="PU268" s="141"/>
      <c r="PV268" s="141"/>
      <c r="PW268" s="141"/>
      <c r="PX268" s="141"/>
      <c r="PY268" s="141"/>
      <c r="PZ268" s="141"/>
      <c r="QA268" s="141"/>
      <c r="QB268" s="141"/>
      <c r="QC268" s="141"/>
      <c r="QD268" s="141"/>
      <c r="QE268" s="141"/>
      <c r="QF268" s="141"/>
    </row>
    <row r="269" spans="1:449" s="145" customFormat="1" ht="118.5" hidden="1" customHeight="1">
      <c r="A269" s="252">
        <v>241</v>
      </c>
      <c r="B269" s="253" t="s">
        <v>1198</v>
      </c>
      <c r="C269" s="253" t="s">
        <v>1199</v>
      </c>
      <c r="D269" s="213" t="s">
        <v>1200</v>
      </c>
      <c r="E269" s="213" t="s">
        <v>3412</v>
      </c>
      <c r="F269" s="253" t="s">
        <v>1201</v>
      </c>
      <c r="G269" s="254" t="s">
        <v>269</v>
      </c>
      <c r="H269" s="213" t="s">
        <v>341</v>
      </c>
      <c r="I269" s="213" t="s">
        <v>1201</v>
      </c>
      <c r="J269" s="216" t="s">
        <v>1203</v>
      </c>
      <c r="K269" s="398" t="s">
        <v>638</v>
      </c>
      <c r="L269" s="398" t="s">
        <v>639</v>
      </c>
      <c r="M269" s="216" t="s">
        <v>660</v>
      </c>
      <c r="N269" s="398" t="s">
        <v>661</v>
      </c>
      <c r="O269" s="213" t="s">
        <v>24</v>
      </c>
      <c r="P269" s="213" t="s">
        <v>3231</v>
      </c>
      <c r="Q269" s="213" t="s">
        <v>666</v>
      </c>
      <c r="R269" s="213" t="s">
        <v>251</v>
      </c>
      <c r="S269" s="255" t="s">
        <v>3413</v>
      </c>
      <c r="T269" s="253" t="s">
        <v>421</v>
      </c>
      <c r="U269" s="255">
        <v>89</v>
      </c>
      <c r="V269" s="255">
        <v>2021</v>
      </c>
      <c r="W269" s="255" t="s">
        <v>3414</v>
      </c>
      <c r="X269" s="213" t="s">
        <v>3415</v>
      </c>
      <c r="Y269" s="213" t="s">
        <v>3416</v>
      </c>
      <c r="Z269" s="213" t="s">
        <v>3417</v>
      </c>
      <c r="AA269" s="255">
        <v>1</v>
      </c>
      <c r="AB269" s="219" t="s">
        <v>3418</v>
      </c>
      <c r="AC269" s="219" t="s">
        <v>3419</v>
      </c>
      <c r="AD269" s="585">
        <v>1</v>
      </c>
      <c r="AE269" s="255" t="s">
        <v>328</v>
      </c>
      <c r="AF269" s="654">
        <v>44501</v>
      </c>
      <c r="AG269" s="654">
        <v>44650</v>
      </c>
      <c r="AH269" s="260">
        <v>44743</v>
      </c>
      <c r="AI269" s="260" t="s">
        <v>309</v>
      </c>
      <c r="AJ269" s="260" t="s">
        <v>309</v>
      </c>
      <c r="AK269" s="218">
        <f t="shared" si="41"/>
        <v>-61</v>
      </c>
      <c r="AL269" s="220" t="s">
        <v>547</v>
      </c>
      <c r="AM269" s="262"/>
      <c r="AN269" s="257"/>
      <c r="AO269" s="300"/>
      <c r="AP269" s="261"/>
      <c r="AQ269" s="235" t="s">
        <v>386</v>
      </c>
      <c r="AR269" s="223">
        <v>199</v>
      </c>
      <c r="AS269" s="221" t="s">
        <v>398</v>
      </c>
      <c r="AT269" s="262" t="s">
        <v>412</v>
      </c>
      <c r="AU269" s="220" t="s">
        <v>547</v>
      </c>
      <c r="AV269" s="263" t="s">
        <v>412</v>
      </c>
      <c r="AW269" s="222">
        <v>0</v>
      </c>
      <c r="AX269" s="261">
        <v>0</v>
      </c>
      <c r="AY269" s="221" t="s">
        <v>400</v>
      </c>
      <c r="AZ269" s="221" t="s">
        <v>383</v>
      </c>
      <c r="BA269" s="247" t="s">
        <v>390</v>
      </c>
      <c r="BB269" s="36" t="s">
        <v>3420</v>
      </c>
      <c r="BC269" s="269">
        <v>44620</v>
      </c>
      <c r="BD269" s="267" t="s">
        <v>394</v>
      </c>
      <c r="BE269" s="36" t="s">
        <v>3421</v>
      </c>
      <c r="BF269" s="266">
        <v>0.1</v>
      </c>
      <c r="BG269" s="235" t="s">
        <v>435</v>
      </c>
      <c r="BH269" s="223">
        <v>-44620</v>
      </c>
      <c r="BI269" s="221" t="s">
        <v>398</v>
      </c>
      <c r="BJ269" s="267"/>
      <c r="BK269" s="267"/>
      <c r="BL269" s="267"/>
      <c r="BM269" s="267"/>
      <c r="BN269" s="221"/>
      <c r="BO269" s="267"/>
      <c r="BP269" s="268" t="s">
        <v>293</v>
      </c>
      <c r="BQ269" s="62" t="s">
        <v>3422</v>
      </c>
      <c r="BR269" s="269">
        <v>44712</v>
      </c>
      <c r="BS269" s="233" t="s">
        <v>1222</v>
      </c>
      <c r="BT269" s="234">
        <v>1</v>
      </c>
      <c r="BU269" s="235" t="s">
        <v>380</v>
      </c>
      <c r="BV269" s="223">
        <v>-61</v>
      </c>
      <c r="BW269" s="221" t="s">
        <v>387</v>
      </c>
      <c r="BX269" s="249">
        <v>44725</v>
      </c>
      <c r="BY269" s="380" t="s">
        <v>3423</v>
      </c>
      <c r="BZ269" s="94" t="s">
        <v>466</v>
      </c>
      <c r="CA269" s="108">
        <v>1</v>
      </c>
      <c r="CB269" s="236" t="s">
        <v>294</v>
      </c>
      <c r="CC269" s="94"/>
      <c r="CD269" s="236" t="s">
        <v>294</v>
      </c>
      <c r="CE269" s="233" t="s">
        <v>1125</v>
      </c>
      <c r="CF269" s="233" t="s">
        <v>1125</v>
      </c>
      <c r="CG269" s="375" t="s">
        <v>328</v>
      </c>
      <c r="CH269" s="233" t="s">
        <v>328</v>
      </c>
      <c r="CI269" s="234">
        <v>1</v>
      </c>
      <c r="CJ269" s="235" t="str">
        <f t="shared" si="42"/>
        <v>CUMPLIMIENTO TOTAL</v>
      </c>
      <c r="CK269" s="223" t="str">
        <f t="shared" si="38"/>
        <v>NO APLICA ACCION CERRADA</v>
      </c>
      <c r="CL269" s="221" t="str">
        <f t="shared" si="39"/>
        <v>NO APLICA ACCION CERRADA</v>
      </c>
      <c r="CM269" s="239" t="s">
        <v>328</v>
      </c>
      <c r="CN269" s="82" t="s">
        <v>2142</v>
      </c>
      <c r="CO269" s="70" t="s">
        <v>409</v>
      </c>
      <c r="CP269" s="107">
        <v>1</v>
      </c>
      <c r="CQ269" s="236" t="s">
        <v>294</v>
      </c>
      <c r="CR269" s="105" t="s">
        <v>382</v>
      </c>
      <c r="CS269" s="249">
        <v>44963</v>
      </c>
      <c r="CT269" s="82" t="s">
        <v>1125</v>
      </c>
      <c r="CU269" s="82" t="s">
        <v>339</v>
      </c>
      <c r="CV269" s="107">
        <v>1</v>
      </c>
      <c r="CW269" s="110">
        <v>1</v>
      </c>
      <c r="CX269" s="235" t="str">
        <f t="shared" si="43"/>
        <v>CUMPLIMIENTO TOTAL</v>
      </c>
      <c r="CY269" s="223" t="str">
        <f t="shared" si="44"/>
        <v>NO APLICA ACCION CERRADA</v>
      </c>
      <c r="CZ269" s="221" t="str">
        <f>(IF(CQ269="CERRADO","NO APLICA ACCION CERRADA",IF(CW269&lt;=0,"VENCIDO",IF(AY269&lt;=$V$5,"POR VENCER","CON TIEMPO"))))</f>
        <v>NO APLICA ACCION CERRADA</v>
      </c>
      <c r="DA269" s="239" t="s">
        <v>328</v>
      </c>
      <c r="DB269" s="82" t="s">
        <v>1125</v>
      </c>
      <c r="DC269" s="82" t="s">
        <v>339</v>
      </c>
      <c r="DD269" s="107">
        <v>1</v>
      </c>
      <c r="DE269" s="97" t="s">
        <v>294</v>
      </c>
      <c r="DF269" s="94"/>
      <c r="DG269" s="141"/>
      <c r="DH269" s="141"/>
      <c r="DI269" s="141"/>
      <c r="DJ269" s="141"/>
      <c r="DK269" s="141"/>
      <c r="DL269" s="141"/>
      <c r="DM269" s="141"/>
      <c r="DN269" s="141"/>
      <c r="DO269" s="141"/>
      <c r="DP269" s="141"/>
      <c r="DQ269" s="141"/>
      <c r="DR269" s="141"/>
      <c r="DS269" s="141"/>
      <c r="DT269" s="141"/>
      <c r="DU269" s="141"/>
      <c r="DV269" s="141"/>
      <c r="DW269" s="141"/>
      <c r="DX269" s="141"/>
      <c r="DY269" s="141"/>
      <c r="DZ269" s="141"/>
      <c r="EA269" s="141"/>
      <c r="EB269" s="141"/>
      <c r="EC269" s="141"/>
      <c r="ED269" s="141"/>
      <c r="EE269" s="141"/>
      <c r="EF269" s="141"/>
      <c r="EG269" s="141"/>
      <c r="EH269" s="141"/>
      <c r="EI269" s="141"/>
      <c r="EJ269" s="141"/>
      <c r="EK269" s="141"/>
      <c r="EL269" s="141"/>
      <c r="EM269" s="141"/>
      <c r="EN269" s="141"/>
      <c r="EO269" s="141"/>
      <c r="EP269" s="141"/>
      <c r="EQ269" s="141"/>
      <c r="ER269" s="141"/>
      <c r="ES269" s="141"/>
      <c r="ET269" s="141"/>
      <c r="EU269" s="141"/>
      <c r="EV269" s="141"/>
      <c r="EW269" s="141"/>
      <c r="EX269" s="141"/>
      <c r="EY269" s="141"/>
      <c r="EZ269" s="141"/>
      <c r="FA269" s="141"/>
      <c r="FB269" s="141"/>
      <c r="FC269" s="141"/>
      <c r="FD269" s="141"/>
      <c r="FE269" s="141"/>
      <c r="FF269" s="141"/>
      <c r="FG269" s="141"/>
      <c r="FH269" s="141"/>
      <c r="FI269" s="141"/>
      <c r="FJ269" s="141"/>
      <c r="FK269" s="141"/>
      <c r="FL269" s="141"/>
      <c r="FM269" s="141"/>
      <c r="FN269" s="141"/>
      <c r="FO269" s="141"/>
      <c r="FP269" s="141"/>
      <c r="FQ269" s="141"/>
      <c r="FR269" s="141"/>
      <c r="FS269" s="141"/>
      <c r="FT269" s="141"/>
      <c r="FU269" s="141"/>
      <c r="FV269" s="141"/>
      <c r="FW269" s="141"/>
      <c r="FX269" s="141"/>
      <c r="FY269" s="141"/>
      <c r="FZ269" s="141"/>
      <c r="GA269" s="141"/>
      <c r="GB269" s="141"/>
      <c r="GC269" s="141"/>
      <c r="GD269" s="141"/>
      <c r="GE269" s="141"/>
      <c r="GF269" s="141"/>
      <c r="GG269" s="141"/>
      <c r="GH269" s="141"/>
      <c r="GI269" s="141"/>
      <c r="GJ269" s="141"/>
      <c r="GK269" s="141"/>
      <c r="GL269" s="141"/>
      <c r="GM269" s="141"/>
      <c r="GN269" s="141"/>
      <c r="GO269" s="141"/>
      <c r="GP269" s="141"/>
      <c r="GQ269" s="141"/>
      <c r="GR269" s="141"/>
      <c r="GS269" s="141"/>
      <c r="GT269" s="141"/>
      <c r="GU269" s="141"/>
      <c r="GV269" s="141"/>
      <c r="GW269" s="141"/>
      <c r="GX269" s="141"/>
      <c r="GY269" s="141"/>
      <c r="GZ269" s="141"/>
      <c r="HA269" s="141"/>
      <c r="HB269" s="141"/>
      <c r="HC269" s="141"/>
      <c r="HD269" s="141"/>
      <c r="HE269" s="141"/>
      <c r="HF269" s="141"/>
      <c r="HG269" s="141"/>
      <c r="HH269" s="141"/>
      <c r="HI269" s="141"/>
      <c r="HJ269" s="141"/>
      <c r="HK269" s="141"/>
      <c r="HL269" s="141"/>
      <c r="HM269" s="141"/>
      <c r="HN269" s="141"/>
      <c r="HO269" s="141"/>
      <c r="HP269" s="141"/>
      <c r="HQ269" s="141"/>
      <c r="HR269" s="141"/>
      <c r="HS269" s="141"/>
      <c r="HT269" s="141"/>
      <c r="HU269" s="141"/>
      <c r="HV269" s="141"/>
      <c r="HW269" s="141"/>
      <c r="HX269" s="141"/>
      <c r="HY269" s="141"/>
      <c r="HZ269" s="141"/>
      <c r="IA269" s="141"/>
      <c r="IB269" s="141"/>
      <c r="IC269" s="141"/>
      <c r="ID269" s="141"/>
      <c r="IE269" s="141"/>
      <c r="IF269" s="141"/>
      <c r="IG269" s="141"/>
      <c r="IH269" s="141"/>
      <c r="II269" s="141"/>
      <c r="IJ269" s="141"/>
      <c r="IK269" s="141"/>
      <c r="IL269" s="141"/>
      <c r="IM269" s="141"/>
      <c r="IN269" s="141"/>
      <c r="IO269" s="141"/>
      <c r="IP269" s="141"/>
      <c r="IQ269" s="141"/>
      <c r="IR269" s="141"/>
      <c r="IS269" s="141"/>
      <c r="IT269" s="141"/>
      <c r="IU269" s="141"/>
      <c r="IV269" s="141"/>
      <c r="IW269" s="141"/>
      <c r="IX269" s="141"/>
      <c r="IY269" s="141"/>
      <c r="IZ269" s="141"/>
      <c r="JA269" s="141"/>
      <c r="JB269" s="141"/>
      <c r="JC269" s="141"/>
      <c r="JD269" s="141"/>
      <c r="JE269" s="141"/>
      <c r="JF269" s="141"/>
      <c r="JG269" s="141"/>
      <c r="JH269" s="141"/>
      <c r="JI269" s="141"/>
      <c r="JJ269" s="141"/>
      <c r="JK269" s="141"/>
      <c r="JL269" s="141"/>
      <c r="JM269" s="141"/>
      <c r="JN269" s="141"/>
      <c r="JO269" s="141"/>
      <c r="JP269" s="141"/>
      <c r="JQ269" s="141"/>
      <c r="JR269" s="141"/>
      <c r="JS269" s="141"/>
      <c r="JT269" s="141"/>
      <c r="JU269" s="141"/>
      <c r="JV269" s="141"/>
      <c r="JW269" s="141"/>
      <c r="JX269" s="141"/>
      <c r="JY269" s="141"/>
      <c r="JZ269" s="141"/>
      <c r="KA269" s="141"/>
      <c r="KB269" s="141"/>
      <c r="KC269" s="141"/>
      <c r="KD269" s="141"/>
      <c r="KE269" s="141"/>
      <c r="KF269" s="141"/>
      <c r="KG269" s="141"/>
      <c r="KH269" s="141"/>
      <c r="KI269" s="141"/>
      <c r="KJ269" s="141"/>
      <c r="KK269" s="141"/>
      <c r="KL269" s="141"/>
      <c r="KM269" s="141"/>
      <c r="KN269" s="141"/>
      <c r="KO269" s="141"/>
      <c r="KP269" s="141"/>
      <c r="KQ269" s="141"/>
      <c r="KR269" s="141"/>
      <c r="KS269" s="141"/>
      <c r="KT269" s="141"/>
      <c r="KU269" s="141"/>
      <c r="KV269" s="141"/>
      <c r="KW269" s="141"/>
      <c r="KX269" s="141"/>
      <c r="KY269" s="141"/>
      <c r="KZ269" s="141"/>
      <c r="LA269" s="141"/>
      <c r="LB269" s="141"/>
      <c r="LC269" s="141"/>
      <c r="LD269" s="141"/>
      <c r="LE269" s="141"/>
      <c r="LF269" s="141"/>
      <c r="LG269" s="141"/>
      <c r="LH269" s="141"/>
      <c r="LI269" s="141"/>
      <c r="LJ269" s="141"/>
      <c r="LK269" s="141"/>
      <c r="LL269" s="141"/>
      <c r="LM269" s="141"/>
      <c r="LN269" s="141"/>
      <c r="LO269" s="141"/>
      <c r="LP269" s="141"/>
      <c r="LQ269" s="141"/>
      <c r="LR269" s="141"/>
      <c r="LS269" s="141"/>
      <c r="LT269" s="141"/>
      <c r="LU269" s="141"/>
      <c r="LV269" s="141"/>
      <c r="LW269" s="141"/>
      <c r="LX269" s="141"/>
      <c r="LY269" s="141"/>
      <c r="LZ269" s="141"/>
      <c r="MA269" s="141"/>
      <c r="MB269" s="141"/>
      <c r="MC269" s="141"/>
      <c r="MD269" s="141"/>
      <c r="ME269" s="141"/>
      <c r="MF269" s="141"/>
      <c r="MG269" s="141"/>
      <c r="MH269" s="141"/>
      <c r="MI269" s="141"/>
      <c r="MJ269" s="141"/>
      <c r="MK269" s="141"/>
      <c r="ML269" s="141"/>
      <c r="MM269" s="141"/>
      <c r="MN269" s="141"/>
      <c r="MO269" s="141"/>
      <c r="MP269" s="141"/>
      <c r="MQ269" s="141"/>
      <c r="MR269" s="141"/>
      <c r="MS269" s="141"/>
      <c r="MT269" s="141"/>
      <c r="MU269" s="141"/>
      <c r="MV269" s="141"/>
      <c r="MW269" s="141"/>
      <c r="MX269" s="141"/>
      <c r="MY269" s="141"/>
      <c r="MZ269" s="141"/>
      <c r="NA269" s="141"/>
      <c r="NB269" s="141"/>
      <c r="NC269" s="141"/>
      <c r="ND269" s="141"/>
      <c r="NE269" s="141"/>
      <c r="NF269" s="141"/>
      <c r="NG269" s="141"/>
      <c r="NH269" s="141"/>
      <c r="NI269" s="141"/>
      <c r="NJ269" s="141"/>
      <c r="NK269" s="141"/>
      <c r="NL269" s="141"/>
      <c r="NM269" s="141"/>
      <c r="NN269" s="141"/>
      <c r="NO269" s="141"/>
      <c r="NP269" s="141"/>
      <c r="NQ269" s="141"/>
      <c r="NR269" s="141"/>
      <c r="NS269" s="141"/>
      <c r="NT269" s="141"/>
      <c r="NU269" s="141"/>
      <c r="NV269" s="141"/>
      <c r="NW269" s="141"/>
      <c r="NX269" s="141"/>
      <c r="NY269" s="141"/>
      <c r="NZ269" s="141"/>
      <c r="OA269" s="141"/>
      <c r="OB269" s="141"/>
      <c r="OC269" s="141"/>
      <c r="OD269" s="141"/>
      <c r="OE269" s="141"/>
      <c r="OF269" s="141"/>
      <c r="OG269" s="141"/>
      <c r="OH269" s="141"/>
      <c r="OI269" s="141"/>
      <c r="OJ269" s="141"/>
      <c r="OK269" s="141"/>
      <c r="OL269" s="141"/>
      <c r="OM269" s="141"/>
      <c r="ON269" s="141"/>
      <c r="OO269" s="141"/>
      <c r="OP269" s="141"/>
      <c r="OQ269" s="141"/>
      <c r="OR269" s="141"/>
      <c r="OS269" s="141"/>
      <c r="OT269" s="141"/>
      <c r="OU269" s="141"/>
      <c r="OV269" s="141"/>
      <c r="OW269" s="141"/>
      <c r="OX269" s="141"/>
      <c r="OY269" s="141"/>
      <c r="OZ269" s="141"/>
      <c r="PA269" s="141"/>
      <c r="PB269" s="141"/>
      <c r="PC269" s="141"/>
      <c r="PD269" s="141"/>
      <c r="PE269" s="141"/>
      <c r="PF269" s="141"/>
      <c r="PG269" s="141"/>
      <c r="PH269" s="141"/>
      <c r="PI269" s="141"/>
      <c r="PJ269" s="141"/>
      <c r="PK269" s="141"/>
      <c r="PL269" s="141"/>
      <c r="PM269" s="141"/>
      <c r="PN269" s="141"/>
      <c r="PO269" s="141"/>
      <c r="PP269" s="141"/>
      <c r="PQ269" s="141"/>
      <c r="PR269" s="141"/>
      <c r="PS269" s="141"/>
      <c r="PT269" s="141"/>
      <c r="PU269" s="141"/>
      <c r="PV269" s="141"/>
      <c r="PW269" s="141"/>
      <c r="PX269" s="141"/>
      <c r="PY269" s="141"/>
      <c r="PZ269" s="141"/>
      <c r="QA269" s="141"/>
      <c r="QB269" s="141"/>
      <c r="QC269" s="141"/>
      <c r="QD269" s="141"/>
      <c r="QE269" s="141"/>
      <c r="QF269" s="141"/>
    </row>
    <row r="270" spans="1:449" s="145" customFormat="1" ht="118.5" hidden="1" customHeight="1">
      <c r="A270" s="252">
        <v>242</v>
      </c>
      <c r="B270" s="253" t="s">
        <v>1198</v>
      </c>
      <c r="C270" s="253" t="s">
        <v>1199</v>
      </c>
      <c r="D270" s="213" t="s">
        <v>1200</v>
      </c>
      <c r="E270" s="213" t="s">
        <v>3230</v>
      </c>
      <c r="F270" s="253" t="s">
        <v>634</v>
      </c>
      <c r="G270" s="253" t="s">
        <v>635</v>
      </c>
      <c r="H270" s="253" t="s">
        <v>338</v>
      </c>
      <c r="I270" s="215" t="s">
        <v>636</v>
      </c>
      <c r="J270" s="215" t="s">
        <v>637</v>
      </c>
      <c r="K270" s="398" t="s">
        <v>638</v>
      </c>
      <c r="L270" s="398" t="s">
        <v>639</v>
      </c>
      <c r="M270" s="216" t="s">
        <v>640</v>
      </c>
      <c r="N270" s="398" t="s">
        <v>641</v>
      </c>
      <c r="O270" s="213" t="s">
        <v>24</v>
      </c>
      <c r="P270" s="213" t="s">
        <v>3424</v>
      </c>
      <c r="Q270" s="213" t="s">
        <v>642</v>
      </c>
      <c r="R270" s="213" t="s">
        <v>251</v>
      </c>
      <c r="S270" s="255" t="s">
        <v>3425</v>
      </c>
      <c r="T270" s="253" t="s">
        <v>423</v>
      </c>
      <c r="U270" s="255">
        <v>89</v>
      </c>
      <c r="V270" s="255">
        <v>2021</v>
      </c>
      <c r="W270" s="255" t="s">
        <v>3426</v>
      </c>
      <c r="X270" s="213" t="s">
        <v>3427</v>
      </c>
      <c r="Y270" s="213" t="s">
        <v>3428</v>
      </c>
      <c r="Z270" s="213" t="s">
        <v>3429</v>
      </c>
      <c r="AA270" s="255">
        <v>1</v>
      </c>
      <c r="AB270" s="284" t="s">
        <v>3238</v>
      </c>
      <c r="AC270" s="284" t="s">
        <v>3239</v>
      </c>
      <c r="AD270" s="585">
        <v>1</v>
      </c>
      <c r="AE270" s="255" t="s">
        <v>328</v>
      </c>
      <c r="AF270" s="653">
        <v>44501</v>
      </c>
      <c r="AG270" s="653">
        <v>44681</v>
      </c>
      <c r="AH270" s="260">
        <v>44743</v>
      </c>
      <c r="AI270" s="260" t="s">
        <v>309</v>
      </c>
      <c r="AJ270" s="260" t="s">
        <v>309</v>
      </c>
      <c r="AK270" s="218">
        <f t="shared" si="41"/>
        <v>-30</v>
      </c>
      <c r="AL270" s="220" t="s">
        <v>547</v>
      </c>
      <c r="AM270" s="262"/>
      <c r="AN270" s="257"/>
      <c r="AO270" s="300"/>
      <c r="AP270" s="261"/>
      <c r="AQ270" s="235" t="s">
        <v>386</v>
      </c>
      <c r="AR270" s="223">
        <v>230</v>
      </c>
      <c r="AS270" s="221" t="s">
        <v>398</v>
      </c>
      <c r="AT270" s="262" t="s">
        <v>412</v>
      </c>
      <c r="AU270" s="220" t="s">
        <v>547</v>
      </c>
      <c r="AV270" s="263" t="s">
        <v>412</v>
      </c>
      <c r="AW270" s="222">
        <v>0</v>
      </c>
      <c r="AX270" s="261">
        <v>0</v>
      </c>
      <c r="AY270" s="221" t="s">
        <v>400</v>
      </c>
      <c r="AZ270" s="221" t="s">
        <v>383</v>
      </c>
      <c r="BA270" s="247" t="s">
        <v>390</v>
      </c>
      <c r="BB270" s="316" t="s">
        <v>789</v>
      </c>
      <c r="BC270" s="496">
        <v>44620</v>
      </c>
      <c r="BD270" s="265" t="s">
        <v>575</v>
      </c>
      <c r="BE270" s="240" t="s">
        <v>576</v>
      </c>
      <c r="BF270" s="122">
        <v>0</v>
      </c>
      <c r="BG270" s="235" t="s">
        <v>386</v>
      </c>
      <c r="BH270" s="223">
        <v>-44620</v>
      </c>
      <c r="BI270" s="221" t="s">
        <v>398</v>
      </c>
      <c r="BJ270" s="267"/>
      <c r="BK270" s="267"/>
      <c r="BL270" s="267"/>
      <c r="BM270" s="267"/>
      <c r="BN270" s="221"/>
      <c r="BO270" s="267"/>
      <c r="BP270" s="268" t="s">
        <v>293</v>
      </c>
      <c r="BQ270" s="62" t="s">
        <v>3240</v>
      </c>
      <c r="BR270" s="269">
        <v>44712</v>
      </c>
      <c r="BS270" s="233" t="s">
        <v>480</v>
      </c>
      <c r="BT270" s="234">
        <v>1</v>
      </c>
      <c r="BU270" s="235" t="s">
        <v>380</v>
      </c>
      <c r="BV270" s="223">
        <v>-30</v>
      </c>
      <c r="BW270" s="221" t="s">
        <v>387</v>
      </c>
      <c r="BX270" s="249">
        <v>44725</v>
      </c>
      <c r="BY270" s="94" t="s">
        <v>3430</v>
      </c>
      <c r="BZ270" s="94" t="s">
        <v>722</v>
      </c>
      <c r="CA270" s="108">
        <v>1</v>
      </c>
      <c r="CB270" s="236" t="s">
        <v>294</v>
      </c>
      <c r="CC270" s="94"/>
      <c r="CD270" s="236" t="s">
        <v>294</v>
      </c>
      <c r="CE270" s="233" t="s">
        <v>1125</v>
      </c>
      <c r="CF270" s="233" t="s">
        <v>1125</v>
      </c>
      <c r="CG270" s="375" t="s">
        <v>328</v>
      </c>
      <c r="CH270" s="233" t="s">
        <v>328</v>
      </c>
      <c r="CI270" s="234">
        <v>1</v>
      </c>
      <c r="CJ270" s="235" t="str">
        <f t="shared" si="42"/>
        <v>CUMPLIMIENTO TOTAL</v>
      </c>
      <c r="CK270" s="223" t="str">
        <f t="shared" si="38"/>
        <v>NO APLICA ACCION CERRADA</v>
      </c>
      <c r="CL270" s="221" t="str">
        <f t="shared" si="39"/>
        <v>NO APLICA ACCION CERRADA</v>
      </c>
      <c r="CM270" s="239" t="s">
        <v>328</v>
      </c>
      <c r="CN270" s="82" t="s">
        <v>2142</v>
      </c>
      <c r="CO270" s="70" t="s">
        <v>409</v>
      </c>
      <c r="CP270" s="107">
        <v>1</v>
      </c>
      <c r="CQ270" s="236" t="s">
        <v>294</v>
      </c>
      <c r="CR270" s="105" t="s">
        <v>382</v>
      </c>
      <c r="CS270" s="249">
        <v>44963</v>
      </c>
      <c r="CT270" s="82" t="s">
        <v>1125</v>
      </c>
      <c r="CU270" s="82" t="s">
        <v>339</v>
      </c>
      <c r="CV270" s="107">
        <v>1</v>
      </c>
      <c r="CW270" s="110">
        <v>1</v>
      </c>
      <c r="CX270" s="235" t="str">
        <f t="shared" si="43"/>
        <v>CUMPLIMIENTO TOTAL</v>
      </c>
      <c r="CY270" s="223" t="str">
        <f t="shared" si="44"/>
        <v>NO APLICA ACCION CERRADA</v>
      </c>
      <c r="CZ270" s="221" t="str">
        <f>(IF(CQ270="CERRADO","NO APLICA ACCION CERRADA",IF(CW270&lt;=0,"VENCIDO",IF(AY270&lt;=$V$5,"POR VENCER","CON TIEMPO"))))</f>
        <v>NO APLICA ACCION CERRADA</v>
      </c>
      <c r="DA270" s="239" t="s">
        <v>328</v>
      </c>
      <c r="DB270" s="82" t="s">
        <v>1125</v>
      </c>
      <c r="DC270" s="82" t="s">
        <v>339</v>
      </c>
      <c r="DD270" s="107">
        <v>1</v>
      </c>
      <c r="DE270" s="97" t="s">
        <v>294</v>
      </c>
      <c r="DF270" s="94"/>
      <c r="DG270" s="141"/>
      <c r="DH270" s="141"/>
      <c r="DI270" s="141"/>
      <c r="DJ270" s="141"/>
      <c r="DK270" s="141"/>
      <c r="DL270" s="141"/>
      <c r="DM270" s="141"/>
      <c r="DN270" s="141"/>
      <c r="DO270" s="141"/>
      <c r="DP270" s="141"/>
      <c r="DQ270" s="141"/>
      <c r="DR270" s="141"/>
      <c r="DS270" s="141"/>
      <c r="DT270" s="141"/>
      <c r="DU270" s="141"/>
      <c r="DV270" s="141"/>
      <c r="DW270" s="141"/>
      <c r="DX270" s="141"/>
      <c r="DY270" s="141"/>
      <c r="DZ270" s="141"/>
      <c r="EA270" s="141"/>
      <c r="EB270" s="141"/>
      <c r="EC270" s="141"/>
      <c r="ED270" s="141"/>
      <c r="EE270" s="141"/>
      <c r="EF270" s="141"/>
      <c r="EG270" s="141"/>
      <c r="EH270" s="141"/>
      <c r="EI270" s="141"/>
      <c r="EJ270" s="141"/>
      <c r="EK270" s="141"/>
      <c r="EL270" s="141"/>
      <c r="EM270" s="141"/>
      <c r="EN270" s="141"/>
      <c r="EO270" s="141"/>
      <c r="EP270" s="141"/>
      <c r="EQ270" s="141"/>
      <c r="ER270" s="141"/>
      <c r="ES270" s="141"/>
      <c r="ET270" s="141"/>
      <c r="EU270" s="141"/>
      <c r="EV270" s="141"/>
      <c r="EW270" s="141"/>
      <c r="EX270" s="141"/>
      <c r="EY270" s="141"/>
      <c r="EZ270" s="141"/>
      <c r="FA270" s="141"/>
      <c r="FB270" s="141"/>
      <c r="FC270" s="141"/>
      <c r="FD270" s="141"/>
      <c r="FE270" s="141"/>
      <c r="FF270" s="141"/>
      <c r="FG270" s="141"/>
      <c r="FH270" s="141"/>
      <c r="FI270" s="141"/>
      <c r="FJ270" s="141"/>
      <c r="FK270" s="141"/>
      <c r="FL270" s="141"/>
      <c r="FM270" s="141"/>
      <c r="FN270" s="141"/>
      <c r="FO270" s="141"/>
      <c r="FP270" s="141"/>
      <c r="FQ270" s="141"/>
      <c r="FR270" s="141"/>
      <c r="FS270" s="141"/>
      <c r="FT270" s="141"/>
      <c r="FU270" s="141"/>
      <c r="FV270" s="141"/>
      <c r="FW270" s="141"/>
      <c r="FX270" s="141"/>
      <c r="FY270" s="141"/>
      <c r="FZ270" s="141"/>
      <c r="GA270" s="141"/>
      <c r="GB270" s="141"/>
      <c r="GC270" s="141"/>
      <c r="GD270" s="141"/>
      <c r="GE270" s="141"/>
      <c r="GF270" s="141"/>
      <c r="GG270" s="141"/>
      <c r="GH270" s="141"/>
      <c r="GI270" s="141"/>
      <c r="GJ270" s="141"/>
      <c r="GK270" s="141"/>
      <c r="GL270" s="141"/>
      <c r="GM270" s="141"/>
      <c r="GN270" s="141"/>
      <c r="GO270" s="141"/>
      <c r="GP270" s="141"/>
      <c r="GQ270" s="141"/>
      <c r="GR270" s="141"/>
      <c r="GS270" s="141"/>
      <c r="GT270" s="141"/>
      <c r="GU270" s="141"/>
      <c r="GV270" s="141"/>
      <c r="GW270" s="141"/>
      <c r="GX270" s="141"/>
      <c r="GY270" s="141"/>
      <c r="GZ270" s="141"/>
      <c r="HA270" s="141"/>
      <c r="HB270" s="141"/>
      <c r="HC270" s="141"/>
      <c r="HD270" s="141"/>
      <c r="HE270" s="141"/>
      <c r="HF270" s="141"/>
      <c r="HG270" s="141"/>
      <c r="HH270" s="141"/>
      <c r="HI270" s="141"/>
      <c r="HJ270" s="141"/>
      <c r="HK270" s="141"/>
      <c r="HL270" s="141"/>
      <c r="HM270" s="141"/>
      <c r="HN270" s="141"/>
      <c r="HO270" s="141"/>
      <c r="HP270" s="141"/>
      <c r="HQ270" s="141"/>
      <c r="HR270" s="141"/>
      <c r="HS270" s="141"/>
      <c r="HT270" s="141"/>
      <c r="HU270" s="141"/>
      <c r="HV270" s="141"/>
      <c r="HW270" s="141"/>
      <c r="HX270" s="141"/>
      <c r="HY270" s="141"/>
      <c r="HZ270" s="141"/>
      <c r="IA270" s="141"/>
      <c r="IB270" s="141"/>
      <c r="IC270" s="141"/>
      <c r="ID270" s="141"/>
      <c r="IE270" s="141"/>
      <c r="IF270" s="141"/>
      <c r="IG270" s="141"/>
      <c r="IH270" s="141"/>
      <c r="II270" s="141"/>
      <c r="IJ270" s="141"/>
      <c r="IK270" s="141"/>
      <c r="IL270" s="141"/>
      <c r="IM270" s="141"/>
      <c r="IN270" s="141"/>
      <c r="IO270" s="141"/>
      <c r="IP270" s="141"/>
      <c r="IQ270" s="141"/>
      <c r="IR270" s="141"/>
      <c r="IS270" s="141"/>
      <c r="IT270" s="141"/>
      <c r="IU270" s="141"/>
      <c r="IV270" s="141"/>
      <c r="IW270" s="141"/>
      <c r="IX270" s="141"/>
      <c r="IY270" s="141"/>
      <c r="IZ270" s="141"/>
      <c r="JA270" s="141"/>
      <c r="JB270" s="141"/>
      <c r="JC270" s="141"/>
      <c r="JD270" s="141"/>
      <c r="JE270" s="141"/>
      <c r="JF270" s="141"/>
      <c r="JG270" s="141"/>
      <c r="JH270" s="141"/>
      <c r="JI270" s="141"/>
      <c r="JJ270" s="141"/>
      <c r="JK270" s="141"/>
      <c r="JL270" s="141"/>
      <c r="JM270" s="141"/>
      <c r="JN270" s="141"/>
      <c r="JO270" s="141"/>
      <c r="JP270" s="141"/>
      <c r="JQ270" s="141"/>
      <c r="JR270" s="141"/>
      <c r="JS270" s="141"/>
      <c r="JT270" s="141"/>
      <c r="JU270" s="141"/>
      <c r="JV270" s="141"/>
      <c r="JW270" s="141"/>
      <c r="JX270" s="141"/>
      <c r="JY270" s="141"/>
      <c r="JZ270" s="141"/>
      <c r="KA270" s="141"/>
      <c r="KB270" s="141"/>
      <c r="KC270" s="141"/>
      <c r="KD270" s="141"/>
      <c r="KE270" s="141"/>
      <c r="KF270" s="141"/>
      <c r="KG270" s="141"/>
      <c r="KH270" s="141"/>
      <c r="KI270" s="141"/>
      <c r="KJ270" s="141"/>
      <c r="KK270" s="141"/>
      <c r="KL270" s="141"/>
      <c r="KM270" s="141"/>
      <c r="KN270" s="141"/>
      <c r="KO270" s="141"/>
      <c r="KP270" s="141"/>
      <c r="KQ270" s="141"/>
      <c r="KR270" s="141"/>
      <c r="KS270" s="141"/>
      <c r="KT270" s="141"/>
      <c r="KU270" s="141"/>
      <c r="KV270" s="141"/>
      <c r="KW270" s="141"/>
      <c r="KX270" s="141"/>
      <c r="KY270" s="141"/>
      <c r="KZ270" s="141"/>
      <c r="LA270" s="141"/>
      <c r="LB270" s="141"/>
      <c r="LC270" s="141"/>
      <c r="LD270" s="141"/>
      <c r="LE270" s="141"/>
      <c r="LF270" s="141"/>
      <c r="LG270" s="141"/>
      <c r="LH270" s="141"/>
      <c r="LI270" s="141"/>
      <c r="LJ270" s="141"/>
      <c r="LK270" s="141"/>
      <c r="LL270" s="141"/>
      <c r="LM270" s="141"/>
      <c r="LN270" s="141"/>
      <c r="LO270" s="141"/>
      <c r="LP270" s="141"/>
      <c r="LQ270" s="141"/>
      <c r="LR270" s="141"/>
      <c r="LS270" s="141"/>
      <c r="LT270" s="141"/>
      <c r="LU270" s="141"/>
      <c r="LV270" s="141"/>
      <c r="LW270" s="141"/>
      <c r="LX270" s="141"/>
      <c r="LY270" s="141"/>
      <c r="LZ270" s="141"/>
      <c r="MA270" s="141"/>
      <c r="MB270" s="141"/>
      <c r="MC270" s="141"/>
      <c r="MD270" s="141"/>
      <c r="ME270" s="141"/>
      <c r="MF270" s="141"/>
      <c r="MG270" s="141"/>
      <c r="MH270" s="141"/>
      <c r="MI270" s="141"/>
      <c r="MJ270" s="141"/>
      <c r="MK270" s="141"/>
      <c r="ML270" s="141"/>
      <c r="MM270" s="141"/>
      <c r="MN270" s="141"/>
      <c r="MO270" s="141"/>
      <c r="MP270" s="141"/>
      <c r="MQ270" s="141"/>
      <c r="MR270" s="141"/>
      <c r="MS270" s="141"/>
      <c r="MT270" s="141"/>
      <c r="MU270" s="141"/>
      <c r="MV270" s="141"/>
      <c r="MW270" s="141"/>
      <c r="MX270" s="141"/>
      <c r="MY270" s="141"/>
      <c r="MZ270" s="141"/>
      <c r="NA270" s="141"/>
      <c r="NB270" s="141"/>
      <c r="NC270" s="141"/>
      <c r="ND270" s="141"/>
      <c r="NE270" s="141"/>
      <c r="NF270" s="141"/>
      <c r="NG270" s="141"/>
      <c r="NH270" s="141"/>
      <c r="NI270" s="141"/>
      <c r="NJ270" s="141"/>
      <c r="NK270" s="141"/>
      <c r="NL270" s="141"/>
      <c r="NM270" s="141"/>
      <c r="NN270" s="141"/>
      <c r="NO270" s="141"/>
      <c r="NP270" s="141"/>
      <c r="NQ270" s="141"/>
      <c r="NR270" s="141"/>
      <c r="NS270" s="141"/>
      <c r="NT270" s="141"/>
      <c r="NU270" s="141"/>
      <c r="NV270" s="141"/>
      <c r="NW270" s="141"/>
      <c r="NX270" s="141"/>
      <c r="NY270" s="141"/>
      <c r="NZ270" s="141"/>
      <c r="OA270" s="141"/>
      <c r="OB270" s="141"/>
      <c r="OC270" s="141"/>
      <c r="OD270" s="141"/>
      <c r="OE270" s="141"/>
      <c r="OF270" s="141"/>
      <c r="OG270" s="141"/>
      <c r="OH270" s="141"/>
      <c r="OI270" s="141"/>
      <c r="OJ270" s="141"/>
      <c r="OK270" s="141"/>
      <c r="OL270" s="141"/>
      <c r="OM270" s="141"/>
      <c r="ON270" s="141"/>
      <c r="OO270" s="141"/>
      <c r="OP270" s="141"/>
      <c r="OQ270" s="141"/>
      <c r="OR270" s="141"/>
      <c r="OS270" s="141"/>
      <c r="OT270" s="141"/>
      <c r="OU270" s="141"/>
      <c r="OV270" s="141"/>
      <c r="OW270" s="141"/>
      <c r="OX270" s="141"/>
      <c r="OY270" s="141"/>
      <c r="OZ270" s="141"/>
      <c r="PA270" s="141"/>
      <c r="PB270" s="141"/>
      <c r="PC270" s="141"/>
      <c r="PD270" s="141"/>
      <c r="PE270" s="141"/>
      <c r="PF270" s="141"/>
      <c r="PG270" s="141"/>
      <c r="PH270" s="141"/>
      <c r="PI270" s="141"/>
      <c r="PJ270" s="141"/>
      <c r="PK270" s="141"/>
      <c r="PL270" s="141"/>
      <c r="PM270" s="141"/>
      <c r="PN270" s="141"/>
      <c r="PO270" s="141"/>
      <c r="PP270" s="141"/>
      <c r="PQ270" s="141"/>
      <c r="PR270" s="141"/>
      <c r="PS270" s="141"/>
      <c r="PT270" s="141"/>
      <c r="PU270" s="141"/>
      <c r="PV270" s="141"/>
      <c r="PW270" s="141"/>
      <c r="PX270" s="141"/>
      <c r="PY270" s="141"/>
      <c r="PZ270" s="141"/>
      <c r="QA270" s="141"/>
      <c r="QB270" s="141"/>
      <c r="QC270" s="141"/>
      <c r="QD270" s="141"/>
      <c r="QE270" s="141"/>
      <c r="QF270" s="141"/>
    </row>
    <row r="271" spans="1:449" s="141" customFormat="1" ht="118.5" hidden="1" customHeight="1">
      <c r="A271" s="252">
        <v>243</v>
      </c>
      <c r="B271" s="253" t="s">
        <v>1198</v>
      </c>
      <c r="C271" s="253" t="s">
        <v>1199</v>
      </c>
      <c r="D271" s="213" t="s">
        <v>1200</v>
      </c>
      <c r="E271" s="213" t="s">
        <v>433</v>
      </c>
      <c r="F271" s="253" t="s">
        <v>634</v>
      </c>
      <c r="G271" s="253" t="s">
        <v>635</v>
      </c>
      <c r="H271" s="253" t="s">
        <v>338</v>
      </c>
      <c r="I271" s="215" t="s">
        <v>636</v>
      </c>
      <c r="J271" s="215" t="s">
        <v>637</v>
      </c>
      <c r="K271" s="398" t="s">
        <v>638</v>
      </c>
      <c r="L271" s="398" t="s">
        <v>639</v>
      </c>
      <c r="M271" s="216" t="s">
        <v>640</v>
      </c>
      <c r="N271" s="398" t="s">
        <v>641</v>
      </c>
      <c r="O271" s="213" t="s">
        <v>102</v>
      </c>
      <c r="P271" s="213" t="s">
        <v>3431</v>
      </c>
      <c r="Q271" s="213" t="s">
        <v>642</v>
      </c>
      <c r="R271" s="213" t="s">
        <v>251</v>
      </c>
      <c r="S271" s="255" t="s">
        <v>3432</v>
      </c>
      <c r="T271" s="253" t="s">
        <v>424</v>
      </c>
      <c r="U271" s="255">
        <v>89</v>
      </c>
      <c r="V271" s="255">
        <v>2021</v>
      </c>
      <c r="W271" s="255" t="s">
        <v>3433</v>
      </c>
      <c r="X271" s="213" t="s">
        <v>3434</v>
      </c>
      <c r="Y271" s="213" t="s">
        <v>3435</v>
      </c>
      <c r="Z271" s="213" t="s">
        <v>3436</v>
      </c>
      <c r="AA271" s="255">
        <v>1</v>
      </c>
      <c r="AB271" s="284" t="s">
        <v>3437</v>
      </c>
      <c r="AC271" s="284" t="s">
        <v>3438</v>
      </c>
      <c r="AD271" s="585">
        <v>1</v>
      </c>
      <c r="AE271" s="255" t="s">
        <v>328</v>
      </c>
      <c r="AF271" s="653">
        <v>44501</v>
      </c>
      <c r="AG271" s="653">
        <v>44681</v>
      </c>
      <c r="AH271" s="260">
        <v>44743</v>
      </c>
      <c r="AI271" s="260" t="s">
        <v>309</v>
      </c>
      <c r="AJ271" s="260" t="s">
        <v>309</v>
      </c>
      <c r="AK271" s="218">
        <f t="shared" si="41"/>
        <v>-30</v>
      </c>
      <c r="AL271" s="220" t="s">
        <v>547</v>
      </c>
      <c r="AM271" s="262"/>
      <c r="AN271" s="257"/>
      <c r="AO271" s="300"/>
      <c r="AP271" s="261"/>
      <c r="AQ271" s="235" t="s">
        <v>386</v>
      </c>
      <c r="AR271" s="223">
        <v>230</v>
      </c>
      <c r="AS271" s="221" t="s">
        <v>398</v>
      </c>
      <c r="AT271" s="262" t="s">
        <v>412</v>
      </c>
      <c r="AU271" s="220" t="s">
        <v>547</v>
      </c>
      <c r="AV271" s="263" t="s">
        <v>412</v>
      </c>
      <c r="AW271" s="222">
        <v>0</v>
      </c>
      <c r="AX271" s="261">
        <v>0</v>
      </c>
      <c r="AY271" s="221" t="s">
        <v>400</v>
      </c>
      <c r="AZ271" s="221" t="s">
        <v>383</v>
      </c>
      <c r="BA271" s="247" t="s">
        <v>390</v>
      </c>
      <c r="BB271" s="316" t="s">
        <v>789</v>
      </c>
      <c r="BC271" s="496">
        <v>44620</v>
      </c>
      <c r="BD271" s="265" t="s">
        <v>575</v>
      </c>
      <c r="BE271" s="240" t="s">
        <v>576</v>
      </c>
      <c r="BF271" s="122">
        <v>0</v>
      </c>
      <c r="BG271" s="235" t="s">
        <v>386</v>
      </c>
      <c r="BH271" s="223">
        <v>-44620</v>
      </c>
      <c r="BI271" s="221" t="s">
        <v>398</v>
      </c>
      <c r="BJ271" s="267"/>
      <c r="BK271" s="267"/>
      <c r="BL271" s="267"/>
      <c r="BM271" s="267"/>
      <c r="BN271" s="221"/>
      <c r="BO271" s="267"/>
      <c r="BP271" s="268" t="s">
        <v>293</v>
      </c>
      <c r="BQ271" s="62" t="s">
        <v>3439</v>
      </c>
      <c r="BR271" s="269">
        <v>44712</v>
      </c>
      <c r="BS271" s="233" t="s">
        <v>480</v>
      </c>
      <c r="BT271" s="234">
        <v>1</v>
      </c>
      <c r="BU271" s="235" t="s">
        <v>380</v>
      </c>
      <c r="BV271" s="223">
        <v>-30</v>
      </c>
      <c r="BW271" s="221" t="s">
        <v>387</v>
      </c>
      <c r="BX271" s="249">
        <v>44725</v>
      </c>
      <c r="BY271" s="94" t="s">
        <v>3440</v>
      </c>
      <c r="BZ271" s="94" t="s">
        <v>722</v>
      </c>
      <c r="CA271" s="108">
        <v>1</v>
      </c>
      <c r="CB271" s="236" t="s">
        <v>294</v>
      </c>
      <c r="CC271" s="94"/>
      <c r="CD271" s="236" t="s">
        <v>294</v>
      </c>
      <c r="CE271" s="233" t="s">
        <v>1125</v>
      </c>
      <c r="CF271" s="233" t="s">
        <v>1125</v>
      </c>
      <c r="CG271" s="375" t="s">
        <v>328</v>
      </c>
      <c r="CH271" s="233" t="s">
        <v>328</v>
      </c>
      <c r="CI271" s="234">
        <v>1</v>
      </c>
      <c r="CJ271" s="235" t="str">
        <f t="shared" si="42"/>
        <v>CUMPLIMIENTO TOTAL</v>
      </c>
      <c r="CK271" s="223" t="str">
        <f t="shared" si="38"/>
        <v>NO APLICA ACCION CERRADA</v>
      </c>
      <c r="CL271" s="221" t="str">
        <f t="shared" si="39"/>
        <v>NO APLICA ACCION CERRADA</v>
      </c>
      <c r="CM271" s="239" t="s">
        <v>328</v>
      </c>
      <c r="CN271" s="82" t="s">
        <v>2142</v>
      </c>
      <c r="CO271" s="70" t="s">
        <v>409</v>
      </c>
      <c r="CP271" s="107">
        <v>1</v>
      </c>
      <c r="CQ271" s="236" t="s">
        <v>294</v>
      </c>
      <c r="CR271" s="105" t="s">
        <v>382</v>
      </c>
      <c r="CS271" s="249">
        <v>44963</v>
      </c>
      <c r="CT271" s="82" t="s">
        <v>1125</v>
      </c>
      <c r="CU271" s="82" t="s">
        <v>339</v>
      </c>
      <c r="CV271" s="107">
        <v>1</v>
      </c>
      <c r="CW271" s="110">
        <v>1</v>
      </c>
      <c r="CX271" s="235" t="str">
        <f t="shared" si="43"/>
        <v>CUMPLIMIENTO TOTAL</v>
      </c>
      <c r="CY271" s="223" t="str">
        <f t="shared" si="44"/>
        <v>NO APLICA ACCION CERRADA</v>
      </c>
      <c r="CZ271" s="221" t="str">
        <f>(IF(CQ271="CERRADO","NO APLICA ACCION CERRADA",IF(CW271&lt;=0,"VENCIDO",IF(AY271&lt;=$V$5,"POR VENCER","CON TIEMPO"))))</f>
        <v>NO APLICA ACCION CERRADA</v>
      </c>
      <c r="DA271" s="239" t="s">
        <v>328</v>
      </c>
      <c r="DB271" s="82" t="s">
        <v>1125</v>
      </c>
      <c r="DC271" s="82" t="s">
        <v>339</v>
      </c>
      <c r="DD271" s="107">
        <v>1</v>
      </c>
      <c r="DE271" s="97" t="s">
        <v>294</v>
      </c>
      <c r="DF271" s="94"/>
      <c r="QG271" s="145"/>
    </row>
    <row r="272" spans="1:449" s="145" customFormat="1" ht="118.5" hidden="1" customHeight="1">
      <c r="A272" s="252">
        <v>244</v>
      </c>
      <c r="B272" s="253" t="s">
        <v>1198</v>
      </c>
      <c r="C272" s="253" t="s">
        <v>1199</v>
      </c>
      <c r="D272" s="213" t="s">
        <v>1200</v>
      </c>
      <c r="E272" s="224" t="s">
        <v>3441</v>
      </c>
      <c r="F272" s="255" t="s">
        <v>1201</v>
      </c>
      <c r="G272" s="256" t="s">
        <v>269</v>
      </c>
      <c r="H272" s="213" t="s">
        <v>341</v>
      </c>
      <c r="I272" s="213" t="s">
        <v>1202</v>
      </c>
      <c r="J272" s="216" t="s">
        <v>1203</v>
      </c>
      <c r="K272" s="398" t="s">
        <v>638</v>
      </c>
      <c r="L272" s="398" t="s">
        <v>639</v>
      </c>
      <c r="M272" s="216" t="s">
        <v>660</v>
      </c>
      <c r="N272" s="398" t="s">
        <v>661</v>
      </c>
      <c r="O272" s="213" t="s">
        <v>596</v>
      </c>
      <c r="P272" s="213" t="s">
        <v>3442</v>
      </c>
      <c r="Q272" s="213" t="s">
        <v>666</v>
      </c>
      <c r="R272" s="213" t="s">
        <v>251</v>
      </c>
      <c r="S272" s="255" t="s">
        <v>3443</v>
      </c>
      <c r="T272" s="253" t="s">
        <v>425</v>
      </c>
      <c r="U272" s="255">
        <v>89</v>
      </c>
      <c r="V272" s="255">
        <v>2021</v>
      </c>
      <c r="W272" s="255" t="s">
        <v>3444</v>
      </c>
      <c r="X272" s="213" t="s">
        <v>3445</v>
      </c>
      <c r="Y272" s="213" t="s">
        <v>3446</v>
      </c>
      <c r="Z272" s="213" t="s">
        <v>3447</v>
      </c>
      <c r="AA272" s="255">
        <v>1</v>
      </c>
      <c r="AB272" s="219" t="s">
        <v>3448</v>
      </c>
      <c r="AC272" s="219" t="s">
        <v>3449</v>
      </c>
      <c r="AD272" s="585">
        <v>1</v>
      </c>
      <c r="AE272" s="255" t="s">
        <v>328</v>
      </c>
      <c r="AF272" s="654">
        <v>44501</v>
      </c>
      <c r="AG272" s="654">
        <v>44650</v>
      </c>
      <c r="AH272" s="260">
        <v>44743</v>
      </c>
      <c r="AI272" s="260" t="s">
        <v>309</v>
      </c>
      <c r="AJ272" s="260" t="s">
        <v>309</v>
      </c>
      <c r="AK272" s="218">
        <f t="shared" si="41"/>
        <v>-61</v>
      </c>
      <c r="AL272" s="220" t="s">
        <v>547</v>
      </c>
      <c r="AM272" s="262"/>
      <c r="AN272" s="257"/>
      <c r="AO272" s="300"/>
      <c r="AP272" s="261"/>
      <c r="AQ272" s="235" t="s">
        <v>386</v>
      </c>
      <c r="AR272" s="223">
        <v>199</v>
      </c>
      <c r="AS272" s="221" t="s">
        <v>398</v>
      </c>
      <c r="AT272" s="262" t="s">
        <v>412</v>
      </c>
      <c r="AU272" s="220" t="s">
        <v>547</v>
      </c>
      <c r="AV272" s="263" t="s">
        <v>412</v>
      </c>
      <c r="AW272" s="222">
        <v>0</v>
      </c>
      <c r="AX272" s="261">
        <v>0</v>
      </c>
      <c r="AY272" s="221" t="s">
        <v>400</v>
      </c>
      <c r="AZ272" s="221" t="s">
        <v>383</v>
      </c>
      <c r="BA272" s="247" t="s">
        <v>390</v>
      </c>
      <c r="BB272" s="36" t="s">
        <v>3450</v>
      </c>
      <c r="BC272" s="269">
        <v>44620</v>
      </c>
      <c r="BD272" s="267" t="s">
        <v>394</v>
      </c>
      <c r="BE272" s="267" t="s">
        <v>328</v>
      </c>
      <c r="BF272" s="266">
        <v>1</v>
      </c>
      <c r="BG272" s="235" t="s">
        <v>380</v>
      </c>
      <c r="BH272" s="223">
        <v>-44620</v>
      </c>
      <c r="BI272" s="221" t="s">
        <v>398</v>
      </c>
      <c r="BJ272" s="267"/>
      <c r="BK272" s="267"/>
      <c r="BL272" s="267"/>
      <c r="BM272" s="267"/>
      <c r="BN272" s="221"/>
      <c r="BO272" s="267"/>
      <c r="BP272" s="399" t="s">
        <v>1213</v>
      </c>
      <c r="BQ272" s="62" t="s">
        <v>3451</v>
      </c>
      <c r="BR272" s="269">
        <v>44712</v>
      </c>
      <c r="BS272" s="233" t="s">
        <v>1222</v>
      </c>
      <c r="BT272" s="234">
        <v>1</v>
      </c>
      <c r="BU272" s="235" t="s">
        <v>380</v>
      </c>
      <c r="BV272" s="223">
        <v>-61</v>
      </c>
      <c r="BW272" s="221" t="s">
        <v>387</v>
      </c>
      <c r="BX272" s="249">
        <v>44725</v>
      </c>
      <c r="BY272" s="94" t="s">
        <v>3452</v>
      </c>
      <c r="BZ272" s="94" t="s">
        <v>466</v>
      </c>
      <c r="CA272" s="108">
        <v>1</v>
      </c>
      <c r="CB272" s="236" t="s">
        <v>294</v>
      </c>
      <c r="CC272" s="94"/>
      <c r="CD272" s="236" t="s">
        <v>294</v>
      </c>
      <c r="CE272" s="233" t="s">
        <v>1125</v>
      </c>
      <c r="CF272" s="233" t="s">
        <v>1125</v>
      </c>
      <c r="CG272" s="375" t="s">
        <v>328</v>
      </c>
      <c r="CH272" s="233" t="s">
        <v>328</v>
      </c>
      <c r="CI272" s="234">
        <v>1</v>
      </c>
      <c r="CJ272" s="235" t="str">
        <f t="shared" si="42"/>
        <v>CUMPLIMIENTO TOTAL</v>
      </c>
      <c r="CK272" s="223" t="str">
        <f t="shared" si="38"/>
        <v>NO APLICA ACCION CERRADA</v>
      </c>
      <c r="CL272" s="221" t="str">
        <f t="shared" si="39"/>
        <v>NO APLICA ACCION CERRADA</v>
      </c>
      <c r="CM272" s="239" t="s">
        <v>328</v>
      </c>
      <c r="CN272" s="82" t="s">
        <v>2142</v>
      </c>
      <c r="CO272" s="70" t="s">
        <v>409</v>
      </c>
      <c r="CP272" s="107">
        <v>1</v>
      </c>
      <c r="CQ272" s="236" t="s">
        <v>294</v>
      </c>
      <c r="CR272" s="105" t="s">
        <v>382</v>
      </c>
      <c r="CS272" s="249">
        <v>44963</v>
      </c>
      <c r="CT272" s="82" t="s">
        <v>1125</v>
      </c>
      <c r="CU272" s="82" t="s">
        <v>339</v>
      </c>
      <c r="CV272" s="107">
        <v>1</v>
      </c>
      <c r="CW272" s="110">
        <v>1</v>
      </c>
      <c r="CX272" s="235" t="str">
        <f t="shared" si="43"/>
        <v>CUMPLIMIENTO TOTAL</v>
      </c>
      <c r="CY272" s="223" t="str">
        <f t="shared" si="44"/>
        <v>NO APLICA ACCION CERRADA</v>
      </c>
      <c r="CZ272" s="221" t="str">
        <f>(IF(CQ272="CERRADO","NO APLICA ACCION CERRADA",IF(CW272&lt;=0,"VENCIDO",IF(AY272&lt;=$V$5,"POR VENCER","CON TIEMPO"))))</f>
        <v>NO APLICA ACCION CERRADA</v>
      </c>
      <c r="DA272" s="239" t="s">
        <v>328</v>
      </c>
      <c r="DB272" s="82" t="s">
        <v>1125</v>
      </c>
      <c r="DC272" s="82" t="s">
        <v>339</v>
      </c>
      <c r="DD272" s="107">
        <v>1</v>
      </c>
      <c r="DE272" s="97" t="s">
        <v>294</v>
      </c>
      <c r="DF272" s="94"/>
      <c r="DG272" s="141"/>
      <c r="DH272" s="141"/>
      <c r="DI272" s="141"/>
      <c r="DJ272" s="141"/>
      <c r="DK272" s="141"/>
      <c r="DL272" s="141"/>
      <c r="DM272" s="141"/>
      <c r="DN272" s="141"/>
      <c r="DO272" s="141"/>
      <c r="DP272" s="141"/>
      <c r="DQ272" s="141"/>
      <c r="DR272" s="141"/>
      <c r="DS272" s="141"/>
      <c r="DT272" s="141"/>
      <c r="DU272" s="141"/>
      <c r="DV272" s="141"/>
      <c r="DW272" s="141"/>
      <c r="DX272" s="141"/>
      <c r="DY272" s="141"/>
      <c r="DZ272" s="141"/>
      <c r="EA272" s="141"/>
      <c r="EB272" s="141"/>
      <c r="EC272" s="141"/>
      <c r="ED272" s="141"/>
      <c r="EE272" s="141"/>
      <c r="EF272" s="141"/>
      <c r="EG272" s="141"/>
      <c r="EH272" s="141"/>
      <c r="EI272" s="141"/>
      <c r="EJ272" s="141"/>
      <c r="EK272" s="141"/>
      <c r="EL272" s="141"/>
      <c r="EM272" s="141"/>
      <c r="EN272" s="141"/>
      <c r="EO272" s="141"/>
      <c r="EP272" s="141"/>
      <c r="EQ272" s="141"/>
      <c r="ER272" s="141"/>
      <c r="ES272" s="141"/>
      <c r="ET272" s="141"/>
      <c r="EU272" s="141"/>
      <c r="EV272" s="141"/>
      <c r="EW272" s="141"/>
      <c r="EX272" s="141"/>
      <c r="EY272" s="141"/>
      <c r="EZ272" s="141"/>
      <c r="FA272" s="141"/>
      <c r="FB272" s="141"/>
      <c r="FC272" s="141"/>
      <c r="FD272" s="141"/>
      <c r="FE272" s="141"/>
      <c r="FF272" s="141"/>
      <c r="FG272" s="141"/>
      <c r="FH272" s="141"/>
      <c r="FI272" s="141"/>
      <c r="FJ272" s="141"/>
      <c r="FK272" s="141"/>
      <c r="FL272" s="141"/>
      <c r="FM272" s="141"/>
      <c r="FN272" s="141"/>
      <c r="FO272" s="141"/>
      <c r="FP272" s="141"/>
      <c r="FQ272" s="141"/>
      <c r="FR272" s="141"/>
      <c r="FS272" s="141"/>
      <c r="FT272" s="141"/>
      <c r="FU272" s="141"/>
      <c r="FV272" s="141"/>
      <c r="FW272" s="141"/>
      <c r="FX272" s="141"/>
      <c r="FY272" s="141"/>
      <c r="FZ272" s="141"/>
      <c r="GA272" s="141"/>
      <c r="GB272" s="141"/>
      <c r="GC272" s="141"/>
      <c r="GD272" s="141"/>
      <c r="GE272" s="141"/>
      <c r="GF272" s="141"/>
      <c r="GG272" s="141"/>
      <c r="GH272" s="141"/>
      <c r="GI272" s="141"/>
      <c r="GJ272" s="141"/>
      <c r="GK272" s="141"/>
      <c r="GL272" s="141"/>
      <c r="GM272" s="141"/>
      <c r="GN272" s="141"/>
      <c r="GO272" s="141"/>
      <c r="GP272" s="141"/>
      <c r="GQ272" s="141"/>
      <c r="GR272" s="141"/>
      <c r="GS272" s="141"/>
      <c r="GT272" s="141"/>
      <c r="GU272" s="141"/>
      <c r="GV272" s="141"/>
      <c r="GW272" s="141"/>
      <c r="GX272" s="141"/>
      <c r="GY272" s="141"/>
      <c r="GZ272" s="141"/>
      <c r="HA272" s="141"/>
      <c r="HB272" s="141"/>
      <c r="HC272" s="141"/>
      <c r="HD272" s="141"/>
      <c r="HE272" s="141"/>
      <c r="HF272" s="141"/>
      <c r="HG272" s="141"/>
      <c r="HH272" s="141"/>
      <c r="HI272" s="141"/>
      <c r="HJ272" s="141"/>
      <c r="HK272" s="141"/>
      <c r="HL272" s="141"/>
      <c r="HM272" s="141"/>
      <c r="HN272" s="141"/>
      <c r="HO272" s="141"/>
      <c r="HP272" s="141"/>
      <c r="HQ272" s="141"/>
      <c r="HR272" s="141"/>
      <c r="HS272" s="141"/>
      <c r="HT272" s="141"/>
      <c r="HU272" s="141"/>
      <c r="HV272" s="141"/>
      <c r="HW272" s="141"/>
      <c r="HX272" s="141"/>
      <c r="HY272" s="141"/>
      <c r="HZ272" s="141"/>
      <c r="IA272" s="141"/>
      <c r="IB272" s="141"/>
      <c r="IC272" s="141"/>
      <c r="ID272" s="141"/>
      <c r="IE272" s="141"/>
      <c r="IF272" s="141"/>
      <c r="IG272" s="141"/>
      <c r="IH272" s="141"/>
      <c r="II272" s="141"/>
      <c r="IJ272" s="141"/>
      <c r="IK272" s="141"/>
      <c r="IL272" s="141"/>
      <c r="IM272" s="141"/>
      <c r="IN272" s="141"/>
      <c r="IO272" s="141"/>
      <c r="IP272" s="141"/>
      <c r="IQ272" s="141"/>
      <c r="IR272" s="141"/>
      <c r="IS272" s="141"/>
      <c r="IT272" s="141"/>
      <c r="IU272" s="141"/>
      <c r="IV272" s="141"/>
      <c r="IW272" s="141"/>
      <c r="IX272" s="141"/>
      <c r="IY272" s="141"/>
      <c r="IZ272" s="141"/>
      <c r="JA272" s="141"/>
      <c r="JB272" s="141"/>
      <c r="JC272" s="141"/>
      <c r="JD272" s="141"/>
      <c r="JE272" s="141"/>
      <c r="JF272" s="141"/>
      <c r="JG272" s="141"/>
      <c r="JH272" s="141"/>
      <c r="JI272" s="141"/>
      <c r="JJ272" s="141"/>
      <c r="JK272" s="141"/>
      <c r="JL272" s="141"/>
      <c r="JM272" s="141"/>
      <c r="JN272" s="141"/>
      <c r="JO272" s="141"/>
      <c r="JP272" s="141"/>
      <c r="JQ272" s="141"/>
      <c r="JR272" s="141"/>
      <c r="JS272" s="141"/>
      <c r="JT272" s="141"/>
      <c r="JU272" s="141"/>
      <c r="JV272" s="141"/>
      <c r="JW272" s="141"/>
      <c r="JX272" s="141"/>
      <c r="JY272" s="141"/>
      <c r="JZ272" s="141"/>
      <c r="KA272" s="141"/>
      <c r="KB272" s="141"/>
      <c r="KC272" s="141"/>
      <c r="KD272" s="141"/>
      <c r="KE272" s="141"/>
      <c r="KF272" s="141"/>
      <c r="KG272" s="141"/>
      <c r="KH272" s="141"/>
      <c r="KI272" s="141"/>
      <c r="KJ272" s="141"/>
      <c r="KK272" s="141"/>
      <c r="KL272" s="141"/>
      <c r="KM272" s="141"/>
      <c r="KN272" s="141"/>
      <c r="KO272" s="141"/>
      <c r="KP272" s="141"/>
      <c r="KQ272" s="141"/>
      <c r="KR272" s="141"/>
      <c r="KS272" s="141"/>
      <c r="KT272" s="141"/>
      <c r="KU272" s="141"/>
      <c r="KV272" s="141"/>
      <c r="KW272" s="141"/>
      <c r="KX272" s="141"/>
      <c r="KY272" s="141"/>
      <c r="KZ272" s="141"/>
      <c r="LA272" s="141"/>
      <c r="LB272" s="141"/>
      <c r="LC272" s="141"/>
      <c r="LD272" s="141"/>
      <c r="LE272" s="141"/>
      <c r="LF272" s="141"/>
      <c r="LG272" s="141"/>
      <c r="LH272" s="141"/>
      <c r="LI272" s="141"/>
      <c r="LJ272" s="141"/>
      <c r="LK272" s="141"/>
      <c r="LL272" s="141"/>
      <c r="LM272" s="141"/>
      <c r="LN272" s="141"/>
      <c r="LO272" s="141"/>
      <c r="LP272" s="141"/>
      <c r="LQ272" s="141"/>
      <c r="LR272" s="141"/>
      <c r="LS272" s="141"/>
      <c r="LT272" s="141"/>
      <c r="LU272" s="141"/>
      <c r="LV272" s="141"/>
      <c r="LW272" s="141"/>
      <c r="LX272" s="141"/>
      <c r="LY272" s="141"/>
      <c r="LZ272" s="141"/>
      <c r="MA272" s="141"/>
      <c r="MB272" s="141"/>
      <c r="MC272" s="141"/>
      <c r="MD272" s="141"/>
      <c r="ME272" s="141"/>
      <c r="MF272" s="141"/>
      <c r="MG272" s="141"/>
      <c r="MH272" s="141"/>
      <c r="MI272" s="141"/>
      <c r="MJ272" s="141"/>
      <c r="MK272" s="141"/>
      <c r="ML272" s="141"/>
      <c r="MM272" s="141"/>
      <c r="MN272" s="141"/>
      <c r="MO272" s="141"/>
      <c r="MP272" s="141"/>
      <c r="MQ272" s="141"/>
      <c r="MR272" s="141"/>
      <c r="MS272" s="141"/>
      <c r="MT272" s="141"/>
      <c r="MU272" s="141"/>
      <c r="MV272" s="141"/>
      <c r="MW272" s="141"/>
      <c r="MX272" s="141"/>
      <c r="MY272" s="141"/>
      <c r="MZ272" s="141"/>
      <c r="NA272" s="141"/>
      <c r="NB272" s="141"/>
      <c r="NC272" s="141"/>
      <c r="ND272" s="141"/>
      <c r="NE272" s="141"/>
      <c r="NF272" s="141"/>
      <c r="NG272" s="141"/>
      <c r="NH272" s="141"/>
      <c r="NI272" s="141"/>
      <c r="NJ272" s="141"/>
      <c r="NK272" s="141"/>
      <c r="NL272" s="141"/>
      <c r="NM272" s="141"/>
      <c r="NN272" s="141"/>
      <c r="NO272" s="141"/>
      <c r="NP272" s="141"/>
      <c r="NQ272" s="141"/>
      <c r="NR272" s="141"/>
      <c r="NS272" s="141"/>
      <c r="NT272" s="141"/>
      <c r="NU272" s="141"/>
      <c r="NV272" s="141"/>
      <c r="NW272" s="141"/>
      <c r="NX272" s="141"/>
      <c r="NY272" s="141"/>
      <c r="NZ272" s="141"/>
      <c r="OA272" s="141"/>
      <c r="OB272" s="141"/>
      <c r="OC272" s="141"/>
      <c r="OD272" s="141"/>
      <c r="OE272" s="141"/>
      <c r="OF272" s="141"/>
      <c r="OG272" s="141"/>
      <c r="OH272" s="141"/>
      <c r="OI272" s="141"/>
      <c r="OJ272" s="141"/>
      <c r="OK272" s="141"/>
      <c r="OL272" s="141"/>
      <c r="OM272" s="141"/>
      <c r="ON272" s="141"/>
      <c r="OO272" s="141"/>
      <c r="OP272" s="141"/>
      <c r="OQ272" s="141"/>
      <c r="OR272" s="141"/>
      <c r="OS272" s="141"/>
      <c r="OT272" s="141"/>
      <c r="OU272" s="141"/>
      <c r="OV272" s="141"/>
      <c r="OW272" s="141"/>
      <c r="OX272" s="141"/>
      <c r="OY272" s="141"/>
      <c r="OZ272" s="141"/>
      <c r="PA272" s="141"/>
      <c r="PB272" s="141"/>
      <c r="PC272" s="141"/>
      <c r="PD272" s="141"/>
      <c r="PE272" s="141"/>
      <c r="PF272" s="141"/>
      <c r="PG272" s="141"/>
      <c r="PH272" s="141"/>
      <c r="PI272" s="141"/>
      <c r="PJ272" s="141"/>
      <c r="PK272" s="141"/>
      <c r="PL272" s="141"/>
      <c r="PM272" s="141"/>
      <c r="PN272" s="141"/>
      <c r="PO272" s="141"/>
      <c r="PP272" s="141"/>
      <c r="PQ272" s="141"/>
      <c r="PR272" s="141"/>
      <c r="PS272" s="141"/>
      <c r="PT272" s="141"/>
      <c r="PU272" s="141"/>
      <c r="PV272" s="141"/>
      <c r="PW272" s="141"/>
      <c r="PX272" s="141"/>
      <c r="PY272" s="141"/>
      <c r="PZ272" s="141"/>
      <c r="QA272" s="141"/>
      <c r="QB272" s="141"/>
      <c r="QC272" s="141"/>
      <c r="QD272" s="141"/>
      <c r="QE272" s="141"/>
      <c r="QF272" s="141"/>
    </row>
    <row r="273" spans="1:448" s="145" customFormat="1" ht="118.5" hidden="1" customHeight="1">
      <c r="A273" s="252">
        <v>245</v>
      </c>
      <c r="B273" s="253" t="s">
        <v>1198</v>
      </c>
      <c r="C273" s="253" t="s">
        <v>1199</v>
      </c>
      <c r="D273" s="213" t="s">
        <v>1200</v>
      </c>
      <c r="E273" s="213" t="s">
        <v>315</v>
      </c>
      <c r="F273" s="253" t="s">
        <v>634</v>
      </c>
      <c r="G273" s="253" t="s">
        <v>635</v>
      </c>
      <c r="H273" s="253" t="s">
        <v>338</v>
      </c>
      <c r="I273" s="215" t="s">
        <v>2211</v>
      </c>
      <c r="J273" s="215" t="s">
        <v>637</v>
      </c>
      <c r="K273" s="398" t="s">
        <v>638</v>
      </c>
      <c r="L273" s="398" t="s">
        <v>639</v>
      </c>
      <c r="M273" s="216" t="s">
        <v>640</v>
      </c>
      <c r="N273" s="398" t="s">
        <v>641</v>
      </c>
      <c r="O273" s="213" t="s">
        <v>596</v>
      </c>
      <c r="P273" s="213" t="s">
        <v>3442</v>
      </c>
      <c r="Q273" s="213" t="s">
        <v>642</v>
      </c>
      <c r="R273" s="213" t="s">
        <v>251</v>
      </c>
      <c r="S273" s="255" t="s">
        <v>3453</v>
      </c>
      <c r="T273" s="253" t="s">
        <v>425</v>
      </c>
      <c r="U273" s="255">
        <v>89</v>
      </c>
      <c r="V273" s="255">
        <v>2021</v>
      </c>
      <c r="W273" s="255" t="s">
        <v>3444</v>
      </c>
      <c r="X273" s="213" t="s">
        <v>3445</v>
      </c>
      <c r="Y273" s="213" t="s">
        <v>3446</v>
      </c>
      <c r="Z273" s="213" t="s">
        <v>3454</v>
      </c>
      <c r="AA273" s="255">
        <v>2</v>
      </c>
      <c r="AB273" s="284" t="s">
        <v>3455</v>
      </c>
      <c r="AC273" s="284" t="s">
        <v>3456</v>
      </c>
      <c r="AD273" s="585">
        <v>1</v>
      </c>
      <c r="AE273" s="255" t="s">
        <v>328</v>
      </c>
      <c r="AF273" s="653">
        <v>44501</v>
      </c>
      <c r="AG273" s="653">
        <v>44650</v>
      </c>
      <c r="AH273" s="260">
        <v>44743</v>
      </c>
      <c r="AI273" s="260" t="s">
        <v>309</v>
      </c>
      <c r="AJ273" s="260" t="s">
        <v>309</v>
      </c>
      <c r="AK273" s="218">
        <f t="shared" si="41"/>
        <v>-61</v>
      </c>
      <c r="AL273" s="220" t="s">
        <v>547</v>
      </c>
      <c r="AM273" s="262"/>
      <c r="AN273" s="257"/>
      <c r="AO273" s="300"/>
      <c r="AP273" s="261"/>
      <c r="AQ273" s="235" t="s">
        <v>386</v>
      </c>
      <c r="AR273" s="223">
        <v>199</v>
      </c>
      <c r="AS273" s="221" t="s">
        <v>398</v>
      </c>
      <c r="AT273" s="262" t="s">
        <v>412</v>
      </c>
      <c r="AU273" s="220" t="s">
        <v>547</v>
      </c>
      <c r="AV273" s="263" t="s">
        <v>412</v>
      </c>
      <c r="AW273" s="222">
        <v>0</v>
      </c>
      <c r="AX273" s="261">
        <v>0</v>
      </c>
      <c r="AY273" s="221" t="s">
        <v>400</v>
      </c>
      <c r="AZ273" s="221" t="s">
        <v>383</v>
      </c>
      <c r="BA273" s="247" t="s">
        <v>390</v>
      </c>
      <c r="BB273" s="316" t="s">
        <v>789</v>
      </c>
      <c r="BC273" s="496">
        <v>44620</v>
      </c>
      <c r="BD273" s="265" t="s">
        <v>575</v>
      </c>
      <c r="BE273" s="240" t="s">
        <v>576</v>
      </c>
      <c r="BF273" s="122">
        <v>0</v>
      </c>
      <c r="BG273" s="235" t="s">
        <v>386</v>
      </c>
      <c r="BH273" s="223">
        <v>-44620</v>
      </c>
      <c r="BI273" s="221" t="s">
        <v>398</v>
      </c>
      <c r="BJ273" s="267"/>
      <c r="BK273" s="267"/>
      <c r="BL273" s="267"/>
      <c r="BM273" s="267"/>
      <c r="BN273" s="221"/>
      <c r="BO273" s="267"/>
      <c r="BP273" s="268" t="s">
        <v>293</v>
      </c>
      <c r="BQ273" s="62" t="s">
        <v>3457</v>
      </c>
      <c r="BR273" s="269">
        <v>44712</v>
      </c>
      <c r="BS273" s="233" t="s">
        <v>480</v>
      </c>
      <c r="BT273" s="234">
        <v>1</v>
      </c>
      <c r="BU273" s="235" t="s">
        <v>380</v>
      </c>
      <c r="BV273" s="223">
        <v>-61</v>
      </c>
      <c r="BW273" s="221" t="s">
        <v>387</v>
      </c>
      <c r="BX273" s="249">
        <v>44725</v>
      </c>
      <c r="BY273" s="94" t="s">
        <v>3458</v>
      </c>
      <c r="BZ273" s="94" t="s">
        <v>722</v>
      </c>
      <c r="CA273" s="108">
        <v>1</v>
      </c>
      <c r="CB273" s="236" t="s">
        <v>294</v>
      </c>
      <c r="CC273" s="94"/>
      <c r="CD273" s="236" t="s">
        <v>294</v>
      </c>
      <c r="CE273" s="233" t="s">
        <v>1125</v>
      </c>
      <c r="CF273" s="233" t="s">
        <v>1125</v>
      </c>
      <c r="CG273" s="375" t="s">
        <v>328</v>
      </c>
      <c r="CH273" s="233" t="s">
        <v>328</v>
      </c>
      <c r="CI273" s="234">
        <v>1</v>
      </c>
      <c r="CJ273" s="235" t="str">
        <f t="shared" si="42"/>
        <v>CUMPLIMIENTO TOTAL</v>
      </c>
      <c r="CK273" s="223" t="str">
        <f t="shared" si="38"/>
        <v>NO APLICA ACCION CERRADA</v>
      </c>
      <c r="CL273" s="221" t="str">
        <f t="shared" si="39"/>
        <v>NO APLICA ACCION CERRADA</v>
      </c>
      <c r="CM273" s="239" t="s">
        <v>328</v>
      </c>
      <c r="CN273" s="82" t="s">
        <v>2142</v>
      </c>
      <c r="CO273" s="70" t="s">
        <v>409</v>
      </c>
      <c r="CP273" s="107">
        <v>1</v>
      </c>
      <c r="CQ273" s="236" t="s">
        <v>294</v>
      </c>
      <c r="CR273" s="105" t="s">
        <v>382</v>
      </c>
      <c r="CS273" s="249">
        <v>44963</v>
      </c>
      <c r="CT273" s="82" t="s">
        <v>1125</v>
      </c>
      <c r="CU273" s="82" t="s">
        <v>339</v>
      </c>
      <c r="CV273" s="107">
        <v>1</v>
      </c>
      <c r="CW273" s="110">
        <v>1</v>
      </c>
      <c r="CX273" s="235" t="str">
        <f t="shared" si="43"/>
        <v>CUMPLIMIENTO TOTAL</v>
      </c>
      <c r="CY273" s="223" t="str">
        <f t="shared" si="44"/>
        <v>NO APLICA ACCION CERRADA</v>
      </c>
      <c r="CZ273" s="221" t="str">
        <f>(IF(CQ273="CERRADO","NO APLICA ACCION CERRADA",IF(CW273&lt;=0,"VENCIDO",IF(AY273&lt;=$V$5,"POR VENCER","CON TIEMPO"))))</f>
        <v>NO APLICA ACCION CERRADA</v>
      </c>
      <c r="DA273" s="239" t="s">
        <v>328</v>
      </c>
      <c r="DB273" s="82" t="s">
        <v>1125</v>
      </c>
      <c r="DC273" s="82" t="s">
        <v>339</v>
      </c>
      <c r="DD273" s="107">
        <v>1</v>
      </c>
      <c r="DE273" s="97" t="s">
        <v>294</v>
      </c>
      <c r="DF273" s="94"/>
      <c r="DG273" s="141"/>
      <c r="DH273" s="141"/>
      <c r="DI273" s="141"/>
      <c r="DJ273" s="141"/>
      <c r="DK273" s="141"/>
      <c r="DL273" s="141"/>
      <c r="DM273" s="141"/>
      <c r="DN273" s="141"/>
      <c r="DO273" s="141"/>
      <c r="DP273" s="141"/>
      <c r="DQ273" s="141"/>
      <c r="DR273" s="141"/>
      <c r="DS273" s="141"/>
      <c r="DT273" s="141"/>
      <c r="DU273" s="141"/>
      <c r="DV273" s="141"/>
      <c r="DW273" s="141"/>
      <c r="DX273" s="141"/>
      <c r="DY273" s="141"/>
      <c r="DZ273" s="141"/>
      <c r="EA273" s="141"/>
      <c r="EB273" s="141"/>
      <c r="EC273" s="141"/>
      <c r="ED273" s="141"/>
      <c r="EE273" s="141"/>
      <c r="EF273" s="141"/>
      <c r="EG273" s="141"/>
      <c r="EH273" s="141"/>
      <c r="EI273" s="141"/>
      <c r="EJ273" s="141"/>
      <c r="EK273" s="141"/>
      <c r="EL273" s="141"/>
      <c r="EM273" s="141"/>
      <c r="EN273" s="141"/>
      <c r="EO273" s="141"/>
      <c r="EP273" s="141"/>
      <c r="EQ273" s="141"/>
      <c r="ER273" s="141"/>
      <c r="ES273" s="141"/>
      <c r="ET273" s="141"/>
      <c r="EU273" s="141"/>
      <c r="EV273" s="141"/>
      <c r="EW273" s="141"/>
      <c r="EX273" s="141"/>
      <c r="EY273" s="141"/>
      <c r="EZ273" s="141"/>
      <c r="FA273" s="141"/>
      <c r="FB273" s="141"/>
      <c r="FC273" s="141"/>
      <c r="FD273" s="141"/>
      <c r="FE273" s="141"/>
      <c r="FF273" s="141"/>
      <c r="FG273" s="141"/>
      <c r="FH273" s="141"/>
      <c r="FI273" s="141"/>
      <c r="FJ273" s="141"/>
      <c r="FK273" s="141"/>
      <c r="FL273" s="141"/>
      <c r="FM273" s="141"/>
      <c r="FN273" s="141"/>
      <c r="FO273" s="141"/>
      <c r="FP273" s="141"/>
      <c r="FQ273" s="141"/>
      <c r="FR273" s="141"/>
      <c r="FS273" s="141"/>
      <c r="FT273" s="141"/>
      <c r="FU273" s="141"/>
      <c r="FV273" s="141"/>
      <c r="FW273" s="141"/>
      <c r="FX273" s="141"/>
      <c r="FY273" s="141"/>
      <c r="FZ273" s="141"/>
      <c r="GA273" s="141"/>
      <c r="GB273" s="141"/>
      <c r="GC273" s="141"/>
      <c r="GD273" s="141"/>
      <c r="GE273" s="141"/>
      <c r="GF273" s="141"/>
      <c r="GG273" s="141"/>
      <c r="GH273" s="141"/>
      <c r="GI273" s="141"/>
      <c r="GJ273" s="141"/>
      <c r="GK273" s="141"/>
      <c r="GL273" s="141"/>
      <c r="GM273" s="141"/>
      <c r="GN273" s="141"/>
      <c r="GO273" s="141"/>
      <c r="GP273" s="141"/>
      <c r="GQ273" s="141"/>
      <c r="GR273" s="141"/>
      <c r="GS273" s="141"/>
      <c r="GT273" s="141"/>
      <c r="GU273" s="141"/>
      <c r="GV273" s="141"/>
      <c r="GW273" s="141"/>
      <c r="GX273" s="141"/>
      <c r="GY273" s="141"/>
      <c r="GZ273" s="141"/>
      <c r="HA273" s="141"/>
      <c r="HB273" s="141"/>
      <c r="HC273" s="141"/>
      <c r="HD273" s="141"/>
      <c r="HE273" s="141"/>
      <c r="HF273" s="141"/>
      <c r="HG273" s="141"/>
      <c r="HH273" s="141"/>
      <c r="HI273" s="141"/>
      <c r="HJ273" s="141"/>
      <c r="HK273" s="141"/>
      <c r="HL273" s="141"/>
      <c r="HM273" s="141"/>
      <c r="HN273" s="141"/>
      <c r="HO273" s="141"/>
      <c r="HP273" s="141"/>
      <c r="HQ273" s="141"/>
      <c r="HR273" s="141"/>
      <c r="HS273" s="141"/>
      <c r="HT273" s="141"/>
      <c r="HU273" s="141"/>
      <c r="HV273" s="141"/>
      <c r="HW273" s="141"/>
      <c r="HX273" s="141"/>
      <c r="HY273" s="141"/>
      <c r="HZ273" s="141"/>
      <c r="IA273" s="141"/>
      <c r="IB273" s="141"/>
      <c r="IC273" s="141"/>
      <c r="ID273" s="141"/>
      <c r="IE273" s="141"/>
      <c r="IF273" s="141"/>
      <c r="IG273" s="141"/>
      <c r="IH273" s="141"/>
      <c r="II273" s="141"/>
      <c r="IJ273" s="141"/>
      <c r="IK273" s="141"/>
      <c r="IL273" s="141"/>
      <c r="IM273" s="141"/>
      <c r="IN273" s="141"/>
      <c r="IO273" s="141"/>
      <c r="IP273" s="141"/>
      <c r="IQ273" s="141"/>
      <c r="IR273" s="141"/>
      <c r="IS273" s="141"/>
      <c r="IT273" s="141"/>
      <c r="IU273" s="141"/>
      <c r="IV273" s="141"/>
      <c r="IW273" s="141"/>
      <c r="IX273" s="141"/>
      <c r="IY273" s="141"/>
      <c r="IZ273" s="141"/>
      <c r="JA273" s="141"/>
      <c r="JB273" s="141"/>
      <c r="JC273" s="141"/>
      <c r="JD273" s="141"/>
      <c r="JE273" s="141"/>
      <c r="JF273" s="141"/>
      <c r="JG273" s="141"/>
      <c r="JH273" s="141"/>
      <c r="JI273" s="141"/>
      <c r="JJ273" s="141"/>
      <c r="JK273" s="141"/>
      <c r="JL273" s="141"/>
      <c r="JM273" s="141"/>
      <c r="JN273" s="141"/>
      <c r="JO273" s="141"/>
      <c r="JP273" s="141"/>
      <c r="JQ273" s="141"/>
      <c r="JR273" s="141"/>
      <c r="JS273" s="141"/>
      <c r="JT273" s="141"/>
      <c r="JU273" s="141"/>
      <c r="JV273" s="141"/>
      <c r="JW273" s="141"/>
      <c r="JX273" s="141"/>
      <c r="JY273" s="141"/>
      <c r="JZ273" s="141"/>
      <c r="KA273" s="141"/>
      <c r="KB273" s="141"/>
      <c r="KC273" s="141"/>
      <c r="KD273" s="141"/>
      <c r="KE273" s="141"/>
      <c r="KF273" s="141"/>
      <c r="KG273" s="141"/>
      <c r="KH273" s="141"/>
      <c r="KI273" s="141"/>
      <c r="KJ273" s="141"/>
      <c r="KK273" s="141"/>
      <c r="KL273" s="141"/>
      <c r="KM273" s="141"/>
      <c r="KN273" s="141"/>
      <c r="KO273" s="141"/>
      <c r="KP273" s="141"/>
      <c r="KQ273" s="141"/>
      <c r="KR273" s="141"/>
      <c r="KS273" s="141"/>
      <c r="KT273" s="141"/>
      <c r="KU273" s="141"/>
      <c r="KV273" s="141"/>
      <c r="KW273" s="141"/>
      <c r="KX273" s="141"/>
      <c r="KY273" s="141"/>
      <c r="KZ273" s="141"/>
      <c r="LA273" s="141"/>
      <c r="LB273" s="141"/>
      <c r="LC273" s="141"/>
      <c r="LD273" s="141"/>
      <c r="LE273" s="141"/>
      <c r="LF273" s="141"/>
      <c r="LG273" s="141"/>
      <c r="LH273" s="141"/>
      <c r="LI273" s="141"/>
      <c r="LJ273" s="141"/>
      <c r="LK273" s="141"/>
      <c r="LL273" s="141"/>
      <c r="LM273" s="141"/>
      <c r="LN273" s="141"/>
      <c r="LO273" s="141"/>
      <c r="LP273" s="141"/>
      <c r="LQ273" s="141"/>
      <c r="LR273" s="141"/>
      <c r="LS273" s="141"/>
      <c r="LT273" s="141"/>
      <c r="LU273" s="141"/>
      <c r="LV273" s="141"/>
      <c r="LW273" s="141"/>
      <c r="LX273" s="141"/>
      <c r="LY273" s="141"/>
      <c r="LZ273" s="141"/>
      <c r="MA273" s="141"/>
      <c r="MB273" s="141"/>
      <c r="MC273" s="141"/>
      <c r="MD273" s="141"/>
      <c r="ME273" s="141"/>
      <c r="MF273" s="141"/>
      <c r="MG273" s="141"/>
      <c r="MH273" s="141"/>
      <c r="MI273" s="141"/>
      <c r="MJ273" s="141"/>
      <c r="MK273" s="141"/>
      <c r="ML273" s="141"/>
      <c r="MM273" s="141"/>
      <c r="MN273" s="141"/>
      <c r="MO273" s="141"/>
      <c r="MP273" s="141"/>
      <c r="MQ273" s="141"/>
      <c r="MR273" s="141"/>
      <c r="MS273" s="141"/>
      <c r="MT273" s="141"/>
      <c r="MU273" s="141"/>
      <c r="MV273" s="141"/>
      <c r="MW273" s="141"/>
      <c r="MX273" s="141"/>
      <c r="MY273" s="141"/>
      <c r="MZ273" s="141"/>
      <c r="NA273" s="141"/>
      <c r="NB273" s="141"/>
      <c r="NC273" s="141"/>
      <c r="ND273" s="141"/>
      <c r="NE273" s="141"/>
      <c r="NF273" s="141"/>
      <c r="NG273" s="141"/>
      <c r="NH273" s="141"/>
      <c r="NI273" s="141"/>
      <c r="NJ273" s="141"/>
      <c r="NK273" s="141"/>
      <c r="NL273" s="141"/>
      <c r="NM273" s="141"/>
      <c r="NN273" s="141"/>
      <c r="NO273" s="141"/>
      <c r="NP273" s="141"/>
      <c r="NQ273" s="141"/>
      <c r="NR273" s="141"/>
      <c r="NS273" s="141"/>
      <c r="NT273" s="141"/>
      <c r="NU273" s="141"/>
      <c r="NV273" s="141"/>
      <c r="NW273" s="141"/>
      <c r="NX273" s="141"/>
      <c r="NY273" s="141"/>
      <c r="NZ273" s="141"/>
      <c r="OA273" s="141"/>
      <c r="OB273" s="141"/>
      <c r="OC273" s="141"/>
      <c r="OD273" s="141"/>
      <c r="OE273" s="141"/>
      <c r="OF273" s="141"/>
      <c r="OG273" s="141"/>
      <c r="OH273" s="141"/>
      <c r="OI273" s="141"/>
      <c r="OJ273" s="141"/>
      <c r="OK273" s="141"/>
      <c r="OL273" s="141"/>
      <c r="OM273" s="141"/>
      <c r="ON273" s="141"/>
      <c r="OO273" s="141"/>
      <c r="OP273" s="141"/>
      <c r="OQ273" s="141"/>
      <c r="OR273" s="141"/>
      <c r="OS273" s="141"/>
      <c r="OT273" s="141"/>
      <c r="OU273" s="141"/>
      <c r="OV273" s="141"/>
      <c r="OW273" s="141"/>
      <c r="OX273" s="141"/>
      <c r="OY273" s="141"/>
      <c r="OZ273" s="141"/>
      <c r="PA273" s="141"/>
      <c r="PB273" s="141"/>
      <c r="PC273" s="141"/>
      <c r="PD273" s="141"/>
      <c r="PE273" s="141"/>
      <c r="PF273" s="141"/>
      <c r="PG273" s="141"/>
      <c r="PH273" s="141"/>
      <c r="PI273" s="141"/>
      <c r="PJ273" s="141"/>
      <c r="PK273" s="141"/>
      <c r="PL273" s="141"/>
      <c r="PM273" s="141"/>
      <c r="PN273" s="141"/>
      <c r="PO273" s="141"/>
      <c r="PP273" s="141"/>
      <c r="PQ273" s="141"/>
      <c r="PR273" s="141"/>
      <c r="PS273" s="141"/>
      <c r="PT273" s="141"/>
      <c r="PU273" s="141"/>
      <c r="PV273" s="141"/>
      <c r="PW273" s="141"/>
      <c r="PX273" s="141"/>
      <c r="PY273" s="141"/>
      <c r="PZ273" s="141"/>
      <c r="QA273" s="141"/>
      <c r="QB273" s="141"/>
      <c r="QC273" s="141"/>
      <c r="QD273" s="141"/>
      <c r="QE273" s="141"/>
      <c r="QF273" s="141"/>
    </row>
    <row r="274" spans="1:448" s="145" customFormat="1" ht="118.5" hidden="1" customHeight="1">
      <c r="A274" s="252">
        <v>246</v>
      </c>
      <c r="B274" s="253" t="s">
        <v>1198</v>
      </c>
      <c r="C274" s="253" t="s">
        <v>1199</v>
      </c>
      <c r="D274" s="213" t="s">
        <v>1200</v>
      </c>
      <c r="E274" s="224" t="s">
        <v>3459</v>
      </c>
      <c r="F274" s="255" t="s">
        <v>658</v>
      </c>
      <c r="G274" s="256" t="s">
        <v>269</v>
      </c>
      <c r="H274" s="213" t="s">
        <v>341</v>
      </c>
      <c r="I274" s="213" t="s">
        <v>659</v>
      </c>
      <c r="J274" s="395" t="s">
        <v>658</v>
      </c>
      <c r="K274" s="395" t="s">
        <v>638</v>
      </c>
      <c r="L274" s="395" t="s">
        <v>639</v>
      </c>
      <c r="M274" s="288" t="s">
        <v>660</v>
      </c>
      <c r="N274" s="395" t="s">
        <v>661</v>
      </c>
      <c r="O274" s="213" t="s">
        <v>596</v>
      </c>
      <c r="P274" s="213" t="s">
        <v>3442</v>
      </c>
      <c r="Q274" s="213" t="s">
        <v>657</v>
      </c>
      <c r="R274" s="213" t="s">
        <v>251</v>
      </c>
      <c r="S274" s="255" t="s">
        <v>3460</v>
      </c>
      <c r="T274" s="253" t="s">
        <v>426</v>
      </c>
      <c r="U274" s="255">
        <v>89</v>
      </c>
      <c r="V274" s="255">
        <v>2021</v>
      </c>
      <c r="W274" s="255" t="s">
        <v>3461</v>
      </c>
      <c r="X274" s="213" t="s">
        <v>3462</v>
      </c>
      <c r="Y274" s="213" t="s">
        <v>3396</v>
      </c>
      <c r="Z274" s="213" t="s">
        <v>3463</v>
      </c>
      <c r="AA274" s="255">
        <v>1</v>
      </c>
      <c r="AB274" s="658" t="s">
        <v>3398</v>
      </c>
      <c r="AC274" s="658" t="s">
        <v>3399</v>
      </c>
      <c r="AD274" s="585">
        <v>1</v>
      </c>
      <c r="AE274" s="255" t="s">
        <v>328</v>
      </c>
      <c r="AF274" s="654">
        <v>44501</v>
      </c>
      <c r="AG274" s="654">
        <v>44834</v>
      </c>
      <c r="AH274" s="654"/>
      <c r="AI274" s="260" t="s">
        <v>309</v>
      </c>
      <c r="AJ274" s="260" t="s">
        <v>309</v>
      </c>
      <c r="AK274" s="218">
        <f t="shared" si="41"/>
        <v>123</v>
      </c>
      <c r="AL274" s="220" t="s">
        <v>547</v>
      </c>
      <c r="AM274" s="262"/>
      <c r="AN274" s="257"/>
      <c r="AO274" s="300"/>
      <c r="AP274" s="261"/>
      <c r="AQ274" s="235" t="s">
        <v>386</v>
      </c>
      <c r="AR274" s="223">
        <v>383</v>
      </c>
      <c r="AS274" s="221" t="s">
        <v>398</v>
      </c>
      <c r="AT274" s="262" t="s">
        <v>412</v>
      </c>
      <c r="AU274" s="220" t="s">
        <v>547</v>
      </c>
      <c r="AV274" s="263" t="s">
        <v>412</v>
      </c>
      <c r="AW274" s="222">
        <v>0</v>
      </c>
      <c r="AX274" s="261">
        <v>0</v>
      </c>
      <c r="AY274" s="221" t="s">
        <v>400</v>
      </c>
      <c r="AZ274" s="221" t="s">
        <v>383</v>
      </c>
      <c r="BA274" s="247" t="s">
        <v>390</v>
      </c>
      <c r="BB274" s="316" t="s">
        <v>789</v>
      </c>
      <c r="BC274" s="375">
        <v>44620</v>
      </c>
      <c r="BD274" s="316" t="s">
        <v>394</v>
      </c>
      <c r="BE274" s="279" t="s">
        <v>576</v>
      </c>
      <c r="BF274" s="266">
        <v>0</v>
      </c>
      <c r="BG274" s="235" t="s">
        <v>386</v>
      </c>
      <c r="BH274" s="223">
        <v>-44620</v>
      </c>
      <c r="BI274" s="221" t="s">
        <v>398</v>
      </c>
      <c r="BJ274" s="267"/>
      <c r="BK274" s="267"/>
      <c r="BL274" s="267"/>
      <c r="BM274" s="267"/>
      <c r="BN274" s="221"/>
      <c r="BO274" s="267"/>
      <c r="BP274" s="268" t="s">
        <v>293</v>
      </c>
      <c r="BQ274" s="62" t="s">
        <v>3464</v>
      </c>
      <c r="BR274" s="269">
        <v>44712</v>
      </c>
      <c r="BS274" s="233" t="s">
        <v>3465</v>
      </c>
      <c r="BT274" s="234">
        <v>0</v>
      </c>
      <c r="BU274" s="235" t="s">
        <v>386</v>
      </c>
      <c r="BV274" s="223">
        <v>123</v>
      </c>
      <c r="BW274" s="221" t="s">
        <v>398</v>
      </c>
      <c r="BX274" s="249">
        <v>44725</v>
      </c>
      <c r="BY274" s="94" t="s">
        <v>3401</v>
      </c>
      <c r="BZ274" s="94" t="s">
        <v>403</v>
      </c>
      <c r="CA274" s="108">
        <v>0.33</v>
      </c>
      <c r="CB274" s="236" t="s">
        <v>293</v>
      </c>
      <c r="CC274" s="94"/>
      <c r="CD274" s="268" t="s">
        <v>293</v>
      </c>
      <c r="CE274" s="237">
        <v>44819</v>
      </c>
      <c r="CF274" s="65" t="s">
        <v>3403</v>
      </c>
      <c r="CG274" s="39" t="s">
        <v>3466</v>
      </c>
      <c r="CH274" s="238" t="s">
        <v>3405</v>
      </c>
      <c r="CI274" s="21">
        <v>0.54</v>
      </c>
      <c r="CJ274" s="235" t="str">
        <f t="shared" si="42"/>
        <v>AVANCE PARCIAL</v>
      </c>
      <c r="CK274" s="223">
        <f t="shared" si="38"/>
        <v>123</v>
      </c>
      <c r="CL274" s="221" t="str">
        <f t="shared" si="39"/>
        <v>CON TIEMPO</v>
      </c>
      <c r="CM274" s="513">
        <v>44883</v>
      </c>
      <c r="CN274" s="546" t="s">
        <v>3467</v>
      </c>
      <c r="CO274" s="336" t="s">
        <v>1543</v>
      </c>
      <c r="CP274" s="120">
        <v>0.54</v>
      </c>
      <c r="CQ274" s="494" t="s">
        <v>387</v>
      </c>
      <c r="CR274" s="105" t="s">
        <v>390</v>
      </c>
      <c r="CS274" s="249">
        <v>44963</v>
      </c>
      <c r="CT274" s="65" t="s">
        <v>3468</v>
      </c>
      <c r="CU274" s="39" t="s">
        <v>3469</v>
      </c>
      <c r="CV274" s="50" t="s">
        <v>3470</v>
      </c>
      <c r="CW274" s="129">
        <v>1</v>
      </c>
      <c r="CX274" s="235" t="str">
        <f t="shared" si="43"/>
        <v>CUMPLIMIENTO TOTAL</v>
      </c>
      <c r="CY274" s="223">
        <f t="shared" si="44"/>
        <v>123</v>
      </c>
      <c r="CZ274" s="221" t="str">
        <f>(IF(CQ274="CERRADO","NO APLICA ACCION CERRADA",IF(CY274&lt;=0,"VENCIDO",IF(AY274&lt;=$V$5,"POR VENCER","CON TIEMPO"))))</f>
        <v>CON TIEMPO</v>
      </c>
      <c r="DA274" s="239">
        <v>44967</v>
      </c>
      <c r="DB274" s="82" t="s">
        <v>3471</v>
      </c>
      <c r="DC274" s="82" t="s">
        <v>3411</v>
      </c>
      <c r="DD274" s="107">
        <v>1</v>
      </c>
      <c r="DE274" s="97" t="s">
        <v>294</v>
      </c>
      <c r="DF274" s="94"/>
      <c r="DG274" s="141"/>
      <c r="DH274" s="141"/>
      <c r="DI274" s="141"/>
      <c r="DJ274" s="141"/>
      <c r="DK274" s="141"/>
      <c r="DL274" s="141"/>
      <c r="DM274" s="141"/>
      <c r="DN274" s="141"/>
      <c r="DO274" s="141"/>
      <c r="DP274" s="141"/>
      <c r="DQ274" s="141"/>
      <c r="DR274" s="141"/>
      <c r="DS274" s="141"/>
      <c r="DT274" s="141"/>
      <c r="DU274" s="141"/>
      <c r="DV274" s="141"/>
      <c r="DW274" s="141"/>
      <c r="DX274" s="141"/>
      <c r="DY274" s="141"/>
      <c r="DZ274" s="141"/>
      <c r="EA274" s="141"/>
      <c r="EB274" s="141"/>
      <c r="EC274" s="141"/>
      <c r="ED274" s="141"/>
      <c r="EE274" s="141"/>
      <c r="EF274" s="141"/>
      <c r="EG274" s="141"/>
      <c r="EH274" s="141"/>
      <c r="EI274" s="141"/>
      <c r="EJ274" s="141"/>
      <c r="EK274" s="141"/>
      <c r="EL274" s="141"/>
      <c r="EM274" s="141"/>
      <c r="EN274" s="141"/>
      <c r="EO274" s="141"/>
      <c r="EP274" s="141"/>
      <c r="EQ274" s="141"/>
      <c r="ER274" s="141"/>
      <c r="ES274" s="141"/>
      <c r="ET274" s="141"/>
      <c r="EU274" s="141"/>
      <c r="EV274" s="141"/>
      <c r="EW274" s="141"/>
      <c r="EX274" s="141"/>
      <c r="EY274" s="141"/>
      <c r="EZ274" s="141"/>
      <c r="FA274" s="141"/>
      <c r="FB274" s="141"/>
      <c r="FC274" s="141"/>
      <c r="FD274" s="141"/>
      <c r="FE274" s="141"/>
      <c r="FF274" s="141"/>
      <c r="FG274" s="141"/>
      <c r="FH274" s="141"/>
      <c r="FI274" s="141"/>
      <c r="FJ274" s="141"/>
      <c r="FK274" s="141"/>
      <c r="FL274" s="141"/>
      <c r="FM274" s="141"/>
      <c r="FN274" s="141"/>
      <c r="FO274" s="141"/>
      <c r="FP274" s="141"/>
      <c r="FQ274" s="141"/>
      <c r="FR274" s="141"/>
      <c r="FS274" s="141"/>
      <c r="FT274" s="141"/>
      <c r="FU274" s="141"/>
      <c r="FV274" s="141"/>
      <c r="FW274" s="141"/>
      <c r="FX274" s="141"/>
      <c r="FY274" s="141"/>
      <c r="FZ274" s="141"/>
      <c r="GA274" s="141"/>
      <c r="GB274" s="141"/>
      <c r="GC274" s="141"/>
      <c r="GD274" s="141"/>
      <c r="GE274" s="141"/>
      <c r="GF274" s="141"/>
      <c r="GG274" s="141"/>
      <c r="GH274" s="141"/>
      <c r="GI274" s="141"/>
      <c r="GJ274" s="141"/>
      <c r="GK274" s="141"/>
      <c r="GL274" s="141"/>
      <c r="GM274" s="141"/>
      <c r="GN274" s="141"/>
      <c r="GO274" s="141"/>
      <c r="GP274" s="141"/>
      <c r="GQ274" s="141"/>
      <c r="GR274" s="141"/>
      <c r="GS274" s="141"/>
      <c r="GT274" s="141"/>
      <c r="GU274" s="141"/>
      <c r="GV274" s="141"/>
      <c r="GW274" s="141"/>
      <c r="GX274" s="141"/>
      <c r="GY274" s="141"/>
      <c r="GZ274" s="141"/>
      <c r="HA274" s="141"/>
      <c r="HB274" s="141"/>
      <c r="HC274" s="141"/>
      <c r="HD274" s="141"/>
      <c r="HE274" s="141"/>
      <c r="HF274" s="141"/>
      <c r="HG274" s="141"/>
      <c r="HH274" s="141"/>
      <c r="HI274" s="141"/>
      <c r="HJ274" s="141"/>
      <c r="HK274" s="141"/>
      <c r="HL274" s="141"/>
      <c r="HM274" s="141"/>
      <c r="HN274" s="141"/>
      <c r="HO274" s="141"/>
      <c r="HP274" s="141"/>
      <c r="HQ274" s="141"/>
      <c r="HR274" s="141"/>
      <c r="HS274" s="141"/>
      <c r="HT274" s="141"/>
      <c r="HU274" s="141"/>
      <c r="HV274" s="141"/>
      <c r="HW274" s="141"/>
      <c r="HX274" s="141"/>
      <c r="HY274" s="141"/>
      <c r="HZ274" s="141"/>
      <c r="IA274" s="141"/>
      <c r="IB274" s="141"/>
      <c r="IC274" s="141"/>
      <c r="ID274" s="141"/>
      <c r="IE274" s="141"/>
      <c r="IF274" s="141"/>
      <c r="IG274" s="141"/>
      <c r="IH274" s="141"/>
      <c r="II274" s="141"/>
      <c r="IJ274" s="141"/>
      <c r="IK274" s="141"/>
      <c r="IL274" s="141"/>
      <c r="IM274" s="141"/>
      <c r="IN274" s="141"/>
      <c r="IO274" s="141"/>
      <c r="IP274" s="141"/>
      <c r="IQ274" s="141"/>
      <c r="IR274" s="141"/>
      <c r="IS274" s="141"/>
      <c r="IT274" s="141"/>
      <c r="IU274" s="141"/>
      <c r="IV274" s="141"/>
      <c r="IW274" s="141"/>
      <c r="IX274" s="141"/>
      <c r="IY274" s="141"/>
      <c r="IZ274" s="141"/>
      <c r="JA274" s="141"/>
      <c r="JB274" s="141"/>
      <c r="JC274" s="141"/>
      <c r="JD274" s="141"/>
      <c r="JE274" s="141"/>
      <c r="JF274" s="141"/>
      <c r="JG274" s="141"/>
      <c r="JH274" s="141"/>
      <c r="JI274" s="141"/>
      <c r="JJ274" s="141"/>
      <c r="JK274" s="141"/>
      <c r="JL274" s="141"/>
      <c r="JM274" s="141"/>
      <c r="JN274" s="141"/>
      <c r="JO274" s="141"/>
      <c r="JP274" s="141"/>
      <c r="JQ274" s="141"/>
      <c r="JR274" s="141"/>
      <c r="JS274" s="141"/>
      <c r="JT274" s="141"/>
      <c r="JU274" s="141"/>
      <c r="JV274" s="141"/>
      <c r="JW274" s="141"/>
      <c r="JX274" s="141"/>
      <c r="JY274" s="141"/>
      <c r="JZ274" s="141"/>
      <c r="KA274" s="141"/>
      <c r="KB274" s="141"/>
      <c r="KC274" s="141"/>
      <c r="KD274" s="141"/>
      <c r="KE274" s="141"/>
      <c r="KF274" s="141"/>
      <c r="KG274" s="141"/>
      <c r="KH274" s="141"/>
      <c r="KI274" s="141"/>
      <c r="KJ274" s="141"/>
      <c r="KK274" s="141"/>
      <c r="KL274" s="141"/>
      <c r="KM274" s="141"/>
      <c r="KN274" s="141"/>
      <c r="KO274" s="141"/>
      <c r="KP274" s="141"/>
      <c r="KQ274" s="141"/>
      <c r="KR274" s="141"/>
      <c r="KS274" s="141"/>
      <c r="KT274" s="141"/>
      <c r="KU274" s="141"/>
      <c r="KV274" s="141"/>
      <c r="KW274" s="141"/>
      <c r="KX274" s="141"/>
      <c r="KY274" s="141"/>
      <c r="KZ274" s="141"/>
      <c r="LA274" s="141"/>
      <c r="LB274" s="141"/>
      <c r="LC274" s="141"/>
      <c r="LD274" s="141"/>
      <c r="LE274" s="141"/>
      <c r="LF274" s="141"/>
      <c r="LG274" s="141"/>
      <c r="LH274" s="141"/>
      <c r="LI274" s="141"/>
      <c r="LJ274" s="141"/>
      <c r="LK274" s="141"/>
      <c r="LL274" s="141"/>
      <c r="LM274" s="141"/>
      <c r="LN274" s="141"/>
      <c r="LO274" s="141"/>
      <c r="LP274" s="141"/>
      <c r="LQ274" s="141"/>
      <c r="LR274" s="141"/>
      <c r="LS274" s="141"/>
      <c r="LT274" s="141"/>
      <c r="LU274" s="141"/>
      <c r="LV274" s="141"/>
      <c r="LW274" s="141"/>
      <c r="LX274" s="141"/>
      <c r="LY274" s="141"/>
      <c r="LZ274" s="141"/>
      <c r="MA274" s="141"/>
      <c r="MB274" s="141"/>
      <c r="MC274" s="141"/>
      <c r="MD274" s="141"/>
      <c r="ME274" s="141"/>
      <c r="MF274" s="141"/>
      <c r="MG274" s="141"/>
      <c r="MH274" s="141"/>
      <c r="MI274" s="141"/>
      <c r="MJ274" s="141"/>
      <c r="MK274" s="141"/>
      <c r="ML274" s="141"/>
      <c r="MM274" s="141"/>
      <c r="MN274" s="141"/>
      <c r="MO274" s="141"/>
      <c r="MP274" s="141"/>
      <c r="MQ274" s="141"/>
      <c r="MR274" s="141"/>
      <c r="MS274" s="141"/>
      <c r="MT274" s="141"/>
      <c r="MU274" s="141"/>
      <c r="MV274" s="141"/>
      <c r="MW274" s="141"/>
      <c r="MX274" s="141"/>
      <c r="MY274" s="141"/>
      <c r="MZ274" s="141"/>
      <c r="NA274" s="141"/>
      <c r="NB274" s="141"/>
      <c r="NC274" s="141"/>
      <c r="ND274" s="141"/>
      <c r="NE274" s="141"/>
      <c r="NF274" s="141"/>
      <c r="NG274" s="141"/>
      <c r="NH274" s="141"/>
      <c r="NI274" s="141"/>
      <c r="NJ274" s="141"/>
      <c r="NK274" s="141"/>
      <c r="NL274" s="141"/>
      <c r="NM274" s="141"/>
      <c r="NN274" s="141"/>
      <c r="NO274" s="141"/>
      <c r="NP274" s="141"/>
      <c r="NQ274" s="141"/>
      <c r="NR274" s="141"/>
      <c r="NS274" s="141"/>
      <c r="NT274" s="141"/>
      <c r="NU274" s="141"/>
      <c r="NV274" s="141"/>
      <c r="NW274" s="141"/>
      <c r="NX274" s="141"/>
      <c r="NY274" s="141"/>
      <c r="NZ274" s="141"/>
      <c r="OA274" s="141"/>
      <c r="OB274" s="141"/>
      <c r="OC274" s="141"/>
      <c r="OD274" s="141"/>
      <c r="OE274" s="141"/>
      <c r="OF274" s="141"/>
      <c r="OG274" s="141"/>
      <c r="OH274" s="141"/>
      <c r="OI274" s="141"/>
      <c r="OJ274" s="141"/>
      <c r="OK274" s="141"/>
      <c r="OL274" s="141"/>
      <c r="OM274" s="141"/>
      <c r="ON274" s="141"/>
      <c r="OO274" s="141"/>
      <c r="OP274" s="141"/>
      <c r="OQ274" s="141"/>
      <c r="OR274" s="141"/>
      <c r="OS274" s="141"/>
      <c r="OT274" s="141"/>
      <c r="OU274" s="141"/>
      <c r="OV274" s="141"/>
      <c r="OW274" s="141"/>
      <c r="OX274" s="141"/>
      <c r="OY274" s="141"/>
      <c r="OZ274" s="141"/>
      <c r="PA274" s="141"/>
      <c r="PB274" s="141"/>
      <c r="PC274" s="141"/>
      <c r="PD274" s="141"/>
      <c r="PE274" s="141"/>
      <c r="PF274" s="141"/>
      <c r="PG274" s="141"/>
      <c r="PH274" s="141"/>
      <c r="PI274" s="141"/>
      <c r="PJ274" s="141"/>
      <c r="PK274" s="141"/>
      <c r="PL274" s="141"/>
      <c r="PM274" s="141"/>
      <c r="PN274" s="141"/>
      <c r="PO274" s="141"/>
      <c r="PP274" s="141"/>
      <c r="PQ274" s="141"/>
      <c r="PR274" s="141"/>
      <c r="PS274" s="141"/>
      <c r="PT274" s="141"/>
      <c r="PU274" s="141"/>
      <c r="PV274" s="141"/>
      <c r="PW274" s="141"/>
      <c r="PX274" s="141"/>
      <c r="PY274" s="141"/>
      <c r="PZ274" s="141"/>
      <c r="QA274" s="141"/>
      <c r="QB274" s="141"/>
      <c r="QC274" s="141"/>
      <c r="QD274" s="141"/>
      <c r="QE274" s="141"/>
      <c r="QF274" s="141"/>
    </row>
    <row r="275" spans="1:448" s="145" customFormat="1" ht="118.5" hidden="1" customHeight="1">
      <c r="A275" s="252">
        <v>247</v>
      </c>
      <c r="B275" s="253" t="s">
        <v>1198</v>
      </c>
      <c r="C275" s="253" t="s">
        <v>1199</v>
      </c>
      <c r="D275" s="213" t="s">
        <v>1200</v>
      </c>
      <c r="E275" s="224" t="s">
        <v>3441</v>
      </c>
      <c r="F275" s="255" t="s">
        <v>1201</v>
      </c>
      <c r="G275" s="256" t="s">
        <v>269</v>
      </c>
      <c r="H275" s="213" t="s">
        <v>341</v>
      </c>
      <c r="I275" s="213" t="s">
        <v>1202</v>
      </c>
      <c r="J275" s="216" t="s">
        <v>1203</v>
      </c>
      <c r="K275" s="398" t="s">
        <v>638</v>
      </c>
      <c r="L275" s="398" t="s">
        <v>639</v>
      </c>
      <c r="M275" s="216" t="s">
        <v>660</v>
      </c>
      <c r="N275" s="398" t="s">
        <v>661</v>
      </c>
      <c r="O275" s="213" t="s">
        <v>596</v>
      </c>
      <c r="P275" s="213" t="s">
        <v>3442</v>
      </c>
      <c r="Q275" s="213" t="s">
        <v>666</v>
      </c>
      <c r="R275" s="213" t="s">
        <v>251</v>
      </c>
      <c r="S275" s="255" t="s">
        <v>3472</v>
      </c>
      <c r="T275" s="253" t="s">
        <v>427</v>
      </c>
      <c r="U275" s="255">
        <v>89</v>
      </c>
      <c r="V275" s="255">
        <v>2021</v>
      </c>
      <c r="W275" s="255" t="s">
        <v>3473</v>
      </c>
      <c r="X275" s="213" t="s">
        <v>3474</v>
      </c>
      <c r="Y275" s="213" t="s">
        <v>3446</v>
      </c>
      <c r="Z275" s="213" t="s">
        <v>3447</v>
      </c>
      <c r="AA275" s="255">
        <v>1</v>
      </c>
      <c r="AB275" s="219" t="s">
        <v>3448</v>
      </c>
      <c r="AC275" s="219" t="s">
        <v>3449</v>
      </c>
      <c r="AD275" s="585">
        <v>1</v>
      </c>
      <c r="AE275" s="255" t="s">
        <v>328</v>
      </c>
      <c r="AF275" s="654">
        <v>44501</v>
      </c>
      <c r="AG275" s="654">
        <v>44650</v>
      </c>
      <c r="AH275" s="260">
        <v>44743</v>
      </c>
      <c r="AI275" s="260" t="s">
        <v>309</v>
      </c>
      <c r="AJ275" s="260" t="s">
        <v>309</v>
      </c>
      <c r="AK275" s="218">
        <f t="shared" si="41"/>
        <v>-61</v>
      </c>
      <c r="AL275" s="220" t="s">
        <v>547</v>
      </c>
      <c r="AM275" s="262"/>
      <c r="AN275" s="257"/>
      <c r="AO275" s="300"/>
      <c r="AP275" s="261"/>
      <c r="AQ275" s="235" t="s">
        <v>386</v>
      </c>
      <c r="AR275" s="223">
        <v>199</v>
      </c>
      <c r="AS275" s="221" t="s">
        <v>398</v>
      </c>
      <c r="AT275" s="262" t="s">
        <v>412</v>
      </c>
      <c r="AU275" s="220" t="s">
        <v>547</v>
      </c>
      <c r="AV275" s="263" t="s">
        <v>412</v>
      </c>
      <c r="AW275" s="222">
        <v>0</v>
      </c>
      <c r="AX275" s="261">
        <v>0</v>
      </c>
      <c r="AY275" s="221" t="s">
        <v>400</v>
      </c>
      <c r="AZ275" s="221" t="s">
        <v>383</v>
      </c>
      <c r="BA275" s="247" t="s">
        <v>390</v>
      </c>
      <c r="BB275" s="36" t="s">
        <v>3450</v>
      </c>
      <c r="BC275" s="269">
        <v>44620</v>
      </c>
      <c r="BD275" s="267" t="s">
        <v>394</v>
      </c>
      <c r="BE275" s="267" t="s">
        <v>328</v>
      </c>
      <c r="BF275" s="266">
        <v>1</v>
      </c>
      <c r="BG275" s="235" t="s">
        <v>380</v>
      </c>
      <c r="BH275" s="223">
        <v>-44620</v>
      </c>
      <c r="BI275" s="221" t="s">
        <v>398</v>
      </c>
      <c r="BJ275" s="267"/>
      <c r="BK275" s="267"/>
      <c r="BL275" s="267"/>
      <c r="BM275" s="267"/>
      <c r="BN275" s="221"/>
      <c r="BO275" s="267"/>
      <c r="BP275" s="399" t="s">
        <v>1213</v>
      </c>
      <c r="BQ275" s="62" t="s">
        <v>3451</v>
      </c>
      <c r="BR275" s="269">
        <v>44712</v>
      </c>
      <c r="BS275" s="233" t="s">
        <v>1222</v>
      </c>
      <c r="BT275" s="234">
        <v>1</v>
      </c>
      <c r="BU275" s="235" t="s">
        <v>380</v>
      </c>
      <c r="BV275" s="223">
        <v>-61</v>
      </c>
      <c r="BW275" s="221" t="s">
        <v>387</v>
      </c>
      <c r="BX275" s="249">
        <v>44725</v>
      </c>
      <c r="BY275" s="94" t="s">
        <v>3452</v>
      </c>
      <c r="BZ275" s="94" t="s">
        <v>466</v>
      </c>
      <c r="CA275" s="108">
        <v>1</v>
      </c>
      <c r="CB275" s="236" t="s">
        <v>294</v>
      </c>
      <c r="CC275" s="94"/>
      <c r="CD275" s="236" t="s">
        <v>294</v>
      </c>
      <c r="CE275" s="233" t="s">
        <v>1125</v>
      </c>
      <c r="CF275" s="233" t="s">
        <v>1125</v>
      </c>
      <c r="CG275" s="375" t="s">
        <v>328</v>
      </c>
      <c r="CH275" s="233" t="s">
        <v>328</v>
      </c>
      <c r="CI275" s="234">
        <v>1</v>
      </c>
      <c r="CJ275" s="235" t="str">
        <f t="shared" si="42"/>
        <v>CUMPLIMIENTO TOTAL</v>
      </c>
      <c r="CK275" s="223" t="str">
        <f t="shared" si="38"/>
        <v>NO APLICA ACCION CERRADA</v>
      </c>
      <c r="CL275" s="221" t="str">
        <f t="shared" si="39"/>
        <v>NO APLICA ACCION CERRADA</v>
      </c>
      <c r="CM275" s="239" t="s">
        <v>328</v>
      </c>
      <c r="CN275" s="82" t="s">
        <v>2142</v>
      </c>
      <c r="CO275" s="70" t="s">
        <v>409</v>
      </c>
      <c r="CP275" s="107">
        <v>1</v>
      </c>
      <c r="CQ275" s="236" t="s">
        <v>294</v>
      </c>
      <c r="CR275" s="105" t="s">
        <v>382</v>
      </c>
      <c r="CS275" s="249">
        <v>44963</v>
      </c>
      <c r="CT275" s="82" t="s">
        <v>1125</v>
      </c>
      <c r="CU275" s="82" t="s">
        <v>339</v>
      </c>
      <c r="CV275" s="107">
        <v>1</v>
      </c>
      <c r="CW275" s="110">
        <v>1</v>
      </c>
      <c r="CX275" s="235" t="str">
        <f t="shared" si="43"/>
        <v>CUMPLIMIENTO TOTAL</v>
      </c>
      <c r="CY275" s="223" t="str">
        <f t="shared" si="44"/>
        <v>NO APLICA ACCION CERRADA</v>
      </c>
      <c r="CZ275" s="221" t="str">
        <f t="shared" ref="CZ275:CZ280" si="45">(IF(CQ275="CERRADO","NO APLICA ACCION CERRADA",IF(CW275&lt;=0,"VENCIDO",IF(AY275&lt;=$V$5,"POR VENCER","CON TIEMPO"))))</f>
        <v>NO APLICA ACCION CERRADA</v>
      </c>
      <c r="DA275" s="239" t="s">
        <v>328</v>
      </c>
      <c r="DB275" s="82" t="s">
        <v>1125</v>
      </c>
      <c r="DC275" s="82" t="s">
        <v>339</v>
      </c>
      <c r="DD275" s="107">
        <v>1</v>
      </c>
      <c r="DE275" s="97" t="s">
        <v>294</v>
      </c>
      <c r="DF275" s="94"/>
      <c r="DG275" s="141"/>
      <c r="DH275" s="141"/>
      <c r="DI275" s="141"/>
      <c r="DJ275" s="141"/>
      <c r="DK275" s="141"/>
      <c r="DL275" s="141"/>
      <c r="DM275" s="141"/>
      <c r="DN275" s="141"/>
      <c r="DO275" s="141"/>
      <c r="DP275" s="141"/>
      <c r="DQ275" s="141"/>
      <c r="DR275" s="141"/>
      <c r="DS275" s="141"/>
      <c r="DT275" s="141"/>
      <c r="DU275" s="141"/>
      <c r="DV275" s="141"/>
      <c r="DW275" s="141"/>
      <c r="DX275" s="141"/>
      <c r="DY275" s="141"/>
      <c r="DZ275" s="141"/>
      <c r="EA275" s="141"/>
      <c r="EB275" s="141"/>
      <c r="EC275" s="141"/>
      <c r="ED275" s="141"/>
      <c r="EE275" s="141"/>
      <c r="EF275" s="141"/>
      <c r="EG275" s="141"/>
      <c r="EH275" s="141"/>
      <c r="EI275" s="141"/>
      <c r="EJ275" s="141"/>
      <c r="EK275" s="141"/>
      <c r="EL275" s="141"/>
      <c r="EM275" s="141"/>
      <c r="EN275" s="141"/>
      <c r="EO275" s="141"/>
      <c r="EP275" s="141"/>
      <c r="EQ275" s="141"/>
      <c r="ER275" s="141"/>
      <c r="ES275" s="141"/>
      <c r="ET275" s="141"/>
      <c r="EU275" s="141"/>
      <c r="EV275" s="141"/>
      <c r="EW275" s="141"/>
      <c r="EX275" s="141"/>
      <c r="EY275" s="141"/>
      <c r="EZ275" s="141"/>
      <c r="FA275" s="141"/>
      <c r="FB275" s="141"/>
      <c r="FC275" s="141"/>
      <c r="FD275" s="141"/>
      <c r="FE275" s="141"/>
      <c r="FF275" s="141"/>
      <c r="FG275" s="141"/>
      <c r="FH275" s="141"/>
      <c r="FI275" s="141"/>
      <c r="FJ275" s="141"/>
      <c r="FK275" s="141"/>
      <c r="FL275" s="141"/>
      <c r="FM275" s="141"/>
      <c r="FN275" s="141"/>
      <c r="FO275" s="141"/>
      <c r="FP275" s="141"/>
      <c r="FQ275" s="141"/>
      <c r="FR275" s="141"/>
      <c r="FS275" s="141"/>
      <c r="FT275" s="141"/>
      <c r="FU275" s="141"/>
      <c r="FV275" s="141"/>
      <c r="FW275" s="141"/>
      <c r="FX275" s="141"/>
      <c r="FY275" s="141"/>
      <c r="FZ275" s="141"/>
      <c r="GA275" s="141"/>
      <c r="GB275" s="141"/>
      <c r="GC275" s="141"/>
      <c r="GD275" s="141"/>
      <c r="GE275" s="141"/>
      <c r="GF275" s="141"/>
      <c r="GG275" s="141"/>
      <c r="GH275" s="141"/>
      <c r="GI275" s="141"/>
      <c r="GJ275" s="141"/>
      <c r="GK275" s="141"/>
      <c r="GL275" s="141"/>
      <c r="GM275" s="141"/>
      <c r="GN275" s="141"/>
      <c r="GO275" s="141"/>
      <c r="GP275" s="141"/>
      <c r="GQ275" s="141"/>
      <c r="GR275" s="141"/>
      <c r="GS275" s="141"/>
      <c r="GT275" s="141"/>
      <c r="GU275" s="141"/>
      <c r="GV275" s="141"/>
      <c r="GW275" s="141"/>
      <c r="GX275" s="141"/>
      <c r="GY275" s="141"/>
      <c r="GZ275" s="141"/>
      <c r="HA275" s="141"/>
      <c r="HB275" s="141"/>
      <c r="HC275" s="141"/>
      <c r="HD275" s="141"/>
      <c r="HE275" s="141"/>
      <c r="HF275" s="141"/>
      <c r="HG275" s="141"/>
      <c r="HH275" s="141"/>
      <c r="HI275" s="141"/>
      <c r="HJ275" s="141"/>
      <c r="HK275" s="141"/>
      <c r="HL275" s="141"/>
      <c r="HM275" s="141"/>
      <c r="HN275" s="141"/>
      <c r="HO275" s="141"/>
      <c r="HP275" s="141"/>
      <c r="HQ275" s="141"/>
      <c r="HR275" s="141"/>
      <c r="HS275" s="141"/>
      <c r="HT275" s="141"/>
      <c r="HU275" s="141"/>
      <c r="HV275" s="141"/>
      <c r="HW275" s="141"/>
      <c r="HX275" s="141"/>
      <c r="HY275" s="141"/>
      <c r="HZ275" s="141"/>
      <c r="IA275" s="141"/>
      <c r="IB275" s="141"/>
      <c r="IC275" s="141"/>
      <c r="ID275" s="141"/>
      <c r="IE275" s="141"/>
      <c r="IF275" s="141"/>
      <c r="IG275" s="141"/>
      <c r="IH275" s="141"/>
      <c r="II275" s="141"/>
      <c r="IJ275" s="141"/>
      <c r="IK275" s="141"/>
      <c r="IL275" s="141"/>
      <c r="IM275" s="141"/>
      <c r="IN275" s="141"/>
      <c r="IO275" s="141"/>
      <c r="IP275" s="141"/>
      <c r="IQ275" s="141"/>
      <c r="IR275" s="141"/>
      <c r="IS275" s="141"/>
      <c r="IT275" s="141"/>
      <c r="IU275" s="141"/>
      <c r="IV275" s="141"/>
      <c r="IW275" s="141"/>
      <c r="IX275" s="141"/>
      <c r="IY275" s="141"/>
      <c r="IZ275" s="141"/>
      <c r="JA275" s="141"/>
      <c r="JB275" s="141"/>
      <c r="JC275" s="141"/>
      <c r="JD275" s="141"/>
      <c r="JE275" s="141"/>
      <c r="JF275" s="141"/>
      <c r="JG275" s="141"/>
      <c r="JH275" s="141"/>
      <c r="JI275" s="141"/>
      <c r="JJ275" s="141"/>
      <c r="JK275" s="141"/>
      <c r="JL275" s="141"/>
      <c r="JM275" s="141"/>
      <c r="JN275" s="141"/>
      <c r="JO275" s="141"/>
      <c r="JP275" s="141"/>
      <c r="JQ275" s="141"/>
      <c r="JR275" s="141"/>
      <c r="JS275" s="141"/>
      <c r="JT275" s="141"/>
      <c r="JU275" s="141"/>
      <c r="JV275" s="141"/>
      <c r="JW275" s="141"/>
      <c r="JX275" s="141"/>
      <c r="JY275" s="141"/>
      <c r="JZ275" s="141"/>
      <c r="KA275" s="141"/>
      <c r="KB275" s="141"/>
      <c r="KC275" s="141"/>
      <c r="KD275" s="141"/>
      <c r="KE275" s="141"/>
      <c r="KF275" s="141"/>
      <c r="KG275" s="141"/>
      <c r="KH275" s="141"/>
      <c r="KI275" s="141"/>
      <c r="KJ275" s="141"/>
      <c r="KK275" s="141"/>
      <c r="KL275" s="141"/>
      <c r="KM275" s="141"/>
      <c r="KN275" s="141"/>
      <c r="KO275" s="141"/>
      <c r="KP275" s="141"/>
      <c r="KQ275" s="141"/>
      <c r="KR275" s="141"/>
      <c r="KS275" s="141"/>
      <c r="KT275" s="141"/>
      <c r="KU275" s="141"/>
      <c r="KV275" s="141"/>
      <c r="KW275" s="141"/>
      <c r="KX275" s="141"/>
      <c r="KY275" s="141"/>
      <c r="KZ275" s="141"/>
      <c r="LA275" s="141"/>
      <c r="LB275" s="141"/>
      <c r="LC275" s="141"/>
      <c r="LD275" s="141"/>
      <c r="LE275" s="141"/>
      <c r="LF275" s="141"/>
      <c r="LG275" s="141"/>
      <c r="LH275" s="141"/>
      <c r="LI275" s="141"/>
      <c r="LJ275" s="141"/>
      <c r="LK275" s="141"/>
      <c r="LL275" s="141"/>
      <c r="LM275" s="141"/>
      <c r="LN275" s="141"/>
      <c r="LO275" s="141"/>
      <c r="LP275" s="141"/>
      <c r="LQ275" s="141"/>
      <c r="LR275" s="141"/>
      <c r="LS275" s="141"/>
      <c r="LT275" s="141"/>
      <c r="LU275" s="141"/>
      <c r="LV275" s="141"/>
      <c r="LW275" s="141"/>
      <c r="LX275" s="141"/>
      <c r="LY275" s="141"/>
      <c r="LZ275" s="141"/>
      <c r="MA275" s="141"/>
      <c r="MB275" s="141"/>
      <c r="MC275" s="141"/>
      <c r="MD275" s="141"/>
      <c r="ME275" s="141"/>
      <c r="MF275" s="141"/>
      <c r="MG275" s="141"/>
      <c r="MH275" s="141"/>
      <c r="MI275" s="141"/>
      <c r="MJ275" s="141"/>
      <c r="MK275" s="141"/>
      <c r="ML275" s="141"/>
      <c r="MM275" s="141"/>
      <c r="MN275" s="141"/>
      <c r="MO275" s="141"/>
      <c r="MP275" s="141"/>
      <c r="MQ275" s="141"/>
      <c r="MR275" s="141"/>
      <c r="MS275" s="141"/>
      <c r="MT275" s="141"/>
      <c r="MU275" s="141"/>
      <c r="MV275" s="141"/>
      <c r="MW275" s="141"/>
      <c r="MX275" s="141"/>
      <c r="MY275" s="141"/>
      <c r="MZ275" s="141"/>
      <c r="NA275" s="141"/>
      <c r="NB275" s="141"/>
      <c r="NC275" s="141"/>
      <c r="ND275" s="141"/>
      <c r="NE275" s="141"/>
      <c r="NF275" s="141"/>
      <c r="NG275" s="141"/>
      <c r="NH275" s="141"/>
      <c r="NI275" s="141"/>
      <c r="NJ275" s="141"/>
      <c r="NK275" s="141"/>
      <c r="NL275" s="141"/>
      <c r="NM275" s="141"/>
      <c r="NN275" s="141"/>
      <c r="NO275" s="141"/>
      <c r="NP275" s="141"/>
      <c r="NQ275" s="141"/>
      <c r="NR275" s="141"/>
      <c r="NS275" s="141"/>
      <c r="NT275" s="141"/>
      <c r="NU275" s="141"/>
      <c r="NV275" s="141"/>
      <c r="NW275" s="141"/>
      <c r="NX275" s="141"/>
      <c r="NY275" s="141"/>
      <c r="NZ275" s="141"/>
      <c r="OA275" s="141"/>
      <c r="OB275" s="141"/>
      <c r="OC275" s="141"/>
      <c r="OD275" s="141"/>
      <c r="OE275" s="141"/>
      <c r="OF275" s="141"/>
      <c r="OG275" s="141"/>
      <c r="OH275" s="141"/>
      <c r="OI275" s="141"/>
      <c r="OJ275" s="141"/>
      <c r="OK275" s="141"/>
      <c r="OL275" s="141"/>
      <c r="OM275" s="141"/>
      <c r="ON275" s="141"/>
      <c r="OO275" s="141"/>
      <c r="OP275" s="141"/>
      <c r="OQ275" s="141"/>
      <c r="OR275" s="141"/>
      <c r="OS275" s="141"/>
      <c r="OT275" s="141"/>
      <c r="OU275" s="141"/>
      <c r="OV275" s="141"/>
      <c r="OW275" s="141"/>
      <c r="OX275" s="141"/>
      <c r="OY275" s="141"/>
      <c r="OZ275" s="141"/>
      <c r="PA275" s="141"/>
      <c r="PB275" s="141"/>
      <c r="PC275" s="141"/>
      <c r="PD275" s="141"/>
      <c r="PE275" s="141"/>
      <c r="PF275" s="141"/>
      <c r="PG275" s="141"/>
      <c r="PH275" s="141"/>
      <c r="PI275" s="141"/>
      <c r="PJ275" s="141"/>
      <c r="PK275" s="141"/>
      <c r="PL275" s="141"/>
      <c r="PM275" s="141"/>
      <c r="PN275" s="141"/>
      <c r="PO275" s="141"/>
      <c r="PP275" s="141"/>
      <c r="PQ275" s="141"/>
      <c r="PR275" s="141"/>
      <c r="PS275" s="141"/>
      <c r="PT275" s="141"/>
      <c r="PU275" s="141"/>
      <c r="PV275" s="141"/>
      <c r="PW275" s="141"/>
      <c r="PX275" s="141"/>
      <c r="PY275" s="141"/>
      <c r="PZ275" s="141"/>
      <c r="QA275" s="141"/>
      <c r="QB275" s="141"/>
      <c r="QC275" s="141"/>
      <c r="QD275" s="141"/>
      <c r="QE275" s="141"/>
      <c r="QF275" s="141"/>
    </row>
    <row r="276" spans="1:448" s="145" customFormat="1" ht="118.5" hidden="1" customHeight="1">
      <c r="A276" s="252">
        <v>248</v>
      </c>
      <c r="B276" s="253" t="s">
        <v>1198</v>
      </c>
      <c r="C276" s="253" t="s">
        <v>1199</v>
      </c>
      <c r="D276" s="213" t="s">
        <v>1200</v>
      </c>
      <c r="E276" s="213" t="s">
        <v>315</v>
      </c>
      <c r="F276" s="253" t="s">
        <v>634</v>
      </c>
      <c r="G276" s="253" t="s">
        <v>635</v>
      </c>
      <c r="H276" s="253" t="s">
        <v>338</v>
      </c>
      <c r="I276" s="215" t="s">
        <v>2211</v>
      </c>
      <c r="J276" s="215" t="s">
        <v>637</v>
      </c>
      <c r="K276" s="398" t="s">
        <v>638</v>
      </c>
      <c r="L276" s="398" t="s">
        <v>639</v>
      </c>
      <c r="M276" s="216" t="s">
        <v>640</v>
      </c>
      <c r="N276" s="398" t="s">
        <v>641</v>
      </c>
      <c r="O276" s="213" t="s">
        <v>596</v>
      </c>
      <c r="P276" s="213" t="s">
        <v>3442</v>
      </c>
      <c r="Q276" s="213" t="s">
        <v>642</v>
      </c>
      <c r="R276" s="213" t="s">
        <v>251</v>
      </c>
      <c r="S276" s="255" t="s">
        <v>3475</v>
      </c>
      <c r="T276" s="253" t="s">
        <v>427</v>
      </c>
      <c r="U276" s="255">
        <v>89</v>
      </c>
      <c r="V276" s="255">
        <v>2021</v>
      </c>
      <c r="W276" s="255" t="s">
        <v>3473</v>
      </c>
      <c r="X276" s="213" t="s">
        <v>3474</v>
      </c>
      <c r="Y276" s="213" t="s">
        <v>3446</v>
      </c>
      <c r="Z276" s="213" t="s">
        <v>3454</v>
      </c>
      <c r="AA276" s="255">
        <v>2</v>
      </c>
      <c r="AB276" s="284" t="s">
        <v>3455</v>
      </c>
      <c r="AC276" s="284" t="s">
        <v>3456</v>
      </c>
      <c r="AD276" s="585">
        <v>1</v>
      </c>
      <c r="AE276" s="255" t="s">
        <v>328</v>
      </c>
      <c r="AF276" s="653">
        <v>44501</v>
      </c>
      <c r="AG276" s="653">
        <v>44650</v>
      </c>
      <c r="AH276" s="260">
        <v>44743</v>
      </c>
      <c r="AI276" s="260" t="s">
        <v>309</v>
      </c>
      <c r="AJ276" s="260" t="s">
        <v>309</v>
      </c>
      <c r="AK276" s="218">
        <f t="shared" si="41"/>
        <v>-61</v>
      </c>
      <c r="AL276" s="220" t="s">
        <v>547</v>
      </c>
      <c r="AM276" s="262"/>
      <c r="AN276" s="257"/>
      <c r="AO276" s="300"/>
      <c r="AP276" s="261"/>
      <c r="AQ276" s="235" t="s">
        <v>386</v>
      </c>
      <c r="AR276" s="223">
        <v>199</v>
      </c>
      <c r="AS276" s="221" t="s">
        <v>398</v>
      </c>
      <c r="AT276" s="262" t="s">
        <v>412</v>
      </c>
      <c r="AU276" s="220" t="s">
        <v>547</v>
      </c>
      <c r="AV276" s="263" t="s">
        <v>412</v>
      </c>
      <c r="AW276" s="222">
        <v>0</v>
      </c>
      <c r="AX276" s="261">
        <v>0</v>
      </c>
      <c r="AY276" s="221" t="s">
        <v>400</v>
      </c>
      <c r="AZ276" s="221" t="s">
        <v>383</v>
      </c>
      <c r="BA276" s="247" t="s">
        <v>390</v>
      </c>
      <c r="BB276" s="316" t="s">
        <v>789</v>
      </c>
      <c r="BC276" s="496">
        <v>44620</v>
      </c>
      <c r="BD276" s="265" t="s">
        <v>575</v>
      </c>
      <c r="BE276" s="240" t="s">
        <v>576</v>
      </c>
      <c r="BF276" s="122">
        <v>0</v>
      </c>
      <c r="BG276" s="235" t="s">
        <v>386</v>
      </c>
      <c r="BH276" s="223">
        <v>-44620</v>
      </c>
      <c r="BI276" s="221" t="s">
        <v>398</v>
      </c>
      <c r="BJ276" s="267"/>
      <c r="BK276" s="267"/>
      <c r="BL276" s="267"/>
      <c r="BM276" s="267"/>
      <c r="BN276" s="221"/>
      <c r="BO276" s="267"/>
      <c r="BP276" s="268" t="s">
        <v>293</v>
      </c>
      <c r="BQ276" s="62" t="s">
        <v>3457</v>
      </c>
      <c r="BR276" s="269">
        <v>44712</v>
      </c>
      <c r="BS276" s="233" t="s">
        <v>480</v>
      </c>
      <c r="BT276" s="234">
        <v>1</v>
      </c>
      <c r="BU276" s="235" t="s">
        <v>380</v>
      </c>
      <c r="BV276" s="223">
        <v>-61</v>
      </c>
      <c r="BW276" s="221" t="s">
        <v>387</v>
      </c>
      <c r="BX276" s="249">
        <v>44725</v>
      </c>
      <c r="BY276" s="94" t="s">
        <v>3476</v>
      </c>
      <c r="BZ276" s="94" t="s">
        <v>722</v>
      </c>
      <c r="CA276" s="108">
        <v>1</v>
      </c>
      <c r="CB276" s="236" t="s">
        <v>294</v>
      </c>
      <c r="CC276" s="94"/>
      <c r="CD276" s="236" t="s">
        <v>294</v>
      </c>
      <c r="CE276" s="233" t="s">
        <v>1125</v>
      </c>
      <c r="CF276" s="233" t="s">
        <v>1125</v>
      </c>
      <c r="CG276" s="375" t="s">
        <v>328</v>
      </c>
      <c r="CH276" s="233" t="s">
        <v>328</v>
      </c>
      <c r="CI276" s="234">
        <v>1</v>
      </c>
      <c r="CJ276" s="235" t="str">
        <f t="shared" si="42"/>
        <v>CUMPLIMIENTO TOTAL</v>
      </c>
      <c r="CK276" s="223" t="str">
        <f t="shared" si="38"/>
        <v>NO APLICA ACCION CERRADA</v>
      </c>
      <c r="CL276" s="221" t="str">
        <f t="shared" si="39"/>
        <v>NO APLICA ACCION CERRADA</v>
      </c>
      <c r="CM276" s="239" t="s">
        <v>328</v>
      </c>
      <c r="CN276" s="82" t="s">
        <v>2142</v>
      </c>
      <c r="CO276" s="70" t="s">
        <v>409</v>
      </c>
      <c r="CP276" s="107">
        <v>1</v>
      </c>
      <c r="CQ276" s="236" t="s">
        <v>294</v>
      </c>
      <c r="CR276" s="105" t="s">
        <v>382</v>
      </c>
      <c r="CS276" s="249">
        <v>44963</v>
      </c>
      <c r="CT276" s="82" t="s">
        <v>1125</v>
      </c>
      <c r="CU276" s="82" t="s">
        <v>339</v>
      </c>
      <c r="CV276" s="107">
        <v>1</v>
      </c>
      <c r="CW276" s="110">
        <v>1</v>
      </c>
      <c r="CX276" s="235" t="str">
        <f t="shared" si="43"/>
        <v>CUMPLIMIENTO TOTAL</v>
      </c>
      <c r="CY276" s="223" t="str">
        <f t="shared" si="44"/>
        <v>NO APLICA ACCION CERRADA</v>
      </c>
      <c r="CZ276" s="221" t="str">
        <f t="shared" si="45"/>
        <v>NO APLICA ACCION CERRADA</v>
      </c>
      <c r="DA276" s="239" t="s">
        <v>328</v>
      </c>
      <c r="DB276" s="82" t="s">
        <v>1125</v>
      </c>
      <c r="DC276" s="82" t="s">
        <v>339</v>
      </c>
      <c r="DD276" s="107">
        <v>1</v>
      </c>
      <c r="DE276" s="97" t="s">
        <v>294</v>
      </c>
      <c r="DF276" s="94"/>
      <c r="DG276" s="141"/>
      <c r="DH276" s="141"/>
      <c r="DI276" s="141"/>
      <c r="DJ276" s="141"/>
      <c r="DK276" s="141"/>
      <c r="DL276" s="141"/>
      <c r="DM276" s="141"/>
      <c r="DN276" s="141"/>
      <c r="DO276" s="141"/>
      <c r="DP276" s="141"/>
      <c r="DQ276" s="141"/>
      <c r="DR276" s="141"/>
      <c r="DS276" s="141"/>
      <c r="DT276" s="141"/>
      <c r="DU276" s="141"/>
      <c r="DV276" s="141"/>
      <c r="DW276" s="141"/>
      <c r="DX276" s="141"/>
      <c r="DY276" s="141"/>
      <c r="DZ276" s="141"/>
      <c r="EA276" s="141"/>
      <c r="EB276" s="141"/>
      <c r="EC276" s="141"/>
      <c r="ED276" s="141"/>
      <c r="EE276" s="141"/>
      <c r="EF276" s="141"/>
      <c r="EG276" s="141"/>
      <c r="EH276" s="141"/>
      <c r="EI276" s="141"/>
      <c r="EJ276" s="141"/>
      <c r="EK276" s="141"/>
      <c r="EL276" s="141"/>
      <c r="EM276" s="141"/>
      <c r="EN276" s="141"/>
      <c r="EO276" s="141"/>
      <c r="EP276" s="141"/>
      <c r="EQ276" s="141"/>
      <c r="ER276" s="141"/>
      <c r="ES276" s="141"/>
      <c r="ET276" s="141"/>
      <c r="EU276" s="141"/>
      <c r="EV276" s="141"/>
      <c r="EW276" s="141"/>
      <c r="EX276" s="141"/>
      <c r="EY276" s="141"/>
      <c r="EZ276" s="141"/>
      <c r="FA276" s="141"/>
      <c r="FB276" s="141"/>
      <c r="FC276" s="141"/>
      <c r="FD276" s="141"/>
      <c r="FE276" s="141"/>
      <c r="FF276" s="141"/>
      <c r="FG276" s="141"/>
      <c r="FH276" s="141"/>
      <c r="FI276" s="141"/>
      <c r="FJ276" s="141"/>
      <c r="FK276" s="141"/>
      <c r="FL276" s="141"/>
      <c r="FM276" s="141"/>
      <c r="FN276" s="141"/>
      <c r="FO276" s="141"/>
      <c r="FP276" s="141"/>
      <c r="FQ276" s="141"/>
      <c r="FR276" s="141"/>
      <c r="FS276" s="141"/>
      <c r="FT276" s="141"/>
      <c r="FU276" s="141"/>
      <c r="FV276" s="141"/>
      <c r="FW276" s="141"/>
      <c r="FX276" s="141"/>
      <c r="FY276" s="141"/>
      <c r="FZ276" s="141"/>
      <c r="GA276" s="141"/>
      <c r="GB276" s="141"/>
      <c r="GC276" s="141"/>
      <c r="GD276" s="141"/>
      <c r="GE276" s="141"/>
      <c r="GF276" s="141"/>
      <c r="GG276" s="141"/>
      <c r="GH276" s="141"/>
      <c r="GI276" s="141"/>
      <c r="GJ276" s="141"/>
      <c r="GK276" s="141"/>
      <c r="GL276" s="141"/>
      <c r="GM276" s="141"/>
      <c r="GN276" s="141"/>
      <c r="GO276" s="141"/>
      <c r="GP276" s="141"/>
      <c r="GQ276" s="141"/>
      <c r="GR276" s="141"/>
      <c r="GS276" s="141"/>
      <c r="GT276" s="141"/>
      <c r="GU276" s="141"/>
      <c r="GV276" s="141"/>
      <c r="GW276" s="141"/>
      <c r="GX276" s="141"/>
      <c r="GY276" s="141"/>
      <c r="GZ276" s="141"/>
      <c r="HA276" s="141"/>
      <c r="HB276" s="141"/>
      <c r="HC276" s="141"/>
      <c r="HD276" s="141"/>
      <c r="HE276" s="141"/>
      <c r="HF276" s="141"/>
      <c r="HG276" s="141"/>
      <c r="HH276" s="141"/>
      <c r="HI276" s="141"/>
      <c r="HJ276" s="141"/>
      <c r="HK276" s="141"/>
      <c r="HL276" s="141"/>
      <c r="HM276" s="141"/>
      <c r="HN276" s="141"/>
      <c r="HO276" s="141"/>
      <c r="HP276" s="141"/>
      <c r="HQ276" s="141"/>
      <c r="HR276" s="141"/>
      <c r="HS276" s="141"/>
      <c r="HT276" s="141"/>
      <c r="HU276" s="141"/>
      <c r="HV276" s="141"/>
      <c r="HW276" s="141"/>
      <c r="HX276" s="141"/>
      <c r="HY276" s="141"/>
      <c r="HZ276" s="141"/>
      <c r="IA276" s="141"/>
      <c r="IB276" s="141"/>
      <c r="IC276" s="141"/>
      <c r="ID276" s="141"/>
      <c r="IE276" s="141"/>
      <c r="IF276" s="141"/>
      <c r="IG276" s="141"/>
      <c r="IH276" s="141"/>
      <c r="II276" s="141"/>
      <c r="IJ276" s="141"/>
      <c r="IK276" s="141"/>
      <c r="IL276" s="141"/>
      <c r="IM276" s="141"/>
      <c r="IN276" s="141"/>
      <c r="IO276" s="141"/>
      <c r="IP276" s="141"/>
      <c r="IQ276" s="141"/>
      <c r="IR276" s="141"/>
      <c r="IS276" s="141"/>
      <c r="IT276" s="141"/>
      <c r="IU276" s="141"/>
      <c r="IV276" s="141"/>
      <c r="IW276" s="141"/>
      <c r="IX276" s="141"/>
      <c r="IY276" s="141"/>
      <c r="IZ276" s="141"/>
      <c r="JA276" s="141"/>
      <c r="JB276" s="141"/>
      <c r="JC276" s="141"/>
      <c r="JD276" s="141"/>
      <c r="JE276" s="141"/>
      <c r="JF276" s="141"/>
      <c r="JG276" s="141"/>
      <c r="JH276" s="141"/>
      <c r="JI276" s="141"/>
      <c r="JJ276" s="141"/>
      <c r="JK276" s="141"/>
      <c r="JL276" s="141"/>
      <c r="JM276" s="141"/>
      <c r="JN276" s="141"/>
      <c r="JO276" s="141"/>
      <c r="JP276" s="141"/>
      <c r="JQ276" s="141"/>
      <c r="JR276" s="141"/>
      <c r="JS276" s="141"/>
      <c r="JT276" s="141"/>
      <c r="JU276" s="141"/>
      <c r="JV276" s="141"/>
      <c r="JW276" s="141"/>
      <c r="JX276" s="141"/>
      <c r="JY276" s="141"/>
      <c r="JZ276" s="141"/>
      <c r="KA276" s="141"/>
      <c r="KB276" s="141"/>
      <c r="KC276" s="141"/>
      <c r="KD276" s="141"/>
      <c r="KE276" s="141"/>
      <c r="KF276" s="141"/>
      <c r="KG276" s="141"/>
      <c r="KH276" s="141"/>
      <c r="KI276" s="141"/>
      <c r="KJ276" s="141"/>
      <c r="KK276" s="141"/>
      <c r="KL276" s="141"/>
      <c r="KM276" s="141"/>
      <c r="KN276" s="141"/>
      <c r="KO276" s="141"/>
      <c r="KP276" s="141"/>
      <c r="KQ276" s="141"/>
      <c r="KR276" s="141"/>
      <c r="KS276" s="141"/>
      <c r="KT276" s="141"/>
      <c r="KU276" s="141"/>
      <c r="KV276" s="141"/>
      <c r="KW276" s="141"/>
      <c r="KX276" s="141"/>
      <c r="KY276" s="141"/>
      <c r="KZ276" s="141"/>
      <c r="LA276" s="141"/>
      <c r="LB276" s="141"/>
      <c r="LC276" s="141"/>
      <c r="LD276" s="141"/>
      <c r="LE276" s="141"/>
      <c r="LF276" s="141"/>
      <c r="LG276" s="141"/>
      <c r="LH276" s="141"/>
      <c r="LI276" s="141"/>
      <c r="LJ276" s="141"/>
      <c r="LK276" s="141"/>
      <c r="LL276" s="141"/>
      <c r="LM276" s="141"/>
      <c r="LN276" s="141"/>
      <c r="LO276" s="141"/>
      <c r="LP276" s="141"/>
      <c r="LQ276" s="141"/>
      <c r="LR276" s="141"/>
      <c r="LS276" s="141"/>
      <c r="LT276" s="141"/>
      <c r="LU276" s="141"/>
      <c r="LV276" s="141"/>
      <c r="LW276" s="141"/>
      <c r="LX276" s="141"/>
      <c r="LY276" s="141"/>
      <c r="LZ276" s="141"/>
      <c r="MA276" s="141"/>
      <c r="MB276" s="141"/>
      <c r="MC276" s="141"/>
      <c r="MD276" s="141"/>
      <c r="ME276" s="141"/>
      <c r="MF276" s="141"/>
      <c r="MG276" s="141"/>
      <c r="MH276" s="141"/>
      <c r="MI276" s="141"/>
      <c r="MJ276" s="141"/>
      <c r="MK276" s="141"/>
      <c r="ML276" s="141"/>
      <c r="MM276" s="141"/>
      <c r="MN276" s="141"/>
      <c r="MO276" s="141"/>
      <c r="MP276" s="141"/>
      <c r="MQ276" s="141"/>
      <c r="MR276" s="141"/>
      <c r="MS276" s="141"/>
      <c r="MT276" s="141"/>
      <c r="MU276" s="141"/>
      <c r="MV276" s="141"/>
      <c r="MW276" s="141"/>
      <c r="MX276" s="141"/>
      <c r="MY276" s="141"/>
      <c r="MZ276" s="141"/>
      <c r="NA276" s="141"/>
      <c r="NB276" s="141"/>
      <c r="NC276" s="141"/>
      <c r="ND276" s="141"/>
      <c r="NE276" s="141"/>
      <c r="NF276" s="141"/>
      <c r="NG276" s="141"/>
      <c r="NH276" s="141"/>
      <c r="NI276" s="141"/>
      <c r="NJ276" s="141"/>
      <c r="NK276" s="141"/>
      <c r="NL276" s="141"/>
      <c r="NM276" s="141"/>
      <c r="NN276" s="141"/>
      <c r="NO276" s="141"/>
      <c r="NP276" s="141"/>
      <c r="NQ276" s="141"/>
      <c r="NR276" s="141"/>
      <c r="NS276" s="141"/>
      <c r="NT276" s="141"/>
      <c r="NU276" s="141"/>
      <c r="NV276" s="141"/>
      <c r="NW276" s="141"/>
      <c r="NX276" s="141"/>
      <c r="NY276" s="141"/>
      <c r="NZ276" s="141"/>
      <c r="OA276" s="141"/>
      <c r="OB276" s="141"/>
      <c r="OC276" s="141"/>
      <c r="OD276" s="141"/>
      <c r="OE276" s="141"/>
      <c r="OF276" s="141"/>
      <c r="OG276" s="141"/>
      <c r="OH276" s="141"/>
      <c r="OI276" s="141"/>
      <c r="OJ276" s="141"/>
      <c r="OK276" s="141"/>
      <c r="OL276" s="141"/>
      <c r="OM276" s="141"/>
      <c r="ON276" s="141"/>
      <c r="OO276" s="141"/>
      <c r="OP276" s="141"/>
      <c r="OQ276" s="141"/>
      <c r="OR276" s="141"/>
      <c r="OS276" s="141"/>
      <c r="OT276" s="141"/>
      <c r="OU276" s="141"/>
      <c r="OV276" s="141"/>
      <c r="OW276" s="141"/>
      <c r="OX276" s="141"/>
      <c r="OY276" s="141"/>
      <c r="OZ276" s="141"/>
      <c r="PA276" s="141"/>
      <c r="PB276" s="141"/>
      <c r="PC276" s="141"/>
      <c r="PD276" s="141"/>
      <c r="PE276" s="141"/>
      <c r="PF276" s="141"/>
      <c r="PG276" s="141"/>
      <c r="PH276" s="141"/>
      <c r="PI276" s="141"/>
      <c r="PJ276" s="141"/>
      <c r="PK276" s="141"/>
      <c r="PL276" s="141"/>
      <c r="PM276" s="141"/>
      <c r="PN276" s="141"/>
      <c r="PO276" s="141"/>
      <c r="PP276" s="141"/>
      <c r="PQ276" s="141"/>
      <c r="PR276" s="141"/>
      <c r="PS276" s="141"/>
      <c r="PT276" s="141"/>
      <c r="PU276" s="141"/>
      <c r="PV276" s="141"/>
      <c r="PW276" s="141"/>
      <c r="PX276" s="141"/>
      <c r="PY276" s="141"/>
      <c r="PZ276" s="141"/>
      <c r="QA276" s="141"/>
      <c r="QB276" s="141"/>
      <c r="QC276" s="141"/>
      <c r="QD276" s="141"/>
      <c r="QE276" s="141"/>
      <c r="QF276" s="141"/>
    </row>
    <row r="277" spans="1:448" s="145" customFormat="1" ht="118.5" hidden="1" customHeight="1">
      <c r="A277" s="252">
        <v>249</v>
      </c>
      <c r="B277" s="253" t="s">
        <v>1198</v>
      </c>
      <c r="C277" s="253" t="s">
        <v>1199</v>
      </c>
      <c r="D277" s="213" t="s">
        <v>1200</v>
      </c>
      <c r="E277" s="213" t="s">
        <v>337</v>
      </c>
      <c r="F277" s="213" t="s">
        <v>196</v>
      </c>
      <c r="G277" s="253" t="s">
        <v>612</v>
      </c>
      <c r="H277" s="213" t="s">
        <v>337</v>
      </c>
      <c r="I277" s="213" t="s">
        <v>2099</v>
      </c>
      <c r="J277" s="215" t="s">
        <v>323</v>
      </c>
      <c r="K277" s="215" t="s">
        <v>1164</v>
      </c>
      <c r="L277" s="215" t="s">
        <v>337</v>
      </c>
      <c r="M277" s="215" t="s">
        <v>328</v>
      </c>
      <c r="N277" s="215" t="s">
        <v>328</v>
      </c>
      <c r="O277" s="213" t="s">
        <v>196</v>
      </c>
      <c r="P277" s="213" t="s">
        <v>199</v>
      </c>
      <c r="Q277" s="213" t="s">
        <v>676</v>
      </c>
      <c r="R277" s="213" t="s">
        <v>251</v>
      </c>
      <c r="S277" s="255" t="s">
        <v>3477</v>
      </c>
      <c r="T277" s="253" t="s">
        <v>434</v>
      </c>
      <c r="U277" s="255">
        <v>89</v>
      </c>
      <c r="V277" s="255">
        <v>2021</v>
      </c>
      <c r="W277" s="255" t="s">
        <v>3478</v>
      </c>
      <c r="X277" s="213" t="s">
        <v>3479</v>
      </c>
      <c r="Y277" s="213" t="s">
        <v>3480</v>
      </c>
      <c r="Z277" s="213" t="s">
        <v>3481</v>
      </c>
      <c r="AA277" s="255">
        <v>1</v>
      </c>
      <c r="AB277" s="284" t="s">
        <v>3482</v>
      </c>
      <c r="AC277" s="284" t="s">
        <v>3483</v>
      </c>
      <c r="AD277" s="585">
        <v>1</v>
      </c>
      <c r="AE277" s="255" t="s">
        <v>328</v>
      </c>
      <c r="AF277" s="217">
        <v>44505</v>
      </c>
      <c r="AG277" s="217">
        <v>44837</v>
      </c>
      <c r="AH277" s="260">
        <v>44900</v>
      </c>
      <c r="AI277" s="260" t="s">
        <v>309</v>
      </c>
      <c r="AJ277" s="260" t="s">
        <v>309</v>
      </c>
      <c r="AK277" s="218">
        <f t="shared" si="41"/>
        <v>126</v>
      </c>
      <c r="AL277" s="220" t="s">
        <v>547</v>
      </c>
      <c r="AM277" s="262"/>
      <c r="AN277" s="257"/>
      <c r="AO277" s="300"/>
      <c r="AP277" s="261"/>
      <c r="AQ277" s="235" t="s">
        <v>386</v>
      </c>
      <c r="AR277" s="223">
        <v>386</v>
      </c>
      <c r="AS277" s="221" t="s">
        <v>398</v>
      </c>
      <c r="AT277" s="262" t="s">
        <v>412</v>
      </c>
      <c r="AU277" s="220" t="s">
        <v>547</v>
      </c>
      <c r="AV277" s="263" t="s">
        <v>412</v>
      </c>
      <c r="AW277" s="222">
        <v>0</v>
      </c>
      <c r="AX277" s="261">
        <v>0</v>
      </c>
      <c r="AY277" s="221" t="s">
        <v>400</v>
      </c>
      <c r="AZ277" s="221" t="s">
        <v>383</v>
      </c>
      <c r="BA277" s="247" t="s">
        <v>390</v>
      </c>
      <c r="BB277" s="36" t="s">
        <v>3484</v>
      </c>
      <c r="BC277" s="264">
        <v>44620</v>
      </c>
      <c r="BD277" s="250" t="s">
        <v>394</v>
      </c>
      <c r="BE277" s="250" t="s">
        <v>328</v>
      </c>
      <c r="BF277" s="124">
        <v>1</v>
      </c>
      <c r="BG277" s="235" t="s">
        <v>380</v>
      </c>
      <c r="BH277" s="223">
        <v>-44620</v>
      </c>
      <c r="BI277" s="221" t="s">
        <v>398</v>
      </c>
      <c r="BJ277" s="267"/>
      <c r="BK277" s="267"/>
      <c r="BL277" s="267"/>
      <c r="BM277" s="267"/>
      <c r="BN277" s="221"/>
      <c r="BO277" s="267"/>
      <c r="BP277" s="399" t="s">
        <v>1213</v>
      </c>
      <c r="BQ277" s="62" t="s">
        <v>3485</v>
      </c>
      <c r="BR277" s="269">
        <v>44712</v>
      </c>
      <c r="BS277" s="233" t="s">
        <v>328</v>
      </c>
      <c r="BT277" s="234">
        <v>1</v>
      </c>
      <c r="BU277" s="235" t="s">
        <v>380</v>
      </c>
      <c r="BV277" s="223">
        <v>126</v>
      </c>
      <c r="BW277" s="221" t="s">
        <v>398</v>
      </c>
      <c r="BX277" s="249">
        <v>44723</v>
      </c>
      <c r="BY277" s="663" t="s">
        <v>3486</v>
      </c>
      <c r="BZ277" s="94" t="s">
        <v>466</v>
      </c>
      <c r="CA277" s="108">
        <v>0.8</v>
      </c>
      <c r="CB277" s="236" t="s">
        <v>293</v>
      </c>
      <c r="CC277" s="94"/>
      <c r="CD277" s="268" t="s">
        <v>293</v>
      </c>
      <c r="CE277" s="237">
        <v>44816</v>
      </c>
      <c r="CF277" s="392" t="s">
        <v>3487</v>
      </c>
      <c r="CG277" s="50" t="s">
        <v>3488</v>
      </c>
      <c r="CH277" s="240" t="s">
        <v>328</v>
      </c>
      <c r="CI277" s="122">
        <v>1</v>
      </c>
      <c r="CJ277" s="235" t="str">
        <f t="shared" si="42"/>
        <v>CUMPLIMIENTO TOTAL</v>
      </c>
      <c r="CK277" s="223">
        <f t="shared" si="38"/>
        <v>126</v>
      </c>
      <c r="CL277" s="221" t="str">
        <f t="shared" si="39"/>
        <v>CON TIEMPO</v>
      </c>
      <c r="CM277" s="270">
        <v>44880</v>
      </c>
      <c r="CN277" s="95" t="s">
        <v>3489</v>
      </c>
      <c r="CO277" s="95" t="s">
        <v>402</v>
      </c>
      <c r="CP277" s="271">
        <v>1</v>
      </c>
      <c r="CQ277" s="236" t="s">
        <v>294</v>
      </c>
      <c r="CR277" s="105" t="s">
        <v>390</v>
      </c>
      <c r="CS277" s="249">
        <v>44963</v>
      </c>
      <c r="CT277" s="82" t="s">
        <v>1125</v>
      </c>
      <c r="CU277" s="82" t="s">
        <v>339</v>
      </c>
      <c r="CV277" s="107">
        <v>1</v>
      </c>
      <c r="CW277" s="110">
        <v>1</v>
      </c>
      <c r="CX277" s="235" t="str">
        <f t="shared" si="43"/>
        <v>CUMPLIMIENTO TOTAL</v>
      </c>
      <c r="CY277" s="223" t="str">
        <f t="shared" si="44"/>
        <v>NO APLICA ACCION CERRADA</v>
      </c>
      <c r="CZ277" s="221" t="str">
        <f t="shared" si="45"/>
        <v>NO APLICA ACCION CERRADA</v>
      </c>
      <c r="DA277" s="239" t="s">
        <v>328</v>
      </c>
      <c r="DB277" s="82" t="s">
        <v>1125</v>
      </c>
      <c r="DC277" s="82" t="s">
        <v>339</v>
      </c>
      <c r="DD277" s="107">
        <v>1</v>
      </c>
      <c r="DE277" s="97" t="s">
        <v>294</v>
      </c>
      <c r="DF277" s="94"/>
      <c r="DG277" s="141"/>
      <c r="DH277" s="141"/>
      <c r="DI277" s="141"/>
      <c r="DJ277" s="141"/>
      <c r="DK277" s="141"/>
      <c r="DL277" s="141"/>
      <c r="DM277" s="141"/>
      <c r="DN277" s="141"/>
      <c r="DO277" s="141"/>
      <c r="DP277" s="141"/>
      <c r="DQ277" s="141"/>
      <c r="DR277" s="141"/>
      <c r="DS277" s="141"/>
      <c r="DT277" s="141"/>
      <c r="DU277" s="141"/>
      <c r="DV277" s="141"/>
      <c r="DW277" s="141"/>
      <c r="DX277" s="141"/>
      <c r="DY277" s="141"/>
      <c r="DZ277" s="141"/>
      <c r="EA277" s="141"/>
      <c r="EB277" s="141"/>
      <c r="EC277" s="141"/>
      <c r="ED277" s="141"/>
      <c r="EE277" s="141"/>
      <c r="EF277" s="141"/>
      <c r="EG277" s="141"/>
      <c r="EH277" s="141"/>
      <c r="EI277" s="141"/>
      <c r="EJ277" s="141"/>
      <c r="EK277" s="141"/>
      <c r="EL277" s="141"/>
      <c r="EM277" s="141"/>
      <c r="EN277" s="141"/>
      <c r="EO277" s="141"/>
      <c r="EP277" s="141"/>
      <c r="EQ277" s="141"/>
      <c r="ER277" s="141"/>
      <c r="ES277" s="141"/>
      <c r="ET277" s="141"/>
      <c r="EU277" s="141"/>
      <c r="EV277" s="141"/>
      <c r="EW277" s="141"/>
      <c r="EX277" s="141"/>
      <c r="EY277" s="141"/>
      <c r="EZ277" s="141"/>
      <c r="FA277" s="141"/>
      <c r="FB277" s="141"/>
      <c r="FC277" s="141"/>
      <c r="FD277" s="141"/>
      <c r="FE277" s="141"/>
      <c r="FF277" s="141"/>
      <c r="FG277" s="141"/>
      <c r="FH277" s="141"/>
      <c r="FI277" s="141"/>
      <c r="FJ277" s="141"/>
      <c r="FK277" s="141"/>
      <c r="FL277" s="141"/>
      <c r="FM277" s="141"/>
      <c r="FN277" s="141"/>
      <c r="FO277" s="141"/>
      <c r="FP277" s="141"/>
      <c r="FQ277" s="141"/>
      <c r="FR277" s="141"/>
      <c r="FS277" s="141"/>
      <c r="FT277" s="141"/>
      <c r="FU277" s="141"/>
      <c r="FV277" s="141"/>
      <c r="FW277" s="141"/>
      <c r="FX277" s="141"/>
      <c r="FY277" s="141"/>
      <c r="FZ277" s="141"/>
      <c r="GA277" s="141"/>
      <c r="GB277" s="141"/>
      <c r="GC277" s="141"/>
      <c r="GD277" s="141"/>
      <c r="GE277" s="141"/>
      <c r="GF277" s="141"/>
      <c r="GG277" s="141"/>
      <c r="GH277" s="141"/>
      <c r="GI277" s="141"/>
      <c r="GJ277" s="141"/>
      <c r="GK277" s="141"/>
      <c r="GL277" s="141"/>
      <c r="GM277" s="141"/>
      <c r="GN277" s="141"/>
      <c r="GO277" s="141"/>
      <c r="GP277" s="141"/>
      <c r="GQ277" s="141"/>
      <c r="GR277" s="141"/>
      <c r="GS277" s="141"/>
      <c r="GT277" s="141"/>
      <c r="GU277" s="141"/>
      <c r="GV277" s="141"/>
      <c r="GW277" s="141"/>
      <c r="GX277" s="141"/>
      <c r="GY277" s="141"/>
      <c r="GZ277" s="141"/>
      <c r="HA277" s="141"/>
      <c r="HB277" s="141"/>
      <c r="HC277" s="141"/>
      <c r="HD277" s="141"/>
      <c r="HE277" s="141"/>
      <c r="HF277" s="141"/>
      <c r="HG277" s="141"/>
      <c r="HH277" s="141"/>
      <c r="HI277" s="141"/>
      <c r="HJ277" s="141"/>
      <c r="HK277" s="141"/>
      <c r="HL277" s="141"/>
      <c r="HM277" s="141"/>
      <c r="HN277" s="141"/>
      <c r="HO277" s="141"/>
      <c r="HP277" s="141"/>
      <c r="HQ277" s="141"/>
      <c r="HR277" s="141"/>
      <c r="HS277" s="141"/>
      <c r="HT277" s="141"/>
      <c r="HU277" s="141"/>
      <c r="HV277" s="141"/>
      <c r="HW277" s="141"/>
      <c r="HX277" s="141"/>
      <c r="HY277" s="141"/>
      <c r="HZ277" s="141"/>
      <c r="IA277" s="141"/>
      <c r="IB277" s="141"/>
      <c r="IC277" s="141"/>
      <c r="ID277" s="141"/>
      <c r="IE277" s="141"/>
      <c r="IF277" s="141"/>
      <c r="IG277" s="141"/>
      <c r="IH277" s="141"/>
      <c r="II277" s="141"/>
      <c r="IJ277" s="141"/>
      <c r="IK277" s="141"/>
      <c r="IL277" s="141"/>
      <c r="IM277" s="141"/>
      <c r="IN277" s="141"/>
      <c r="IO277" s="141"/>
      <c r="IP277" s="141"/>
      <c r="IQ277" s="141"/>
      <c r="IR277" s="141"/>
      <c r="IS277" s="141"/>
      <c r="IT277" s="141"/>
      <c r="IU277" s="141"/>
      <c r="IV277" s="141"/>
      <c r="IW277" s="141"/>
      <c r="IX277" s="141"/>
      <c r="IY277" s="141"/>
      <c r="IZ277" s="141"/>
      <c r="JA277" s="141"/>
      <c r="JB277" s="141"/>
      <c r="JC277" s="141"/>
      <c r="JD277" s="141"/>
      <c r="JE277" s="141"/>
      <c r="JF277" s="141"/>
      <c r="JG277" s="141"/>
      <c r="JH277" s="141"/>
      <c r="JI277" s="141"/>
      <c r="JJ277" s="141"/>
      <c r="JK277" s="141"/>
      <c r="JL277" s="141"/>
      <c r="JM277" s="141"/>
      <c r="JN277" s="141"/>
      <c r="JO277" s="141"/>
      <c r="JP277" s="141"/>
      <c r="JQ277" s="141"/>
      <c r="JR277" s="141"/>
      <c r="JS277" s="141"/>
      <c r="JT277" s="141"/>
      <c r="JU277" s="141"/>
      <c r="JV277" s="141"/>
      <c r="JW277" s="141"/>
      <c r="JX277" s="141"/>
      <c r="JY277" s="141"/>
      <c r="JZ277" s="141"/>
      <c r="KA277" s="141"/>
      <c r="KB277" s="141"/>
      <c r="KC277" s="141"/>
      <c r="KD277" s="141"/>
      <c r="KE277" s="141"/>
      <c r="KF277" s="141"/>
      <c r="KG277" s="141"/>
      <c r="KH277" s="141"/>
      <c r="KI277" s="141"/>
      <c r="KJ277" s="141"/>
      <c r="KK277" s="141"/>
      <c r="KL277" s="141"/>
      <c r="KM277" s="141"/>
      <c r="KN277" s="141"/>
      <c r="KO277" s="141"/>
      <c r="KP277" s="141"/>
      <c r="KQ277" s="141"/>
      <c r="KR277" s="141"/>
      <c r="KS277" s="141"/>
      <c r="KT277" s="141"/>
      <c r="KU277" s="141"/>
      <c r="KV277" s="141"/>
      <c r="KW277" s="141"/>
      <c r="KX277" s="141"/>
      <c r="KY277" s="141"/>
      <c r="KZ277" s="141"/>
      <c r="LA277" s="141"/>
      <c r="LB277" s="141"/>
      <c r="LC277" s="141"/>
      <c r="LD277" s="141"/>
      <c r="LE277" s="141"/>
      <c r="LF277" s="141"/>
      <c r="LG277" s="141"/>
      <c r="LH277" s="141"/>
      <c r="LI277" s="141"/>
      <c r="LJ277" s="141"/>
      <c r="LK277" s="141"/>
      <c r="LL277" s="141"/>
      <c r="LM277" s="141"/>
      <c r="LN277" s="141"/>
      <c r="LO277" s="141"/>
      <c r="LP277" s="141"/>
      <c r="LQ277" s="141"/>
      <c r="LR277" s="141"/>
      <c r="LS277" s="141"/>
      <c r="LT277" s="141"/>
      <c r="LU277" s="141"/>
      <c r="LV277" s="141"/>
      <c r="LW277" s="141"/>
      <c r="LX277" s="141"/>
      <c r="LY277" s="141"/>
      <c r="LZ277" s="141"/>
      <c r="MA277" s="141"/>
      <c r="MB277" s="141"/>
      <c r="MC277" s="141"/>
      <c r="MD277" s="141"/>
      <c r="ME277" s="141"/>
      <c r="MF277" s="141"/>
      <c r="MG277" s="141"/>
      <c r="MH277" s="141"/>
      <c r="MI277" s="141"/>
      <c r="MJ277" s="141"/>
      <c r="MK277" s="141"/>
      <c r="ML277" s="141"/>
      <c r="MM277" s="141"/>
      <c r="MN277" s="141"/>
      <c r="MO277" s="141"/>
      <c r="MP277" s="141"/>
      <c r="MQ277" s="141"/>
      <c r="MR277" s="141"/>
      <c r="MS277" s="141"/>
      <c r="MT277" s="141"/>
      <c r="MU277" s="141"/>
      <c r="MV277" s="141"/>
      <c r="MW277" s="141"/>
      <c r="MX277" s="141"/>
      <c r="MY277" s="141"/>
      <c r="MZ277" s="141"/>
      <c r="NA277" s="141"/>
      <c r="NB277" s="141"/>
      <c r="NC277" s="141"/>
      <c r="ND277" s="141"/>
      <c r="NE277" s="141"/>
      <c r="NF277" s="141"/>
      <c r="NG277" s="141"/>
      <c r="NH277" s="141"/>
      <c r="NI277" s="141"/>
      <c r="NJ277" s="141"/>
      <c r="NK277" s="141"/>
      <c r="NL277" s="141"/>
      <c r="NM277" s="141"/>
      <c r="NN277" s="141"/>
      <c r="NO277" s="141"/>
      <c r="NP277" s="141"/>
      <c r="NQ277" s="141"/>
      <c r="NR277" s="141"/>
      <c r="NS277" s="141"/>
      <c r="NT277" s="141"/>
      <c r="NU277" s="141"/>
      <c r="NV277" s="141"/>
      <c r="NW277" s="141"/>
      <c r="NX277" s="141"/>
      <c r="NY277" s="141"/>
      <c r="NZ277" s="141"/>
      <c r="OA277" s="141"/>
      <c r="OB277" s="141"/>
      <c r="OC277" s="141"/>
      <c r="OD277" s="141"/>
      <c r="OE277" s="141"/>
      <c r="OF277" s="141"/>
      <c r="OG277" s="141"/>
      <c r="OH277" s="141"/>
      <c r="OI277" s="141"/>
      <c r="OJ277" s="141"/>
      <c r="OK277" s="141"/>
      <c r="OL277" s="141"/>
      <c r="OM277" s="141"/>
      <c r="ON277" s="141"/>
      <c r="OO277" s="141"/>
      <c r="OP277" s="141"/>
      <c r="OQ277" s="141"/>
      <c r="OR277" s="141"/>
      <c r="OS277" s="141"/>
      <c r="OT277" s="141"/>
      <c r="OU277" s="141"/>
      <c r="OV277" s="141"/>
      <c r="OW277" s="141"/>
      <c r="OX277" s="141"/>
      <c r="OY277" s="141"/>
      <c r="OZ277" s="141"/>
      <c r="PA277" s="141"/>
      <c r="PB277" s="141"/>
      <c r="PC277" s="141"/>
      <c r="PD277" s="141"/>
      <c r="PE277" s="141"/>
      <c r="PF277" s="141"/>
      <c r="PG277" s="141"/>
      <c r="PH277" s="141"/>
      <c r="PI277" s="141"/>
      <c r="PJ277" s="141"/>
      <c r="PK277" s="141"/>
      <c r="PL277" s="141"/>
      <c r="PM277" s="141"/>
      <c r="PN277" s="141"/>
      <c r="PO277" s="141"/>
      <c r="PP277" s="141"/>
      <c r="PQ277" s="141"/>
      <c r="PR277" s="141"/>
      <c r="PS277" s="141"/>
      <c r="PT277" s="141"/>
      <c r="PU277" s="141"/>
      <c r="PV277" s="141"/>
      <c r="PW277" s="141"/>
      <c r="PX277" s="141"/>
      <c r="PY277" s="141"/>
      <c r="PZ277" s="141"/>
      <c r="QA277" s="141"/>
      <c r="QB277" s="141"/>
      <c r="QC277" s="141"/>
      <c r="QD277" s="141"/>
      <c r="QE277" s="141"/>
      <c r="QF277" s="141"/>
    </row>
    <row r="278" spans="1:448" s="145" customFormat="1" ht="118.5" hidden="1" customHeight="1">
      <c r="A278" s="252">
        <v>250</v>
      </c>
      <c r="B278" s="253" t="s">
        <v>1198</v>
      </c>
      <c r="C278" s="253" t="s">
        <v>1199</v>
      </c>
      <c r="D278" s="213" t="s">
        <v>1200</v>
      </c>
      <c r="E278" s="213" t="s">
        <v>337</v>
      </c>
      <c r="F278" s="255" t="s">
        <v>2062</v>
      </c>
      <c r="G278" s="253" t="s">
        <v>612</v>
      </c>
      <c r="H278" s="253" t="s">
        <v>337</v>
      </c>
      <c r="I278" s="213" t="s">
        <v>2063</v>
      </c>
      <c r="J278" s="288" t="s">
        <v>2064</v>
      </c>
      <c r="K278" s="288" t="s">
        <v>1164</v>
      </c>
      <c r="L278" s="395" t="s">
        <v>337</v>
      </c>
      <c r="M278" s="395" t="s">
        <v>328</v>
      </c>
      <c r="N278" s="395" t="s">
        <v>328</v>
      </c>
      <c r="O278" s="213" t="s">
        <v>196</v>
      </c>
      <c r="P278" s="213" t="s">
        <v>199</v>
      </c>
      <c r="Q278" s="213" t="s">
        <v>482</v>
      </c>
      <c r="R278" s="213" t="s">
        <v>251</v>
      </c>
      <c r="S278" s="255" t="s">
        <v>3490</v>
      </c>
      <c r="T278" s="253" t="s">
        <v>3491</v>
      </c>
      <c r="U278" s="255">
        <v>89</v>
      </c>
      <c r="V278" s="255">
        <v>2021</v>
      </c>
      <c r="W278" s="255" t="s">
        <v>3492</v>
      </c>
      <c r="X278" s="213" t="s">
        <v>3493</v>
      </c>
      <c r="Y278" s="213" t="s">
        <v>3494</v>
      </c>
      <c r="Z278" s="213" t="s">
        <v>3495</v>
      </c>
      <c r="AA278" s="255">
        <v>1</v>
      </c>
      <c r="AB278" s="284" t="s">
        <v>3496</v>
      </c>
      <c r="AC278" s="284" t="s">
        <v>3497</v>
      </c>
      <c r="AD278" s="585">
        <v>1</v>
      </c>
      <c r="AE278" s="255" t="s">
        <v>328</v>
      </c>
      <c r="AF278" s="217">
        <v>44505</v>
      </c>
      <c r="AG278" s="217">
        <v>44837</v>
      </c>
      <c r="AH278" s="260">
        <v>44743</v>
      </c>
      <c r="AI278" s="260" t="s">
        <v>309</v>
      </c>
      <c r="AJ278" s="260" t="s">
        <v>309</v>
      </c>
      <c r="AK278" s="218">
        <f t="shared" si="41"/>
        <v>126</v>
      </c>
      <c r="AL278" s="220" t="s">
        <v>547</v>
      </c>
      <c r="AM278" s="262"/>
      <c r="AN278" s="257"/>
      <c r="AO278" s="300"/>
      <c r="AP278" s="261"/>
      <c r="AQ278" s="235" t="s">
        <v>386</v>
      </c>
      <c r="AR278" s="223">
        <v>386</v>
      </c>
      <c r="AS278" s="221" t="s">
        <v>398</v>
      </c>
      <c r="AT278" s="262" t="s">
        <v>412</v>
      </c>
      <c r="AU278" s="220" t="s">
        <v>547</v>
      </c>
      <c r="AV278" s="263" t="s">
        <v>412</v>
      </c>
      <c r="AW278" s="222">
        <v>0</v>
      </c>
      <c r="AX278" s="261">
        <v>0</v>
      </c>
      <c r="AY278" s="221" t="s">
        <v>400</v>
      </c>
      <c r="AZ278" s="221" t="s">
        <v>383</v>
      </c>
      <c r="BA278" s="247" t="s">
        <v>390</v>
      </c>
      <c r="BB278" s="36" t="s">
        <v>2797</v>
      </c>
      <c r="BC278" s="264">
        <v>44620</v>
      </c>
      <c r="BD278" s="250" t="s">
        <v>391</v>
      </c>
      <c r="BE278" s="36" t="s">
        <v>3498</v>
      </c>
      <c r="BF278" s="266">
        <v>0.5</v>
      </c>
      <c r="BG278" s="235" t="s">
        <v>422</v>
      </c>
      <c r="BH278" s="223">
        <v>-44620</v>
      </c>
      <c r="BI278" s="221" t="s">
        <v>398</v>
      </c>
      <c r="BJ278" s="267"/>
      <c r="BK278" s="267"/>
      <c r="BL278" s="267"/>
      <c r="BM278" s="267"/>
      <c r="BN278" s="221"/>
      <c r="BO278" s="267"/>
      <c r="BP278" s="268" t="s">
        <v>293</v>
      </c>
      <c r="BQ278" s="62" t="s">
        <v>2659</v>
      </c>
      <c r="BR278" s="269">
        <v>44712</v>
      </c>
      <c r="BS278" s="233" t="s">
        <v>2703</v>
      </c>
      <c r="BT278" s="234">
        <v>1</v>
      </c>
      <c r="BU278" s="235" t="s">
        <v>380</v>
      </c>
      <c r="BV278" s="223">
        <v>126</v>
      </c>
      <c r="BW278" s="221" t="s">
        <v>398</v>
      </c>
      <c r="BX278" s="249">
        <v>44723</v>
      </c>
      <c r="BY278" s="663" t="s">
        <v>3499</v>
      </c>
      <c r="BZ278" s="557" t="s">
        <v>1747</v>
      </c>
      <c r="CA278" s="108">
        <v>1</v>
      </c>
      <c r="CB278" s="236" t="s">
        <v>294</v>
      </c>
      <c r="CC278" s="94"/>
      <c r="CD278" s="236" t="s">
        <v>294</v>
      </c>
      <c r="CE278" s="233" t="s">
        <v>1125</v>
      </c>
      <c r="CF278" s="233" t="s">
        <v>1125</v>
      </c>
      <c r="CG278" s="375" t="s">
        <v>328</v>
      </c>
      <c r="CH278" s="233" t="s">
        <v>328</v>
      </c>
      <c r="CI278" s="234">
        <v>1</v>
      </c>
      <c r="CJ278" s="235" t="str">
        <f t="shared" si="42"/>
        <v>CUMPLIMIENTO TOTAL</v>
      </c>
      <c r="CK278" s="223" t="str">
        <f t="shared" si="38"/>
        <v>NO APLICA ACCION CERRADA</v>
      </c>
      <c r="CL278" s="221" t="str">
        <f t="shared" si="39"/>
        <v>NO APLICA ACCION CERRADA</v>
      </c>
      <c r="CM278" s="239" t="s">
        <v>328</v>
      </c>
      <c r="CN278" s="82" t="s">
        <v>1125</v>
      </c>
      <c r="CO278" s="557" t="s">
        <v>1747</v>
      </c>
      <c r="CP278" s="116">
        <v>1</v>
      </c>
      <c r="CQ278" s="236" t="s">
        <v>294</v>
      </c>
      <c r="CR278" s="105" t="s">
        <v>390</v>
      </c>
      <c r="CS278" s="249">
        <v>44963</v>
      </c>
      <c r="CT278" s="82" t="s">
        <v>1125</v>
      </c>
      <c r="CU278" s="82" t="s">
        <v>339</v>
      </c>
      <c r="CV278" s="107">
        <v>1</v>
      </c>
      <c r="CW278" s="110">
        <v>1</v>
      </c>
      <c r="CX278" s="235" t="str">
        <f t="shared" si="43"/>
        <v>CUMPLIMIENTO TOTAL</v>
      </c>
      <c r="CY278" s="223" t="str">
        <f t="shared" si="44"/>
        <v>NO APLICA ACCION CERRADA</v>
      </c>
      <c r="CZ278" s="221" t="str">
        <f t="shared" si="45"/>
        <v>NO APLICA ACCION CERRADA</v>
      </c>
      <c r="DA278" s="239" t="s">
        <v>328</v>
      </c>
      <c r="DB278" s="82" t="s">
        <v>1125</v>
      </c>
      <c r="DC278" s="82" t="s">
        <v>339</v>
      </c>
      <c r="DD278" s="107">
        <v>1</v>
      </c>
      <c r="DE278" s="97" t="s">
        <v>294</v>
      </c>
      <c r="DF278" s="94"/>
      <c r="DG278" s="141"/>
      <c r="DH278" s="141"/>
      <c r="DI278" s="141"/>
      <c r="DJ278" s="141"/>
      <c r="DK278" s="141"/>
      <c r="DL278" s="141"/>
      <c r="DM278" s="141"/>
      <c r="DN278" s="141"/>
      <c r="DO278" s="141"/>
      <c r="DP278" s="141"/>
      <c r="DQ278" s="141"/>
      <c r="DR278" s="141"/>
      <c r="DS278" s="141"/>
      <c r="DT278" s="141"/>
      <c r="DU278" s="141"/>
      <c r="DV278" s="141"/>
      <c r="DW278" s="141"/>
      <c r="DX278" s="141"/>
      <c r="DY278" s="141"/>
      <c r="DZ278" s="141"/>
      <c r="EA278" s="141"/>
      <c r="EB278" s="141"/>
      <c r="EC278" s="141"/>
      <c r="ED278" s="141"/>
      <c r="EE278" s="141"/>
      <c r="EF278" s="141"/>
      <c r="EG278" s="141"/>
      <c r="EH278" s="141"/>
      <c r="EI278" s="141"/>
      <c r="EJ278" s="141"/>
      <c r="EK278" s="141"/>
      <c r="EL278" s="141"/>
      <c r="EM278" s="141"/>
      <c r="EN278" s="141"/>
      <c r="EO278" s="141"/>
      <c r="EP278" s="141"/>
      <c r="EQ278" s="141"/>
      <c r="ER278" s="141"/>
      <c r="ES278" s="141"/>
      <c r="ET278" s="141"/>
      <c r="EU278" s="141"/>
      <c r="EV278" s="141"/>
      <c r="EW278" s="141"/>
      <c r="EX278" s="141"/>
      <c r="EY278" s="141"/>
      <c r="EZ278" s="141"/>
      <c r="FA278" s="141"/>
      <c r="FB278" s="141"/>
      <c r="FC278" s="141"/>
      <c r="FD278" s="141"/>
      <c r="FE278" s="141"/>
      <c r="FF278" s="141"/>
      <c r="FG278" s="141"/>
      <c r="FH278" s="141"/>
      <c r="FI278" s="141"/>
      <c r="FJ278" s="141"/>
      <c r="FK278" s="141"/>
      <c r="FL278" s="141"/>
      <c r="FM278" s="141"/>
      <c r="FN278" s="141"/>
      <c r="FO278" s="141"/>
      <c r="FP278" s="141"/>
      <c r="FQ278" s="141"/>
      <c r="FR278" s="141"/>
      <c r="FS278" s="141"/>
      <c r="FT278" s="141"/>
      <c r="FU278" s="141"/>
      <c r="FV278" s="141"/>
      <c r="FW278" s="141"/>
      <c r="FX278" s="141"/>
      <c r="FY278" s="141"/>
      <c r="FZ278" s="141"/>
      <c r="GA278" s="141"/>
      <c r="GB278" s="141"/>
      <c r="GC278" s="141"/>
      <c r="GD278" s="141"/>
      <c r="GE278" s="141"/>
      <c r="GF278" s="141"/>
      <c r="GG278" s="141"/>
      <c r="GH278" s="141"/>
      <c r="GI278" s="141"/>
      <c r="GJ278" s="141"/>
      <c r="GK278" s="141"/>
      <c r="GL278" s="141"/>
      <c r="GM278" s="141"/>
      <c r="GN278" s="141"/>
      <c r="GO278" s="141"/>
      <c r="GP278" s="141"/>
      <c r="GQ278" s="141"/>
      <c r="GR278" s="141"/>
      <c r="GS278" s="141"/>
      <c r="GT278" s="141"/>
      <c r="GU278" s="141"/>
      <c r="GV278" s="141"/>
      <c r="GW278" s="141"/>
      <c r="GX278" s="141"/>
      <c r="GY278" s="141"/>
      <c r="GZ278" s="141"/>
      <c r="HA278" s="141"/>
      <c r="HB278" s="141"/>
      <c r="HC278" s="141"/>
      <c r="HD278" s="141"/>
      <c r="HE278" s="141"/>
      <c r="HF278" s="141"/>
      <c r="HG278" s="141"/>
      <c r="HH278" s="141"/>
      <c r="HI278" s="141"/>
      <c r="HJ278" s="141"/>
      <c r="HK278" s="141"/>
      <c r="HL278" s="141"/>
      <c r="HM278" s="141"/>
      <c r="HN278" s="141"/>
      <c r="HO278" s="141"/>
      <c r="HP278" s="141"/>
      <c r="HQ278" s="141"/>
      <c r="HR278" s="141"/>
      <c r="HS278" s="141"/>
      <c r="HT278" s="141"/>
      <c r="HU278" s="141"/>
      <c r="HV278" s="141"/>
      <c r="HW278" s="141"/>
      <c r="HX278" s="141"/>
      <c r="HY278" s="141"/>
      <c r="HZ278" s="141"/>
      <c r="IA278" s="141"/>
      <c r="IB278" s="141"/>
      <c r="IC278" s="141"/>
      <c r="ID278" s="141"/>
      <c r="IE278" s="141"/>
      <c r="IF278" s="141"/>
      <c r="IG278" s="141"/>
      <c r="IH278" s="141"/>
      <c r="II278" s="141"/>
      <c r="IJ278" s="141"/>
      <c r="IK278" s="141"/>
      <c r="IL278" s="141"/>
      <c r="IM278" s="141"/>
      <c r="IN278" s="141"/>
      <c r="IO278" s="141"/>
      <c r="IP278" s="141"/>
      <c r="IQ278" s="141"/>
      <c r="IR278" s="141"/>
      <c r="IS278" s="141"/>
      <c r="IT278" s="141"/>
      <c r="IU278" s="141"/>
      <c r="IV278" s="141"/>
      <c r="IW278" s="141"/>
      <c r="IX278" s="141"/>
      <c r="IY278" s="141"/>
      <c r="IZ278" s="141"/>
      <c r="JA278" s="141"/>
      <c r="JB278" s="141"/>
      <c r="JC278" s="141"/>
      <c r="JD278" s="141"/>
      <c r="JE278" s="141"/>
      <c r="JF278" s="141"/>
      <c r="JG278" s="141"/>
      <c r="JH278" s="141"/>
      <c r="JI278" s="141"/>
      <c r="JJ278" s="141"/>
      <c r="JK278" s="141"/>
      <c r="JL278" s="141"/>
      <c r="JM278" s="141"/>
      <c r="JN278" s="141"/>
      <c r="JO278" s="141"/>
      <c r="JP278" s="141"/>
      <c r="JQ278" s="141"/>
      <c r="JR278" s="141"/>
      <c r="JS278" s="141"/>
      <c r="JT278" s="141"/>
      <c r="JU278" s="141"/>
      <c r="JV278" s="141"/>
      <c r="JW278" s="141"/>
      <c r="JX278" s="141"/>
      <c r="JY278" s="141"/>
      <c r="JZ278" s="141"/>
      <c r="KA278" s="141"/>
      <c r="KB278" s="141"/>
      <c r="KC278" s="141"/>
      <c r="KD278" s="141"/>
      <c r="KE278" s="141"/>
      <c r="KF278" s="141"/>
      <c r="KG278" s="141"/>
      <c r="KH278" s="141"/>
      <c r="KI278" s="141"/>
      <c r="KJ278" s="141"/>
      <c r="KK278" s="141"/>
      <c r="KL278" s="141"/>
      <c r="KM278" s="141"/>
      <c r="KN278" s="141"/>
      <c r="KO278" s="141"/>
      <c r="KP278" s="141"/>
      <c r="KQ278" s="141"/>
      <c r="KR278" s="141"/>
      <c r="KS278" s="141"/>
      <c r="KT278" s="141"/>
      <c r="KU278" s="141"/>
      <c r="KV278" s="141"/>
      <c r="KW278" s="141"/>
      <c r="KX278" s="141"/>
      <c r="KY278" s="141"/>
      <c r="KZ278" s="141"/>
      <c r="LA278" s="141"/>
      <c r="LB278" s="141"/>
      <c r="LC278" s="141"/>
      <c r="LD278" s="141"/>
      <c r="LE278" s="141"/>
      <c r="LF278" s="141"/>
      <c r="LG278" s="141"/>
      <c r="LH278" s="141"/>
      <c r="LI278" s="141"/>
      <c r="LJ278" s="141"/>
      <c r="LK278" s="141"/>
      <c r="LL278" s="141"/>
      <c r="LM278" s="141"/>
      <c r="LN278" s="141"/>
      <c r="LO278" s="141"/>
      <c r="LP278" s="141"/>
      <c r="LQ278" s="141"/>
      <c r="LR278" s="141"/>
      <c r="LS278" s="141"/>
      <c r="LT278" s="141"/>
      <c r="LU278" s="141"/>
      <c r="LV278" s="141"/>
      <c r="LW278" s="141"/>
      <c r="LX278" s="141"/>
      <c r="LY278" s="141"/>
      <c r="LZ278" s="141"/>
      <c r="MA278" s="141"/>
      <c r="MB278" s="141"/>
      <c r="MC278" s="141"/>
      <c r="MD278" s="141"/>
      <c r="ME278" s="141"/>
      <c r="MF278" s="141"/>
      <c r="MG278" s="141"/>
      <c r="MH278" s="141"/>
      <c r="MI278" s="141"/>
      <c r="MJ278" s="141"/>
      <c r="MK278" s="141"/>
      <c r="ML278" s="141"/>
      <c r="MM278" s="141"/>
      <c r="MN278" s="141"/>
      <c r="MO278" s="141"/>
      <c r="MP278" s="141"/>
      <c r="MQ278" s="141"/>
      <c r="MR278" s="141"/>
      <c r="MS278" s="141"/>
      <c r="MT278" s="141"/>
      <c r="MU278" s="141"/>
      <c r="MV278" s="141"/>
      <c r="MW278" s="141"/>
      <c r="MX278" s="141"/>
      <c r="MY278" s="141"/>
      <c r="MZ278" s="141"/>
      <c r="NA278" s="141"/>
      <c r="NB278" s="141"/>
      <c r="NC278" s="141"/>
      <c r="ND278" s="141"/>
      <c r="NE278" s="141"/>
      <c r="NF278" s="141"/>
      <c r="NG278" s="141"/>
      <c r="NH278" s="141"/>
      <c r="NI278" s="141"/>
      <c r="NJ278" s="141"/>
      <c r="NK278" s="141"/>
      <c r="NL278" s="141"/>
      <c r="NM278" s="141"/>
      <c r="NN278" s="141"/>
      <c r="NO278" s="141"/>
      <c r="NP278" s="141"/>
      <c r="NQ278" s="141"/>
      <c r="NR278" s="141"/>
      <c r="NS278" s="141"/>
      <c r="NT278" s="141"/>
      <c r="NU278" s="141"/>
      <c r="NV278" s="141"/>
      <c r="NW278" s="141"/>
      <c r="NX278" s="141"/>
      <c r="NY278" s="141"/>
      <c r="NZ278" s="141"/>
      <c r="OA278" s="141"/>
      <c r="OB278" s="141"/>
      <c r="OC278" s="141"/>
      <c r="OD278" s="141"/>
      <c r="OE278" s="141"/>
      <c r="OF278" s="141"/>
      <c r="OG278" s="141"/>
      <c r="OH278" s="141"/>
      <c r="OI278" s="141"/>
      <c r="OJ278" s="141"/>
      <c r="OK278" s="141"/>
      <c r="OL278" s="141"/>
      <c r="OM278" s="141"/>
      <c r="ON278" s="141"/>
      <c r="OO278" s="141"/>
      <c r="OP278" s="141"/>
      <c r="OQ278" s="141"/>
      <c r="OR278" s="141"/>
      <c r="OS278" s="141"/>
      <c r="OT278" s="141"/>
      <c r="OU278" s="141"/>
      <c r="OV278" s="141"/>
      <c r="OW278" s="141"/>
      <c r="OX278" s="141"/>
      <c r="OY278" s="141"/>
      <c r="OZ278" s="141"/>
      <c r="PA278" s="141"/>
      <c r="PB278" s="141"/>
      <c r="PC278" s="141"/>
      <c r="PD278" s="141"/>
      <c r="PE278" s="141"/>
      <c r="PF278" s="141"/>
      <c r="PG278" s="141"/>
      <c r="PH278" s="141"/>
      <c r="PI278" s="141"/>
      <c r="PJ278" s="141"/>
      <c r="PK278" s="141"/>
      <c r="PL278" s="141"/>
      <c r="PM278" s="141"/>
      <c r="PN278" s="141"/>
      <c r="PO278" s="141"/>
      <c r="PP278" s="141"/>
      <c r="PQ278" s="141"/>
      <c r="PR278" s="141"/>
      <c r="PS278" s="141"/>
      <c r="PT278" s="141"/>
      <c r="PU278" s="141"/>
      <c r="PV278" s="141"/>
      <c r="PW278" s="141"/>
      <c r="PX278" s="141"/>
      <c r="PY278" s="141"/>
      <c r="PZ278" s="141"/>
      <c r="QA278" s="141"/>
      <c r="QB278" s="141"/>
      <c r="QC278" s="141"/>
      <c r="QD278" s="141"/>
      <c r="QE278" s="141"/>
      <c r="QF278" s="141"/>
    </row>
    <row r="279" spans="1:448" s="145" customFormat="1" ht="118.5" hidden="1" customHeight="1">
      <c r="A279" s="252">
        <v>251</v>
      </c>
      <c r="B279" s="253" t="s">
        <v>1198</v>
      </c>
      <c r="C279" s="253" t="s">
        <v>1199</v>
      </c>
      <c r="D279" s="213" t="s">
        <v>1200</v>
      </c>
      <c r="E279" s="213" t="s">
        <v>337</v>
      </c>
      <c r="F279" s="255" t="s">
        <v>2062</v>
      </c>
      <c r="G279" s="253" t="s">
        <v>612</v>
      </c>
      <c r="H279" s="253" t="s">
        <v>337</v>
      </c>
      <c r="I279" s="213" t="s">
        <v>2063</v>
      </c>
      <c r="J279" s="288" t="s">
        <v>2064</v>
      </c>
      <c r="K279" s="288" t="s">
        <v>1164</v>
      </c>
      <c r="L279" s="395" t="s">
        <v>337</v>
      </c>
      <c r="M279" s="395" t="s">
        <v>328</v>
      </c>
      <c r="N279" s="395" t="s">
        <v>328</v>
      </c>
      <c r="O279" s="213" t="s">
        <v>196</v>
      </c>
      <c r="P279" s="213" t="s">
        <v>199</v>
      </c>
      <c r="Q279" s="213" t="s">
        <v>482</v>
      </c>
      <c r="R279" s="213" t="s">
        <v>251</v>
      </c>
      <c r="S279" s="255" t="s">
        <v>3500</v>
      </c>
      <c r="T279" s="253" t="s">
        <v>3501</v>
      </c>
      <c r="U279" s="255">
        <v>89</v>
      </c>
      <c r="V279" s="255">
        <v>2021</v>
      </c>
      <c r="W279" s="255" t="s">
        <v>3502</v>
      </c>
      <c r="X279" s="213" t="s">
        <v>3503</v>
      </c>
      <c r="Y279" s="213" t="s">
        <v>3504</v>
      </c>
      <c r="Z279" s="213" t="s">
        <v>3505</v>
      </c>
      <c r="AA279" s="255">
        <v>1</v>
      </c>
      <c r="AB279" s="284" t="s">
        <v>3506</v>
      </c>
      <c r="AC279" s="284" t="s">
        <v>3507</v>
      </c>
      <c r="AD279" s="585">
        <v>1</v>
      </c>
      <c r="AE279" s="255" t="s">
        <v>328</v>
      </c>
      <c r="AF279" s="217">
        <v>44501</v>
      </c>
      <c r="AG279" s="217">
        <v>44593</v>
      </c>
      <c r="AH279" s="260">
        <v>44743</v>
      </c>
      <c r="AI279" s="260" t="s">
        <v>309</v>
      </c>
      <c r="AJ279" s="260" t="s">
        <v>309</v>
      </c>
      <c r="AK279" s="218">
        <f t="shared" si="41"/>
        <v>-118</v>
      </c>
      <c r="AL279" s="220" t="s">
        <v>547</v>
      </c>
      <c r="AM279" s="262"/>
      <c r="AN279" s="257"/>
      <c r="AO279" s="300"/>
      <c r="AP279" s="261"/>
      <c r="AQ279" s="235" t="s">
        <v>386</v>
      </c>
      <c r="AR279" s="223">
        <v>142</v>
      </c>
      <c r="AS279" s="221" t="s">
        <v>398</v>
      </c>
      <c r="AT279" s="262" t="s">
        <v>412</v>
      </c>
      <c r="AU279" s="220" t="s">
        <v>547</v>
      </c>
      <c r="AV279" s="263" t="s">
        <v>412</v>
      </c>
      <c r="AW279" s="222">
        <v>0</v>
      </c>
      <c r="AX279" s="261">
        <v>0</v>
      </c>
      <c r="AY279" s="221" t="s">
        <v>400</v>
      </c>
      <c r="AZ279" s="221" t="s">
        <v>383</v>
      </c>
      <c r="BA279" s="247" t="s">
        <v>390</v>
      </c>
      <c r="BB279" s="36" t="s">
        <v>3508</v>
      </c>
      <c r="BC279" s="264">
        <v>44620</v>
      </c>
      <c r="BD279" s="250" t="s">
        <v>391</v>
      </c>
      <c r="BE279" s="267" t="s">
        <v>3509</v>
      </c>
      <c r="BF279" s="266">
        <v>0.8</v>
      </c>
      <c r="BG279" s="235" t="s">
        <v>414</v>
      </c>
      <c r="BH279" s="223">
        <v>-44620</v>
      </c>
      <c r="BI279" s="221" t="s">
        <v>387</v>
      </c>
      <c r="BJ279" s="267"/>
      <c r="BK279" s="267"/>
      <c r="BL279" s="267"/>
      <c r="BM279" s="267"/>
      <c r="BN279" s="221"/>
      <c r="BO279" s="267"/>
      <c r="BP279" s="268" t="s">
        <v>293</v>
      </c>
      <c r="BQ279" s="62" t="s">
        <v>3510</v>
      </c>
      <c r="BR279" s="269">
        <v>44712</v>
      </c>
      <c r="BS279" s="233" t="s">
        <v>328</v>
      </c>
      <c r="BT279" s="234">
        <v>1</v>
      </c>
      <c r="BU279" s="235" t="s">
        <v>380</v>
      </c>
      <c r="BV279" s="223">
        <v>-118</v>
      </c>
      <c r="BW279" s="221" t="s">
        <v>387</v>
      </c>
      <c r="BX279" s="249">
        <v>44723</v>
      </c>
      <c r="BY279" s="663" t="s">
        <v>3511</v>
      </c>
      <c r="BZ279" s="557" t="s">
        <v>1747</v>
      </c>
      <c r="CA279" s="108">
        <v>1</v>
      </c>
      <c r="CB279" s="236" t="s">
        <v>294</v>
      </c>
      <c r="CC279" s="94"/>
      <c r="CD279" s="236" t="s">
        <v>294</v>
      </c>
      <c r="CE279" s="233" t="s">
        <v>1125</v>
      </c>
      <c r="CF279" s="233" t="s">
        <v>1125</v>
      </c>
      <c r="CG279" s="375" t="s">
        <v>328</v>
      </c>
      <c r="CH279" s="233" t="s">
        <v>328</v>
      </c>
      <c r="CI279" s="234">
        <v>1</v>
      </c>
      <c r="CJ279" s="235" t="str">
        <f t="shared" si="42"/>
        <v>CUMPLIMIENTO TOTAL</v>
      </c>
      <c r="CK279" s="223" t="str">
        <f t="shared" si="38"/>
        <v>NO APLICA ACCION CERRADA</v>
      </c>
      <c r="CL279" s="221" t="str">
        <f t="shared" si="39"/>
        <v>NO APLICA ACCION CERRADA</v>
      </c>
      <c r="CM279" s="239" t="s">
        <v>328</v>
      </c>
      <c r="CN279" s="82" t="s">
        <v>2142</v>
      </c>
      <c r="CO279" s="70" t="s">
        <v>409</v>
      </c>
      <c r="CP279" s="107">
        <v>1</v>
      </c>
      <c r="CQ279" s="236" t="s">
        <v>294</v>
      </c>
      <c r="CR279" s="105" t="s">
        <v>382</v>
      </c>
      <c r="CS279" s="249">
        <v>44963</v>
      </c>
      <c r="CT279" s="82" t="s">
        <v>1125</v>
      </c>
      <c r="CU279" s="82" t="s">
        <v>339</v>
      </c>
      <c r="CV279" s="107">
        <v>1</v>
      </c>
      <c r="CW279" s="110">
        <v>1</v>
      </c>
      <c r="CX279" s="235" t="str">
        <f t="shared" si="43"/>
        <v>CUMPLIMIENTO TOTAL</v>
      </c>
      <c r="CY279" s="223" t="str">
        <f t="shared" si="44"/>
        <v>NO APLICA ACCION CERRADA</v>
      </c>
      <c r="CZ279" s="221" t="str">
        <f t="shared" si="45"/>
        <v>NO APLICA ACCION CERRADA</v>
      </c>
      <c r="DA279" s="239" t="s">
        <v>328</v>
      </c>
      <c r="DB279" s="93" t="s">
        <v>1125</v>
      </c>
      <c r="DC279" s="93" t="s">
        <v>339</v>
      </c>
      <c r="DD279" s="115">
        <v>1</v>
      </c>
      <c r="DE279" s="97" t="s">
        <v>294</v>
      </c>
      <c r="DF279" s="94"/>
      <c r="DG279" s="141"/>
      <c r="DH279" s="141"/>
      <c r="DI279" s="141"/>
      <c r="DJ279" s="141"/>
      <c r="DK279" s="141"/>
      <c r="DL279" s="141"/>
      <c r="DM279" s="141"/>
      <c r="DN279" s="141"/>
      <c r="DO279" s="141"/>
      <c r="DP279" s="141"/>
      <c r="DQ279" s="141"/>
      <c r="DR279" s="141"/>
      <c r="DS279" s="141"/>
      <c r="DT279" s="141"/>
      <c r="DU279" s="141"/>
      <c r="DV279" s="141"/>
      <c r="DW279" s="141"/>
      <c r="DX279" s="141"/>
      <c r="DY279" s="141"/>
      <c r="DZ279" s="141"/>
      <c r="EA279" s="141"/>
      <c r="EB279" s="141"/>
      <c r="EC279" s="141"/>
      <c r="ED279" s="141"/>
      <c r="EE279" s="141"/>
      <c r="EF279" s="141"/>
      <c r="EG279" s="141"/>
      <c r="EH279" s="141"/>
      <c r="EI279" s="141"/>
      <c r="EJ279" s="141"/>
      <c r="EK279" s="141"/>
      <c r="EL279" s="141"/>
      <c r="EM279" s="141"/>
      <c r="EN279" s="141"/>
      <c r="EO279" s="141"/>
      <c r="EP279" s="141"/>
      <c r="EQ279" s="141"/>
      <c r="ER279" s="141"/>
      <c r="ES279" s="141"/>
      <c r="ET279" s="141"/>
      <c r="EU279" s="141"/>
      <c r="EV279" s="141"/>
      <c r="EW279" s="141"/>
      <c r="EX279" s="141"/>
      <c r="EY279" s="141"/>
      <c r="EZ279" s="141"/>
      <c r="FA279" s="141"/>
      <c r="FB279" s="141"/>
      <c r="FC279" s="141"/>
      <c r="FD279" s="141"/>
      <c r="FE279" s="141"/>
      <c r="FF279" s="141"/>
      <c r="FG279" s="141"/>
      <c r="FH279" s="141"/>
      <c r="FI279" s="141"/>
      <c r="FJ279" s="141"/>
      <c r="FK279" s="141"/>
      <c r="FL279" s="141"/>
      <c r="FM279" s="141"/>
      <c r="FN279" s="141"/>
      <c r="FO279" s="141"/>
      <c r="FP279" s="141"/>
      <c r="FQ279" s="141"/>
      <c r="FR279" s="141"/>
      <c r="FS279" s="141"/>
      <c r="FT279" s="141"/>
      <c r="FU279" s="141"/>
      <c r="FV279" s="141"/>
      <c r="FW279" s="141"/>
      <c r="FX279" s="141"/>
      <c r="FY279" s="141"/>
      <c r="FZ279" s="141"/>
      <c r="GA279" s="141"/>
      <c r="GB279" s="141"/>
      <c r="GC279" s="141"/>
      <c r="GD279" s="141"/>
      <c r="GE279" s="141"/>
      <c r="GF279" s="141"/>
      <c r="GG279" s="141"/>
      <c r="GH279" s="141"/>
      <c r="GI279" s="141"/>
      <c r="GJ279" s="141"/>
      <c r="GK279" s="141"/>
      <c r="GL279" s="141"/>
      <c r="GM279" s="141"/>
      <c r="GN279" s="141"/>
      <c r="GO279" s="141"/>
      <c r="GP279" s="141"/>
      <c r="GQ279" s="141"/>
      <c r="GR279" s="141"/>
      <c r="GS279" s="141"/>
      <c r="GT279" s="141"/>
      <c r="GU279" s="141"/>
      <c r="GV279" s="141"/>
      <c r="GW279" s="141"/>
      <c r="GX279" s="141"/>
      <c r="GY279" s="141"/>
      <c r="GZ279" s="141"/>
      <c r="HA279" s="141"/>
      <c r="HB279" s="141"/>
      <c r="HC279" s="141"/>
      <c r="HD279" s="141"/>
      <c r="HE279" s="141"/>
      <c r="HF279" s="141"/>
      <c r="HG279" s="141"/>
      <c r="HH279" s="141"/>
      <c r="HI279" s="141"/>
      <c r="HJ279" s="141"/>
      <c r="HK279" s="141"/>
      <c r="HL279" s="141"/>
      <c r="HM279" s="141"/>
      <c r="HN279" s="141"/>
      <c r="HO279" s="141"/>
      <c r="HP279" s="141"/>
      <c r="HQ279" s="141"/>
      <c r="HR279" s="141"/>
      <c r="HS279" s="141"/>
      <c r="HT279" s="141"/>
      <c r="HU279" s="141"/>
      <c r="HV279" s="141"/>
      <c r="HW279" s="141"/>
      <c r="HX279" s="141"/>
      <c r="HY279" s="141"/>
      <c r="HZ279" s="141"/>
      <c r="IA279" s="141"/>
      <c r="IB279" s="141"/>
      <c r="IC279" s="141"/>
      <c r="ID279" s="141"/>
      <c r="IE279" s="141"/>
      <c r="IF279" s="141"/>
      <c r="IG279" s="141"/>
      <c r="IH279" s="141"/>
      <c r="II279" s="141"/>
      <c r="IJ279" s="141"/>
      <c r="IK279" s="141"/>
      <c r="IL279" s="141"/>
      <c r="IM279" s="141"/>
      <c r="IN279" s="141"/>
      <c r="IO279" s="141"/>
      <c r="IP279" s="141"/>
      <c r="IQ279" s="141"/>
      <c r="IR279" s="141"/>
      <c r="IS279" s="141"/>
      <c r="IT279" s="141"/>
      <c r="IU279" s="141"/>
      <c r="IV279" s="141"/>
      <c r="IW279" s="141"/>
      <c r="IX279" s="141"/>
      <c r="IY279" s="141"/>
      <c r="IZ279" s="141"/>
      <c r="JA279" s="141"/>
      <c r="JB279" s="141"/>
      <c r="JC279" s="141"/>
      <c r="JD279" s="141"/>
      <c r="JE279" s="141"/>
      <c r="JF279" s="141"/>
      <c r="JG279" s="141"/>
      <c r="JH279" s="141"/>
      <c r="JI279" s="141"/>
      <c r="JJ279" s="141"/>
      <c r="JK279" s="141"/>
      <c r="JL279" s="141"/>
      <c r="JM279" s="141"/>
      <c r="JN279" s="141"/>
      <c r="JO279" s="141"/>
      <c r="JP279" s="141"/>
      <c r="JQ279" s="141"/>
      <c r="JR279" s="141"/>
      <c r="JS279" s="141"/>
      <c r="JT279" s="141"/>
      <c r="JU279" s="141"/>
      <c r="JV279" s="141"/>
      <c r="JW279" s="141"/>
      <c r="JX279" s="141"/>
      <c r="JY279" s="141"/>
      <c r="JZ279" s="141"/>
      <c r="KA279" s="141"/>
      <c r="KB279" s="141"/>
      <c r="KC279" s="141"/>
      <c r="KD279" s="141"/>
      <c r="KE279" s="141"/>
      <c r="KF279" s="141"/>
      <c r="KG279" s="141"/>
      <c r="KH279" s="141"/>
      <c r="KI279" s="141"/>
      <c r="KJ279" s="141"/>
      <c r="KK279" s="141"/>
      <c r="KL279" s="141"/>
      <c r="KM279" s="141"/>
      <c r="KN279" s="141"/>
      <c r="KO279" s="141"/>
      <c r="KP279" s="141"/>
      <c r="KQ279" s="141"/>
      <c r="KR279" s="141"/>
      <c r="KS279" s="141"/>
      <c r="KT279" s="141"/>
      <c r="KU279" s="141"/>
      <c r="KV279" s="141"/>
      <c r="KW279" s="141"/>
      <c r="KX279" s="141"/>
      <c r="KY279" s="141"/>
      <c r="KZ279" s="141"/>
      <c r="LA279" s="141"/>
      <c r="LB279" s="141"/>
      <c r="LC279" s="141"/>
      <c r="LD279" s="141"/>
      <c r="LE279" s="141"/>
      <c r="LF279" s="141"/>
      <c r="LG279" s="141"/>
      <c r="LH279" s="141"/>
      <c r="LI279" s="141"/>
      <c r="LJ279" s="141"/>
      <c r="LK279" s="141"/>
      <c r="LL279" s="141"/>
      <c r="LM279" s="141"/>
      <c r="LN279" s="141"/>
      <c r="LO279" s="141"/>
      <c r="LP279" s="141"/>
      <c r="LQ279" s="141"/>
      <c r="LR279" s="141"/>
      <c r="LS279" s="141"/>
      <c r="LT279" s="141"/>
      <c r="LU279" s="141"/>
      <c r="LV279" s="141"/>
      <c r="LW279" s="141"/>
      <c r="LX279" s="141"/>
      <c r="LY279" s="141"/>
      <c r="LZ279" s="141"/>
      <c r="MA279" s="141"/>
      <c r="MB279" s="141"/>
      <c r="MC279" s="141"/>
      <c r="MD279" s="141"/>
      <c r="ME279" s="141"/>
      <c r="MF279" s="141"/>
      <c r="MG279" s="141"/>
      <c r="MH279" s="141"/>
      <c r="MI279" s="141"/>
      <c r="MJ279" s="141"/>
      <c r="MK279" s="141"/>
      <c r="ML279" s="141"/>
      <c r="MM279" s="141"/>
      <c r="MN279" s="141"/>
      <c r="MO279" s="141"/>
      <c r="MP279" s="141"/>
      <c r="MQ279" s="141"/>
      <c r="MR279" s="141"/>
      <c r="MS279" s="141"/>
      <c r="MT279" s="141"/>
      <c r="MU279" s="141"/>
      <c r="MV279" s="141"/>
      <c r="MW279" s="141"/>
      <c r="MX279" s="141"/>
      <c r="MY279" s="141"/>
      <c r="MZ279" s="141"/>
      <c r="NA279" s="141"/>
      <c r="NB279" s="141"/>
      <c r="NC279" s="141"/>
      <c r="ND279" s="141"/>
      <c r="NE279" s="141"/>
      <c r="NF279" s="141"/>
      <c r="NG279" s="141"/>
      <c r="NH279" s="141"/>
      <c r="NI279" s="141"/>
      <c r="NJ279" s="141"/>
      <c r="NK279" s="141"/>
      <c r="NL279" s="141"/>
      <c r="NM279" s="141"/>
      <c r="NN279" s="141"/>
      <c r="NO279" s="141"/>
      <c r="NP279" s="141"/>
      <c r="NQ279" s="141"/>
      <c r="NR279" s="141"/>
      <c r="NS279" s="141"/>
      <c r="NT279" s="141"/>
      <c r="NU279" s="141"/>
      <c r="NV279" s="141"/>
      <c r="NW279" s="141"/>
      <c r="NX279" s="141"/>
      <c r="NY279" s="141"/>
      <c r="NZ279" s="141"/>
      <c r="OA279" s="141"/>
      <c r="OB279" s="141"/>
      <c r="OC279" s="141"/>
      <c r="OD279" s="141"/>
      <c r="OE279" s="141"/>
      <c r="OF279" s="141"/>
      <c r="OG279" s="141"/>
      <c r="OH279" s="141"/>
      <c r="OI279" s="141"/>
      <c r="OJ279" s="141"/>
      <c r="OK279" s="141"/>
      <c r="OL279" s="141"/>
      <c r="OM279" s="141"/>
      <c r="ON279" s="141"/>
      <c r="OO279" s="141"/>
      <c r="OP279" s="141"/>
      <c r="OQ279" s="141"/>
      <c r="OR279" s="141"/>
      <c r="OS279" s="141"/>
      <c r="OT279" s="141"/>
      <c r="OU279" s="141"/>
      <c r="OV279" s="141"/>
      <c r="OW279" s="141"/>
      <c r="OX279" s="141"/>
      <c r="OY279" s="141"/>
      <c r="OZ279" s="141"/>
      <c r="PA279" s="141"/>
      <c r="PB279" s="141"/>
      <c r="PC279" s="141"/>
      <c r="PD279" s="141"/>
      <c r="PE279" s="141"/>
      <c r="PF279" s="141"/>
      <c r="PG279" s="141"/>
      <c r="PH279" s="141"/>
      <c r="PI279" s="141"/>
      <c r="PJ279" s="141"/>
      <c r="PK279" s="141"/>
      <c r="PL279" s="141"/>
      <c r="PM279" s="141"/>
      <c r="PN279" s="141"/>
      <c r="PO279" s="141"/>
      <c r="PP279" s="141"/>
      <c r="PQ279" s="141"/>
      <c r="PR279" s="141"/>
      <c r="PS279" s="141"/>
      <c r="PT279" s="141"/>
      <c r="PU279" s="141"/>
      <c r="PV279" s="141"/>
      <c r="PW279" s="141"/>
      <c r="PX279" s="141"/>
      <c r="PY279" s="141"/>
      <c r="PZ279" s="141"/>
      <c r="QA279" s="141"/>
      <c r="QB279" s="141"/>
      <c r="QC279" s="141"/>
      <c r="QD279" s="141"/>
      <c r="QE279" s="141"/>
      <c r="QF279" s="141"/>
    </row>
    <row r="280" spans="1:448" s="145" customFormat="1" ht="118.5" hidden="1" customHeight="1">
      <c r="A280" s="252">
        <v>252</v>
      </c>
      <c r="B280" s="253" t="s">
        <v>1198</v>
      </c>
      <c r="C280" s="253" t="s">
        <v>1199</v>
      </c>
      <c r="D280" s="213" t="s">
        <v>1200</v>
      </c>
      <c r="E280" s="213" t="s">
        <v>337</v>
      </c>
      <c r="F280" s="213" t="s">
        <v>196</v>
      </c>
      <c r="G280" s="253" t="s">
        <v>612</v>
      </c>
      <c r="H280" s="213" t="s">
        <v>337</v>
      </c>
      <c r="I280" s="213" t="s">
        <v>2099</v>
      </c>
      <c r="J280" s="215" t="s">
        <v>323</v>
      </c>
      <c r="K280" s="215" t="s">
        <v>1164</v>
      </c>
      <c r="L280" s="215" t="s">
        <v>337</v>
      </c>
      <c r="M280" s="215" t="s">
        <v>328</v>
      </c>
      <c r="N280" s="215" t="s">
        <v>328</v>
      </c>
      <c r="O280" s="213" t="s">
        <v>596</v>
      </c>
      <c r="P280" s="213" t="s">
        <v>3442</v>
      </c>
      <c r="Q280" s="213" t="s">
        <v>676</v>
      </c>
      <c r="R280" s="213" t="s">
        <v>251</v>
      </c>
      <c r="S280" s="255" t="s">
        <v>3512</v>
      </c>
      <c r="T280" s="253" t="s">
        <v>3513</v>
      </c>
      <c r="U280" s="255">
        <v>89</v>
      </c>
      <c r="V280" s="255">
        <v>2021</v>
      </c>
      <c r="W280" s="255" t="s">
        <v>3514</v>
      </c>
      <c r="X280" s="213" t="s">
        <v>3515</v>
      </c>
      <c r="Y280" s="213" t="s">
        <v>3516</v>
      </c>
      <c r="Z280" s="213" t="s">
        <v>3517</v>
      </c>
      <c r="AA280" s="255">
        <v>1</v>
      </c>
      <c r="AB280" s="284" t="s">
        <v>3518</v>
      </c>
      <c r="AC280" s="284" t="s">
        <v>3519</v>
      </c>
      <c r="AD280" s="585">
        <v>1</v>
      </c>
      <c r="AE280" s="255" t="s">
        <v>328</v>
      </c>
      <c r="AF280" s="217">
        <v>44505</v>
      </c>
      <c r="AG280" s="217">
        <v>44837</v>
      </c>
      <c r="AH280" s="260">
        <v>44900</v>
      </c>
      <c r="AI280" s="260" t="s">
        <v>309</v>
      </c>
      <c r="AJ280" s="260" t="s">
        <v>309</v>
      </c>
      <c r="AK280" s="218">
        <f t="shared" si="41"/>
        <v>126</v>
      </c>
      <c r="AL280" s="220" t="s">
        <v>547</v>
      </c>
      <c r="AM280" s="262"/>
      <c r="AN280" s="257"/>
      <c r="AO280" s="300"/>
      <c r="AP280" s="261"/>
      <c r="AQ280" s="235" t="s">
        <v>386</v>
      </c>
      <c r="AR280" s="223">
        <v>386</v>
      </c>
      <c r="AS280" s="221" t="s">
        <v>398</v>
      </c>
      <c r="AT280" s="262" t="s">
        <v>412</v>
      </c>
      <c r="AU280" s="220" t="s">
        <v>547</v>
      </c>
      <c r="AV280" s="263" t="s">
        <v>412</v>
      </c>
      <c r="AW280" s="222">
        <v>0</v>
      </c>
      <c r="AX280" s="261">
        <v>0</v>
      </c>
      <c r="AY280" s="221" t="s">
        <v>400</v>
      </c>
      <c r="AZ280" s="221" t="s">
        <v>383</v>
      </c>
      <c r="BA280" s="247" t="s">
        <v>390</v>
      </c>
      <c r="BB280" s="36" t="s">
        <v>3520</v>
      </c>
      <c r="BC280" s="264">
        <v>44620</v>
      </c>
      <c r="BD280" s="250" t="s">
        <v>394</v>
      </c>
      <c r="BE280" s="36" t="s">
        <v>3521</v>
      </c>
      <c r="BF280" s="266">
        <v>0.5</v>
      </c>
      <c r="BG280" s="235" t="s">
        <v>422</v>
      </c>
      <c r="BH280" s="223">
        <v>-44620</v>
      </c>
      <c r="BI280" s="221" t="s">
        <v>398</v>
      </c>
      <c r="BJ280" s="267"/>
      <c r="BK280" s="267"/>
      <c r="BL280" s="267"/>
      <c r="BM280" s="267"/>
      <c r="BN280" s="221"/>
      <c r="BO280" s="267"/>
      <c r="BP280" s="268" t="s">
        <v>293</v>
      </c>
      <c r="BQ280" s="62" t="s">
        <v>3522</v>
      </c>
      <c r="BR280" s="269">
        <v>44712</v>
      </c>
      <c r="BS280" s="233" t="s">
        <v>3523</v>
      </c>
      <c r="BT280" s="234">
        <v>0.5</v>
      </c>
      <c r="BU280" s="235" t="s">
        <v>422</v>
      </c>
      <c r="BV280" s="223">
        <v>126</v>
      </c>
      <c r="BW280" s="221" t="s">
        <v>398</v>
      </c>
      <c r="BX280" s="249">
        <v>44722</v>
      </c>
      <c r="BY280" s="582" t="s">
        <v>3524</v>
      </c>
      <c r="BZ280" s="94" t="s">
        <v>466</v>
      </c>
      <c r="CA280" s="108">
        <v>0.25</v>
      </c>
      <c r="CB280" s="236" t="s">
        <v>293</v>
      </c>
      <c r="CC280" s="94"/>
      <c r="CD280" s="268" t="s">
        <v>293</v>
      </c>
      <c r="CE280" s="237">
        <v>44816</v>
      </c>
      <c r="CF280" s="392" t="s">
        <v>3525</v>
      </c>
      <c r="CG280" s="50" t="s">
        <v>3526</v>
      </c>
      <c r="CH280" s="240" t="s">
        <v>328</v>
      </c>
      <c r="CI280" s="122">
        <v>1</v>
      </c>
      <c r="CJ280" s="235" t="str">
        <f t="shared" si="42"/>
        <v>CUMPLIMIENTO TOTAL</v>
      </c>
      <c r="CK280" s="223">
        <f t="shared" si="38"/>
        <v>126</v>
      </c>
      <c r="CL280" s="221" t="str">
        <f t="shared" si="39"/>
        <v>CON TIEMPO</v>
      </c>
      <c r="CM280" s="664">
        <v>44880</v>
      </c>
      <c r="CN280" s="336" t="s">
        <v>3527</v>
      </c>
      <c r="CO280" s="119" t="s">
        <v>402</v>
      </c>
      <c r="CP280" s="106">
        <v>1</v>
      </c>
      <c r="CQ280" s="236" t="s">
        <v>294</v>
      </c>
      <c r="CR280" s="105" t="s">
        <v>390</v>
      </c>
      <c r="CS280" s="249">
        <v>44963</v>
      </c>
      <c r="CT280" s="82" t="s">
        <v>1125</v>
      </c>
      <c r="CU280" s="82" t="s">
        <v>339</v>
      </c>
      <c r="CV280" s="107">
        <v>1</v>
      </c>
      <c r="CW280" s="110">
        <v>1</v>
      </c>
      <c r="CX280" s="235" t="str">
        <f t="shared" si="43"/>
        <v>CUMPLIMIENTO TOTAL</v>
      </c>
      <c r="CY280" s="223" t="str">
        <f t="shared" si="44"/>
        <v>NO APLICA ACCION CERRADA</v>
      </c>
      <c r="CZ280" s="221" t="str">
        <f t="shared" si="45"/>
        <v>NO APLICA ACCION CERRADA</v>
      </c>
      <c r="DA280" s="239" t="s">
        <v>328</v>
      </c>
      <c r="DB280" s="82" t="s">
        <v>1125</v>
      </c>
      <c r="DC280" s="82" t="s">
        <v>339</v>
      </c>
      <c r="DD280" s="107">
        <v>1</v>
      </c>
      <c r="DE280" s="97" t="s">
        <v>294</v>
      </c>
      <c r="DF280" s="94"/>
      <c r="DG280" s="141"/>
      <c r="DH280" s="141"/>
      <c r="DI280" s="141"/>
      <c r="DJ280" s="141"/>
      <c r="DK280" s="141"/>
      <c r="DL280" s="141"/>
      <c r="DM280" s="141"/>
      <c r="DN280" s="141"/>
      <c r="DO280" s="141"/>
      <c r="DP280" s="141"/>
      <c r="DQ280" s="141"/>
      <c r="DR280" s="141"/>
      <c r="DS280" s="141"/>
      <c r="DT280" s="141"/>
      <c r="DU280" s="141"/>
      <c r="DV280" s="141"/>
      <c r="DW280" s="141"/>
      <c r="DX280" s="141"/>
      <c r="DY280" s="141"/>
      <c r="DZ280" s="141"/>
      <c r="EA280" s="141"/>
      <c r="EB280" s="141"/>
      <c r="EC280" s="141"/>
      <c r="ED280" s="141"/>
      <c r="EE280" s="141"/>
      <c r="EF280" s="141"/>
      <c r="EG280" s="141"/>
      <c r="EH280" s="141"/>
      <c r="EI280" s="141"/>
      <c r="EJ280" s="141"/>
      <c r="EK280" s="141"/>
      <c r="EL280" s="141"/>
      <c r="EM280" s="141"/>
      <c r="EN280" s="141"/>
      <c r="EO280" s="141"/>
      <c r="EP280" s="141"/>
      <c r="EQ280" s="141"/>
      <c r="ER280" s="141"/>
      <c r="ES280" s="141"/>
      <c r="ET280" s="141"/>
      <c r="EU280" s="141"/>
      <c r="EV280" s="141"/>
      <c r="EW280" s="141"/>
      <c r="EX280" s="141"/>
      <c r="EY280" s="141"/>
      <c r="EZ280" s="141"/>
      <c r="FA280" s="141"/>
      <c r="FB280" s="141"/>
      <c r="FC280" s="141"/>
      <c r="FD280" s="141"/>
      <c r="FE280" s="141"/>
      <c r="FF280" s="141"/>
      <c r="FG280" s="141"/>
      <c r="FH280" s="141"/>
      <c r="FI280" s="141"/>
      <c r="FJ280" s="141"/>
      <c r="FK280" s="141"/>
      <c r="FL280" s="141"/>
      <c r="FM280" s="141"/>
      <c r="FN280" s="141"/>
      <c r="FO280" s="141"/>
      <c r="FP280" s="141"/>
      <c r="FQ280" s="141"/>
      <c r="FR280" s="141"/>
      <c r="FS280" s="141"/>
      <c r="FT280" s="141"/>
      <c r="FU280" s="141"/>
      <c r="FV280" s="141"/>
      <c r="FW280" s="141"/>
      <c r="FX280" s="141"/>
      <c r="FY280" s="141"/>
      <c r="FZ280" s="141"/>
      <c r="GA280" s="141"/>
      <c r="GB280" s="141"/>
      <c r="GC280" s="141"/>
      <c r="GD280" s="141"/>
      <c r="GE280" s="141"/>
      <c r="GF280" s="141"/>
      <c r="GG280" s="141"/>
      <c r="GH280" s="141"/>
      <c r="GI280" s="141"/>
      <c r="GJ280" s="141"/>
      <c r="GK280" s="141"/>
      <c r="GL280" s="141"/>
      <c r="GM280" s="141"/>
      <c r="GN280" s="141"/>
      <c r="GO280" s="141"/>
      <c r="GP280" s="141"/>
      <c r="GQ280" s="141"/>
      <c r="GR280" s="141"/>
      <c r="GS280" s="141"/>
      <c r="GT280" s="141"/>
      <c r="GU280" s="141"/>
      <c r="GV280" s="141"/>
      <c r="GW280" s="141"/>
      <c r="GX280" s="141"/>
      <c r="GY280" s="141"/>
      <c r="GZ280" s="141"/>
      <c r="HA280" s="141"/>
      <c r="HB280" s="141"/>
      <c r="HC280" s="141"/>
      <c r="HD280" s="141"/>
      <c r="HE280" s="141"/>
      <c r="HF280" s="141"/>
      <c r="HG280" s="141"/>
      <c r="HH280" s="141"/>
      <c r="HI280" s="141"/>
      <c r="HJ280" s="141"/>
      <c r="HK280" s="141"/>
      <c r="HL280" s="141"/>
      <c r="HM280" s="141"/>
      <c r="HN280" s="141"/>
      <c r="HO280" s="141"/>
      <c r="HP280" s="141"/>
      <c r="HQ280" s="141"/>
      <c r="HR280" s="141"/>
      <c r="HS280" s="141"/>
      <c r="HT280" s="141"/>
      <c r="HU280" s="141"/>
      <c r="HV280" s="141"/>
      <c r="HW280" s="141"/>
      <c r="HX280" s="141"/>
      <c r="HY280" s="141"/>
      <c r="HZ280" s="141"/>
      <c r="IA280" s="141"/>
      <c r="IB280" s="141"/>
      <c r="IC280" s="141"/>
      <c r="ID280" s="141"/>
      <c r="IE280" s="141"/>
      <c r="IF280" s="141"/>
      <c r="IG280" s="141"/>
      <c r="IH280" s="141"/>
      <c r="II280" s="141"/>
      <c r="IJ280" s="141"/>
      <c r="IK280" s="141"/>
      <c r="IL280" s="141"/>
      <c r="IM280" s="141"/>
      <c r="IN280" s="141"/>
      <c r="IO280" s="141"/>
      <c r="IP280" s="141"/>
      <c r="IQ280" s="141"/>
      <c r="IR280" s="141"/>
      <c r="IS280" s="141"/>
      <c r="IT280" s="141"/>
      <c r="IU280" s="141"/>
      <c r="IV280" s="141"/>
      <c r="IW280" s="141"/>
      <c r="IX280" s="141"/>
      <c r="IY280" s="141"/>
      <c r="IZ280" s="141"/>
      <c r="JA280" s="141"/>
      <c r="JB280" s="141"/>
      <c r="JC280" s="141"/>
      <c r="JD280" s="141"/>
      <c r="JE280" s="141"/>
      <c r="JF280" s="141"/>
      <c r="JG280" s="141"/>
      <c r="JH280" s="141"/>
      <c r="JI280" s="141"/>
      <c r="JJ280" s="141"/>
      <c r="JK280" s="141"/>
      <c r="JL280" s="141"/>
      <c r="JM280" s="141"/>
      <c r="JN280" s="141"/>
      <c r="JO280" s="141"/>
      <c r="JP280" s="141"/>
      <c r="JQ280" s="141"/>
      <c r="JR280" s="141"/>
      <c r="JS280" s="141"/>
      <c r="JT280" s="141"/>
      <c r="JU280" s="141"/>
      <c r="JV280" s="141"/>
      <c r="JW280" s="141"/>
      <c r="JX280" s="141"/>
      <c r="JY280" s="141"/>
      <c r="JZ280" s="141"/>
      <c r="KA280" s="141"/>
      <c r="KB280" s="141"/>
      <c r="KC280" s="141"/>
      <c r="KD280" s="141"/>
      <c r="KE280" s="141"/>
      <c r="KF280" s="141"/>
      <c r="KG280" s="141"/>
      <c r="KH280" s="141"/>
      <c r="KI280" s="141"/>
      <c r="KJ280" s="141"/>
      <c r="KK280" s="141"/>
      <c r="KL280" s="141"/>
      <c r="KM280" s="141"/>
      <c r="KN280" s="141"/>
      <c r="KO280" s="141"/>
      <c r="KP280" s="141"/>
      <c r="KQ280" s="141"/>
      <c r="KR280" s="141"/>
      <c r="KS280" s="141"/>
      <c r="KT280" s="141"/>
      <c r="KU280" s="141"/>
      <c r="KV280" s="141"/>
      <c r="KW280" s="141"/>
      <c r="KX280" s="141"/>
      <c r="KY280" s="141"/>
      <c r="KZ280" s="141"/>
      <c r="LA280" s="141"/>
      <c r="LB280" s="141"/>
      <c r="LC280" s="141"/>
      <c r="LD280" s="141"/>
      <c r="LE280" s="141"/>
      <c r="LF280" s="141"/>
      <c r="LG280" s="141"/>
      <c r="LH280" s="141"/>
      <c r="LI280" s="141"/>
      <c r="LJ280" s="141"/>
      <c r="LK280" s="141"/>
      <c r="LL280" s="141"/>
      <c r="LM280" s="141"/>
      <c r="LN280" s="141"/>
      <c r="LO280" s="141"/>
      <c r="LP280" s="141"/>
      <c r="LQ280" s="141"/>
      <c r="LR280" s="141"/>
      <c r="LS280" s="141"/>
      <c r="LT280" s="141"/>
      <c r="LU280" s="141"/>
      <c r="LV280" s="141"/>
      <c r="LW280" s="141"/>
      <c r="LX280" s="141"/>
      <c r="LY280" s="141"/>
      <c r="LZ280" s="141"/>
      <c r="MA280" s="141"/>
      <c r="MB280" s="141"/>
      <c r="MC280" s="141"/>
      <c r="MD280" s="141"/>
      <c r="ME280" s="141"/>
      <c r="MF280" s="141"/>
      <c r="MG280" s="141"/>
      <c r="MH280" s="141"/>
      <c r="MI280" s="141"/>
      <c r="MJ280" s="141"/>
      <c r="MK280" s="141"/>
      <c r="ML280" s="141"/>
      <c r="MM280" s="141"/>
      <c r="MN280" s="141"/>
      <c r="MO280" s="141"/>
      <c r="MP280" s="141"/>
      <c r="MQ280" s="141"/>
      <c r="MR280" s="141"/>
      <c r="MS280" s="141"/>
      <c r="MT280" s="141"/>
      <c r="MU280" s="141"/>
      <c r="MV280" s="141"/>
      <c r="MW280" s="141"/>
      <c r="MX280" s="141"/>
      <c r="MY280" s="141"/>
      <c r="MZ280" s="141"/>
      <c r="NA280" s="141"/>
      <c r="NB280" s="141"/>
      <c r="NC280" s="141"/>
      <c r="ND280" s="141"/>
      <c r="NE280" s="141"/>
      <c r="NF280" s="141"/>
      <c r="NG280" s="141"/>
      <c r="NH280" s="141"/>
      <c r="NI280" s="141"/>
      <c r="NJ280" s="141"/>
      <c r="NK280" s="141"/>
      <c r="NL280" s="141"/>
      <c r="NM280" s="141"/>
      <c r="NN280" s="141"/>
      <c r="NO280" s="141"/>
      <c r="NP280" s="141"/>
      <c r="NQ280" s="141"/>
      <c r="NR280" s="141"/>
      <c r="NS280" s="141"/>
      <c r="NT280" s="141"/>
      <c r="NU280" s="141"/>
      <c r="NV280" s="141"/>
      <c r="NW280" s="141"/>
      <c r="NX280" s="141"/>
      <c r="NY280" s="141"/>
      <c r="NZ280" s="141"/>
      <c r="OA280" s="141"/>
      <c r="OB280" s="141"/>
      <c r="OC280" s="141"/>
      <c r="OD280" s="141"/>
      <c r="OE280" s="141"/>
      <c r="OF280" s="141"/>
      <c r="OG280" s="141"/>
      <c r="OH280" s="141"/>
      <c r="OI280" s="141"/>
      <c r="OJ280" s="141"/>
      <c r="OK280" s="141"/>
      <c r="OL280" s="141"/>
      <c r="OM280" s="141"/>
      <c r="ON280" s="141"/>
      <c r="OO280" s="141"/>
      <c r="OP280" s="141"/>
      <c r="OQ280" s="141"/>
      <c r="OR280" s="141"/>
      <c r="OS280" s="141"/>
      <c r="OT280" s="141"/>
      <c r="OU280" s="141"/>
      <c r="OV280" s="141"/>
      <c r="OW280" s="141"/>
      <c r="OX280" s="141"/>
      <c r="OY280" s="141"/>
      <c r="OZ280" s="141"/>
      <c r="PA280" s="141"/>
      <c r="PB280" s="141"/>
      <c r="PC280" s="141"/>
      <c r="PD280" s="141"/>
      <c r="PE280" s="141"/>
      <c r="PF280" s="141"/>
      <c r="PG280" s="141"/>
      <c r="PH280" s="141"/>
      <c r="PI280" s="141"/>
      <c r="PJ280" s="141"/>
      <c r="PK280" s="141"/>
      <c r="PL280" s="141"/>
      <c r="PM280" s="141"/>
      <c r="PN280" s="141"/>
      <c r="PO280" s="141"/>
      <c r="PP280" s="141"/>
      <c r="PQ280" s="141"/>
      <c r="PR280" s="141"/>
      <c r="PS280" s="141"/>
      <c r="PT280" s="141"/>
      <c r="PU280" s="141"/>
      <c r="PV280" s="141"/>
      <c r="PW280" s="141"/>
      <c r="PX280" s="141"/>
      <c r="PY280" s="141"/>
      <c r="PZ280" s="141"/>
      <c r="QA280" s="141"/>
      <c r="QB280" s="141"/>
      <c r="QC280" s="141"/>
      <c r="QD280" s="141"/>
      <c r="QE280" s="141"/>
      <c r="QF280" s="141"/>
    </row>
    <row r="281" spans="1:448" s="145" customFormat="1" ht="118.5" hidden="1" customHeight="1">
      <c r="A281" s="252">
        <v>253</v>
      </c>
      <c r="B281" s="253" t="s">
        <v>1198</v>
      </c>
      <c r="C281" s="253" t="s">
        <v>1199</v>
      </c>
      <c r="D281" s="213" t="s">
        <v>1200</v>
      </c>
      <c r="E281" s="213" t="s">
        <v>3528</v>
      </c>
      <c r="F281" s="255" t="s">
        <v>662</v>
      </c>
      <c r="G281" s="256" t="s">
        <v>269</v>
      </c>
      <c r="H281" s="213" t="s">
        <v>341</v>
      </c>
      <c r="I281" s="255" t="s">
        <v>662</v>
      </c>
      <c r="J281" s="288" t="s">
        <v>663</v>
      </c>
      <c r="K281" s="395" t="s">
        <v>638</v>
      </c>
      <c r="L281" s="395" t="s">
        <v>639</v>
      </c>
      <c r="M281" s="288" t="s">
        <v>664</v>
      </c>
      <c r="N281" s="395" t="s">
        <v>665</v>
      </c>
      <c r="O281" s="213" t="s">
        <v>26</v>
      </c>
      <c r="P281" s="213" t="s">
        <v>3529</v>
      </c>
      <c r="Q281" s="213" t="s">
        <v>666</v>
      </c>
      <c r="R281" s="213" t="s">
        <v>251</v>
      </c>
      <c r="S281" s="255" t="s">
        <v>3530</v>
      </c>
      <c r="T281" s="253" t="s">
        <v>488</v>
      </c>
      <c r="U281" s="255">
        <v>89</v>
      </c>
      <c r="V281" s="255">
        <v>2021</v>
      </c>
      <c r="W281" s="255" t="s">
        <v>3531</v>
      </c>
      <c r="X281" s="213" t="s">
        <v>3532</v>
      </c>
      <c r="Y281" s="213" t="s">
        <v>3533</v>
      </c>
      <c r="Z281" s="213" t="s">
        <v>3534</v>
      </c>
      <c r="AA281" s="255">
        <v>1</v>
      </c>
      <c r="AB281" s="537" t="s">
        <v>3535</v>
      </c>
      <c r="AC281" s="537" t="s">
        <v>3536</v>
      </c>
      <c r="AD281" s="585">
        <v>1</v>
      </c>
      <c r="AE281" s="255" t="s">
        <v>328</v>
      </c>
      <c r="AF281" s="653">
        <v>44593</v>
      </c>
      <c r="AG281" s="653">
        <v>44834</v>
      </c>
      <c r="AH281" s="653"/>
      <c r="AI281" s="260" t="s">
        <v>309</v>
      </c>
      <c r="AJ281" s="260" t="s">
        <v>309</v>
      </c>
      <c r="AK281" s="218">
        <f t="shared" si="41"/>
        <v>123</v>
      </c>
      <c r="AL281" s="220" t="s">
        <v>547</v>
      </c>
      <c r="AM281" s="262"/>
      <c r="AN281" s="257"/>
      <c r="AO281" s="300"/>
      <c r="AP281" s="261"/>
      <c r="AQ281" s="235" t="s">
        <v>386</v>
      </c>
      <c r="AR281" s="223">
        <v>383</v>
      </c>
      <c r="AS281" s="221" t="s">
        <v>398</v>
      </c>
      <c r="AT281" s="262" t="s">
        <v>412</v>
      </c>
      <c r="AU281" s="220" t="s">
        <v>547</v>
      </c>
      <c r="AV281" s="263" t="s">
        <v>412</v>
      </c>
      <c r="AW281" s="222">
        <v>0</v>
      </c>
      <c r="AX281" s="261">
        <v>0</v>
      </c>
      <c r="AY281" s="221" t="s">
        <v>400</v>
      </c>
      <c r="AZ281" s="221" t="s">
        <v>383</v>
      </c>
      <c r="BA281" s="247" t="s">
        <v>390</v>
      </c>
      <c r="BB281" s="279" t="s">
        <v>3537</v>
      </c>
      <c r="BC281" s="264">
        <v>44620</v>
      </c>
      <c r="BD281" s="250" t="s">
        <v>307</v>
      </c>
      <c r="BE281" s="36" t="s">
        <v>3538</v>
      </c>
      <c r="BF281" s="317">
        <v>0</v>
      </c>
      <c r="BG281" s="235" t="s">
        <v>386</v>
      </c>
      <c r="BH281" s="223">
        <v>-44620</v>
      </c>
      <c r="BI281" s="221" t="s">
        <v>398</v>
      </c>
      <c r="BJ281" s="267"/>
      <c r="BK281" s="267"/>
      <c r="BL281" s="267"/>
      <c r="BM281" s="267"/>
      <c r="BN281" s="221"/>
      <c r="BO281" s="267"/>
      <c r="BP281" s="268" t="s">
        <v>293</v>
      </c>
      <c r="BQ281" s="62" t="s">
        <v>3539</v>
      </c>
      <c r="BR281" s="269">
        <v>44712</v>
      </c>
      <c r="BS281" s="233" t="s">
        <v>3538</v>
      </c>
      <c r="BT281" s="234">
        <v>0</v>
      </c>
      <c r="BU281" s="235" t="s">
        <v>386</v>
      </c>
      <c r="BV281" s="223">
        <v>123</v>
      </c>
      <c r="BW281" s="221" t="s">
        <v>398</v>
      </c>
      <c r="BX281" s="249">
        <v>44722</v>
      </c>
      <c r="BY281" s="70" t="s">
        <v>3540</v>
      </c>
      <c r="BZ281" s="511" t="s">
        <v>402</v>
      </c>
      <c r="CA281" s="511">
        <v>0</v>
      </c>
      <c r="CB281" s="236" t="s">
        <v>293</v>
      </c>
      <c r="CC281" s="94"/>
      <c r="CD281" s="268" t="s">
        <v>293</v>
      </c>
      <c r="CE281" s="237">
        <v>44823</v>
      </c>
      <c r="CF281" s="64" t="s">
        <v>3541</v>
      </c>
      <c r="CG281" s="27" t="s">
        <v>3542</v>
      </c>
      <c r="CH281" s="238" t="s">
        <v>3543</v>
      </c>
      <c r="CI281" s="122">
        <v>0</v>
      </c>
      <c r="CJ281" s="235" t="str">
        <f t="shared" si="42"/>
        <v>SIN AVANCE</v>
      </c>
      <c r="CK281" s="223">
        <f t="shared" si="38"/>
        <v>123</v>
      </c>
      <c r="CL281" s="221" t="str">
        <f t="shared" si="39"/>
        <v>CON TIEMPO</v>
      </c>
      <c r="CM281" s="513">
        <v>44883</v>
      </c>
      <c r="CN281" s="665" t="s">
        <v>3544</v>
      </c>
      <c r="CO281" s="336" t="s">
        <v>1543</v>
      </c>
      <c r="CP281" s="666">
        <v>0</v>
      </c>
      <c r="CQ281" s="494" t="s">
        <v>387</v>
      </c>
      <c r="CR281" s="105" t="s">
        <v>390</v>
      </c>
      <c r="CS281" s="249">
        <v>44963</v>
      </c>
      <c r="CT281" s="64" t="s">
        <v>3545</v>
      </c>
      <c r="CU281" s="64" t="s">
        <v>3546</v>
      </c>
      <c r="CV281" s="250"/>
      <c r="CW281" s="122">
        <v>1</v>
      </c>
      <c r="CX281" s="235" t="str">
        <f t="shared" si="43"/>
        <v>CUMPLIMIENTO TOTAL</v>
      </c>
      <c r="CY281" s="223">
        <f t="shared" si="44"/>
        <v>123</v>
      </c>
      <c r="CZ281" s="221" t="str">
        <f>(IF(CQ281="CERRADO","NO APLICA ACCION CERRADA",IF(CY281&lt;=0,"VENCIDO",IF(AY281&lt;=$V$5,"POR VENCER","CON TIEMPO"))))</f>
        <v>CON TIEMPO</v>
      </c>
      <c r="DA281" s="443">
        <v>44967</v>
      </c>
      <c r="DB281" s="74" t="s">
        <v>3547</v>
      </c>
      <c r="DC281" s="118" t="s">
        <v>402</v>
      </c>
      <c r="DD281" s="115">
        <v>1</v>
      </c>
      <c r="DE281" s="97" t="s">
        <v>294</v>
      </c>
      <c r="DF281" s="94"/>
      <c r="DG281" s="141"/>
      <c r="DH281" s="141"/>
      <c r="DI281" s="141"/>
      <c r="DJ281" s="141"/>
      <c r="DK281" s="141"/>
      <c r="DL281" s="141"/>
      <c r="DM281" s="141"/>
      <c r="DN281" s="141"/>
      <c r="DO281" s="141"/>
      <c r="DP281" s="141"/>
      <c r="DQ281" s="141"/>
      <c r="DR281" s="141"/>
      <c r="DS281" s="141"/>
      <c r="DT281" s="141"/>
      <c r="DU281" s="141"/>
      <c r="DV281" s="141"/>
      <c r="DW281" s="141"/>
      <c r="DX281" s="141"/>
      <c r="DY281" s="141"/>
      <c r="DZ281" s="141"/>
      <c r="EA281" s="141"/>
      <c r="EB281" s="141"/>
      <c r="EC281" s="141"/>
      <c r="ED281" s="141"/>
      <c r="EE281" s="141"/>
      <c r="EF281" s="141"/>
      <c r="EG281" s="141"/>
      <c r="EH281" s="141"/>
      <c r="EI281" s="141"/>
      <c r="EJ281" s="141"/>
      <c r="EK281" s="141"/>
      <c r="EL281" s="141"/>
      <c r="EM281" s="141"/>
      <c r="EN281" s="141"/>
      <c r="EO281" s="141"/>
      <c r="EP281" s="141"/>
      <c r="EQ281" s="141"/>
      <c r="ER281" s="141"/>
      <c r="ES281" s="141"/>
      <c r="ET281" s="141"/>
      <c r="EU281" s="141"/>
      <c r="EV281" s="141"/>
      <c r="EW281" s="141"/>
      <c r="EX281" s="141"/>
      <c r="EY281" s="141"/>
      <c r="EZ281" s="141"/>
      <c r="FA281" s="141"/>
      <c r="FB281" s="141"/>
      <c r="FC281" s="141"/>
      <c r="FD281" s="141"/>
      <c r="FE281" s="141"/>
      <c r="FF281" s="141"/>
      <c r="FG281" s="141"/>
      <c r="FH281" s="141"/>
      <c r="FI281" s="141"/>
      <c r="FJ281" s="141"/>
      <c r="FK281" s="141"/>
      <c r="FL281" s="141"/>
      <c r="FM281" s="141"/>
      <c r="FN281" s="141"/>
      <c r="FO281" s="141"/>
      <c r="FP281" s="141"/>
      <c r="FQ281" s="141"/>
      <c r="FR281" s="141"/>
      <c r="FS281" s="141"/>
      <c r="FT281" s="141"/>
      <c r="FU281" s="141"/>
      <c r="FV281" s="141"/>
      <c r="FW281" s="141"/>
      <c r="FX281" s="141"/>
      <c r="FY281" s="141"/>
      <c r="FZ281" s="141"/>
      <c r="GA281" s="141"/>
      <c r="GB281" s="141"/>
      <c r="GC281" s="141"/>
      <c r="GD281" s="141"/>
      <c r="GE281" s="141"/>
      <c r="GF281" s="141"/>
      <c r="GG281" s="141"/>
      <c r="GH281" s="141"/>
      <c r="GI281" s="141"/>
      <c r="GJ281" s="141"/>
      <c r="GK281" s="141"/>
      <c r="GL281" s="141"/>
      <c r="GM281" s="141"/>
      <c r="GN281" s="141"/>
      <c r="GO281" s="141"/>
      <c r="GP281" s="141"/>
      <c r="GQ281" s="141"/>
      <c r="GR281" s="141"/>
      <c r="GS281" s="141"/>
      <c r="GT281" s="141"/>
      <c r="GU281" s="141"/>
      <c r="GV281" s="141"/>
      <c r="GW281" s="141"/>
      <c r="GX281" s="141"/>
      <c r="GY281" s="141"/>
      <c r="GZ281" s="141"/>
      <c r="HA281" s="141"/>
      <c r="HB281" s="141"/>
      <c r="HC281" s="141"/>
      <c r="HD281" s="141"/>
      <c r="HE281" s="141"/>
      <c r="HF281" s="141"/>
      <c r="HG281" s="141"/>
      <c r="HH281" s="141"/>
      <c r="HI281" s="141"/>
      <c r="HJ281" s="141"/>
      <c r="HK281" s="141"/>
      <c r="HL281" s="141"/>
      <c r="HM281" s="141"/>
      <c r="HN281" s="141"/>
      <c r="HO281" s="141"/>
      <c r="HP281" s="141"/>
      <c r="HQ281" s="141"/>
      <c r="HR281" s="141"/>
      <c r="HS281" s="141"/>
      <c r="HT281" s="141"/>
      <c r="HU281" s="141"/>
      <c r="HV281" s="141"/>
      <c r="HW281" s="141"/>
      <c r="HX281" s="141"/>
      <c r="HY281" s="141"/>
      <c r="HZ281" s="141"/>
      <c r="IA281" s="141"/>
      <c r="IB281" s="141"/>
      <c r="IC281" s="141"/>
      <c r="ID281" s="141"/>
      <c r="IE281" s="141"/>
      <c r="IF281" s="141"/>
      <c r="IG281" s="141"/>
      <c r="IH281" s="141"/>
      <c r="II281" s="141"/>
      <c r="IJ281" s="141"/>
      <c r="IK281" s="141"/>
      <c r="IL281" s="141"/>
      <c r="IM281" s="141"/>
      <c r="IN281" s="141"/>
      <c r="IO281" s="141"/>
      <c r="IP281" s="141"/>
      <c r="IQ281" s="141"/>
      <c r="IR281" s="141"/>
      <c r="IS281" s="141"/>
      <c r="IT281" s="141"/>
      <c r="IU281" s="141"/>
      <c r="IV281" s="141"/>
      <c r="IW281" s="141"/>
      <c r="IX281" s="141"/>
      <c r="IY281" s="141"/>
      <c r="IZ281" s="141"/>
      <c r="JA281" s="141"/>
      <c r="JB281" s="141"/>
      <c r="JC281" s="141"/>
      <c r="JD281" s="141"/>
      <c r="JE281" s="141"/>
      <c r="JF281" s="141"/>
      <c r="JG281" s="141"/>
      <c r="JH281" s="141"/>
      <c r="JI281" s="141"/>
      <c r="JJ281" s="141"/>
      <c r="JK281" s="141"/>
      <c r="JL281" s="141"/>
      <c r="JM281" s="141"/>
      <c r="JN281" s="141"/>
      <c r="JO281" s="141"/>
      <c r="JP281" s="141"/>
      <c r="JQ281" s="141"/>
      <c r="JR281" s="141"/>
      <c r="JS281" s="141"/>
      <c r="JT281" s="141"/>
      <c r="JU281" s="141"/>
      <c r="JV281" s="141"/>
      <c r="JW281" s="141"/>
      <c r="JX281" s="141"/>
      <c r="JY281" s="141"/>
      <c r="JZ281" s="141"/>
      <c r="KA281" s="141"/>
      <c r="KB281" s="141"/>
      <c r="KC281" s="141"/>
      <c r="KD281" s="141"/>
      <c r="KE281" s="141"/>
      <c r="KF281" s="141"/>
      <c r="KG281" s="141"/>
      <c r="KH281" s="141"/>
      <c r="KI281" s="141"/>
      <c r="KJ281" s="141"/>
      <c r="KK281" s="141"/>
      <c r="KL281" s="141"/>
      <c r="KM281" s="141"/>
      <c r="KN281" s="141"/>
      <c r="KO281" s="141"/>
      <c r="KP281" s="141"/>
      <c r="KQ281" s="141"/>
      <c r="KR281" s="141"/>
      <c r="KS281" s="141"/>
      <c r="KT281" s="141"/>
      <c r="KU281" s="141"/>
      <c r="KV281" s="141"/>
      <c r="KW281" s="141"/>
      <c r="KX281" s="141"/>
      <c r="KY281" s="141"/>
      <c r="KZ281" s="141"/>
      <c r="LA281" s="141"/>
      <c r="LB281" s="141"/>
      <c r="LC281" s="141"/>
      <c r="LD281" s="141"/>
      <c r="LE281" s="141"/>
      <c r="LF281" s="141"/>
      <c r="LG281" s="141"/>
      <c r="LH281" s="141"/>
      <c r="LI281" s="141"/>
      <c r="LJ281" s="141"/>
      <c r="LK281" s="141"/>
      <c r="LL281" s="141"/>
      <c r="LM281" s="141"/>
      <c r="LN281" s="141"/>
      <c r="LO281" s="141"/>
      <c r="LP281" s="141"/>
      <c r="LQ281" s="141"/>
      <c r="LR281" s="141"/>
      <c r="LS281" s="141"/>
      <c r="LT281" s="141"/>
      <c r="LU281" s="141"/>
      <c r="LV281" s="141"/>
      <c r="LW281" s="141"/>
      <c r="LX281" s="141"/>
      <c r="LY281" s="141"/>
      <c r="LZ281" s="141"/>
      <c r="MA281" s="141"/>
      <c r="MB281" s="141"/>
      <c r="MC281" s="141"/>
      <c r="MD281" s="141"/>
      <c r="ME281" s="141"/>
      <c r="MF281" s="141"/>
      <c r="MG281" s="141"/>
      <c r="MH281" s="141"/>
      <c r="MI281" s="141"/>
      <c r="MJ281" s="141"/>
      <c r="MK281" s="141"/>
      <c r="ML281" s="141"/>
      <c r="MM281" s="141"/>
      <c r="MN281" s="141"/>
      <c r="MO281" s="141"/>
      <c r="MP281" s="141"/>
      <c r="MQ281" s="141"/>
      <c r="MR281" s="141"/>
      <c r="MS281" s="141"/>
      <c r="MT281" s="141"/>
      <c r="MU281" s="141"/>
      <c r="MV281" s="141"/>
      <c r="MW281" s="141"/>
      <c r="MX281" s="141"/>
      <c r="MY281" s="141"/>
      <c r="MZ281" s="141"/>
      <c r="NA281" s="141"/>
      <c r="NB281" s="141"/>
      <c r="NC281" s="141"/>
      <c r="ND281" s="141"/>
      <c r="NE281" s="141"/>
      <c r="NF281" s="141"/>
      <c r="NG281" s="141"/>
      <c r="NH281" s="141"/>
      <c r="NI281" s="141"/>
      <c r="NJ281" s="141"/>
      <c r="NK281" s="141"/>
      <c r="NL281" s="141"/>
      <c r="NM281" s="141"/>
      <c r="NN281" s="141"/>
      <c r="NO281" s="141"/>
      <c r="NP281" s="141"/>
      <c r="NQ281" s="141"/>
      <c r="NR281" s="141"/>
      <c r="NS281" s="141"/>
      <c r="NT281" s="141"/>
      <c r="NU281" s="141"/>
      <c r="NV281" s="141"/>
      <c r="NW281" s="141"/>
      <c r="NX281" s="141"/>
      <c r="NY281" s="141"/>
      <c r="NZ281" s="141"/>
      <c r="OA281" s="141"/>
      <c r="OB281" s="141"/>
      <c r="OC281" s="141"/>
      <c r="OD281" s="141"/>
      <c r="OE281" s="141"/>
      <c r="OF281" s="141"/>
      <c r="OG281" s="141"/>
      <c r="OH281" s="141"/>
      <c r="OI281" s="141"/>
      <c r="OJ281" s="141"/>
      <c r="OK281" s="141"/>
      <c r="OL281" s="141"/>
      <c r="OM281" s="141"/>
      <c r="ON281" s="141"/>
      <c r="OO281" s="141"/>
      <c r="OP281" s="141"/>
      <c r="OQ281" s="141"/>
      <c r="OR281" s="141"/>
      <c r="OS281" s="141"/>
      <c r="OT281" s="141"/>
      <c r="OU281" s="141"/>
      <c r="OV281" s="141"/>
      <c r="OW281" s="141"/>
      <c r="OX281" s="141"/>
      <c r="OY281" s="141"/>
      <c r="OZ281" s="141"/>
      <c r="PA281" s="141"/>
      <c r="PB281" s="141"/>
      <c r="PC281" s="141"/>
      <c r="PD281" s="141"/>
      <c r="PE281" s="141"/>
      <c r="PF281" s="141"/>
      <c r="PG281" s="141"/>
      <c r="PH281" s="141"/>
      <c r="PI281" s="141"/>
      <c r="PJ281" s="141"/>
      <c r="PK281" s="141"/>
      <c r="PL281" s="141"/>
      <c r="PM281" s="141"/>
      <c r="PN281" s="141"/>
      <c r="PO281" s="141"/>
      <c r="PP281" s="141"/>
      <c r="PQ281" s="141"/>
      <c r="PR281" s="141"/>
      <c r="PS281" s="141"/>
      <c r="PT281" s="141"/>
      <c r="PU281" s="141"/>
      <c r="PV281" s="141"/>
      <c r="PW281" s="141"/>
      <c r="PX281" s="141"/>
      <c r="PY281" s="141"/>
      <c r="PZ281" s="141"/>
      <c r="QA281" s="141"/>
      <c r="QB281" s="141"/>
      <c r="QC281" s="141"/>
      <c r="QD281" s="141"/>
      <c r="QE281" s="141"/>
      <c r="QF281" s="141"/>
    </row>
    <row r="282" spans="1:448" s="145" customFormat="1" ht="118.5" hidden="1" customHeight="1">
      <c r="A282" s="252">
        <v>254</v>
      </c>
      <c r="B282" s="253" t="s">
        <v>1198</v>
      </c>
      <c r="C282" s="253" t="s">
        <v>1199</v>
      </c>
      <c r="D282" s="213" t="s">
        <v>1200</v>
      </c>
      <c r="E282" s="213" t="s">
        <v>1877</v>
      </c>
      <c r="F282" s="213" t="s">
        <v>1877</v>
      </c>
      <c r="G282" s="256" t="s">
        <v>269</v>
      </c>
      <c r="H282" s="213" t="s">
        <v>341</v>
      </c>
      <c r="I282" s="213" t="s">
        <v>1878</v>
      </c>
      <c r="J282" s="395" t="s">
        <v>102</v>
      </c>
      <c r="K282" s="395" t="s">
        <v>638</v>
      </c>
      <c r="L282" s="395" t="s">
        <v>639</v>
      </c>
      <c r="M282" s="288" t="s">
        <v>1879</v>
      </c>
      <c r="N282" s="395" t="s">
        <v>1880</v>
      </c>
      <c r="O282" s="213" t="s">
        <v>26</v>
      </c>
      <c r="P282" s="213" t="s">
        <v>3529</v>
      </c>
      <c r="Q282" s="213" t="s">
        <v>642</v>
      </c>
      <c r="R282" s="213" t="s">
        <v>251</v>
      </c>
      <c r="S282" s="255" t="s">
        <v>3548</v>
      </c>
      <c r="T282" s="253" t="s">
        <v>488</v>
      </c>
      <c r="U282" s="255">
        <v>89</v>
      </c>
      <c r="V282" s="255">
        <v>2021</v>
      </c>
      <c r="W282" s="255" t="s">
        <v>3531</v>
      </c>
      <c r="X282" s="213" t="s">
        <v>3532</v>
      </c>
      <c r="Y282" s="213" t="s">
        <v>3533</v>
      </c>
      <c r="Z282" s="213" t="s">
        <v>3549</v>
      </c>
      <c r="AA282" s="255">
        <v>2</v>
      </c>
      <c r="AB282" s="537" t="s">
        <v>3550</v>
      </c>
      <c r="AC282" s="537" t="s">
        <v>3551</v>
      </c>
      <c r="AD282" s="585">
        <v>1</v>
      </c>
      <c r="AE282" s="255" t="s">
        <v>328</v>
      </c>
      <c r="AF282" s="653">
        <v>44501</v>
      </c>
      <c r="AG282" s="653">
        <v>44834</v>
      </c>
      <c r="AH282" s="260">
        <v>44900</v>
      </c>
      <c r="AI282" s="260" t="s">
        <v>309</v>
      </c>
      <c r="AJ282" s="260" t="s">
        <v>309</v>
      </c>
      <c r="AK282" s="218">
        <f t="shared" si="41"/>
        <v>123</v>
      </c>
      <c r="AL282" s="220" t="s">
        <v>547</v>
      </c>
      <c r="AM282" s="262"/>
      <c r="AN282" s="257"/>
      <c r="AO282" s="300"/>
      <c r="AP282" s="261"/>
      <c r="AQ282" s="235" t="s">
        <v>386</v>
      </c>
      <c r="AR282" s="223">
        <v>383</v>
      </c>
      <c r="AS282" s="221" t="s">
        <v>398</v>
      </c>
      <c r="AT282" s="262" t="s">
        <v>412</v>
      </c>
      <c r="AU282" s="220" t="s">
        <v>547</v>
      </c>
      <c r="AV282" s="263" t="s">
        <v>412</v>
      </c>
      <c r="AW282" s="222">
        <v>0</v>
      </c>
      <c r="AX282" s="261">
        <v>0</v>
      </c>
      <c r="AY282" s="221" t="s">
        <v>400</v>
      </c>
      <c r="AZ282" s="221" t="s">
        <v>383</v>
      </c>
      <c r="BA282" s="247" t="s">
        <v>390</v>
      </c>
      <c r="BB282" s="36" t="s">
        <v>467</v>
      </c>
      <c r="BC282" s="280">
        <v>44620</v>
      </c>
      <c r="BD282" s="36" t="s">
        <v>307</v>
      </c>
      <c r="BE282" s="279" t="s">
        <v>328</v>
      </c>
      <c r="BF282" s="227">
        <v>1</v>
      </c>
      <c r="BG282" s="235" t="s">
        <v>380</v>
      </c>
      <c r="BH282" s="223">
        <v>-44620</v>
      </c>
      <c r="BI282" s="221" t="s">
        <v>398</v>
      </c>
      <c r="BJ282" s="267"/>
      <c r="BK282" s="267"/>
      <c r="BL282" s="267"/>
      <c r="BM282" s="267"/>
      <c r="BN282" s="221"/>
      <c r="BO282" s="267"/>
      <c r="BP282" s="399" t="s">
        <v>1213</v>
      </c>
      <c r="BQ282" s="62" t="s">
        <v>2199</v>
      </c>
      <c r="BR282" s="269">
        <v>44712</v>
      </c>
      <c r="BS282" s="233" t="s">
        <v>480</v>
      </c>
      <c r="BT282" s="234">
        <v>1</v>
      </c>
      <c r="BU282" s="235" t="s">
        <v>380</v>
      </c>
      <c r="BV282" s="223">
        <v>123</v>
      </c>
      <c r="BW282" s="221" t="s">
        <v>398</v>
      </c>
      <c r="BX282" s="249">
        <v>44723</v>
      </c>
      <c r="BY282" s="663" t="s">
        <v>3552</v>
      </c>
      <c r="BZ282" s="94" t="s">
        <v>1747</v>
      </c>
      <c r="CA282" s="108">
        <v>0.8</v>
      </c>
      <c r="CB282" s="236" t="s">
        <v>293</v>
      </c>
      <c r="CC282" s="94"/>
      <c r="CD282" s="268" t="s">
        <v>293</v>
      </c>
      <c r="CE282" s="237">
        <v>44792</v>
      </c>
      <c r="CF282" s="26" t="s">
        <v>3553</v>
      </c>
      <c r="CG282" s="27" t="s">
        <v>3554</v>
      </c>
      <c r="CH282" s="265" t="s">
        <v>328</v>
      </c>
      <c r="CI282" s="122">
        <v>1</v>
      </c>
      <c r="CJ282" s="235" t="str">
        <f t="shared" si="42"/>
        <v>CUMPLIMIENTO TOTAL</v>
      </c>
      <c r="CK282" s="223">
        <f t="shared" si="38"/>
        <v>123</v>
      </c>
      <c r="CL282" s="221" t="str">
        <f t="shared" si="39"/>
        <v>CON TIEMPO</v>
      </c>
      <c r="CM282" s="270">
        <v>44882</v>
      </c>
      <c r="CN282" s="667" t="s">
        <v>3555</v>
      </c>
      <c r="CO282" s="95" t="s">
        <v>559</v>
      </c>
      <c r="CP282" s="271">
        <v>1</v>
      </c>
      <c r="CQ282" s="236" t="s">
        <v>294</v>
      </c>
      <c r="CR282" s="105" t="s">
        <v>390</v>
      </c>
      <c r="CS282" s="249">
        <v>44963</v>
      </c>
      <c r="CT282" s="82" t="s">
        <v>1125</v>
      </c>
      <c r="CU282" s="82" t="s">
        <v>339</v>
      </c>
      <c r="CV282" s="107">
        <v>1</v>
      </c>
      <c r="CW282" s="110">
        <v>1</v>
      </c>
      <c r="CX282" s="235" t="str">
        <f t="shared" si="43"/>
        <v>CUMPLIMIENTO TOTAL</v>
      </c>
      <c r="CY282" s="223" t="str">
        <f t="shared" si="44"/>
        <v>NO APLICA ACCION CERRADA</v>
      </c>
      <c r="CZ282" s="221" t="str">
        <f>(IF(CQ282="CERRADO","NO APLICA ACCION CERRADA",IF(CW282&lt;=0,"VENCIDO",IF(AY282&lt;=$V$5,"POR VENCER","CON TIEMPO"))))</f>
        <v>NO APLICA ACCION CERRADA</v>
      </c>
      <c r="DA282" s="239" t="s">
        <v>328</v>
      </c>
      <c r="DB282" s="93" t="s">
        <v>1125</v>
      </c>
      <c r="DC282" s="93" t="s">
        <v>339</v>
      </c>
      <c r="DD282" s="115">
        <v>1</v>
      </c>
      <c r="DE282" s="97" t="s">
        <v>294</v>
      </c>
      <c r="DF282" s="94"/>
      <c r="DG282" s="141"/>
      <c r="DH282" s="141"/>
      <c r="DI282" s="141"/>
      <c r="DJ282" s="141"/>
      <c r="DK282" s="141"/>
      <c r="DL282" s="141"/>
      <c r="DM282" s="141"/>
      <c r="DN282" s="141"/>
      <c r="DO282" s="141"/>
      <c r="DP282" s="141"/>
      <c r="DQ282" s="141"/>
      <c r="DR282" s="141"/>
      <c r="DS282" s="141"/>
      <c r="DT282" s="141"/>
      <c r="DU282" s="141"/>
      <c r="DV282" s="141"/>
      <c r="DW282" s="141"/>
      <c r="DX282" s="141"/>
      <c r="DY282" s="141"/>
      <c r="DZ282" s="141"/>
      <c r="EA282" s="141"/>
      <c r="EB282" s="141"/>
      <c r="EC282" s="141"/>
      <c r="ED282" s="141"/>
      <c r="EE282" s="141"/>
      <c r="EF282" s="141"/>
      <c r="EG282" s="141"/>
      <c r="EH282" s="141"/>
      <c r="EI282" s="141"/>
      <c r="EJ282" s="141"/>
      <c r="EK282" s="141"/>
      <c r="EL282" s="141"/>
      <c r="EM282" s="141"/>
      <c r="EN282" s="141"/>
      <c r="EO282" s="141"/>
      <c r="EP282" s="141"/>
      <c r="EQ282" s="141"/>
      <c r="ER282" s="141"/>
      <c r="ES282" s="141"/>
      <c r="ET282" s="141"/>
      <c r="EU282" s="141"/>
      <c r="EV282" s="141"/>
      <c r="EW282" s="141"/>
      <c r="EX282" s="141"/>
      <c r="EY282" s="141"/>
      <c r="EZ282" s="141"/>
      <c r="FA282" s="141"/>
      <c r="FB282" s="141"/>
      <c r="FC282" s="141"/>
      <c r="FD282" s="141"/>
      <c r="FE282" s="141"/>
      <c r="FF282" s="141"/>
      <c r="FG282" s="141"/>
      <c r="FH282" s="141"/>
      <c r="FI282" s="141"/>
      <c r="FJ282" s="141"/>
      <c r="FK282" s="141"/>
      <c r="FL282" s="141"/>
      <c r="FM282" s="141"/>
      <c r="FN282" s="141"/>
      <c r="FO282" s="141"/>
      <c r="FP282" s="141"/>
      <c r="FQ282" s="141"/>
      <c r="FR282" s="141"/>
      <c r="FS282" s="141"/>
      <c r="FT282" s="141"/>
      <c r="FU282" s="141"/>
      <c r="FV282" s="141"/>
      <c r="FW282" s="141"/>
      <c r="FX282" s="141"/>
      <c r="FY282" s="141"/>
      <c r="FZ282" s="141"/>
      <c r="GA282" s="141"/>
      <c r="GB282" s="141"/>
      <c r="GC282" s="141"/>
      <c r="GD282" s="141"/>
      <c r="GE282" s="141"/>
      <c r="GF282" s="141"/>
      <c r="GG282" s="141"/>
      <c r="GH282" s="141"/>
      <c r="GI282" s="141"/>
      <c r="GJ282" s="141"/>
      <c r="GK282" s="141"/>
      <c r="GL282" s="141"/>
      <c r="GM282" s="141"/>
      <c r="GN282" s="141"/>
      <c r="GO282" s="141"/>
      <c r="GP282" s="141"/>
      <c r="GQ282" s="141"/>
      <c r="GR282" s="141"/>
      <c r="GS282" s="141"/>
      <c r="GT282" s="141"/>
      <c r="GU282" s="141"/>
      <c r="GV282" s="141"/>
      <c r="GW282" s="141"/>
      <c r="GX282" s="141"/>
      <c r="GY282" s="141"/>
      <c r="GZ282" s="141"/>
      <c r="HA282" s="141"/>
      <c r="HB282" s="141"/>
      <c r="HC282" s="141"/>
      <c r="HD282" s="141"/>
      <c r="HE282" s="141"/>
      <c r="HF282" s="141"/>
      <c r="HG282" s="141"/>
      <c r="HH282" s="141"/>
      <c r="HI282" s="141"/>
      <c r="HJ282" s="141"/>
      <c r="HK282" s="141"/>
      <c r="HL282" s="141"/>
      <c r="HM282" s="141"/>
      <c r="HN282" s="141"/>
      <c r="HO282" s="141"/>
      <c r="HP282" s="141"/>
      <c r="HQ282" s="141"/>
      <c r="HR282" s="141"/>
      <c r="HS282" s="141"/>
      <c r="HT282" s="141"/>
      <c r="HU282" s="141"/>
      <c r="HV282" s="141"/>
      <c r="HW282" s="141"/>
      <c r="HX282" s="141"/>
      <c r="HY282" s="141"/>
      <c r="HZ282" s="141"/>
      <c r="IA282" s="141"/>
      <c r="IB282" s="141"/>
      <c r="IC282" s="141"/>
      <c r="ID282" s="141"/>
      <c r="IE282" s="141"/>
      <c r="IF282" s="141"/>
      <c r="IG282" s="141"/>
      <c r="IH282" s="141"/>
      <c r="II282" s="141"/>
      <c r="IJ282" s="141"/>
      <c r="IK282" s="141"/>
      <c r="IL282" s="141"/>
      <c r="IM282" s="141"/>
      <c r="IN282" s="141"/>
      <c r="IO282" s="141"/>
      <c r="IP282" s="141"/>
      <c r="IQ282" s="141"/>
      <c r="IR282" s="141"/>
      <c r="IS282" s="141"/>
      <c r="IT282" s="141"/>
      <c r="IU282" s="141"/>
      <c r="IV282" s="141"/>
      <c r="IW282" s="141"/>
      <c r="IX282" s="141"/>
      <c r="IY282" s="141"/>
      <c r="IZ282" s="141"/>
      <c r="JA282" s="141"/>
      <c r="JB282" s="141"/>
      <c r="JC282" s="141"/>
      <c r="JD282" s="141"/>
      <c r="JE282" s="141"/>
      <c r="JF282" s="141"/>
      <c r="JG282" s="141"/>
      <c r="JH282" s="141"/>
      <c r="JI282" s="141"/>
      <c r="JJ282" s="141"/>
      <c r="JK282" s="141"/>
      <c r="JL282" s="141"/>
      <c r="JM282" s="141"/>
      <c r="JN282" s="141"/>
      <c r="JO282" s="141"/>
      <c r="JP282" s="141"/>
      <c r="JQ282" s="141"/>
      <c r="JR282" s="141"/>
      <c r="JS282" s="141"/>
      <c r="JT282" s="141"/>
      <c r="JU282" s="141"/>
      <c r="JV282" s="141"/>
      <c r="JW282" s="141"/>
      <c r="JX282" s="141"/>
      <c r="JY282" s="141"/>
      <c r="JZ282" s="141"/>
      <c r="KA282" s="141"/>
      <c r="KB282" s="141"/>
      <c r="KC282" s="141"/>
      <c r="KD282" s="141"/>
      <c r="KE282" s="141"/>
      <c r="KF282" s="141"/>
      <c r="KG282" s="141"/>
      <c r="KH282" s="141"/>
      <c r="KI282" s="141"/>
      <c r="KJ282" s="141"/>
      <c r="KK282" s="141"/>
      <c r="KL282" s="141"/>
      <c r="KM282" s="141"/>
      <c r="KN282" s="141"/>
      <c r="KO282" s="141"/>
      <c r="KP282" s="141"/>
      <c r="KQ282" s="141"/>
      <c r="KR282" s="141"/>
      <c r="KS282" s="141"/>
      <c r="KT282" s="141"/>
      <c r="KU282" s="141"/>
      <c r="KV282" s="141"/>
      <c r="KW282" s="141"/>
      <c r="KX282" s="141"/>
      <c r="KY282" s="141"/>
      <c r="KZ282" s="141"/>
      <c r="LA282" s="141"/>
      <c r="LB282" s="141"/>
      <c r="LC282" s="141"/>
      <c r="LD282" s="141"/>
      <c r="LE282" s="141"/>
      <c r="LF282" s="141"/>
      <c r="LG282" s="141"/>
      <c r="LH282" s="141"/>
      <c r="LI282" s="141"/>
      <c r="LJ282" s="141"/>
      <c r="LK282" s="141"/>
      <c r="LL282" s="141"/>
      <c r="LM282" s="141"/>
      <c r="LN282" s="141"/>
      <c r="LO282" s="141"/>
      <c r="LP282" s="141"/>
      <c r="LQ282" s="141"/>
      <c r="LR282" s="141"/>
      <c r="LS282" s="141"/>
      <c r="LT282" s="141"/>
      <c r="LU282" s="141"/>
      <c r="LV282" s="141"/>
      <c r="LW282" s="141"/>
      <c r="LX282" s="141"/>
      <c r="LY282" s="141"/>
      <c r="LZ282" s="141"/>
      <c r="MA282" s="141"/>
      <c r="MB282" s="141"/>
      <c r="MC282" s="141"/>
      <c r="MD282" s="141"/>
      <c r="ME282" s="141"/>
      <c r="MF282" s="141"/>
      <c r="MG282" s="141"/>
      <c r="MH282" s="141"/>
      <c r="MI282" s="141"/>
      <c r="MJ282" s="141"/>
      <c r="MK282" s="141"/>
      <c r="ML282" s="141"/>
      <c r="MM282" s="141"/>
      <c r="MN282" s="141"/>
      <c r="MO282" s="141"/>
      <c r="MP282" s="141"/>
      <c r="MQ282" s="141"/>
      <c r="MR282" s="141"/>
      <c r="MS282" s="141"/>
      <c r="MT282" s="141"/>
      <c r="MU282" s="141"/>
      <c r="MV282" s="141"/>
      <c r="MW282" s="141"/>
      <c r="MX282" s="141"/>
      <c r="MY282" s="141"/>
      <c r="MZ282" s="141"/>
      <c r="NA282" s="141"/>
      <c r="NB282" s="141"/>
      <c r="NC282" s="141"/>
      <c r="ND282" s="141"/>
      <c r="NE282" s="141"/>
      <c r="NF282" s="141"/>
      <c r="NG282" s="141"/>
      <c r="NH282" s="141"/>
      <c r="NI282" s="141"/>
      <c r="NJ282" s="141"/>
      <c r="NK282" s="141"/>
      <c r="NL282" s="141"/>
      <c r="NM282" s="141"/>
      <c r="NN282" s="141"/>
      <c r="NO282" s="141"/>
      <c r="NP282" s="141"/>
      <c r="NQ282" s="141"/>
      <c r="NR282" s="141"/>
      <c r="NS282" s="141"/>
      <c r="NT282" s="141"/>
      <c r="NU282" s="141"/>
      <c r="NV282" s="141"/>
      <c r="NW282" s="141"/>
      <c r="NX282" s="141"/>
      <c r="NY282" s="141"/>
      <c r="NZ282" s="141"/>
      <c r="OA282" s="141"/>
      <c r="OB282" s="141"/>
      <c r="OC282" s="141"/>
      <c r="OD282" s="141"/>
      <c r="OE282" s="141"/>
      <c r="OF282" s="141"/>
      <c r="OG282" s="141"/>
      <c r="OH282" s="141"/>
      <c r="OI282" s="141"/>
      <c r="OJ282" s="141"/>
      <c r="OK282" s="141"/>
      <c r="OL282" s="141"/>
      <c r="OM282" s="141"/>
      <c r="ON282" s="141"/>
      <c r="OO282" s="141"/>
      <c r="OP282" s="141"/>
      <c r="OQ282" s="141"/>
      <c r="OR282" s="141"/>
      <c r="OS282" s="141"/>
      <c r="OT282" s="141"/>
      <c r="OU282" s="141"/>
      <c r="OV282" s="141"/>
      <c r="OW282" s="141"/>
      <c r="OX282" s="141"/>
      <c r="OY282" s="141"/>
      <c r="OZ282" s="141"/>
      <c r="PA282" s="141"/>
      <c r="PB282" s="141"/>
      <c r="PC282" s="141"/>
      <c r="PD282" s="141"/>
      <c r="PE282" s="141"/>
      <c r="PF282" s="141"/>
      <c r="PG282" s="141"/>
      <c r="PH282" s="141"/>
      <c r="PI282" s="141"/>
      <c r="PJ282" s="141"/>
      <c r="PK282" s="141"/>
      <c r="PL282" s="141"/>
      <c r="PM282" s="141"/>
      <c r="PN282" s="141"/>
      <c r="PO282" s="141"/>
      <c r="PP282" s="141"/>
      <c r="PQ282" s="141"/>
      <c r="PR282" s="141"/>
      <c r="PS282" s="141"/>
      <c r="PT282" s="141"/>
      <c r="PU282" s="141"/>
      <c r="PV282" s="141"/>
      <c r="PW282" s="141"/>
      <c r="PX282" s="141"/>
      <c r="PY282" s="141"/>
      <c r="PZ282" s="141"/>
      <c r="QA282" s="141"/>
      <c r="QB282" s="141"/>
      <c r="QC282" s="141"/>
      <c r="QD282" s="141"/>
      <c r="QE282" s="141"/>
      <c r="QF282" s="141"/>
    </row>
    <row r="283" spans="1:448" s="145" customFormat="1" ht="118.5" hidden="1" customHeight="1">
      <c r="A283" s="252">
        <v>255</v>
      </c>
      <c r="B283" s="253" t="s">
        <v>1198</v>
      </c>
      <c r="C283" s="253" t="s">
        <v>1199</v>
      </c>
      <c r="D283" s="213" t="s">
        <v>1200</v>
      </c>
      <c r="E283" s="224" t="s">
        <v>614</v>
      </c>
      <c r="F283" s="255" t="s">
        <v>614</v>
      </c>
      <c r="G283" s="256" t="s">
        <v>269</v>
      </c>
      <c r="H283" s="213" t="s">
        <v>341</v>
      </c>
      <c r="I283" s="213" t="s">
        <v>615</v>
      </c>
      <c r="J283" s="288" t="s">
        <v>1614</v>
      </c>
      <c r="K283" s="395" t="s">
        <v>638</v>
      </c>
      <c r="L283" s="395" t="s">
        <v>639</v>
      </c>
      <c r="M283" s="288" t="s">
        <v>664</v>
      </c>
      <c r="N283" s="395" t="s">
        <v>665</v>
      </c>
      <c r="O283" s="213" t="s">
        <v>26</v>
      </c>
      <c r="P283" s="213" t="s">
        <v>3529</v>
      </c>
      <c r="Q283" s="213" t="s">
        <v>666</v>
      </c>
      <c r="R283" s="213" t="s">
        <v>251</v>
      </c>
      <c r="S283" s="255" t="s">
        <v>3556</v>
      </c>
      <c r="T283" s="253" t="s">
        <v>491</v>
      </c>
      <c r="U283" s="255">
        <v>89</v>
      </c>
      <c r="V283" s="255">
        <v>2021</v>
      </c>
      <c r="W283" s="255" t="s">
        <v>3557</v>
      </c>
      <c r="X283" s="213" t="s">
        <v>3558</v>
      </c>
      <c r="Y283" s="213" t="s">
        <v>3559</v>
      </c>
      <c r="Z283" s="213" t="s">
        <v>3560</v>
      </c>
      <c r="AA283" s="255">
        <v>1</v>
      </c>
      <c r="AB283" s="658" t="s">
        <v>3561</v>
      </c>
      <c r="AC283" s="658" t="s">
        <v>3562</v>
      </c>
      <c r="AD283" s="585">
        <v>1</v>
      </c>
      <c r="AE283" s="255" t="s">
        <v>328</v>
      </c>
      <c r="AF283" s="654">
        <v>44501</v>
      </c>
      <c r="AG283" s="654">
        <v>44650</v>
      </c>
      <c r="AH283" s="260">
        <v>44743</v>
      </c>
      <c r="AI283" s="260" t="s">
        <v>309</v>
      </c>
      <c r="AJ283" s="260" t="s">
        <v>309</v>
      </c>
      <c r="AK283" s="218">
        <f t="shared" si="41"/>
        <v>-61</v>
      </c>
      <c r="AL283" s="220" t="s">
        <v>547</v>
      </c>
      <c r="AM283" s="262"/>
      <c r="AN283" s="257"/>
      <c r="AO283" s="300"/>
      <c r="AP283" s="261"/>
      <c r="AQ283" s="235" t="s">
        <v>386</v>
      </c>
      <c r="AR283" s="223">
        <v>199</v>
      </c>
      <c r="AS283" s="221" t="s">
        <v>398</v>
      </c>
      <c r="AT283" s="262" t="s">
        <v>412</v>
      </c>
      <c r="AU283" s="220" t="s">
        <v>547</v>
      </c>
      <c r="AV283" s="263" t="s">
        <v>412</v>
      </c>
      <c r="AW283" s="222">
        <v>0</v>
      </c>
      <c r="AX283" s="261">
        <v>0</v>
      </c>
      <c r="AY283" s="221" t="s">
        <v>400</v>
      </c>
      <c r="AZ283" s="221" t="s">
        <v>383</v>
      </c>
      <c r="BA283" s="247" t="s">
        <v>390</v>
      </c>
      <c r="BB283" s="36" t="s">
        <v>3563</v>
      </c>
      <c r="BC283" s="248">
        <v>44620</v>
      </c>
      <c r="BD283" s="50" t="s">
        <v>307</v>
      </c>
      <c r="BE283" s="36" t="s">
        <v>3562</v>
      </c>
      <c r="BF283" s="266">
        <v>0</v>
      </c>
      <c r="BG283" s="235" t="s">
        <v>386</v>
      </c>
      <c r="BH283" s="223">
        <v>-44620</v>
      </c>
      <c r="BI283" s="221" t="s">
        <v>398</v>
      </c>
      <c r="BJ283" s="267"/>
      <c r="BK283" s="267"/>
      <c r="BL283" s="267"/>
      <c r="BM283" s="267"/>
      <c r="BN283" s="221"/>
      <c r="BO283" s="267"/>
      <c r="BP283" s="268" t="s">
        <v>293</v>
      </c>
      <c r="BQ283" s="62" t="s">
        <v>3564</v>
      </c>
      <c r="BR283" s="269">
        <v>44712</v>
      </c>
      <c r="BS283" s="233" t="s">
        <v>1222</v>
      </c>
      <c r="BT283" s="234">
        <v>1</v>
      </c>
      <c r="BU283" s="235" t="s">
        <v>380</v>
      </c>
      <c r="BV283" s="223">
        <v>-61</v>
      </c>
      <c r="BW283" s="221" t="s">
        <v>387</v>
      </c>
      <c r="BX283" s="249">
        <v>44722</v>
      </c>
      <c r="BY283" s="511" t="s">
        <v>3565</v>
      </c>
      <c r="BZ283" s="511" t="s">
        <v>402</v>
      </c>
      <c r="CA283" s="511">
        <v>1</v>
      </c>
      <c r="CB283" s="236" t="s">
        <v>294</v>
      </c>
      <c r="CC283" s="94"/>
      <c r="CD283" s="236" t="s">
        <v>294</v>
      </c>
      <c r="CE283" s="233" t="s">
        <v>1125</v>
      </c>
      <c r="CF283" s="233" t="s">
        <v>1125</v>
      </c>
      <c r="CG283" s="375" t="s">
        <v>328</v>
      </c>
      <c r="CH283" s="233" t="s">
        <v>328</v>
      </c>
      <c r="CI283" s="234">
        <v>1</v>
      </c>
      <c r="CJ283" s="235" t="str">
        <f t="shared" si="42"/>
        <v>CUMPLIMIENTO TOTAL</v>
      </c>
      <c r="CK283" s="223" t="str">
        <f t="shared" si="38"/>
        <v>NO APLICA ACCION CERRADA</v>
      </c>
      <c r="CL283" s="221" t="str">
        <f t="shared" si="39"/>
        <v>NO APLICA ACCION CERRADA</v>
      </c>
      <c r="CM283" s="239" t="s">
        <v>328</v>
      </c>
      <c r="CN283" s="82" t="s">
        <v>2142</v>
      </c>
      <c r="CO283" s="70" t="s">
        <v>409</v>
      </c>
      <c r="CP283" s="511">
        <v>1</v>
      </c>
      <c r="CQ283" s="236" t="s">
        <v>294</v>
      </c>
      <c r="CR283" s="105" t="s">
        <v>389</v>
      </c>
      <c r="CS283" s="249">
        <v>44963</v>
      </c>
      <c r="CT283" s="82" t="s">
        <v>1125</v>
      </c>
      <c r="CU283" s="82" t="s">
        <v>339</v>
      </c>
      <c r="CV283" s="107">
        <v>1</v>
      </c>
      <c r="CW283" s="110">
        <v>1</v>
      </c>
      <c r="CX283" s="235" t="str">
        <f t="shared" si="43"/>
        <v>CUMPLIMIENTO TOTAL</v>
      </c>
      <c r="CY283" s="223" t="str">
        <f t="shared" si="44"/>
        <v>NO APLICA ACCION CERRADA</v>
      </c>
      <c r="CZ283" s="221" t="str">
        <f>(IF(CQ283="CERRADO","NO APLICA ACCION CERRADA",IF(CW283&lt;=0,"VENCIDO",IF(AY283&lt;=$V$5,"POR VENCER","CON TIEMPO"))))</f>
        <v>NO APLICA ACCION CERRADA</v>
      </c>
      <c r="DA283" s="239" t="s">
        <v>328</v>
      </c>
      <c r="DB283" s="93" t="s">
        <v>1125</v>
      </c>
      <c r="DC283" s="93" t="s">
        <v>339</v>
      </c>
      <c r="DD283" s="115">
        <v>1</v>
      </c>
      <c r="DE283" s="97" t="s">
        <v>294</v>
      </c>
      <c r="DF283" s="94"/>
      <c r="DG283" s="141"/>
      <c r="DH283" s="141"/>
      <c r="DI283" s="141"/>
      <c r="DJ283" s="141"/>
      <c r="DK283" s="141"/>
      <c r="DL283" s="141"/>
      <c r="DM283" s="141"/>
      <c r="DN283" s="141"/>
      <c r="DO283" s="141"/>
      <c r="DP283" s="141"/>
      <c r="DQ283" s="141"/>
      <c r="DR283" s="141"/>
      <c r="DS283" s="141"/>
      <c r="DT283" s="141"/>
      <c r="DU283" s="141"/>
      <c r="DV283" s="141"/>
      <c r="DW283" s="141"/>
      <c r="DX283" s="141"/>
      <c r="DY283" s="141"/>
      <c r="DZ283" s="141"/>
      <c r="EA283" s="141"/>
      <c r="EB283" s="141"/>
      <c r="EC283" s="141"/>
      <c r="ED283" s="141"/>
      <c r="EE283" s="141"/>
      <c r="EF283" s="141"/>
      <c r="EG283" s="141"/>
      <c r="EH283" s="141"/>
      <c r="EI283" s="141"/>
      <c r="EJ283" s="141"/>
      <c r="EK283" s="141"/>
      <c r="EL283" s="141"/>
      <c r="EM283" s="141"/>
      <c r="EN283" s="141"/>
      <c r="EO283" s="141"/>
      <c r="EP283" s="141"/>
      <c r="EQ283" s="141"/>
      <c r="ER283" s="141"/>
      <c r="ES283" s="141"/>
      <c r="ET283" s="141"/>
      <c r="EU283" s="141"/>
      <c r="EV283" s="141"/>
      <c r="EW283" s="141"/>
      <c r="EX283" s="141"/>
      <c r="EY283" s="141"/>
      <c r="EZ283" s="141"/>
      <c r="FA283" s="141"/>
      <c r="FB283" s="141"/>
      <c r="FC283" s="141"/>
      <c r="FD283" s="141"/>
      <c r="FE283" s="141"/>
      <c r="FF283" s="141"/>
      <c r="FG283" s="141"/>
      <c r="FH283" s="141"/>
      <c r="FI283" s="141"/>
      <c r="FJ283" s="141"/>
      <c r="FK283" s="141"/>
      <c r="FL283" s="141"/>
      <c r="FM283" s="141"/>
      <c r="FN283" s="141"/>
      <c r="FO283" s="141"/>
      <c r="FP283" s="141"/>
      <c r="FQ283" s="141"/>
      <c r="FR283" s="141"/>
      <c r="FS283" s="141"/>
      <c r="FT283" s="141"/>
      <c r="FU283" s="141"/>
      <c r="FV283" s="141"/>
      <c r="FW283" s="141"/>
      <c r="FX283" s="141"/>
      <c r="FY283" s="141"/>
      <c r="FZ283" s="141"/>
      <c r="GA283" s="141"/>
      <c r="GB283" s="141"/>
      <c r="GC283" s="141"/>
      <c r="GD283" s="141"/>
      <c r="GE283" s="141"/>
      <c r="GF283" s="141"/>
      <c r="GG283" s="141"/>
      <c r="GH283" s="141"/>
      <c r="GI283" s="141"/>
      <c r="GJ283" s="141"/>
      <c r="GK283" s="141"/>
      <c r="GL283" s="141"/>
      <c r="GM283" s="141"/>
      <c r="GN283" s="141"/>
      <c r="GO283" s="141"/>
      <c r="GP283" s="141"/>
      <c r="GQ283" s="141"/>
      <c r="GR283" s="141"/>
      <c r="GS283" s="141"/>
      <c r="GT283" s="141"/>
      <c r="GU283" s="141"/>
      <c r="GV283" s="141"/>
      <c r="GW283" s="141"/>
      <c r="GX283" s="141"/>
      <c r="GY283" s="141"/>
      <c r="GZ283" s="141"/>
      <c r="HA283" s="141"/>
      <c r="HB283" s="141"/>
      <c r="HC283" s="141"/>
      <c r="HD283" s="141"/>
      <c r="HE283" s="141"/>
      <c r="HF283" s="141"/>
      <c r="HG283" s="141"/>
      <c r="HH283" s="141"/>
      <c r="HI283" s="141"/>
      <c r="HJ283" s="141"/>
      <c r="HK283" s="141"/>
      <c r="HL283" s="141"/>
      <c r="HM283" s="141"/>
      <c r="HN283" s="141"/>
      <c r="HO283" s="141"/>
      <c r="HP283" s="141"/>
      <c r="HQ283" s="141"/>
      <c r="HR283" s="141"/>
      <c r="HS283" s="141"/>
      <c r="HT283" s="141"/>
      <c r="HU283" s="141"/>
      <c r="HV283" s="141"/>
      <c r="HW283" s="141"/>
      <c r="HX283" s="141"/>
      <c r="HY283" s="141"/>
      <c r="HZ283" s="141"/>
      <c r="IA283" s="141"/>
      <c r="IB283" s="141"/>
      <c r="IC283" s="141"/>
      <c r="ID283" s="141"/>
      <c r="IE283" s="141"/>
      <c r="IF283" s="141"/>
      <c r="IG283" s="141"/>
      <c r="IH283" s="141"/>
      <c r="II283" s="141"/>
      <c r="IJ283" s="141"/>
      <c r="IK283" s="141"/>
      <c r="IL283" s="141"/>
      <c r="IM283" s="141"/>
      <c r="IN283" s="141"/>
      <c r="IO283" s="141"/>
      <c r="IP283" s="141"/>
      <c r="IQ283" s="141"/>
      <c r="IR283" s="141"/>
      <c r="IS283" s="141"/>
      <c r="IT283" s="141"/>
      <c r="IU283" s="141"/>
      <c r="IV283" s="141"/>
      <c r="IW283" s="141"/>
      <c r="IX283" s="141"/>
      <c r="IY283" s="141"/>
      <c r="IZ283" s="141"/>
      <c r="JA283" s="141"/>
      <c r="JB283" s="141"/>
      <c r="JC283" s="141"/>
      <c r="JD283" s="141"/>
      <c r="JE283" s="141"/>
      <c r="JF283" s="141"/>
      <c r="JG283" s="141"/>
      <c r="JH283" s="141"/>
      <c r="JI283" s="141"/>
      <c r="JJ283" s="141"/>
      <c r="JK283" s="141"/>
      <c r="JL283" s="141"/>
      <c r="JM283" s="141"/>
      <c r="JN283" s="141"/>
      <c r="JO283" s="141"/>
      <c r="JP283" s="141"/>
      <c r="JQ283" s="141"/>
      <c r="JR283" s="141"/>
      <c r="JS283" s="141"/>
      <c r="JT283" s="141"/>
      <c r="JU283" s="141"/>
      <c r="JV283" s="141"/>
      <c r="JW283" s="141"/>
      <c r="JX283" s="141"/>
      <c r="JY283" s="141"/>
      <c r="JZ283" s="141"/>
      <c r="KA283" s="141"/>
      <c r="KB283" s="141"/>
      <c r="KC283" s="141"/>
      <c r="KD283" s="141"/>
      <c r="KE283" s="141"/>
      <c r="KF283" s="141"/>
      <c r="KG283" s="141"/>
      <c r="KH283" s="141"/>
      <c r="KI283" s="141"/>
      <c r="KJ283" s="141"/>
      <c r="KK283" s="141"/>
      <c r="KL283" s="141"/>
      <c r="KM283" s="141"/>
      <c r="KN283" s="141"/>
      <c r="KO283" s="141"/>
      <c r="KP283" s="141"/>
      <c r="KQ283" s="141"/>
      <c r="KR283" s="141"/>
      <c r="KS283" s="141"/>
      <c r="KT283" s="141"/>
      <c r="KU283" s="141"/>
      <c r="KV283" s="141"/>
      <c r="KW283" s="141"/>
      <c r="KX283" s="141"/>
      <c r="KY283" s="141"/>
      <c r="KZ283" s="141"/>
      <c r="LA283" s="141"/>
      <c r="LB283" s="141"/>
      <c r="LC283" s="141"/>
      <c r="LD283" s="141"/>
      <c r="LE283" s="141"/>
      <c r="LF283" s="141"/>
      <c r="LG283" s="141"/>
      <c r="LH283" s="141"/>
      <c r="LI283" s="141"/>
      <c r="LJ283" s="141"/>
      <c r="LK283" s="141"/>
      <c r="LL283" s="141"/>
      <c r="LM283" s="141"/>
      <c r="LN283" s="141"/>
      <c r="LO283" s="141"/>
      <c r="LP283" s="141"/>
      <c r="LQ283" s="141"/>
      <c r="LR283" s="141"/>
      <c r="LS283" s="141"/>
      <c r="LT283" s="141"/>
      <c r="LU283" s="141"/>
      <c r="LV283" s="141"/>
      <c r="LW283" s="141"/>
      <c r="LX283" s="141"/>
      <c r="LY283" s="141"/>
      <c r="LZ283" s="141"/>
      <c r="MA283" s="141"/>
      <c r="MB283" s="141"/>
      <c r="MC283" s="141"/>
      <c r="MD283" s="141"/>
      <c r="ME283" s="141"/>
      <c r="MF283" s="141"/>
      <c r="MG283" s="141"/>
      <c r="MH283" s="141"/>
      <c r="MI283" s="141"/>
      <c r="MJ283" s="141"/>
      <c r="MK283" s="141"/>
      <c r="ML283" s="141"/>
      <c r="MM283" s="141"/>
      <c r="MN283" s="141"/>
      <c r="MO283" s="141"/>
      <c r="MP283" s="141"/>
      <c r="MQ283" s="141"/>
      <c r="MR283" s="141"/>
      <c r="MS283" s="141"/>
      <c r="MT283" s="141"/>
      <c r="MU283" s="141"/>
      <c r="MV283" s="141"/>
      <c r="MW283" s="141"/>
      <c r="MX283" s="141"/>
      <c r="MY283" s="141"/>
      <c r="MZ283" s="141"/>
      <c r="NA283" s="141"/>
      <c r="NB283" s="141"/>
      <c r="NC283" s="141"/>
      <c r="ND283" s="141"/>
      <c r="NE283" s="141"/>
      <c r="NF283" s="141"/>
      <c r="NG283" s="141"/>
      <c r="NH283" s="141"/>
      <c r="NI283" s="141"/>
      <c r="NJ283" s="141"/>
      <c r="NK283" s="141"/>
      <c r="NL283" s="141"/>
      <c r="NM283" s="141"/>
      <c r="NN283" s="141"/>
      <c r="NO283" s="141"/>
      <c r="NP283" s="141"/>
      <c r="NQ283" s="141"/>
      <c r="NR283" s="141"/>
      <c r="NS283" s="141"/>
      <c r="NT283" s="141"/>
      <c r="NU283" s="141"/>
      <c r="NV283" s="141"/>
      <c r="NW283" s="141"/>
      <c r="NX283" s="141"/>
      <c r="NY283" s="141"/>
      <c r="NZ283" s="141"/>
      <c r="OA283" s="141"/>
      <c r="OB283" s="141"/>
      <c r="OC283" s="141"/>
      <c r="OD283" s="141"/>
      <c r="OE283" s="141"/>
      <c r="OF283" s="141"/>
      <c r="OG283" s="141"/>
      <c r="OH283" s="141"/>
      <c r="OI283" s="141"/>
      <c r="OJ283" s="141"/>
      <c r="OK283" s="141"/>
      <c r="OL283" s="141"/>
      <c r="OM283" s="141"/>
      <c r="ON283" s="141"/>
      <c r="OO283" s="141"/>
      <c r="OP283" s="141"/>
      <c r="OQ283" s="141"/>
      <c r="OR283" s="141"/>
      <c r="OS283" s="141"/>
      <c r="OT283" s="141"/>
      <c r="OU283" s="141"/>
      <c r="OV283" s="141"/>
      <c r="OW283" s="141"/>
      <c r="OX283" s="141"/>
      <c r="OY283" s="141"/>
      <c r="OZ283" s="141"/>
      <c r="PA283" s="141"/>
      <c r="PB283" s="141"/>
      <c r="PC283" s="141"/>
      <c r="PD283" s="141"/>
      <c r="PE283" s="141"/>
      <c r="PF283" s="141"/>
      <c r="PG283" s="141"/>
      <c r="PH283" s="141"/>
      <c r="PI283" s="141"/>
      <c r="PJ283" s="141"/>
      <c r="PK283" s="141"/>
      <c r="PL283" s="141"/>
      <c r="PM283" s="141"/>
      <c r="PN283" s="141"/>
      <c r="PO283" s="141"/>
      <c r="PP283" s="141"/>
      <c r="PQ283" s="141"/>
      <c r="PR283" s="141"/>
      <c r="PS283" s="141"/>
      <c r="PT283" s="141"/>
      <c r="PU283" s="141"/>
      <c r="PV283" s="141"/>
      <c r="PW283" s="141"/>
      <c r="PX283" s="141"/>
      <c r="PY283" s="141"/>
      <c r="PZ283" s="141"/>
      <c r="QA283" s="141"/>
      <c r="QB283" s="141"/>
      <c r="QC283" s="141"/>
      <c r="QD283" s="141"/>
      <c r="QE283" s="141"/>
      <c r="QF283" s="141"/>
    </row>
    <row r="284" spans="1:448" s="145" customFormat="1" ht="118.5" hidden="1" customHeight="1">
      <c r="A284" s="252">
        <v>256</v>
      </c>
      <c r="B284" s="253" t="s">
        <v>1198</v>
      </c>
      <c r="C284" s="253" t="s">
        <v>1199</v>
      </c>
      <c r="D284" s="213" t="s">
        <v>1200</v>
      </c>
      <c r="E284" s="224" t="s">
        <v>595</v>
      </c>
      <c r="F284" s="213" t="s">
        <v>1877</v>
      </c>
      <c r="G284" s="256" t="s">
        <v>269</v>
      </c>
      <c r="H284" s="213" t="s">
        <v>341</v>
      </c>
      <c r="I284" s="213" t="s">
        <v>1878</v>
      </c>
      <c r="J284" s="395" t="s">
        <v>102</v>
      </c>
      <c r="K284" s="395" t="s">
        <v>638</v>
      </c>
      <c r="L284" s="395" t="s">
        <v>639</v>
      </c>
      <c r="M284" s="288" t="s">
        <v>1879</v>
      </c>
      <c r="N284" s="395" t="s">
        <v>1880</v>
      </c>
      <c r="O284" s="213" t="s">
        <v>26</v>
      </c>
      <c r="P284" s="213" t="s">
        <v>3529</v>
      </c>
      <c r="Q284" s="213" t="s">
        <v>642</v>
      </c>
      <c r="R284" s="213" t="s">
        <v>251</v>
      </c>
      <c r="S284" s="255" t="s">
        <v>3566</v>
      </c>
      <c r="T284" s="253" t="s">
        <v>491</v>
      </c>
      <c r="U284" s="255">
        <v>89</v>
      </c>
      <c r="V284" s="255">
        <v>2021</v>
      </c>
      <c r="W284" s="255" t="s">
        <v>3557</v>
      </c>
      <c r="X284" s="213" t="s">
        <v>3558</v>
      </c>
      <c r="Y284" s="213" t="s">
        <v>3559</v>
      </c>
      <c r="Z284" s="213" t="s">
        <v>3567</v>
      </c>
      <c r="AA284" s="255">
        <v>2</v>
      </c>
      <c r="AB284" s="668" t="s">
        <v>3568</v>
      </c>
      <c r="AC284" s="668" t="s">
        <v>3569</v>
      </c>
      <c r="AD284" s="585">
        <v>1</v>
      </c>
      <c r="AE284" s="255" t="s">
        <v>328</v>
      </c>
      <c r="AF284" s="654">
        <v>44501</v>
      </c>
      <c r="AG284" s="654">
        <v>44711</v>
      </c>
      <c r="AH284" s="260">
        <v>44743</v>
      </c>
      <c r="AI284" s="260" t="s">
        <v>309</v>
      </c>
      <c r="AJ284" s="260" t="s">
        <v>309</v>
      </c>
      <c r="AK284" s="218">
        <f t="shared" si="41"/>
        <v>0</v>
      </c>
      <c r="AL284" s="220" t="s">
        <v>547</v>
      </c>
      <c r="AM284" s="262"/>
      <c r="AN284" s="257"/>
      <c r="AO284" s="300"/>
      <c r="AP284" s="261"/>
      <c r="AQ284" s="235" t="s">
        <v>386</v>
      </c>
      <c r="AR284" s="223">
        <v>260</v>
      </c>
      <c r="AS284" s="221" t="s">
        <v>398</v>
      </c>
      <c r="AT284" s="262" t="s">
        <v>412</v>
      </c>
      <c r="AU284" s="220" t="s">
        <v>547</v>
      </c>
      <c r="AV284" s="263" t="s">
        <v>412</v>
      </c>
      <c r="AW284" s="222">
        <v>0</v>
      </c>
      <c r="AX284" s="261">
        <v>0</v>
      </c>
      <c r="AY284" s="221" t="s">
        <v>400</v>
      </c>
      <c r="AZ284" s="221" t="s">
        <v>383</v>
      </c>
      <c r="BA284" s="247" t="s">
        <v>390</v>
      </c>
      <c r="BB284" s="36" t="s">
        <v>467</v>
      </c>
      <c r="BC284" s="280">
        <v>44620</v>
      </c>
      <c r="BD284" s="36" t="s">
        <v>307</v>
      </c>
      <c r="BE284" s="279" t="s">
        <v>328</v>
      </c>
      <c r="BF284" s="227">
        <v>1</v>
      </c>
      <c r="BG284" s="235" t="s">
        <v>380</v>
      </c>
      <c r="BH284" s="223">
        <v>-44620</v>
      </c>
      <c r="BI284" s="221" t="s">
        <v>398</v>
      </c>
      <c r="BJ284" s="267"/>
      <c r="BK284" s="267"/>
      <c r="BL284" s="267"/>
      <c r="BM284" s="267"/>
      <c r="BN284" s="221"/>
      <c r="BO284" s="267"/>
      <c r="BP284" s="399" t="s">
        <v>1213</v>
      </c>
      <c r="BQ284" s="62" t="s">
        <v>2199</v>
      </c>
      <c r="BR284" s="269">
        <v>44712</v>
      </c>
      <c r="BS284" s="233" t="s">
        <v>480</v>
      </c>
      <c r="BT284" s="234">
        <v>1</v>
      </c>
      <c r="BU284" s="235" t="s">
        <v>380</v>
      </c>
      <c r="BV284" s="223">
        <v>0</v>
      </c>
      <c r="BW284" s="221" t="s">
        <v>387</v>
      </c>
      <c r="BX284" s="249">
        <v>44723</v>
      </c>
      <c r="BY284" s="663" t="s">
        <v>3570</v>
      </c>
      <c r="BZ284" s="94" t="s">
        <v>1747</v>
      </c>
      <c r="CA284" s="108">
        <v>1</v>
      </c>
      <c r="CB284" s="236" t="s">
        <v>294</v>
      </c>
      <c r="CC284" s="94"/>
      <c r="CD284" s="236" t="s">
        <v>294</v>
      </c>
      <c r="CE284" s="233" t="s">
        <v>1125</v>
      </c>
      <c r="CF284" s="233" t="s">
        <v>1125</v>
      </c>
      <c r="CG284" s="375" t="s">
        <v>328</v>
      </c>
      <c r="CH284" s="233" t="s">
        <v>328</v>
      </c>
      <c r="CI284" s="234">
        <v>1</v>
      </c>
      <c r="CJ284" s="235" t="str">
        <f t="shared" si="42"/>
        <v>CUMPLIMIENTO TOTAL</v>
      </c>
      <c r="CK284" s="223" t="str">
        <f t="shared" si="38"/>
        <v>NO APLICA ACCION CERRADA</v>
      </c>
      <c r="CL284" s="221" t="str">
        <f t="shared" si="39"/>
        <v>NO APLICA ACCION CERRADA</v>
      </c>
      <c r="CM284" s="239" t="s">
        <v>328</v>
      </c>
      <c r="CN284" s="82" t="s">
        <v>2142</v>
      </c>
      <c r="CO284" s="70" t="s">
        <v>409</v>
      </c>
      <c r="CP284" s="107">
        <v>1</v>
      </c>
      <c r="CQ284" s="236" t="s">
        <v>294</v>
      </c>
      <c r="CR284" s="105" t="s">
        <v>389</v>
      </c>
      <c r="CS284" s="249">
        <v>44963</v>
      </c>
      <c r="CT284" s="82" t="s">
        <v>1125</v>
      </c>
      <c r="CU284" s="82" t="s">
        <v>339</v>
      </c>
      <c r="CV284" s="107">
        <v>1</v>
      </c>
      <c r="CW284" s="110">
        <v>1</v>
      </c>
      <c r="CX284" s="235" t="str">
        <f t="shared" si="43"/>
        <v>CUMPLIMIENTO TOTAL</v>
      </c>
      <c r="CY284" s="223" t="str">
        <f t="shared" si="44"/>
        <v>NO APLICA ACCION CERRADA</v>
      </c>
      <c r="CZ284" s="221" t="str">
        <f>(IF(CQ284="CERRADO","NO APLICA ACCION CERRADA",IF(CW284&lt;=0,"VENCIDO",IF(AY284&lt;=$V$5,"POR VENCER","CON TIEMPO"))))</f>
        <v>NO APLICA ACCION CERRADA</v>
      </c>
      <c r="DA284" s="239" t="s">
        <v>328</v>
      </c>
      <c r="DB284" s="82" t="s">
        <v>1125</v>
      </c>
      <c r="DC284" s="82" t="s">
        <v>339</v>
      </c>
      <c r="DD284" s="107">
        <v>1</v>
      </c>
      <c r="DE284" s="97" t="s">
        <v>294</v>
      </c>
      <c r="DF284" s="94"/>
      <c r="DG284" s="141"/>
      <c r="DH284" s="141"/>
      <c r="DI284" s="141"/>
      <c r="DJ284" s="141"/>
      <c r="DK284" s="141"/>
      <c r="DL284" s="141"/>
      <c r="DM284" s="141"/>
      <c r="DN284" s="141"/>
      <c r="DO284" s="141"/>
      <c r="DP284" s="141"/>
      <c r="DQ284" s="141"/>
      <c r="DR284" s="141"/>
      <c r="DS284" s="141"/>
      <c r="DT284" s="141"/>
      <c r="DU284" s="141"/>
      <c r="DV284" s="141"/>
      <c r="DW284" s="141"/>
      <c r="DX284" s="141"/>
      <c r="DY284" s="141"/>
      <c r="DZ284" s="141"/>
      <c r="EA284" s="141"/>
      <c r="EB284" s="141"/>
      <c r="EC284" s="141"/>
      <c r="ED284" s="141"/>
      <c r="EE284" s="141"/>
      <c r="EF284" s="141"/>
      <c r="EG284" s="141"/>
      <c r="EH284" s="141"/>
      <c r="EI284" s="141"/>
      <c r="EJ284" s="141"/>
      <c r="EK284" s="141"/>
      <c r="EL284" s="141"/>
      <c r="EM284" s="141"/>
      <c r="EN284" s="141"/>
      <c r="EO284" s="141"/>
      <c r="EP284" s="141"/>
      <c r="EQ284" s="141"/>
      <c r="ER284" s="141"/>
      <c r="ES284" s="141"/>
      <c r="ET284" s="141"/>
      <c r="EU284" s="141"/>
      <c r="EV284" s="141"/>
      <c r="EW284" s="141"/>
      <c r="EX284" s="141"/>
      <c r="EY284" s="141"/>
      <c r="EZ284" s="141"/>
      <c r="FA284" s="141"/>
      <c r="FB284" s="141"/>
      <c r="FC284" s="141"/>
      <c r="FD284" s="141"/>
      <c r="FE284" s="141"/>
      <c r="FF284" s="141"/>
      <c r="FG284" s="141"/>
      <c r="FH284" s="141"/>
      <c r="FI284" s="141"/>
      <c r="FJ284" s="141"/>
      <c r="FK284" s="141"/>
      <c r="FL284" s="141"/>
      <c r="FM284" s="141"/>
      <c r="FN284" s="141"/>
      <c r="FO284" s="141"/>
      <c r="FP284" s="141"/>
      <c r="FQ284" s="141"/>
      <c r="FR284" s="141"/>
      <c r="FS284" s="141"/>
      <c r="FT284" s="141"/>
      <c r="FU284" s="141"/>
      <c r="FV284" s="141"/>
      <c r="FW284" s="141"/>
      <c r="FX284" s="141"/>
      <c r="FY284" s="141"/>
      <c r="FZ284" s="141"/>
      <c r="GA284" s="141"/>
      <c r="GB284" s="141"/>
      <c r="GC284" s="141"/>
      <c r="GD284" s="141"/>
      <c r="GE284" s="141"/>
      <c r="GF284" s="141"/>
      <c r="GG284" s="141"/>
      <c r="GH284" s="141"/>
      <c r="GI284" s="141"/>
      <c r="GJ284" s="141"/>
      <c r="GK284" s="141"/>
      <c r="GL284" s="141"/>
      <c r="GM284" s="141"/>
      <c r="GN284" s="141"/>
      <c r="GO284" s="141"/>
      <c r="GP284" s="141"/>
      <c r="GQ284" s="141"/>
      <c r="GR284" s="141"/>
      <c r="GS284" s="141"/>
      <c r="GT284" s="141"/>
      <c r="GU284" s="141"/>
      <c r="GV284" s="141"/>
      <c r="GW284" s="141"/>
      <c r="GX284" s="141"/>
      <c r="GY284" s="141"/>
      <c r="GZ284" s="141"/>
      <c r="HA284" s="141"/>
      <c r="HB284" s="141"/>
      <c r="HC284" s="141"/>
      <c r="HD284" s="141"/>
      <c r="HE284" s="141"/>
      <c r="HF284" s="141"/>
      <c r="HG284" s="141"/>
      <c r="HH284" s="141"/>
      <c r="HI284" s="141"/>
      <c r="HJ284" s="141"/>
      <c r="HK284" s="141"/>
      <c r="HL284" s="141"/>
      <c r="HM284" s="141"/>
      <c r="HN284" s="141"/>
      <c r="HO284" s="141"/>
      <c r="HP284" s="141"/>
      <c r="HQ284" s="141"/>
      <c r="HR284" s="141"/>
      <c r="HS284" s="141"/>
      <c r="HT284" s="141"/>
      <c r="HU284" s="141"/>
      <c r="HV284" s="141"/>
      <c r="HW284" s="141"/>
      <c r="HX284" s="141"/>
      <c r="HY284" s="141"/>
      <c r="HZ284" s="141"/>
      <c r="IA284" s="141"/>
      <c r="IB284" s="141"/>
      <c r="IC284" s="141"/>
      <c r="ID284" s="141"/>
      <c r="IE284" s="141"/>
      <c r="IF284" s="141"/>
      <c r="IG284" s="141"/>
      <c r="IH284" s="141"/>
      <c r="II284" s="141"/>
      <c r="IJ284" s="141"/>
      <c r="IK284" s="141"/>
      <c r="IL284" s="141"/>
      <c r="IM284" s="141"/>
      <c r="IN284" s="141"/>
      <c r="IO284" s="141"/>
      <c r="IP284" s="141"/>
      <c r="IQ284" s="141"/>
      <c r="IR284" s="141"/>
      <c r="IS284" s="141"/>
      <c r="IT284" s="141"/>
      <c r="IU284" s="141"/>
      <c r="IV284" s="141"/>
      <c r="IW284" s="141"/>
      <c r="IX284" s="141"/>
      <c r="IY284" s="141"/>
      <c r="IZ284" s="141"/>
      <c r="JA284" s="141"/>
      <c r="JB284" s="141"/>
      <c r="JC284" s="141"/>
      <c r="JD284" s="141"/>
      <c r="JE284" s="141"/>
      <c r="JF284" s="141"/>
      <c r="JG284" s="141"/>
      <c r="JH284" s="141"/>
      <c r="JI284" s="141"/>
      <c r="JJ284" s="141"/>
      <c r="JK284" s="141"/>
      <c r="JL284" s="141"/>
      <c r="JM284" s="141"/>
      <c r="JN284" s="141"/>
      <c r="JO284" s="141"/>
      <c r="JP284" s="141"/>
      <c r="JQ284" s="141"/>
      <c r="JR284" s="141"/>
      <c r="JS284" s="141"/>
      <c r="JT284" s="141"/>
      <c r="JU284" s="141"/>
      <c r="JV284" s="141"/>
      <c r="JW284" s="141"/>
      <c r="JX284" s="141"/>
      <c r="JY284" s="141"/>
      <c r="JZ284" s="141"/>
      <c r="KA284" s="141"/>
      <c r="KB284" s="141"/>
      <c r="KC284" s="141"/>
      <c r="KD284" s="141"/>
      <c r="KE284" s="141"/>
      <c r="KF284" s="141"/>
      <c r="KG284" s="141"/>
      <c r="KH284" s="141"/>
      <c r="KI284" s="141"/>
      <c r="KJ284" s="141"/>
      <c r="KK284" s="141"/>
      <c r="KL284" s="141"/>
      <c r="KM284" s="141"/>
      <c r="KN284" s="141"/>
      <c r="KO284" s="141"/>
      <c r="KP284" s="141"/>
      <c r="KQ284" s="141"/>
      <c r="KR284" s="141"/>
      <c r="KS284" s="141"/>
      <c r="KT284" s="141"/>
      <c r="KU284" s="141"/>
      <c r="KV284" s="141"/>
      <c r="KW284" s="141"/>
      <c r="KX284" s="141"/>
      <c r="KY284" s="141"/>
      <c r="KZ284" s="141"/>
      <c r="LA284" s="141"/>
      <c r="LB284" s="141"/>
      <c r="LC284" s="141"/>
      <c r="LD284" s="141"/>
      <c r="LE284" s="141"/>
      <c r="LF284" s="141"/>
      <c r="LG284" s="141"/>
      <c r="LH284" s="141"/>
      <c r="LI284" s="141"/>
      <c r="LJ284" s="141"/>
      <c r="LK284" s="141"/>
      <c r="LL284" s="141"/>
      <c r="LM284" s="141"/>
      <c r="LN284" s="141"/>
      <c r="LO284" s="141"/>
      <c r="LP284" s="141"/>
      <c r="LQ284" s="141"/>
      <c r="LR284" s="141"/>
      <c r="LS284" s="141"/>
      <c r="LT284" s="141"/>
      <c r="LU284" s="141"/>
      <c r="LV284" s="141"/>
      <c r="LW284" s="141"/>
      <c r="LX284" s="141"/>
      <c r="LY284" s="141"/>
      <c r="LZ284" s="141"/>
      <c r="MA284" s="141"/>
      <c r="MB284" s="141"/>
      <c r="MC284" s="141"/>
      <c r="MD284" s="141"/>
      <c r="ME284" s="141"/>
      <c r="MF284" s="141"/>
      <c r="MG284" s="141"/>
      <c r="MH284" s="141"/>
      <c r="MI284" s="141"/>
      <c r="MJ284" s="141"/>
      <c r="MK284" s="141"/>
      <c r="ML284" s="141"/>
      <c r="MM284" s="141"/>
      <c r="MN284" s="141"/>
      <c r="MO284" s="141"/>
      <c r="MP284" s="141"/>
      <c r="MQ284" s="141"/>
      <c r="MR284" s="141"/>
      <c r="MS284" s="141"/>
      <c r="MT284" s="141"/>
      <c r="MU284" s="141"/>
      <c r="MV284" s="141"/>
      <c r="MW284" s="141"/>
      <c r="MX284" s="141"/>
      <c r="MY284" s="141"/>
      <c r="MZ284" s="141"/>
      <c r="NA284" s="141"/>
      <c r="NB284" s="141"/>
      <c r="NC284" s="141"/>
      <c r="ND284" s="141"/>
      <c r="NE284" s="141"/>
      <c r="NF284" s="141"/>
      <c r="NG284" s="141"/>
      <c r="NH284" s="141"/>
      <c r="NI284" s="141"/>
      <c r="NJ284" s="141"/>
      <c r="NK284" s="141"/>
      <c r="NL284" s="141"/>
      <c r="NM284" s="141"/>
      <c r="NN284" s="141"/>
      <c r="NO284" s="141"/>
      <c r="NP284" s="141"/>
      <c r="NQ284" s="141"/>
      <c r="NR284" s="141"/>
      <c r="NS284" s="141"/>
      <c r="NT284" s="141"/>
      <c r="NU284" s="141"/>
      <c r="NV284" s="141"/>
      <c r="NW284" s="141"/>
      <c r="NX284" s="141"/>
      <c r="NY284" s="141"/>
      <c r="NZ284" s="141"/>
      <c r="OA284" s="141"/>
      <c r="OB284" s="141"/>
      <c r="OC284" s="141"/>
      <c r="OD284" s="141"/>
      <c r="OE284" s="141"/>
      <c r="OF284" s="141"/>
      <c r="OG284" s="141"/>
      <c r="OH284" s="141"/>
      <c r="OI284" s="141"/>
      <c r="OJ284" s="141"/>
      <c r="OK284" s="141"/>
      <c r="OL284" s="141"/>
      <c r="OM284" s="141"/>
      <c r="ON284" s="141"/>
      <c r="OO284" s="141"/>
      <c r="OP284" s="141"/>
      <c r="OQ284" s="141"/>
      <c r="OR284" s="141"/>
      <c r="OS284" s="141"/>
      <c r="OT284" s="141"/>
      <c r="OU284" s="141"/>
      <c r="OV284" s="141"/>
      <c r="OW284" s="141"/>
      <c r="OX284" s="141"/>
      <c r="OY284" s="141"/>
      <c r="OZ284" s="141"/>
      <c r="PA284" s="141"/>
      <c r="PB284" s="141"/>
      <c r="PC284" s="141"/>
      <c r="PD284" s="141"/>
      <c r="PE284" s="141"/>
      <c r="PF284" s="141"/>
      <c r="PG284" s="141"/>
      <c r="PH284" s="141"/>
      <c r="PI284" s="141"/>
      <c r="PJ284" s="141"/>
      <c r="PK284" s="141"/>
      <c r="PL284" s="141"/>
      <c r="PM284" s="141"/>
      <c r="PN284" s="141"/>
      <c r="PO284" s="141"/>
      <c r="PP284" s="141"/>
      <c r="PQ284" s="141"/>
      <c r="PR284" s="141"/>
      <c r="PS284" s="141"/>
      <c r="PT284" s="141"/>
      <c r="PU284" s="141"/>
      <c r="PV284" s="141"/>
      <c r="PW284" s="141"/>
      <c r="PX284" s="141"/>
      <c r="PY284" s="141"/>
      <c r="PZ284" s="141"/>
      <c r="QA284" s="141"/>
      <c r="QB284" s="141"/>
      <c r="QC284" s="141"/>
      <c r="QD284" s="141"/>
      <c r="QE284" s="141"/>
      <c r="QF284" s="141"/>
    </row>
    <row r="285" spans="1:448" s="145" customFormat="1" ht="118.5" hidden="1" customHeight="1">
      <c r="A285" s="252">
        <v>257</v>
      </c>
      <c r="B285" s="253" t="s">
        <v>1198</v>
      </c>
      <c r="C285" s="253" t="s">
        <v>1199</v>
      </c>
      <c r="D285" s="213" t="s">
        <v>1200</v>
      </c>
      <c r="E285" s="224" t="s">
        <v>3571</v>
      </c>
      <c r="F285" s="215" t="s">
        <v>2305</v>
      </c>
      <c r="G285" s="254" t="s">
        <v>269</v>
      </c>
      <c r="H285" s="213" t="s">
        <v>341</v>
      </c>
      <c r="I285" s="215" t="s">
        <v>218</v>
      </c>
      <c r="J285" s="395" t="s">
        <v>1184</v>
      </c>
      <c r="K285" s="288" t="s">
        <v>1185</v>
      </c>
      <c r="L285" s="395" t="s">
        <v>1186</v>
      </c>
      <c r="M285" s="395" t="s">
        <v>328</v>
      </c>
      <c r="N285" s="395" t="s">
        <v>328</v>
      </c>
      <c r="O285" s="213" t="s">
        <v>596</v>
      </c>
      <c r="P285" s="213" t="s">
        <v>3442</v>
      </c>
      <c r="Q285" s="213" t="s">
        <v>2306</v>
      </c>
      <c r="R285" s="213" t="s">
        <v>251</v>
      </c>
      <c r="S285" s="255" t="s">
        <v>3572</v>
      </c>
      <c r="T285" s="253" t="s">
        <v>493</v>
      </c>
      <c r="U285" s="255">
        <v>89</v>
      </c>
      <c r="V285" s="255">
        <v>2021</v>
      </c>
      <c r="W285" s="255" t="s">
        <v>3573</v>
      </c>
      <c r="X285" s="213" t="s">
        <v>3574</v>
      </c>
      <c r="Y285" s="213" t="s">
        <v>3575</v>
      </c>
      <c r="Z285" s="213" t="s">
        <v>3576</v>
      </c>
      <c r="AA285" s="255">
        <v>1</v>
      </c>
      <c r="AB285" s="668" t="s">
        <v>3577</v>
      </c>
      <c r="AC285" s="668" t="s">
        <v>3578</v>
      </c>
      <c r="AD285" s="585">
        <v>1</v>
      </c>
      <c r="AE285" s="255" t="s">
        <v>328</v>
      </c>
      <c r="AF285" s="654">
        <v>44501</v>
      </c>
      <c r="AG285" s="654">
        <v>44772</v>
      </c>
      <c r="AH285" s="654"/>
      <c r="AI285" s="260" t="s">
        <v>309</v>
      </c>
      <c r="AJ285" s="260" t="s">
        <v>309</v>
      </c>
      <c r="AK285" s="218">
        <f t="shared" si="41"/>
        <v>61</v>
      </c>
      <c r="AL285" s="220" t="s">
        <v>547</v>
      </c>
      <c r="AM285" s="262"/>
      <c r="AN285" s="257"/>
      <c r="AO285" s="300"/>
      <c r="AP285" s="261"/>
      <c r="AQ285" s="235" t="s">
        <v>386</v>
      </c>
      <c r="AR285" s="223">
        <v>321</v>
      </c>
      <c r="AS285" s="221" t="s">
        <v>398</v>
      </c>
      <c r="AT285" s="262" t="s">
        <v>412</v>
      </c>
      <c r="AU285" s="220" t="s">
        <v>547</v>
      </c>
      <c r="AV285" s="263" t="s">
        <v>412</v>
      </c>
      <c r="AW285" s="222">
        <v>0</v>
      </c>
      <c r="AX285" s="261">
        <v>0</v>
      </c>
      <c r="AY285" s="221" t="s">
        <v>400</v>
      </c>
      <c r="AZ285" s="221" t="s">
        <v>383</v>
      </c>
      <c r="BA285" s="247" t="s">
        <v>390</v>
      </c>
      <c r="BB285" s="279" t="s">
        <v>3579</v>
      </c>
      <c r="BC285" s="375">
        <v>44620</v>
      </c>
      <c r="BD285" s="316" t="s">
        <v>394</v>
      </c>
      <c r="BE285" s="227" t="s">
        <v>3580</v>
      </c>
      <c r="BF285" s="317">
        <v>0.5</v>
      </c>
      <c r="BG285" s="235" t="s">
        <v>422</v>
      </c>
      <c r="BH285" s="223">
        <v>-44620</v>
      </c>
      <c r="BI285" s="221" t="s">
        <v>398</v>
      </c>
      <c r="BJ285" s="267"/>
      <c r="BK285" s="267"/>
      <c r="BL285" s="267"/>
      <c r="BM285" s="267"/>
      <c r="BN285" s="221"/>
      <c r="BO285" s="267"/>
      <c r="BP285" s="268" t="s">
        <v>293</v>
      </c>
      <c r="BQ285" s="62" t="s">
        <v>3581</v>
      </c>
      <c r="BR285" s="269">
        <v>44712</v>
      </c>
      <c r="BS285" s="233" t="s">
        <v>3582</v>
      </c>
      <c r="BT285" s="234">
        <v>0</v>
      </c>
      <c r="BU285" s="235" t="s">
        <v>386</v>
      </c>
      <c r="BV285" s="223">
        <v>61</v>
      </c>
      <c r="BW285" s="221" t="s">
        <v>398</v>
      </c>
      <c r="BX285" s="249">
        <v>44722</v>
      </c>
      <c r="BY285" s="312" t="s">
        <v>3583</v>
      </c>
      <c r="BZ285" s="312" t="s">
        <v>402</v>
      </c>
      <c r="CA285" s="391">
        <v>0.5</v>
      </c>
      <c r="CB285" s="236" t="s">
        <v>293</v>
      </c>
      <c r="CC285" s="94"/>
      <c r="CD285" s="268" t="s">
        <v>293</v>
      </c>
      <c r="CE285" s="237">
        <v>44823</v>
      </c>
      <c r="CF285" s="71" t="s">
        <v>3584</v>
      </c>
      <c r="CG285" s="42" t="s">
        <v>3585</v>
      </c>
      <c r="CH285" s="20" t="s">
        <v>3586</v>
      </c>
      <c r="CI285" s="21">
        <v>0.5</v>
      </c>
      <c r="CJ285" s="235" t="str">
        <f t="shared" si="42"/>
        <v>AVANCE PARCIAL</v>
      </c>
      <c r="CK285" s="223">
        <f t="shared" si="38"/>
        <v>61</v>
      </c>
      <c r="CL285" s="221" t="str">
        <f t="shared" si="39"/>
        <v>CON TIEMPO</v>
      </c>
      <c r="CM285" s="513">
        <v>44883</v>
      </c>
      <c r="CN285" s="514" t="s">
        <v>3587</v>
      </c>
      <c r="CO285" s="336" t="s">
        <v>1543</v>
      </c>
      <c r="CP285" s="337">
        <v>0.5</v>
      </c>
      <c r="CQ285" s="494" t="s">
        <v>387</v>
      </c>
      <c r="CR285" s="105" t="s">
        <v>390</v>
      </c>
      <c r="CS285" s="249">
        <v>44963</v>
      </c>
      <c r="CT285" s="240" t="s">
        <v>3588</v>
      </c>
      <c r="CU285" s="240" t="s">
        <v>3589</v>
      </c>
      <c r="CV285" s="240" t="s">
        <v>328</v>
      </c>
      <c r="CW285" s="122">
        <v>1</v>
      </c>
      <c r="CX285" s="235" t="str">
        <f t="shared" si="43"/>
        <v>CUMPLIMIENTO TOTAL</v>
      </c>
      <c r="CY285" s="223">
        <f t="shared" si="44"/>
        <v>61</v>
      </c>
      <c r="CZ285" s="221" t="str">
        <f>(IF(CQ285="CERRADO","NO APLICA ACCION CERRADA",IF(CY285&lt;=0,"VENCIDO",IF(AY285&lt;=$V$5,"POR VENCER","CON TIEMPO"))))</f>
        <v>CON TIEMPO</v>
      </c>
      <c r="DA285" s="669">
        <v>44970</v>
      </c>
      <c r="DB285" s="670" t="s">
        <v>3590</v>
      </c>
      <c r="DC285" s="94" t="s">
        <v>1416</v>
      </c>
      <c r="DD285" s="137">
        <v>1</v>
      </c>
      <c r="DE285" s="97" t="s">
        <v>294</v>
      </c>
      <c r="DF285" s="105" t="s">
        <v>293</v>
      </c>
      <c r="DG285" s="141"/>
      <c r="DH285" s="141"/>
      <c r="DI285" s="141"/>
      <c r="DJ285" s="141"/>
      <c r="DK285" s="141"/>
      <c r="DL285" s="141"/>
      <c r="DM285" s="141"/>
      <c r="DN285" s="141"/>
      <c r="DO285" s="141"/>
      <c r="DP285" s="141"/>
      <c r="DQ285" s="141"/>
      <c r="DR285" s="141"/>
      <c r="DS285" s="141"/>
      <c r="DT285" s="141"/>
      <c r="DU285" s="141"/>
      <c r="DV285" s="141"/>
      <c r="DW285" s="141"/>
      <c r="DX285" s="141"/>
      <c r="DY285" s="141"/>
      <c r="DZ285" s="141"/>
      <c r="EA285" s="141"/>
      <c r="EB285" s="141"/>
      <c r="EC285" s="141"/>
      <c r="ED285" s="141"/>
      <c r="EE285" s="141"/>
      <c r="EF285" s="141"/>
      <c r="EG285" s="141"/>
      <c r="EH285" s="141"/>
      <c r="EI285" s="141"/>
      <c r="EJ285" s="141"/>
      <c r="EK285" s="141"/>
      <c r="EL285" s="141"/>
      <c r="EM285" s="141"/>
      <c r="EN285" s="141"/>
      <c r="EO285" s="141"/>
      <c r="EP285" s="141"/>
      <c r="EQ285" s="141"/>
      <c r="ER285" s="141"/>
      <c r="ES285" s="141"/>
      <c r="ET285" s="141"/>
      <c r="EU285" s="141"/>
      <c r="EV285" s="141"/>
      <c r="EW285" s="141"/>
      <c r="EX285" s="141"/>
      <c r="EY285" s="141"/>
      <c r="EZ285" s="141"/>
      <c r="FA285" s="141"/>
      <c r="FB285" s="141"/>
      <c r="FC285" s="141"/>
      <c r="FD285" s="141"/>
      <c r="FE285" s="141"/>
      <c r="FF285" s="141"/>
      <c r="FG285" s="141"/>
      <c r="FH285" s="141"/>
      <c r="FI285" s="141"/>
      <c r="FJ285" s="141"/>
      <c r="FK285" s="141"/>
      <c r="FL285" s="141"/>
      <c r="FM285" s="141"/>
      <c r="FN285" s="141"/>
      <c r="FO285" s="141"/>
      <c r="FP285" s="141"/>
      <c r="FQ285" s="141"/>
      <c r="FR285" s="141"/>
      <c r="FS285" s="141"/>
      <c r="FT285" s="141"/>
      <c r="FU285" s="141"/>
      <c r="FV285" s="141"/>
      <c r="FW285" s="141"/>
      <c r="FX285" s="141"/>
      <c r="FY285" s="141"/>
      <c r="FZ285" s="141"/>
      <c r="GA285" s="141"/>
      <c r="GB285" s="141"/>
      <c r="GC285" s="141"/>
      <c r="GD285" s="141"/>
      <c r="GE285" s="141"/>
      <c r="GF285" s="141"/>
      <c r="GG285" s="141"/>
      <c r="GH285" s="141"/>
      <c r="GI285" s="141"/>
      <c r="GJ285" s="141"/>
      <c r="GK285" s="141"/>
      <c r="GL285" s="141"/>
      <c r="GM285" s="141"/>
      <c r="GN285" s="141"/>
      <c r="GO285" s="141"/>
      <c r="GP285" s="141"/>
      <c r="GQ285" s="141"/>
      <c r="GR285" s="141"/>
      <c r="GS285" s="141"/>
      <c r="GT285" s="141"/>
      <c r="GU285" s="141"/>
      <c r="GV285" s="141"/>
      <c r="GW285" s="141"/>
      <c r="GX285" s="141"/>
      <c r="GY285" s="141"/>
      <c r="GZ285" s="141"/>
      <c r="HA285" s="141"/>
      <c r="HB285" s="141"/>
      <c r="HC285" s="141"/>
      <c r="HD285" s="141"/>
      <c r="HE285" s="141"/>
      <c r="HF285" s="141"/>
      <c r="HG285" s="141"/>
      <c r="HH285" s="141"/>
      <c r="HI285" s="141"/>
      <c r="HJ285" s="141"/>
      <c r="HK285" s="141"/>
      <c r="HL285" s="141"/>
      <c r="HM285" s="141"/>
      <c r="HN285" s="141"/>
      <c r="HO285" s="141"/>
      <c r="HP285" s="141"/>
      <c r="HQ285" s="141"/>
      <c r="HR285" s="141"/>
      <c r="HS285" s="141"/>
      <c r="HT285" s="141"/>
      <c r="HU285" s="141"/>
      <c r="HV285" s="141"/>
      <c r="HW285" s="141"/>
      <c r="HX285" s="141"/>
      <c r="HY285" s="141"/>
      <c r="HZ285" s="141"/>
      <c r="IA285" s="141"/>
      <c r="IB285" s="141"/>
      <c r="IC285" s="141"/>
      <c r="ID285" s="141"/>
      <c r="IE285" s="141"/>
      <c r="IF285" s="141"/>
      <c r="IG285" s="141"/>
      <c r="IH285" s="141"/>
      <c r="II285" s="141"/>
      <c r="IJ285" s="141"/>
      <c r="IK285" s="141"/>
      <c r="IL285" s="141"/>
      <c r="IM285" s="141"/>
      <c r="IN285" s="141"/>
      <c r="IO285" s="141"/>
      <c r="IP285" s="141"/>
      <c r="IQ285" s="141"/>
      <c r="IR285" s="141"/>
      <c r="IS285" s="141"/>
      <c r="IT285" s="141"/>
      <c r="IU285" s="141"/>
      <c r="IV285" s="141"/>
      <c r="IW285" s="141"/>
      <c r="IX285" s="141"/>
      <c r="IY285" s="141"/>
      <c r="IZ285" s="141"/>
      <c r="JA285" s="141"/>
      <c r="JB285" s="141"/>
      <c r="JC285" s="141"/>
      <c r="JD285" s="141"/>
      <c r="JE285" s="141"/>
      <c r="JF285" s="141"/>
      <c r="JG285" s="141"/>
      <c r="JH285" s="141"/>
      <c r="JI285" s="141"/>
      <c r="JJ285" s="141"/>
      <c r="JK285" s="141"/>
      <c r="JL285" s="141"/>
      <c r="JM285" s="141"/>
      <c r="JN285" s="141"/>
      <c r="JO285" s="141"/>
      <c r="JP285" s="141"/>
      <c r="JQ285" s="141"/>
      <c r="JR285" s="141"/>
      <c r="JS285" s="141"/>
      <c r="JT285" s="141"/>
      <c r="JU285" s="141"/>
      <c r="JV285" s="141"/>
      <c r="JW285" s="141"/>
      <c r="JX285" s="141"/>
      <c r="JY285" s="141"/>
      <c r="JZ285" s="141"/>
      <c r="KA285" s="141"/>
      <c r="KB285" s="141"/>
      <c r="KC285" s="141"/>
      <c r="KD285" s="141"/>
      <c r="KE285" s="141"/>
      <c r="KF285" s="141"/>
      <c r="KG285" s="141"/>
      <c r="KH285" s="141"/>
      <c r="KI285" s="141"/>
      <c r="KJ285" s="141"/>
      <c r="KK285" s="141"/>
      <c r="KL285" s="141"/>
      <c r="KM285" s="141"/>
      <c r="KN285" s="141"/>
      <c r="KO285" s="141"/>
      <c r="KP285" s="141"/>
      <c r="KQ285" s="141"/>
      <c r="KR285" s="141"/>
      <c r="KS285" s="141"/>
      <c r="KT285" s="141"/>
      <c r="KU285" s="141"/>
      <c r="KV285" s="141"/>
      <c r="KW285" s="141"/>
      <c r="KX285" s="141"/>
      <c r="KY285" s="141"/>
      <c r="KZ285" s="141"/>
      <c r="LA285" s="141"/>
      <c r="LB285" s="141"/>
      <c r="LC285" s="141"/>
      <c r="LD285" s="141"/>
      <c r="LE285" s="141"/>
      <c r="LF285" s="141"/>
      <c r="LG285" s="141"/>
      <c r="LH285" s="141"/>
      <c r="LI285" s="141"/>
      <c r="LJ285" s="141"/>
      <c r="LK285" s="141"/>
      <c r="LL285" s="141"/>
      <c r="LM285" s="141"/>
      <c r="LN285" s="141"/>
      <c r="LO285" s="141"/>
      <c r="LP285" s="141"/>
      <c r="LQ285" s="141"/>
      <c r="LR285" s="141"/>
      <c r="LS285" s="141"/>
      <c r="LT285" s="141"/>
      <c r="LU285" s="141"/>
      <c r="LV285" s="141"/>
      <c r="LW285" s="141"/>
      <c r="LX285" s="141"/>
      <c r="LY285" s="141"/>
      <c r="LZ285" s="141"/>
      <c r="MA285" s="141"/>
      <c r="MB285" s="141"/>
      <c r="MC285" s="141"/>
      <c r="MD285" s="141"/>
      <c r="ME285" s="141"/>
      <c r="MF285" s="141"/>
      <c r="MG285" s="141"/>
      <c r="MH285" s="141"/>
      <c r="MI285" s="141"/>
      <c r="MJ285" s="141"/>
      <c r="MK285" s="141"/>
      <c r="ML285" s="141"/>
      <c r="MM285" s="141"/>
      <c r="MN285" s="141"/>
      <c r="MO285" s="141"/>
      <c r="MP285" s="141"/>
      <c r="MQ285" s="141"/>
      <c r="MR285" s="141"/>
      <c r="MS285" s="141"/>
      <c r="MT285" s="141"/>
      <c r="MU285" s="141"/>
      <c r="MV285" s="141"/>
      <c r="MW285" s="141"/>
      <c r="MX285" s="141"/>
      <c r="MY285" s="141"/>
      <c r="MZ285" s="141"/>
      <c r="NA285" s="141"/>
      <c r="NB285" s="141"/>
      <c r="NC285" s="141"/>
      <c r="ND285" s="141"/>
      <c r="NE285" s="141"/>
      <c r="NF285" s="141"/>
      <c r="NG285" s="141"/>
      <c r="NH285" s="141"/>
      <c r="NI285" s="141"/>
      <c r="NJ285" s="141"/>
      <c r="NK285" s="141"/>
      <c r="NL285" s="141"/>
      <c r="NM285" s="141"/>
      <c r="NN285" s="141"/>
      <c r="NO285" s="141"/>
      <c r="NP285" s="141"/>
      <c r="NQ285" s="141"/>
      <c r="NR285" s="141"/>
      <c r="NS285" s="141"/>
      <c r="NT285" s="141"/>
      <c r="NU285" s="141"/>
      <c r="NV285" s="141"/>
      <c r="NW285" s="141"/>
      <c r="NX285" s="141"/>
      <c r="NY285" s="141"/>
      <c r="NZ285" s="141"/>
      <c r="OA285" s="141"/>
      <c r="OB285" s="141"/>
      <c r="OC285" s="141"/>
      <c r="OD285" s="141"/>
      <c r="OE285" s="141"/>
      <c r="OF285" s="141"/>
      <c r="OG285" s="141"/>
      <c r="OH285" s="141"/>
      <c r="OI285" s="141"/>
      <c r="OJ285" s="141"/>
      <c r="OK285" s="141"/>
      <c r="OL285" s="141"/>
      <c r="OM285" s="141"/>
      <c r="ON285" s="141"/>
      <c r="OO285" s="141"/>
      <c r="OP285" s="141"/>
      <c r="OQ285" s="141"/>
      <c r="OR285" s="141"/>
      <c r="OS285" s="141"/>
      <c r="OT285" s="141"/>
      <c r="OU285" s="141"/>
      <c r="OV285" s="141"/>
      <c r="OW285" s="141"/>
      <c r="OX285" s="141"/>
      <c r="OY285" s="141"/>
      <c r="OZ285" s="141"/>
      <c r="PA285" s="141"/>
      <c r="PB285" s="141"/>
      <c r="PC285" s="141"/>
      <c r="PD285" s="141"/>
      <c r="PE285" s="141"/>
      <c r="PF285" s="141"/>
      <c r="PG285" s="141"/>
      <c r="PH285" s="141"/>
      <c r="PI285" s="141"/>
      <c r="PJ285" s="141"/>
      <c r="PK285" s="141"/>
      <c r="PL285" s="141"/>
      <c r="PM285" s="141"/>
      <c r="PN285" s="141"/>
      <c r="PO285" s="141"/>
      <c r="PP285" s="141"/>
      <c r="PQ285" s="141"/>
      <c r="PR285" s="141"/>
      <c r="PS285" s="141"/>
      <c r="PT285" s="141"/>
      <c r="PU285" s="141"/>
      <c r="PV285" s="141"/>
      <c r="PW285" s="141"/>
      <c r="PX285" s="141"/>
      <c r="PY285" s="141"/>
      <c r="PZ285" s="141"/>
      <c r="QA285" s="141"/>
      <c r="QB285" s="141"/>
      <c r="QC285" s="141"/>
      <c r="QD285" s="141"/>
      <c r="QE285" s="141"/>
      <c r="QF285" s="141"/>
    </row>
    <row r="286" spans="1:448" s="145" customFormat="1" ht="118.5" hidden="1" customHeight="1">
      <c r="A286" s="252">
        <v>258</v>
      </c>
      <c r="B286" s="253" t="s">
        <v>1198</v>
      </c>
      <c r="C286" s="253" t="s">
        <v>1199</v>
      </c>
      <c r="D286" s="213" t="s">
        <v>1200</v>
      </c>
      <c r="E286" s="224" t="s">
        <v>595</v>
      </c>
      <c r="F286" s="213" t="s">
        <v>1877</v>
      </c>
      <c r="G286" s="256" t="s">
        <v>269</v>
      </c>
      <c r="H286" s="213" t="s">
        <v>341</v>
      </c>
      <c r="I286" s="213" t="s">
        <v>1878</v>
      </c>
      <c r="J286" s="395" t="s">
        <v>102</v>
      </c>
      <c r="K286" s="395" t="s">
        <v>638</v>
      </c>
      <c r="L286" s="395" t="s">
        <v>639</v>
      </c>
      <c r="M286" s="288" t="s">
        <v>1879</v>
      </c>
      <c r="N286" s="395" t="s">
        <v>1880</v>
      </c>
      <c r="O286" s="213" t="s">
        <v>596</v>
      </c>
      <c r="P286" s="213" t="s">
        <v>3442</v>
      </c>
      <c r="Q286" s="213" t="s">
        <v>642</v>
      </c>
      <c r="R286" s="213" t="s">
        <v>251</v>
      </c>
      <c r="S286" s="255" t="s">
        <v>3591</v>
      </c>
      <c r="T286" s="253" t="s">
        <v>493</v>
      </c>
      <c r="U286" s="255">
        <v>89</v>
      </c>
      <c r="V286" s="255">
        <v>2021</v>
      </c>
      <c r="W286" s="255" t="s">
        <v>3573</v>
      </c>
      <c r="X286" s="213" t="s">
        <v>3574</v>
      </c>
      <c r="Y286" s="213" t="s">
        <v>3575</v>
      </c>
      <c r="Z286" s="213" t="s">
        <v>3592</v>
      </c>
      <c r="AA286" s="255">
        <v>2</v>
      </c>
      <c r="AB286" s="668" t="s">
        <v>3593</v>
      </c>
      <c r="AC286" s="668" t="s">
        <v>3594</v>
      </c>
      <c r="AD286" s="585">
        <v>1</v>
      </c>
      <c r="AE286" s="255" t="s">
        <v>328</v>
      </c>
      <c r="AF286" s="654">
        <v>44483</v>
      </c>
      <c r="AG286" s="654">
        <v>44560</v>
      </c>
      <c r="AH286" s="260">
        <v>44743</v>
      </c>
      <c r="AI286" s="260" t="s">
        <v>309</v>
      </c>
      <c r="AJ286" s="260" t="s">
        <v>309</v>
      </c>
      <c r="AK286" s="218">
        <f t="shared" si="41"/>
        <v>-151</v>
      </c>
      <c r="AL286" s="220" t="s">
        <v>547</v>
      </c>
      <c r="AM286" s="262"/>
      <c r="AN286" s="257"/>
      <c r="AO286" s="300"/>
      <c r="AP286" s="261"/>
      <c r="AQ286" s="235" t="s">
        <v>386</v>
      </c>
      <c r="AR286" s="223">
        <v>109</v>
      </c>
      <c r="AS286" s="221" t="s">
        <v>398</v>
      </c>
      <c r="AT286" s="262" t="s">
        <v>412</v>
      </c>
      <c r="AU286" s="220" t="s">
        <v>547</v>
      </c>
      <c r="AV286" s="263" t="s">
        <v>412</v>
      </c>
      <c r="AW286" s="222">
        <v>0</v>
      </c>
      <c r="AX286" s="261">
        <v>0</v>
      </c>
      <c r="AY286" s="221" t="s">
        <v>400</v>
      </c>
      <c r="AZ286" s="221" t="s">
        <v>383</v>
      </c>
      <c r="BA286" s="247" t="s">
        <v>390</v>
      </c>
      <c r="BB286" s="36" t="s">
        <v>3595</v>
      </c>
      <c r="BC286" s="280">
        <v>44620</v>
      </c>
      <c r="BD286" s="36" t="s">
        <v>307</v>
      </c>
      <c r="BE286" s="279" t="s">
        <v>328</v>
      </c>
      <c r="BF286" s="227">
        <v>1</v>
      </c>
      <c r="BG286" s="235" t="s">
        <v>380</v>
      </c>
      <c r="BH286" s="223">
        <v>-44620</v>
      </c>
      <c r="BI286" s="221" t="s">
        <v>387</v>
      </c>
      <c r="BJ286" s="267"/>
      <c r="BK286" s="267"/>
      <c r="BL286" s="267"/>
      <c r="BM286" s="267"/>
      <c r="BN286" s="221"/>
      <c r="BO286" s="267"/>
      <c r="BP286" s="399" t="s">
        <v>1213</v>
      </c>
      <c r="BQ286" s="62" t="s">
        <v>2199</v>
      </c>
      <c r="BR286" s="269">
        <v>44712</v>
      </c>
      <c r="BS286" s="233" t="s">
        <v>480</v>
      </c>
      <c r="BT286" s="234">
        <v>1</v>
      </c>
      <c r="BU286" s="235" t="s">
        <v>380</v>
      </c>
      <c r="BV286" s="223">
        <v>-151</v>
      </c>
      <c r="BW286" s="221" t="s">
        <v>387</v>
      </c>
      <c r="BX286" s="249">
        <v>44607</v>
      </c>
      <c r="BY286" s="582" t="s">
        <v>3596</v>
      </c>
      <c r="BZ286" s="94" t="s">
        <v>466</v>
      </c>
      <c r="CA286" s="108">
        <v>1</v>
      </c>
      <c r="CB286" s="236" t="s">
        <v>294</v>
      </c>
      <c r="CC286" s="94"/>
      <c r="CD286" s="236" t="s">
        <v>294</v>
      </c>
      <c r="CE286" s="233" t="s">
        <v>1125</v>
      </c>
      <c r="CF286" s="233" t="s">
        <v>1125</v>
      </c>
      <c r="CG286" s="375" t="s">
        <v>328</v>
      </c>
      <c r="CH286" s="233" t="s">
        <v>328</v>
      </c>
      <c r="CI286" s="234">
        <v>1</v>
      </c>
      <c r="CJ286" s="235" t="str">
        <f t="shared" si="42"/>
        <v>CUMPLIMIENTO TOTAL</v>
      </c>
      <c r="CK286" s="223" t="str">
        <f t="shared" si="38"/>
        <v>NO APLICA ACCION CERRADA</v>
      </c>
      <c r="CL286" s="221" t="str">
        <f t="shared" si="39"/>
        <v>NO APLICA ACCION CERRADA</v>
      </c>
      <c r="CM286" s="239" t="s">
        <v>328</v>
      </c>
      <c r="CN286" s="82" t="s">
        <v>2142</v>
      </c>
      <c r="CO286" s="70" t="s">
        <v>409</v>
      </c>
      <c r="CP286" s="107">
        <v>1</v>
      </c>
      <c r="CQ286" s="236" t="s">
        <v>294</v>
      </c>
      <c r="CR286" s="105" t="s">
        <v>382</v>
      </c>
      <c r="CS286" s="249">
        <v>44963</v>
      </c>
      <c r="CT286" s="82" t="s">
        <v>1125</v>
      </c>
      <c r="CU286" s="82" t="s">
        <v>339</v>
      </c>
      <c r="CV286" s="107">
        <v>1</v>
      </c>
      <c r="CW286" s="110">
        <v>1</v>
      </c>
      <c r="CX286" s="235" t="str">
        <f t="shared" si="43"/>
        <v>CUMPLIMIENTO TOTAL</v>
      </c>
      <c r="CY286" s="223" t="str">
        <f t="shared" si="44"/>
        <v>NO APLICA ACCION CERRADA</v>
      </c>
      <c r="CZ286" s="221" t="str">
        <f>(IF(CQ286="CERRADO","NO APLICA ACCION CERRADA",IF(CW286&lt;=0,"VENCIDO",IF(AY286&lt;=$V$5,"POR VENCER","CON TIEMPO"))))</f>
        <v>NO APLICA ACCION CERRADA</v>
      </c>
      <c r="DA286" s="239" t="s">
        <v>328</v>
      </c>
      <c r="DB286" s="82" t="s">
        <v>1125</v>
      </c>
      <c r="DC286" s="82" t="s">
        <v>339</v>
      </c>
      <c r="DD286" s="107">
        <v>1</v>
      </c>
      <c r="DE286" s="97" t="s">
        <v>294</v>
      </c>
      <c r="DF286" s="94"/>
      <c r="DG286" s="141"/>
      <c r="DH286" s="141"/>
      <c r="DI286" s="141"/>
      <c r="DJ286" s="141"/>
      <c r="DK286" s="141"/>
      <c r="DL286" s="141"/>
      <c r="DM286" s="141"/>
      <c r="DN286" s="141"/>
      <c r="DO286" s="141"/>
      <c r="DP286" s="141"/>
      <c r="DQ286" s="141"/>
      <c r="DR286" s="141"/>
      <c r="DS286" s="141"/>
      <c r="DT286" s="141"/>
      <c r="DU286" s="141"/>
      <c r="DV286" s="141"/>
      <c r="DW286" s="141"/>
      <c r="DX286" s="141"/>
      <c r="DY286" s="141"/>
      <c r="DZ286" s="141"/>
      <c r="EA286" s="141"/>
      <c r="EB286" s="141"/>
      <c r="EC286" s="141"/>
      <c r="ED286" s="141"/>
      <c r="EE286" s="141"/>
      <c r="EF286" s="141"/>
      <c r="EG286" s="141"/>
      <c r="EH286" s="141"/>
      <c r="EI286" s="141"/>
      <c r="EJ286" s="141"/>
      <c r="EK286" s="141"/>
      <c r="EL286" s="141"/>
      <c r="EM286" s="141"/>
      <c r="EN286" s="141"/>
      <c r="EO286" s="141"/>
      <c r="EP286" s="141"/>
      <c r="EQ286" s="141"/>
      <c r="ER286" s="141"/>
      <c r="ES286" s="141"/>
      <c r="ET286" s="141"/>
      <c r="EU286" s="141"/>
      <c r="EV286" s="141"/>
      <c r="EW286" s="141"/>
      <c r="EX286" s="141"/>
      <c r="EY286" s="141"/>
      <c r="EZ286" s="141"/>
      <c r="FA286" s="141"/>
      <c r="FB286" s="141"/>
      <c r="FC286" s="141"/>
      <c r="FD286" s="141"/>
      <c r="FE286" s="141"/>
      <c r="FF286" s="141"/>
      <c r="FG286" s="141"/>
      <c r="FH286" s="141"/>
      <c r="FI286" s="141"/>
      <c r="FJ286" s="141"/>
      <c r="FK286" s="141"/>
      <c r="FL286" s="141"/>
      <c r="FM286" s="141"/>
      <c r="FN286" s="141"/>
      <c r="FO286" s="141"/>
      <c r="FP286" s="141"/>
      <c r="FQ286" s="141"/>
      <c r="FR286" s="141"/>
      <c r="FS286" s="141"/>
      <c r="FT286" s="141"/>
      <c r="FU286" s="141"/>
      <c r="FV286" s="141"/>
      <c r="FW286" s="141"/>
      <c r="FX286" s="141"/>
      <c r="FY286" s="141"/>
      <c r="FZ286" s="141"/>
      <c r="GA286" s="141"/>
      <c r="GB286" s="141"/>
      <c r="GC286" s="141"/>
      <c r="GD286" s="141"/>
      <c r="GE286" s="141"/>
      <c r="GF286" s="141"/>
      <c r="GG286" s="141"/>
      <c r="GH286" s="141"/>
      <c r="GI286" s="141"/>
      <c r="GJ286" s="141"/>
      <c r="GK286" s="141"/>
      <c r="GL286" s="141"/>
      <c r="GM286" s="141"/>
      <c r="GN286" s="141"/>
      <c r="GO286" s="141"/>
      <c r="GP286" s="141"/>
      <c r="GQ286" s="141"/>
      <c r="GR286" s="141"/>
      <c r="GS286" s="141"/>
      <c r="GT286" s="141"/>
      <c r="GU286" s="141"/>
      <c r="GV286" s="141"/>
      <c r="GW286" s="141"/>
      <c r="GX286" s="141"/>
      <c r="GY286" s="141"/>
      <c r="GZ286" s="141"/>
      <c r="HA286" s="141"/>
      <c r="HB286" s="141"/>
      <c r="HC286" s="141"/>
      <c r="HD286" s="141"/>
      <c r="HE286" s="141"/>
      <c r="HF286" s="141"/>
      <c r="HG286" s="141"/>
      <c r="HH286" s="141"/>
      <c r="HI286" s="141"/>
      <c r="HJ286" s="141"/>
      <c r="HK286" s="141"/>
      <c r="HL286" s="141"/>
      <c r="HM286" s="141"/>
      <c r="HN286" s="141"/>
      <c r="HO286" s="141"/>
      <c r="HP286" s="141"/>
      <c r="HQ286" s="141"/>
      <c r="HR286" s="141"/>
      <c r="HS286" s="141"/>
      <c r="HT286" s="141"/>
      <c r="HU286" s="141"/>
      <c r="HV286" s="141"/>
      <c r="HW286" s="141"/>
      <c r="HX286" s="141"/>
      <c r="HY286" s="141"/>
      <c r="HZ286" s="141"/>
      <c r="IA286" s="141"/>
      <c r="IB286" s="141"/>
      <c r="IC286" s="141"/>
      <c r="ID286" s="141"/>
      <c r="IE286" s="141"/>
      <c r="IF286" s="141"/>
      <c r="IG286" s="141"/>
      <c r="IH286" s="141"/>
      <c r="II286" s="141"/>
      <c r="IJ286" s="141"/>
      <c r="IK286" s="141"/>
      <c r="IL286" s="141"/>
      <c r="IM286" s="141"/>
      <c r="IN286" s="141"/>
      <c r="IO286" s="141"/>
      <c r="IP286" s="141"/>
      <c r="IQ286" s="141"/>
      <c r="IR286" s="141"/>
      <c r="IS286" s="141"/>
      <c r="IT286" s="141"/>
      <c r="IU286" s="141"/>
      <c r="IV286" s="141"/>
      <c r="IW286" s="141"/>
      <c r="IX286" s="141"/>
      <c r="IY286" s="141"/>
      <c r="IZ286" s="141"/>
      <c r="JA286" s="141"/>
      <c r="JB286" s="141"/>
      <c r="JC286" s="141"/>
      <c r="JD286" s="141"/>
      <c r="JE286" s="141"/>
      <c r="JF286" s="141"/>
      <c r="JG286" s="141"/>
      <c r="JH286" s="141"/>
      <c r="JI286" s="141"/>
      <c r="JJ286" s="141"/>
      <c r="JK286" s="141"/>
      <c r="JL286" s="141"/>
      <c r="JM286" s="141"/>
      <c r="JN286" s="141"/>
      <c r="JO286" s="141"/>
      <c r="JP286" s="141"/>
      <c r="JQ286" s="141"/>
      <c r="JR286" s="141"/>
      <c r="JS286" s="141"/>
      <c r="JT286" s="141"/>
      <c r="JU286" s="141"/>
      <c r="JV286" s="141"/>
      <c r="JW286" s="141"/>
      <c r="JX286" s="141"/>
      <c r="JY286" s="141"/>
      <c r="JZ286" s="141"/>
      <c r="KA286" s="141"/>
      <c r="KB286" s="141"/>
      <c r="KC286" s="141"/>
      <c r="KD286" s="141"/>
      <c r="KE286" s="141"/>
      <c r="KF286" s="141"/>
      <c r="KG286" s="141"/>
      <c r="KH286" s="141"/>
      <c r="KI286" s="141"/>
      <c r="KJ286" s="141"/>
      <c r="KK286" s="141"/>
      <c r="KL286" s="141"/>
      <c r="KM286" s="141"/>
      <c r="KN286" s="141"/>
      <c r="KO286" s="141"/>
      <c r="KP286" s="141"/>
      <c r="KQ286" s="141"/>
      <c r="KR286" s="141"/>
      <c r="KS286" s="141"/>
      <c r="KT286" s="141"/>
      <c r="KU286" s="141"/>
      <c r="KV286" s="141"/>
      <c r="KW286" s="141"/>
      <c r="KX286" s="141"/>
      <c r="KY286" s="141"/>
      <c r="KZ286" s="141"/>
      <c r="LA286" s="141"/>
      <c r="LB286" s="141"/>
      <c r="LC286" s="141"/>
      <c r="LD286" s="141"/>
      <c r="LE286" s="141"/>
      <c r="LF286" s="141"/>
      <c r="LG286" s="141"/>
      <c r="LH286" s="141"/>
      <c r="LI286" s="141"/>
      <c r="LJ286" s="141"/>
      <c r="LK286" s="141"/>
      <c r="LL286" s="141"/>
      <c r="LM286" s="141"/>
      <c r="LN286" s="141"/>
      <c r="LO286" s="141"/>
      <c r="LP286" s="141"/>
      <c r="LQ286" s="141"/>
      <c r="LR286" s="141"/>
      <c r="LS286" s="141"/>
      <c r="LT286" s="141"/>
      <c r="LU286" s="141"/>
      <c r="LV286" s="141"/>
      <c r="LW286" s="141"/>
      <c r="LX286" s="141"/>
      <c r="LY286" s="141"/>
      <c r="LZ286" s="141"/>
      <c r="MA286" s="141"/>
      <c r="MB286" s="141"/>
      <c r="MC286" s="141"/>
      <c r="MD286" s="141"/>
      <c r="ME286" s="141"/>
      <c r="MF286" s="141"/>
      <c r="MG286" s="141"/>
      <c r="MH286" s="141"/>
      <c r="MI286" s="141"/>
      <c r="MJ286" s="141"/>
      <c r="MK286" s="141"/>
      <c r="ML286" s="141"/>
      <c r="MM286" s="141"/>
      <c r="MN286" s="141"/>
      <c r="MO286" s="141"/>
      <c r="MP286" s="141"/>
      <c r="MQ286" s="141"/>
      <c r="MR286" s="141"/>
      <c r="MS286" s="141"/>
      <c r="MT286" s="141"/>
      <c r="MU286" s="141"/>
      <c r="MV286" s="141"/>
      <c r="MW286" s="141"/>
      <c r="MX286" s="141"/>
      <c r="MY286" s="141"/>
      <c r="MZ286" s="141"/>
      <c r="NA286" s="141"/>
      <c r="NB286" s="141"/>
      <c r="NC286" s="141"/>
      <c r="ND286" s="141"/>
      <c r="NE286" s="141"/>
      <c r="NF286" s="141"/>
      <c r="NG286" s="141"/>
      <c r="NH286" s="141"/>
      <c r="NI286" s="141"/>
      <c r="NJ286" s="141"/>
      <c r="NK286" s="141"/>
      <c r="NL286" s="141"/>
      <c r="NM286" s="141"/>
      <c r="NN286" s="141"/>
      <c r="NO286" s="141"/>
      <c r="NP286" s="141"/>
      <c r="NQ286" s="141"/>
      <c r="NR286" s="141"/>
      <c r="NS286" s="141"/>
      <c r="NT286" s="141"/>
      <c r="NU286" s="141"/>
      <c r="NV286" s="141"/>
      <c r="NW286" s="141"/>
      <c r="NX286" s="141"/>
      <c r="NY286" s="141"/>
      <c r="NZ286" s="141"/>
      <c r="OA286" s="141"/>
      <c r="OB286" s="141"/>
      <c r="OC286" s="141"/>
      <c r="OD286" s="141"/>
      <c r="OE286" s="141"/>
      <c r="OF286" s="141"/>
      <c r="OG286" s="141"/>
      <c r="OH286" s="141"/>
      <c r="OI286" s="141"/>
      <c r="OJ286" s="141"/>
      <c r="OK286" s="141"/>
      <c r="OL286" s="141"/>
      <c r="OM286" s="141"/>
      <c r="ON286" s="141"/>
      <c r="OO286" s="141"/>
      <c r="OP286" s="141"/>
      <c r="OQ286" s="141"/>
      <c r="OR286" s="141"/>
      <c r="OS286" s="141"/>
      <c r="OT286" s="141"/>
      <c r="OU286" s="141"/>
      <c r="OV286" s="141"/>
      <c r="OW286" s="141"/>
      <c r="OX286" s="141"/>
      <c r="OY286" s="141"/>
      <c r="OZ286" s="141"/>
      <c r="PA286" s="141"/>
      <c r="PB286" s="141"/>
      <c r="PC286" s="141"/>
      <c r="PD286" s="141"/>
      <c r="PE286" s="141"/>
      <c r="PF286" s="141"/>
      <c r="PG286" s="141"/>
      <c r="PH286" s="141"/>
      <c r="PI286" s="141"/>
      <c r="PJ286" s="141"/>
      <c r="PK286" s="141"/>
      <c r="PL286" s="141"/>
      <c r="PM286" s="141"/>
      <c r="PN286" s="141"/>
      <c r="PO286" s="141"/>
      <c r="PP286" s="141"/>
      <c r="PQ286" s="141"/>
      <c r="PR286" s="141"/>
      <c r="PS286" s="141"/>
      <c r="PT286" s="141"/>
      <c r="PU286" s="141"/>
      <c r="PV286" s="141"/>
      <c r="PW286" s="141"/>
      <c r="PX286" s="141"/>
      <c r="PY286" s="141"/>
      <c r="PZ286" s="141"/>
      <c r="QA286" s="141"/>
      <c r="QB286" s="141"/>
      <c r="QC286" s="141"/>
      <c r="QD286" s="141"/>
      <c r="QE286" s="141"/>
      <c r="QF286" s="141"/>
    </row>
    <row r="287" spans="1:448" s="145" customFormat="1" ht="118.5" hidden="1" customHeight="1">
      <c r="A287" s="252">
        <v>259</v>
      </c>
      <c r="B287" s="253" t="s">
        <v>1198</v>
      </c>
      <c r="C287" s="253" t="s">
        <v>1199</v>
      </c>
      <c r="D287" s="213" t="s">
        <v>1200</v>
      </c>
      <c r="E287" s="224" t="s">
        <v>595</v>
      </c>
      <c r="F287" s="213" t="s">
        <v>1877</v>
      </c>
      <c r="G287" s="256" t="s">
        <v>269</v>
      </c>
      <c r="H287" s="213" t="s">
        <v>341</v>
      </c>
      <c r="I287" s="213" t="s">
        <v>1878</v>
      </c>
      <c r="J287" s="395" t="s">
        <v>102</v>
      </c>
      <c r="K287" s="395" t="s">
        <v>638</v>
      </c>
      <c r="L287" s="395" t="s">
        <v>639</v>
      </c>
      <c r="M287" s="288" t="s">
        <v>1879</v>
      </c>
      <c r="N287" s="395" t="s">
        <v>1880</v>
      </c>
      <c r="O287" s="213" t="s">
        <v>596</v>
      </c>
      <c r="P287" s="213" t="s">
        <v>3442</v>
      </c>
      <c r="Q287" s="213" t="s">
        <v>642</v>
      </c>
      <c r="R287" s="213" t="s">
        <v>251</v>
      </c>
      <c r="S287" s="255" t="s">
        <v>3597</v>
      </c>
      <c r="T287" s="253" t="s">
        <v>493</v>
      </c>
      <c r="U287" s="255">
        <v>89</v>
      </c>
      <c r="V287" s="255">
        <v>2021</v>
      </c>
      <c r="W287" s="255" t="s">
        <v>3573</v>
      </c>
      <c r="X287" s="213" t="s">
        <v>3574</v>
      </c>
      <c r="Y287" s="213" t="s">
        <v>3575</v>
      </c>
      <c r="Z287" s="213" t="s">
        <v>3598</v>
      </c>
      <c r="AA287" s="255">
        <v>3</v>
      </c>
      <c r="AB287" s="668" t="s">
        <v>3599</v>
      </c>
      <c r="AC287" s="668" t="s">
        <v>3600</v>
      </c>
      <c r="AD287" s="585">
        <v>1</v>
      </c>
      <c r="AE287" s="255" t="s">
        <v>328</v>
      </c>
      <c r="AF287" s="654">
        <v>44501</v>
      </c>
      <c r="AG287" s="654">
        <v>44681</v>
      </c>
      <c r="AH287" s="260">
        <v>44743</v>
      </c>
      <c r="AI287" s="260" t="s">
        <v>309</v>
      </c>
      <c r="AJ287" s="260" t="s">
        <v>309</v>
      </c>
      <c r="AK287" s="218">
        <f t="shared" si="41"/>
        <v>-30</v>
      </c>
      <c r="AL287" s="220" t="s">
        <v>547</v>
      </c>
      <c r="AM287" s="262"/>
      <c r="AN287" s="257"/>
      <c r="AO287" s="300"/>
      <c r="AP287" s="261"/>
      <c r="AQ287" s="235" t="s">
        <v>386</v>
      </c>
      <c r="AR287" s="223">
        <v>230</v>
      </c>
      <c r="AS287" s="221" t="s">
        <v>398</v>
      </c>
      <c r="AT287" s="262" t="s">
        <v>412</v>
      </c>
      <c r="AU287" s="220" t="s">
        <v>547</v>
      </c>
      <c r="AV287" s="263" t="s">
        <v>412</v>
      </c>
      <c r="AW287" s="222">
        <v>0</v>
      </c>
      <c r="AX287" s="261">
        <v>0</v>
      </c>
      <c r="AY287" s="221" t="s">
        <v>400</v>
      </c>
      <c r="AZ287" s="221" t="s">
        <v>383</v>
      </c>
      <c r="BA287" s="247" t="s">
        <v>390</v>
      </c>
      <c r="BB287" s="36" t="s">
        <v>3601</v>
      </c>
      <c r="BC287" s="280">
        <v>44620</v>
      </c>
      <c r="BD287" s="36" t="s">
        <v>307</v>
      </c>
      <c r="BE287" s="279" t="s">
        <v>328</v>
      </c>
      <c r="BF287" s="227">
        <v>1</v>
      </c>
      <c r="BG287" s="235" t="s">
        <v>380</v>
      </c>
      <c r="BH287" s="223">
        <v>-44620</v>
      </c>
      <c r="BI287" s="221" t="s">
        <v>398</v>
      </c>
      <c r="BJ287" s="267"/>
      <c r="BK287" s="267"/>
      <c r="BL287" s="267"/>
      <c r="BM287" s="267"/>
      <c r="BN287" s="221"/>
      <c r="BO287" s="267"/>
      <c r="BP287" s="399" t="s">
        <v>1213</v>
      </c>
      <c r="BQ287" s="62" t="s">
        <v>2199</v>
      </c>
      <c r="BR287" s="269">
        <v>44712</v>
      </c>
      <c r="BS287" s="233" t="s">
        <v>480</v>
      </c>
      <c r="BT287" s="234">
        <v>1</v>
      </c>
      <c r="BU287" s="235" t="s">
        <v>380</v>
      </c>
      <c r="BV287" s="223">
        <v>-30</v>
      </c>
      <c r="BW287" s="221" t="s">
        <v>387</v>
      </c>
      <c r="BX287" s="249">
        <v>44723</v>
      </c>
      <c r="BY287" s="94" t="s">
        <v>3602</v>
      </c>
      <c r="BZ287" s="94" t="s">
        <v>1747</v>
      </c>
      <c r="CA287" s="108">
        <v>1</v>
      </c>
      <c r="CB287" s="236" t="s">
        <v>294</v>
      </c>
      <c r="CC287" s="94"/>
      <c r="CD287" s="236" t="s">
        <v>294</v>
      </c>
      <c r="CE287" s="233" t="s">
        <v>1125</v>
      </c>
      <c r="CF287" s="233" t="s">
        <v>1125</v>
      </c>
      <c r="CG287" s="375" t="s">
        <v>328</v>
      </c>
      <c r="CH287" s="233" t="s">
        <v>328</v>
      </c>
      <c r="CI287" s="234">
        <v>1</v>
      </c>
      <c r="CJ287" s="235" t="str">
        <f t="shared" si="42"/>
        <v>CUMPLIMIENTO TOTAL</v>
      </c>
      <c r="CK287" s="223" t="str">
        <f t="shared" si="38"/>
        <v>NO APLICA ACCION CERRADA</v>
      </c>
      <c r="CL287" s="221" t="str">
        <f t="shared" si="39"/>
        <v>NO APLICA ACCION CERRADA</v>
      </c>
      <c r="CM287" s="239" t="s">
        <v>328</v>
      </c>
      <c r="CN287" s="82" t="s">
        <v>2142</v>
      </c>
      <c r="CO287" s="70" t="s">
        <v>409</v>
      </c>
      <c r="CP287" s="107">
        <v>1</v>
      </c>
      <c r="CQ287" s="236" t="s">
        <v>294</v>
      </c>
      <c r="CR287" s="105" t="s">
        <v>382</v>
      </c>
      <c r="CS287" s="249">
        <v>44963</v>
      </c>
      <c r="CT287" s="82" t="s">
        <v>1125</v>
      </c>
      <c r="CU287" s="82" t="s">
        <v>339</v>
      </c>
      <c r="CV287" s="107">
        <v>1</v>
      </c>
      <c r="CW287" s="110">
        <v>1</v>
      </c>
      <c r="CX287" s="235" t="str">
        <f t="shared" si="43"/>
        <v>CUMPLIMIENTO TOTAL</v>
      </c>
      <c r="CY287" s="223" t="str">
        <f t="shared" si="44"/>
        <v>NO APLICA ACCION CERRADA</v>
      </c>
      <c r="CZ287" s="221" t="str">
        <f>(IF(CQ287="CERRADO","NO APLICA ACCION CERRADA",IF(CW287&lt;=0,"VENCIDO",IF(AY287&lt;=$V$5,"POR VENCER","CON TIEMPO"))))</f>
        <v>NO APLICA ACCION CERRADA</v>
      </c>
      <c r="DA287" s="239" t="s">
        <v>328</v>
      </c>
      <c r="DB287" s="82" t="s">
        <v>1125</v>
      </c>
      <c r="DC287" s="82" t="s">
        <v>339</v>
      </c>
      <c r="DD287" s="107">
        <v>1</v>
      </c>
      <c r="DE287" s="97" t="s">
        <v>294</v>
      </c>
      <c r="DF287" s="94"/>
      <c r="DG287" s="141"/>
      <c r="DH287" s="141"/>
      <c r="DI287" s="141"/>
      <c r="DJ287" s="141"/>
      <c r="DK287" s="141"/>
      <c r="DL287" s="141"/>
      <c r="DM287" s="141"/>
      <c r="DN287" s="141"/>
      <c r="DO287" s="141"/>
      <c r="DP287" s="141"/>
      <c r="DQ287" s="141"/>
      <c r="DR287" s="141"/>
      <c r="DS287" s="141"/>
      <c r="DT287" s="141"/>
      <c r="DU287" s="141"/>
      <c r="DV287" s="141"/>
      <c r="DW287" s="141"/>
      <c r="DX287" s="141"/>
      <c r="DY287" s="141"/>
      <c r="DZ287" s="141"/>
      <c r="EA287" s="141"/>
      <c r="EB287" s="141"/>
      <c r="EC287" s="141"/>
      <c r="ED287" s="141"/>
      <c r="EE287" s="141"/>
      <c r="EF287" s="141"/>
      <c r="EG287" s="141"/>
      <c r="EH287" s="141"/>
      <c r="EI287" s="141"/>
      <c r="EJ287" s="141"/>
      <c r="EK287" s="141"/>
      <c r="EL287" s="141"/>
      <c r="EM287" s="141"/>
      <c r="EN287" s="141"/>
      <c r="EO287" s="141"/>
      <c r="EP287" s="141"/>
      <c r="EQ287" s="141"/>
      <c r="ER287" s="141"/>
      <c r="ES287" s="141"/>
      <c r="ET287" s="141"/>
      <c r="EU287" s="141"/>
      <c r="EV287" s="141"/>
      <c r="EW287" s="141"/>
      <c r="EX287" s="141"/>
      <c r="EY287" s="141"/>
      <c r="EZ287" s="141"/>
      <c r="FA287" s="141"/>
      <c r="FB287" s="141"/>
      <c r="FC287" s="141"/>
      <c r="FD287" s="141"/>
      <c r="FE287" s="141"/>
      <c r="FF287" s="141"/>
      <c r="FG287" s="141"/>
      <c r="FH287" s="141"/>
      <c r="FI287" s="141"/>
      <c r="FJ287" s="141"/>
      <c r="FK287" s="141"/>
      <c r="FL287" s="141"/>
      <c r="FM287" s="141"/>
      <c r="FN287" s="141"/>
      <c r="FO287" s="141"/>
      <c r="FP287" s="141"/>
      <c r="FQ287" s="141"/>
      <c r="FR287" s="141"/>
      <c r="FS287" s="141"/>
      <c r="FT287" s="141"/>
      <c r="FU287" s="141"/>
      <c r="FV287" s="141"/>
      <c r="FW287" s="141"/>
      <c r="FX287" s="141"/>
      <c r="FY287" s="141"/>
      <c r="FZ287" s="141"/>
      <c r="GA287" s="141"/>
      <c r="GB287" s="141"/>
      <c r="GC287" s="141"/>
      <c r="GD287" s="141"/>
      <c r="GE287" s="141"/>
      <c r="GF287" s="141"/>
      <c r="GG287" s="141"/>
      <c r="GH287" s="141"/>
      <c r="GI287" s="141"/>
      <c r="GJ287" s="141"/>
      <c r="GK287" s="141"/>
      <c r="GL287" s="141"/>
      <c r="GM287" s="141"/>
      <c r="GN287" s="141"/>
      <c r="GO287" s="141"/>
      <c r="GP287" s="141"/>
      <c r="GQ287" s="141"/>
      <c r="GR287" s="141"/>
      <c r="GS287" s="141"/>
      <c r="GT287" s="141"/>
      <c r="GU287" s="141"/>
      <c r="GV287" s="141"/>
      <c r="GW287" s="141"/>
      <c r="GX287" s="141"/>
      <c r="GY287" s="141"/>
      <c r="GZ287" s="141"/>
      <c r="HA287" s="141"/>
      <c r="HB287" s="141"/>
      <c r="HC287" s="141"/>
      <c r="HD287" s="141"/>
      <c r="HE287" s="141"/>
      <c r="HF287" s="141"/>
      <c r="HG287" s="141"/>
      <c r="HH287" s="141"/>
      <c r="HI287" s="141"/>
      <c r="HJ287" s="141"/>
      <c r="HK287" s="141"/>
      <c r="HL287" s="141"/>
      <c r="HM287" s="141"/>
      <c r="HN287" s="141"/>
      <c r="HO287" s="141"/>
      <c r="HP287" s="141"/>
      <c r="HQ287" s="141"/>
      <c r="HR287" s="141"/>
      <c r="HS287" s="141"/>
      <c r="HT287" s="141"/>
      <c r="HU287" s="141"/>
      <c r="HV287" s="141"/>
      <c r="HW287" s="141"/>
      <c r="HX287" s="141"/>
      <c r="HY287" s="141"/>
      <c r="HZ287" s="141"/>
      <c r="IA287" s="141"/>
      <c r="IB287" s="141"/>
      <c r="IC287" s="141"/>
      <c r="ID287" s="141"/>
      <c r="IE287" s="141"/>
      <c r="IF287" s="141"/>
      <c r="IG287" s="141"/>
      <c r="IH287" s="141"/>
      <c r="II287" s="141"/>
      <c r="IJ287" s="141"/>
      <c r="IK287" s="141"/>
      <c r="IL287" s="141"/>
      <c r="IM287" s="141"/>
      <c r="IN287" s="141"/>
      <c r="IO287" s="141"/>
      <c r="IP287" s="141"/>
      <c r="IQ287" s="141"/>
      <c r="IR287" s="141"/>
      <c r="IS287" s="141"/>
      <c r="IT287" s="141"/>
      <c r="IU287" s="141"/>
      <c r="IV287" s="141"/>
      <c r="IW287" s="141"/>
      <c r="IX287" s="141"/>
      <c r="IY287" s="141"/>
      <c r="IZ287" s="141"/>
      <c r="JA287" s="141"/>
      <c r="JB287" s="141"/>
      <c r="JC287" s="141"/>
      <c r="JD287" s="141"/>
      <c r="JE287" s="141"/>
      <c r="JF287" s="141"/>
      <c r="JG287" s="141"/>
      <c r="JH287" s="141"/>
      <c r="JI287" s="141"/>
      <c r="JJ287" s="141"/>
      <c r="JK287" s="141"/>
      <c r="JL287" s="141"/>
      <c r="JM287" s="141"/>
      <c r="JN287" s="141"/>
      <c r="JO287" s="141"/>
      <c r="JP287" s="141"/>
      <c r="JQ287" s="141"/>
      <c r="JR287" s="141"/>
      <c r="JS287" s="141"/>
      <c r="JT287" s="141"/>
      <c r="JU287" s="141"/>
      <c r="JV287" s="141"/>
      <c r="JW287" s="141"/>
      <c r="JX287" s="141"/>
      <c r="JY287" s="141"/>
      <c r="JZ287" s="141"/>
      <c r="KA287" s="141"/>
      <c r="KB287" s="141"/>
      <c r="KC287" s="141"/>
      <c r="KD287" s="141"/>
      <c r="KE287" s="141"/>
      <c r="KF287" s="141"/>
      <c r="KG287" s="141"/>
      <c r="KH287" s="141"/>
      <c r="KI287" s="141"/>
      <c r="KJ287" s="141"/>
      <c r="KK287" s="141"/>
      <c r="KL287" s="141"/>
      <c r="KM287" s="141"/>
      <c r="KN287" s="141"/>
      <c r="KO287" s="141"/>
      <c r="KP287" s="141"/>
      <c r="KQ287" s="141"/>
      <c r="KR287" s="141"/>
      <c r="KS287" s="141"/>
      <c r="KT287" s="141"/>
      <c r="KU287" s="141"/>
      <c r="KV287" s="141"/>
      <c r="KW287" s="141"/>
      <c r="KX287" s="141"/>
      <c r="KY287" s="141"/>
      <c r="KZ287" s="141"/>
      <c r="LA287" s="141"/>
      <c r="LB287" s="141"/>
      <c r="LC287" s="141"/>
      <c r="LD287" s="141"/>
      <c r="LE287" s="141"/>
      <c r="LF287" s="141"/>
      <c r="LG287" s="141"/>
      <c r="LH287" s="141"/>
      <c r="LI287" s="141"/>
      <c r="LJ287" s="141"/>
      <c r="LK287" s="141"/>
      <c r="LL287" s="141"/>
      <c r="LM287" s="141"/>
      <c r="LN287" s="141"/>
      <c r="LO287" s="141"/>
      <c r="LP287" s="141"/>
      <c r="LQ287" s="141"/>
      <c r="LR287" s="141"/>
      <c r="LS287" s="141"/>
      <c r="LT287" s="141"/>
      <c r="LU287" s="141"/>
      <c r="LV287" s="141"/>
      <c r="LW287" s="141"/>
      <c r="LX287" s="141"/>
      <c r="LY287" s="141"/>
      <c r="LZ287" s="141"/>
      <c r="MA287" s="141"/>
      <c r="MB287" s="141"/>
      <c r="MC287" s="141"/>
      <c r="MD287" s="141"/>
      <c r="ME287" s="141"/>
      <c r="MF287" s="141"/>
      <c r="MG287" s="141"/>
      <c r="MH287" s="141"/>
      <c r="MI287" s="141"/>
      <c r="MJ287" s="141"/>
      <c r="MK287" s="141"/>
      <c r="ML287" s="141"/>
      <c r="MM287" s="141"/>
      <c r="MN287" s="141"/>
      <c r="MO287" s="141"/>
      <c r="MP287" s="141"/>
      <c r="MQ287" s="141"/>
      <c r="MR287" s="141"/>
      <c r="MS287" s="141"/>
      <c r="MT287" s="141"/>
      <c r="MU287" s="141"/>
      <c r="MV287" s="141"/>
      <c r="MW287" s="141"/>
      <c r="MX287" s="141"/>
      <c r="MY287" s="141"/>
      <c r="MZ287" s="141"/>
      <c r="NA287" s="141"/>
      <c r="NB287" s="141"/>
      <c r="NC287" s="141"/>
      <c r="ND287" s="141"/>
      <c r="NE287" s="141"/>
      <c r="NF287" s="141"/>
      <c r="NG287" s="141"/>
      <c r="NH287" s="141"/>
      <c r="NI287" s="141"/>
      <c r="NJ287" s="141"/>
      <c r="NK287" s="141"/>
      <c r="NL287" s="141"/>
      <c r="NM287" s="141"/>
      <c r="NN287" s="141"/>
      <c r="NO287" s="141"/>
      <c r="NP287" s="141"/>
      <c r="NQ287" s="141"/>
      <c r="NR287" s="141"/>
      <c r="NS287" s="141"/>
      <c r="NT287" s="141"/>
      <c r="NU287" s="141"/>
      <c r="NV287" s="141"/>
      <c r="NW287" s="141"/>
      <c r="NX287" s="141"/>
      <c r="NY287" s="141"/>
      <c r="NZ287" s="141"/>
      <c r="OA287" s="141"/>
      <c r="OB287" s="141"/>
      <c r="OC287" s="141"/>
      <c r="OD287" s="141"/>
      <c r="OE287" s="141"/>
      <c r="OF287" s="141"/>
      <c r="OG287" s="141"/>
      <c r="OH287" s="141"/>
      <c r="OI287" s="141"/>
      <c r="OJ287" s="141"/>
      <c r="OK287" s="141"/>
      <c r="OL287" s="141"/>
      <c r="OM287" s="141"/>
      <c r="ON287" s="141"/>
      <c r="OO287" s="141"/>
      <c r="OP287" s="141"/>
      <c r="OQ287" s="141"/>
      <c r="OR287" s="141"/>
      <c r="OS287" s="141"/>
      <c r="OT287" s="141"/>
      <c r="OU287" s="141"/>
      <c r="OV287" s="141"/>
      <c r="OW287" s="141"/>
      <c r="OX287" s="141"/>
      <c r="OY287" s="141"/>
      <c r="OZ287" s="141"/>
      <c r="PA287" s="141"/>
      <c r="PB287" s="141"/>
      <c r="PC287" s="141"/>
      <c r="PD287" s="141"/>
      <c r="PE287" s="141"/>
      <c r="PF287" s="141"/>
      <c r="PG287" s="141"/>
      <c r="PH287" s="141"/>
      <c r="PI287" s="141"/>
      <c r="PJ287" s="141"/>
      <c r="PK287" s="141"/>
      <c r="PL287" s="141"/>
      <c r="PM287" s="141"/>
      <c r="PN287" s="141"/>
      <c r="PO287" s="141"/>
      <c r="PP287" s="141"/>
      <c r="PQ287" s="141"/>
      <c r="PR287" s="141"/>
      <c r="PS287" s="141"/>
      <c r="PT287" s="141"/>
      <c r="PU287" s="141"/>
      <c r="PV287" s="141"/>
      <c r="PW287" s="141"/>
      <c r="PX287" s="141"/>
      <c r="PY287" s="141"/>
      <c r="PZ287" s="141"/>
      <c r="QA287" s="141"/>
      <c r="QB287" s="141"/>
      <c r="QC287" s="141"/>
      <c r="QD287" s="141"/>
      <c r="QE287" s="141"/>
      <c r="QF287" s="141"/>
    </row>
    <row r="288" spans="1:448" s="145" customFormat="1" ht="118.5" hidden="1" customHeight="1">
      <c r="A288" s="252">
        <v>260</v>
      </c>
      <c r="B288" s="253" t="s">
        <v>1198</v>
      </c>
      <c r="C288" s="253" t="s">
        <v>1199</v>
      </c>
      <c r="D288" s="213" t="s">
        <v>1200</v>
      </c>
      <c r="E288" s="224" t="s">
        <v>595</v>
      </c>
      <c r="F288" s="213" t="s">
        <v>1877</v>
      </c>
      <c r="G288" s="256" t="s">
        <v>269</v>
      </c>
      <c r="H288" s="213" t="s">
        <v>341</v>
      </c>
      <c r="I288" s="213" t="s">
        <v>1878</v>
      </c>
      <c r="J288" s="395" t="s">
        <v>102</v>
      </c>
      <c r="K288" s="395" t="s">
        <v>638</v>
      </c>
      <c r="L288" s="395" t="s">
        <v>639</v>
      </c>
      <c r="M288" s="288" t="s">
        <v>1879</v>
      </c>
      <c r="N288" s="395" t="s">
        <v>1880</v>
      </c>
      <c r="O288" s="213" t="s">
        <v>596</v>
      </c>
      <c r="P288" s="213" t="s">
        <v>3442</v>
      </c>
      <c r="Q288" s="213" t="s">
        <v>642</v>
      </c>
      <c r="R288" s="213" t="s">
        <v>251</v>
      </c>
      <c r="S288" s="255" t="s">
        <v>3603</v>
      </c>
      <c r="T288" s="253" t="s">
        <v>493</v>
      </c>
      <c r="U288" s="255">
        <v>89</v>
      </c>
      <c r="V288" s="255">
        <v>2021</v>
      </c>
      <c r="W288" s="255" t="s">
        <v>3573</v>
      </c>
      <c r="X288" s="213" t="s">
        <v>3574</v>
      </c>
      <c r="Y288" s="213" t="s">
        <v>3604</v>
      </c>
      <c r="Z288" s="213" t="s">
        <v>3605</v>
      </c>
      <c r="AA288" s="255">
        <v>4</v>
      </c>
      <c r="AB288" s="668" t="s">
        <v>3606</v>
      </c>
      <c r="AC288" s="668" t="s">
        <v>3607</v>
      </c>
      <c r="AD288" s="585">
        <v>1</v>
      </c>
      <c r="AE288" s="255" t="s">
        <v>328</v>
      </c>
      <c r="AF288" s="654">
        <v>44501</v>
      </c>
      <c r="AG288" s="654">
        <v>44681</v>
      </c>
      <c r="AH288" s="260">
        <v>44900</v>
      </c>
      <c r="AI288" s="260" t="s">
        <v>309</v>
      </c>
      <c r="AJ288" s="260" t="s">
        <v>309</v>
      </c>
      <c r="AK288" s="218">
        <f t="shared" si="41"/>
        <v>-30</v>
      </c>
      <c r="AL288" s="220" t="s">
        <v>547</v>
      </c>
      <c r="AM288" s="262"/>
      <c r="AN288" s="257"/>
      <c r="AO288" s="300"/>
      <c r="AP288" s="261"/>
      <c r="AQ288" s="235" t="s">
        <v>386</v>
      </c>
      <c r="AR288" s="223">
        <v>230</v>
      </c>
      <c r="AS288" s="221" t="s">
        <v>398</v>
      </c>
      <c r="AT288" s="262" t="s">
        <v>412</v>
      </c>
      <c r="AU288" s="220" t="s">
        <v>547</v>
      </c>
      <c r="AV288" s="263" t="s">
        <v>412</v>
      </c>
      <c r="AW288" s="222">
        <v>0</v>
      </c>
      <c r="AX288" s="261">
        <v>0</v>
      </c>
      <c r="AY288" s="221" t="s">
        <v>400</v>
      </c>
      <c r="AZ288" s="221" t="s">
        <v>383</v>
      </c>
      <c r="BA288" s="247" t="s">
        <v>390</v>
      </c>
      <c r="BB288" s="36" t="s">
        <v>410</v>
      </c>
      <c r="BC288" s="280">
        <v>44620</v>
      </c>
      <c r="BD288" s="36" t="s">
        <v>307</v>
      </c>
      <c r="BE288" s="36" t="s">
        <v>3608</v>
      </c>
      <c r="BF288" s="47">
        <v>0.4</v>
      </c>
      <c r="BG288" s="235" t="s">
        <v>422</v>
      </c>
      <c r="BH288" s="223">
        <v>-44620</v>
      </c>
      <c r="BI288" s="221" t="s">
        <v>398</v>
      </c>
      <c r="BJ288" s="267"/>
      <c r="BK288" s="267"/>
      <c r="BL288" s="267"/>
      <c r="BM288" s="267"/>
      <c r="BN288" s="221"/>
      <c r="BO288" s="267"/>
      <c r="BP288" s="268" t="s">
        <v>293</v>
      </c>
      <c r="BQ288" s="62" t="s">
        <v>1887</v>
      </c>
      <c r="BR288" s="269">
        <v>44712</v>
      </c>
      <c r="BS288" s="233" t="s">
        <v>1888</v>
      </c>
      <c r="BT288" s="234">
        <v>0.5</v>
      </c>
      <c r="BU288" s="235" t="s">
        <v>422</v>
      </c>
      <c r="BV288" s="223">
        <v>-30</v>
      </c>
      <c r="BW288" s="221" t="s">
        <v>387</v>
      </c>
      <c r="BX288" s="249">
        <v>44723</v>
      </c>
      <c r="BY288" s="94" t="s">
        <v>3609</v>
      </c>
      <c r="BZ288" s="94" t="s">
        <v>1747</v>
      </c>
      <c r="CA288" s="108">
        <v>0.5</v>
      </c>
      <c r="CB288" s="236" t="s">
        <v>387</v>
      </c>
      <c r="CC288" s="94"/>
      <c r="CD288" s="268" t="s">
        <v>293</v>
      </c>
      <c r="CE288" s="237">
        <v>44792</v>
      </c>
      <c r="CF288" s="26" t="s">
        <v>3610</v>
      </c>
      <c r="CG288" s="27" t="s">
        <v>3611</v>
      </c>
      <c r="CH288" s="265" t="s">
        <v>328</v>
      </c>
      <c r="CI288" s="122">
        <v>1</v>
      </c>
      <c r="CJ288" s="235" t="str">
        <f t="shared" si="42"/>
        <v>CUMPLIMIENTO TOTAL</v>
      </c>
      <c r="CK288" s="223">
        <f t="shared" si="38"/>
        <v>-30</v>
      </c>
      <c r="CL288" s="221" t="str">
        <f t="shared" si="39"/>
        <v>VENCIDO</v>
      </c>
      <c r="CM288" s="239" t="s">
        <v>328</v>
      </c>
      <c r="CN288" s="82" t="s">
        <v>2142</v>
      </c>
      <c r="CO288" s="70" t="s">
        <v>409</v>
      </c>
      <c r="CP288" s="106">
        <v>1</v>
      </c>
      <c r="CQ288" s="236" t="s">
        <v>294</v>
      </c>
      <c r="CR288" s="105" t="s">
        <v>382</v>
      </c>
      <c r="CS288" s="249">
        <v>44963</v>
      </c>
      <c r="CT288" s="82" t="s">
        <v>1125</v>
      </c>
      <c r="CU288" s="82" t="s">
        <v>339</v>
      </c>
      <c r="CV288" s="107">
        <v>1</v>
      </c>
      <c r="CW288" s="110">
        <v>1</v>
      </c>
      <c r="CX288" s="235" t="str">
        <f t="shared" si="43"/>
        <v>CUMPLIMIENTO TOTAL</v>
      </c>
      <c r="CY288" s="223" t="str">
        <f t="shared" si="44"/>
        <v>NO APLICA ACCION CERRADA</v>
      </c>
      <c r="CZ288" s="221" t="str">
        <f>(IF(CQ288="CERRADO","NO APLICA ACCION CERRADA",IF(CW288&lt;=0,"VENCIDO",IF(AY288&lt;=$V$5,"POR VENCER","CON TIEMPO"))))</f>
        <v>NO APLICA ACCION CERRADA</v>
      </c>
      <c r="DA288" s="239" t="s">
        <v>328</v>
      </c>
      <c r="DB288" s="82" t="s">
        <v>1125</v>
      </c>
      <c r="DC288" s="82" t="s">
        <v>339</v>
      </c>
      <c r="DD288" s="107">
        <v>1</v>
      </c>
      <c r="DE288" s="97" t="s">
        <v>294</v>
      </c>
      <c r="DF288" s="94"/>
      <c r="DG288" s="141"/>
      <c r="DH288" s="141"/>
      <c r="DI288" s="141"/>
      <c r="DJ288" s="141"/>
      <c r="DK288" s="141"/>
      <c r="DL288" s="141"/>
      <c r="DM288" s="141"/>
      <c r="DN288" s="141"/>
      <c r="DO288" s="141"/>
      <c r="DP288" s="141"/>
      <c r="DQ288" s="141"/>
      <c r="DR288" s="141"/>
      <c r="DS288" s="141"/>
      <c r="DT288" s="141"/>
      <c r="DU288" s="141"/>
      <c r="DV288" s="141"/>
      <c r="DW288" s="141"/>
      <c r="DX288" s="141"/>
      <c r="DY288" s="141"/>
      <c r="DZ288" s="141"/>
      <c r="EA288" s="141"/>
      <c r="EB288" s="141"/>
      <c r="EC288" s="141"/>
      <c r="ED288" s="141"/>
      <c r="EE288" s="141"/>
      <c r="EF288" s="141"/>
      <c r="EG288" s="141"/>
      <c r="EH288" s="141"/>
      <c r="EI288" s="141"/>
      <c r="EJ288" s="141"/>
      <c r="EK288" s="141"/>
      <c r="EL288" s="141"/>
      <c r="EM288" s="141"/>
      <c r="EN288" s="141"/>
      <c r="EO288" s="141"/>
      <c r="EP288" s="141"/>
      <c r="EQ288" s="141"/>
      <c r="ER288" s="141"/>
      <c r="ES288" s="141"/>
      <c r="ET288" s="141"/>
      <c r="EU288" s="141"/>
      <c r="EV288" s="141"/>
      <c r="EW288" s="141"/>
      <c r="EX288" s="141"/>
      <c r="EY288" s="141"/>
      <c r="EZ288" s="141"/>
      <c r="FA288" s="141"/>
      <c r="FB288" s="141"/>
      <c r="FC288" s="141"/>
      <c r="FD288" s="141"/>
      <c r="FE288" s="141"/>
      <c r="FF288" s="141"/>
      <c r="FG288" s="141"/>
      <c r="FH288" s="141"/>
      <c r="FI288" s="141"/>
      <c r="FJ288" s="141"/>
      <c r="FK288" s="141"/>
      <c r="FL288" s="141"/>
      <c r="FM288" s="141"/>
      <c r="FN288" s="141"/>
      <c r="FO288" s="141"/>
      <c r="FP288" s="141"/>
      <c r="FQ288" s="141"/>
      <c r="FR288" s="141"/>
      <c r="FS288" s="141"/>
      <c r="FT288" s="141"/>
      <c r="FU288" s="141"/>
      <c r="FV288" s="141"/>
      <c r="FW288" s="141"/>
      <c r="FX288" s="141"/>
      <c r="FY288" s="141"/>
      <c r="FZ288" s="141"/>
      <c r="GA288" s="141"/>
      <c r="GB288" s="141"/>
      <c r="GC288" s="141"/>
      <c r="GD288" s="141"/>
      <c r="GE288" s="141"/>
      <c r="GF288" s="141"/>
      <c r="GG288" s="141"/>
      <c r="GH288" s="141"/>
      <c r="GI288" s="141"/>
      <c r="GJ288" s="141"/>
      <c r="GK288" s="141"/>
      <c r="GL288" s="141"/>
      <c r="GM288" s="141"/>
      <c r="GN288" s="141"/>
      <c r="GO288" s="141"/>
      <c r="GP288" s="141"/>
      <c r="GQ288" s="141"/>
      <c r="GR288" s="141"/>
      <c r="GS288" s="141"/>
      <c r="GT288" s="141"/>
      <c r="GU288" s="141"/>
      <c r="GV288" s="141"/>
      <c r="GW288" s="141"/>
      <c r="GX288" s="141"/>
      <c r="GY288" s="141"/>
      <c r="GZ288" s="141"/>
      <c r="HA288" s="141"/>
      <c r="HB288" s="141"/>
      <c r="HC288" s="141"/>
      <c r="HD288" s="141"/>
      <c r="HE288" s="141"/>
      <c r="HF288" s="141"/>
      <c r="HG288" s="141"/>
      <c r="HH288" s="141"/>
      <c r="HI288" s="141"/>
      <c r="HJ288" s="141"/>
      <c r="HK288" s="141"/>
      <c r="HL288" s="141"/>
      <c r="HM288" s="141"/>
      <c r="HN288" s="141"/>
      <c r="HO288" s="141"/>
      <c r="HP288" s="141"/>
      <c r="HQ288" s="141"/>
      <c r="HR288" s="141"/>
      <c r="HS288" s="141"/>
      <c r="HT288" s="141"/>
      <c r="HU288" s="141"/>
      <c r="HV288" s="141"/>
      <c r="HW288" s="141"/>
      <c r="HX288" s="141"/>
      <c r="HY288" s="141"/>
      <c r="HZ288" s="141"/>
      <c r="IA288" s="141"/>
      <c r="IB288" s="141"/>
      <c r="IC288" s="141"/>
      <c r="ID288" s="141"/>
      <c r="IE288" s="141"/>
      <c r="IF288" s="141"/>
      <c r="IG288" s="141"/>
      <c r="IH288" s="141"/>
      <c r="II288" s="141"/>
      <c r="IJ288" s="141"/>
      <c r="IK288" s="141"/>
      <c r="IL288" s="141"/>
      <c r="IM288" s="141"/>
      <c r="IN288" s="141"/>
      <c r="IO288" s="141"/>
      <c r="IP288" s="141"/>
      <c r="IQ288" s="141"/>
      <c r="IR288" s="141"/>
      <c r="IS288" s="141"/>
      <c r="IT288" s="141"/>
      <c r="IU288" s="141"/>
      <c r="IV288" s="141"/>
      <c r="IW288" s="141"/>
      <c r="IX288" s="141"/>
      <c r="IY288" s="141"/>
      <c r="IZ288" s="141"/>
      <c r="JA288" s="141"/>
      <c r="JB288" s="141"/>
      <c r="JC288" s="141"/>
      <c r="JD288" s="141"/>
      <c r="JE288" s="141"/>
      <c r="JF288" s="141"/>
      <c r="JG288" s="141"/>
      <c r="JH288" s="141"/>
      <c r="JI288" s="141"/>
      <c r="JJ288" s="141"/>
      <c r="JK288" s="141"/>
      <c r="JL288" s="141"/>
      <c r="JM288" s="141"/>
      <c r="JN288" s="141"/>
      <c r="JO288" s="141"/>
      <c r="JP288" s="141"/>
      <c r="JQ288" s="141"/>
      <c r="JR288" s="141"/>
      <c r="JS288" s="141"/>
      <c r="JT288" s="141"/>
      <c r="JU288" s="141"/>
      <c r="JV288" s="141"/>
      <c r="JW288" s="141"/>
      <c r="JX288" s="141"/>
      <c r="JY288" s="141"/>
      <c r="JZ288" s="141"/>
      <c r="KA288" s="141"/>
      <c r="KB288" s="141"/>
      <c r="KC288" s="141"/>
      <c r="KD288" s="141"/>
      <c r="KE288" s="141"/>
      <c r="KF288" s="141"/>
      <c r="KG288" s="141"/>
      <c r="KH288" s="141"/>
      <c r="KI288" s="141"/>
      <c r="KJ288" s="141"/>
      <c r="KK288" s="141"/>
      <c r="KL288" s="141"/>
      <c r="KM288" s="141"/>
      <c r="KN288" s="141"/>
      <c r="KO288" s="141"/>
      <c r="KP288" s="141"/>
      <c r="KQ288" s="141"/>
      <c r="KR288" s="141"/>
      <c r="KS288" s="141"/>
      <c r="KT288" s="141"/>
      <c r="KU288" s="141"/>
      <c r="KV288" s="141"/>
      <c r="KW288" s="141"/>
      <c r="KX288" s="141"/>
      <c r="KY288" s="141"/>
      <c r="KZ288" s="141"/>
      <c r="LA288" s="141"/>
      <c r="LB288" s="141"/>
      <c r="LC288" s="141"/>
      <c r="LD288" s="141"/>
      <c r="LE288" s="141"/>
      <c r="LF288" s="141"/>
      <c r="LG288" s="141"/>
      <c r="LH288" s="141"/>
      <c r="LI288" s="141"/>
      <c r="LJ288" s="141"/>
      <c r="LK288" s="141"/>
      <c r="LL288" s="141"/>
      <c r="LM288" s="141"/>
      <c r="LN288" s="141"/>
      <c r="LO288" s="141"/>
      <c r="LP288" s="141"/>
      <c r="LQ288" s="141"/>
      <c r="LR288" s="141"/>
      <c r="LS288" s="141"/>
      <c r="LT288" s="141"/>
      <c r="LU288" s="141"/>
      <c r="LV288" s="141"/>
      <c r="LW288" s="141"/>
      <c r="LX288" s="141"/>
      <c r="LY288" s="141"/>
      <c r="LZ288" s="141"/>
      <c r="MA288" s="141"/>
      <c r="MB288" s="141"/>
      <c r="MC288" s="141"/>
      <c r="MD288" s="141"/>
      <c r="ME288" s="141"/>
      <c r="MF288" s="141"/>
      <c r="MG288" s="141"/>
      <c r="MH288" s="141"/>
      <c r="MI288" s="141"/>
      <c r="MJ288" s="141"/>
      <c r="MK288" s="141"/>
      <c r="ML288" s="141"/>
      <c r="MM288" s="141"/>
      <c r="MN288" s="141"/>
      <c r="MO288" s="141"/>
      <c r="MP288" s="141"/>
      <c r="MQ288" s="141"/>
      <c r="MR288" s="141"/>
      <c r="MS288" s="141"/>
      <c r="MT288" s="141"/>
      <c r="MU288" s="141"/>
      <c r="MV288" s="141"/>
      <c r="MW288" s="141"/>
      <c r="MX288" s="141"/>
      <c r="MY288" s="141"/>
      <c r="MZ288" s="141"/>
      <c r="NA288" s="141"/>
      <c r="NB288" s="141"/>
      <c r="NC288" s="141"/>
      <c r="ND288" s="141"/>
      <c r="NE288" s="141"/>
      <c r="NF288" s="141"/>
      <c r="NG288" s="141"/>
      <c r="NH288" s="141"/>
      <c r="NI288" s="141"/>
      <c r="NJ288" s="141"/>
      <c r="NK288" s="141"/>
      <c r="NL288" s="141"/>
      <c r="NM288" s="141"/>
      <c r="NN288" s="141"/>
      <c r="NO288" s="141"/>
      <c r="NP288" s="141"/>
      <c r="NQ288" s="141"/>
      <c r="NR288" s="141"/>
      <c r="NS288" s="141"/>
      <c r="NT288" s="141"/>
      <c r="NU288" s="141"/>
      <c r="NV288" s="141"/>
      <c r="NW288" s="141"/>
      <c r="NX288" s="141"/>
      <c r="NY288" s="141"/>
      <c r="NZ288" s="141"/>
      <c r="OA288" s="141"/>
      <c r="OB288" s="141"/>
      <c r="OC288" s="141"/>
      <c r="OD288" s="141"/>
      <c r="OE288" s="141"/>
      <c r="OF288" s="141"/>
      <c r="OG288" s="141"/>
      <c r="OH288" s="141"/>
      <c r="OI288" s="141"/>
      <c r="OJ288" s="141"/>
      <c r="OK288" s="141"/>
      <c r="OL288" s="141"/>
      <c r="OM288" s="141"/>
      <c r="ON288" s="141"/>
      <c r="OO288" s="141"/>
      <c r="OP288" s="141"/>
      <c r="OQ288" s="141"/>
      <c r="OR288" s="141"/>
      <c r="OS288" s="141"/>
      <c r="OT288" s="141"/>
      <c r="OU288" s="141"/>
      <c r="OV288" s="141"/>
      <c r="OW288" s="141"/>
      <c r="OX288" s="141"/>
      <c r="OY288" s="141"/>
      <c r="OZ288" s="141"/>
      <c r="PA288" s="141"/>
      <c r="PB288" s="141"/>
      <c r="PC288" s="141"/>
      <c r="PD288" s="141"/>
      <c r="PE288" s="141"/>
      <c r="PF288" s="141"/>
      <c r="PG288" s="141"/>
      <c r="PH288" s="141"/>
      <c r="PI288" s="141"/>
      <c r="PJ288" s="141"/>
      <c r="PK288" s="141"/>
      <c r="PL288" s="141"/>
      <c r="PM288" s="141"/>
      <c r="PN288" s="141"/>
      <c r="PO288" s="141"/>
      <c r="PP288" s="141"/>
      <c r="PQ288" s="141"/>
      <c r="PR288" s="141"/>
      <c r="PS288" s="141"/>
      <c r="PT288" s="141"/>
      <c r="PU288" s="141"/>
      <c r="PV288" s="141"/>
      <c r="PW288" s="141"/>
      <c r="PX288" s="141"/>
      <c r="PY288" s="141"/>
      <c r="PZ288" s="141"/>
      <c r="QA288" s="141"/>
      <c r="QB288" s="141"/>
      <c r="QC288" s="141"/>
      <c r="QD288" s="141"/>
      <c r="QE288" s="141"/>
      <c r="QF288" s="141"/>
    </row>
    <row r="289" spans="1:449" s="145" customFormat="1" ht="118.5" hidden="1" customHeight="1">
      <c r="A289" s="252">
        <v>261</v>
      </c>
      <c r="B289" s="253" t="s">
        <v>1198</v>
      </c>
      <c r="C289" s="253" t="s">
        <v>1199</v>
      </c>
      <c r="D289" s="213" t="s">
        <v>1200</v>
      </c>
      <c r="E289" s="671" t="s">
        <v>3612</v>
      </c>
      <c r="F289" s="253" t="s">
        <v>634</v>
      </c>
      <c r="G289" s="253" t="s">
        <v>635</v>
      </c>
      <c r="H289" s="253" t="s">
        <v>338</v>
      </c>
      <c r="I289" s="215" t="s">
        <v>636</v>
      </c>
      <c r="J289" s="215" t="s">
        <v>637</v>
      </c>
      <c r="K289" s="398" t="s">
        <v>638</v>
      </c>
      <c r="L289" s="398" t="s">
        <v>639</v>
      </c>
      <c r="M289" s="216" t="s">
        <v>640</v>
      </c>
      <c r="N289" s="398" t="s">
        <v>641</v>
      </c>
      <c r="O289" s="213" t="s">
        <v>596</v>
      </c>
      <c r="P289" s="213" t="s">
        <v>3442</v>
      </c>
      <c r="Q289" s="213" t="s">
        <v>642</v>
      </c>
      <c r="R289" s="213" t="s">
        <v>251</v>
      </c>
      <c r="S289" s="255" t="s">
        <v>3613</v>
      </c>
      <c r="T289" s="253" t="s">
        <v>493</v>
      </c>
      <c r="U289" s="255">
        <v>89</v>
      </c>
      <c r="V289" s="255">
        <v>2021</v>
      </c>
      <c r="W289" s="255" t="s">
        <v>3614</v>
      </c>
      <c r="X289" s="213" t="s">
        <v>3574</v>
      </c>
      <c r="Y289" s="213" t="s">
        <v>3604</v>
      </c>
      <c r="Z289" s="224" t="s">
        <v>3615</v>
      </c>
      <c r="AA289" s="255">
        <v>5</v>
      </c>
      <c r="AB289" s="668" t="s">
        <v>3616</v>
      </c>
      <c r="AC289" s="668" t="s">
        <v>3616</v>
      </c>
      <c r="AD289" s="585">
        <v>1</v>
      </c>
      <c r="AE289" s="255" t="s">
        <v>328</v>
      </c>
      <c r="AF289" s="672">
        <v>44501</v>
      </c>
      <c r="AG289" s="654">
        <v>44834</v>
      </c>
      <c r="AH289" s="654"/>
      <c r="AI289" s="260" t="s">
        <v>309</v>
      </c>
      <c r="AJ289" s="260" t="s">
        <v>309</v>
      </c>
      <c r="AK289" s="218">
        <f t="shared" si="41"/>
        <v>123</v>
      </c>
      <c r="AL289" s="220" t="s">
        <v>547</v>
      </c>
      <c r="AM289" s="262"/>
      <c r="AN289" s="257"/>
      <c r="AO289" s="300"/>
      <c r="AP289" s="261"/>
      <c r="AQ289" s="235" t="s">
        <v>386</v>
      </c>
      <c r="AR289" s="223">
        <v>383</v>
      </c>
      <c r="AS289" s="221" t="s">
        <v>398</v>
      </c>
      <c r="AT289" s="262" t="s">
        <v>412</v>
      </c>
      <c r="AU289" s="220" t="s">
        <v>547</v>
      </c>
      <c r="AV289" s="263" t="s">
        <v>412</v>
      </c>
      <c r="AW289" s="222">
        <v>0</v>
      </c>
      <c r="AX289" s="261">
        <v>0</v>
      </c>
      <c r="AY289" s="221" t="s">
        <v>400</v>
      </c>
      <c r="AZ289" s="221" t="s">
        <v>383</v>
      </c>
      <c r="BA289" s="247" t="s">
        <v>390</v>
      </c>
      <c r="BB289" s="316" t="s">
        <v>789</v>
      </c>
      <c r="BC289" s="496">
        <v>44620</v>
      </c>
      <c r="BD289" s="265" t="s">
        <v>575</v>
      </c>
      <c r="BE289" s="240" t="s">
        <v>576</v>
      </c>
      <c r="BF289" s="122">
        <v>0</v>
      </c>
      <c r="BG289" s="235" t="s">
        <v>386</v>
      </c>
      <c r="BH289" s="223">
        <v>-44620</v>
      </c>
      <c r="BI289" s="221" t="s">
        <v>398</v>
      </c>
      <c r="BJ289" s="267"/>
      <c r="BK289" s="267"/>
      <c r="BL289" s="267"/>
      <c r="BM289" s="267"/>
      <c r="BN289" s="221"/>
      <c r="BO289" s="267"/>
      <c r="BP289" s="268" t="s">
        <v>293</v>
      </c>
      <c r="BQ289" s="62" t="s">
        <v>2580</v>
      </c>
      <c r="BR289" s="269">
        <v>44712</v>
      </c>
      <c r="BS289" s="233" t="s">
        <v>3617</v>
      </c>
      <c r="BT289" s="234">
        <v>0</v>
      </c>
      <c r="BU289" s="235" t="s">
        <v>386</v>
      </c>
      <c r="BV289" s="223">
        <v>123</v>
      </c>
      <c r="BW289" s="221" t="s">
        <v>398</v>
      </c>
      <c r="BX289" s="249">
        <v>44725</v>
      </c>
      <c r="BY289" s="94" t="s">
        <v>3618</v>
      </c>
      <c r="BZ289" s="94" t="s">
        <v>722</v>
      </c>
      <c r="CA289" s="108">
        <v>0</v>
      </c>
      <c r="CB289" s="236" t="s">
        <v>293</v>
      </c>
      <c r="CC289" s="94"/>
      <c r="CD289" s="268" t="s">
        <v>293</v>
      </c>
      <c r="CE289" s="237">
        <v>44827</v>
      </c>
      <c r="CF289" s="238" t="s">
        <v>1447</v>
      </c>
      <c r="CG289" s="238" t="s">
        <v>1447</v>
      </c>
      <c r="CH289" s="238" t="s">
        <v>1447</v>
      </c>
      <c r="CI289" s="134">
        <v>0</v>
      </c>
      <c r="CJ289" s="235" t="str">
        <f t="shared" si="42"/>
        <v>SIN AVANCE</v>
      </c>
      <c r="CK289" s="223">
        <f t="shared" si="38"/>
        <v>123</v>
      </c>
      <c r="CL289" s="221" t="str">
        <f t="shared" si="39"/>
        <v>CON TIEMPO</v>
      </c>
      <c r="CM289" s="239">
        <v>44881</v>
      </c>
      <c r="CN289" s="82" t="s">
        <v>3619</v>
      </c>
      <c r="CO289" s="82" t="s">
        <v>1333</v>
      </c>
      <c r="CP289" s="106">
        <v>0</v>
      </c>
      <c r="CQ289" s="236" t="s">
        <v>293</v>
      </c>
      <c r="CR289" s="105" t="s">
        <v>390</v>
      </c>
      <c r="CS289" s="249">
        <v>44963</v>
      </c>
      <c r="CT289" s="673" t="s">
        <v>3620</v>
      </c>
      <c r="CU289" s="673" t="s">
        <v>3621</v>
      </c>
      <c r="CV289" s="571" t="s">
        <v>328</v>
      </c>
      <c r="CW289" s="110">
        <v>1</v>
      </c>
      <c r="CX289" s="235" t="str">
        <f t="shared" si="43"/>
        <v>CUMPLIMIENTO TOTAL</v>
      </c>
      <c r="CY289" s="223">
        <f t="shared" si="44"/>
        <v>123</v>
      </c>
      <c r="CZ289" s="221" t="str">
        <f>(IF(CQ289="CERRADO","NO APLICA ACCION CERRADA",IF(CY289&lt;=0,"VENCIDO",IF(AY289&lt;=$V$5,"POR VENCER","CON TIEMPO"))))</f>
        <v>CON TIEMPO</v>
      </c>
      <c r="DA289" s="674">
        <v>44968</v>
      </c>
      <c r="DB289" s="675" t="s">
        <v>3622</v>
      </c>
      <c r="DC289" s="676" t="s">
        <v>1333</v>
      </c>
      <c r="DD289" s="677">
        <v>1</v>
      </c>
      <c r="DE289" s="97" t="s">
        <v>294</v>
      </c>
      <c r="DF289" s="94"/>
      <c r="DG289" s="141"/>
      <c r="DH289" s="141"/>
      <c r="DI289" s="141"/>
      <c r="DJ289" s="141"/>
      <c r="DK289" s="141"/>
      <c r="DL289" s="141"/>
      <c r="DM289" s="141"/>
      <c r="DN289" s="141"/>
      <c r="DO289" s="141"/>
      <c r="DP289" s="141"/>
      <c r="DQ289" s="141"/>
      <c r="DR289" s="141"/>
      <c r="DS289" s="141"/>
      <c r="DT289" s="141"/>
      <c r="DU289" s="141"/>
      <c r="DV289" s="141"/>
      <c r="DW289" s="141"/>
      <c r="DX289" s="141"/>
      <c r="DY289" s="141"/>
      <c r="DZ289" s="141"/>
      <c r="EA289" s="141"/>
      <c r="EB289" s="141"/>
      <c r="EC289" s="141"/>
      <c r="ED289" s="141"/>
      <c r="EE289" s="141"/>
      <c r="EF289" s="141"/>
      <c r="EG289" s="141"/>
      <c r="EH289" s="141"/>
      <c r="EI289" s="141"/>
      <c r="EJ289" s="141"/>
      <c r="EK289" s="141"/>
      <c r="EL289" s="141"/>
      <c r="EM289" s="141"/>
      <c r="EN289" s="141"/>
      <c r="EO289" s="141"/>
      <c r="EP289" s="141"/>
      <c r="EQ289" s="141"/>
      <c r="ER289" s="141"/>
      <c r="ES289" s="141"/>
      <c r="ET289" s="141"/>
      <c r="EU289" s="141"/>
      <c r="EV289" s="141"/>
      <c r="EW289" s="141"/>
      <c r="EX289" s="141"/>
      <c r="EY289" s="141"/>
      <c r="EZ289" s="141"/>
      <c r="FA289" s="141"/>
      <c r="FB289" s="141"/>
      <c r="FC289" s="141"/>
      <c r="FD289" s="141"/>
      <c r="FE289" s="141"/>
      <c r="FF289" s="141"/>
      <c r="FG289" s="141"/>
      <c r="FH289" s="141"/>
      <c r="FI289" s="141"/>
      <c r="FJ289" s="141"/>
      <c r="FK289" s="141"/>
      <c r="FL289" s="141"/>
      <c r="FM289" s="141"/>
      <c r="FN289" s="141"/>
      <c r="FO289" s="141"/>
      <c r="FP289" s="141"/>
      <c r="FQ289" s="141"/>
      <c r="FR289" s="141"/>
      <c r="FS289" s="141"/>
      <c r="FT289" s="141"/>
      <c r="FU289" s="141"/>
      <c r="FV289" s="141"/>
      <c r="FW289" s="141"/>
      <c r="FX289" s="141"/>
      <c r="FY289" s="141"/>
      <c r="FZ289" s="141"/>
      <c r="GA289" s="141"/>
      <c r="GB289" s="141"/>
      <c r="GC289" s="141"/>
      <c r="GD289" s="141"/>
      <c r="GE289" s="141"/>
      <c r="GF289" s="141"/>
      <c r="GG289" s="141"/>
      <c r="GH289" s="141"/>
      <c r="GI289" s="141"/>
      <c r="GJ289" s="141"/>
      <c r="GK289" s="141"/>
      <c r="GL289" s="141"/>
      <c r="GM289" s="141"/>
      <c r="GN289" s="141"/>
      <c r="GO289" s="141"/>
      <c r="GP289" s="141"/>
      <c r="GQ289" s="141"/>
      <c r="GR289" s="141"/>
      <c r="GS289" s="141"/>
      <c r="GT289" s="141"/>
      <c r="GU289" s="141"/>
      <c r="GV289" s="141"/>
      <c r="GW289" s="141"/>
      <c r="GX289" s="141"/>
      <c r="GY289" s="141"/>
      <c r="GZ289" s="141"/>
      <c r="HA289" s="141"/>
      <c r="HB289" s="141"/>
      <c r="HC289" s="141"/>
      <c r="HD289" s="141"/>
      <c r="HE289" s="141"/>
      <c r="HF289" s="141"/>
      <c r="HG289" s="141"/>
      <c r="HH289" s="141"/>
      <c r="HI289" s="141"/>
      <c r="HJ289" s="141"/>
      <c r="HK289" s="141"/>
      <c r="HL289" s="141"/>
      <c r="HM289" s="141"/>
      <c r="HN289" s="141"/>
      <c r="HO289" s="141"/>
      <c r="HP289" s="141"/>
      <c r="HQ289" s="141"/>
      <c r="HR289" s="141"/>
      <c r="HS289" s="141"/>
      <c r="HT289" s="141"/>
      <c r="HU289" s="141"/>
      <c r="HV289" s="141"/>
      <c r="HW289" s="141"/>
      <c r="HX289" s="141"/>
      <c r="HY289" s="141"/>
      <c r="HZ289" s="141"/>
      <c r="IA289" s="141"/>
      <c r="IB289" s="141"/>
      <c r="IC289" s="141"/>
      <c r="ID289" s="141"/>
      <c r="IE289" s="141"/>
      <c r="IF289" s="141"/>
      <c r="IG289" s="141"/>
      <c r="IH289" s="141"/>
      <c r="II289" s="141"/>
      <c r="IJ289" s="141"/>
      <c r="IK289" s="141"/>
      <c r="IL289" s="141"/>
      <c r="IM289" s="141"/>
      <c r="IN289" s="141"/>
      <c r="IO289" s="141"/>
      <c r="IP289" s="141"/>
      <c r="IQ289" s="141"/>
      <c r="IR289" s="141"/>
      <c r="IS289" s="141"/>
      <c r="IT289" s="141"/>
      <c r="IU289" s="141"/>
      <c r="IV289" s="141"/>
      <c r="IW289" s="141"/>
      <c r="IX289" s="141"/>
      <c r="IY289" s="141"/>
      <c r="IZ289" s="141"/>
      <c r="JA289" s="141"/>
      <c r="JB289" s="141"/>
      <c r="JC289" s="141"/>
      <c r="JD289" s="141"/>
      <c r="JE289" s="141"/>
      <c r="JF289" s="141"/>
      <c r="JG289" s="141"/>
      <c r="JH289" s="141"/>
      <c r="JI289" s="141"/>
      <c r="JJ289" s="141"/>
      <c r="JK289" s="141"/>
      <c r="JL289" s="141"/>
      <c r="JM289" s="141"/>
      <c r="JN289" s="141"/>
      <c r="JO289" s="141"/>
      <c r="JP289" s="141"/>
      <c r="JQ289" s="141"/>
      <c r="JR289" s="141"/>
      <c r="JS289" s="141"/>
      <c r="JT289" s="141"/>
      <c r="JU289" s="141"/>
      <c r="JV289" s="141"/>
      <c r="JW289" s="141"/>
      <c r="JX289" s="141"/>
      <c r="JY289" s="141"/>
      <c r="JZ289" s="141"/>
      <c r="KA289" s="141"/>
      <c r="KB289" s="141"/>
      <c r="KC289" s="141"/>
      <c r="KD289" s="141"/>
      <c r="KE289" s="141"/>
      <c r="KF289" s="141"/>
      <c r="KG289" s="141"/>
      <c r="KH289" s="141"/>
      <c r="KI289" s="141"/>
      <c r="KJ289" s="141"/>
      <c r="KK289" s="141"/>
      <c r="KL289" s="141"/>
      <c r="KM289" s="141"/>
      <c r="KN289" s="141"/>
      <c r="KO289" s="141"/>
      <c r="KP289" s="141"/>
      <c r="KQ289" s="141"/>
      <c r="KR289" s="141"/>
      <c r="KS289" s="141"/>
      <c r="KT289" s="141"/>
      <c r="KU289" s="141"/>
      <c r="KV289" s="141"/>
      <c r="KW289" s="141"/>
      <c r="KX289" s="141"/>
      <c r="KY289" s="141"/>
      <c r="KZ289" s="141"/>
      <c r="LA289" s="141"/>
      <c r="LB289" s="141"/>
      <c r="LC289" s="141"/>
      <c r="LD289" s="141"/>
      <c r="LE289" s="141"/>
      <c r="LF289" s="141"/>
      <c r="LG289" s="141"/>
      <c r="LH289" s="141"/>
      <c r="LI289" s="141"/>
      <c r="LJ289" s="141"/>
      <c r="LK289" s="141"/>
      <c r="LL289" s="141"/>
      <c r="LM289" s="141"/>
      <c r="LN289" s="141"/>
      <c r="LO289" s="141"/>
      <c r="LP289" s="141"/>
      <c r="LQ289" s="141"/>
      <c r="LR289" s="141"/>
      <c r="LS289" s="141"/>
      <c r="LT289" s="141"/>
      <c r="LU289" s="141"/>
      <c r="LV289" s="141"/>
      <c r="LW289" s="141"/>
      <c r="LX289" s="141"/>
      <c r="LY289" s="141"/>
      <c r="LZ289" s="141"/>
      <c r="MA289" s="141"/>
      <c r="MB289" s="141"/>
      <c r="MC289" s="141"/>
      <c r="MD289" s="141"/>
      <c r="ME289" s="141"/>
      <c r="MF289" s="141"/>
      <c r="MG289" s="141"/>
      <c r="MH289" s="141"/>
      <c r="MI289" s="141"/>
      <c r="MJ289" s="141"/>
      <c r="MK289" s="141"/>
      <c r="ML289" s="141"/>
      <c r="MM289" s="141"/>
      <c r="MN289" s="141"/>
      <c r="MO289" s="141"/>
      <c r="MP289" s="141"/>
      <c r="MQ289" s="141"/>
      <c r="MR289" s="141"/>
      <c r="MS289" s="141"/>
      <c r="MT289" s="141"/>
      <c r="MU289" s="141"/>
      <c r="MV289" s="141"/>
      <c r="MW289" s="141"/>
      <c r="MX289" s="141"/>
      <c r="MY289" s="141"/>
      <c r="MZ289" s="141"/>
      <c r="NA289" s="141"/>
      <c r="NB289" s="141"/>
      <c r="NC289" s="141"/>
      <c r="ND289" s="141"/>
      <c r="NE289" s="141"/>
      <c r="NF289" s="141"/>
      <c r="NG289" s="141"/>
      <c r="NH289" s="141"/>
      <c r="NI289" s="141"/>
      <c r="NJ289" s="141"/>
      <c r="NK289" s="141"/>
      <c r="NL289" s="141"/>
      <c r="NM289" s="141"/>
      <c r="NN289" s="141"/>
      <c r="NO289" s="141"/>
      <c r="NP289" s="141"/>
      <c r="NQ289" s="141"/>
      <c r="NR289" s="141"/>
      <c r="NS289" s="141"/>
      <c r="NT289" s="141"/>
      <c r="NU289" s="141"/>
      <c r="NV289" s="141"/>
      <c r="NW289" s="141"/>
      <c r="NX289" s="141"/>
      <c r="NY289" s="141"/>
      <c r="NZ289" s="141"/>
      <c r="OA289" s="141"/>
      <c r="OB289" s="141"/>
      <c r="OC289" s="141"/>
      <c r="OD289" s="141"/>
      <c r="OE289" s="141"/>
      <c r="OF289" s="141"/>
      <c r="OG289" s="141"/>
      <c r="OH289" s="141"/>
      <c r="OI289" s="141"/>
      <c r="OJ289" s="141"/>
      <c r="OK289" s="141"/>
      <c r="OL289" s="141"/>
      <c r="OM289" s="141"/>
      <c r="ON289" s="141"/>
      <c r="OO289" s="141"/>
      <c r="OP289" s="141"/>
      <c r="OQ289" s="141"/>
      <c r="OR289" s="141"/>
      <c r="OS289" s="141"/>
      <c r="OT289" s="141"/>
      <c r="OU289" s="141"/>
      <c r="OV289" s="141"/>
      <c r="OW289" s="141"/>
      <c r="OX289" s="141"/>
      <c r="OY289" s="141"/>
      <c r="OZ289" s="141"/>
      <c r="PA289" s="141"/>
      <c r="PB289" s="141"/>
      <c r="PC289" s="141"/>
      <c r="PD289" s="141"/>
      <c r="PE289" s="141"/>
      <c r="PF289" s="141"/>
      <c r="PG289" s="141"/>
      <c r="PH289" s="141"/>
      <c r="PI289" s="141"/>
      <c r="PJ289" s="141"/>
      <c r="PK289" s="141"/>
      <c r="PL289" s="141"/>
      <c r="PM289" s="141"/>
      <c r="PN289" s="141"/>
      <c r="PO289" s="141"/>
      <c r="PP289" s="141"/>
      <c r="PQ289" s="141"/>
      <c r="PR289" s="141"/>
      <c r="PS289" s="141"/>
      <c r="PT289" s="141"/>
      <c r="PU289" s="141"/>
      <c r="PV289" s="141"/>
      <c r="PW289" s="141"/>
      <c r="PX289" s="141"/>
      <c r="PY289" s="141"/>
      <c r="PZ289" s="141"/>
      <c r="QA289" s="141"/>
      <c r="QB289" s="141"/>
      <c r="QC289" s="141"/>
      <c r="QD289" s="141"/>
      <c r="QE289" s="141"/>
      <c r="QF289" s="141"/>
    </row>
    <row r="290" spans="1:449" s="145" customFormat="1" ht="118.5" hidden="1" customHeight="1">
      <c r="A290" s="252">
        <v>262</v>
      </c>
      <c r="B290" s="253" t="s">
        <v>1198</v>
      </c>
      <c r="C290" s="253" t="s">
        <v>1199</v>
      </c>
      <c r="D290" s="213" t="s">
        <v>1200</v>
      </c>
      <c r="E290" s="224" t="s">
        <v>3623</v>
      </c>
      <c r="F290" s="213" t="s">
        <v>1877</v>
      </c>
      <c r="G290" s="256" t="s">
        <v>269</v>
      </c>
      <c r="H290" s="213" t="s">
        <v>341</v>
      </c>
      <c r="I290" s="213" t="s">
        <v>207</v>
      </c>
      <c r="J290" s="395" t="s">
        <v>102</v>
      </c>
      <c r="K290" s="395" t="s">
        <v>638</v>
      </c>
      <c r="L290" s="395" t="s">
        <v>639</v>
      </c>
      <c r="M290" s="288" t="s">
        <v>1879</v>
      </c>
      <c r="N290" s="395" t="s">
        <v>1880</v>
      </c>
      <c r="O290" s="213" t="s">
        <v>207</v>
      </c>
      <c r="P290" s="213" t="s">
        <v>3624</v>
      </c>
      <c r="Q290" s="213" t="s">
        <v>642</v>
      </c>
      <c r="R290" s="213" t="s">
        <v>251</v>
      </c>
      <c r="S290" s="255" t="s">
        <v>3625</v>
      </c>
      <c r="T290" s="253" t="s">
        <v>497</v>
      </c>
      <c r="U290" s="255">
        <v>89</v>
      </c>
      <c r="V290" s="255">
        <v>2021</v>
      </c>
      <c r="W290" s="255" t="s">
        <v>3626</v>
      </c>
      <c r="X290" s="213" t="s">
        <v>3627</v>
      </c>
      <c r="Y290" s="213" t="s">
        <v>3628</v>
      </c>
      <c r="Z290" s="213" t="s">
        <v>3629</v>
      </c>
      <c r="AA290" s="255">
        <v>1</v>
      </c>
      <c r="AB290" s="464" t="s">
        <v>3630</v>
      </c>
      <c r="AC290" s="464" t="s">
        <v>3631</v>
      </c>
      <c r="AD290" s="585">
        <v>1</v>
      </c>
      <c r="AE290" s="255" t="s">
        <v>328</v>
      </c>
      <c r="AF290" s="654">
        <v>44501</v>
      </c>
      <c r="AG290" s="654">
        <v>44681</v>
      </c>
      <c r="AH290" s="260">
        <v>44743</v>
      </c>
      <c r="AI290" s="260" t="s">
        <v>309</v>
      </c>
      <c r="AJ290" s="260" t="s">
        <v>309</v>
      </c>
      <c r="AK290" s="218">
        <f t="shared" si="41"/>
        <v>-30</v>
      </c>
      <c r="AL290" s="220" t="s">
        <v>547</v>
      </c>
      <c r="AM290" s="262"/>
      <c r="AN290" s="257"/>
      <c r="AO290" s="300"/>
      <c r="AP290" s="261"/>
      <c r="AQ290" s="235" t="s">
        <v>386</v>
      </c>
      <c r="AR290" s="223">
        <v>230</v>
      </c>
      <c r="AS290" s="221" t="s">
        <v>398</v>
      </c>
      <c r="AT290" s="262" t="s">
        <v>412</v>
      </c>
      <c r="AU290" s="220" t="s">
        <v>547</v>
      </c>
      <c r="AV290" s="263" t="s">
        <v>412</v>
      </c>
      <c r="AW290" s="222">
        <v>0</v>
      </c>
      <c r="AX290" s="261">
        <v>0</v>
      </c>
      <c r="AY290" s="221" t="s">
        <v>400</v>
      </c>
      <c r="AZ290" s="221" t="s">
        <v>383</v>
      </c>
      <c r="BA290" s="247" t="s">
        <v>390</v>
      </c>
      <c r="BB290" s="36" t="s">
        <v>2580</v>
      </c>
      <c r="BC290" s="280">
        <v>44620</v>
      </c>
      <c r="BD290" s="36" t="s">
        <v>307</v>
      </c>
      <c r="BE290" s="36" t="s">
        <v>3632</v>
      </c>
      <c r="BF290" s="47">
        <v>0</v>
      </c>
      <c r="BG290" s="235" t="s">
        <v>386</v>
      </c>
      <c r="BH290" s="223">
        <v>-44620</v>
      </c>
      <c r="BI290" s="221" t="s">
        <v>398</v>
      </c>
      <c r="BJ290" s="267"/>
      <c r="BK290" s="267"/>
      <c r="BL290" s="267"/>
      <c r="BM290" s="267"/>
      <c r="BN290" s="221"/>
      <c r="BO290" s="267"/>
      <c r="BP290" s="268" t="s">
        <v>293</v>
      </c>
      <c r="BQ290" s="62" t="s">
        <v>3633</v>
      </c>
      <c r="BR290" s="269">
        <v>44712</v>
      </c>
      <c r="BS290" s="233" t="s">
        <v>480</v>
      </c>
      <c r="BT290" s="234">
        <v>1</v>
      </c>
      <c r="BU290" s="235" t="s">
        <v>380</v>
      </c>
      <c r="BV290" s="223">
        <v>-30</v>
      </c>
      <c r="BW290" s="221" t="s">
        <v>387</v>
      </c>
      <c r="BX290" s="249">
        <v>44723</v>
      </c>
      <c r="BY290" s="94" t="s">
        <v>3634</v>
      </c>
      <c r="BZ290" s="94" t="s">
        <v>1747</v>
      </c>
      <c r="CA290" s="108">
        <v>1</v>
      </c>
      <c r="CB290" s="236" t="s">
        <v>294</v>
      </c>
      <c r="CC290" s="94"/>
      <c r="CD290" s="236" t="s">
        <v>294</v>
      </c>
      <c r="CE290" s="233" t="s">
        <v>1125</v>
      </c>
      <c r="CF290" s="233" t="s">
        <v>1125</v>
      </c>
      <c r="CG290" s="375" t="s">
        <v>328</v>
      </c>
      <c r="CH290" s="233" t="s">
        <v>328</v>
      </c>
      <c r="CI290" s="234">
        <v>1</v>
      </c>
      <c r="CJ290" s="235" t="str">
        <f t="shared" si="42"/>
        <v>CUMPLIMIENTO TOTAL</v>
      </c>
      <c r="CK290" s="223" t="str">
        <f t="shared" si="38"/>
        <v>NO APLICA ACCION CERRADA</v>
      </c>
      <c r="CL290" s="221" t="str">
        <f t="shared" si="39"/>
        <v>NO APLICA ACCION CERRADA</v>
      </c>
      <c r="CM290" s="239" t="s">
        <v>328</v>
      </c>
      <c r="CN290" s="82" t="s">
        <v>2142</v>
      </c>
      <c r="CO290" s="70" t="s">
        <v>409</v>
      </c>
      <c r="CP290" s="107">
        <v>1</v>
      </c>
      <c r="CQ290" s="236" t="s">
        <v>294</v>
      </c>
      <c r="CR290" s="105" t="s">
        <v>382</v>
      </c>
      <c r="CS290" s="249">
        <v>44963</v>
      </c>
      <c r="CT290" s="82" t="s">
        <v>1125</v>
      </c>
      <c r="CU290" s="82" t="s">
        <v>339</v>
      </c>
      <c r="CV290" s="107">
        <v>1</v>
      </c>
      <c r="CW290" s="110">
        <v>1</v>
      </c>
      <c r="CX290" s="235" t="str">
        <f t="shared" si="43"/>
        <v>CUMPLIMIENTO TOTAL</v>
      </c>
      <c r="CY290" s="223" t="str">
        <f t="shared" si="44"/>
        <v>NO APLICA ACCION CERRADA</v>
      </c>
      <c r="CZ290" s="221" t="str">
        <f>(IF(CQ290="CERRADO","NO APLICA ACCION CERRADA",IF(CW290&lt;=0,"VENCIDO",IF(AY290&lt;=$V$5,"POR VENCER","CON TIEMPO"))))</f>
        <v>NO APLICA ACCION CERRADA</v>
      </c>
      <c r="DA290" s="239" t="s">
        <v>328</v>
      </c>
      <c r="DB290" s="82" t="s">
        <v>1125</v>
      </c>
      <c r="DC290" s="82" t="s">
        <v>339</v>
      </c>
      <c r="DD290" s="107">
        <v>1</v>
      </c>
      <c r="DE290" s="97" t="s">
        <v>294</v>
      </c>
      <c r="DF290" s="94"/>
      <c r="DG290" s="141"/>
      <c r="DH290" s="141"/>
      <c r="DI290" s="141"/>
      <c r="DJ290" s="141"/>
      <c r="DK290" s="141"/>
      <c r="DL290" s="141"/>
      <c r="DM290" s="141"/>
      <c r="DN290" s="141"/>
      <c r="DO290" s="141"/>
      <c r="DP290" s="141"/>
      <c r="DQ290" s="141"/>
      <c r="DR290" s="141"/>
      <c r="DS290" s="141"/>
      <c r="DT290" s="141"/>
      <c r="DU290" s="141"/>
      <c r="DV290" s="141"/>
      <c r="DW290" s="141"/>
      <c r="DX290" s="141"/>
      <c r="DY290" s="141"/>
      <c r="DZ290" s="141"/>
      <c r="EA290" s="141"/>
      <c r="EB290" s="141"/>
      <c r="EC290" s="141"/>
      <c r="ED290" s="141"/>
      <c r="EE290" s="141"/>
      <c r="EF290" s="141"/>
      <c r="EG290" s="141"/>
      <c r="EH290" s="141"/>
      <c r="EI290" s="141"/>
      <c r="EJ290" s="141"/>
      <c r="EK290" s="141"/>
      <c r="EL290" s="141"/>
      <c r="EM290" s="141"/>
      <c r="EN290" s="141"/>
      <c r="EO290" s="141"/>
      <c r="EP290" s="141"/>
      <c r="EQ290" s="141"/>
      <c r="ER290" s="141"/>
      <c r="ES290" s="141"/>
      <c r="ET290" s="141"/>
      <c r="EU290" s="141"/>
      <c r="EV290" s="141"/>
      <c r="EW290" s="141"/>
      <c r="EX290" s="141"/>
      <c r="EY290" s="141"/>
      <c r="EZ290" s="141"/>
      <c r="FA290" s="141"/>
      <c r="FB290" s="141"/>
      <c r="FC290" s="141"/>
      <c r="FD290" s="141"/>
      <c r="FE290" s="141"/>
      <c r="FF290" s="141"/>
      <c r="FG290" s="141"/>
      <c r="FH290" s="141"/>
      <c r="FI290" s="141"/>
      <c r="FJ290" s="141"/>
      <c r="FK290" s="141"/>
      <c r="FL290" s="141"/>
      <c r="FM290" s="141"/>
      <c r="FN290" s="141"/>
      <c r="FO290" s="141"/>
      <c r="FP290" s="141"/>
      <c r="FQ290" s="141"/>
      <c r="FR290" s="141"/>
      <c r="FS290" s="141"/>
      <c r="FT290" s="141"/>
      <c r="FU290" s="141"/>
      <c r="FV290" s="141"/>
      <c r="FW290" s="141"/>
      <c r="FX290" s="141"/>
      <c r="FY290" s="141"/>
      <c r="FZ290" s="141"/>
      <c r="GA290" s="141"/>
      <c r="GB290" s="141"/>
      <c r="GC290" s="141"/>
      <c r="GD290" s="141"/>
      <c r="GE290" s="141"/>
      <c r="GF290" s="141"/>
      <c r="GG290" s="141"/>
      <c r="GH290" s="141"/>
      <c r="GI290" s="141"/>
      <c r="GJ290" s="141"/>
      <c r="GK290" s="141"/>
      <c r="GL290" s="141"/>
      <c r="GM290" s="141"/>
      <c r="GN290" s="141"/>
      <c r="GO290" s="141"/>
      <c r="GP290" s="141"/>
      <c r="GQ290" s="141"/>
      <c r="GR290" s="141"/>
      <c r="GS290" s="141"/>
      <c r="GT290" s="141"/>
      <c r="GU290" s="141"/>
      <c r="GV290" s="141"/>
      <c r="GW290" s="141"/>
      <c r="GX290" s="141"/>
      <c r="GY290" s="141"/>
      <c r="GZ290" s="141"/>
      <c r="HA290" s="141"/>
      <c r="HB290" s="141"/>
      <c r="HC290" s="141"/>
      <c r="HD290" s="141"/>
      <c r="HE290" s="141"/>
      <c r="HF290" s="141"/>
      <c r="HG290" s="141"/>
      <c r="HH290" s="141"/>
      <c r="HI290" s="141"/>
      <c r="HJ290" s="141"/>
      <c r="HK290" s="141"/>
      <c r="HL290" s="141"/>
      <c r="HM290" s="141"/>
      <c r="HN290" s="141"/>
      <c r="HO290" s="141"/>
      <c r="HP290" s="141"/>
      <c r="HQ290" s="141"/>
      <c r="HR290" s="141"/>
      <c r="HS290" s="141"/>
      <c r="HT290" s="141"/>
      <c r="HU290" s="141"/>
      <c r="HV290" s="141"/>
      <c r="HW290" s="141"/>
      <c r="HX290" s="141"/>
      <c r="HY290" s="141"/>
      <c r="HZ290" s="141"/>
      <c r="IA290" s="141"/>
      <c r="IB290" s="141"/>
      <c r="IC290" s="141"/>
      <c r="ID290" s="141"/>
      <c r="IE290" s="141"/>
      <c r="IF290" s="141"/>
      <c r="IG290" s="141"/>
      <c r="IH290" s="141"/>
      <c r="II290" s="141"/>
      <c r="IJ290" s="141"/>
      <c r="IK290" s="141"/>
      <c r="IL290" s="141"/>
      <c r="IM290" s="141"/>
      <c r="IN290" s="141"/>
      <c r="IO290" s="141"/>
      <c r="IP290" s="141"/>
      <c r="IQ290" s="141"/>
      <c r="IR290" s="141"/>
      <c r="IS290" s="141"/>
      <c r="IT290" s="141"/>
      <c r="IU290" s="141"/>
      <c r="IV290" s="141"/>
      <c r="IW290" s="141"/>
      <c r="IX290" s="141"/>
      <c r="IY290" s="141"/>
      <c r="IZ290" s="141"/>
      <c r="JA290" s="141"/>
      <c r="JB290" s="141"/>
      <c r="JC290" s="141"/>
      <c r="JD290" s="141"/>
      <c r="JE290" s="141"/>
      <c r="JF290" s="141"/>
      <c r="JG290" s="141"/>
      <c r="JH290" s="141"/>
      <c r="JI290" s="141"/>
      <c r="JJ290" s="141"/>
      <c r="JK290" s="141"/>
      <c r="JL290" s="141"/>
      <c r="JM290" s="141"/>
      <c r="JN290" s="141"/>
      <c r="JO290" s="141"/>
      <c r="JP290" s="141"/>
      <c r="JQ290" s="141"/>
      <c r="JR290" s="141"/>
      <c r="JS290" s="141"/>
      <c r="JT290" s="141"/>
      <c r="JU290" s="141"/>
      <c r="JV290" s="141"/>
      <c r="JW290" s="141"/>
      <c r="JX290" s="141"/>
      <c r="JY290" s="141"/>
      <c r="JZ290" s="141"/>
      <c r="KA290" s="141"/>
      <c r="KB290" s="141"/>
      <c r="KC290" s="141"/>
      <c r="KD290" s="141"/>
      <c r="KE290" s="141"/>
      <c r="KF290" s="141"/>
      <c r="KG290" s="141"/>
      <c r="KH290" s="141"/>
      <c r="KI290" s="141"/>
      <c r="KJ290" s="141"/>
      <c r="KK290" s="141"/>
      <c r="KL290" s="141"/>
      <c r="KM290" s="141"/>
      <c r="KN290" s="141"/>
      <c r="KO290" s="141"/>
      <c r="KP290" s="141"/>
      <c r="KQ290" s="141"/>
      <c r="KR290" s="141"/>
      <c r="KS290" s="141"/>
      <c r="KT290" s="141"/>
      <c r="KU290" s="141"/>
      <c r="KV290" s="141"/>
      <c r="KW290" s="141"/>
      <c r="KX290" s="141"/>
      <c r="KY290" s="141"/>
      <c r="KZ290" s="141"/>
      <c r="LA290" s="141"/>
      <c r="LB290" s="141"/>
      <c r="LC290" s="141"/>
      <c r="LD290" s="141"/>
      <c r="LE290" s="141"/>
      <c r="LF290" s="141"/>
      <c r="LG290" s="141"/>
      <c r="LH290" s="141"/>
      <c r="LI290" s="141"/>
      <c r="LJ290" s="141"/>
      <c r="LK290" s="141"/>
      <c r="LL290" s="141"/>
      <c r="LM290" s="141"/>
      <c r="LN290" s="141"/>
      <c r="LO290" s="141"/>
      <c r="LP290" s="141"/>
      <c r="LQ290" s="141"/>
      <c r="LR290" s="141"/>
      <c r="LS290" s="141"/>
      <c r="LT290" s="141"/>
      <c r="LU290" s="141"/>
      <c r="LV290" s="141"/>
      <c r="LW290" s="141"/>
      <c r="LX290" s="141"/>
      <c r="LY290" s="141"/>
      <c r="LZ290" s="141"/>
      <c r="MA290" s="141"/>
      <c r="MB290" s="141"/>
      <c r="MC290" s="141"/>
      <c r="MD290" s="141"/>
      <c r="ME290" s="141"/>
      <c r="MF290" s="141"/>
      <c r="MG290" s="141"/>
      <c r="MH290" s="141"/>
      <c r="MI290" s="141"/>
      <c r="MJ290" s="141"/>
      <c r="MK290" s="141"/>
      <c r="ML290" s="141"/>
      <c r="MM290" s="141"/>
      <c r="MN290" s="141"/>
      <c r="MO290" s="141"/>
      <c r="MP290" s="141"/>
      <c r="MQ290" s="141"/>
      <c r="MR290" s="141"/>
      <c r="MS290" s="141"/>
      <c r="MT290" s="141"/>
      <c r="MU290" s="141"/>
      <c r="MV290" s="141"/>
      <c r="MW290" s="141"/>
      <c r="MX290" s="141"/>
      <c r="MY290" s="141"/>
      <c r="MZ290" s="141"/>
      <c r="NA290" s="141"/>
      <c r="NB290" s="141"/>
      <c r="NC290" s="141"/>
      <c r="ND290" s="141"/>
      <c r="NE290" s="141"/>
      <c r="NF290" s="141"/>
      <c r="NG290" s="141"/>
      <c r="NH290" s="141"/>
      <c r="NI290" s="141"/>
      <c r="NJ290" s="141"/>
      <c r="NK290" s="141"/>
      <c r="NL290" s="141"/>
      <c r="NM290" s="141"/>
      <c r="NN290" s="141"/>
      <c r="NO290" s="141"/>
      <c r="NP290" s="141"/>
      <c r="NQ290" s="141"/>
      <c r="NR290" s="141"/>
      <c r="NS290" s="141"/>
      <c r="NT290" s="141"/>
      <c r="NU290" s="141"/>
      <c r="NV290" s="141"/>
      <c r="NW290" s="141"/>
      <c r="NX290" s="141"/>
      <c r="NY290" s="141"/>
      <c r="NZ290" s="141"/>
      <c r="OA290" s="141"/>
      <c r="OB290" s="141"/>
      <c r="OC290" s="141"/>
      <c r="OD290" s="141"/>
      <c r="OE290" s="141"/>
      <c r="OF290" s="141"/>
      <c r="OG290" s="141"/>
      <c r="OH290" s="141"/>
      <c r="OI290" s="141"/>
      <c r="OJ290" s="141"/>
      <c r="OK290" s="141"/>
      <c r="OL290" s="141"/>
      <c r="OM290" s="141"/>
      <c r="ON290" s="141"/>
      <c r="OO290" s="141"/>
      <c r="OP290" s="141"/>
      <c r="OQ290" s="141"/>
      <c r="OR290" s="141"/>
      <c r="OS290" s="141"/>
      <c r="OT290" s="141"/>
      <c r="OU290" s="141"/>
      <c r="OV290" s="141"/>
      <c r="OW290" s="141"/>
      <c r="OX290" s="141"/>
      <c r="OY290" s="141"/>
      <c r="OZ290" s="141"/>
      <c r="PA290" s="141"/>
      <c r="PB290" s="141"/>
      <c r="PC290" s="141"/>
      <c r="PD290" s="141"/>
      <c r="PE290" s="141"/>
      <c r="PF290" s="141"/>
      <c r="PG290" s="141"/>
      <c r="PH290" s="141"/>
      <c r="PI290" s="141"/>
      <c r="PJ290" s="141"/>
      <c r="PK290" s="141"/>
      <c r="PL290" s="141"/>
      <c r="PM290" s="141"/>
      <c r="PN290" s="141"/>
      <c r="PO290" s="141"/>
      <c r="PP290" s="141"/>
      <c r="PQ290" s="141"/>
      <c r="PR290" s="141"/>
      <c r="PS290" s="141"/>
      <c r="PT290" s="141"/>
      <c r="PU290" s="141"/>
      <c r="PV290" s="141"/>
      <c r="PW290" s="141"/>
      <c r="PX290" s="141"/>
      <c r="PY290" s="141"/>
      <c r="PZ290" s="141"/>
      <c r="QA290" s="141"/>
      <c r="QB290" s="141"/>
      <c r="QC290" s="141"/>
      <c r="QD290" s="141"/>
      <c r="QE290" s="141"/>
      <c r="QF290" s="141"/>
    </row>
    <row r="291" spans="1:449" s="145" customFormat="1" ht="118.5" hidden="1" customHeight="1">
      <c r="A291" s="252">
        <v>263</v>
      </c>
      <c r="B291" s="253" t="s">
        <v>1198</v>
      </c>
      <c r="C291" s="253" t="s">
        <v>1199</v>
      </c>
      <c r="D291" s="213" t="s">
        <v>1200</v>
      </c>
      <c r="E291" s="224" t="s">
        <v>595</v>
      </c>
      <c r="F291" s="213" t="s">
        <v>1877</v>
      </c>
      <c r="G291" s="256" t="s">
        <v>269</v>
      </c>
      <c r="H291" s="213" t="s">
        <v>341</v>
      </c>
      <c r="I291" s="213" t="s">
        <v>207</v>
      </c>
      <c r="J291" s="395" t="s">
        <v>102</v>
      </c>
      <c r="K291" s="395" t="s">
        <v>638</v>
      </c>
      <c r="L291" s="395" t="s">
        <v>639</v>
      </c>
      <c r="M291" s="288" t="s">
        <v>1879</v>
      </c>
      <c r="N291" s="395" t="s">
        <v>1880</v>
      </c>
      <c r="O291" s="213" t="s">
        <v>207</v>
      </c>
      <c r="P291" s="213" t="s">
        <v>3624</v>
      </c>
      <c r="Q291" s="213" t="s">
        <v>642</v>
      </c>
      <c r="R291" s="213" t="s">
        <v>251</v>
      </c>
      <c r="S291" s="255" t="s">
        <v>3635</v>
      </c>
      <c r="T291" s="253" t="s">
        <v>497</v>
      </c>
      <c r="U291" s="255">
        <v>89</v>
      </c>
      <c r="V291" s="255">
        <v>2021</v>
      </c>
      <c r="W291" s="255" t="s">
        <v>3626</v>
      </c>
      <c r="X291" s="213" t="s">
        <v>3627</v>
      </c>
      <c r="Y291" s="213" t="s">
        <v>3628</v>
      </c>
      <c r="Z291" s="213" t="s">
        <v>3636</v>
      </c>
      <c r="AA291" s="255">
        <v>2</v>
      </c>
      <c r="AB291" s="464" t="s">
        <v>3637</v>
      </c>
      <c r="AC291" s="464" t="s">
        <v>3638</v>
      </c>
      <c r="AD291" s="585">
        <v>1</v>
      </c>
      <c r="AE291" s="255" t="s">
        <v>328</v>
      </c>
      <c r="AF291" s="654">
        <v>44501</v>
      </c>
      <c r="AG291" s="654">
        <v>44803</v>
      </c>
      <c r="AH291" s="260">
        <v>44900</v>
      </c>
      <c r="AI291" s="260" t="s">
        <v>309</v>
      </c>
      <c r="AJ291" s="260" t="s">
        <v>309</v>
      </c>
      <c r="AK291" s="218">
        <f t="shared" si="41"/>
        <v>92</v>
      </c>
      <c r="AL291" s="220" t="s">
        <v>547</v>
      </c>
      <c r="AM291" s="262"/>
      <c r="AN291" s="257"/>
      <c r="AO291" s="300"/>
      <c r="AP291" s="261"/>
      <c r="AQ291" s="235" t="s">
        <v>386</v>
      </c>
      <c r="AR291" s="223">
        <v>352</v>
      </c>
      <c r="AS291" s="221" t="s">
        <v>398</v>
      </c>
      <c r="AT291" s="262" t="s">
        <v>412</v>
      </c>
      <c r="AU291" s="220" t="s">
        <v>547</v>
      </c>
      <c r="AV291" s="263" t="s">
        <v>412</v>
      </c>
      <c r="AW291" s="222">
        <v>0</v>
      </c>
      <c r="AX291" s="261">
        <v>0</v>
      </c>
      <c r="AY291" s="221" t="s">
        <v>400</v>
      </c>
      <c r="AZ291" s="221" t="s">
        <v>383</v>
      </c>
      <c r="BA291" s="247" t="s">
        <v>390</v>
      </c>
      <c r="BB291" s="36" t="s">
        <v>2580</v>
      </c>
      <c r="BC291" s="280">
        <v>44620</v>
      </c>
      <c r="BD291" s="36" t="s">
        <v>307</v>
      </c>
      <c r="BE291" s="36" t="s">
        <v>3639</v>
      </c>
      <c r="BF291" s="47">
        <v>0</v>
      </c>
      <c r="BG291" s="235" t="s">
        <v>386</v>
      </c>
      <c r="BH291" s="223">
        <v>-44620</v>
      </c>
      <c r="BI291" s="221" t="s">
        <v>398</v>
      </c>
      <c r="BJ291" s="267"/>
      <c r="BK291" s="267"/>
      <c r="BL291" s="267"/>
      <c r="BM291" s="267"/>
      <c r="BN291" s="221"/>
      <c r="BO291" s="267"/>
      <c r="BP291" s="268" t="s">
        <v>293</v>
      </c>
      <c r="BQ291" s="62" t="s">
        <v>3640</v>
      </c>
      <c r="BR291" s="269">
        <v>44712</v>
      </c>
      <c r="BS291" s="233" t="s">
        <v>3641</v>
      </c>
      <c r="BT291" s="234">
        <v>0.5</v>
      </c>
      <c r="BU291" s="235" t="s">
        <v>422</v>
      </c>
      <c r="BV291" s="223">
        <v>92</v>
      </c>
      <c r="BW291" s="221" t="s">
        <v>398</v>
      </c>
      <c r="BX291" s="249">
        <v>44723</v>
      </c>
      <c r="BY291" s="94" t="s">
        <v>3642</v>
      </c>
      <c r="BZ291" s="94" t="s">
        <v>1747</v>
      </c>
      <c r="CA291" s="108">
        <v>0.4</v>
      </c>
      <c r="CB291" s="236" t="s">
        <v>293</v>
      </c>
      <c r="CC291" s="94"/>
      <c r="CD291" s="268" t="s">
        <v>293</v>
      </c>
      <c r="CE291" s="237">
        <v>44792</v>
      </c>
      <c r="CF291" s="27" t="s">
        <v>3643</v>
      </c>
      <c r="CG291" s="27" t="s">
        <v>3644</v>
      </c>
      <c r="CH291" s="265" t="s">
        <v>328</v>
      </c>
      <c r="CI291" s="122">
        <v>1</v>
      </c>
      <c r="CJ291" s="235" t="str">
        <f t="shared" si="42"/>
        <v>CUMPLIMIENTO TOTAL</v>
      </c>
      <c r="CK291" s="223">
        <f t="shared" si="38"/>
        <v>92</v>
      </c>
      <c r="CL291" s="221" t="str">
        <f t="shared" si="39"/>
        <v>CON TIEMPO</v>
      </c>
      <c r="CM291" s="239" t="s">
        <v>328</v>
      </c>
      <c r="CN291" s="82" t="s">
        <v>2142</v>
      </c>
      <c r="CO291" s="70" t="s">
        <v>409</v>
      </c>
      <c r="CP291" s="106">
        <v>1</v>
      </c>
      <c r="CQ291" s="236" t="s">
        <v>294</v>
      </c>
      <c r="CR291" s="105" t="s">
        <v>382</v>
      </c>
      <c r="CS291" s="249">
        <v>44963</v>
      </c>
      <c r="CT291" s="82" t="s">
        <v>1125</v>
      </c>
      <c r="CU291" s="82" t="s">
        <v>339</v>
      </c>
      <c r="CV291" s="107">
        <v>1</v>
      </c>
      <c r="CW291" s="110">
        <v>1</v>
      </c>
      <c r="CX291" s="235" t="str">
        <f t="shared" si="43"/>
        <v>CUMPLIMIENTO TOTAL</v>
      </c>
      <c r="CY291" s="223" t="str">
        <f t="shared" si="44"/>
        <v>NO APLICA ACCION CERRADA</v>
      </c>
      <c r="CZ291" s="221" t="str">
        <f>(IF(CQ291="CERRADO","NO APLICA ACCION CERRADA",IF(CW291&lt;=0,"VENCIDO",IF(AY291&lt;=$V$5,"POR VENCER","CON TIEMPO"))))</f>
        <v>NO APLICA ACCION CERRADA</v>
      </c>
      <c r="DA291" s="239" t="s">
        <v>328</v>
      </c>
      <c r="DB291" s="82" t="s">
        <v>1125</v>
      </c>
      <c r="DC291" s="82" t="s">
        <v>339</v>
      </c>
      <c r="DD291" s="107">
        <v>1</v>
      </c>
      <c r="DE291" s="97" t="s">
        <v>294</v>
      </c>
      <c r="DF291" s="94"/>
      <c r="DG291" s="141"/>
      <c r="DH291" s="141"/>
      <c r="DI291" s="141"/>
      <c r="DJ291" s="141"/>
      <c r="DK291" s="141"/>
      <c r="DL291" s="141"/>
      <c r="DM291" s="141"/>
      <c r="DN291" s="141"/>
      <c r="DO291" s="141"/>
      <c r="DP291" s="141"/>
      <c r="DQ291" s="141"/>
      <c r="DR291" s="141"/>
      <c r="DS291" s="141"/>
      <c r="DT291" s="141"/>
      <c r="DU291" s="141"/>
      <c r="DV291" s="141"/>
      <c r="DW291" s="141"/>
      <c r="DX291" s="141"/>
      <c r="DY291" s="141"/>
      <c r="DZ291" s="141"/>
      <c r="EA291" s="141"/>
      <c r="EB291" s="141"/>
      <c r="EC291" s="141"/>
      <c r="ED291" s="141"/>
      <c r="EE291" s="141"/>
      <c r="EF291" s="141"/>
      <c r="EG291" s="141"/>
      <c r="EH291" s="141"/>
      <c r="EI291" s="141"/>
      <c r="EJ291" s="141"/>
      <c r="EK291" s="141"/>
      <c r="EL291" s="141"/>
      <c r="EM291" s="141"/>
      <c r="EN291" s="141"/>
      <c r="EO291" s="141"/>
      <c r="EP291" s="141"/>
      <c r="EQ291" s="141"/>
      <c r="ER291" s="141"/>
      <c r="ES291" s="141"/>
      <c r="ET291" s="141"/>
      <c r="EU291" s="141"/>
      <c r="EV291" s="141"/>
      <c r="EW291" s="141"/>
      <c r="EX291" s="141"/>
      <c r="EY291" s="141"/>
      <c r="EZ291" s="141"/>
      <c r="FA291" s="141"/>
      <c r="FB291" s="141"/>
      <c r="FC291" s="141"/>
      <c r="FD291" s="141"/>
      <c r="FE291" s="141"/>
      <c r="FF291" s="141"/>
      <c r="FG291" s="141"/>
      <c r="FH291" s="141"/>
      <c r="FI291" s="141"/>
      <c r="FJ291" s="141"/>
      <c r="FK291" s="141"/>
      <c r="FL291" s="141"/>
      <c r="FM291" s="141"/>
      <c r="FN291" s="141"/>
      <c r="FO291" s="141"/>
      <c r="FP291" s="141"/>
      <c r="FQ291" s="141"/>
      <c r="FR291" s="141"/>
      <c r="FS291" s="141"/>
      <c r="FT291" s="141"/>
      <c r="FU291" s="141"/>
      <c r="FV291" s="141"/>
      <c r="FW291" s="141"/>
      <c r="FX291" s="141"/>
      <c r="FY291" s="141"/>
      <c r="FZ291" s="141"/>
      <c r="GA291" s="141"/>
      <c r="GB291" s="141"/>
      <c r="GC291" s="141"/>
      <c r="GD291" s="141"/>
      <c r="GE291" s="141"/>
      <c r="GF291" s="141"/>
      <c r="GG291" s="141"/>
      <c r="GH291" s="141"/>
      <c r="GI291" s="141"/>
      <c r="GJ291" s="141"/>
      <c r="GK291" s="141"/>
      <c r="GL291" s="141"/>
      <c r="GM291" s="141"/>
      <c r="GN291" s="141"/>
      <c r="GO291" s="141"/>
      <c r="GP291" s="141"/>
      <c r="GQ291" s="141"/>
      <c r="GR291" s="141"/>
      <c r="GS291" s="141"/>
      <c r="GT291" s="141"/>
      <c r="GU291" s="141"/>
      <c r="GV291" s="141"/>
      <c r="GW291" s="141"/>
      <c r="GX291" s="141"/>
      <c r="GY291" s="141"/>
      <c r="GZ291" s="141"/>
      <c r="HA291" s="141"/>
      <c r="HB291" s="141"/>
      <c r="HC291" s="141"/>
      <c r="HD291" s="141"/>
      <c r="HE291" s="141"/>
      <c r="HF291" s="141"/>
      <c r="HG291" s="141"/>
      <c r="HH291" s="141"/>
      <c r="HI291" s="141"/>
      <c r="HJ291" s="141"/>
      <c r="HK291" s="141"/>
      <c r="HL291" s="141"/>
      <c r="HM291" s="141"/>
      <c r="HN291" s="141"/>
      <c r="HO291" s="141"/>
      <c r="HP291" s="141"/>
      <c r="HQ291" s="141"/>
      <c r="HR291" s="141"/>
      <c r="HS291" s="141"/>
      <c r="HT291" s="141"/>
      <c r="HU291" s="141"/>
      <c r="HV291" s="141"/>
      <c r="HW291" s="141"/>
      <c r="HX291" s="141"/>
      <c r="HY291" s="141"/>
      <c r="HZ291" s="141"/>
      <c r="IA291" s="141"/>
      <c r="IB291" s="141"/>
      <c r="IC291" s="141"/>
      <c r="ID291" s="141"/>
      <c r="IE291" s="141"/>
      <c r="IF291" s="141"/>
      <c r="IG291" s="141"/>
      <c r="IH291" s="141"/>
      <c r="II291" s="141"/>
      <c r="IJ291" s="141"/>
      <c r="IK291" s="141"/>
      <c r="IL291" s="141"/>
      <c r="IM291" s="141"/>
      <c r="IN291" s="141"/>
      <c r="IO291" s="141"/>
      <c r="IP291" s="141"/>
      <c r="IQ291" s="141"/>
      <c r="IR291" s="141"/>
      <c r="IS291" s="141"/>
      <c r="IT291" s="141"/>
      <c r="IU291" s="141"/>
      <c r="IV291" s="141"/>
      <c r="IW291" s="141"/>
      <c r="IX291" s="141"/>
      <c r="IY291" s="141"/>
      <c r="IZ291" s="141"/>
      <c r="JA291" s="141"/>
      <c r="JB291" s="141"/>
      <c r="JC291" s="141"/>
      <c r="JD291" s="141"/>
      <c r="JE291" s="141"/>
      <c r="JF291" s="141"/>
      <c r="JG291" s="141"/>
      <c r="JH291" s="141"/>
      <c r="JI291" s="141"/>
      <c r="JJ291" s="141"/>
      <c r="JK291" s="141"/>
      <c r="JL291" s="141"/>
      <c r="JM291" s="141"/>
      <c r="JN291" s="141"/>
      <c r="JO291" s="141"/>
      <c r="JP291" s="141"/>
      <c r="JQ291" s="141"/>
      <c r="JR291" s="141"/>
      <c r="JS291" s="141"/>
      <c r="JT291" s="141"/>
      <c r="JU291" s="141"/>
      <c r="JV291" s="141"/>
      <c r="JW291" s="141"/>
      <c r="JX291" s="141"/>
      <c r="JY291" s="141"/>
      <c r="JZ291" s="141"/>
      <c r="KA291" s="141"/>
      <c r="KB291" s="141"/>
      <c r="KC291" s="141"/>
      <c r="KD291" s="141"/>
      <c r="KE291" s="141"/>
      <c r="KF291" s="141"/>
      <c r="KG291" s="141"/>
      <c r="KH291" s="141"/>
      <c r="KI291" s="141"/>
      <c r="KJ291" s="141"/>
      <c r="KK291" s="141"/>
      <c r="KL291" s="141"/>
      <c r="KM291" s="141"/>
      <c r="KN291" s="141"/>
      <c r="KO291" s="141"/>
      <c r="KP291" s="141"/>
      <c r="KQ291" s="141"/>
      <c r="KR291" s="141"/>
      <c r="KS291" s="141"/>
      <c r="KT291" s="141"/>
      <c r="KU291" s="141"/>
      <c r="KV291" s="141"/>
      <c r="KW291" s="141"/>
      <c r="KX291" s="141"/>
      <c r="KY291" s="141"/>
      <c r="KZ291" s="141"/>
      <c r="LA291" s="141"/>
      <c r="LB291" s="141"/>
      <c r="LC291" s="141"/>
      <c r="LD291" s="141"/>
      <c r="LE291" s="141"/>
      <c r="LF291" s="141"/>
      <c r="LG291" s="141"/>
      <c r="LH291" s="141"/>
      <c r="LI291" s="141"/>
      <c r="LJ291" s="141"/>
      <c r="LK291" s="141"/>
      <c r="LL291" s="141"/>
      <c r="LM291" s="141"/>
      <c r="LN291" s="141"/>
      <c r="LO291" s="141"/>
      <c r="LP291" s="141"/>
      <c r="LQ291" s="141"/>
      <c r="LR291" s="141"/>
      <c r="LS291" s="141"/>
      <c r="LT291" s="141"/>
      <c r="LU291" s="141"/>
      <c r="LV291" s="141"/>
      <c r="LW291" s="141"/>
      <c r="LX291" s="141"/>
      <c r="LY291" s="141"/>
      <c r="LZ291" s="141"/>
      <c r="MA291" s="141"/>
      <c r="MB291" s="141"/>
      <c r="MC291" s="141"/>
      <c r="MD291" s="141"/>
      <c r="ME291" s="141"/>
      <c r="MF291" s="141"/>
      <c r="MG291" s="141"/>
      <c r="MH291" s="141"/>
      <c r="MI291" s="141"/>
      <c r="MJ291" s="141"/>
      <c r="MK291" s="141"/>
      <c r="ML291" s="141"/>
      <c r="MM291" s="141"/>
      <c r="MN291" s="141"/>
      <c r="MO291" s="141"/>
      <c r="MP291" s="141"/>
      <c r="MQ291" s="141"/>
      <c r="MR291" s="141"/>
      <c r="MS291" s="141"/>
      <c r="MT291" s="141"/>
      <c r="MU291" s="141"/>
      <c r="MV291" s="141"/>
      <c r="MW291" s="141"/>
      <c r="MX291" s="141"/>
      <c r="MY291" s="141"/>
      <c r="MZ291" s="141"/>
      <c r="NA291" s="141"/>
      <c r="NB291" s="141"/>
      <c r="NC291" s="141"/>
      <c r="ND291" s="141"/>
      <c r="NE291" s="141"/>
      <c r="NF291" s="141"/>
      <c r="NG291" s="141"/>
      <c r="NH291" s="141"/>
      <c r="NI291" s="141"/>
      <c r="NJ291" s="141"/>
      <c r="NK291" s="141"/>
      <c r="NL291" s="141"/>
      <c r="NM291" s="141"/>
      <c r="NN291" s="141"/>
      <c r="NO291" s="141"/>
      <c r="NP291" s="141"/>
      <c r="NQ291" s="141"/>
      <c r="NR291" s="141"/>
      <c r="NS291" s="141"/>
      <c r="NT291" s="141"/>
      <c r="NU291" s="141"/>
      <c r="NV291" s="141"/>
      <c r="NW291" s="141"/>
      <c r="NX291" s="141"/>
      <c r="NY291" s="141"/>
      <c r="NZ291" s="141"/>
      <c r="OA291" s="141"/>
      <c r="OB291" s="141"/>
      <c r="OC291" s="141"/>
      <c r="OD291" s="141"/>
      <c r="OE291" s="141"/>
      <c r="OF291" s="141"/>
      <c r="OG291" s="141"/>
      <c r="OH291" s="141"/>
      <c r="OI291" s="141"/>
      <c r="OJ291" s="141"/>
      <c r="OK291" s="141"/>
      <c r="OL291" s="141"/>
      <c r="OM291" s="141"/>
      <c r="ON291" s="141"/>
      <c r="OO291" s="141"/>
      <c r="OP291" s="141"/>
      <c r="OQ291" s="141"/>
      <c r="OR291" s="141"/>
      <c r="OS291" s="141"/>
      <c r="OT291" s="141"/>
      <c r="OU291" s="141"/>
      <c r="OV291" s="141"/>
      <c r="OW291" s="141"/>
      <c r="OX291" s="141"/>
      <c r="OY291" s="141"/>
      <c r="OZ291" s="141"/>
      <c r="PA291" s="141"/>
      <c r="PB291" s="141"/>
      <c r="PC291" s="141"/>
      <c r="PD291" s="141"/>
      <c r="PE291" s="141"/>
      <c r="PF291" s="141"/>
      <c r="PG291" s="141"/>
      <c r="PH291" s="141"/>
      <c r="PI291" s="141"/>
      <c r="PJ291" s="141"/>
      <c r="PK291" s="141"/>
      <c r="PL291" s="141"/>
      <c r="PM291" s="141"/>
      <c r="PN291" s="141"/>
      <c r="PO291" s="141"/>
      <c r="PP291" s="141"/>
      <c r="PQ291" s="141"/>
      <c r="PR291" s="141"/>
      <c r="PS291" s="141"/>
      <c r="PT291" s="141"/>
      <c r="PU291" s="141"/>
      <c r="PV291" s="141"/>
      <c r="PW291" s="141"/>
      <c r="PX291" s="141"/>
      <c r="PY291" s="141"/>
      <c r="PZ291" s="141"/>
      <c r="QA291" s="141"/>
      <c r="QB291" s="141"/>
      <c r="QC291" s="141"/>
      <c r="QD291" s="141"/>
      <c r="QE291" s="141"/>
      <c r="QF291" s="141"/>
    </row>
    <row r="292" spans="1:449" s="145" customFormat="1" ht="118.5" hidden="1" customHeight="1">
      <c r="A292" s="252">
        <v>264</v>
      </c>
      <c r="B292" s="253" t="s">
        <v>1198</v>
      </c>
      <c r="C292" s="253" t="s">
        <v>1199</v>
      </c>
      <c r="D292" s="213" t="s">
        <v>1200</v>
      </c>
      <c r="E292" s="224" t="s">
        <v>3645</v>
      </c>
      <c r="F292" s="253" t="s">
        <v>634</v>
      </c>
      <c r="G292" s="253" t="s">
        <v>635</v>
      </c>
      <c r="H292" s="253" t="s">
        <v>338</v>
      </c>
      <c r="I292" s="215" t="s">
        <v>636</v>
      </c>
      <c r="J292" s="215" t="s">
        <v>637</v>
      </c>
      <c r="K292" s="398" t="s">
        <v>638</v>
      </c>
      <c r="L292" s="398" t="s">
        <v>639</v>
      </c>
      <c r="M292" s="216" t="s">
        <v>640</v>
      </c>
      <c r="N292" s="398" t="s">
        <v>641</v>
      </c>
      <c r="O292" s="213" t="s">
        <v>207</v>
      </c>
      <c r="P292" s="213" t="s">
        <v>3624</v>
      </c>
      <c r="Q292" s="213" t="s">
        <v>642</v>
      </c>
      <c r="R292" s="213" t="s">
        <v>251</v>
      </c>
      <c r="S292" s="255" t="s">
        <v>3646</v>
      </c>
      <c r="T292" s="253" t="s">
        <v>497</v>
      </c>
      <c r="U292" s="255">
        <v>89</v>
      </c>
      <c r="V292" s="255">
        <v>2021</v>
      </c>
      <c r="W292" s="255" t="s">
        <v>3626</v>
      </c>
      <c r="X292" s="213" t="s">
        <v>3627</v>
      </c>
      <c r="Y292" s="213" t="s">
        <v>3628</v>
      </c>
      <c r="Z292" s="213" t="s">
        <v>3647</v>
      </c>
      <c r="AA292" s="255">
        <v>3</v>
      </c>
      <c r="AB292" s="464" t="s">
        <v>3648</v>
      </c>
      <c r="AC292" s="464" t="s">
        <v>3649</v>
      </c>
      <c r="AD292" s="585">
        <v>1</v>
      </c>
      <c r="AE292" s="255" t="s">
        <v>328</v>
      </c>
      <c r="AF292" s="654">
        <v>44501</v>
      </c>
      <c r="AG292" s="654">
        <v>44681</v>
      </c>
      <c r="AH292" s="260">
        <v>44743</v>
      </c>
      <c r="AI292" s="260" t="s">
        <v>309</v>
      </c>
      <c r="AJ292" s="260" t="s">
        <v>309</v>
      </c>
      <c r="AK292" s="218">
        <f t="shared" si="41"/>
        <v>-30</v>
      </c>
      <c r="AL292" s="220" t="s">
        <v>547</v>
      </c>
      <c r="AM292" s="262"/>
      <c r="AN292" s="257"/>
      <c r="AO292" s="300"/>
      <c r="AP292" s="261"/>
      <c r="AQ292" s="235" t="s">
        <v>386</v>
      </c>
      <c r="AR292" s="223">
        <v>230</v>
      </c>
      <c r="AS292" s="221" t="s">
        <v>398</v>
      </c>
      <c r="AT292" s="262" t="s">
        <v>412</v>
      </c>
      <c r="AU292" s="220" t="s">
        <v>547</v>
      </c>
      <c r="AV292" s="263" t="s">
        <v>412</v>
      </c>
      <c r="AW292" s="222">
        <v>0</v>
      </c>
      <c r="AX292" s="261">
        <v>0</v>
      </c>
      <c r="AY292" s="221" t="s">
        <v>400</v>
      </c>
      <c r="AZ292" s="221" t="s">
        <v>383</v>
      </c>
      <c r="BA292" s="247" t="s">
        <v>390</v>
      </c>
      <c r="BB292" s="316" t="s">
        <v>789</v>
      </c>
      <c r="BC292" s="496">
        <v>44620</v>
      </c>
      <c r="BD292" s="265" t="s">
        <v>575</v>
      </c>
      <c r="BE292" s="240" t="s">
        <v>576</v>
      </c>
      <c r="BF292" s="122">
        <v>0</v>
      </c>
      <c r="BG292" s="235" t="s">
        <v>386</v>
      </c>
      <c r="BH292" s="223">
        <v>-44620</v>
      </c>
      <c r="BI292" s="221" t="s">
        <v>398</v>
      </c>
      <c r="BJ292" s="267"/>
      <c r="BK292" s="267"/>
      <c r="BL292" s="267"/>
      <c r="BM292" s="267"/>
      <c r="BN292" s="221"/>
      <c r="BO292" s="267"/>
      <c r="BP292" s="268" t="s">
        <v>293</v>
      </c>
      <c r="BQ292" s="62" t="s">
        <v>3650</v>
      </c>
      <c r="BR292" s="269">
        <v>44712</v>
      </c>
      <c r="BS292" s="233" t="s">
        <v>480</v>
      </c>
      <c r="BT292" s="234">
        <v>1</v>
      </c>
      <c r="BU292" s="235" t="s">
        <v>380</v>
      </c>
      <c r="BV292" s="223">
        <v>-30</v>
      </c>
      <c r="BW292" s="221" t="s">
        <v>387</v>
      </c>
      <c r="BX292" s="249">
        <v>44725</v>
      </c>
      <c r="BY292" s="249" t="s">
        <v>3651</v>
      </c>
      <c r="BZ292" s="94" t="s">
        <v>722</v>
      </c>
      <c r="CA292" s="108">
        <v>1</v>
      </c>
      <c r="CB292" s="236" t="s">
        <v>294</v>
      </c>
      <c r="CC292" s="94"/>
      <c r="CD292" s="236" t="s">
        <v>294</v>
      </c>
      <c r="CE292" s="233" t="s">
        <v>1125</v>
      </c>
      <c r="CF292" s="233" t="s">
        <v>1125</v>
      </c>
      <c r="CG292" s="375" t="s">
        <v>328</v>
      </c>
      <c r="CH292" s="233" t="s">
        <v>328</v>
      </c>
      <c r="CI292" s="234">
        <v>1</v>
      </c>
      <c r="CJ292" s="235" t="str">
        <f t="shared" si="42"/>
        <v>CUMPLIMIENTO TOTAL</v>
      </c>
      <c r="CK292" s="223" t="str">
        <f t="shared" si="38"/>
        <v>NO APLICA ACCION CERRADA</v>
      </c>
      <c r="CL292" s="221" t="str">
        <f t="shared" si="39"/>
        <v>NO APLICA ACCION CERRADA</v>
      </c>
      <c r="CM292" s="239" t="s">
        <v>328</v>
      </c>
      <c r="CN292" s="82" t="s">
        <v>2142</v>
      </c>
      <c r="CO292" s="70" t="s">
        <v>409</v>
      </c>
      <c r="CP292" s="107">
        <v>1</v>
      </c>
      <c r="CQ292" s="236" t="s">
        <v>294</v>
      </c>
      <c r="CR292" s="105" t="s">
        <v>382</v>
      </c>
      <c r="CS292" s="249">
        <v>44963</v>
      </c>
      <c r="CT292" s="82" t="s">
        <v>1125</v>
      </c>
      <c r="CU292" s="82" t="s">
        <v>339</v>
      </c>
      <c r="CV292" s="107">
        <v>1</v>
      </c>
      <c r="CW292" s="110">
        <v>1</v>
      </c>
      <c r="CX292" s="235" t="str">
        <f t="shared" si="43"/>
        <v>CUMPLIMIENTO TOTAL</v>
      </c>
      <c r="CY292" s="223" t="str">
        <f t="shared" si="44"/>
        <v>NO APLICA ACCION CERRADA</v>
      </c>
      <c r="CZ292" s="221" t="str">
        <f>(IF(CQ292="CERRADO","NO APLICA ACCION CERRADA",IF(CW292&lt;=0,"VENCIDO",IF(AY292&lt;=$V$5,"POR VENCER","CON TIEMPO"))))</f>
        <v>NO APLICA ACCION CERRADA</v>
      </c>
      <c r="DA292" s="239" t="s">
        <v>328</v>
      </c>
      <c r="DB292" s="82" t="s">
        <v>1125</v>
      </c>
      <c r="DC292" s="82" t="s">
        <v>339</v>
      </c>
      <c r="DD292" s="107">
        <v>1</v>
      </c>
      <c r="DE292" s="97" t="s">
        <v>294</v>
      </c>
      <c r="DF292" s="94"/>
      <c r="DG292" s="141"/>
      <c r="DH292" s="141"/>
      <c r="DI292" s="141"/>
      <c r="DJ292" s="141"/>
      <c r="DK292" s="141"/>
      <c r="DL292" s="141"/>
      <c r="DM292" s="141"/>
      <c r="DN292" s="141"/>
      <c r="DO292" s="141"/>
      <c r="DP292" s="141"/>
      <c r="DQ292" s="141"/>
      <c r="DR292" s="141"/>
      <c r="DS292" s="141"/>
      <c r="DT292" s="141"/>
      <c r="DU292" s="141"/>
      <c r="DV292" s="141"/>
      <c r="DW292" s="141"/>
      <c r="DX292" s="141"/>
      <c r="DY292" s="141"/>
      <c r="DZ292" s="141"/>
      <c r="EA292" s="141"/>
      <c r="EB292" s="141"/>
      <c r="EC292" s="141"/>
      <c r="ED292" s="141"/>
      <c r="EE292" s="141"/>
      <c r="EF292" s="141"/>
      <c r="EG292" s="141"/>
      <c r="EH292" s="141"/>
      <c r="EI292" s="141"/>
      <c r="EJ292" s="141"/>
      <c r="EK292" s="141"/>
      <c r="EL292" s="141"/>
      <c r="EM292" s="141"/>
      <c r="EN292" s="141"/>
      <c r="EO292" s="141"/>
      <c r="EP292" s="141"/>
      <c r="EQ292" s="141"/>
      <c r="ER292" s="141"/>
      <c r="ES292" s="141"/>
      <c r="ET292" s="141"/>
      <c r="EU292" s="141"/>
      <c r="EV292" s="141"/>
      <c r="EW292" s="141"/>
      <c r="EX292" s="141"/>
      <c r="EY292" s="141"/>
      <c r="EZ292" s="141"/>
      <c r="FA292" s="141"/>
      <c r="FB292" s="141"/>
      <c r="FC292" s="141"/>
      <c r="FD292" s="141"/>
      <c r="FE292" s="141"/>
      <c r="FF292" s="141"/>
      <c r="FG292" s="141"/>
      <c r="FH292" s="141"/>
      <c r="FI292" s="141"/>
      <c r="FJ292" s="141"/>
      <c r="FK292" s="141"/>
      <c r="FL292" s="141"/>
      <c r="FM292" s="141"/>
      <c r="FN292" s="141"/>
      <c r="FO292" s="141"/>
      <c r="FP292" s="141"/>
      <c r="FQ292" s="141"/>
      <c r="FR292" s="141"/>
      <c r="FS292" s="141"/>
      <c r="FT292" s="141"/>
      <c r="FU292" s="141"/>
      <c r="FV292" s="141"/>
      <c r="FW292" s="141"/>
      <c r="FX292" s="141"/>
      <c r="FY292" s="141"/>
      <c r="FZ292" s="141"/>
      <c r="GA292" s="141"/>
      <c r="GB292" s="141"/>
      <c r="GC292" s="141"/>
      <c r="GD292" s="141"/>
      <c r="GE292" s="141"/>
      <c r="GF292" s="141"/>
      <c r="GG292" s="141"/>
      <c r="GH292" s="141"/>
      <c r="GI292" s="141"/>
      <c r="GJ292" s="141"/>
      <c r="GK292" s="141"/>
      <c r="GL292" s="141"/>
      <c r="GM292" s="141"/>
      <c r="GN292" s="141"/>
      <c r="GO292" s="141"/>
      <c r="GP292" s="141"/>
      <c r="GQ292" s="141"/>
      <c r="GR292" s="141"/>
      <c r="GS292" s="141"/>
      <c r="GT292" s="141"/>
      <c r="GU292" s="141"/>
      <c r="GV292" s="141"/>
      <c r="GW292" s="141"/>
      <c r="GX292" s="141"/>
      <c r="GY292" s="141"/>
      <c r="GZ292" s="141"/>
      <c r="HA292" s="141"/>
      <c r="HB292" s="141"/>
      <c r="HC292" s="141"/>
      <c r="HD292" s="141"/>
      <c r="HE292" s="141"/>
      <c r="HF292" s="141"/>
      <c r="HG292" s="141"/>
      <c r="HH292" s="141"/>
      <c r="HI292" s="141"/>
      <c r="HJ292" s="141"/>
      <c r="HK292" s="141"/>
      <c r="HL292" s="141"/>
      <c r="HM292" s="141"/>
      <c r="HN292" s="141"/>
      <c r="HO292" s="141"/>
      <c r="HP292" s="141"/>
      <c r="HQ292" s="141"/>
      <c r="HR292" s="141"/>
      <c r="HS292" s="141"/>
      <c r="HT292" s="141"/>
      <c r="HU292" s="141"/>
      <c r="HV292" s="141"/>
      <c r="HW292" s="141"/>
      <c r="HX292" s="141"/>
      <c r="HY292" s="141"/>
      <c r="HZ292" s="141"/>
      <c r="IA292" s="141"/>
      <c r="IB292" s="141"/>
      <c r="IC292" s="141"/>
      <c r="ID292" s="141"/>
      <c r="IE292" s="141"/>
      <c r="IF292" s="141"/>
      <c r="IG292" s="141"/>
      <c r="IH292" s="141"/>
      <c r="II292" s="141"/>
      <c r="IJ292" s="141"/>
      <c r="IK292" s="141"/>
      <c r="IL292" s="141"/>
      <c r="IM292" s="141"/>
      <c r="IN292" s="141"/>
      <c r="IO292" s="141"/>
      <c r="IP292" s="141"/>
      <c r="IQ292" s="141"/>
      <c r="IR292" s="141"/>
      <c r="IS292" s="141"/>
      <c r="IT292" s="141"/>
      <c r="IU292" s="141"/>
      <c r="IV292" s="141"/>
      <c r="IW292" s="141"/>
      <c r="IX292" s="141"/>
      <c r="IY292" s="141"/>
      <c r="IZ292" s="141"/>
      <c r="JA292" s="141"/>
      <c r="JB292" s="141"/>
      <c r="JC292" s="141"/>
      <c r="JD292" s="141"/>
      <c r="JE292" s="141"/>
      <c r="JF292" s="141"/>
      <c r="JG292" s="141"/>
      <c r="JH292" s="141"/>
      <c r="JI292" s="141"/>
      <c r="JJ292" s="141"/>
      <c r="JK292" s="141"/>
      <c r="JL292" s="141"/>
      <c r="JM292" s="141"/>
      <c r="JN292" s="141"/>
      <c r="JO292" s="141"/>
      <c r="JP292" s="141"/>
      <c r="JQ292" s="141"/>
      <c r="JR292" s="141"/>
      <c r="JS292" s="141"/>
      <c r="JT292" s="141"/>
      <c r="JU292" s="141"/>
      <c r="JV292" s="141"/>
      <c r="JW292" s="141"/>
      <c r="JX292" s="141"/>
      <c r="JY292" s="141"/>
      <c r="JZ292" s="141"/>
      <c r="KA292" s="141"/>
      <c r="KB292" s="141"/>
      <c r="KC292" s="141"/>
      <c r="KD292" s="141"/>
      <c r="KE292" s="141"/>
      <c r="KF292" s="141"/>
      <c r="KG292" s="141"/>
      <c r="KH292" s="141"/>
      <c r="KI292" s="141"/>
      <c r="KJ292" s="141"/>
      <c r="KK292" s="141"/>
      <c r="KL292" s="141"/>
      <c r="KM292" s="141"/>
      <c r="KN292" s="141"/>
      <c r="KO292" s="141"/>
      <c r="KP292" s="141"/>
      <c r="KQ292" s="141"/>
      <c r="KR292" s="141"/>
      <c r="KS292" s="141"/>
      <c r="KT292" s="141"/>
      <c r="KU292" s="141"/>
      <c r="KV292" s="141"/>
      <c r="KW292" s="141"/>
      <c r="KX292" s="141"/>
      <c r="KY292" s="141"/>
      <c r="KZ292" s="141"/>
      <c r="LA292" s="141"/>
      <c r="LB292" s="141"/>
      <c r="LC292" s="141"/>
      <c r="LD292" s="141"/>
      <c r="LE292" s="141"/>
      <c r="LF292" s="141"/>
      <c r="LG292" s="141"/>
      <c r="LH292" s="141"/>
      <c r="LI292" s="141"/>
      <c r="LJ292" s="141"/>
      <c r="LK292" s="141"/>
      <c r="LL292" s="141"/>
      <c r="LM292" s="141"/>
      <c r="LN292" s="141"/>
      <c r="LO292" s="141"/>
      <c r="LP292" s="141"/>
      <c r="LQ292" s="141"/>
      <c r="LR292" s="141"/>
      <c r="LS292" s="141"/>
      <c r="LT292" s="141"/>
      <c r="LU292" s="141"/>
      <c r="LV292" s="141"/>
      <c r="LW292" s="141"/>
      <c r="LX292" s="141"/>
      <c r="LY292" s="141"/>
      <c r="LZ292" s="141"/>
      <c r="MA292" s="141"/>
      <c r="MB292" s="141"/>
      <c r="MC292" s="141"/>
      <c r="MD292" s="141"/>
      <c r="ME292" s="141"/>
      <c r="MF292" s="141"/>
      <c r="MG292" s="141"/>
      <c r="MH292" s="141"/>
      <c r="MI292" s="141"/>
      <c r="MJ292" s="141"/>
      <c r="MK292" s="141"/>
      <c r="ML292" s="141"/>
      <c r="MM292" s="141"/>
      <c r="MN292" s="141"/>
      <c r="MO292" s="141"/>
      <c r="MP292" s="141"/>
      <c r="MQ292" s="141"/>
      <c r="MR292" s="141"/>
      <c r="MS292" s="141"/>
      <c r="MT292" s="141"/>
      <c r="MU292" s="141"/>
      <c r="MV292" s="141"/>
      <c r="MW292" s="141"/>
      <c r="MX292" s="141"/>
      <c r="MY292" s="141"/>
      <c r="MZ292" s="141"/>
      <c r="NA292" s="141"/>
      <c r="NB292" s="141"/>
      <c r="NC292" s="141"/>
      <c r="ND292" s="141"/>
      <c r="NE292" s="141"/>
      <c r="NF292" s="141"/>
      <c r="NG292" s="141"/>
      <c r="NH292" s="141"/>
      <c r="NI292" s="141"/>
      <c r="NJ292" s="141"/>
      <c r="NK292" s="141"/>
      <c r="NL292" s="141"/>
      <c r="NM292" s="141"/>
      <c r="NN292" s="141"/>
      <c r="NO292" s="141"/>
      <c r="NP292" s="141"/>
      <c r="NQ292" s="141"/>
      <c r="NR292" s="141"/>
      <c r="NS292" s="141"/>
      <c r="NT292" s="141"/>
      <c r="NU292" s="141"/>
      <c r="NV292" s="141"/>
      <c r="NW292" s="141"/>
      <c r="NX292" s="141"/>
      <c r="NY292" s="141"/>
      <c r="NZ292" s="141"/>
      <c r="OA292" s="141"/>
      <c r="OB292" s="141"/>
      <c r="OC292" s="141"/>
      <c r="OD292" s="141"/>
      <c r="OE292" s="141"/>
      <c r="OF292" s="141"/>
      <c r="OG292" s="141"/>
      <c r="OH292" s="141"/>
      <c r="OI292" s="141"/>
      <c r="OJ292" s="141"/>
      <c r="OK292" s="141"/>
      <c r="OL292" s="141"/>
      <c r="OM292" s="141"/>
      <c r="ON292" s="141"/>
      <c r="OO292" s="141"/>
      <c r="OP292" s="141"/>
      <c r="OQ292" s="141"/>
      <c r="OR292" s="141"/>
      <c r="OS292" s="141"/>
      <c r="OT292" s="141"/>
      <c r="OU292" s="141"/>
      <c r="OV292" s="141"/>
      <c r="OW292" s="141"/>
      <c r="OX292" s="141"/>
      <c r="OY292" s="141"/>
      <c r="OZ292" s="141"/>
      <c r="PA292" s="141"/>
      <c r="PB292" s="141"/>
      <c r="PC292" s="141"/>
      <c r="PD292" s="141"/>
      <c r="PE292" s="141"/>
      <c r="PF292" s="141"/>
      <c r="PG292" s="141"/>
      <c r="PH292" s="141"/>
      <c r="PI292" s="141"/>
      <c r="PJ292" s="141"/>
      <c r="PK292" s="141"/>
      <c r="PL292" s="141"/>
      <c r="PM292" s="141"/>
      <c r="PN292" s="141"/>
      <c r="PO292" s="141"/>
      <c r="PP292" s="141"/>
      <c r="PQ292" s="141"/>
      <c r="PR292" s="141"/>
      <c r="PS292" s="141"/>
      <c r="PT292" s="141"/>
      <c r="PU292" s="141"/>
      <c r="PV292" s="141"/>
      <c r="PW292" s="141"/>
      <c r="PX292" s="141"/>
      <c r="PY292" s="141"/>
      <c r="PZ292" s="141"/>
      <c r="QA292" s="141"/>
      <c r="QB292" s="141"/>
      <c r="QC292" s="141"/>
      <c r="QD292" s="141"/>
      <c r="QE292" s="141"/>
      <c r="QF292" s="141"/>
    </row>
    <row r="293" spans="1:449" s="145" customFormat="1" ht="118.5" hidden="1" customHeight="1">
      <c r="A293" s="252">
        <v>265</v>
      </c>
      <c r="B293" s="253" t="s">
        <v>1198</v>
      </c>
      <c r="C293" s="253" t="s">
        <v>1199</v>
      </c>
      <c r="D293" s="213" t="s">
        <v>1200</v>
      </c>
      <c r="E293" s="224" t="s">
        <v>315</v>
      </c>
      <c r="F293" s="253" t="s">
        <v>634</v>
      </c>
      <c r="G293" s="253" t="s">
        <v>635</v>
      </c>
      <c r="H293" s="253" t="s">
        <v>338</v>
      </c>
      <c r="I293" s="215" t="s">
        <v>636</v>
      </c>
      <c r="J293" s="215" t="s">
        <v>637</v>
      </c>
      <c r="K293" s="398" t="s">
        <v>638</v>
      </c>
      <c r="L293" s="398" t="s">
        <v>639</v>
      </c>
      <c r="M293" s="216" t="s">
        <v>640</v>
      </c>
      <c r="N293" s="398" t="s">
        <v>641</v>
      </c>
      <c r="O293" s="213" t="s">
        <v>207</v>
      </c>
      <c r="P293" s="213" t="s">
        <v>3624</v>
      </c>
      <c r="Q293" s="213" t="s">
        <v>642</v>
      </c>
      <c r="R293" s="213" t="s">
        <v>251</v>
      </c>
      <c r="S293" s="255" t="s">
        <v>3652</v>
      </c>
      <c r="T293" s="253" t="s">
        <v>497</v>
      </c>
      <c r="U293" s="255">
        <v>89</v>
      </c>
      <c r="V293" s="255">
        <v>2021</v>
      </c>
      <c r="W293" s="255" t="s">
        <v>3626</v>
      </c>
      <c r="X293" s="213" t="s">
        <v>3627</v>
      </c>
      <c r="Y293" s="213" t="s">
        <v>3628</v>
      </c>
      <c r="Z293" s="213" t="s">
        <v>3653</v>
      </c>
      <c r="AA293" s="255">
        <v>4</v>
      </c>
      <c r="AB293" s="464" t="s">
        <v>3654</v>
      </c>
      <c r="AC293" s="668" t="s">
        <v>3600</v>
      </c>
      <c r="AD293" s="585">
        <v>1</v>
      </c>
      <c r="AE293" s="213" t="s">
        <v>328</v>
      </c>
      <c r="AF293" s="654">
        <v>44501</v>
      </c>
      <c r="AG293" s="654">
        <v>44681</v>
      </c>
      <c r="AH293" s="260">
        <v>44743</v>
      </c>
      <c r="AI293" s="260" t="s">
        <v>309</v>
      </c>
      <c r="AJ293" s="260" t="s">
        <v>309</v>
      </c>
      <c r="AK293" s="218">
        <f t="shared" si="41"/>
        <v>-30</v>
      </c>
      <c r="AL293" s="220" t="s">
        <v>547</v>
      </c>
      <c r="AM293" s="262"/>
      <c r="AN293" s="257"/>
      <c r="AO293" s="223"/>
      <c r="AP293" s="261"/>
      <c r="AQ293" s="213" t="s">
        <v>386</v>
      </c>
      <c r="AR293" s="223">
        <v>230</v>
      </c>
      <c r="AS293" s="221" t="s">
        <v>398</v>
      </c>
      <c r="AT293" s="262" t="s">
        <v>412</v>
      </c>
      <c r="AU293" s="220" t="s">
        <v>547</v>
      </c>
      <c r="AV293" s="221" t="s">
        <v>412</v>
      </c>
      <c r="AW293" s="222">
        <v>0</v>
      </c>
      <c r="AX293" s="261">
        <v>0</v>
      </c>
      <c r="AY293" s="221" t="s">
        <v>400</v>
      </c>
      <c r="AZ293" s="221" t="s">
        <v>383</v>
      </c>
      <c r="BA293" s="247" t="s">
        <v>390</v>
      </c>
      <c r="BB293" s="316" t="s">
        <v>789</v>
      </c>
      <c r="BC293" s="496">
        <v>44620</v>
      </c>
      <c r="BD293" s="265" t="s">
        <v>575</v>
      </c>
      <c r="BE293" s="240" t="s">
        <v>576</v>
      </c>
      <c r="BF293" s="122">
        <v>0</v>
      </c>
      <c r="BG293" s="235" t="s">
        <v>386</v>
      </c>
      <c r="BH293" s="223">
        <v>-44620</v>
      </c>
      <c r="BI293" s="221" t="s">
        <v>398</v>
      </c>
      <c r="BJ293" s="267"/>
      <c r="BK293" s="267"/>
      <c r="BL293" s="267"/>
      <c r="BM293" s="267"/>
      <c r="BN293" s="221"/>
      <c r="BO293" s="267"/>
      <c r="BP293" s="268" t="s">
        <v>293</v>
      </c>
      <c r="BQ293" s="62" t="s">
        <v>3655</v>
      </c>
      <c r="BR293" s="269">
        <v>44712</v>
      </c>
      <c r="BS293" s="233" t="s">
        <v>480</v>
      </c>
      <c r="BT293" s="234">
        <v>1</v>
      </c>
      <c r="BU293" s="235" t="s">
        <v>380</v>
      </c>
      <c r="BV293" s="223">
        <v>-30</v>
      </c>
      <c r="BW293" s="221" t="s">
        <v>387</v>
      </c>
      <c r="BX293" s="249">
        <v>44725</v>
      </c>
      <c r="BY293" s="94" t="s">
        <v>3656</v>
      </c>
      <c r="BZ293" s="94" t="s">
        <v>722</v>
      </c>
      <c r="CA293" s="108">
        <v>1</v>
      </c>
      <c r="CB293" s="236" t="s">
        <v>294</v>
      </c>
      <c r="CC293" s="94"/>
      <c r="CD293" s="236" t="s">
        <v>294</v>
      </c>
      <c r="CE293" s="233" t="s">
        <v>1125</v>
      </c>
      <c r="CF293" s="233" t="s">
        <v>1125</v>
      </c>
      <c r="CG293" s="375" t="s">
        <v>328</v>
      </c>
      <c r="CH293" s="233" t="s">
        <v>328</v>
      </c>
      <c r="CI293" s="234">
        <v>1</v>
      </c>
      <c r="CJ293" s="235" t="str">
        <f t="shared" si="42"/>
        <v>CUMPLIMIENTO TOTAL</v>
      </c>
      <c r="CK293" s="223" t="str">
        <f t="shared" si="38"/>
        <v>NO APLICA ACCION CERRADA</v>
      </c>
      <c r="CL293" s="221" t="str">
        <f t="shared" si="39"/>
        <v>NO APLICA ACCION CERRADA</v>
      </c>
      <c r="CM293" s="239" t="s">
        <v>328</v>
      </c>
      <c r="CN293" s="82" t="s">
        <v>1125</v>
      </c>
      <c r="CO293" s="70" t="s">
        <v>722</v>
      </c>
      <c r="CP293" s="116">
        <v>1</v>
      </c>
      <c r="CQ293" s="236" t="s">
        <v>294</v>
      </c>
      <c r="CR293" s="105" t="s">
        <v>390</v>
      </c>
      <c r="CS293" s="249">
        <v>44963</v>
      </c>
      <c r="CT293" s="82" t="s">
        <v>1125</v>
      </c>
      <c r="CU293" s="82" t="s">
        <v>339</v>
      </c>
      <c r="CV293" s="107">
        <v>1</v>
      </c>
      <c r="CW293" s="110">
        <v>1</v>
      </c>
      <c r="CX293" s="235" t="str">
        <f t="shared" si="43"/>
        <v>CUMPLIMIENTO TOTAL</v>
      </c>
      <c r="CY293" s="223" t="str">
        <f t="shared" si="44"/>
        <v>NO APLICA ACCION CERRADA</v>
      </c>
      <c r="CZ293" s="221" t="str">
        <f>(IF(CQ293="CERRADO","NO APLICA ACCION CERRADA",IF(CW293&lt;=0,"VENCIDO",IF(AY293&lt;=$V$5,"POR VENCER","CON TIEMPO"))))</f>
        <v>NO APLICA ACCION CERRADA</v>
      </c>
      <c r="DA293" s="239" t="s">
        <v>328</v>
      </c>
      <c r="DB293" s="82" t="s">
        <v>1125</v>
      </c>
      <c r="DC293" s="82" t="s">
        <v>339</v>
      </c>
      <c r="DD293" s="107">
        <v>1</v>
      </c>
      <c r="DE293" s="97" t="s">
        <v>294</v>
      </c>
      <c r="DF293" s="94"/>
      <c r="DG293" s="141"/>
      <c r="DH293" s="141"/>
      <c r="DI293" s="141"/>
      <c r="DJ293" s="141"/>
      <c r="DK293" s="141"/>
      <c r="DL293" s="141"/>
      <c r="DM293" s="141"/>
      <c r="DN293" s="141"/>
      <c r="DO293" s="141"/>
      <c r="DP293" s="141"/>
      <c r="DQ293" s="141"/>
      <c r="DR293" s="141"/>
      <c r="DS293" s="141"/>
      <c r="DT293" s="141"/>
      <c r="DU293" s="141"/>
      <c r="DV293" s="141"/>
      <c r="DW293" s="141"/>
      <c r="DX293" s="141"/>
      <c r="DY293" s="141"/>
      <c r="DZ293" s="141"/>
      <c r="EA293" s="141"/>
      <c r="EB293" s="141"/>
      <c r="EC293" s="141"/>
      <c r="ED293" s="141"/>
      <c r="EE293" s="141"/>
      <c r="EF293" s="141"/>
      <c r="EG293" s="141"/>
      <c r="EH293" s="141"/>
      <c r="EI293" s="141"/>
      <c r="EJ293" s="141"/>
      <c r="EK293" s="141"/>
      <c r="EL293" s="141"/>
      <c r="EM293" s="141"/>
      <c r="EN293" s="141"/>
      <c r="EO293" s="141"/>
      <c r="EP293" s="141"/>
      <c r="EQ293" s="141"/>
      <c r="ER293" s="141"/>
      <c r="ES293" s="141"/>
      <c r="ET293" s="141"/>
      <c r="EU293" s="141"/>
      <c r="EV293" s="141"/>
      <c r="EW293" s="141"/>
      <c r="EX293" s="141"/>
      <c r="EY293" s="141"/>
      <c r="EZ293" s="141"/>
      <c r="FA293" s="141"/>
      <c r="FB293" s="141"/>
      <c r="FC293" s="141"/>
      <c r="FD293" s="141"/>
      <c r="FE293" s="141"/>
      <c r="FF293" s="141"/>
      <c r="FG293" s="141"/>
      <c r="FH293" s="141"/>
      <c r="FI293" s="141"/>
      <c r="FJ293" s="141"/>
      <c r="FK293" s="141"/>
      <c r="FL293" s="141"/>
      <c r="FM293" s="141"/>
      <c r="FN293" s="141"/>
      <c r="FO293" s="141"/>
      <c r="FP293" s="141"/>
      <c r="FQ293" s="141"/>
      <c r="FR293" s="141"/>
      <c r="FS293" s="141"/>
      <c r="FT293" s="141"/>
      <c r="FU293" s="141"/>
      <c r="FV293" s="141"/>
      <c r="FW293" s="141"/>
      <c r="FX293" s="141"/>
      <c r="FY293" s="141"/>
      <c r="FZ293" s="141"/>
      <c r="GA293" s="141"/>
      <c r="GB293" s="141"/>
      <c r="GC293" s="141"/>
      <c r="GD293" s="141"/>
      <c r="GE293" s="141"/>
      <c r="GF293" s="141"/>
      <c r="GG293" s="141"/>
      <c r="GH293" s="141"/>
      <c r="GI293" s="141"/>
      <c r="GJ293" s="141"/>
      <c r="GK293" s="141"/>
      <c r="GL293" s="141"/>
      <c r="GM293" s="141"/>
      <c r="GN293" s="141"/>
      <c r="GO293" s="141"/>
      <c r="GP293" s="141"/>
      <c r="GQ293" s="141"/>
      <c r="GR293" s="141"/>
      <c r="GS293" s="141"/>
      <c r="GT293" s="141"/>
      <c r="GU293" s="141"/>
      <c r="GV293" s="141"/>
      <c r="GW293" s="141"/>
      <c r="GX293" s="141"/>
      <c r="GY293" s="141"/>
      <c r="GZ293" s="141"/>
      <c r="HA293" s="141"/>
      <c r="HB293" s="141"/>
      <c r="HC293" s="141"/>
      <c r="HD293" s="141"/>
      <c r="HE293" s="141"/>
      <c r="HF293" s="141"/>
      <c r="HG293" s="141"/>
      <c r="HH293" s="141"/>
      <c r="HI293" s="141"/>
      <c r="HJ293" s="141"/>
      <c r="HK293" s="141"/>
      <c r="HL293" s="141"/>
      <c r="HM293" s="141"/>
      <c r="HN293" s="141"/>
      <c r="HO293" s="141"/>
      <c r="HP293" s="141"/>
      <c r="HQ293" s="141"/>
      <c r="HR293" s="141"/>
      <c r="HS293" s="141"/>
      <c r="HT293" s="141"/>
      <c r="HU293" s="141"/>
      <c r="HV293" s="141"/>
      <c r="HW293" s="141"/>
      <c r="HX293" s="141"/>
      <c r="HY293" s="141"/>
      <c r="HZ293" s="141"/>
      <c r="IA293" s="141"/>
      <c r="IB293" s="141"/>
      <c r="IC293" s="141"/>
      <c r="ID293" s="141"/>
      <c r="IE293" s="141"/>
      <c r="IF293" s="141"/>
      <c r="IG293" s="141"/>
      <c r="IH293" s="141"/>
      <c r="II293" s="141"/>
      <c r="IJ293" s="141"/>
      <c r="IK293" s="141"/>
      <c r="IL293" s="141"/>
      <c r="IM293" s="141"/>
      <c r="IN293" s="141"/>
      <c r="IO293" s="141"/>
      <c r="IP293" s="141"/>
      <c r="IQ293" s="141"/>
      <c r="IR293" s="141"/>
      <c r="IS293" s="141"/>
      <c r="IT293" s="141"/>
      <c r="IU293" s="141"/>
      <c r="IV293" s="141"/>
      <c r="IW293" s="141"/>
      <c r="IX293" s="141"/>
      <c r="IY293" s="141"/>
      <c r="IZ293" s="141"/>
      <c r="JA293" s="141"/>
      <c r="JB293" s="141"/>
      <c r="JC293" s="141"/>
      <c r="JD293" s="141"/>
      <c r="JE293" s="141"/>
      <c r="JF293" s="141"/>
      <c r="JG293" s="141"/>
      <c r="JH293" s="141"/>
      <c r="JI293" s="141"/>
      <c r="JJ293" s="141"/>
      <c r="JK293" s="141"/>
      <c r="JL293" s="141"/>
      <c r="JM293" s="141"/>
      <c r="JN293" s="141"/>
      <c r="JO293" s="141"/>
      <c r="JP293" s="141"/>
      <c r="JQ293" s="141"/>
      <c r="JR293" s="141"/>
      <c r="JS293" s="141"/>
      <c r="JT293" s="141"/>
      <c r="JU293" s="141"/>
      <c r="JV293" s="141"/>
      <c r="JW293" s="141"/>
      <c r="JX293" s="141"/>
      <c r="JY293" s="141"/>
      <c r="JZ293" s="141"/>
      <c r="KA293" s="141"/>
      <c r="KB293" s="141"/>
      <c r="KC293" s="141"/>
      <c r="KD293" s="141"/>
      <c r="KE293" s="141"/>
      <c r="KF293" s="141"/>
      <c r="KG293" s="141"/>
      <c r="KH293" s="141"/>
      <c r="KI293" s="141"/>
      <c r="KJ293" s="141"/>
      <c r="KK293" s="141"/>
      <c r="KL293" s="141"/>
      <c r="KM293" s="141"/>
      <c r="KN293" s="141"/>
      <c r="KO293" s="141"/>
      <c r="KP293" s="141"/>
      <c r="KQ293" s="141"/>
      <c r="KR293" s="141"/>
      <c r="KS293" s="141"/>
      <c r="KT293" s="141"/>
      <c r="KU293" s="141"/>
      <c r="KV293" s="141"/>
      <c r="KW293" s="141"/>
      <c r="KX293" s="141"/>
      <c r="KY293" s="141"/>
      <c r="KZ293" s="141"/>
      <c r="LA293" s="141"/>
      <c r="LB293" s="141"/>
      <c r="LC293" s="141"/>
      <c r="LD293" s="141"/>
      <c r="LE293" s="141"/>
      <c r="LF293" s="141"/>
      <c r="LG293" s="141"/>
      <c r="LH293" s="141"/>
      <c r="LI293" s="141"/>
      <c r="LJ293" s="141"/>
      <c r="LK293" s="141"/>
      <c r="LL293" s="141"/>
      <c r="LM293" s="141"/>
      <c r="LN293" s="141"/>
      <c r="LO293" s="141"/>
      <c r="LP293" s="141"/>
      <c r="LQ293" s="141"/>
      <c r="LR293" s="141"/>
      <c r="LS293" s="141"/>
      <c r="LT293" s="141"/>
      <c r="LU293" s="141"/>
      <c r="LV293" s="141"/>
      <c r="LW293" s="141"/>
      <c r="LX293" s="141"/>
      <c r="LY293" s="141"/>
      <c r="LZ293" s="141"/>
      <c r="MA293" s="141"/>
      <c r="MB293" s="141"/>
      <c r="MC293" s="141"/>
      <c r="MD293" s="141"/>
      <c r="ME293" s="141"/>
      <c r="MF293" s="141"/>
      <c r="MG293" s="141"/>
      <c r="MH293" s="141"/>
      <c r="MI293" s="141"/>
      <c r="MJ293" s="141"/>
      <c r="MK293" s="141"/>
      <c r="ML293" s="141"/>
      <c r="MM293" s="141"/>
      <c r="MN293" s="141"/>
      <c r="MO293" s="141"/>
      <c r="MP293" s="141"/>
      <c r="MQ293" s="141"/>
      <c r="MR293" s="141"/>
      <c r="MS293" s="141"/>
      <c r="MT293" s="141"/>
      <c r="MU293" s="141"/>
      <c r="MV293" s="141"/>
      <c r="MW293" s="141"/>
      <c r="MX293" s="141"/>
      <c r="MY293" s="141"/>
      <c r="MZ293" s="141"/>
      <c r="NA293" s="141"/>
      <c r="NB293" s="141"/>
      <c r="NC293" s="141"/>
      <c r="ND293" s="141"/>
      <c r="NE293" s="141"/>
      <c r="NF293" s="141"/>
      <c r="NG293" s="141"/>
      <c r="NH293" s="141"/>
      <c r="NI293" s="141"/>
      <c r="NJ293" s="141"/>
      <c r="NK293" s="141"/>
      <c r="NL293" s="141"/>
      <c r="NM293" s="141"/>
      <c r="NN293" s="141"/>
      <c r="NO293" s="141"/>
      <c r="NP293" s="141"/>
      <c r="NQ293" s="141"/>
      <c r="NR293" s="141"/>
      <c r="NS293" s="141"/>
      <c r="NT293" s="141"/>
      <c r="NU293" s="141"/>
      <c r="NV293" s="141"/>
      <c r="NW293" s="141"/>
      <c r="NX293" s="141"/>
      <c r="NY293" s="141"/>
      <c r="NZ293" s="141"/>
      <c r="OA293" s="141"/>
      <c r="OB293" s="141"/>
      <c r="OC293" s="141"/>
      <c r="OD293" s="141"/>
      <c r="OE293" s="141"/>
      <c r="OF293" s="141"/>
      <c r="OG293" s="141"/>
      <c r="OH293" s="141"/>
      <c r="OI293" s="141"/>
      <c r="OJ293" s="141"/>
      <c r="OK293" s="141"/>
      <c r="OL293" s="141"/>
      <c r="OM293" s="141"/>
      <c r="ON293" s="141"/>
      <c r="OO293" s="141"/>
      <c r="OP293" s="141"/>
      <c r="OQ293" s="141"/>
      <c r="OR293" s="141"/>
      <c r="OS293" s="141"/>
      <c r="OT293" s="141"/>
      <c r="OU293" s="141"/>
      <c r="OV293" s="141"/>
      <c r="OW293" s="141"/>
      <c r="OX293" s="141"/>
      <c r="OY293" s="141"/>
      <c r="OZ293" s="141"/>
      <c r="PA293" s="141"/>
      <c r="PB293" s="141"/>
      <c r="PC293" s="141"/>
      <c r="PD293" s="141"/>
      <c r="PE293" s="141"/>
      <c r="PF293" s="141"/>
      <c r="PG293" s="141"/>
      <c r="PH293" s="141"/>
      <c r="PI293" s="141"/>
      <c r="PJ293" s="141"/>
      <c r="PK293" s="141"/>
      <c r="PL293" s="141"/>
      <c r="PM293" s="141"/>
      <c r="PN293" s="141"/>
      <c r="PO293" s="141"/>
      <c r="PP293" s="141"/>
      <c r="PQ293" s="141"/>
      <c r="PR293" s="141"/>
      <c r="PS293" s="141"/>
      <c r="PT293" s="141"/>
      <c r="PU293" s="141"/>
      <c r="PV293" s="141"/>
      <c r="PW293" s="141"/>
      <c r="PX293" s="141"/>
      <c r="PY293" s="141"/>
      <c r="PZ293" s="141"/>
      <c r="QA293" s="141"/>
      <c r="QB293" s="141"/>
      <c r="QC293" s="141"/>
      <c r="QD293" s="141"/>
      <c r="QE293" s="141"/>
      <c r="QF293" s="141"/>
      <c r="QG293" s="141"/>
    </row>
    <row r="294" spans="1:449" s="145" customFormat="1" ht="118.5" hidden="1" customHeight="1">
      <c r="A294" s="252">
        <v>266</v>
      </c>
      <c r="B294" s="214" t="s">
        <v>3657</v>
      </c>
      <c r="C294" s="214" t="s">
        <v>3658</v>
      </c>
      <c r="D294" s="213" t="s">
        <v>3659</v>
      </c>
      <c r="E294" s="224" t="s">
        <v>3660</v>
      </c>
      <c r="F294" s="214" t="s">
        <v>705</v>
      </c>
      <c r="G294" s="214" t="s">
        <v>282</v>
      </c>
      <c r="H294" s="255" t="s">
        <v>342</v>
      </c>
      <c r="I294" s="213" t="s">
        <v>3661</v>
      </c>
      <c r="J294" s="215" t="s">
        <v>706</v>
      </c>
      <c r="K294" s="398" t="s">
        <v>638</v>
      </c>
      <c r="L294" s="398" t="s">
        <v>639</v>
      </c>
      <c r="M294" s="216" t="s">
        <v>707</v>
      </c>
      <c r="N294" s="398" t="s">
        <v>708</v>
      </c>
      <c r="O294" s="213" t="s">
        <v>331</v>
      </c>
      <c r="P294" s="213" t="s">
        <v>3662</v>
      </c>
      <c r="Q294" s="213" t="s">
        <v>666</v>
      </c>
      <c r="R294" s="213" t="s">
        <v>251</v>
      </c>
      <c r="S294" s="255" t="s">
        <v>3663</v>
      </c>
      <c r="T294" s="253" t="s">
        <v>2232</v>
      </c>
      <c r="U294" s="255">
        <v>94</v>
      </c>
      <c r="V294" s="255">
        <v>2021</v>
      </c>
      <c r="W294" s="255" t="s">
        <v>3664</v>
      </c>
      <c r="X294" s="213" t="s">
        <v>3665</v>
      </c>
      <c r="Y294" s="213" t="s">
        <v>3666</v>
      </c>
      <c r="Z294" s="213" t="s">
        <v>3667</v>
      </c>
      <c r="AA294" s="255">
        <v>1</v>
      </c>
      <c r="AB294" s="464" t="s">
        <v>3668</v>
      </c>
      <c r="AC294" s="464" t="s">
        <v>3669</v>
      </c>
      <c r="AD294" s="585">
        <v>1</v>
      </c>
      <c r="AE294" s="213" t="s">
        <v>3670</v>
      </c>
      <c r="AF294" s="654">
        <v>44562</v>
      </c>
      <c r="AG294" s="654">
        <v>44910</v>
      </c>
      <c r="AH294" s="654"/>
      <c r="AI294" s="260" t="s">
        <v>309</v>
      </c>
      <c r="AJ294" s="260" t="s">
        <v>309</v>
      </c>
      <c r="AK294" s="218">
        <f t="shared" si="41"/>
        <v>199</v>
      </c>
      <c r="AL294" s="220" t="s">
        <v>3671</v>
      </c>
      <c r="AM294" s="262"/>
      <c r="AN294" s="257"/>
      <c r="AO294" s="300"/>
      <c r="AP294" s="261"/>
      <c r="AQ294" s="213" t="s">
        <v>386</v>
      </c>
      <c r="AR294" s="223">
        <v>459</v>
      </c>
      <c r="AS294" s="221" t="s">
        <v>398</v>
      </c>
      <c r="AT294" s="262" t="s">
        <v>412</v>
      </c>
      <c r="AU294" s="220" t="s">
        <v>3671</v>
      </c>
      <c r="AV294" s="221" t="s">
        <v>412</v>
      </c>
      <c r="AW294" s="222">
        <v>0</v>
      </c>
      <c r="AX294" s="261">
        <v>0</v>
      </c>
      <c r="AY294" s="221" t="s">
        <v>400</v>
      </c>
      <c r="AZ294" s="221" t="s">
        <v>383</v>
      </c>
      <c r="BA294" s="247" t="s">
        <v>390</v>
      </c>
      <c r="BB294" s="267" t="s">
        <v>789</v>
      </c>
      <c r="BC294" s="375">
        <v>44620</v>
      </c>
      <c r="BD294" s="316" t="s">
        <v>474</v>
      </c>
      <c r="BE294" s="36" t="s">
        <v>790</v>
      </c>
      <c r="BF294" s="266">
        <v>0</v>
      </c>
      <c r="BG294" s="235" t="s">
        <v>386</v>
      </c>
      <c r="BH294" s="223">
        <v>-44620</v>
      </c>
      <c r="BI294" s="221" t="s">
        <v>398</v>
      </c>
      <c r="BJ294" s="267"/>
      <c r="BK294" s="267"/>
      <c r="BL294" s="267"/>
      <c r="BM294" s="267"/>
      <c r="BN294" s="221"/>
      <c r="BO294" s="267"/>
      <c r="BP294" s="268" t="s">
        <v>293</v>
      </c>
      <c r="BQ294" s="62" t="s">
        <v>3672</v>
      </c>
      <c r="BR294" s="269">
        <v>44712</v>
      </c>
      <c r="BS294" s="233" t="s">
        <v>3673</v>
      </c>
      <c r="BT294" s="234">
        <v>0.33300000000000002</v>
      </c>
      <c r="BU294" s="235" t="s">
        <v>422</v>
      </c>
      <c r="BV294" s="223">
        <v>199</v>
      </c>
      <c r="BW294" s="221" t="s">
        <v>398</v>
      </c>
      <c r="BX294" s="678">
        <v>44722</v>
      </c>
      <c r="BY294" s="511" t="s">
        <v>3674</v>
      </c>
      <c r="BZ294" s="511" t="s">
        <v>402</v>
      </c>
      <c r="CA294" s="511">
        <v>0.33</v>
      </c>
      <c r="CB294" s="236" t="s">
        <v>293</v>
      </c>
      <c r="CC294" s="94"/>
      <c r="CD294" s="268" t="s">
        <v>293</v>
      </c>
      <c r="CE294" s="237">
        <v>44816</v>
      </c>
      <c r="CF294" s="679" t="s">
        <v>3675</v>
      </c>
      <c r="CG294" s="44" t="s">
        <v>3676</v>
      </c>
      <c r="CH294" s="44" t="s">
        <v>3677</v>
      </c>
      <c r="CI294" s="560">
        <v>0.5</v>
      </c>
      <c r="CJ294" s="235" t="str">
        <f t="shared" si="42"/>
        <v>AVANCE PARCIAL</v>
      </c>
      <c r="CK294" s="223">
        <f t="shared" si="38"/>
        <v>199</v>
      </c>
      <c r="CL294" s="221" t="str">
        <f t="shared" si="39"/>
        <v>CON TIEMPO</v>
      </c>
      <c r="CM294" s="592">
        <v>44882</v>
      </c>
      <c r="CN294" s="336" t="s">
        <v>3678</v>
      </c>
      <c r="CO294" s="95" t="s">
        <v>559</v>
      </c>
      <c r="CP294" s="337">
        <v>0.5</v>
      </c>
      <c r="CQ294" s="281" t="s">
        <v>293</v>
      </c>
      <c r="CR294" s="105" t="s">
        <v>390</v>
      </c>
      <c r="CS294" s="249">
        <v>44963</v>
      </c>
      <c r="CT294" s="68" t="s">
        <v>3679</v>
      </c>
      <c r="CU294" s="35" t="s">
        <v>3680</v>
      </c>
      <c r="CV294" s="250"/>
      <c r="CW294" s="122">
        <v>1</v>
      </c>
      <c r="CX294" s="235" t="str">
        <f t="shared" si="43"/>
        <v>CUMPLIMIENTO TOTAL</v>
      </c>
      <c r="CY294" s="223">
        <f t="shared" si="44"/>
        <v>199</v>
      </c>
      <c r="CZ294" s="221" t="str">
        <f>(IF(CQ294="CERRADO","NO APLICA ACCION CERRADA",IF(CY294&lt;=0,"VENCIDO",IF(AY294&lt;=$V$5,"POR VENCER","CON TIEMPO"))))</f>
        <v>CON TIEMPO</v>
      </c>
      <c r="DA294" s="443">
        <v>44967</v>
      </c>
      <c r="DB294" s="70" t="s">
        <v>3681</v>
      </c>
      <c r="DC294" s="105" t="s">
        <v>402</v>
      </c>
      <c r="DD294" s="680">
        <v>1</v>
      </c>
      <c r="DE294" s="97" t="s">
        <v>294</v>
      </c>
      <c r="DF294" s="94"/>
      <c r="DG294" s="141"/>
      <c r="DH294" s="141"/>
      <c r="DI294" s="141"/>
      <c r="DJ294" s="141"/>
      <c r="DK294" s="141"/>
      <c r="DL294" s="141"/>
      <c r="DM294" s="141"/>
      <c r="DN294" s="141"/>
      <c r="DO294" s="141"/>
      <c r="DP294" s="141"/>
      <c r="DQ294" s="141"/>
      <c r="DR294" s="141"/>
      <c r="DS294" s="141"/>
      <c r="DT294" s="141"/>
      <c r="DU294" s="141"/>
      <c r="DV294" s="141"/>
      <c r="DW294" s="141"/>
      <c r="DX294" s="141"/>
      <c r="DY294" s="141"/>
      <c r="DZ294" s="141"/>
      <c r="EA294" s="141"/>
      <c r="EB294" s="141"/>
      <c r="EC294" s="141"/>
      <c r="ED294" s="141"/>
      <c r="EE294" s="141"/>
      <c r="EF294" s="141"/>
      <c r="EG294" s="141"/>
      <c r="EH294" s="141"/>
      <c r="EI294" s="141"/>
      <c r="EJ294" s="141"/>
      <c r="EK294" s="141"/>
      <c r="EL294" s="141"/>
      <c r="EM294" s="141"/>
      <c r="EN294" s="141"/>
      <c r="EO294" s="141"/>
      <c r="EP294" s="141"/>
      <c r="EQ294" s="141"/>
      <c r="ER294" s="141"/>
      <c r="ES294" s="141"/>
      <c r="ET294" s="141"/>
      <c r="EU294" s="141"/>
      <c r="EV294" s="141"/>
      <c r="EW294" s="141"/>
      <c r="EX294" s="141"/>
      <c r="EY294" s="141"/>
      <c r="EZ294" s="141"/>
      <c r="FA294" s="141"/>
      <c r="FB294" s="141"/>
      <c r="FC294" s="141"/>
      <c r="FD294" s="141"/>
      <c r="FE294" s="141"/>
      <c r="FF294" s="141"/>
      <c r="FG294" s="141"/>
      <c r="FH294" s="141"/>
      <c r="FI294" s="141"/>
      <c r="FJ294" s="141"/>
      <c r="FK294" s="141"/>
      <c r="FL294" s="141"/>
      <c r="FM294" s="141"/>
      <c r="FN294" s="141"/>
      <c r="FO294" s="141"/>
      <c r="FP294" s="141"/>
      <c r="FQ294" s="141"/>
      <c r="FR294" s="141"/>
      <c r="FS294" s="141"/>
      <c r="FT294" s="141"/>
      <c r="FU294" s="141"/>
      <c r="FV294" s="141"/>
      <c r="FW294" s="141"/>
      <c r="FX294" s="141"/>
      <c r="FY294" s="141"/>
      <c r="FZ294" s="141"/>
      <c r="GA294" s="141"/>
      <c r="GB294" s="141"/>
      <c r="GC294" s="141"/>
      <c r="GD294" s="141"/>
      <c r="GE294" s="141"/>
      <c r="GF294" s="141"/>
      <c r="GG294" s="141"/>
      <c r="GH294" s="141"/>
      <c r="GI294" s="141"/>
      <c r="GJ294" s="141"/>
      <c r="GK294" s="141"/>
      <c r="GL294" s="141"/>
      <c r="GM294" s="141"/>
      <c r="GN294" s="141"/>
      <c r="GO294" s="141"/>
      <c r="GP294" s="141"/>
      <c r="GQ294" s="141"/>
      <c r="GR294" s="141"/>
      <c r="GS294" s="141"/>
      <c r="GT294" s="141"/>
      <c r="GU294" s="141"/>
      <c r="GV294" s="141"/>
      <c r="GW294" s="141"/>
      <c r="GX294" s="141"/>
      <c r="GY294" s="141"/>
      <c r="GZ294" s="141"/>
      <c r="HA294" s="141"/>
      <c r="HB294" s="141"/>
      <c r="HC294" s="141"/>
      <c r="HD294" s="141"/>
      <c r="HE294" s="141"/>
      <c r="HF294" s="141"/>
      <c r="HG294" s="141"/>
      <c r="HH294" s="141"/>
      <c r="HI294" s="141"/>
      <c r="HJ294" s="141"/>
      <c r="HK294" s="141"/>
      <c r="HL294" s="141"/>
      <c r="HM294" s="141"/>
      <c r="HN294" s="141"/>
      <c r="HO294" s="141"/>
      <c r="HP294" s="141"/>
      <c r="HQ294" s="141"/>
      <c r="HR294" s="141"/>
      <c r="HS294" s="141"/>
      <c r="HT294" s="141"/>
      <c r="HU294" s="141"/>
      <c r="HV294" s="141"/>
      <c r="HW294" s="141"/>
      <c r="HX294" s="141"/>
      <c r="HY294" s="141"/>
      <c r="HZ294" s="141"/>
      <c r="IA294" s="141"/>
      <c r="IB294" s="141"/>
      <c r="IC294" s="141"/>
      <c r="ID294" s="141"/>
      <c r="IE294" s="141"/>
      <c r="IF294" s="141"/>
      <c r="IG294" s="141"/>
      <c r="IH294" s="141"/>
      <c r="II294" s="141"/>
      <c r="IJ294" s="141"/>
      <c r="IK294" s="141"/>
      <c r="IL294" s="141"/>
      <c r="IM294" s="141"/>
      <c r="IN294" s="141"/>
      <c r="IO294" s="141"/>
      <c r="IP294" s="141"/>
      <c r="IQ294" s="141"/>
      <c r="IR294" s="141"/>
      <c r="IS294" s="141"/>
      <c r="IT294" s="141"/>
      <c r="IU294" s="141"/>
      <c r="IV294" s="141"/>
      <c r="IW294" s="141"/>
      <c r="IX294" s="141"/>
      <c r="IY294" s="141"/>
      <c r="IZ294" s="141"/>
      <c r="JA294" s="141"/>
      <c r="JB294" s="141"/>
      <c r="JC294" s="141"/>
      <c r="JD294" s="141"/>
      <c r="JE294" s="141"/>
      <c r="JF294" s="141"/>
      <c r="JG294" s="141"/>
      <c r="JH294" s="141"/>
      <c r="JI294" s="141"/>
      <c r="JJ294" s="141"/>
      <c r="JK294" s="141"/>
      <c r="JL294" s="141"/>
      <c r="JM294" s="141"/>
      <c r="JN294" s="141"/>
      <c r="JO294" s="141"/>
      <c r="JP294" s="141"/>
      <c r="JQ294" s="141"/>
      <c r="JR294" s="141"/>
      <c r="JS294" s="141"/>
      <c r="JT294" s="141"/>
      <c r="JU294" s="141"/>
      <c r="JV294" s="141"/>
      <c r="JW294" s="141"/>
      <c r="JX294" s="141"/>
      <c r="JY294" s="141"/>
      <c r="JZ294" s="141"/>
      <c r="KA294" s="141"/>
      <c r="KB294" s="141"/>
      <c r="KC294" s="141"/>
      <c r="KD294" s="141"/>
      <c r="KE294" s="141"/>
      <c r="KF294" s="141"/>
      <c r="KG294" s="141"/>
      <c r="KH294" s="141"/>
      <c r="KI294" s="141"/>
      <c r="KJ294" s="141"/>
      <c r="KK294" s="141"/>
      <c r="KL294" s="141"/>
      <c r="KM294" s="141"/>
      <c r="KN294" s="141"/>
      <c r="KO294" s="141"/>
      <c r="KP294" s="141"/>
      <c r="KQ294" s="141"/>
      <c r="KR294" s="141"/>
      <c r="KS294" s="141"/>
      <c r="KT294" s="141"/>
      <c r="KU294" s="141"/>
      <c r="KV294" s="141"/>
      <c r="KW294" s="141"/>
      <c r="KX294" s="141"/>
      <c r="KY294" s="141"/>
      <c r="KZ294" s="141"/>
      <c r="LA294" s="141"/>
      <c r="LB294" s="141"/>
      <c r="LC294" s="141"/>
      <c r="LD294" s="141"/>
      <c r="LE294" s="141"/>
      <c r="LF294" s="141"/>
      <c r="LG294" s="141"/>
      <c r="LH294" s="141"/>
      <c r="LI294" s="141"/>
      <c r="LJ294" s="141"/>
      <c r="LK294" s="141"/>
      <c r="LL294" s="141"/>
      <c r="LM294" s="141"/>
      <c r="LN294" s="141"/>
      <c r="LO294" s="141"/>
      <c r="LP294" s="141"/>
      <c r="LQ294" s="141"/>
      <c r="LR294" s="141"/>
      <c r="LS294" s="141"/>
      <c r="LT294" s="141"/>
      <c r="LU294" s="141"/>
      <c r="LV294" s="141"/>
      <c r="LW294" s="141"/>
      <c r="LX294" s="141"/>
      <c r="LY294" s="141"/>
      <c r="LZ294" s="141"/>
      <c r="MA294" s="141"/>
      <c r="MB294" s="141"/>
      <c r="MC294" s="141"/>
      <c r="MD294" s="141"/>
      <c r="ME294" s="141"/>
      <c r="MF294" s="141"/>
      <c r="MG294" s="141"/>
      <c r="MH294" s="141"/>
      <c r="MI294" s="141"/>
      <c r="MJ294" s="141"/>
      <c r="MK294" s="141"/>
      <c r="ML294" s="141"/>
      <c r="MM294" s="141"/>
      <c r="MN294" s="141"/>
      <c r="MO294" s="141"/>
      <c r="MP294" s="141"/>
      <c r="MQ294" s="141"/>
      <c r="MR294" s="141"/>
      <c r="MS294" s="141"/>
      <c r="MT294" s="141"/>
      <c r="MU294" s="141"/>
      <c r="MV294" s="141"/>
      <c r="MW294" s="141"/>
      <c r="MX294" s="141"/>
      <c r="MY294" s="141"/>
      <c r="MZ294" s="141"/>
      <c r="NA294" s="141"/>
      <c r="NB294" s="141"/>
      <c r="NC294" s="141"/>
      <c r="ND294" s="141"/>
      <c r="NE294" s="141"/>
      <c r="NF294" s="141"/>
      <c r="NG294" s="141"/>
      <c r="NH294" s="141"/>
      <c r="NI294" s="141"/>
      <c r="NJ294" s="141"/>
      <c r="NK294" s="141"/>
      <c r="NL294" s="141"/>
      <c r="NM294" s="141"/>
      <c r="NN294" s="141"/>
      <c r="NO294" s="141"/>
      <c r="NP294" s="141"/>
      <c r="NQ294" s="141"/>
      <c r="NR294" s="141"/>
      <c r="NS294" s="141"/>
      <c r="NT294" s="141"/>
      <c r="NU294" s="141"/>
      <c r="NV294" s="141"/>
      <c r="NW294" s="141"/>
      <c r="NX294" s="141"/>
      <c r="NY294" s="141"/>
      <c r="NZ294" s="141"/>
      <c r="OA294" s="141"/>
      <c r="OB294" s="141"/>
      <c r="OC294" s="141"/>
      <c r="OD294" s="141"/>
      <c r="OE294" s="141"/>
      <c r="OF294" s="141"/>
      <c r="OG294" s="141"/>
      <c r="OH294" s="141"/>
      <c r="OI294" s="141"/>
      <c r="OJ294" s="141"/>
      <c r="OK294" s="141"/>
      <c r="OL294" s="141"/>
      <c r="OM294" s="141"/>
      <c r="ON294" s="141"/>
      <c r="OO294" s="141"/>
      <c r="OP294" s="141"/>
      <c r="OQ294" s="141"/>
      <c r="OR294" s="141"/>
      <c r="OS294" s="141"/>
      <c r="OT294" s="141"/>
      <c r="OU294" s="141"/>
      <c r="OV294" s="141"/>
      <c r="OW294" s="141"/>
      <c r="OX294" s="141"/>
      <c r="OY294" s="141"/>
      <c r="OZ294" s="141"/>
      <c r="PA294" s="141"/>
      <c r="PB294" s="141"/>
      <c r="PC294" s="141"/>
      <c r="PD294" s="141"/>
      <c r="PE294" s="141"/>
      <c r="PF294" s="141"/>
      <c r="PG294" s="141"/>
      <c r="PH294" s="141"/>
      <c r="PI294" s="141"/>
      <c r="PJ294" s="141"/>
      <c r="PK294" s="141"/>
      <c r="PL294" s="141"/>
      <c r="PM294" s="141"/>
      <c r="PN294" s="141"/>
      <c r="PO294" s="141"/>
      <c r="PP294" s="141"/>
      <c r="PQ294" s="141"/>
      <c r="PR294" s="141"/>
      <c r="PS294" s="141"/>
      <c r="PT294" s="141"/>
      <c r="PU294" s="141"/>
      <c r="PV294" s="141"/>
      <c r="PW294" s="141"/>
      <c r="PX294" s="141"/>
      <c r="PY294" s="141"/>
      <c r="PZ294" s="141"/>
      <c r="QA294" s="141"/>
      <c r="QB294" s="141"/>
      <c r="QC294" s="141"/>
      <c r="QD294" s="141"/>
      <c r="QE294" s="141"/>
      <c r="QF294" s="141"/>
    </row>
    <row r="295" spans="1:449" s="145" customFormat="1" ht="118.5" hidden="1" customHeight="1">
      <c r="A295" s="252">
        <v>267</v>
      </c>
      <c r="B295" s="214" t="s">
        <v>3657</v>
      </c>
      <c r="C295" s="214" t="s">
        <v>3658</v>
      </c>
      <c r="D295" s="213" t="s">
        <v>3659</v>
      </c>
      <c r="E295" s="224" t="s">
        <v>3682</v>
      </c>
      <c r="F295" s="245" t="s">
        <v>705</v>
      </c>
      <c r="G295" s="245" t="s">
        <v>282</v>
      </c>
      <c r="H295" s="255" t="s">
        <v>342</v>
      </c>
      <c r="I295" s="215" t="s">
        <v>3683</v>
      </c>
      <c r="J295" s="215" t="s">
        <v>706</v>
      </c>
      <c r="K295" s="398" t="s">
        <v>638</v>
      </c>
      <c r="L295" s="398" t="s">
        <v>639</v>
      </c>
      <c r="M295" s="216" t="s">
        <v>707</v>
      </c>
      <c r="N295" s="398" t="s">
        <v>708</v>
      </c>
      <c r="O295" s="213" t="s">
        <v>331</v>
      </c>
      <c r="P295" s="213" t="s">
        <v>3684</v>
      </c>
      <c r="Q295" s="213" t="s">
        <v>666</v>
      </c>
      <c r="R295" s="213" t="s">
        <v>251</v>
      </c>
      <c r="S295" s="255" t="s">
        <v>3685</v>
      </c>
      <c r="T295" s="253" t="s">
        <v>500</v>
      </c>
      <c r="U295" s="255">
        <v>94</v>
      </c>
      <c r="V295" s="255">
        <v>2021</v>
      </c>
      <c r="W295" s="255" t="s">
        <v>3686</v>
      </c>
      <c r="X295" s="213" t="s">
        <v>3687</v>
      </c>
      <c r="Y295" s="213" t="s">
        <v>3688</v>
      </c>
      <c r="Z295" s="213" t="s">
        <v>3689</v>
      </c>
      <c r="AA295" s="255">
        <v>1</v>
      </c>
      <c r="AB295" s="464" t="s">
        <v>3690</v>
      </c>
      <c r="AC295" s="464" t="s">
        <v>3691</v>
      </c>
      <c r="AD295" s="585">
        <v>1</v>
      </c>
      <c r="AE295" s="213" t="s">
        <v>3692</v>
      </c>
      <c r="AF295" s="654">
        <v>44576</v>
      </c>
      <c r="AG295" s="654">
        <v>44911</v>
      </c>
      <c r="AH295" s="260">
        <v>44900</v>
      </c>
      <c r="AI295" s="260" t="s">
        <v>309</v>
      </c>
      <c r="AJ295" s="260" t="s">
        <v>309</v>
      </c>
      <c r="AK295" s="218">
        <f t="shared" si="41"/>
        <v>200</v>
      </c>
      <c r="AL295" s="220" t="s">
        <v>3671</v>
      </c>
      <c r="AM295" s="262"/>
      <c r="AN295" s="257"/>
      <c r="AO295" s="300"/>
      <c r="AP295" s="261"/>
      <c r="AQ295" s="213" t="s">
        <v>386</v>
      </c>
      <c r="AR295" s="223">
        <v>460</v>
      </c>
      <c r="AS295" s="221" t="s">
        <v>398</v>
      </c>
      <c r="AT295" s="262" t="s">
        <v>412</v>
      </c>
      <c r="AU295" s="220" t="s">
        <v>3671</v>
      </c>
      <c r="AV295" s="221" t="s">
        <v>412</v>
      </c>
      <c r="AW295" s="222">
        <v>0</v>
      </c>
      <c r="AX295" s="261">
        <v>0</v>
      </c>
      <c r="AY295" s="221" t="s">
        <v>400</v>
      </c>
      <c r="AZ295" s="221" t="s">
        <v>383</v>
      </c>
      <c r="BA295" s="247" t="s">
        <v>390</v>
      </c>
      <c r="BB295" s="267" t="s">
        <v>789</v>
      </c>
      <c r="BC295" s="375">
        <v>44620</v>
      </c>
      <c r="BD295" s="316" t="s">
        <v>474</v>
      </c>
      <c r="BE295" s="36" t="s">
        <v>790</v>
      </c>
      <c r="BF295" s="266">
        <v>0</v>
      </c>
      <c r="BG295" s="235" t="s">
        <v>386</v>
      </c>
      <c r="BH295" s="223">
        <v>-44620</v>
      </c>
      <c r="BI295" s="221" t="s">
        <v>398</v>
      </c>
      <c r="BJ295" s="267"/>
      <c r="BK295" s="267"/>
      <c r="BL295" s="267"/>
      <c r="BM295" s="267"/>
      <c r="BN295" s="221"/>
      <c r="BO295" s="267"/>
      <c r="BP295" s="268" t="s">
        <v>293</v>
      </c>
      <c r="BQ295" s="62" t="s">
        <v>3693</v>
      </c>
      <c r="BR295" s="269">
        <v>44712</v>
      </c>
      <c r="BS295" s="233" t="s">
        <v>3694</v>
      </c>
      <c r="BT295" s="234">
        <v>0.5</v>
      </c>
      <c r="BU295" s="235" t="s">
        <v>422</v>
      </c>
      <c r="BV295" s="223">
        <v>200</v>
      </c>
      <c r="BW295" s="221" t="s">
        <v>398</v>
      </c>
      <c r="BX295" s="678">
        <v>44722</v>
      </c>
      <c r="BY295" s="511" t="s">
        <v>3695</v>
      </c>
      <c r="BZ295" s="511" t="s">
        <v>402</v>
      </c>
      <c r="CA295" s="511">
        <v>0.5</v>
      </c>
      <c r="CB295" s="236" t="s">
        <v>293</v>
      </c>
      <c r="CC295" s="94"/>
      <c r="CD295" s="268" t="s">
        <v>293</v>
      </c>
      <c r="CE295" s="237">
        <v>44816</v>
      </c>
      <c r="CF295" s="41" t="s">
        <v>3696</v>
      </c>
      <c r="CG295" s="393" t="s">
        <v>3697</v>
      </c>
      <c r="CH295" s="20"/>
      <c r="CI295" s="21">
        <v>1</v>
      </c>
      <c r="CJ295" s="235" t="str">
        <f t="shared" si="42"/>
        <v>CUMPLIMIENTO TOTAL</v>
      </c>
      <c r="CK295" s="223">
        <f t="shared" si="38"/>
        <v>200</v>
      </c>
      <c r="CL295" s="221" t="str">
        <f t="shared" si="39"/>
        <v>CON TIEMPO</v>
      </c>
      <c r="CM295" s="592">
        <v>44882</v>
      </c>
      <c r="CN295" s="336" t="s">
        <v>3698</v>
      </c>
      <c r="CO295" s="336" t="s">
        <v>559</v>
      </c>
      <c r="CP295" s="337">
        <v>1</v>
      </c>
      <c r="CQ295" s="236" t="s">
        <v>294</v>
      </c>
      <c r="CR295" s="105" t="s">
        <v>390</v>
      </c>
      <c r="CS295" s="249">
        <v>44963</v>
      </c>
      <c r="CT295" s="82" t="s">
        <v>1125</v>
      </c>
      <c r="CU295" s="82" t="s">
        <v>339</v>
      </c>
      <c r="CV295" s="107">
        <v>1</v>
      </c>
      <c r="CW295" s="110">
        <v>1</v>
      </c>
      <c r="CX295" s="235" t="str">
        <f t="shared" si="43"/>
        <v>CUMPLIMIENTO TOTAL</v>
      </c>
      <c r="CY295" s="223" t="str">
        <f t="shared" si="44"/>
        <v>NO APLICA ACCION CERRADA</v>
      </c>
      <c r="CZ295" s="221" t="str">
        <f>(IF(CQ295="CERRADO","NO APLICA ACCION CERRADA",IF(CW295&lt;=0,"VENCIDO",IF(AY295&lt;=$V$5,"POR VENCER","CON TIEMPO"))))</f>
        <v>NO APLICA ACCION CERRADA</v>
      </c>
      <c r="DA295" s="239" t="s">
        <v>328</v>
      </c>
      <c r="DB295" s="82" t="s">
        <v>1125</v>
      </c>
      <c r="DC295" s="82" t="s">
        <v>339</v>
      </c>
      <c r="DD295" s="107">
        <v>1</v>
      </c>
      <c r="DE295" s="97" t="s">
        <v>294</v>
      </c>
      <c r="DF295" s="94"/>
      <c r="DG295" s="141"/>
      <c r="DH295" s="141"/>
      <c r="DI295" s="141"/>
      <c r="DJ295" s="141"/>
      <c r="DK295" s="141"/>
      <c r="DL295" s="141"/>
      <c r="DM295" s="141"/>
      <c r="DN295" s="141"/>
      <c r="DO295" s="141"/>
      <c r="DP295" s="141"/>
      <c r="DQ295" s="141"/>
      <c r="DR295" s="141"/>
      <c r="DS295" s="141"/>
      <c r="DT295" s="141"/>
      <c r="DU295" s="141"/>
      <c r="DV295" s="141"/>
      <c r="DW295" s="141"/>
      <c r="DX295" s="141"/>
      <c r="DY295" s="141"/>
      <c r="DZ295" s="141"/>
      <c r="EA295" s="141"/>
      <c r="EB295" s="141"/>
      <c r="EC295" s="141"/>
      <c r="ED295" s="141"/>
      <c r="EE295" s="141"/>
      <c r="EF295" s="141"/>
      <c r="EG295" s="141"/>
      <c r="EH295" s="141"/>
      <c r="EI295" s="141"/>
      <c r="EJ295" s="141"/>
      <c r="EK295" s="141"/>
      <c r="EL295" s="141"/>
      <c r="EM295" s="141"/>
      <c r="EN295" s="141"/>
      <c r="EO295" s="141"/>
      <c r="EP295" s="141"/>
      <c r="EQ295" s="141"/>
      <c r="ER295" s="141"/>
      <c r="ES295" s="141"/>
      <c r="ET295" s="141"/>
      <c r="EU295" s="141"/>
      <c r="EV295" s="141"/>
      <c r="EW295" s="141"/>
      <c r="EX295" s="141"/>
      <c r="EY295" s="141"/>
      <c r="EZ295" s="141"/>
      <c r="FA295" s="141"/>
      <c r="FB295" s="141"/>
      <c r="FC295" s="141"/>
      <c r="FD295" s="141"/>
      <c r="FE295" s="141"/>
      <c r="FF295" s="141"/>
      <c r="FG295" s="141"/>
      <c r="FH295" s="141"/>
      <c r="FI295" s="141"/>
      <c r="FJ295" s="141"/>
      <c r="FK295" s="141"/>
      <c r="FL295" s="141"/>
      <c r="FM295" s="141"/>
      <c r="FN295" s="141"/>
      <c r="FO295" s="141"/>
      <c r="FP295" s="141"/>
      <c r="FQ295" s="141"/>
      <c r="FR295" s="141"/>
      <c r="FS295" s="141"/>
      <c r="FT295" s="141"/>
      <c r="FU295" s="141"/>
      <c r="FV295" s="141"/>
      <c r="FW295" s="141"/>
      <c r="FX295" s="141"/>
      <c r="FY295" s="141"/>
      <c r="FZ295" s="141"/>
      <c r="GA295" s="141"/>
      <c r="GB295" s="141"/>
      <c r="GC295" s="141"/>
      <c r="GD295" s="141"/>
      <c r="GE295" s="141"/>
      <c r="GF295" s="141"/>
      <c r="GG295" s="141"/>
      <c r="GH295" s="141"/>
      <c r="GI295" s="141"/>
      <c r="GJ295" s="141"/>
      <c r="GK295" s="141"/>
      <c r="GL295" s="141"/>
      <c r="GM295" s="141"/>
      <c r="GN295" s="141"/>
      <c r="GO295" s="141"/>
      <c r="GP295" s="141"/>
      <c r="GQ295" s="141"/>
      <c r="GR295" s="141"/>
      <c r="GS295" s="141"/>
      <c r="GT295" s="141"/>
      <c r="GU295" s="141"/>
      <c r="GV295" s="141"/>
      <c r="GW295" s="141"/>
      <c r="GX295" s="141"/>
      <c r="GY295" s="141"/>
      <c r="GZ295" s="141"/>
      <c r="HA295" s="141"/>
      <c r="HB295" s="141"/>
      <c r="HC295" s="141"/>
      <c r="HD295" s="141"/>
      <c r="HE295" s="141"/>
      <c r="HF295" s="141"/>
      <c r="HG295" s="141"/>
      <c r="HH295" s="141"/>
      <c r="HI295" s="141"/>
      <c r="HJ295" s="141"/>
      <c r="HK295" s="141"/>
      <c r="HL295" s="141"/>
      <c r="HM295" s="141"/>
      <c r="HN295" s="141"/>
      <c r="HO295" s="141"/>
      <c r="HP295" s="141"/>
      <c r="HQ295" s="141"/>
      <c r="HR295" s="141"/>
      <c r="HS295" s="141"/>
      <c r="HT295" s="141"/>
      <c r="HU295" s="141"/>
      <c r="HV295" s="141"/>
      <c r="HW295" s="141"/>
      <c r="HX295" s="141"/>
      <c r="HY295" s="141"/>
      <c r="HZ295" s="141"/>
      <c r="IA295" s="141"/>
      <c r="IB295" s="141"/>
      <c r="IC295" s="141"/>
      <c r="ID295" s="141"/>
      <c r="IE295" s="141"/>
      <c r="IF295" s="141"/>
      <c r="IG295" s="141"/>
      <c r="IH295" s="141"/>
      <c r="II295" s="141"/>
      <c r="IJ295" s="141"/>
      <c r="IK295" s="141"/>
      <c r="IL295" s="141"/>
      <c r="IM295" s="141"/>
      <c r="IN295" s="141"/>
      <c r="IO295" s="141"/>
      <c r="IP295" s="141"/>
      <c r="IQ295" s="141"/>
      <c r="IR295" s="141"/>
      <c r="IS295" s="141"/>
      <c r="IT295" s="141"/>
      <c r="IU295" s="141"/>
      <c r="IV295" s="141"/>
      <c r="IW295" s="141"/>
      <c r="IX295" s="141"/>
      <c r="IY295" s="141"/>
      <c r="IZ295" s="141"/>
      <c r="JA295" s="141"/>
      <c r="JB295" s="141"/>
      <c r="JC295" s="141"/>
      <c r="JD295" s="141"/>
      <c r="JE295" s="141"/>
      <c r="JF295" s="141"/>
      <c r="JG295" s="141"/>
      <c r="JH295" s="141"/>
      <c r="JI295" s="141"/>
      <c r="JJ295" s="141"/>
      <c r="JK295" s="141"/>
      <c r="JL295" s="141"/>
      <c r="JM295" s="141"/>
      <c r="JN295" s="141"/>
      <c r="JO295" s="141"/>
      <c r="JP295" s="141"/>
      <c r="JQ295" s="141"/>
      <c r="JR295" s="141"/>
      <c r="JS295" s="141"/>
      <c r="JT295" s="141"/>
      <c r="JU295" s="141"/>
      <c r="JV295" s="141"/>
      <c r="JW295" s="141"/>
      <c r="JX295" s="141"/>
      <c r="JY295" s="141"/>
      <c r="JZ295" s="141"/>
      <c r="KA295" s="141"/>
      <c r="KB295" s="141"/>
      <c r="KC295" s="141"/>
      <c r="KD295" s="141"/>
      <c r="KE295" s="141"/>
      <c r="KF295" s="141"/>
      <c r="KG295" s="141"/>
      <c r="KH295" s="141"/>
      <c r="KI295" s="141"/>
      <c r="KJ295" s="141"/>
      <c r="KK295" s="141"/>
      <c r="KL295" s="141"/>
      <c r="KM295" s="141"/>
      <c r="KN295" s="141"/>
      <c r="KO295" s="141"/>
      <c r="KP295" s="141"/>
      <c r="KQ295" s="141"/>
      <c r="KR295" s="141"/>
      <c r="KS295" s="141"/>
      <c r="KT295" s="141"/>
      <c r="KU295" s="141"/>
      <c r="KV295" s="141"/>
      <c r="KW295" s="141"/>
      <c r="KX295" s="141"/>
      <c r="KY295" s="141"/>
      <c r="KZ295" s="141"/>
      <c r="LA295" s="141"/>
      <c r="LB295" s="141"/>
      <c r="LC295" s="141"/>
      <c r="LD295" s="141"/>
      <c r="LE295" s="141"/>
      <c r="LF295" s="141"/>
      <c r="LG295" s="141"/>
      <c r="LH295" s="141"/>
      <c r="LI295" s="141"/>
      <c r="LJ295" s="141"/>
      <c r="LK295" s="141"/>
      <c r="LL295" s="141"/>
      <c r="LM295" s="141"/>
      <c r="LN295" s="141"/>
      <c r="LO295" s="141"/>
      <c r="LP295" s="141"/>
      <c r="LQ295" s="141"/>
      <c r="LR295" s="141"/>
      <c r="LS295" s="141"/>
      <c r="LT295" s="141"/>
      <c r="LU295" s="141"/>
      <c r="LV295" s="141"/>
      <c r="LW295" s="141"/>
      <c r="LX295" s="141"/>
      <c r="LY295" s="141"/>
      <c r="LZ295" s="141"/>
      <c r="MA295" s="141"/>
      <c r="MB295" s="141"/>
      <c r="MC295" s="141"/>
      <c r="MD295" s="141"/>
      <c r="ME295" s="141"/>
      <c r="MF295" s="141"/>
      <c r="MG295" s="141"/>
      <c r="MH295" s="141"/>
      <c r="MI295" s="141"/>
      <c r="MJ295" s="141"/>
      <c r="MK295" s="141"/>
      <c r="ML295" s="141"/>
      <c r="MM295" s="141"/>
      <c r="MN295" s="141"/>
      <c r="MO295" s="141"/>
      <c r="MP295" s="141"/>
      <c r="MQ295" s="141"/>
      <c r="MR295" s="141"/>
      <c r="MS295" s="141"/>
      <c r="MT295" s="141"/>
      <c r="MU295" s="141"/>
      <c r="MV295" s="141"/>
      <c r="MW295" s="141"/>
      <c r="MX295" s="141"/>
      <c r="MY295" s="141"/>
      <c r="MZ295" s="141"/>
      <c r="NA295" s="141"/>
      <c r="NB295" s="141"/>
      <c r="NC295" s="141"/>
      <c r="ND295" s="141"/>
      <c r="NE295" s="141"/>
      <c r="NF295" s="141"/>
      <c r="NG295" s="141"/>
      <c r="NH295" s="141"/>
      <c r="NI295" s="141"/>
      <c r="NJ295" s="141"/>
      <c r="NK295" s="141"/>
      <c r="NL295" s="141"/>
      <c r="NM295" s="141"/>
      <c r="NN295" s="141"/>
      <c r="NO295" s="141"/>
      <c r="NP295" s="141"/>
      <c r="NQ295" s="141"/>
      <c r="NR295" s="141"/>
      <c r="NS295" s="141"/>
      <c r="NT295" s="141"/>
      <c r="NU295" s="141"/>
      <c r="NV295" s="141"/>
      <c r="NW295" s="141"/>
      <c r="NX295" s="141"/>
      <c r="NY295" s="141"/>
      <c r="NZ295" s="141"/>
      <c r="OA295" s="141"/>
      <c r="OB295" s="141"/>
      <c r="OC295" s="141"/>
      <c r="OD295" s="141"/>
      <c r="OE295" s="141"/>
      <c r="OF295" s="141"/>
      <c r="OG295" s="141"/>
      <c r="OH295" s="141"/>
      <c r="OI295" s="141"/>
      <c r="OJ295" s="141"/>
      <c r="OK295" s="141"/>
      <c r="OL295" s="141"/>
      <c r="OM295" s="141"/>
      <c r="ON295" s="141"/>
      <c r="OO295" s="141"/>
      <c r="OP295" s="141"/>
      <c r="OQ295" s="141"/>
      <c r="OR295" s="141"/>
      <c r="OS295" s="141"/>
      <c r="OT295" s="141"/>
      <c r="OU295" s="141"/>
      <c r="OV295" s="141"/>
      <c r="OW295" s="141"/>
      <c r="OX295" s="141"/>
      <c r="OY295" s="141"/>
      <c r="OZ295" s="141"/>
      <c r="PA295" s="141"/>
      <c r="PB295" s="141"/>
      <c r="PC295" s="141"/>
      <c r="PD295" s="141"/>
      <c r="PE295" s="141"/>
      <c r="PF295" s="141"/>
      <c r="PG295" s="141"/>
      <c r="PH295" s="141"/>
      <c r="PI295" s="141"/>
      <c r="PJ295" s="141"/>
      <c r="PK295" s="141"/>
      <c r="PL295" s="141"/>
      <c r="PM295" s="141"/>
      <c r="PN295" s="141"/>
      <c r="PO295" s="141"/>
      <c r="PP295" s="141"/>
      <c r="PQ295" s="141"/>
      <c r="PR295" s="141"/>
      <c r="PS295" s="141"/>
      <c r="PT295" s="141"/>
      <c r="PU295" s="141"/>
      <c r="PV295" s="141"/>
      <c r="PW295" s="141"/>
      <c r="PX295" s="141"/>
      <c r="PY295" s="141"/>
      <c r="PZ295" s="141"/>
      <c r="QA295" s="141"/>
      <c r="QB295" s="141"/>
      <c r="QC295" s="141"/>
      <c r="QD295" s="141"/>
      <c r="QE295" s="141"/>
      <c r="QF295" s="141"/>
    </row>
    <row r="296" spans="1:449" s="251" customFormat="1" ht="118.5" hidden="1" customHeight="1">
      <c r="A296" s="252">
        <v>268</v>
      </c>
      <c r="B296" s="214" t="s">
        <v>3657</v>
      </c>
      <c r="C296" s="214" t="s">
        <v>3658</v>
      </c>
      <c r="D296" s="213" t="s">
        <v>3659</v>
      </c>
      <c r="E296" s="224" t="s">
        <v>3699</v>
      </c>
      <c r="F296" s="253" t="s">
        <v>1201</v>
      </c>
      <c r="G296" s="254" t="s">
        <v>269</v>
      </c>
      <c r="H296" s="213" t="s">
        <v>341</v>
      </c>
      <c r="I296" s="213" t="s">
        <v>1201</v>
      </c>
      <c r="J296" s="216" t="s">
        <v>1203</v>
      </c>
      <c r="K296" s="398" t="s">
        <v>638</v>
      </c>
      <c r="L296" s="398" t="s">
        <v>639</v>
      </c>
      <c r="M296" s="216" t="s">
        <v>660</v>
      </c>
      <c r="N296" s="398" t="s">
        <v>661</v>
      </c>
      <c r="O296" s="213" t="s">
        <v>102</v>
      </c>
      <c r="P296" s="213" t="s">
        <v>3700</v>
      </c>
      <c r="Q296" s="213" t="s">
        <v>666</v>
      </c>
      <c r="R296" s="213" t="s">
        <v>251</v>
      </c>
      <c r="S296" s="255" t="s">
        <v>3701</v>
      </c>
      <c r="T296" s="253" t="s">
        <v>502</v>
      </c>
      <c r="U296" s="255">
        <v>94</v>
      </c>
      <c r="V296" s="255">
        <v>2021</v>
      </c>
      <c r="W296" s="255" t="s">
        <v>3702</v>
      </c>
      <c r="X296" s="213" t="s">
        <v>3703</v>
      </c>
      <c r="Y296" s="213" t="s">
        <v>3704</v>
      </c>
      <c r="Z296" s="213" t="s">
        <v>3705</v>
      </c>
      <c r="AA296" s="255">
        <v>1</v>
      </c>
      <c r="AB296" s="464" t="s">
        <v>3706</v>
      </c>
      <c r="AC296" s="464" t="s">
        <v>3707</v>
      </c>
      <c r="AD296" s="585">
        <v>1</v>
      </c>
      <c r="AE296" s="213" t="s">
        <v>3708</v>
      </c>
      <c r="AF296" s="654">
        <v>44564</v>
      </c>
      <c r="AG296" s="654">
        <v>44910</v>
      </c>
      <c r="AH296" s="654"/>
      <c r="AI296" s="260" t="s">
        <v>309</v>
      </c>
      <c r="AJ296" s="260" t="s">
        <v>309</v>
      </c>
      <c r="AK296" s="218">
        <f t="shared" si="41"/>
        <v>199</v>
      </c>
      <c r="AL296" s="220" t="s">
        <v>3671</v>
      </c>
      <c r="AM296" s="262"/>
      <c r="AN296" s="257"/>
      <c r="AO296" s="300"/>
      <c r="AP296" s="261"/>
      <c r="AQ296" s="213" t="s">
        <v>386</v>
      </c>
      <c r="AR296" s="223">
        <v>459</v>
      </c>
      <c r="AS296" s="221" t="s">
        <v>398</v>
      </c>
      <c r="AT296" s="262" t="s">
        <v>412</v>
      </c>
      <c r="AU296" s="220" t="s">
        <v>3671</v>
      </c>
      <c r="AV296" s="221" t="s">
        <v>412</v>
      </c>
      <c r="AW296" s="222">
        <v>0</v>
      </c>
      <c r="AX296" s="261">
        <v>0</v>
      </c>
      <c r="AY296" s="221" t="s">
        <v>400</v>
      </c>
      <c r="AZ296" s="221" t="s">
        <v>383</v>
      </c>
      <c r="BA296" s="247" t="s">
        <v>390</v>
      </c>
      <c r="BB296" s="36" t="s">
        <v>789</v>
      </c>
      <c r="BC296" s="269">
        <v>44620</v>
      </c>
      <c r="BD296" s="267" t="s">
        <v>394</v>
      </c>
      <c r="BE296" s="36" t="s">
        <v>576</v>
      </c>
      <c r="BF296" s="266">
        <v>0</v>
      </c>
      <c r="BG296" s="235" t="s">
        <v>386</v>
      </c>
      <c r="BH296" s="223">
        <v>-44620</v>
      </c>
      <c r="BI296" s="221" t="s">
        <v>398</v>
      </c>
      <c r="BJ296" s="267"/>
      <c r="BK296" s="267"/>
      <c r="BL296" s="267"/>
      <c r="BM296" s="267"/>
      <c r="BN296" s="221"/>
      <c r="BO296" s="267"/>
      <c r="BP296" s="268" t="s">
        <v>293</v>
      </c>
      <c r="BQ296" s="62" t="s">
        <v>3709</v>
      </c>
      <c r="BR296" s="269">
        <v>44712</v>
      </c>
      <c r="BS296" s="233" t="s">
        <v>3710</v>
      </c>
      <c r="BT296" s="234">
        <v>0.25</v>
      </c>
      <c r="BU296" s="235" t="s">
        <v>435</v>
      </c>
      <c r="BV296" s="223">
        <v>199</v>
      </c>
      <c r="BW296" s="221" t="s">
        <v>398</v>
      </c>
      <c r="BX296" s="678">
        <v>44722</v>
      </c>
      <c r="BY296" s="511" t="s">
        <v>3711</v>
      </c>
      <c r="BZ296" s="511" t="s">
        <v>402</v>
      </c>
      <c r="CA296" s="511">
        <v>0.25</v>
      </c>
      <c r="CB296" s="236" t="s">
        <v>293</v>
      </c>
      <c r="CC296" s="94"/>
      <c r="CD296" s="268" t="s">
        <v>293</v>
      </c>
      <c r="CE296" s="62"/>
      <c r="CF296" s="27" t="s">
        <v>3712</v>
      </c>
      <c r="CG296" s="27" t="s">
        <v>3713</v>
      </c>
      <c r="CH296" s="393" t="s">
        <v>3714</v>
      </c>
      <c r="CI296" s="681">
        <v>0.5</v>
      </c>
      <c r="CJ296" s="235" t="str">
        <f t="shared" si="42"/>
        <v>AVANCE PARCIAL</v>
      </c>
      <c r="CK296" s="223">
        <f t="shared" si="38"/>
        <v>199</v>
      </c>
      <c r="CL296" s="221" t="str">
        <f t="shared" si="39"/>
        <v>CON TIEMPO</v>
      </c>
      <c r="CM296" s="513">
        <v>44883</v>
      </c>
      <c r="CN296" s="682" t="s">
        <v>3715</v>
      </c>
      <c r="CO296" s="336" t="s">
        <v>1543</v>
      </c>
      <c r="CP296" s="666">
        <v>0.5</v>
      </c>
      <c r="CQ296" s="396" t="s">
        <v>293</v>
      </c>
      <c r="CR296" s="105" t="s">
        <v>390</v>
      </c>
      <c r="CS296" s="249">
        <v>44963</v>
      </c>
      <c r="CT296" s="50" t="s">
        <v>3716</v>
      </c>
      <c r="CU296" s="27" t="s">
        <v>3717</v>
      </c>
      <c r="CV296" s="19" t="s">
        <v>3718</v>
      </c>
      <c r="CW296" s="21">
        <v>1</v>
      </c>
      <c r="CX296" s="235" t="str">
        <f t="shared" si="43"/>
        <v>CUMPLIMIENTO TOTAL</v>
      </c>
      <c r="CY296" s="223">
        <f t="shared" si="44"/>
        <v>199</v>
      </c>
      <c r="CZ296" s="221" t="str">
        <f>(IF(CQ296="CERRADO","NO APLICA ACCION CERRADA",IF(CY296&lt;=0,"VENCIDO",IF(AY296&lt;=$V$5,"POR VENCER","CON TIEMPO"))))</f>
        <v>CON TIEMPO</v>
      </c>
      <c r="DA296" s="239">
        <v>44967</v>
      </c>
      <c r="DB296" s="82" t="s">
        <v>3719</v>
      </c>
      <c r="DC296" s="82" t="s">
        <v>3411</v>
      </c>
      <c r="DD296" s="107">
        <v>1</v>
      </c>
      <c r="DE296" s="97" t="s">
        <v>294</v>
      </c>
      <c r="DF296" s="94"/>
      <c r="DG296" s="141"/>
      <c r="DH296" s="141"/>
      <c r="DI296" s="141"/>
      <c r="DJ296" s="141"/>
      <c r="DK296" s="141"/>
      <c r="DL296" s="141"/>
      <c r="DM296" s="141"/>
      <c r="DN296" s="141"/>
      <c r="DO296" s="141"/>
      <c r="DP296" s="141"/>
      <c r="DQ296" s="141"/>
      <c r="DR296" s="141"/>
      <c r="DS296" s="141"/>
      <c r="DT296" s="141"/>
      <c r="DU296" s="141"/>
      <c r="DV296" s="141"/>
      <c r="DW296" s="141"/>
      <c r="DX296" s="141"/>
      <c r="DY296" s="141"/>
      <c r="DZ296" s="141"/>
      <c r="EA296" s="141"/>
      <c r="EB296" s="141"/>
      <c r="EC296" s="141"/>
      <c r="ED296" s="141"/>
      <c r="EE296" s="141"/>
      <c r="EF296" s="141"/>
      <c r="EG296" s="141"/>
      <c r="EH296" s="141"/>
      <c r="EI296" s="141"/>
      <c r="EJ296" s="141"/>
      <c r="EK296" s="141"/>
      <c r="EL296" s="141"/>
      <c r="EM296" s="141"/>
      <c r="EN296" s="141"/>
      <c r="EO296" s="141"/>
      <c r="EP296" s="141"/>
      <c r="EQ296" s="141"/>
      <c r="ER296" s="141"/>
      <c r="ES296" s="141"/>
      <c r="ET296" s="141"/>
      <c r="EU296" s="141"/>
      <c r="EV296" s="141"/>
      <c r="EW296" s="141"/>
      <c r="EX296" s="141"/>
      <c r="EY296" s="141"/>
      <c r="EZ296" s="141"/>
      <c r="FA296" s="141"/>
      <c r="FB296" s="141"/>
      <c r="FC296" s="141"/>
      <c r="FD296" s="141"/>
      <c r="FE296" s="141"/>
      <c r="FF296" s="141"/>
      <c r="FG296" s="141"/>
      <c r="FH296" s="141"/>
      <c r="FI296" s="141"/>
      <c r="FJ296" s="141"/>
      <c r="FK296" s="141"/>
      <c r="FL296" s="141"/>
      <c r="FM296" s="141"/>
      <c r="FN296" s="141"/>
      <c r="FO296" s="141"/>
      <c r="FP296" s="141"/>
      <c r="FQ296" s="141"/>
      <c r="FR296" s="141"/>
      <c r="FS296" s="141"/>
      <c r="FT296" s="141"/>
      <c r="FU296" s="141"/>
      <c r="FV296" s="141"/>
      <c r="FW296" s="141"/>
      <c r="FX296" s="141"/>
      <c r="FY296" s="141"/>
      <c r="FZ296" s="141"/>
      <c r="GA296" s="141"/>
      <c r="GB296" s="141"/>
      <c r="GC296" s="141"/>
      <c r="GD296" s="141"/>
      <c r="GE296" s="141"/>
      <c r="GF296" s="141"/>
      <c r="GG296" s="141"/>
      <c r="GH296" s="141"/>
      <c r="GI296" s="141"/>
      <c r="GJ296" s="141"/>
      <c r="GK296" s="141"/>
      <c r="GL296" s="141"/>
      <c r="GM296" s="141"/>
      <c r="GN296" s="141"/>
      <c r="GO296" s="141"/>
      <c r="GP296" s="141"/>
      <c r="GQ296" s="141"/>
      <c r="GR296" s="141"/>
      <c r="GS296" s="141"/>
      <c r="GT296" s="141"/>
      <c r="GU296" s="141"/>
      <c r="GV296" s="141"/>
      <c r="GW296" s="141"/>
      <c r="GX296" s="141"/>
      <c r="GY296" s="141"/>
      <c r="GZ296" s="141"/>
      <c r="HA296" s="141"/>
      <c r="HB296" s="141"/>
      <c r="HC296" s="141"/>
      <c r="HD296" s="141"/>
      <c r="HE296" s="141"/>
      <c r="HF296" s="141"/>
      <c r="HG296" s="141"/>
      <c r="HH296" s="141"/>
      <c r="HI296" s="141"/>
      <c r="HJ296" s="141"/>
      <c r="HK296" s="141"/>
      <c r="HL296" s="141"/>
      <c r="HM296" s="141"/>
      <c r="HN296" s="141"/>
      <c r="HO296" s="141"/>
      <c r="HP296" s="141"/>
      <c r="HQ296" s="141"/>
      <c r="HR296" s="141"/>
      <c r="HS296" s="141"/>
      <c r="HT296" s="141"/>
      <c r="HU296" s="141"/>
      <c r="HV296" s="141"/>
      <c r="HW296" s="141"/>
      <c r="HX296" s="141"/>
      <c r="HY296" s="141"/>
      <c r="HZ296" s="141"/>
      <c r="IA296" s="141"/>
      <c r="IB296" s="141"/>
      <c r="IC296" s="141"/>
      <c r="ID296" s="141"/>
      <c r="IE296" s="141"/>
      <c r="IF296" s="141"/>
      <c r="IG296" s="141"/>
      <c r="IH296" s="141"/>
      <c r="II296" s="141"/>
      <c r="IJ296" s="141"/>
      <c r="IK296" s="141"/>
      <c r="IL296" s="141"/>
      <c r="IM296" s="141"/>
      <c r="IN296" s="141"/>
      <c r="IO296" s="141"/>
      <c r="IP296" s="141"/>
      <c r="IQ296" s="141"/>
      <c r="IR296" s="141"/>
      <c r="IS296" s="141"/>
      <c r="IT296" s="141"/>
      <c r="IU296" s="141"/>
      <c r="IV296" s="141"/>
      <c r="IW296" s="141"/>
      <c r="IX296" s="141"/>
      <c r="IY296" s="141"/>
      <c r="IZ296" s="141"/>
      <c r="JA296" s="141"/>
      <c r="JB296" s="141"/>
      <c r="JC296" s="141"/>
      <c r="JD296" s="141"/>
      <c r="JE296" s="141"/>
      <c r="JF296" s="141"/>
      <c r="JG296" s="141"/>
      <c r="JH296" s="141"/>
      <c r="JI296" s="141"/>
      <c r="JJ296" s="141"/>
      <c r="JK296" s="141"/>
      <c r="JL296" s="141"/>
      <c r="JM296" s="141"/>
      <c r="JN296" s="141"/>
      <c r="JO296" s="141"/>
      <c r="JP296" s="141"/>
      <c r="JQ296" s="141"/>
      <c r="JR296" s="141"/>
      <c r="JS296" s="141"/>
      <c r="JT296" s="141"/>
      <c r="JU296" s="141"/>
      <c r="JV296" s="141"/>
      <c r="JW296" s="141"/>
      <c r="JX296" s="141"/>
      <c r="JY296" s="141"/>
      <c r="JZ296" s="141"/>
      <c r="KA296" s="141"/>
      <c r="KB296" s="141"/>
      <c r="KC296" s="141"/>
      <c r="KD296" s="141"/>
      <c r="KE296" s="141"/>
      <c r="KF296" s="141"/>
      <c r="KG296" s="141"/>
      <c r="KH296" s="141"/>
      <c r="KI296" s="141"/>
      <c r="KJ296" s="141"/>
      <c r="KK296" s="141"/>
      <c r="KL296" s="141"/>
      <c r="KM296" s="141"/>
      <c r="KN296" s="141"/>
      <c r="KO296" s="141"/>
      <c r="KP296" s="141"/>
      <c r="KQ296" s="141"/>
      <c r="KR296" s="141"/>
      <c r="KS296" s="141"/>
      <c r="KT296" s="141"/>
      <c r="KU296" s="141"/>
      <c r="KV296" s="141"/>
      <c r="KW296" s="141"/>
      <c r="KX296" s="141"/>
      <c r="KY296" s="141"/>
      <c r="KZ296" s="141"/>
      <c r="LA296" s="141"/>
      <c r="LB296" s="141"/>
      <c r="LC296" s="141"/>
      <c r="LD296" s="141"/>
      <c r="LE296" s="141"/>
      <c r="LF296" s="141"/>
      <c r="LG296" s="141"/>
      <c r="LH296" s="141"/>
      <c r="LI296" s="141"/>
      <c r="LJ296" s="141"/>
      <c r="LK296" s="141"/>
      <c r="LL296" s="141"/>
      <c r="LM296" s="141"/>
      <c r="LN296" s="141"/>
      <c r="LO296" s="141"/>
      <c r="LP296" s="141"/>
      <c r="LQ296" s="141"/>
      <c r="LR296" s="141"/>
      <c r="LS296" s="141"/>
      <c r="LT296" s="141"/>
      <c r="LU296" s="141"/>
      <c r="LV296" s="141"/>
      <c r="LW296" s="141"/>
      <c r="LX296" s="141"/>
      <c r="LY296" s="141"/>
      <c r="LZ296" s="141"/>
      <c r="MA296" s="141"/>
      <c r="MB296" s="141"/>
      <c r="MC296" s="141"/>
      <c r="MD296" s="141"/>
      <c r="ME296" s="141"/>
      <c r="MF296" s="141"/>
      <c r="MG296" s="141"/>
      <c r="MH296" s="141"/>
      <c r="MI296" s="141"/>
      <c r="MJ296" s="141"/>
      <c r="MK296" s="141"/>
      <c r="ML296" s="141"/>
      <c r="MM296" s="141"/>
      <c r="MN296" s="141"/>
      <c r="MO296" s="141"/>
      <c r="MP296" s="141"/>
      <c r="MQ296" s="141"/>
      <c r="MR296" s="141"/>
      <c r="MS296" s="141"/>
      <c r="MT296" s="141"/>
      <c r="MU296" s="141"/>
      <c r="MV296" s="141"/>
      <c r="MW296" s="141"/>
      <c r="MX296" s="141"/>
      <c r="MY296" s="141"/>
      <c r="MZ296" s="141"/>
      <c r="NA296" s="141"/>
      <c r="NB296" s="141"/>
      <c r="NC296" s="141"/>
      <c r="ND296" s="141"/>
      <c r="NE296" s="141"/>
      <c r="NF296" s="141"/>
      <c r="NG296" s="141"/>
      <c r="NH296" s="141"/>
      <c r="NI296" s="141"/>
      <c r="NJ296" s="141"/>
      <c r="NK296" s="141"/>
      <c r="NL296" s="141"/>
      <c r="NM296" s="141"/>
      <c r="NN296" s="141"/>
      <c r="NO296" s="141"/>
      <c r="NP296" s="141"/>
      <c r="NQ296" s="141"/>
      <c r="NR296" s="141"/>
      <c r="NS296" s="141"/>
      <c r="NT296" s="141"/>
      <c r="NU296" s="141"/>
      <c r="NV296" s="141"/>
      <c r="NW296" s="141"/>
      <c r="NX296" s="141"/>
      <c r="NY296" s="141"/>
      <c r="NZ296" s="141"/>
      <c r="OA296" s="141"/>
      <c r="OB296" s="141"/>
      <c r="OC296" s="141"/>
      <c r="OD296" s="141"/>
      <c r="OE296" s="141"/>
      <c r="OF296" s="141"/>
      <c r="OG296" s="141"/>
      <c r="OH296" s="141"/>
      <c r="OI296" s="141"/>
      <c r="OJ296" s="141"/>
      <c r="OK296" s="141"/>
      <c r="OL296" s="141"/>
      <c r="OM296" s="141"/>
      <c r="ON296" s="141"/>
      <c r="OO296" s="141"/>
      <c r="OP296" s="141"/>
      <c r="OQ296" s="141"/>
      <c r="OR296" s="141"/>
      <c r="OS296" s="141"/>
      <c r="OT296" s="141"/>
      <c r="OU296" s="141"/>
      <c r="OV296" s="141"/>
      <c r="OW296" s="141"/>
      <c r="OX296" s="141"/>
      <c r="OY296" s="141"/>
      <c r="OZ296" s="141"/>
      <c r="PA296" s="141"/>
      <c r="PB296" s="141"/>
      <c r="PC296" s="141"/>
      <c r="PD296" s="141"/>
      <c r="PE296" s="141"/>
      <c r="PF296" s="141"/>
      <c r="PG296" s="141"/>
      <c r="PH296" s="141"/>
      <c r="PI296" s="141"/>
      <c r="PJ296" s="141"/>
      <c r="PK296" s="141"/>
      <c r="PL296" s="141"/>
      <c r="PM296" s="141"/>
      <c r="PN296" s="141"/>
      <c r="PO296" s="141"/>
      <c r="PP296" s="141"/>
      <c r="PQ296" s="141"/>
      <c r="PR296" s="141"/>
      <c r="PS296" s="141"/>
      <c r="PT296" s="141"/>
      <c r="PU296" s="141"/>
      <c r="PV296" s="141"/>
      <c r="PW296" s="141"/>
      <c r="PX296" s="141"/>
      <c r="PY296" s="141"/>
      <c r="PZ296" s="141"/>
      <c r="QA296" s="141"/>
      <c r="QB296" s="141"/>
      <c r="QC296" s="141"/>
      <c r="QD296" s="141"/>
      <c r="QE296" s="141"/>
      <c r="QF296" s="141"/>
      <c r="QG296" s="145"/>
    </row>
    <row r="297" spans="1:449" s="251" customFormat="1" ht="118.5" hidden="1" customHeight="1">
      <c r="A297" s="252">
        <v>269</v>
      </c>
      <c r="B297" s="214" t="s">
        <v>3657</v>
      </c>
      <c r="C297" s="214" t="s">
        <v>3658</v>
      </c>
      <c r="D297" s="213" t="s">
        <v>3659</v>
      </c>
      <c r="E297" s="224" t="s">
        <v>3720</v>
      </c>
      <c r="F297" s="253" t="s">
        <v>634</v>
      </c>
      <c r="G297" s="253" t="s">
        <v>635</v>
      </c>
      <c r="H297" s="253" t="s">
        <v>338</v>
      </c>
      <c r="I297" s="215" t="s">
        <v>636</v>
      </c>
      <c r="J297" s="215" t="s">
        <v>637</v>
      </c>
      <c r="K297" s="398" t="s">
        <v>638</v>
      </c>
      <c r="L297" s="398" t="s">
        <v>639</v>
      </c>
      <c r="M297" s="216" t="s">
        <v>640</v>
      </c>
      <c r="N297" s="398" t="s">
        <v>641</v>
      </c>
      <c r="O297" s="213" t="s">
        <v>24</v>
      </c>
      <c r="P297" s="213" t="s">
        <v>39</v>
      </c>
      <c r="Q297" s="213" t="s">
        <v>642</v>
      </c>
      <c r="R297" s="213" t="s">
        <v>251</v>
      </c>
      <c r="S297" s="255" t="s">
        <v>3721</v>
      </c>
      <c r="T297" s="253" t="s">
        <v>503</v>
      </c>
      <c r="U297" s="255">
        <v>94</v>
      </c>
      <c r="V297" s="255">
        <v>2021</v>
      </c>
      <c r="W297" s="255" t="s">
        <v>3722</v>
      </c>
      <c r="X297" s="213" t="s">
        <v>3723</v>
      </c>
      <c r="Y297" s="213" t="s">
        <v>3724</v>
      </c>
      <c r="Z297" s="213" t="s">
        <v>3725</v>
      </c>
      <c r="AA297" s="255">
        <v>1</v>
      </c>
      <c r="AB297" s="464" t="s">
        <v>429</v>
      </c>
      <c r="AC297" s="464" t="s">
        <v>3726</v>
      </c>
      <c r="AD297" s="585">
        <v>1</v>
      </c>
      <c r="AE297" s="213" t="s">
        <v>3727</v>
      </c>
      <c r="AF297" s="654">
        <v>44562</v>
      </c>
      <c r="AG297" s="654">
        <v>44760</v>
      </c>
      <c r="AH297" s="260">
        <v>44743</v>
      </c>
      <c r="AI297" s="260" t="s">
        <v>309</v>
      </c>
      <c r="AJ297" s="260" t="s">
        <v>309</v>
      </c>
      <c r="AK297" s="218">
        <f t="shared" si="41"/>
        <v>49</v>
      </c>
      <c r="AL297" s="220" t="s">
        <v>3671</v>
      </c>
      <c r="AM297" s="262"/>
      <c r="AN297" s="257"/>
      <c r="AO297" s="300"/>
      <c r="AP297" s="261"/>
      <c r="AQ297" s="213" t="s">
        <v>386</v>
      </c>
      <c r="AR297" s="223">
        <v>309</v>
      </c>
      <c r="AS297" s="221" t="s">
        <v>398</v>
      </c>
      <c r="AT297" s="262" t="s">
        <v>412</v>
      </c>
      <c r="AU297" s="220" t="s">
        <v>3671</v>
      </c>
      <c r="AV297" s="221" t="s">
        <v>412</v>
      </c>
      <c r="AW297" s="222">
        <v>0</v>
      </c>
      <c r="AX297" s="261">
        <v>0</v>
      </c>
      <c r="AY297" s="221" t="s">
        <v>400</v>
      </c>
      <c r="AZ297" s="221" t="s">
        <v>383</v>
      </c>
      <c r="BA297" s="247" t="s">
        <v>390</v>
      </c>
      <c r="BB297" s="316" t="s">
        <v>789</v>
      </c>
      <c r="BC297" s="496">
        <v>44620</v>
      </c>
      <c r="BD297" s="265" t="s">
        <v>575</v>
      </c>
      <c r="BE297" s="240" t="s">
        <v>576</v>
      </c>
      <c r="BF297" s="122">
        <v>0</v>
      </c>
      <c r="BG297" s="235" t="s">
        <v>386</v>
      </c>
      <c r="BH297" s="223">
        <v>-44620</v>
      </c>
      <c r="BI297" s="221" t="s">
        <v>398</v>
      </c>
      <c r="BJ297" s="267"/>
      <c r="BK297" s="267"/>
      <c r="BL297" s="267"/>
      <c r="BM297" s="267"/>
      <c r="BN297" s="221"/>
      <c r="BO297" s="267"/>
      <c r="BP297" s="268" t="s">
        <v>293</v>
      </c>
      <c r="BQ297" s="62" t="s">
        <v>3728</v>
      </c>
      <c r="BR297" s="269">
        <v>44712</v>
      </c>
      <c r="BS297" s="233" t="s">
        <v>480</v>
      </c>
      <c r="BT297" s="234">
        <v>1</v>
      </c>
      <c r="BU297" s="235" t="s">
        <v>380</v>
      </c>
      <c r="BV297" s="223">
        <v>49</v>
      </c>
      <c r="BW297" s="221" t="s">
        <v>398</v>
      </c>
      <c r="BX297" s="678">
        <v>44722</v>
      </c>
      <c r="BY297" s="511" t="s">
        <v>3729</v>
      </c>
      <c r="BZ297" s="511" t="s">
        <v>402</v>
      </c>
      <c r="CA297" s="511">
        <v>1</v>
      </c>
      <c r="CB297" s="236" t="s">
        <v>294</v>
      </c>
      <c r="CC297" s="94"/>
      <c r="CD297" s="236" t="s">
        <v>294</v>
      </c>
      <c r="CE297" s="233" t="s">
        <v>1125</v>
      </c>
      <c r="CF297" s="233" t="s">
        <v>1125</v>
      </c>
      <c r="CG297" s="375" t="s">
        <v>328</v>
      </c>
      <c r="CH297" s="233" t="s">
        <v>328</v>
      </c>
      <c r="CI297" s="234">
        <v>1</v>
      </c>
      <c r="CJ297" s="235" t="str">
        <f t="shared" si="42"/>
        <v>CUMPLIMIENTO TOTAL</v>
      </c>
      <c r="CK297" s="223" t="str">
        <f t="shared" si="38"/>
        <v>NO APLICA ACCION CERRADA</v>
      </c>
      <c r="CL297" s="221" t="str">
        <f t="shared" si="39"/>
        <v>NO APLICA ACCION CERRADA</v>
      </c>
      <c r="CM297" s="239" t="s">
        <v>328</v>
      </c>
      <c r="CN297" s="82" t="s">
        <v>1125</v>
      </c>
      <c r="CO297" s="511" t="s">
        <v>402</v>
      </c>
      <c r="CP297" s="511">
        <v>1</v>
      </c>
      <c r="CQ297" s="236" t="s">
        <v>294</v>
      </c>
      <c r="CR297" s="105" t="s">
        <v>390</v>
      </c>
      <c r="CS297" s="249">
        <v>44963</v>
      </c>
      <c r="CT297" s="82" t="s">
        <v>1125</v>
      </c>
      <c r="CU297" s="82" t="s">
        <v>339</v>
      </c>
      <c r="CV297" s="107">
        <v>1</v>
      </c>
      <c r="CW297" s="110">
        <v>1</v>
      </c>
      <c r="CX297" s="235" t="str">
        <f t="shared" si="43"/>
        <v>CUMPLIMIENTO TOTAL</v>
      </c>
      <c r="CY297" s="223" t="str">
        <f t="shared" si="44"/>
        <v>NO APLICA ACCION CERRADA</v>
      </c>
      <c r="CZ297" s="221" t="str">
        <f>(IF(CQ297="CERRADO","NO APLICA ACCION CERRADA",IF(CW297&lt;=0,"VENCIDO",IF(AY297&lt;=$V$5,"POR VENCER","CON TIEMPO"))))</f>
        <v>NO APLICA ACCION CERRADA</v>
      </c>
      <c r="DA297" s="239" t="s">
        <v>328</v>
      </c>
      <c r="DB297" s="82" t="s">
        <v>1125</v>
      </c>
      <c r="DC297" s="82" t="s">
        <v>339</v>
      </c>
      <c r="DD297" s="107">
        <v>1</v>
      </c>
      <c r="DE297" s="97" t="s">
        <v>294</v>
      </c>
      <c r="DF297" s="94"/>
      <c r="DG297" s="141"/>
      <c r="DH297" s="141"/>
      <c r="DI297" s="141"/>
      <c r="DJ297" s="141"/>
      <c r="DK297" s="141"/>
      <c r="DL297" s="141"/>
      <c r="DM297" s="141"/>
      <c r="DN297" s="141"/>
      <c r="DO297" s="141"/>
      <c r="DP297" s="141"/>
      <c r="DQ297" s="141"/>
      <c r="DR297" s="141"/>
      <c r="DS297" s="141"/>
      <c r="DT297" s="141"/>
      <c r="DU297" s="141"/>
      <c r="DV297" s="141"/>
      <c r="DW297" s="141"/>
      <c r="DX297" s="141"/>
      <c r="DY297" s="141"/>
      <c r="DZ297" s="141"/>
      <c r="EA297" s="141"/>
      <c r="EB297" s="141"/>
      <c r="EC297" s="141"/>
      <c r="ED297" s="141"/>
      <c r="EE297" s="141"/>
      <c r="EF297" s="141"/>
      <c r="EG297" s="141"/>
      <c r="EH297" s="141"/>
      <c r="EI297" s="141"/>
      <c r="EJ297" s="141"/>
      <c r="EK297" s="141"/>
      <c r="EL297" s="141"/>
      <c r="EM297" s="141"/>
      <c r="EN297" s="141"/>
      <c r="EO297" s="141"/>
      <c r="EP297" s="141"/>
      <c r="EQ297" s="141"/>
      <c r="ER297" s="141"/>
      <c r="ES297" s="141"/>
      <c r="ET297" s="141"/>
      <c r="EU297" s="141"/>
      <c r="EV297" s="141"/>
      <c r="EW297" s="141"/>
      <c r="EX297" s="141"/>
      <c r="EY297" s="141"/>
      <c r="EZ297" s="141"/>
      <c r="FA297" s="141"/>
      <c r="FB297" s="141"/>
      <c r="FC297" s="141"/>
      <c r="FD297" s="141"/>
      <c r="FE297" s="141"/>
      <c r="FF297" s="141"/>
      <c r="FG297" s="141"/>
      <c r="FH297" s="141"/>
      <c r="FI297" s="141"/>
      <c r="FJ297" s="141"/>
      <c r="FK297" s="141"/>
      <c r="FL297" s="141"/>
      <c r="FM297" s="141"/>
      <c r="FN297" s="141"/>
      <c r="FO297" s="141"/>
      <c r="FP297" s="141"/>
      <c r="FQ297" s="141"/>
      <c r="FR297" s="141"/>
      <c r="FS297" s="141"/>
      <c r="FT297" s="141"/>
      <c r="FU297" s="141"/>
      <c r="FV297" s="141"/>
      <c r="FW297" s="141"/>
      <c r="FX297" s="141"/>
      <c r="FY297" s="141"/>
      <c r="FZ297" s="141"/>
      <c r="GA297" s="141"/>
      <c r="GB297" s="141"/>
      <c r="GC297" s="141"/>
      <c r="GD297" s="141"/>
      <c r="GE297" s="141"/>
      <c r="GF297" s="141"/>
      <c r="GG297" s="141"/>
      <c r="GH297" s="141"/>
      <c r="GI297" s="141"/>
      <c r="GJ297" s="141"/>
      <c r="GK297" s="141"/>
      <c r="GL297" s="141"/>
      <c r="GM297" s="141"/>
      <c r="GN297" s="141"/>
      <c r="GO297" s="141"/>
      <c r="GP297" s="141"/>
      <c r="GQ297" s="141"/>
      <c r="GR297" s="141"/>
      <c r="GS297" s="141"/>
      <c r="GT297" s="141"/>
      <c r="GU297" s="141"/>
      <c r="GV297" s="141"/>
      <c r="GW297" s="141"/>
      <c r="GX297" s="141"/>
      <c r="GY297" s="141"/>
      <c r="GZ297" s="141"/>
      <c r="HA297" s="141"/>
      <c r="HB297" s="141"/>
      <c r="HC297" s="141"/>
      <c r="HD297" s="141"/>
      <c r="HE297" s="141"/>
      <c r="HF297" s="141"/>
      <c r="HG297" s="141"/>
      <c r="HH297" s="141"/>
      <c r="HI297" s="141"/>
      <c r="HJ297" s="141"/>
      <c r="HK297" s="141"/>
      <c r="HL297" s="141"/>
      <c r="HM297" s="141"/>
      <c r="HN297" s="141"/>
      <c r="HO297" s="141"/>
      <c r="HP297" s="141"/>
      <c r="HQ297" s="141"/>
      <c r="HR297" s="141"/>
      <c r="HS297" s="141"/>
      <c r="HT297" s="141"/>
      <c r="HU297" s="141"/>
      <c r="HV297" s="141"/>
      <c r="HW297" s="141"/>
      <c r="HX297" s="141"/>
      <c r="HY297" s="141"/>
      <c r="HZ297" s="141"/>
      <c r="IA297" s="141"/>
      <c r="IB297" s="141"/>
      <c r="IC297" s="141"/>
      <c r="ID297" s="141"/>
      <c r="IE297" s="141"/>
      <c r="IF297" s="141"/>
      <c r="IG297" s="141"/>
      <c r="IH297" s="141"/>
      <c r="II297" s="141"/>
      <c r="IJ297" s="141"/>
      <c r="IK297" s="141"/>
      <c r="IL297" s="141"/>
      <c r="IM297" s="141"/>
      <c r="IN297" s="141"/>
      <c r="IO297" s="141"/>
      <c r="IP297" s="141"/>
      <c r="IQ297" s="141"/>
      <c r="IR297" s="141"/>
      <c r="IS297" s="141"/>
      <c r="IT297" s="141"/>
      <c r="IU297" s="141"/>
      <c r="IV297" s="141"/>
      <c r="IW297" s="141"/>
      <c r="IX297" s="141"/>
      <c r="IY297" s="141"/>
      <c r="IZ297" s="141"/>
      <c r="JA297" s="141"/>
      <c r="JB297" s="141"/>
      <c r="JC297" s="141"/>
      <c r="JD297" s="141"/>
      <c r="JE297" s="141"/>
      <c r="JF297" s="141"/>
      <c r="JG297" s="141"/>
      <c r="JH297" s="141"/>
      <c r="JI297" s="141"/>
      <c r="JJ297" s="141"/>
      <c r="JK297" s="141"/>
      <c r="JL297" s="141"/>
      <c r="JM297" s="141"/>
      <c r="JN297" s="141"/>
      <c r="JO297" s="141"/>
      <c r="JP297" s="141"/>
      <c r="JQ297" s="141"/>
      <c r="JR297" s="141"/>
      <c r="JS297" s="141"/>
      <c r="JT297" s="141"/>
      <c r="JU297" s="141"/>
      <c r="JV297" s="141"/>
      <c r="JW297" s="141"/>
      <c r="JX297" s="141"/>
      <c r="JY297" s="141"/>
      <c r="JZ297" s="141"/>
      <c r="KA297" s="141"/>
      <c r="KB297" s="141"/>
      <c r="KC297" s="141"/>
      <c r="KD297" s="141"/>
      <c r="KE297" s="141"/>
      <c r="KF297" s="141"/>
      <c r="KG297" s="141"/>
      <c r="KH297" s="141"/>
      <c r="KI297" s="141"/>
      <c r="KJ297" s="141"/>
      <c r="KK297" s="141"/>
      <c r="KL297" s="141"/>
      <c r="KM297" s="141"/>
      <c r="KN297" s="141"/>
      <c r="KO297" s="141"/>
      <c r="KP297" s="141"/>
      <c r="KQ297" s="141"/>
      <c r="KR297" s="141"/>
      <c r="KS297" s="141"/>
      <c r="KT297" s="141"/>
      <c r="KU297" s="141"/>
      <c r="KV297" s="141"/>
      <c r="KW297" s="141"/>
      <c r="KX297" s="141"/>
      <c r="KY297" s="141"/>
      <c r="KZ297" s="141"/>
      <c r="LA297" s="141"/>
      <c r="LB297" s="141"/>
      <c r="LC297" s="141"/>
      <c r="LD297" s="141"/>
      <c r="LE297" s="141"/>
      <c r="LF297" s="141"/>
      <c r="LG297" s="141"/>
      <c r="LH297" s="141"/>
      <c r="LI297" s="141"/>
      <c r="LJ297" s="141"/>
      <c r="LK297" s="141"/>
      <c r="LL297" s="141"/>
      <c r="LM297" s="141"/>
      <c r="LN297" s="141"/>
      <c r="LO297" s="141"/>
      <c r="LP297" s="141"/>
      <c r="LQ297" s="141"/>
      <c r="LR297" s="141"/>
      <c r="LS297" s="141"/>
      <c r="LT297" s="141"/>
      <c r="LU297" s="141"/>
      <c r="LV297" s="141"/>
      <c r="LW297" s="141"/>
      <c r="LX297" s="141"/>
      <c r="LY297" s="141"/>
      <c r="LZ297" s="141"/>
      <c r="MA297" s="141"/>
      <c r="MB297" s="141"/>
      <c r="MC297" s="141"/>
      <c r="MD297" s="141"/>
      <c r="ME297" s="141"/>
      <c r="MF297" s="141"/>
      <c r="MG297" s="141"/>
      <c r="MH297" s="141"/>
      <c r="MI297" s="141"/>
      <c r="MJ297" s="141"/>
      <c r="MK297" s="141"/>
      <c r="ML297" s="141"/>
      <c r="MM297" s="141"/>
      <c r="MN297" s="141"/>
      <c r="MO297" s="141"/>
      <c r="MP297" s="141"/>
      <c r="MQ297" s="141"/>
      <c r="MR297" s="141"/>
      <c r="MS297" s="141"/>
      <c r="MT297" s="141"/>
      <c r="MU297" s="141"/>
      <c r="MV297" s="141"/>
      <c r="MW297" s="141"/>
      <c r="MX297" s="141"/>
      <c r="MY297" s="141"/>
      <c r="MZ297" s="141"/>
      <c r="NA297" s="141"/>
      <c r="NB297" s="141"/>
      <c r="NC297" s="141"/>
      <c r="ND297" s="141"/>
      <c r="NE297" s="141"/>
      <c r="NF297" s="141"/>
      <c r="NG297" s="141"/>
      <c r="NH297" s="141"/>
      <c r="NI297" s="141"/>
      <c r="NJ297" s="141"/>
      <c r="NK297" s="141"/>
      <c r="NL297" s="141"/>
      <c r="NM297" s="141"/>
      <c r="NN297" s="141"/>
      <c r="NO297" s="141"/>
      <c r="NP297" s="141"/>
      <c r="NQ297" s="141"/>
      <c r="NR297" s="141"/>
      <c r="NS297" s="141"/>
      <c r="NT297" s="141"/>
      <c r="NU297" s="141"/>
      <c r="NV297" s="141"/>
      <c r="NW297" s="141"/>
      <c r="NX297" s="141"/>
      <c r="NY297" s="141"/>
      <c r="NZ297" s="141"/>
      <c r="OA297" s="141"/>
      <c r="OB297" s="141"/>
      <c r="OC297" s="141"/>
      <c r="OD297" s="141"/>
      <c r="OE297" s="141"/>
      <c r="OF297" s="141"/>
      <c r="OG297" s="141"/>
      <c r="OH297" s="141"/>
      <c r="OI297" s="141"/>
      <c r="OJ297" s="141"/>
      <c r="OK297" s="141"/>
      <c r="OL297" s="141"/>
      <c r="OM297" s="141"/>
      <c r="ON297" s="141"/>
      <c r="OO297" s="141"/>
      <c r="OP297" s="141"/>
      <c r="OQ297" s="141"/>
      <c r="OR297" s="141"/>
      <c r="OS297" s="141"/>
      <c r="OT297" s="141"/>
      <c r="OU297" s="141"/>
      <c r="OV297" s="141"/>
      <c r="OW297" s="141"/>
      <c r="OX297" s="141"/>
      <c r="OY297" s="141"/>
      <c r="OZ297" s="141"/>
      <c r="PA297" s="141"/>
      <c r="PB297" s="141"/>
      <c r="PC297" s="141"/>
      <c r="PD297" s="141"/>
      <c r="PE297" s="141"/>
      <c r="PF297" s="141"/>
      <c r="PG297" s="141"/>
      <c r="PH297" s="141"/>
      <c r="PI297" s="141"/>
      <c r="PJ297" s="141"/>
      <c r="PK297" s="141"/>
      <c r="PL297" s="141"/>
      <c r="PM297" s="141"/>
      <c r="PN297" s="141"/>
      <c r="PO297" s="141"/>
      <c r="PP297" s="141"/>
      <c r="PQ297" s="141"/>
      <c r="PR297" s="141"/>
      <c r="PS297" s="141"/>
      <c r="PT297" s="141"/>
      <c r="PU297" s="141"/>
      <c r="PV297" s="141"/>
      <c r="PW297" s="141"/>
      <c r="PX297" s="141"/>
      <c r="PY297" s="141"/>
      <c r="PZ297" s="141"/>
      <c r="QA297" s="141"/>
      <c r="QB297" s="141"/>
      <c r="QC297" s="141"/>
      <c r="QD297" s="141"/>
      <c r="QE297" s="141"/>
      <c r="QF297" s="141"/>
      <c r="QG297" s="145"/>
    </row>
    <row r="298" spans="1:449" s="145" customFormat="1" ht="118.5" hidden="1" customHeight="1">
      <c r="A298" s="252">
        <v>270</v>
      </c>
      <c r="B298" s="214" t="s">
        <v>3657</v>
      </c>
      <c r="C298" s="214" t="s">
        <v>3658</v>
      </c>
      <c r="D298" s="213" t="s">
        <v>3659</v>
      </c>
      <c r="E298" s="224" t="s">
        <v>3730</v>
      </c>
      <c r="F298" s="214" t="s">
        <v>705</v>
      </c>
      <c r="G298" s="214" t="s">
        <v>282</v>
      </c>
      <c r="H298" s="255" t="s">
        <v>342</v>
      </c>
      <c r="I298" s="213" t="s">
        <v>3661</v>
      </c>
      <c r="J298" s="215" t="s">
        <v>706</v>
      </c>
      <c r="K298" s="398" t="s">
        <v>638</v>
      </c>
      <c r="L298" s="398" t="s">
        <v>639</v>
      </c>
      <c r="M298" s="216" t="s">
        <v>707</v>
      </c>
      <c r="N298" s="398" t="s">
        <v>708</v>
      </c>
      <c r="O298" s="213" t="s">
        <v>24</v>
      </c>
      <c r="P298" s="213" t="s">
        <v>41</v>
      </c>
      <c r="Q298" s="213" t="s">
        <v>666</v>
      </c>
      <c r="R298" s="213" t="s">
        <v>251</v>
      </c>
      <c r="S298" s="255" t="s">
        <v>3731</v>
      </c>
      <c r="T298" s="253" t="s">
        <v>504</v>
      </c>
      <c r="U298" s="255">
        <v>94</v>
      </c>
      <c r="V298" s="255">
        <v>2021</v>
      </c>
      <c r="W298" s="255" t="s">
        <v>3732</v>
      </c>
      <c r="X298" s="213" t="s">
        <v>3733</v>
      </c>
      <c r="Y298" s="213" t="s">
        <v>3734</v>
      </c>
      <c r="Z298" s="213" t="s">
        <v>3735</v>
      </c>
      <c r="AA298" s="255">
        <v>1</v>
      </c>
      <c r="AB298" s="464" t="s">
        <v>3736</v>
      </c>
      <c r="AC298" s="464" t="s">
        <v>3737</v>
      </c>
      <c r="AD298" s="585">
        <v>1</v>
      </c>
      <c r="AE298" s="213" t="s">
        <v>3738</v>
      </c>
      <c r="AF298" s="654">
        <v>44562</v>
      </c>
      <c r="AG298" s="654">
        <v>44742</v>
      </c>
      <c r="AH298" s="260">
        <v>44743</v>
      </c>
      <c r="AI298" s="260" t="s">
        <v>309</v>
      </c>
      <c r="AJ298" s="260" t="s">
        <v>309</v>
      </c>
      <c r="AK298" s="218">
        <f t="shared" si="41"/>
        <v>31</v>
      </c>
      <c r="AL298" s="220" t="s">
        <v>3671</v>
      </c>
      <c r="AM298" s="262"/>
      <c r="AN298" s="257"/>
      <c r="AO298" s="300"/>
      <c r="AP298" s="261"/>
      <c r="AQ298" s="213" t="s">
        <v>386</v>
      </c>
      <c r="AR298" s="223">
        <v>291</v>
      </c>
      <c r="AS298" s="221" t="s">
        <v>398</v>
      </c>
      <c r="AT298" s="262" t="s">
        <v>412</v>
      </c>
      <c r="AU298" s="220" t="s">
        <v>3671</v>
      </c>
      <c r="AV298" s="221" t="s">
        <v>412</v>
      </c>
      <c r="AW298" s="222">
        <v>0</v>
      </c>
      <c r="AX298" s="261">
        <v>0</v>
      </c>
      <c r="AY298" s="221" t="s">
        <v>400</v>
      </c>
      <c r="AZ298" s="221" t="s">
        <v>383</v>
      </c>
      <c r="BA298" s="247" t="s">
        <v>390</v>
      </c>
      <c r="BB298" s="267" t="s">
        <v>789</v>
      </c>
      <c r="BC298" s="375">
        <v>44620</v>
      </c>
      <c r="BD298" s="316" t="s">
        <v>474</v>
      </c>
      <c r="BE298" s="36" t="s">
        <v>790</v>
      </c>
      <c r="BF298" s="266">
        <v>0</v>
      </c>
      <c r="BG298" s="235" t="s">
        <v>386</v>
      </c>
      <c r="BH298" s="223">
        <v>-44620</v>
      </c>
      <c r="BI298" s="221" t="s">
        <v>398</v>
      </c>
      <c r="BJ298" s="267"/>
      <c r="BK298" s="267"/>
      <c r="BL298" s="267"/>
      <c r="BM298" s="267"/>
      <c r="BN298" s="221"/>
      <c r="BO298" s="267"/>
      <c r="BP298" s="268" t="s">
        <v>293</v>
      </c>
      <c r="BQ298" s="62" t="s">
        <v>3739</v>
      </c>
      <c r="BR298" s="269">
        <v>44712</v>
      </c>
      <c r="BS298" s="233" t="s">
        <v>1222</v>
      </c>
      <c r="BT298" s="234">
        <v>1</v>
      </c>
      <c r="BU298" s="235" t="s">
        <v>380</v>
      </c>
      <c r="BV298" s="223">
        <v>31</v>
      </c>
      <c r="BW298" s="221" t="s">
        <v>398</v>
      </c>
      <c r="BX298" s="678">
        <v>44722</v>
      </c>
      <c r="BY298" s="511" t="s">
        <v>3740</v>
      </c>
      <c r="BZ298" s="511" t="s">
        <v>402</v>
      </c>
      <c r="CA298" s="511">
        <v>1</v>
      </c>
      <c r="CB298" s="236" t="s">
        <v>294</v>
      </c>
      <c r="CC298" s="94"/>
      <c r="CD298" s="236" t="s">
        <v>294</v>
      </c>
      <c r="CE298" s="233" t="s">
        <v>1125</v>
      </c>
      <c r="CF298" s="233" t="s">
        <v>1125</v>
      </c>
      <c r="CG298" s="375" t="s">
        <v>328</v>
      </c>
      <c r="CH298" s="233" t="s">
        <v>328</v>
      </c>
      <c r="CI298" s="234">
        <v>1</v>
      </c>
      <c r="CJ298" s="235" t="str">
        <f t="shared" si="42"/>
        <v>CUMPLIMIENTO TOTAL</v>
      </c>
      <c r="CK298" s="223" t="str">
        <f t="shared" si="38"/>
        <v>NO APLICA ACCION CERRADA</v>
      </c>
      <c r="CL298" s="221" t="str">
        <f t="shared" si="39"/>
        <v>NO APLICA ACCION CERRADA</v>
      </c>
      <c r="CM298" s="239" t="s">
        <v>328</v>
      </c>
      <c r="CN298" s="82" t="s">
        <v>1125</v>
      </c>
      <c r="CO298" s="511" t="s">
        <v>402</v>
      </c>
      <c r="CP298" s="511">
        <v>1</v>
      </c>
      <c r="CQ298" s="236" t="s">
        <v>294</v>
      </c>
      <c r="CR298" s="105" t="s">
        <v>382</v>
      </c>
      <c r="CS298" s="249">
        <v>44963</v>
      </c>
      <c r="CT298" s="82" t="s">
        <v>1125</v>
      </c>
      <c r="CU298" s="82" t="s">
        <v>339</v>
      </c>
      <c r="CV298" s="107">
        <v>1</v>
      </c>
      <c r="CW298" s="110">
        <v>1</v>
      </c>
      <c r="CX298" s="235" t="str">
        <f t="shared" si="43"/>
        <v>CUMPLIMIENTO TOTAL</v>
      </c>
      <c r="CY298" s="223" t="str">
        <f t="shared" si="44"/>
        <v>NO APLICA ACCION CERRADA</v>
      </c>
      <c r="CZ298" s="221" t="str">
        <f>(IF(CQ298="CERRADO","NO APLICA ACCION CERRADA",IF(CW298&lt;=0,"VENCIDO",IF(AY298&lt;=$V$5,"POR VENCER","CON TIEMPO"))))</f>
        <v>NO APLICA ACCION CERRADA</v>
      </c>
      <c r="DA298" s="239" t="s">
        <v>328</v>
      </c>
      <c r="DB298" s="82" t="s">
        <v>1125</v>
      </c>
      <c r="DC298" s="82" t="s">
        <v>339</v>
      </c>
      <c r="DD298" s="107">
        <v>1</v>
      </c>
      <c r="DE298" s="97" t="s">
        <v>294</v>
      </c>
      <c r="DF298" s="94"/>
      <c r="DG298" s="141"/>
      <c r="DH298" s="141"/>
      <c r="DI298" s="141"/>
      <c r="DJ298" s="141"/>
      <c r="DK298" s="141"/>
      <c r="DL298" s="141"/>
      <c r="DM298" s="141"/>
      <c r="DN298" s="141"/>
      <c r="DO298" s="141"/>
      <c r="DP298" s="141"/>
      <c r="DQ298" s="141"/>
      <c r="DR298" s="141"/>
      <c r="DS298" s="141"/>
      <c r="DT298" s="141"/>
      <c r="DU298" s="141"/>
      <c r="DV298" s="141"/>
      <c r="DW298" s="141"/>
      <c r="DX298" s="141"/>
      <c r="DY298" s="141"/>
      <c r="DZ298" s="141"/>
      <c r="EA298" s="141"/>
      <c r="EB298" s="141"/>
      <c r="EC298" s="141"/>
      <c r="ED298" s="141"/>
      <c r="EE298" s="141"/>
      <c r="EF298" s="141"/>
      <c r="EG298" s="141"/>
      <c r="EH298" s="141"/>
      <c r="EI298" s="141"/>
      <c r="EJ298" s="141"/>
      <c r="EK298" s="141"/>
      <c r="EL298" s="141"/>
      <c r="EM298" s="141"/>
      <c r="EN298" s="141"/>
      <c r="EO298" s="141"/>
      <c r="EP298" s="141"/>
      <c r="EQ298" s="141"/>
      <c r="ER298" s="141"/>
      <c r="ES298" s="141"/>
      <c r="ET298" s="141"/>
      <c r="EU298" s="141"/>
      <c r="EV298" s="141"/>
      <c r="EW298" s="141"/>
      <c r="EX298" s="141"/>
      <c r="EY298" s="141"/>
      <c r="EZ298" s="141"/>
      <c r="FA298" s="141"/>
      <c r="FB298" s="141"/>
      <c r="FC298" s="141"/>
      <c r="FD298" s="141"/>
      <c r="FE298" s="141"/>
      <c r="FF298" s="141"/>
      <c r="FG298" s="141"/>
      <c r="FH298" s="141"/>
      <c r="FI298" s="141"/>
      <c r="FJ298" s="141"/>
      <c r="FK298" s="141"/>
      <c r="FL298" s="141"/>
      <c r="FM298" s="141"/>
      <c r="FN298" s="141"/>
      <c r="FO298" s="141"/>
      <c r="FP298" s="141"/>
      <c r="FQ298" s="141"/>
      <c r="FR298" s="141"/>
      <c r="FS298" s="141"/>
      <c r="FT298" s="141"/>
      <c r="FU298" s="141"/>
      <c r="FV298" s="141"/>
      <c r="FW298" s="141"/>
      <c r="FX298" s="141"/>
      <c r="FY298" s="141"/>
      <c r="FZ298" s="141"/>
      <c r="GA298" s="141"/>
      <c r="GB298" s="141"/>
      <c r="GC298" s="141"/>
      <c r="GD298" s="141"/>
      <c r="GE298" s="141"/>
      <c r="GF298" s="141"/>
      <c r="GG298" s="141"/>
      <c r="GH298" s="141"/>
      <c r="GI298" s="141"/>
      <c r="GJ298" s="141"/>
      <c r="GK298" s="141"/>
      <c r="GL298" s="141"/>
      <c r="GM298" s="141"/>
      <c r="GN298" s="141"/>
      <c r="GO298" s="141"/>
      <c r="GP298" s="141"/>
      <c r="GQ298" s="141"/>
      <c r="GR298" s="141"/>
      <c r="GS298" s="141"/>
      <c r="GT298" s="141"/>
      <c r="GU298" s="141"/>
      <c r="GV298" s="141"/>
      <c r="GW298" s="141"/>
      <c r="GX298" s="141"/>
      <c r="GY298" s="141"/>
      <c r="GZ298" s="141"/>
      <c r="HA298" s="141"/>
      <c r="HB298" s="141"/>
      <c r="HC298" s="141"/>
      <c r="HD298" s="141"/>
      <c r="HE298" s="141"/>
      <c r="HF298" s="141"/>
      <c r="HG298" s="141"/>
      <c r="HH298" s="141"/>
      <c r="HI298" s="141"/>
      <c r="HJ298" s="141"/>
      <c r="HK298" s="141"/>
      <c r="HL298" s="141"/>
      <c r="HM298" s="141"/>
      <c r="HN298" s="141"/>
      <c r="HO298" s="141"/>
      <c r="HP298" s="141"/>
      <c r="HQ298" s="141"/>
      <c r="HR298" s="141"/>
      <c r="HS298" s="141"/>
      <c r="HT298" s="141"/>
      <c r="HU298" s="141"/>
      <c r="HV298" s="141"/>
      <c r="HW298" s="141"/>
      <c r="HX298" s="141"/>
      <c r="HY298" s="141"/>
      <c r="HZ298" s="141"/>
      <c r="IA298" s="141"/>
      <c r="IB298" s="141"/>
      <c r="IC298" s="141"/>
      <c r="ID298" s="141"/>
      <c r="IE298" s="141"/>
      <c r="IF298" s="141"/>
      <c r="IG298" s="141"/>
      <c r="IH298" s="141"/>
      <c r="II298" s="141"/>
      <c r="IJ298" s="141"/>
      <c r="IK298" s="141"/>
      <c r="IL298" s="141"/>
      <c r="IM298" s="141"/>
      <c r="IN298" s="141"/>
      <c r="IO298" s="141"/>
      <c r="IP298" s="141"/>
      <c r="IQ298" s="141"/>
      <c r="IR298" s="141"/>
      <c r="IS298" s="141"/>
      <c r="IT298" s="141"/>
      <c r="IU298" s="141"/>
      <c r="IV298" s="141"/>
      <c r="IW298" s="141"/>
      <c r="IX298" s="141"/>
      <c r="IY298" s="141"/>
      <c r="IZ298" s="141"/>
      <c r="JA298" s="141"/>
      <c r="JB298" s="141"/>
      <c r="JC298" s="141"/>
      <c r="JD298" s="141"/>
      <c r="JE298" s="141"/>
      <c r="JF298" s="141"/>
      <c r="JG298" s="141"/>
      <c r="JH298" s="141"/>
      <c r="JI298" s="141"/>
      <c r="JJ298" s="141"/>
      <c r="JK298" s="141"/>
      <c r="JL298" s="141"/>
      <c r="JM298" s="141"/>
      <c r="JN298" s="141"/>
      <c r="JO298" s="141"/>
      <c r="JP298" s="141"/>
      <c r="JQ298" s="141"/>
      <c r="JR298" s="141"/>
      <c r="JS298" s="141"/>
      <c r="JT298" s="141"/>
      <c r="JU298" s="141"/>
      <c r="JV298" s="141"/>
      <c r="JW298" s="141"/>
      <c r="JX298" s="141"/>
      <c r="JY298" s="141"/>
      <c r="JZ298" s="141"/>
      <c r="KA298" s="141"/>
      <c r="KB298" s="141"/>
      <c r="KC298" s="141"/>
      <c r="KD298" s="141"/>
      <c r="KE298" s="141"/>
      <c r="KF298" s="141"/>
      <c r="KG298" s="141"/>
      <c r="KH298" s="141"/>
      <c r="KI298" s="141"/>
      <c r="KJ298" s="141"/>
      <c r="KK298" s="141"/>
      <c r="KL298" s="141"/>
      <c r="KM298" s="141"/>
      <c r="KN298" s="141"/>
      <c r="KO298" s="141"/>
      <c r="KP298" s="141"/>
      <c r="KQ298" s="141"/>
      <c r="KR298" s="141"/>
      <c r="KS298" s="141"/>
      <c r="KT298" s="141"/>
      <c r="KU298" s="141"/>
      <c r="KV298" s="141"/>
      <c r="KW298" s="141"/>
      <c r="KX298" s="141"/>
      <c r="KY298" s="141"/>
      <c r="KZ298" s="141"/>
      <c r="LA298" s="141"/>
      <c r="LB298" s="141"/>
      <c r="LC298" s="141"/>
      <c r="LD298" s="141"/>
      <c r="LE298" s="141"/>
      <c r="LF298" s="141"/>
      <c r="LG298" s="141"/>
      <c r="LH298" s="141"/>
      <c r="LI298" s="141"/>
      <c r="LJ298" s="141"/>
      <c r="LK298" s="141"/>
      <c r="LL298" s="141"/>
      <c r="LM298" s="141"/>
      <c r="LN298" s="141"/>
      <c r="LO298" s="141"/>
      <c r="LP298" s="141"/>
      <c r="LQ298" s="141"/>
      <c r="LR298" s="141"/>
      <c r="LS298" s="141"/>
      <c r="LT298" s="141"/>
      <c r="LU298" s="141"/>
      <c r="LV298" s="141"/>
      <c r="LW298" s="141"/>
      <c r="LX298" s="141"/>
      <c r="LY298" s="141"/>
      <c r="LZ298" s="141"/>
      <c r="MA298" s="141"/>
      <c r="MB298" s="141"/>
      <c r="MC298" s="141"/>
      <c r="MD298" s="141"/>
      <c r="ME298" s="141"/>
      <c r="MF298" s="141"/>
      <c r="MG298" s="141"/>
      <c r="MH298" s="141"/>
      <c r="MI298" s="141"/>
      <c r="MJ298" s="141"/>
      <c r="MK298" s="141"/>
      <c r="ML298" s="141"/>
      <c r="MM298" s="141"/>
      <c r="MN298" s="141"/>
      <c r="MO298" s="141"/>
      <c r="MP298" s="141"/>
      <c r="MQ298" s="141"/>
      <c r="MR298" s="141"/>
      <c r="MS298" s="141"/>
      <c r="MT298" s="141"/>
      <c r="MU298" s="141"/>
      <c r="MV298" s="141"/>
      <c r="MW298" s="141"/>
      <c r="MX298" s="141"/>
      <c r="MY298" s="141"/>
      <c r="MZ298" s="141"/>
      <c r="NA298" s="141"/>
      <c r="NB298" s="141"/>
      <c r="NC298" s="141"/>
      <c r="ND298" s="141"/>
      <c r="NE298" s="141"/>
      <c r="NF298" s="141"/>
      <c r="NG298" s="141"/>
      <c r="NH298" s="141"/>
      <c r="NI298" s="141"/>
      <c r="NJ298" s="141"/>
      <c r="NK298" s="141"/>
      <c r="NL298" s="141"/>
      <c r="NM298" s="141"/>
      <c r="NN298" s="141"/>
      <c r="NO298" s="141"/>
      <c r="NP298" s="141"/>
      <c r="NQ298" s="141"/>
      <c r="NR298" s="141"/>
      <c r="NS298" s="141"/>
      <c r="NT298" s="141"/>
      <c r="NU298" s="141"/>
      <c r="NV298" s="141"/>
      <c r="NW298" s="141"/>
      <c r="NX298" s="141"/>
      <c r="NY298" s="141"/>
      <c r="NZ298" s="141"/>
      <c r="OA298" s="141"/>
      <c r="OB298" s="141"/>
      <c r="OC298" s="141"/>
      <c r="OD298" s="141"/>
      <c r="OE298" s="141"/>
      <c r="OF298" s="141"/>
      <c r="OG298" s="141"/>
      <c r="OH298" s="141"/>
      <c r="OI298" s="141"/>
      <c r="OJ298" s="141"/>
      <c r="OK298" s="141"/>
      <c r="OL298" s="141"/>
      <c r="OM298" s="141"/>
      <c r="ON298" s="141"/>
      <c r="OO298" s="141"/>
      <c r="OP298" s="141"/>
      <c r="OQ298" s="141"/>
      <c r="OR298" s="141"/>
      <c r="OS298" s="141"/>
      <c r="OT298" s="141"/>
      <c r="OU298" s="141"/>
      <c r="OV298" s="141"/>
      <c r="OW298" s="141"/>
      <c r="OX298" s="141"/>
      <c r="OY298" s="141"/>
      <c r="OZ298" s="141"/>
      <c r="PA298" s="141"/>
      <c r="PB298" s="141"/>
      <c r="PC298" s="141"/>
      <c r="PD298" s="141"/>
      <c r="PE298" s="141"/>
      <c r="PF298" s="141"/>
      <c r="PG298" s="141"/>
      <c r="PH298" s="141"/>
      <c r="PI298" s="141"/>
      <c r="PJ298" s="141"/>
      <c r="PK298" s="141"/>
      <c r="PL298" s="141"/>
      <c r="PM298" s="141"/>
      <c r="PN298" s="141"/>
      <c r="PO298" s="141"/>
      <c r="PP298" s="141"/>
      <c r="PQ298" s="141"/>
      <c r="PR298" s="141"/>
      <c r="PS298" s="141"/>
      <c r="PT298" s="141"/>
      <c r="PU298" s="141"/>
      <c r="PV298" s="141"/>
      <c r="PW298" s="141"/>
      <c r="PX298" s="141"/>
      <c r="PY298" s="141"/>
      <c r="PZ298" s="141"/>
      <c r="QA298" s="141"/>
      <c r="QB298" s="141"/>
      <c r="QC298" s="141"/>
      <c r="QD298" s="141"/>
      <c r="QE298" s="141"/>
      <c r="QF298" s="141"/>
    </row>
    <row r="299" spans="1:449" s="145" customFormat="1" ht="118.5" hidden="1" customHeight="1">
      <c r="A299" s="252">
        <v>271</v>
      </c>
      <c r="B299" s="214" t="s">
        <v>3657</v>
      </c>
      <c r="C299" s="214" t="s">
        <v>3658</v>
      </c>
      <c r="D299" s="213" t="s">
        <v>3659</v>
      </c>
      <c r="E299" s="224" t="s">
        <v>3741</v>
      </c>
      <c r="F299" s="253" t="s">
        <v>1201</v>
      </c>
      <c r="G299" s="254" t="s">
        <v>269</v>
      </c>
      <c r="H299" s="213" t="s">
        <v>341</v>
      </c>
      <c r="I299" s="213" t="s">
        <v>1201</v>
      </c>
      <c r="J299" s="216" t="s">
        <v>1203</v>
      </c>
      <c r="K299" s="398" t="s">
        <v>638</v>
      </c>
      <c r="L299" s="398" t="s">
        <v>639</v>
      </c>
      <c r="M299" s="216" t="s">
        <v>660</v>
      </c>
      <c r="N299" s="398" t="s">
        <v>661</v>
      </c>
      <c r="O299" s="213" t="s">
        <v>24</v>
      </c>
      <c r="P299" s="213" t="s">
        <v>3231</v>
      </c>
      <c r="Q299" s="213" t="s">
        <v>666</v>
      </c>
      <c r="R299" s="213" t="s">
        <v>251</v>
      </c>
      <c r="S299" s="255" t="s">
        <v>3742</v>
      </c>
      <c r="T299" s="253" t="s">
        <v>505</v>
      </c>
      <c r="U299" s="255">
        <v>94</v>
      </c>
      <c r="V299" s="255">
        <v>2021</v>
      </c>
      <c r="W299" s="255" t="s">
        <v>3743</v>
      </c>
      <c r="X299" s="213" t="s">
        <v>3744</v>
      </c>
      <c r="Y299" s="213" t="s">
        <v>3745</v>
      </c>
      <c r="Z299" s="213" t="s">
        <v>3746</v>
      </c>
      <c r="AA299" s="255">
        <v>1</v>
      </c>
      <c r="AB299" s="464" t="s">
        <v>3418</v>
      </c>
      <c r="AC299" s="464" t="s">
        <v>3419</v>
      </c>
      <c r="AD299" s="585">
        <v>1</v>
      </c>
      <c r="AE299" s="213" t="s">
        <v>3727</v>
      </c>
      <c r="AF299" s="654">
        <v>44564</v>
      </c>
      <c r="AG299" s="654">
        <v>44681</v>
      </c>
      <c r="AH299" s="260">
        <v>44743</v>
      </c>
      <c r="AI299" s="260" t="s">
        <v>309</v>
      </c>
      <c r="AJ299" s="260" t="s">
        <v>309</v>
      </c>
      <c r="AK299" s="218">
        <f t="shared" si="41"/>
        <v>-30</v>
      </c>
      <c r="AL299" s="220" t="s">
        <v>3671</v>
      </c>
      <c r="AM299" s="262"/>
      <c r="AN299" s="257"/>
      <c r="AO299" s="300"/>
      <c r="AP299" s="261"/>
      <c r="AQ299" s="213" t="s">
        <v>386</v>
      </c>
      <c r="AR299" s="223">
        <v>230</v>
      </c>
      <c r="AS299" s="221" t="s">
        <v>398</v>
      </c>
      <c r="AT299" s="262" t="s">
        <v>412</v>
      </c>
      <c r="AU299" s="220" t="s">
        <v>3671</v>
      </c>
      <c r="AV299" s="221" t="s">
        <v>412</v>
      </c>
      <c r="AW299" s="222">
        <v>0</v>
      </c>
      <c r="AX299" s="261">
        <v>0</v>
      </c>
      <c r="AY299" s="221" t="s">
        <v>400</v>
      </c>
      <c r="AZ299" s="221" t="s">
        <v>383</v>
      </c>
      <c r="BA299" s="247" t="s">
        <v>390</v>
      </c>
      <c r="BB299" s="36" t="s">
        <v>789</v>
      </c>
      <c r="BC299" s="269">
        <v>44620</v>
      </c>
      <c r="BD299" s="267" t="s">
        <v>394</v>
      </c>
      <c r="BE299" s="36" t="s">
        <v>576</v>
      </c>
      <c r="BF299" s="266">
        <v>0</v>
      </c>
      <c r="BG299" s="235" t="s">
        <v>386</v>
      </c>
      <c r="BH299" s="223">
        <v>-44620</v>
      </c>
      <c r="BI299" s="221" t="s">
        <v>398</v>
      </c>
      <c r="BJ299" s="267"/>
      <c r="BK299" s="267"/>
      <c r="BL299" s="267"/>
      <c r="BM299" s="267"/>
      <c r="BN299" s="221"/>
      <c r="BO299" s="267"/>
      <c r="BP299" s="268" t="s">
        <v>293</v>
      </c>
      <c r="BQ299" s="62" t="s">
        <v>3422</v>
      </c>
      <c r="BR299" s="269">
        <v>44712</v>
      </c>
      <c r="BS299" s="233" t="s">
        <v>1222</v>
      </c>
      <c r="BT299" s="234">
        <v>1</v>
      </c>
      <c r="BU299" s="235" t="s">
        <v>380</v>
      </c>
      <c r="BV299" s="223">
        <v>-30</v>
      </c>
      <c r="BW299" s="221" t="s">
        <v>387</v>
      </c>
      <c r="BX299" s="678">
        <v>44722</v>
      </c>
      <c r="BY299" s="511" t="s">
        <v>3747</v>
      </c>
      <c r="BZ299" s="511" t="s">
        <v>402</v>
      </c>
      <c r="CA299" s="511">
        <v>1</v>
      </c>
      <c r="CB299" s="236" t="s">
        <v>294</v>
      </c>
      <c r="CC299" s="94"/>
      <c r="CD299" s="236" t="s">
        <v>294</v>
      </c>
      <c r="CE299" s="233" t="s">
        <v>1125</v>
      </c>
      <c r="CF299" s="233" t="s">
        <v>1125</v>
      </c>
      <c r="CG299" s="375" t="s">
        <v>328</v>
      </c>
      <c r="CH299" s="233" t="s">
        <v>328</v>
      </c>
      <c r="CI299" s="234">
        <v>1</v>
      </c>
      <c r="CJ299" s="235" t="str">
        <f t="shared" si="42"/>
        <v>CUMPLIMIENTO TOTAL</v>
      </c>
      <c r="CK299" s="223" t="str">
        <f t="shared" si="38"/>
        <v>NO APLICA ACCION CERRADA</v>
      </c>
      <c r="CL299" s="221" t="str">
        <f t="shared" si="39"/>
        <v>NO APLICA ACCION CERRADA</v>
      </c>
      <c r="CM299" s="239" t="s">
        <v>328</v>
      </c>
      <c r="CN299" s="82" t="s">
        <v>1125</v>
      </c>
      <c r="CO299" s="511" t="s">
        <v>402</v>
      </c>
      <c r="CP299" s="511">
        <v>1</v>
      </c>
      <c r="CQ299" s="236" t="s">
        <v>294</v>
      </c>
      <c r="CR299" s="105" t="s">
        <v>382</v>
      </c>
      <c r="CS299" s="249">
        <v>44963</v>
      </c>
      <c r="CT299" s="82" t="s">
        <v>1125</v>
      </c>
      <c r="CU299" s="82" t="s">
        <v>339</v>
      </c>
      <c r="CV299" s="107">
        <v>1</v>
      </c>
      <c r="CW299" s="110">
        <v>1</v>
      </c>
      <c r="CX299" s="235" t="str">
        <f t="shared" si="43"/>
        <v>CUMPLIMIENTO TOTAL</v>
      </c>
      <c r="CY299" s="223" t="str">
        <f t="shared" si="44"/>
        <v>NO APLICA ACCION CERRADA</v>
      </c>
      <c r="CZ299" s="221" t="str">
        <f>(IF(CQ299="CERRADO","NO APLICA ACCION CERRADA",IF(CW299&lt;=0,"VENCIDO",IF(AY299&lt;=$V$5,"POR VENCER","CON TIEMPO"))))</f>
        <v>NO APLICA ACCION CERRADA</v>
      </c>
      <c r="DA299" s="239" t="s">
        <v>328</v>
      </c>
      <c r="DB299" s="82" t="s">
        <v>1125</v>
      </c>
      <c r="DC299" s="82" t="s">
        <v>339</v>
      </c>
      <c r="DD299" s="107">
        <v>1</v>
      </c>
      <c r="DE299" s="97" t="s">
        <v>294</v>
      </c>
      <c r="DF299" s="94"/>
      <c r="DG299" s="141"/>
      <c r="DH299" s="141"/>
      <c r="DI299" s="141"/>
      <c r="DJ299" s="141"/>
      <c r="DK299" s="141"/>
      <c r="DL299" s="141"/>
      <c r="DM299" s="141"/>
      <c r="DN299" s="141"/>
      <c r="DO299" s="141"/>
      <c r="DP299" s="141"/>
      <c r="DQ299" s="141"/>
      <c r="DR299" s="141"/>
      <c r="DS299" s="141"/>
      <c r="DT299" s="141"/>
      <c r="DU299" s="141"/>
      <c r="DV299" s="141"/>
      <c r="DW299" s="141"/>
      <c r="DX299" s="141"/>
      <c r="DY299" s="141"/>
      <c r="DZ299" s="141"/>
      <c r="EA299" s="141"/>
      <c r="EB299" s="141"/>
      <c r="EC299" s="141"/>
      <c r="ED299" s="141"/>
      <c r="EE299" s="141"/>
      <c r="EF299" s="141"/>
      <c r="EG299" s="141"/>
      <c r="EH299" s="141"/>
      <c r="EI299" s="141"/>
      <c r="EJ299" s="141"/>
      <c r="EK299" s="141"/>
      <c r="EL299" s="141"/>
      <c r="EM299" s="141"/>
      <c r="EN299" s="141"/>
      <c r="EO299" s="141"/>
      <c r="EP299" s="141"/>
      <c r="EQ299" s="141"/>
      <c r="ER299" s="141"/>
      <c r="ES299" s="141"/>
      <c r="ET299" s="141"/>
      <c r="EU299" s="141"/>
      <c r="EV299" s="141"/>
      <c r="EW299" s="141"/>
      <c r="EX299" s="141"/>
      <c r="EY299" s="141"/>
      <c r="EZ299" s="141"/>
      <c r="FA299" s="141"/>
      <c r="FB299" s="141"/>
      <c r="FC299" s="141"/>
      <c r="FD299" s="141"/>
      <c r="FE299" s="141"/>
      <c r="FF299" s="141"/>
      <c r="FG299" s="141"/>
      <c r="FH299" s="141"/>
      <c r="FI299" s="141"/>
      <c r="FJ299" s="141"/>
      <c r="FK299" s="141"/>
      <c r="FL299" s="141"/>
      <c r="FM299" s="141"/>
      <c r="FN299" s="141"/>
      <c r="FO299" s="141"/>
      <c r="FP299" s="141"/>
      <c r="FQ299" s="141"/>
      <c r="FR299" s="141"/>
      <c r="FS299" s="141"/>
      <c r="FT299" s="141"/>
      <c r="FU299" s="141"/>
      <c r="FV299" s="141"/>
      <c r="FW299" s="141"/>
      <c r="FX299" s="141"/>
      <c r="FY299" s="141"/>
      <c r="FZ299" s="141"/>
      <c r="GA299" s="141"/>
      <c r="GB299" s="141"/>
      <c r="GC299" s="141"/>
      <c r="GD299" s="141"/>
      <c r="GE299" s="141"/>
      <c r="GF299" s="141"/>
      <c r="GG299" s="141"/>
      <c r="GH299" s="141"/>
      <c r="GI299" s="141"/>
      <c r="GJ299" s="141"/>
      <c r="GK299" s="141"/>
      <c r="GL299" s="141"/>
      <c r="GM299" s="141"/>
      <c r="GN299" s="141"/>
      <c r="GO299" s="141"/>
      <c r="GP299" s="141"/>
      <c r="GQ299" s="141"/>
      <c r="GR299" s="141"/>
      <c r="GS299" s="141"/>
      <c r="GT299" s="141"/>
      <c r="GU299" s="141"/>
      <c r="GV299" s="141"/>
      <c r="GW299" s="141"/>
      <c r="GX299" s="141"/>
      <c r="GY299" s="141"/>
      <c r="GZ299" s="141"/>
      <c r="HA299" s="141"/>
      <c r="HB299" s="141"/>
      <c r="HC299" s="141"/>
      <c r="HD299" s="141"/>
      <c r="HE299" s="141"/>
      <c r="HF299" s="141"/>
      <c r="HG299" s="141"/>
      <c r="HH299" s="141"/>
      <c r="HI299" s="141"/>
      <c r="HJ299" s="141"/>
      <c r="HK299" s="141"/>
      <c r="HL299" s="141"/>
      <c r="HM299" s="141"/>
      <c r="HN299" s="141"/>
      <c r="HO299" s="141"/>
      <c r="HP299" s="141"/>
      <c r="HQ299" s="141"/>
      <c r="HR299" s="141"/>
      <c r="HS299" s="141"/>
      <c r="HT299" s="141"/>
      <c r="HU299" s="141"/>
      <c r="HV299" s="141"/>
      <c r="HW299" s="141"/>
      <c r="HX299" s="141"/>
      <c r="HY299" s="141"/>
      <c r="HZ299" s="141"/>
      <c r="IA299" s="141"/>
      <c r="IB299" s="141"/>
      <c r="IC299" s="141"/>
      <c r="ID299" s="141"/>
      <c r="IE299" s="141"/>
      <c r="IF299" s="141"/>
      <c r="IG299" s="141"/>
      <c r="IH299" s="141"/>
      <c r="II299" s="141"/>
      <c r="IJ299" s="141"/>
      <c r="IK299" s="141"/>
      <c r="IL299" s="141"/>
      <c r="IM299" s="141"/>
      <c r="IN299" s="141"/>
      <c r="IO299" s="141"/>
      <c r="IP299" s="141"/>
      <c r="IQ299" s="141"/>
      <c r="IR299" s="141"/>
      <c r="IS299" s="141"/>
      <c r="IT299" s="141"/>
      <c r="IU299" s="141"/>
      <c r="IV299" s="141"/>
      <c r="IW299" s="141"/>
      <c r="IX299" s="141"/>
      <c r="IY299" s="141"/>
      <c r="IZ299" s="141"/>
      <c r="JA299" s="141"/>
      <c r="JB299" s="141"/>
      <c r="JC299" s="141"/>
      <c r="JD299" s="141"/>
      <c r="JE299" s="141"/>
      <c r="JF299" s="141"/>
      <c r="JG299" s="141"/>
      <c r="JH299" s="141"/>
      <c r="JI299" s="141"/>
      <c r="JJ299" s="141"/>
      <c r="JK299" s="141"/>
      <c r="JL299" s="141"/>
      <c r="JM299" s="141"/>
      <c r="JN299" s="141"/>
      <c r="JO299" s="141"/>
      <c r="JP299" s="141"/>
      <c r="JQ299" s="141"/>
      <c r="JR299" s="141"/>
      <c r="JS299" s="141"/>
      <c r="JT299" s="141"/>
      <c r="JU299" s="141"/>
      <c r="JV299" s="141"/>
      <c r="JW299" s="141"/>
      <c r="JX299" s="141"/>
      <c r="JY299" s="141"/>
      <c r="JZ299" s="141"/>
      <c r="KA299" s="141"/>
      <c r="KB299" s="141"/>
      <c r="KC299" s="141"/>
      <c r="KD299" s="141"/>
      <c r="KE299" s="141"/>
      <c r="KF299" s="141"/>
      <c r="KG299" s="141"/>
      <c r="KH299" s="141"/>
      <c r="KI299" s="141"/>
      <c r="KJ299" s="141"/>
      <c r="KK299" s="141"/>
      <c r="KL299" s="141"/>
      <c r="KM299" s="141"/>
      <c r="KN299" s="141"/>
      <c r="KO299" s="141"/>
      <c r="KP299" s="141"/>
      <c r="KQ299" s="141"/>
      <c r="KR299" s="141"/>
      <c r="KS299" s="141"/>
      <c r="KT299" s="141"/>
      <c r="KU299" s="141"/>
      <c r="KV299" s="141"/>
      <c r="KW299" s="141"/>
      <c r="KX299" s="141"/>
      <c r="KY299" s="141"/>
      <c r="KZ299" s="141"/>
      <c r="LA299" s="141"/>
      <c r="LB299" s="141"/>
      <c r="LC299" s="141"/>
      <c r="LD299" s="141"/>
      <c r="LE299" s="141"/>
      <c r="LF299" s="141"/>
      <c r="LG299" s="141"/>
      <c r="LH299" s="141"/>
      <c r="LI299" s="141"/>
      <c r="LJ299" s="141"/>
      <c r="LK299" s="141"/>
      <c r="LL299" s="141"/>
      <c r="LM299" s="141"/>
      <c r="LN299" s="141"/>
      <c r="LO299" s="141"/>
      <c r="LP299" s="141"/>
      <c r="LQ299" s="141"/>
      <c r="LR299" s="141"/>
      <c r="LS299" s="141"/>
      <c r="LT299" s="141"/>
      <c r="LU299" s="141"/>
      <c r="LV299" s="141"/>
      <c r="LW299" s="141"/>
      <c r="LX299" s="141"/>
      <c r="LY299" s="141"/>
      <c r="LZ299" s="141"/>
      <c r="MA299" s="141"/>
      <c r="MB299" s="141"/>
      <c r="MC299" s="141"/>
      <c r="MD299" s="141"/>
      <c r="ME299" s="141"/>
      <c r="MF299" s="141"/>
      <c r="MG299" s="141"/>
      <c r="MH299" s="141"/>
      <c r="MI299" s="141"/>
      <c r="MJ299" s="141"/>
      <c r="MK299" s="141"/>
      <c r="ML299" s="141"/>
      <c r="MM299" s="141"/>
      <c r="MN299" s="141"/>
      <c r="MO299" s="141"/>
      <c r="MP299" s="141"/>
      <c r="MQ299" s="141"/>
      <c r="MR299" s="141"/>
      <c r="MS299" s="141"/>
      <c r="MT299" s="141"/>
      <c r="MU299" s="141"/>
      <c r="MV299" s="141"/>
      <c r="MW299" s="141"/>
      <c r="MX299" s="141"/>
      <c r="MY299" s="141"/>
      <c r="MZ299" s="141"/>
      <c r="NA299" s="141"/>
      <c r="NB299" s="141"/>
      <c r="NC299" s="141"/>
      <c r="ND299" s="141"/>
      <c r="NE299" s="141"/>
      <c r="NF299" s="141"/>
      <c r="NG299" s="141"/>
      <c r="NH299" s="141"/>
      <c r="NI299" s="141"/>
      <c r="NJ299" s="141"/>
      <c r="NK299" s="141"/>
      <c r="NL299" s="141"/>
      <c r="NM299" s="141"/>
      <c r="NN299" s="141"/>
      <c r="NO299" s="141"/>
      <c r="NP299" s="141"/>
      <c r="NQ299" s="141"/>
      <c r="NR299" s="141"/>
      <c r="NS299" s="141"/>
      <c r="NT299" s="141"/>
      <c r="NU299" s="141"/>
      <c r="NV299" s="141"/>
      <c r="NW299" s="141"/>
      <c r="NX299" s="141"/>
      <c r="NY299" s="141"/>
      <c r="NZ299" s="141"/>
      <c r="OA299" s="141"/>
      <c r="OB299" s="141"/>
      <c r="OC299" s="141"/>
      <c r="OD299" s="141"/>
      <c r="OE299" s="141"/>
      <c r="OF299" s="141"/>
      <c r="OG299" s="141"/>
      <c r="OH299" s="141"/>
      <c r="OI299" s="141"/>
      <c r="OJ299" s="141"/>
      <c r="OK299" s="141"/>
      <c r="OL299" s="141"/>
      <c r="OM299" s="141"/>
      <c r="ON299" s="141"/>
      <c r="OO299" s="141"/>
      <c r="OP299" s="141"/>
      <c r="OQ299" s="141"/>
      <c r="OR299" s="141"/>
      <c r="OS299" s="141"/>
      <c r="OT299" s="141"/>
      <c r="OU299" s="141"/>
      <c r="OV299" s="141"/>
      <c r="OW299" s="141"/>
      <c r="OX299" s="141"/>
      <c r="OY299" s="141"/>
      <c r="OZ299" s="141"/>
      <c r="PA299" s="141"/>
      <c r="PB299" s="141"/>
      <c r="PC299" s="141"/>
      <c r="PD299" s="141"/>
      <c r="PE299" s="141"/>
      <c r="PF299" s="141"/>
      <c r="PG299" s="141"/>
      <c r="PH299" s="141"/>
      <c r="PI299" s="141"/>
      <c r="PJ299" s="141"/>
      <c r="PK299" s="141"/>
      <c r="PL299" s="141"/>
      <c r="PM299" s="141"/>
      <c r="PN299" s="141"/>
      <c r="PO299" s="141"/>
      <c r="PP299" s="141"/>
      <c r="PQ299" s="141"/>
      <c r="PR299" s="141"/>
      <c r="PS299" s="141"/>
      <c r="PT299" s="141"/>
      <c r="PU299" s="141"/>
      <c r="PV299" s="141"/>
      <c r="PW299" s="141"/>
      <c r="PX299" s="141"/>
      <c r="PY299" s="141"/>
      <c r="PZ299" s="141"/>
      <c r="QA299" s="141"/>
      <c r="QB299" s="141"/>
      <c r="QC299" s="141"/>
      <c r="QD299" s="141"/>
      <c r="QE299" s="141"/>
      <c r="QF299" s="141"/>
    </row>
    <row r="300" spans="1:449" s="251" customFormat="1" ht="118.5" hidden="1" customHeight="1">
      <c r="A300" s="252">
        <v>272</v>
      </c>
      <c r="B300" s="214" t="s">
        <v>3657</v>
      </c>
      <c r="C300" s="214" t="s">
        <v>3658</v>
      </c>
      <c r="D300" s="213" t="s">
        <v>3659</v>
      </c>
      <c r="E300" s="224" t="s">
        <v>3720</v>
      </c>
      <c r="F300" s="253" t="s">
        <v>634</v>
      </c>
      <c r="G300" s="253" t="s">
        <v>635</v>
      </c>
      <c r="H300" s="253" t="s">
        <v>338</v>
      </c>
      <c r="I300" s="215" t="s">
        <v>636</v>
      </c>
      <c r="J300" s="215" t="s">
        <v>637</v>
      </c>
      <c r="K300" s="398" t="s">
        <v>638</v>
      </c>
      <c r="L300" s="398" t="s">
        <v>639</v>
      </c>
      <c r="M300" s="216" t="s">
        <v>640</v>
      </c>
      <c r="N300" s="398" t="s">
        <v>641</v>
      </c>
      <c r="O300" s="213" t="s">
        <v>24</v>
      </c>
      <c r="P300" s="213" t="s">
        <v>61</v>
      </c>
      <c r="Q300" s="213" t="s">
        <v>642</v>
      </c>
      <c r="R300" s="213" t="s">
        <v>251</v>
      </c>
      <c r="S300" s="255" t="s">
        <v>3748</v>
      </c>
      <c r="T300" s="253" t="s">
        <v>532</v>
      </c>
      <c r="U300" s="255">
        <v>94</v>
      </c>
      <c r="V300" s="255">
        <v>2021</v>
      </c>
      <c r="W300" s="255" t="s">
        <v>3749</v>
      </c>
      <c r="X300" s="213" t="s">
        <v>3750</v>
      </c>
      <c r="Y300" s="213" t="s">
        <v>3724</v>
      </c>
      <c r="Z300" s="213" t="s">
        <v>3725</v>
      </c>
      <c r="AA300" s="255">
        <v>1</v>
      </c>
      <c r="AB300" s="464" t="s">
        <v>429</v>
      </c>
      <c r="AC300" s="464" t="s">
        <v>3751</v>
      </c>
      <c r="AD300" s="585">
        <v>1</v>
      </c>
      <c r="AE300" s="213" t="s">
        <v>3727</v>
      </c>
      <c r="AF300" s="654">
        <v>44562</v>
      </c>
      <c r="AG300" s="654">
        <v>44760</v>
      </c>
      <c r="AH300" s="260">
        <v>44743</v>
      </c>
      <c r="AI300" s="260" t="s">
        <v>309</v>
      </c>
      <c r="AJ300" s="260" t="s">
        <v>309</v>
      </c>
      <c r="AK300" s="218">
        <f t="shared" si="41"/>
        <v>49</v>
      </c>
      <c r="AL300" s="220" t="s">
        <v>3671</v>
      </c>
      <c r="AM300" s="262"/>
      <c r="AN300" s="257"/>
      <c r="AO300" s="300"/>
      <c r="AP300" s="261"/>
      <c r="AQ300" s="213" t="s">
        <v>386</v>
      </c>
      <c r="AR300" s="223">
        <v>309</v>
      </c>
      <c r="AS300" s="221" t="s">
        <v>398</v>
      </c>
      <c r="AT300" s="262" t="s">
        <v>412</v>
      </c>
      <c r="AU300" s="220" t="s">
        <v>3671</v>
      </c>
      <c r="AV300" s="221" t="s">
        <v>412</v>
      </c>
      <c r="AW300" s="222">
        <v>0</v>
      </c>
      <c r="AX300" s="261">
        <v>0</v>
      </c>
      <c r="AY300" s="221" t="s">
        <v>400</v>
      </c>
      <c r="AZ300" s="221" t="s">
        <v>383</v>
      </c>
      <c r="BA300" s="247" t="s">
        <v>390</v>
      </c>
      <c r="BB300" s="316" t="s">
        <v>789</v>
      </c>
      <c r="BC300" s="496">
        <v>44620</v>
      </c>
      <c r="BD300" s="265" t="s">
        <v>575</v>
      </c>
      <c r="BE300" s="240" t="s">
        <v>576</v>
      </c>
      <c r="BF300" s="122">
        <v>0</v>
      </c>
      <c r="BG300" s="235" t="s">
        <v>386</v>
      </c>
      <c r="BH300" s="223">
        <v>-44620</v>
      </c>
      <c r="BI300" s="221" t="s">
        <v>398</v>
      </c>
      <c r="BJ300" s="267"/>
      <c r="BK300" s="267"/>
      <c r="BL300" s="267"/>
      <c r="BM300" s="267"/>
      <c r="BN300" s="221"/>
      <c r="BO300" s="267"/>
      <c r="BP300" s="268" t="s">
        <v>293</v>
      </c>
      <c r="BQ300" s="62" t="s">
        <v>3728</v>
      </c>
      <c r="BR300" s="269">
        <v>44712</v>
      </c>
      <c r="BS300" s="233" t="s">
        <v>480</v>
      </c>
      <c r="BT300" s="234">
        <v>1</v>
      </c>
      <c r="BU300" s="235" t="s">
        <v>380</v>
      </c>
      <c r="BV300" s="223">
        <v>49</v>
      </c>
      <c r="BW300" s="221" t="s">
        <v>398</v>
      </c>
      <c r="BX300" s="678">
        <v>44722</v>
      </c>
      <c r="BY300" s="308" t="s">
        <v>3752</v>
      </c>
      <c r="BZ300" s="511" t="s">
        <v>402</v>
      </c>
      <c r="CA300" s="511">
        <v>1</v>
      </c>
      <c r="CB300" s="236" t="s">
        <v>294</v>
      </c>
      <c r="CC300" s="94"/>
      <c r="CD300" s="236" t="s">
        <v>294</v>
      </c>
      <c r="CE300" s="233" t="s">
        <v>1125</v>
      </c>
      <c r="CF300" s="233" t="s">
        <v>1125</v>
      </c>
      <c r="CG300" s="375" t="s">
        <v>328</v>
      </c>
      <c r="CH300" s="233" t="s">
        <v>328</v>
      </c>
      <c r="CI300" s="234">
        <v>1</v>
      </c>
      <c r="CJ300" s="235" t="str">
        <f t="shared" si="42"/>
        <v>CUMPLIMIENTO TOTAL</v>
      </c>
      <c r="CK300" s="223" t="str">
        <f t="shared" si="38"/>
        <v>NO APLICA ACCION CERRADA</v>
      </c>
      <c r="CL300" s="221" t="str">
        <f t="shared" si="39"/>
        <v>NO APLICA ACCION CERRADA</v>
      </c>
      <c r="CM300" s="239" t="s">
        <v>328</v>
      </c>
      <c r="CN300" s="82" t="s">
        <v>1125</v>
      </c>
      <c r="CO300" s="511" t="s">
        <v>402</v>
      </c>
      <c r="CP300" s="511">
        <v>1</v>
      </c>
      <c r="CQ300" s="236" t="s">
        <v>294</v>
      </c>
      <c r="CR300" s="105" t="s">
        <v>390</v>
      </c>
      <c r="CS300" s="249">
        <v>44963</v>
      </c>
      <c r="CT300" s="82" t="s">
        <v>1125</v>
      </c>
      <c r="CU300" s="82" t="s">
        <v>339</v>
      </c>
      <c r="CV300" s="107">
        <v>1</v>
      </c>
      <c r="CW300" s="110">
        <v>1</v>
      </c>
      <c r="CX300" s="235" t="str">
        <f t="shared" si="43"/>
        <v>CUMPLIMIENTO TOTAL</v>
      </c>
      <c r="CY300" s="223" t="str">
        <f t="shared" si="44"/>
        <v>NO APLICA ACCION CERRADA</v>
      </c>
      <c r="CZ300" s="221" t="str">
        <f>(IF(CQ300="CERRADO","NO APLICA ACCION CERRADA",IF(CW300&lt;=0,"VENCIDO",IF(AY300&lt;=$V$5,"POR VENCER","CON TIEMPO"))))</f>
        <v>NO APLICA ACCION CERRADA</v>
      </c>
      <c r="DA300" s="239" t="s">
        <v>328</v>
      </c>
      <c r="DB300" s="82" t="s">
        <v>1125</v>
      </c>
      <c r="DC300" s="82" t="s">
        <v>339</v>
      </c>
      <c r="DD300" s="107">
        <v>1</v>
      </c>
      <c r="DE300" s="97" t="s">
        <v>294</v>
      </c>
      <c r="DF300" s="94"/>
      <c r="DG300" s="141"/>
      <c r="DH300" s="141"/>
      <c r="DI300" s="141"/>
      <c r="DJ300" s="141"/>
      <c r="DK300" s="141"/>
      <c r="DL300" s="141"/>
      <c r="DM300" s="141"/>
      <c r="DN300" s="141"/>
      <c r="DO300" s="141"/>
      <c r="DP300" s="141"/>
      <c r="DQ300" s="141"/>
      <c r="DR300" s="141"/>
      <c r="DS300" s="141"/>
      <c r="DT300" s="141"/>
      <c r="DU300" s="141"/>
      <c r="DV300" s="141"/>
      <c r="DW300" s="141"/>
      <c r="DX300" s="141"/>
      <c r="DY300" s="141"/>
      <c r="DZ300" s="141"/>
      <c r="EA300" s="141"/>
      <c r="EB300" s="141"/>
      <c r="EC300" s="141"/>
      <c r="ED300" s="141"/>
      <c r="EE300" s="141"/>
      <c r="EF300" s="141"/>
      <c r="EG300" s="141"/>
      <c r="EH300" s="141"/>
      <c r="EI300" s="141"/>
      <c r="EJ300" s="141"/>
      <c r="EK300" s="141"/>
      <c r="EL300" s="141"/>
      <c r="EM300" s="141"/>
      <c r="EN300" s="141"/>
      <c r="EO300" s="141"/>
      <c r="EP300" s="141"/>
      <c r="EQ300" s="141"/>
      <c r="ER300" s="141"/>
      <c r="ES300" s="141"/>
      <c r="ET300" s="141"/>
      <c r="EU300" s="141"/>
      <c r="EV300" s="141"/>
      <c r="EW300" s="141"/>
      <c r="EX300" s="141"/>
      <c r="EY300" s="141"/>
      <c r="EZ300" s="141"/>
      <c r="FA300" s="141"/>
      <c r="FB300" s="141"/>
      <c r="FC300" s="141"/>
      <c r="FD300" s="141"/>
      <c r="FE300" s="141"/>
      <c r="FF300" s="141"/>
      <c r="FG300" s="141"/>
      <c r="FH300" s="141"/>
      <c r="FI300" s="141"/>
      <c r="FJ300" s="141"/>
      <c r="FK300" s="141"/>
      <c r="FL300" s="141"/>
      <c r="FM300" s="141"/>
      <c r="FN300" s="141"/>
      <c r="FO300" s="141"/>
      <c r="FP300" s="141"/>
      <c r="FQ300" s="141"/>
      <c r="FR300" s="141"/>
      <c r="FS300" s="141"/>
      <c r="FT300" s="141"/>
      <c r="FU300" s="141"/>
      <c r="FV300" s="141"/>
      <c r="FW300" s="141"/>
      <c r="FX300" s="141"/>
      <c r="FY300" s="141"/>
      <c r="FZ300" s="141"/>
      <c r="GA300" s="141"/>
      <c r="GB300" s="141"/>
      <c r="GC300" s="141"/>
      <c r="GD300" s="141"/>
      <c r="GE300" s="141"/>
      <c r="GF300" s="141"/>
      <c r="GG300" s="141"/>
      <c r="GH300" s="141"/>
      <c r="GI300" s="141"/>
      <c r="GJ300" s="141"/>
      <c r="GK300" s="141"/>
      <c r="GL300" s="141"/>
      <c r="GM300" s="141"/>
      <c r="GN300" s="141"/>
      <c r="GO300" s="141"/>
      <c r="GP300" s="141"/>
      <c r="GQ300" s="141"/>
      <c r="GR300" s="141"/>
      <c r="GS300" s="141"/>
      <c r="GT300" s="141"/>
      <c r="GU300" s="141"/>
      <c r="GV300" s="141"/>
      <c r="GW300" s="141"/>
      <c r="GX300" s="141"/>
      <c r="GY300" s="141"/>
      <c r="GZ300" s="141"/>
      <c r="HA300" s="141"/>
      <c r="HB300" s="141"/>
      <c r="HC300" s="141"/>
      <c r="HD300" s="141"/>
      <c r="HE300" s="141"/>
      <c r="HF300" s="141"/>
      <c r="HG300" s="141"/>
      <c r="HH300" s="141"/>
      <c r="HI300" s="141"/>
      <c r="HJ300" s="141"/>
      <c r="HK300" s="141"/>
      <c r="HL300" s="141"/>
      <c r="HM300" s="141"/>
      <c r="HN300" s="141"/>
      <c r="HO300" s="141"/>
      <c r="HP300" s="141"/>
      <c r="HQ300" s="141"/>
      <c r="HR300" s="141"/>
      <c r="HS300" s="141"/>
      <c r="HT300" s="141"/>
      <c r="HU300" s="141"/>
      <c r="HV300" s="141"/>
      <c r="HW300" s="141"/>
      <c r="HX300" s="141"/>
      <c r="HY300" s="141"/>
      <c r="HZ300" s="141"/>
      <c r="IA300" s="141"/>
      <c r="IB300" s="141"/>
      <c r="IC300" s="141"/>
      <c r="ID300" s="141"/>
      <c r="IE300" s="141"/>
      <c r="IF300" s="141"/>
      <c r="IG300" s="141"/>
      <c r="IH300" s="141"/>
      <c r="II300" s="141"/>
      <c r="IJ300" s="141"/>
      <c r="IK300" s="141"/>
      <c r="IL300" s="141"/>
      <c r="IM300" s="141"/>
      <c r="IN300" s="141"/>
      <c r="IO300" s="141"/>
      <c r="IP300" s="141"/>
      <c r="IQ300" s="141"/>
      <c r="IR300" s="141"/>
      <c r="IS300" s="141"/>
      <c r="IT300" s="141"/>
      <c r="IU300" s="141"/>
      <c r="IV300" s="141"/>
      <c r="IW300" s="141"/>
      <c r="IX300" s="141"/>
      <c r="IY300" s="141"/>
      <c r="IZ300" s="141"/>
      <c r="JA300" s="141"/>
      <c r="JB300" s="141"/>
      <c r="JC300" s="141"/>
      <c r="JD300" s="141"/>
      <c r="JE300" s="141"/>
      <c r="JF300" s="141"/>
      <c r="JG300" s="141"/>
      <c r="JH300" s="141"/>
      <c r="JI300" s="141"/>
      <c r="JJ300" s="141"/>
      <c r="JK300" s="141"/>
      <c r="JL300" s="141"/>
      <c r="JM300" s="141"/>
      <c r="JN300" s="141"/>
      <c r="JO300" s="141"/>
      <c r="JP300" s="141"/>
      <c r="JQ300" s="141"/>
      <c r="JR300" s="141"/>
      <c r="JS300" s="141"/>
      <c r="JT300" s="141"/>
      <c r="JU300" s="141"/>
      <c r="JV300" s="141"/>
      <c r="JW300" s="141"/>
      <c r="JX300" s="141"/>
      <c r="JY300" s="141"/>
      <c r="JZ300" s="141"/>
      <c r="KA300" s="141"/>
      <c r="KB300" s="141"/>
      <c r="KC300" s="141"/>
      <c r="KD300" s="141"/>
      <c r="KE300" s="141"/>
      <c r="KF300" s="141"/>
      <c r="KG300" s="141"/>
      <c r="KH300" s="141"/>
      <c r="KI300" s="141"/>
      <c r="KJ300" s="141"/>
      <c r="KK300" s="141"/>
      <c r="KL300" s="141"/>
      <c r="KM300" s="141"/>
      <c r="KN300" s="141"/>
      <c r="KO300" s="141"/>
      <c r="KP300" s="141"/>
      <c r="KQ300" s="141"/>
      <c r="KR300" s="141"/>
      <c r="KS300" s="141"/>
      <c r="KT300" s="141"/>
      <c r="KU300" s="141"/>
      <c r="KV300" s="141"/>
      <c r="KW300" s="141"/>
      <c r="KX300" s="141"/>
      <c r="KY300" s="141"/>
      <c r="KZ300" s="141"/>
      <c r="LA300" s="141"/>
      <c r="LB300" s="141"/>
      <c r="LC300" s="141"/>
      <c r="LD300" s="141"/>
      <c r="LE300" s="141"/>
      <c r="LF300" s="141"/>
      <c r="LG300" s="141"/>
      <c r="LH300" s="141"/>
      <c r="LI300" s="141"/>
      <c r="LJ300" s="141"/>
      <c r="LK300" s="141"/>
      <c r="LL300" s="141"/>
      <c r="LM300" s="141"/>
      <c r="LN300" s="141"/>
      <c r="LO300" s="141"/>
      <c r="LP300" s="141"/>
      <c r="LQ300" s="141"/>
      <c r="LR300" s="141"/>
      <c r="LS300" s="141"/>
      <c r="LT300" s="141"/>
      <c r="LU300" s="141"/>
      <c r="LV300" s="141"/>
      <c r="LW300" s="141"/>
      <c r="LX300" s="141"/>
      <c r="LY300" s="141"/>
      <c r="LZ300" s="141"/>
      <c r="MA300" s="141"/>
      <c r="MB300" s="141"/>
      <c r="MC300" s="141"/>
      <c r="MD300" s="141"/>
      <c r="ME300" s="141"/>
      <c r="MF300" s="141"/>
      <c r="MG300" s="141"/>
      <c r="MH300" s="141"/>
      <c r="MI300" s="141"/>
      <c r="MJ300" s="141"/>
      <c r="MK300" s="141"/>
      <c r="ML300" s="141"/>
      <c r="MM300" s="141"/>
      <c r="MN300" s="141"/>
      <c r="MO300" s="141"/>
      <c r="MP300" s="141"/>
      <c r="MQ300" s="141"/>
      <c r="MR300" s="141"/>
      <c r="MS300" s="141"/>
      <c r="MT300" s="141"/>
      <c r="MU300" s="141"/>
      <c r="MV300" s="141"/>
      <c r="MW300" s="141"/>
      <c r="MX300" s="141"/>
      <c r="MY300" s="141"/>
      <c r="MZ300" s="141"/>
      <c r="NA300" s="141"/>
      <c r="NB300" s="141"/>
      <c r="NC300" s="141"/>
      <c r="ND300" s="141"/>
      <c r="NE300" s="141"/>
      <c r="NF300" s="141"/>
      <c r="NG300" s="141"/>
      <c r="NH300" s="141"/>
      <c r="NI300" s="141"/>
      <c r="NJ300" s="141"/>
      <c r="NK300" s="141"/>
      <c r="NL300" s="141"/>
      <c r="NM300" s="141"/>
      <c r="NN300" s="141"/>
      <c r="NO300" s="141"/>
      <c r="NP300" s="141"/>
      <c r="NQ300" s="141"/>
      <c r="NR300" s="141"/>
      <c r="NS300" s="141"/>
      <c r="NT300" s="141"/>
      <c r="NU300" s="141"/>
      <c r="NV300" s="141"/>
      <c r="NW300" s="141"/>
      <c r="NX300" s="141"/>
      <c r="NY300" s="141"/>
      <c r="NZ300" s="141"/>
      <c r="OA300" s="141"/>
      <c r="OB300" s="141"/>
      <c r="OC300" s="141"/>
      <c r="OD300" s="141"/>
      <c r="OE300" s="141"/>
      <c r="OF300" s="141"/>
      <c r="OG300" s="141"/>
      <c r="OH300" s="141"/>
      <c r="OI300" s="141"/>
      <c r="OJ300" s="141"/>
      <c r="OK300" s="141"/>
      <c r="OL300" s="141"/>
      <c r="OM300" s="141"/>
      <c r="ON300" s="141"/>
      <c r="OO300" s="141"/>
      <c r="OP300" s="141"/>
      <c r="OQ300" s="141"/>
      <c r="OR300" s="141"/>
      <c r="OS300" s="141"/>
      <c r="OT300" s="141"/>
      <c r="OU300" s="141"/>
      <c r="OV300" s="141"/>
      <c r="OW300" s="141"/>
      <c r="OX300" s="141"/>
      <c r="OY300" s="141"/>
      <c r="OZ300" s="141"/>
      <c r="PA300" s="141"/>
      <c r="PB300" s="141"/>
      <c r="PC300" s="141"/>
      <c r="PD300" s="141"/>
      <c r="PE300" s="141"/>
      <c r="PF300" s="141"/>
      <c r="PG300" s="141"/>
      <c r="PH300" s="141"/>
      <c r="PI300" s="141"/>
      <c r="PJ300" s="141"/>
      <c r="PK300" s="141"/>
      <c r="PL300" s="141"/>
      <c r="PM300" s="141"/>
      <c r="PN300" s="141"/>
      <c r="PO300" s="141"/>
      <c r="PP300" s="141"/>
      <c r="PQ300" s="141"/>
      <c r="PR300" s="141"/>
      <c r="PS300" s="141"/>
      <c r="PT300" s="141"/>
      <c r="PU300" s="141"/>
      <c r="PV300" s="141"/>
      <c r="PW300" s="141"/>
      <c r="PX300" s="141"/>
      <c r="PY300" s="141"/>
      <c r="PZ300" s="141"/>
      <c r="QA300" s="141"/>
      <c r="QB300" s="141"/>
      <c r="QC300" s="141"/>
      <c r="QD300" s="141"/>
      <c r="QE300" s="141"/>
      <c r="QF300" s="141"/>
      <c r="QG300" s="145"/>
    </row>
    <row r="301" spans="1:449" s="583" customFormat="1" ht="92.25" hidden="1" customHeight="1">
      <c r="A301" s="252">
        <v>273</v>
      </c>
      <c r="B301" s="255" t="s">
        <v>2650</v>
      </c>
      <c r="C301" s="255" t="s">
        <v>612</v>
      </c>
      <c r="D301" s="255" t="s">
        <v>337</v>
      </c>
      <c r="E301" s="284" t="s">
        <v>3753</v>
      </c>
      <c r="F301" s="215" t="s">
        <v>2305</v>
      </c>
      <c r="G301" s="254" t="s">
        <v>269</v>
      </c>
      <c r="H301" s="213" t="s">
        <v>341</v>
      </c>
      <c r="I301" s="215" t="s">
        <v>218</v>
      </c>
      <c r="J301" s="395" t="s">
        <v>1184</v>
      </c>
      <c r="K301" s="288" t="s">
        <v>1185</v>
      </c>
      <c r="L301" s="395" t="s">
        <v>1186</v>
      </c>
      <c r="M301" s="395" t="s">
        <v>328</v>
      </c>
      <c r="N301" s="395" t="s">
        <v>328</v>
      </c>
      <c r="O301" s="213" t="s">
        <v>196</v>
      </c>
      <c r="P301" s="213" t="s">
        <v>199</v>
      </c>
      <c r="Q301" s="213" t="s">
        <v>2306</v>
      </c>
      <c r="R301" s="213" t="s">
        <v>253</v>
      </c>
      <c r="S301" s="255" t="s">
        <v>3754</v>
      </c>
      <c r="T301" s="255" t="s">
        <v>3755</v>
      </c>
      <c r="U301" s="221" t="s">
        <v>3756</v>
      </c>
      <c r="V301" s="255">
        <v>2021</v>
      </c>
      <c r="W301" s="255" t="s">
        <v>3757</v>
      </c>
      <c r="X301" s="284" t="s">
        <v>3758</v>
      </c>
      <c r="Y301" s="213" t="s">
        <v>3759</v>
      </c>
      <c r="Z301" s="284" t="s">
        <v>3760</v>
      </c>
      <c r="AA301" s="255">
        <v>1</v>
      </c>
      <c r="AB301" s="213" t="s">
        <v>3761</v>
      </c>
      <c r="AC301" s="213" t="s">
        <v>3762</v>
      </c>
      <c r="AD301" s="683">
        <v>1</v>
      </c>
      <c r="AE301" s="213" t="s">
        <v>3763</v>
      </c>
      <c r="AF301" s="684">
        <v>44564</v>
      </c>
      <c r="AG301" s="684">
        <v>44742</v>
      </c>
      <c r="AH301" s="684"/>
      <c r="AI301" s="260" t="s">
        <v>309</v>
      </c>
      <c r="AJ301" s="260" t="s">
        <v>309</v>
      </c>
      <c r="AK301" s="218">
        <f t="shared" si="41"/>
        <v>31</v>
      </c>
      <c r="AL301" s="220" t="s">
        <v>547</v>
      </c>
      <c r="AM301" s="262"/>
      <c r="AN301" s="257"/>
      <c r="AO301" s="300"/>
      <c r="AP301" s="261"/>
      <c r="AQ301" s="235" t="s">
        <v>386</v>
      </c>
      <c r="AR301" s="223">
        <v>291</v>
      </c>
      <c r="AS301" s="221" t="s">
        <v>398</v>
      </c>
      <c r="AT301" s="262" t="s">
        <v>412</v>
      </c>
      <c r="AU301" s="220" t="s">
        <v>547</v>
      </c>
      <c r="AV301" s="263" t="s">
        <v>412</v>
      </c>
      <c r="AW301" s="222">
        <v>0</v>
      </c>
      <c r="AX301" s="261">
        <v>0</v>
      </c>
      <c r="AY301" s="221" t="s">
        <v>400</v>
      </c>
      <c r="AZ301" s="221" t="s">
        <v>383</v>
      </c>
      <c r="BA301" s="247" t="s">
        <v>390</v>
      </c>
      <c r="BB301" s="267" t="s">
        <v>789</v>
      </c>
      <c r="BC301" s="375">
        <v>44620</v>
      </c>
      <c r="BD301" s="316" t="s">
        <v>394</v>
      </c>
      <c r="BE301" s="279" t="s">
        <v>576</v>
      </c>
      <c r="BF301" s="266">
        <v>0</v>
      </c>
      <c r="BG301" s="235" t="s">
        <v>386</v>
      </c>
      <c r="BH301" s="223">
        <v>-44620</v>
      </c>
      <c r="BI301" s="221" t="s">
        <v>398</v>
      </c>
      <c r="BJ301" s="375">
        <v>44634</v>
      </c>
      <c r="BK301" s="279" t="s">
        <v>3764</v>
      </c>
      <c r="BL301" s="316" t="s">
        <v>402</v>
      </c>
      <c r="BM301" s="317">
        <v>0</v>
      </c>
      <c r="BN301" s="221" t="s">
        <v>293</v>
      </c>
      <c r="BO301" s="316" t="s">
        <v>383</v>
      </c>
      <c r="BP301" s="268" t="s">
        <v>293</v>
      </c>
      <c r="BQ301" s="62" t="s">
        <v>3765</v>
      </c>
      <c r="BR301" s="269">
        <v>44712</v>
      </c>
      <c r="BS301" s="233" t="s">
        <v>328</v>
      </c>
      <c r="BT301" s="234">
        <v>1</v>
      </c>
      <c r="BU301" s="235" t="s">
        <v>380</v>
      </c>
      <c r="BV301" s="223">
        <v>31</v>
      </c>
      <c r="BW301" s="221" t="s">
        <v>398</v>
      </c>
      <c r="BX301" s="249">
        <v>44734</v>
      </c>
      <c r="BY301" s="94" t="s">
        <v>3766</v>
      </c>
      <c r="BZ301" s="94" t="s">
        <v>411</v>
      </c>
      <c r="CA301" s="108">
        <v>0</v>
      </c>
      <c r="CB301" s="236" t="s">
        <v>293</v>
      </c>
      <c r="CC301" s="94"/>
      <c r="CD301" s="268" t="s">
        <v>293</v>
      </c>
      <c r="CE301" s="237">
        <v>44823</v>
      </c>
      <c r="CF301" s="45" t="s">
        <v>3767</v>
      </c>
      <c r="CG301" s="45" t="s">
        <v>3768</v>
      </c>
      <c r="CH301" s="441" t="s">
        <v>3769</v>
      </c>
      <c r="CI301" s="685">
        <v>0</v>
      </c>
      <c r="CJ301" s="235" t="str">
        <f t="shared" si="42"/>
        <v>SIN AVANCE</v>
      </c>
      <c r="CK301" s="223">
        <f t="shared" si="38"/>
        <v>31</v>
      </c>
      <c r="CL301" s="221" t="str">
        <f t="shared" si="39"/>
        <v>CON TIEMPO</v>
      </c>
      <c r="CM301" s="513">
        <v>44883</v>
      </c>
      <c r="CN301" s="546" t="s">
        <v>3770</v>
      </c>
      <c r="CO301" s="336" t="s">
        <v>1543</v>
      </c>
      <c r="CP301" s="120">
        <v>0</v>
      </c>
      <c r="CQ301" s="494" t="s">
        <v>387</v>
      </c>
      <c r="CR301" s="94"/>
      <c r="CS301" s="249">
        <v>44963</v>
      </c>
      <c r="CT301" s="86" t="s">
        <v>3771</v>
      </c>
      <c r="CU301" s="26" t="s">
        <v>3772</v>
      </c>
      <c r="CV301" s="50" t="s">
        <v>3773</v>
      </c>
      <c r="CW301" s="122">
        <v>1</v>
      </c>
      <c r="CX301" s="235" t="str">
        <f t="shared" si="43"/>
        <v>CUMPLIMIENTO TOTAL</v>
      </c>
      <c r="CY301" s="223">
        <f t="shared" si="44"/>
        <v>31</v>
      </c>
      <c r="CZ301" s="221" t="str">
        <f>(IF(CQ301="CERRADO","NO APLICA ACCION CERRADA",IF(CY301&lt;=0,"VENCIDO",IF(AY301&lt;=$V$5,"POR VENCER","CON TIEMPO"))))</f>
        <v>CON TIEMPO</v>
      </c>
      <c r="DA301" s="686">
        <v>44970</v>
      </c>
      <c r="DB301" s="83" t="s">
        <v>3774</v>
      </c>
      <c r="DC301" s="610" t="s">
        <v>2695</v>
      </c>
      <c r="DD301" s="507">
        <v>100</v>
      </c>
      <c r="DE301" s="97" t="s">
        <v>294</v>
      </c>
      <c r="DF301" s="94"/>
      <c r="DG301" s="141"/>
      <c r="DH301" s="141"/>
      <c r="DI301" s="141"/>
      <c r="DJ301" s="141"/>
      <c r="DK301" s="141"/>
      <c r="DL301" s="141"/>
      <c r="DM301" s="141"/>
      <c r="DN301" s="141"/>
      <c r="DO301" s="141"/>
      <c r="DP301" s="141"/>
      <c r="DQ301" s="141"/>
      <c r="DR301" s="141"/>
      <c r="DS301" s="141"/>
      <c r="DT301" s="141"/>
      <c r="DU301" s="141"/>
      <c r="DV301" s="141"/>
      <c r="DW301" s="141"/>
      <c r="DX301" s="141"/>
      <c r="DY301" s="141"/>
      <c r="DZ301" s="141"/>
      <c r="EA301" s="141"/>
      <c r="EB301" s="141"/>
      <c r="EC301" s="141"/>
      <c r="ED301" s="141"/>
      <c r="EE301" s="141"/>
      <c r="EF301" s="141"/>
      <c r="EG301" s="141"/>
      <c r="EH301" s="141"/>
      <c r="EI301" s="141"/>
      <c r="EJ301" s="141"/>
      <c r="EK301" s="141"/>
      <c r="EL301" s="141"/>
      <c r="EM301" s="141"/>
      <c r="EN301" s="141"/>
      <c r="EO301" s="141"/>
      <c r="EP301" s="141"/>
      <c r="EQ301" s="141"/>
      <c r="ER301" s="141"/>
      <c r="ES301" s="141"/>
      <c r="ET301" s="141"/>
      <c r="EU301" s="141"/>
      <c r="EV301" s="141"/>
      <c r="EW301" s="141"/>
      <c r="EX301" s="141"/>
      <c r="EY301" s="141"/>
      <c r="EZ301" s="141"/>
      <c r="FA301" s="141"/>
      <c r="FB301" s="141"/>
      <c r="FC301" s="141"/>
      <c r="FD301" s="141"/>
      <c r="FE301" s="141"/>
      <c r="FF301" s="141"/>
      <c r="FG301" s="141"/>
      <c r="FH301" s="141"/>
      <c r="FI301" s="141"/>
      <c r="FJ301" s="141"/>
      <c r="FK301" s="141"/>
      <c r="FL301" s="141"/>
      <c r="FM301" s="141"/>
      <c r="FN301" s="141"/>
      <c r="FO301" s="141"/>
      <c r="FP301" s="141"/>
      <c r="FQ301" s="141"/>
      <c r="FR301" s="141"/>
      <c r="FS301" s="141"/>
      <c r="FT301" s="141"/>
      <c r="FU301" s="141"/>
      <c r="FV301" s="141"/>
      <c r="FW301" s="141"/>
      <c r="FX301" s="141"/>
      <c r="FY301" s="141"/>
      <c r="FZ301" s="141"/>
      <c r="GA301" s="141"/>
      <c r="GB301" s="141"/>
      <c r="GC301" s="141"/>
      <c r="GD301" s="141"/>
      <c r="GE301" s="141"/>
      <c r="GF301" s="141"/>
      <c r="GG301" s="141"/>
      <c r="GH301" s="141"/>
      <c r="GI301" s="141"/>
      <c r="GJ301" s="141"/>
      <c r="GK301" s="141"/>
      <c r="GL301" s="141"/>
      <c r="GM301" s="141"/>
      <c r="GN301" s="141"/>
      <c r="GO301" s="141"/>
      <c r="GP301" s="141"/>
      <c r="GQ301" s="141"/>
      <c r="GR301" s="141"/>
      <c r="GS301" s="141"/>
      <c r="GT301" s="141"/>
      <c r="GU301" s="141"/>
      <c r="GV301" s="141"/>
      <c r="GW301" s="141"/>
      <c r="GX301" s="141"/>
      <c r="GY301" s="141"/>
      <c r="GZ301" s="141"/>
      <c r="HA301" s="141"/>
      <c r="HB301" s="141"/>
      <c r="HC301" s="141"/>
      <c r="HD301" s="141"/>
      <c r="HE301" s="141"/>
      <c r="HF301" s="141"/>
      <c r="HG301" s="141"/>
      <c r="HH301" s="141"/>
      <c r="HI301" s="141"/>
      <c r="HJ301" s="141"/>
      <c r="HK301" s="141"/>
      <c r="HL301" s="141"/>
      <c r="HM301" s="141"/>
      <c r="HN301" s="141"/>
      <c r="HO301" s="141"/>
      <c r="HP301" s="141"/>
      <c r="HQ301" s="141"/>
      <c r="HR301" s="141"/>
      <c r="HS301" s="141"/>
      <c r="HT301" s="141"/>
      <c r="HU301" s="141"/>
      <c r="HV301" s="141"/>
      <c r="HW301" s="141"/>
      <c r="HX301" s="141"/>
      <c r="HY301" s="141"/>
      <c r="HZ301" s="141"/>
      <c r="IA301" s="141"/>
      <c r="IB301" s="141"/>
      <c r="IC301" s="141"/>
      <c r="ID301" s="141"/>
      <c r="IE301" s="141"/>
      <c r="IF301" s="141"/>
      <c r="IG301" s="141"/>
      <c r="IH301" s="141"/>
      <c r="II301" s="141"/>
      <c r="IJ301" s="141"/>
      <c r="IK301" s="141"/>
      <c r="IL301" s="141"/>
      <c r="IM301" s="141"/>
      <c r="IN301" s="141"/>
      <c r="IO301" s="141"/>
      <c r="IP301" s="141"/>
      <c r="IQ301" s="141"/>
      <c r="IR301" s="141"/>
      <c r="IS301" s="141"/>
      <c r="IT301" s="141"/>
      <c r="IU301" s="141"/>
      <c r="IV301" s="141"/>
      <c r="IW301" s="141"/>
      <c r="IX301" s="141"/>
      <c r="IY301" s="141"/>
      <c r="IZ301" s="141"/>
      <c r="JA301" s="141"/>
      <c r="JB301" s="141"/>
      <c r="JC301" s="141"/>
      <c r="JD301" s="141"/>
      <c r="JE301" s="141"/>
      <c r="JF301" s="141"/>
      <c r="JG301" s="141"/>
      <c r="JH301" s="141"/>
      <c r="JI301" s="141"/>
      <c r="JJ301" s="141"/>
      <c r="JK301" s="141"/>
      <c r="JL301" s="141"/>
      <c r="JM301" s="141"/>
      <c r="JN301" s="141"/>
      <c r="JO301" s="141"/>
      <c r="JP301" s="141"/>
      <c r="JQ301" s="141"/>
      <c r="JR301" s="141"/>
      <c r="JS301" s="141"/>
      <c r="JT301" s="141"/>
      <c r="JU301" s="141"/>
      <c r="JV301" s="141"/>
      <c r="JW301" s="141"/>
      <c r="JX301" s="141"/>
      <c r="JY301" s="141"/>
      <c r="JZ301" s="141"/>
      <c r="KA301" s="141"/>
      <c r="KB301" s="141"/>
      <c r="KC301" s="141"/>
      <c r="KD301" s="141"/>
      <c r="KE301" s="141"/>
      <c r="KF301" s="141"/>
      <c r="KG301" s="141"/>
      <c r="KH301" s="141"/>
      <c r="KI301" s="141"/>
      <c r="KJ301" s="141"/>
      <c r="KK301" s="141"/>
      <c r="KL301" s="141"/>
      <c r="KM301" s="141"/>
      <c r="KN301" s="141"/>
      <c r="KO301" s="141"/>
      <c r="KP301" s="141"/>
      <c r="KQ301" s="141"/>
      <c r="KR301" s="141"/>
      <c r="KS301" s="141"/>
      <c r="KT301" s="141"/>
      <c r="KU301" s="141"/>
      <c r="KV301" s="141"/>
      <c r="KW301" s="141"/>
      <c r="KX301" s="141"/>
      <c r="KY301" s="141"/>
      <c r="KZ301" s="141"/>
      <c r="LA301" s="141"/>
      <c r="LB301" s="141"/>
      <c r="LC301" s="141"/>
      <c r="LD301" s="141"/>
      <c r="LE301" s="141"/>
      <c r="LF301" s="141"/>
      <c r="LG301" s="141"/>
      <c r="LH301" s="141"/>
      <c r="LI301" s="141"/>
      <c r="LJ301" s="141"/>
      <c r="LK301" s="141"/>
      <c r="LL301" s="141"/>
      <c r="LM301" s="141"/>
      <c r="LN301" s="141"/>
      <c r="LO301" s="141"/>
      <c r="LP301" s="141"/>
      <c r="LQ301" s="141"/>
      <c r="LR301" s="141"/>
      <c r="LS301" s="141"/>
      <c r="LT301" s="141"/>
      <c r="LU301" s="141"/>
      <c r="LV301" s="141"/>
      <c r="LW301" s="141"/>
      <c r="LX301" s="141"/>
      <c r="LY301" s="141"/>
      <c r="LZ301" s="141"/>
      <c r="MA301" s="141"/>
      <c r="MB301" s="141"/>
      <c r="MC301" s="141"/>
      <c r="MD301" s="141"/>
      <c r="ME301" s="141"/>
      <c r="MF301" s="141"/>
      <c r="MG301" s="141"/>
      <c r="MH301" s="141"/>
      <c r="MI301" s="141"/>
      <c r="MJ301" s="141"/>
      <c r="MK301" s="141"/>
      <c r="ML301" s="141"/>
      <c r="MM301" s="141"/>
      <c r="MN301" s="141"/>
      <c r="MO301" s="141"/>
      <c r="MP301" s="141"/>
      <c r="MQ301" s="141"/>
      <c r="MR301" s="141"/>
      <c r="MS301" s="141"/>
      <c r="MT301" s="141"/>
      <c r="MU301" s="141"/>
      <c r="MV301" s="141"/>
      <c r="MW301" s="141"/>
      <c r="MX301" s="141"/>
      <c r="MY301" s="141"/>
      <c r="MZ301" s="141"/>
      <c r="NA301" s="141"/>
      <c r="NB301" s="141"/>
      <c r="NC301" s="141"/>
      <c r="ND301" s="141"/>
      <c r="NE301" s="141"/>
      <c r="NF301" s="141"/>
      <c r="NG301" s="141"/>
      <c r="NH301" s="141"/>
      <c r="NI301" s="141"/>
      <c r="NJ301" s="141"/>
      <c r="NK301" s="141"/>
      <c r="NL301" s="141"/>
      <c r="NM301" s="141"/>
      <c r="NN301" s="141"/>
      <c r="NO301" s="141"/>
      <c r="NP301" s="141"/>
      <c r="NQ301" s="141"/>
      <c r="NR301" s="141"/>
      <c r="NS301" s="141"/>
      <c r="NT301" s="141"/>
      <c r="NU301" s="141"/>
      <c r="NV301" s="141"/>
      <c r="NW301" s="141"/>
      <c r="NX301" s="141"/>
      <c r="NY301" s="141"/>
      <c r="NZ301" s="141"/>
      <c r="OA301" s="141"/>
      <c r="OB301" s="141"/>
      <c r="OC301" s="141"/>
      <c r="OD301" s="141"/>
      <c r="OE301" s="141"/>
      <c r="OF301" s="141"/>
      <c r="OG301" s="141"/>
      <c r="OH301" s="141"/>
      <c r="OI301" s="141"/>
      <c r="OJ301" s="141"/>
      <c r="OK301" s="141"/>
      <c r="OL301" s="141"/>
      <c r="OM301" s="141"/>
      <c r="ON301" s="141"/>
      <c r="OO301" s="141"/>
      <c r="OP301" s="141"/>
      <c r="OQ301" s="141"/>
      <c r="OR301" s="141"/>
      <c r="OS301" s="141"/>
      <c r="OT301" s="141"/>
      <c r="OU301" s="141"/>
      <c r="OV301" s="141"/>
      <c r="OW301" s="141"/>
      <c r="OX301" s="141"/>
      <c r="OY301" s="141"/>
      <c r="OZ301" s="141"/>
      <c r="PA301" s="141"/>
      <c r="PB301" s="141"/>
      <c r="PC301" s="141"/>
      <c r="PD301" s="141"/>
      <c r="PE301" s="141"/>
      <c r="PF301" s="141"/>
      <c r="PG301" s="141"/>
      <c r="PH301" s="141"/>
      <c r="PI301" s="141"/>
      <c r="PJ301" s="141"/>
      <c r="PK301" s="141"/>
      <c r="PL301" s="141"/>
      <c r="PM301" s="141"/>
      <c r="PN301" s="141"/>
      <c r="PO301" s="141"/>
      <c r="PP301" s="141"/>
      <c r="PQ301" s="141"/>
      <c r="PR301" s="141"/>
      <c r="PS301" s="141"/>
      <c r="PT301" s="141"/>
      <c r="PU301" s="141"/>
      <c r="PV301" s="141"/>
      <c r="PW301" s="141"/>
      <c r="PX301" s="141"/>
      <c r="PY301" s="141"/>
      <c r="PZ301" s="141"/>
      <c r="QA301" s="141"/>
      <c r="QB301" s="141"/>
      <c r="QC301" s="141"/>
      <c r="QD301" s="141"/>
      <c r="QE301" s="141"/>
      <c r="QF301" s="141"/>
      <c r="QG301" s="145"/>
    </row>
    <row r="302" spans="1:449" s="611" customFormat="1" ht="118.5" hidden="1" customHeight="1">
      <c r="A302" s="252">
        <v>274</v>
      </c>
      <c r="B302" s="255" t="s">
        <v>2650</v>
      </c>
      <c r="C302" s="255" t="s">
        <v>612</v>
      </c>
      <c r="D302" s="255" t="s">
        <v>337</v>
      </c>
      <c r="E302" s="284" t="s">
        <v>3775</v>
      </c>
      <c r="F302" s="255" t="s">
        <v>658</v>
      </c>
      <c r="G302" s="256" t="s">
        <v>269</v>
      </c>
      <c r="H302" s="213" t="s">
        <v>341</v>
      </c>
      <c r="I302" s="213" t="s">
        <v>659</v>
      </c>
      <c r="J302" s="395" t="s">
        <v>658</v>
      </c>
      <c r="K302" s="395" t="s">
        <v>638</v>
      </c>
      <c r="L302" s="395" t="s">
        <v>639</v>
      </c>
      <c r="M302" s="288" t="s">
        <v>660</v>
      </c>
      <c r="N302" s="395" t="s">
        <v>661</v>
      </c>
      <c r="O302" s="213" t="s">
        <v>196</v>
      </c>
      <c r="P302" s="213" t="s">
        <v>199</v>
      </c>
      <c r="Q302" s="213" t="s">
        <v>657</v>
      </c>
      <c r="R302" s="213" t="s">
        <v>253</v>
      </c>
      <c r="S302" s="255" t="s">
        <v>3776</v>
      </c>
      <c r="T302" s="255" t="s">
        <v>3755</v>
      </c>
      <c r="U302" s="221" t="s">
        <v>3777</v>
      </c>
      <c r="V302" s="255">
        <v>2021</v>
      </c>
      <c r="W302" s="255" t="s">
        <v>3778</v>
      </c>
      <c r="X302" s="284" t="s">
        <v>3779</v>
      </c>
      <c r="Y302" s="224" t="s">
        <v>3780</v>
      </c>
      <c r="Z302" s="284" t="s">
        <v>3781</v>
      </c>
      <c r="AA302" s="255">
        <v>1</v>
      </c>
      <c r="AB302" s="213" t="s">
        <v>3782</v>
      </c>
      <c r="AC302" s="213" t="s">
        <v>3783</v>
      </c>
      <c r="AD302" s="683">
        <v>1</v>
      </c>
      <c r="AE302" s="213" t="s">
        <v>3784</v>
      </c>
      <c r="AF302" s="684">
        <v>44197</v>
      </c>
      <c r="AG302" s="684">
        <v>44925</v>
      </c>
      <c r="AH302" s="684"/>
      <c r="AI302" s="260" t="s">
        <v>309</v>
      </c>
      <c r="AJ302" s="260" t="s">
        <v>309</v>
      </c>
      <c r="AK302" s="218">
        <f t="shared" si="41"/>
        <v>214</v>
      </c>
      <c r="AL302" s="220" t="s">
        <v>547</v>
      </c>
      <c r="AM302" s="262"/>
      <c r="AN302" s="257"/>
      <c r="AO302" s="300"/>
      <c r="AP302" s="261"/>
      <c r="AQ302" s="235" t="s">
        <v>386</v>
      </c>
      <c r="AR302" s="223">
        <v>474</v>
      </c>
      <c r="AS302" s="221" t="s">
        <v>398</v>
      </c>
      <c r="AT302" s="262" t="s">
        <v>412</v>
      </c>
      <c r="AU302" s="220" t="s">
        <v>547</v>
      </c>
      <c r="AV302" s="263" t="s">
        <v>412</v>
      </c>
      <c r="AW302" s="222">
        <v>0</v>
      </c>
      <c r="AX302" s="261">
        <v>0</v>
      </c>
      <c r="AY302" s="221" t="s">
        <v>400</v>
      </c>
      <c r="AZ302" s="221" t="s">
        <v>383</v>
      </c>
      <c r="BA302" s="247" t="s">
        <v>390</v>
      </c>
      <c r="BB302" s="316" t="s">
        <v>789</v>
      </c>
      <c r="BC302" s="375">
        <v>44620</v>
      </c>
      <c r="BD302" s="316" t="s">
        <v>394</v>
      </c>
      <c r="BE302" s="279" t="s">
        <v>576</v>
      </c>
      <c r="BF302" s="266">
        <v>0</v>
      </c>
      <c r="BG302" s="235" t="s">
        <v>386</v>
      </c>
      <c r="BH302" s="223">
        <v>-44620</v>
      </c>
      <c r="BI302" s="221" t="s">
        <v>398</v>
      </c>
      <c r="BJ302" s="375">
        <v>44634</v>
      </c>
      <c r="BK302" s="279" t="s">
        <v>3764</v>
      </c>
      <c r="BL302" s="316" t="s">
        <v>402</v>
      </c>
      <c r="BM302" s="317">
        <v>0</v>
      </c>
      <c r="BN302" s="221" t="s">
        <v>293</v>
      </c>
      <c r="BO302" s="316" t="s">
        <v>383</v>
      </c>
      <c r="BP302" s="268" t="s">
        <v>293</v>
      </c>
      <c r="BQ302" s="62" t="s">
        <v>3785</v>
      </c>
      <c r="BR302" s="269">
        <v>44712</v>
      </c>
      <c r="BS302" s="233" t="s">
        <v>3786</v>
      </c>
      <c r="BT302" s="234">
        <v>0.25</v>
      </c>
      <c r="BU302" s="235" t="s">
        <v>435</v>
      </c>
      <c r="BV302" s="223">
        <v>214</v>
      </c>
      <c r="BW302" s="221" t="s">
        <v>398</v>
      </c>
      <c r="BX302" s="383">
        <v>44727</v>
      </c>
      <c r="BY302" s="290" t="s">
        <v>3787</v>
      </c>
      <c r="BZ302" s="380" t="s">
        <v>403</v>
      </c>
      <c r="CA302" s="94"/>
      <c r="CB302" s="236" t="s">
        <v>293</v>
      </c>
      <c r="CC302" s="94"/>
      <c r="CD302" s="268" t="s">
        <v>293</v>
      </c>
      <c r="CE302" s="237">
        <v>44819</v>
      </c>
      <c r="CF302" s="33" t="s">
        <v>3788</v>
      </c>
      <c r="CG302" s="17" t="s">
        <v>3789</v>
      </c>
      <c r="CH302" s="20" t="s">
        <v>3790</v>
      </c>
      <c r="CI302" s="21">
        <v>0.58299999999999996</v>
      </c>
      <c r="CJ302" s="235" t="str">
        <f t="shared" si="42"/>
        <v>AVANCE PARCIAL</v>
      </c>
      <c r="CK302" s="223">
        <f t="shared" si="38"/>
        <v>214</v>
      </c>
      <c r="CL302" s="221" t="str">
        <f t="shared" si="39"/>
        <v>CON TIEMPO</v>
      </c>
      <c r="CM302" s="513">
        <v>44883</v>
      </c>
      <c r="CN302" s="546" t="s">
        <v>3791</v>
      </c>
      <c r="CO302" s="336" t="s">
        <v>1543</v>
      </c>
      <c r="CP302" s="120">
        <v>0.57999999999999996</v>
      </c>
      <c r="CQ302" s="396" t="s">
        <v>293</v>
      </c>
      <c r="CR302" s="94"/>
      <c r="CS302" s="249">
        <v>44963</v>
      </c>
      <c r="CT302" s="33" t="s">
        <v>3792</v>
      </c>
      <c r="CU302" s="17" t="s">
        <v>3793</v>
      </c>
      <c r="CV302" s="50" t="s">
        <v>3794</v>
      </c>
      <c r="CW302" s="129">
        <v>1</v>
      </c>
      <c r="CX302" s="235" t="str">
        <f t="shared" si="43"/>
        <v>CUMPLIMIENTO TOTAL</v>
      </c>
      <c r="CY302" s="223">
        <f t="shared" si="44"/>
        <v>214</v>
      </c>
      <c r="CZ302" s="221" t="str">
        <f>(IF(CQ302="CERRADO","NO APLICA ACCION CERRADA",IF(CY302&lt;=0,"VENCIDO",IF(AY302&lt;=$V$5,"POR VENCER","CON TIEMPO"))))</f>
        <v>CON TIEMPO</v>
      </c>
      <c r="DA302" s="669">
        <v>44977</v>
      </c>
      <c r="DB302" s="84" t="s">
        <v>3795</v>
      </c>
      <c r="DC302" s="610" t="s">
        <v>2695</v>
      </c>
      <c r="DD302" s="687">
        <v>1</v>
      </c>
      <c r="DE302" s="97" t="s">
        <v>294</v>
      </c>
      <c r="DF302" s="94"/>
      <c r="DG302" s="141"/>
      <c r="DH302" s="141"/>
      <c r="DI302" s="141"/>
      <c r="DJ302" s="141"/>
      <c r="DK302" s="141"/>
      <c r="DL302" s="141"/>
      <c r="DM302" s="141"/>
      <c r="DN302" s="141"/>
      <c r="DO302" s="141"/>
      <c r="DP302" s="141"/>
      <c r="DQ302" s="141"/>
      <c r="DR302" s="141"/>
      <c r="DS302" s="141"/>
      <c r="DT302" s="141"/>
      <c r="DU302" s="141"/>
      <c r="DV302" s="141"/>
      <c r="DW302" s="141"/>
      <c r="DX302" s="141"/>
      <c r="DY302" s="141"/>
      <c r="DZ302" s="141"/>
      <c r="EA302" s="141"/>
      <c r="EB302" s="141"/>
      <c r="EC302" s="141"/>
      <c r="ED302" s="141"/>
      <c r="EE302" s="141"/>
      <c r="EF302" s="141"/>
      <c r="EG302" s="141"/>
      <c r="EH302" s="141"/>
      <c r="EI302" s="141"/>
      <c r="EJ302" s="141"/>
      <c r="EK302" s="141"/>
      <c r="EL302" s="141"/>
      <c r="EM302" s="141"/>
      <c r="EN302" s="141"/>
      <c r="EO302" s="141"/>
      <c r="EP302" s="141"/>
      <c r="EQ302" s="141"/>
      <c r="ER302" s="141"/>
      <c r="ES302" s="141"/>
      <c r="ET302" s="141"/>
      <c r="EU302" s="141"/>
      <c r="EV302" s="141"/>
      <c r="EW302" s="141"/>
      <c r="EX302" s="141"/>
      <c r="EY302" s="141"/>
      <c r="EZ302" s="141"/>
      <c r="FA302" s="141"/>
      <c r="FB302" s="141"/>
      <c r="FC302" s="141"/>
      <c r="FD302" s="141"/>
      <c r="FE302" s="141"/>
      <c r="FF302" s="141"/>
      <c r="FG302" s="141"/>
      <c r="FH302" s="141"/>
      <c r="FI302" s="141"/>
      <c r="FJ302" s="141"/>
      <c r="FK302" s="141"/>
      <c r="FL302" s="141"/>
      <c r="FM302" s="141"/>
      <c r="FN302" s="141"/>
      <c r="FO302" s="141"/>
      <c r="FP302" s="141"/>
      <c r="FQ302" s="141"/>
      <c r="FR302" s="141"/>
      <c r="FS302" s="141"/>
      <c r="FT302" s="141"/>
      <c r="FU302" s="141"/>
      <c r="FV302" s="141"/>
      <c r="FW302" s="141"/>
      <c r="FX302" s="141"/>
      <c r="FY302" s="141"/>
      <c r="FZ302" s="141"/>
      <c r="GA302" s="141"/>
      <c r="GB302" s="141"/>
      <c r="GC302" s="141"/>
      <c r="GD302" s="141"/>
      <c r="GE302" s="141"/>
      <c r="GF302" s="141"/>
      <c r="GG302" s="141"/>
      <c r="GH302" s="141"/>
      <c r="GI302" s="141"/>
      <c r="GJ302" s="141"/>
      <c r="GK302" s="141"/>
      <c r="GL302" s="141"/>
      <c r="GM302" s="141"/>
      <c r="GN302" s="141"/>
      <c r="GO302" s="141"/>
      <c r="GP302" s="141"/>
      <c r="GQ302" s="141"/>
      <c r="GR302" s="141"/>
      <c r="GS302" s="141"/>
      <c r="GT302" s="141"/>
      <c r="GU302" s="141"/>
      <c r="GV302" s="141"/>
      <c r="GW302" s="141"/>
      <c r="GX302" s="141"/>
      <c r="GY302" s="141"/>
      <c r="GZ302" s="141"/>
      <c r="HA302" s="141"/>
      <c r="HB302" s="141"/>
      <c r="HC302" s="141"/>
      <c r="HD302" s="141"/>
      <c r="HE302" s="141"/>
      <c r="HF302" s="141"/>
      <c r="HG302" s="141"/>
      <c r="HH302" s="141"/>
      <c r="HI302" s="141"/>
      <c r="HJ302" s="141"/>
      <c r="HK302" s="141"/>
      <c r="HL302" s="141"/>
      <c r="HM302" s="141"/>
      <c r="HN302" s="141"/>
      <c r="HO302" s="141"/>
      <c r="HP302" s="141"/>
      <c r="HQ302" s="141"/>
      <c r="HR302" s="141"/>
      <c r="HS302" s="141"/>
      <c r="HT302" s="141"/>
      <c r="HU302" s="141"/>
      <c r="HV302" s="141"/>
      <c r="HW302" s="141"/>
      <c r="HX302" s="141"/>
      <c r="HY302" s="141"/>
      <c r="HZ302" s="141"/>
      <c r="IA302" s="141"/>
      <c r="IB302" s="141"/>
      <c r="IC302" s="141"/>
      <c r="ID302" s="141"/>
      <c r="IE302" s="141"/>
      <c r="IF302" s="141"/>
      <c r="IG302" s="141"/>
      <c r="IH302" s="141"/>
      <c r="II302" s="141"/>
      <c r="IJ302" s="141"/>
      <c r="IK302" s="141"/>
      <c r="IL302" s="141"/>
      <c r="IM302" s="141"/>
      <c r="IN302" s="141"/>
      <c r="IO302" s="141"/>
      <c r="IP302" s="141"/>
      <c r="IQ302" s="141"/>
      <c r="IR302" s="141"/>
      <c r="IS302" s="141"/>
      <c r="IT302" s="141"/>
      <c r="IU302" s="141"/>
      <c r="IV302" s="141"/>
      <c r="IW302" s="141"/>
      <c r="IX302" s="141"/>
      <c r="IY302" s="141"/>
      <c r="IZ302" s="141"/>
      <c r="JA302" s="141"/>
      <c r="JB302" s="141"/>
      <c r="JC302" s="141"/>
      <c r="JD302" s="141"/>
      <c r="JE302" s="141"/>
      <c r="JF302" s="141"/>
      <c r="JG302" s="141"/>
      <c r="JH302" s="141"/>
      <c r="JI302" s="141"/>
      <c r="JJ302" s="141"/>
      <c r="JK302" s="141"/>
      <c r="JL302" s="141"/>
      <c r="JM302" s="141"/>
      <c r="JN302" s="141"/>
      <c r="JO302" s="141"/>
      <c r="JP302" s="141"/>
      <c r="JQ302" s="141"/>
      <c r="JR302" s="141"/>
      <c r="JS302" s="141"/>
      <c r="JT302" s="141"/>
      <c r="JU302" s="141"/>
      <c r="JV302" s="141"/>
      <c r="JW302" s="141"/>
      <c r="JX302" s="141"/>
      <c r="JY302" s="141"/>
      <c r="JZ302" s="141"/>
      <c r="KA302" s="141"/>
      <c r="KB302" s="141"/>
      <c r="KC302" s="141"/>
      <c r="KD302" s="141"/>
      <c r="KE302" s="141"/>
      <c r="KF302" s="141"/>
      <c r="KG302" s="141"/>
      <c r="KH302" s="141"/>
      <c r="KI302" s="141"/>
      <c r="KJ302" s="141"/>
      <c r="KK302" s="141"/>
      <c r="KL302" s="141"/>
      <c r="KM302" s="141"/>
      <c r="KN302" s="141"/>
      <c r="KO302" s="141"/>
      <c r="KP302" s="141"/>
      <c r="KQ302" s="141"/>
      <c r="KR302" s="141"/>
      <c r="KS302" s="141"/>
      <c r="KT302" s="141"/>
      <c r="KU302" s="141"/>
      <c r="KV302" s="141"/>
      <c r="KW302" s="141"/>
      <c r="KX302" s="141"/>
      <c r="KY302" s="141"/>
      <c r="KZ302" s="141"/>
      <c r="LA302" s="141"/>
      <c r="LB302" s="141"/>
      <c r="LC302" s="141"/>
      <c r="LD302" s="141"/>
      <c r="LE302" s="141"/>
      <c r="LF302" s="141"/>
      <c r="LG302" s="141"/>
      <c r="LH302" s="141"/>
      <c r="LI302" s="141"/>
      <c r="LJ302" s="141"/>
      <c r="LK302" s="141"/>
      <c r="LL302" s="141"/>
      <c r="LM302" s="141"/>
      <c r="LN302" s="141"/>
      <c r="LO302" s="141"/>
      <c r="LP302" s="141"/>
      <c r="LQ302" s="141"/>
      <c r="LR302" s="141"/>
      <c r="LS302" s="141"/>
      <c r="LT302" s="141"/>
      <c r="LU302" s="141"/>
      <c r="LV302" s="141"/>
      <c r="LW302" s="141"/>
      <c r="LX302" s="141"/>
      <c r="LY302" s="141"/>
      <c r="LZ302" s="141"/>
      <c r="MA302" s="141"/>
      <c r="MB302" s="141"/>
      <c r="MC302" s="141"/>
      <c r="MD302" s="141"/>
      <c r="ME302" s="141"/>
      <c r="MF302" s="141"/>
      <c r="MG302" s="141"/>
      <c r="MH302" s="141"/>
      <c r="MI302" s="141"/>
      <c r="MJ302" s="141"/>
      <c r="MK302" s="141"/>
      <c r="ML302" s="141"/>
      <c r="MM302" s="141"/>
      <c r="MN302" s="141"/>
      <c r="MO302" s="141"/>
      <c r="MP302" s="141"/>
      <c r="MQ302" s="141"/>
      <c r="MR302" s="141"/>
      <c r="MS302" s="141"/>
      <c r="MT302" s="141"/>
      <c r="MU302" s="141"/>
      <c r="MV302" s="141"/>
      <c r="MW302" s="141"/>
      <c r="MX302" s="141"/>
      <c r="MY302" s="141"/>
      <c r="MZ302" s="141"/>
      <c r="NA302" s="141"/>
      <c r="NB302" s="141"/>
      <c r="NC302" s="141"/>
      <c r="ND302" s="141"/>
      <c r="NE302" s="141"/>
      <c r="NF302" s="141"/>
      <c r="NG302" s="141"/>
      <c r="NH302" s="141"/>
      <c r="NI302" s="141"/>
      <c r="NJ302" s="141"/>
      <c r="NK302" s="141"/>
      <c r="NL302" s="141"/>
      <c r="NM302" s="141"/>
      <c r="NN302" s="141"/>
      <c r="NO302" s="141"/>
      <c r="NP302" s="141"/>
      <c r="NQ302" s="141"/>
      <c r="NR302" s="141"/>
      <c r="NS302" s="141"/>
      <c r="NT302" s="141"/>
      <c r="NU302" s="141"/>
      <c r="NV302" s="141"/>
      <c r="NW302" s="141"/>
      <c r="NX302" s="141"/>
      <c r="NY302" s="141"/>
      <c r="NZ302" s="141"/>
      <c r="OA302" s="141"/>
      <c r="OB302" s="141"/>
      <c r="OC302" s="141"/>
      <c r="OD302" s="141"/>
      <c r="OE302" s="141"/>
      <c r="OF302" s="141"/>
      <c r="OG302" s="141"/>
      <c r="OH302" s="141"/>
      <c r="OI302" s="141"/>
      <c r="OJ302" s="141"/>
      <c r="OK302" s="141"/>
      <c r="OL302" s="141"/>
      <c r="OM302" s="141"/>
      <c r="ON302" s="141"/>
      <c r="OO302" s="141"/>
      <c r="OP302" s="141"/>
      <c r="OQ302" s="141"/>
      <c r="OR302" s="141"/>
      <c r="OS302" s="141"/>
      <c r="OT302" s="141"/>
      <c r="OU302" s="141"/>
      <c r="OV302" s="141"/>
      <c r="OW302" s="141"/>
      <c r="OX302" s="141"/>
      <c r="OY302" s="141"/>
      <c r="OZ302" s="141"/>
      <c r="PA302" s="141"/>
      <c r="PB302" s="141"/>
      <c r="PC302" s="141"/>
      <c r="PD302" s="141"/>
      <c r="PE302" s="141"/>
      <c r="PF302" s="141"/>
      <c r="PG302" s="141"/>
      <c r="PH302" s="141"/>
      <c r="PI302" s="141"/>
      <c r="PJ302" s="141"/>
      <c r="PK302" s="141"/>
      <c r="PL302" s="141"/>
      <c r="PM302" s="141"/>
      <c r="PN302" s="141"/>
      <c r="PO302" s="141"/>
      <c r="PP302" s="141"/>
      <c r="PQ302" s="141"/>
      <c r="PR302" s="141"/>
      <c r="PS302" s="141"/>
      <c r="PT302" s="141"/>
      <c r="PU302" s="141"/>
      <c r="PV302" s="141"/>
      <c r="PW302" s="141"/>
      <c r="PX302" s="141"/>
      <c r="PY302" s="141"/>
      <c r="PZ302" s="141"/>
      <c r="QA302" s="141"/>
      <c r="QB302" s="141"/>
      <c r="QC302" s="141"/>
      <c r="QD302" s="141"/>
      <c r="QE302" s="141"/>
      <c r="QF302" s="141"/>
      <c r="QG302" s="145"/>
    </row>
    <row r="303" spans="1:449" s="611" customFormat="1" ht="118.5" hidden="1" customHeight="1">
      <c r="A303" s="252">
        <v>275</v>
      </c>
      <c r="B303" s="255" t="s">
        <v>2650</v>
      </c>
      <c r="C303" s="255" t="s">
        <v>612</v>
      </c>
      <c r="D303" s="255" t="s">
        <v>337</v>
      </c>
      <c r="E303" s="284" t="s">
        <v>3753</v>
      </c>
      <c r="F303" s="215" t="s">
        <v>2305</v>
      </c>
      <c r="G303" s="254" t="s">
        <v>269</v>
      </c>
      <c r="H303" s="213" t="s">
        <v>341</v>
      </c>
      <c r="I303" s="215" t="s">
        <v>218</v>
      </c>
      <c r="J303" s="395" t="s">
        <v>1184</v>
      </c>
      <c r="K303" s="288" t="s">
        <v>1185</v>
      </c>
      <c r="L303" s="395" t="s">
        <v>1186</v>
      </c>
      <c r="M303" s="395" t="s">
        <v>328</v>
      </c>
      <c r="N303" s="395" t="s">
        <v>328</v>
      </c>
      <c r="O303" s="213" t="s">
        <v>196</v>
      </c>
      <c r="P303" s="213" t="s">
        <v>199</v>
      </c>
      <c r="Q303" s="213" t="s">
        <v>2306</v>
      </c>
      <c r="R303" s="213" t="s">
        <v>253</v>
      </c>
      <c r="S303" s="255" t="s">
        <v>3796</v>
      </c>
      <c r="T303" s="255" t="s">
        <v>3755</v>
      </c>
      <c r="U303" s="221" t="s">
        <v>3756</v>
      </c>
      <c r="V303" s="255">
        <v>2021</v>
      </c>
      <c r="W303" s="255" t="s">
        <v>3797</v>
      </c>
      <c r="X303" s="284" t="s">
        <v>3758</v>
      </c>
      <c r="Y303" s="213" t="s">
        <v>3759</v>
      </c>
      <c r="Z303" s="284" t="s">
        <v>3798</v>
      </c>
      <c r="AA303" s="255">
        <v>2</v>
      </c>
      <c r="AB303" s="255" t="s">
        <v>3799</v>
      </c>
      <c r="AC303" s="213" t="s">
        <v>3800</v>
      </c>
      <c r="AD303" s="683">
        <v>1</v>
      </c>
      <c r="AE303" s="213" t="s">
        <v>3801</v>
      </c>
      <c r="AF303" s="684">
        <v>44564</v>
      </c>
      <c r="AG303" s="684">
        <v>44773</v>
      </c>
      <c r="AH303" s="684"/>
      <c r="AI303" s="260" t="s">
        <v>309</v>
      </c>
      <c r="AJ303" s="260" t="s">
        <v>309</v>
      </c>
      <c r="AK303" s="218">
        <f t="shared" si="41"/>
        <v>62</v>
      </c>
      <c r="AL303" s="220" t="s">
        <v>547</v>
      </c>
      <c r="AM303" s="262"/>
      <c r="AN303" s="257"/>
      <c r="AO303" s="300"/>
      <c r="AP303" s="261"/>
      <c r="AQ303" s="235" t="s">
        <v>386</v>
      </c>
      <c r="AR303" s="223">
        <v>322</v>
      </c>
      <c r="AS303" s="221" t="s">
        <v>398</v>
      </c>
      <c r="AT303" s="262" t="s">
        <v>412</v>
      </c>
      <c r="AU303" s="220" t="s">
        <v>547</v>
      </c>
      <c r="AV303" s="263" t="s">
        <v>412</v>
      </c>
      <c r="AW303" s="222">
        <v>0</v>
      </c>
      <c r="AX303" s="261">
        <v>0</v>
      </c>
      <c r="AY303" s="221" t="s">
        <v>400</v>
      </c>
      <c r="AZ303" s="221" t="s">
        <v>383</v>
      </c>
      <c r="BA303" s="247" t="s">
        <v>390</v>
      </c>
      <c r="BB303" s="267" t="s">
        <v>789</v>
      </c>
      <c r="BC303" s="375">
        <v>44620</v>
      </c>
      <c r="BD303" s="316" t="s">
        <v>394</v>
      </c>
      <c r="BE303" s="279" t="s">
        <v>576</v>
      </c>
      <c r="BF303" s="266">
        <v>0</v>
      </c>
      <c r="BG303" s="235" t="s">
        <v>386</v>
      </c>
      <c r="BH303" s="223">
        <v>-44620</v>
      </c>
      <c r="BI303" s="221" t="s">
        <v>398</v>
      </c>
      <c r="BJ303" s="375">
        <v>44634</v>
      </c>
      <c r="BK303" s="279" t="s">
        <v>3764</v>
      </c>
      <c r="BL303" s="316" t="s">
        <v>402</v>
      </c>
      <c r="BM303" s="317">
        <v>0</v>
      </c>
      <c r="BN303" s="221" t="s">
        <v>293</v>
      </c>
      <c r="BO303" s="316" t="s">
        <v>383</v>
      </c>
      <c r="BP303" s="268" t="s">
        <v>293</v>
      </c>
      <c r="BQ303" s="62" t="s">
        <v>3802</v>
      </c>
      <c r="BR303" s="269">
        <v>44712</v>
      </c>
      <c r="BS303" s="233" t="s">
        <v>3803</v>
      </c>
      <c r="BT303" s="234">
        <v>0</v>
      </c>
      <c r="BU303" s="235" t="s">
        <v>386</v>
      </c>
      <c r="BV303" s="223">
        <v>62</v>
      </c>
      <c r="BW303" s="221" t="s">
        <v>398</v>
      </c>
      <c r="BX303" s="249">
        <v>44734</v>
      </c>
      <c r="BY303" s="582" t="s">
        <v>3804</v>
      </c>
      <c r="BZ303" s="94" t="s">
        <v>466</v>
      </c>
      <c r="CA303" s="108">
        <v>0</v>
      </c>
      <c r="CB303" s="236" t="s">
        <v>293</v>
      </c>
      <c r="CC303" s="94"/>
      <c r="CD303" s="268" t="s">
        <v>293</v>
      </c>
      <c r="CE303" s="237">
        <v>44823</v>
      </c>
      <c r="CF303" s="45" t="s">
        <v>3805</v>
      </c>
      <c r="CG303" s="45" t="s">
        <v>3806</v>
      </c>
      <c r="CH303" s="441" t="s">
        <v>3807</v>
      </c>
      <c r="CI303" s="685">
        <v>0.1</v>
      </c>
      <c r="CJ303" s="235" t="str">
        <f t="shared" si="42"/>
        <v>AVANCE MINIMO</v>
      </c>
      <c r="CK303" s="223">
        <f t="shared" si="38"/>
        <v>62</v>
      </c>
      <c r="CL303" s="221" t="str">
        <f t="shared" si="39"/>
        <v>CON TIEMPO</v>
      </c>
      <c r="CM303" s="513">
        <v>44883</v>
      </c>
      <c r="CN303" s="688" t="s">
        <v>3808</v>
      </c>
      <c r="CO303" s="336" t="s">
        <v>1543</v>
      </c>
      <c r="CP303" s="120">
        <v>0.1</v>
      </c>
      <c r="CQ303" s="494" t="s">
        <v>387</v>
      </c>
      <c r="CR303" s="94"/>
      <c r="CS303" s="249">
        <v>44963</v>
      </c>
      <c r="CT303" s="50" t="s">
        <v>3809</v>
      </c>
      <c r="CU303" s="43" t="s">
        <v>3810</v>
      </c>
      <c r="CV303" s="50" t="s">
        <v>3811</v>
      </c>
      <c r="CW303" s="122">
        <v>0.3</v>
      </c>
      <c r="CX303" s="235" t="str">
        <f t="shared" si="43"/>
        <v>AVANCE MINIMO</v>
      </c>
      <c r="CY303" s="223">
        <f t="shared" si="44"/>
        <v>62</v>
      </c>
      <c r="CZ303" s="221" t="str">
        <f>(IF(CQ303="CERRADO","NO APLICA ACCION CERRADA",IF(CY303&lt;=0,"VENCIDO",IF(AY303&lt;=$V$5,"POR VENCER","CON TIEMPO"))))</f>
        <v>CON TIEMPO</v>
      </c>
      <c r="DA303" s="686">
        <v>44970</v>
      </c>
      <c r="DB303" s="83" t="s">
        <v>3812</v>
      </c>
      <c r="DC303" s="610" t="s">
        <v>2695</v>
      </c>
      <c r="DD303" s="507">
        <v>30</v>
      </c>
      <c r="DE303" s="97" t="s">
        <v>387</v>
      </c>
      <c r="DF303" s="94"/>
      <c r="DG303" s="141"/>
      <c r="DH303" s="141"/>
      <c r="DI303" s="141"/>
      <c r="DJ303" s="141"/>
      <c r="DK303" s="141"/>
      <c r="DL303" s="141"/>
      <c r="DM303" s="141"/>
      <c r="DN303" s="141"/>
      <c r="DO303" s="141"/>
      <c r="DP303" s="141"/>
      <c r="DQ303" s="141"/>
      <c r="DR303" s="141"/>
      <c r="DS303" s="141"/>
      <c r="DT303" s="141"/>
      <c r="DU303" s="141"/>
      <c r="DV303" s="141"/>
      <c r="DW303" s="141"/>
      <c r="DX303" s="141"/>
      <c r="DY303" s="141"/>
      <c r="DZ303" s="141"/>
      <c r="EA303" s="141"/>
      <c r="EB303" s="141"/>
      <c r="EC303" s="141"/>
      <c r="ED303" s="141"/>
      <c r="EE303" s="141"/>
      <c r="EF303" s="141"/>
      <c r="EG303" s="141"/>
      <c r="EH303" s="141"/>
      <c r="EI303" s="141"/>
      <c r="EJ303" s="141"/>
      <c r="EK303" s="141"/>
      <c r="EL303" s="141"/>
      <c r="EM303" s="141"/>
      <c r="EN303" s="141"/>
      <c r="EO303" s="141"/>
      <c r="EP303" s="141"/>
      <c r="EQ303" s="141"/>
      <c r="ER303" s="141"/>
      <c r="ES303" s="141"/>
      <c r="ET303" s="141"/>
      <c r="EU303" s="141"/>
      <c r="EV303" s="141"/>
      <c r="EW303" s="141"/>
      <c r="EX303" s="141"/>
      <c r="EY303" s="141"/>
      <c r="EZ303" s="141"/>
      <c r="FA303" s="141"/>
      <c r="FB303" s="141"/>
      <c r="FC303" s="141"/>
      <c r="FD303" s="141"/>
      <c r="FE303" s="141"/>
      <c r="FF303" s="141"/>
      <c r="FG303" s="141"/>
      <c r="FH303" s="141"/>
      <c r="FI303" s="141"/>
      <c r="FJ303" s="141"/>
      <c r="FK303" s="141"/>
      <c r="FL303" s="141"/>
      <c r="FM303" s="141"/>
      <c r="FN303" s="141"/>
      <c r="FO303" s="141"/>
      <c r="FP303" s="141"/>
      <c r="FQ303" s="141"/>
      <c r="FR303" s="141"/>
      <c r="FS303" s="141"/>
      <c r="FT303" s="141"/>
      <c r="FU303" s="141"/>
      <c r="FV303" s="141"/>
      <c r="FW303" s="141"/>
      <c r="FX303" s="141"/>
      <c r="FY303" s="141"/>
      <c r="FZ303" s="141"/>
      <c r="GA303" s="141"/>
      <c r="GB303" s="141"/>
      <c r="GC303" s="141"/>
      <c r="GD303" s="141"/>
      <c r="GE303" s="141"/>
      <c r="GF303" s="141"/>
      <c r="GG303" s="141"/>
      <c r="GH303" s="141"/>
      <c r="GI303" s="141"/>
      <c r="GJ303" s="141"/>
      <c r="GK303" s="141"/>
      <c r="GL303" s="141"/>
      <c r="GM303" s="141"/>
      <c r="GN303" s="141"/>
      <c r="GO303" s="141"/>
      <c r="GP303" s="141"/>
      <c r="GQ303" s="141"/>
      <c r="GR303" s="141"/>
      <c r="GS303" s="141"/>
      <c r="GT303" s="141"/>
      <c r="GU303" s="141"/>
      <c r="GV303" s="141"/>
      <c r="GW303" s="141"/>
      <c r="GX303" s="141"/>
      <c r="GY303" s="141"/>
      <c r="GZ303" s="141"/>
      <c r="HA303" s="141"/>
      <c r="HB303" s="141"/>
      <c r="HC303" s="141"/>
      <c r="HD303" s="141"/>
      <c r="HE303" s="141"/>
      <c r="HF303" s="141"/>
      <c r="HG303" s="141"/>
      <c r="HH303" s="141"/>
      <c r="HI303" s="141"/>
      <c r="HJ303" s="141"/>
      <c r="HK303" s="141"/>
      <c r="HL303" s="141"/>
      <c r="HM303" s="141"/>
      <c r="HN303" s="141"/>
      <c r="HO303" s="141"/>
      <c r="HP303" s="141"/>
      <c r="HQ303" s="141"/>
      <c r="HR303" s="141"/>
      <c r="HS303" s="141"/>
      <c r="HT303" s="141"/>
      <c r="HU303" s="141"/>
      <c r="HV303" s="141"/>
      <c r="HW303" s="141"/>
      <c r="HX303" s="141"/>
      <c r="HY303" s="141"/>
      <c r="HZ303" s="141"/>
      <c r="IA303" s="141"/>
      <c r="IB303" s="141"/>
      <c r="IC303" s="141"/>
      <c r="ID303" s="141"/>
      <c r="IE303" s="141"/>
      <c r="IF303" s="141"/>
      <c r="IG303" s="141"/>
      <c r="IH303" s="141"/>
      <c r="II303" s="141"/>
      <c r="IJ303" s="141"/>
      <c r="IK303" s="141"/>
      <c r="IL303" s="141"/>
      <c r="IM303" s="141"/>
      <c r="IN303" s="141"/>
      <c r="IO303" s="141"/>
      <c r="IP303" s="141"/>
      <c r="IQ303" s="141"/>
      <c r="IR303" s="141"/>
      <c r="IS303" s="141"/>
      <c r="IT303" s="141"/>
      <c r="IU303" s="141"/>
      <c r="IV303" s="141"/>
      <c r="IW303" s="141"/>
      <c r="IX303" s="141"/>
      <c r="IY303" s="141"/>
      <c r="IZ303" s="141"/>
      <c r="JA303" s="141"/>
      <c r="JB303" s="141"/>
      <c r="JC303" s="141"/>
      <c r="JD303" s="141"/>
      <c r="JE303" s="141"/>
      <c r="JF303" s="141"/>
      <c r="JG303" s="141"/>
      <c r="JH303" s="141"/>
      <c r="JI303" s="141"/>
      <c r="JJ303" s="141"/>
      <c r="JK303" s="141"/>
      <c r="JL303" s="141"/>
      <c r="JM303" s="141"/>
      <c r="JN303" s="141"/>
      <c r="JO303" s="141"/>
      <c r="JP303" s="141"/>
      <c r="JQ303" s="141"/>
      <c r="JR303" s="141"/>
      <c r="JS303" s="141"/>
      <c r="JT303" s="141"/>
      <c r="JU303" s="141"/>
      <c r="JV303" s="141"/>
      <c r="JW303" s="141"/>
      <c r="JX303" s="141"/>
      <c r="JY303" s="141"/>
      <c r="JZ303" s="141"/>
      <c r="KA303" s="141"/>
      <c r="KB303" s="141"/>
      <c r="KC303" s="141"/>
      <c r="KD303" s="141"/>
      <c r="KE303" s="141"/>
      <c r="KF303" s="141"/>
      <c r="KG303" s="141"/>
      <c r="KH303" s="141"/>
      <c r="KI303" s="141"/>
      <c r="KJ303" s="141"/>
      <c r="KK303" s="141"/>
      <c r="KL303" s="141"/>
      <c r="KM303" s="141"/>
      <c r="KN303" s="141"/>
      <c r="KO303" s="141"/>
      <c r="KP303" s="141"/>
      <c r="KQ303" s="141"/>
      <c r="KR303" s="141"/>
      <c r="KS303" s="141"/>
      <c r="KT303" s="141"/>
      <c r="KU303" s="141"/>
      <c r="KV303" s="141"/>
      <c r="KW303" s="141"/>
      <c r="KX303" s="141"/>
      <c r="KY303" s="141"/>
      <c r="KZ303" s="141"/>
      <c r="LA303" s="141"/>
      <c r="LB303" s="141"/>
      <c r="LC303" s="141"/>
      <c r="LD303" s="141"/>
      <c r="LE303" s="141"/>
      <c r="LF303" s="141"/>
      <c r="LG303" s="141"/>
      <c r="LH303" s="141"/>
      <c r="LI303" s="141"/>
      <c r="LJ303" s="141"/>
      <c r="LK303" s="141"/>
      <c r="LL303" s="141"/>
      <c r="LM303" s="141"/>
      <c r="LN303" s="141"/>
      <c r="LO303" s="141"/>
      <c r="LP303" s="141"/>
      <c r="LQ303" s="141"/>
      <c r="LR303" s="141"/>
      <c r="LS303" s="141"/>
      <c r="LT303" s="141"/>
      <c r="LU303" s="141"/>
      <c r="LV303" s="141"/>
      <c r="LW303" s="141"/>
      <c r="LX303" s="141"/>
      <c r="LY303" s="141"/>
      <c r="LZ303" s="141"/>
      <c r="MA303" s="141"/>
      <c r="MB303" s="141"/>
      <c r="MC303" s="141"/>
      <c r="MD303" s="141"/>
      <c r="ME303" s="141"/>
      <c r="MF303" s="141"/>
      <c r="MG303" s="141"/>
      <c r="MH303" s="141"/>
      <c r="MI303" s="141"/>
      <c r="MJ303" s="141"/>
      <c r="MK303" s="141"/>
      <c r="ML303" s="141"/>
      <c r="MM303" s="141"/>
      <c r="MN303" s="141"/>
      <c r="MO303" s="141"/>
      <c r="MP303" s="141"/>
      <c r="MQ303" s="141"/>
      <c r="MR303" s="141"/>
      <c r="MS303" s="141"/>
      <c r="MT303" s="141"/>
      <c r="MU303" s="141"/>
      <c r="MV303" s="141"/>
      <c r="MW303" s="141"/>
      <c r="MX303" s="141"/>
      <c r="MY303" s="141"/>
      <c r="MZ303" s="141"/>
      <c r="NA303" s="141"/>
      <c r="NB303" s="141"/>
      <c r="NC303" s="141"/>
      <c r="ND303" s="141"/>
      <c r="NE303" s="141"/>
      <c r="NF303" s="141"/>
      <c r="NG303" s="141"/>
      <c r="NH303" s="141"/>
      <c r="NI303" s="141"/>
      <c r="NJ303" s="141"/>
      <c r="NK303" s="141"/>
      <c r="NL303" s="141"/>
      <c r="NM303" s="141"/>
      <c r="NN303" s="141"/>
      <c r="NO303" s="141"/>
      <c r="NP303" s="141"/>
      <c r="NQ303" s="141"/>
      <c r="NR303" s="141"/>
      <c r="NS303" s="141"/>
      <c r="NT303" s="141"/>
      <c r="NU303" s="141"/>
      <c r="NV303" s="141"/>
      <c r="NW303" s="141"/>
      <c r="NX303" s="141"/>
      <c r="NY303" s="141"/>
      <c r="NZ303" s="141"/>
      <c r="OA303" s="141"/>
      <c r="OB303" s="141"/>
      <c r="OC303" s="141"/>
      <c r="OD303" s="141"/>
      <c r="OE303" s="141"/>
      <c r="OF303" s="141"/>
      <c r="OG303" s="141"/>
      <c r="OH303" s="141"/>
      <c r="OI303" s="141"/>
      <c r="OJ303" s="141"/>
      <c r="OK303" s="141"/>
      <c r="OL303" s="141"/>
      <c r="OM303" s="141"/>
      <c r="ON303" s="141"/>
      <c r="OO303" s="141"/>
      <c r="OP303" s="141"/>
      <c r="OQ303" s="141"/>
      <c r="OR303" s="141"/>
      <c r="OS303" s="141"/>
      <c r="OT303" s="141"/>
      <c r="OU303" s="141"/>
      <c r="OV303" s="141"/>
      <c r="OW303" s="141"/>
      <c r="OX303" s="141"/>
      <c r="OY303" s="141"/>
      <c r="OZ303" s="141"/>
      <c r="PA303" s="141"/>
      <c r="PB303" s="141"/>
      <c r="PC303" s="141"/>
      <c r="PD303" s="141"/>
      <c r="PE303" s="141"/>
      <c r="PF303" s="141"/>
      <c r="PG303" s="141"/>
      <c r="PH303" s="141"/>
      <c r="PI303" s="141"/>
      <c r="PJ303" s="141"/>
      <c r="PK303" s="141"/>
      <c r="PL303" s="141"/>
      <c r="PM303" s="141"/>
      <c r="PN303" s="141"/>
      <c r="PO303" s="141"/>
      <c r="PP303" s="141"/>
      <c r="PQ303" s="141"/>
      <c r="PR303" s="141"/>
      <c r="PS303" s="141"/>
      <c r="PT303" s="141"/>
      <c r="PU303" s="141"/>
      <c r="PV303" s="141"/>
      <c r="PW303" s="141"/>
      <c r="PX303" s="141"/>
      <c r="PY303" s="141"/>
      <c r="PZ303" s="141"/>
      <c r="QA303" s="141"/>
      <c r="QB303" s="141"/>
      <c r="QC303" s="141"/>
      <c r="QD303" s="141"/>
      <c r="QE303" s="141"/>
      <c r="QF303" s="141"/>
      <c r="QG303" s="145"/>
    </row>
    <row r="304" spans="1:449" s="611" customFormat="1" ht="118.5" hidden="1" customHeight="1">
      <c r="A304" s="252">
        <v>276</v>
      </c>
      <c r="B304" s="255" t="s">
        <v>2650</v>
      </c>
      <c r="C304" s="255" t="s">
        <v>612</v>
      </c>
      <c r="D304" s="255" t="s">
        <v>337</v>
      </c>
      <c r="E304" s="284" t="s">
        <v>3753</v>
      </c>
      <c r="F304" s="215" t="s">
        <v>2305</v>
      </c>
      <c r="G304" s="254" t="s">
        <v>269</v>
      </c>
      <c r="H304" s="213" t="s">
        <v>341</v>
      </c>
      <c r="I304" s="215" t="s">
        <v>218</v>
      </c>
      <c r="J304" s="395" t="s">
        <v>1184</v>
      </c>
      <c r="K304" s="288" t="s">
        <v>1185</v>
      </c>
      <c r="L304" s="395" t="s">
        <v>1186</v>
      </c>
      <c r="M304" s="395" t="s">
        <v>328</v>
      </c>
      <c r="N304" s="395" t="s">
        <v>328</v>
      </c>
      <c r="O304" s="213" t="s">
        <v>196</v>
      </c>
      <c r="P304" s="213" t="s">
        <v>199</v>
      </c>
      <c r="Q304" s="213" t="s">
        <v>2306</v>
      </c>
      <c r="R304" s="213" t="s">
        <v>253</v>
      </c>
      <c r="S304" s="255" t="s">
        <v>3813</v>
      </c>
      <c r="T304" s="255" t="s">
        <v>3755</v>
      </c>
      <c r="U304" s="221" t="s">
        <v>3756</v>
      </c>
      <c r="V304" s="255">
        <v>2021</v>
      </c>
      <c r="W304" s="255" t="s">
        <v>3814</v>
      </c>
      <c r="X304" s="284" t="s">
        <v>3815</v>
      </c>
      <c r="Y304" s="213" t="s">
        <v>3759</v>
      </c>
      <c r="Z304" s="284" t="s">
        <v>3760</v>
      </c>
      <c r="AA304" s="255">
        <v>1</v>
      </c>
      <c r="AB304" s="213" t="s">
        <v>3761</v>
      </c>
      <c r="AC304" s="213" t="s">
        <v>3762</v>
      </c>
      <c r="AD304" s="683">
        <v>1</v>
      </c>
      <c r="AE304" s="213" t="s">
        <v>3763</v>
      </c>
      <c r="AF304" s="684">
        <v>44564</v>
      </c>
      <c r="AG304" s="684">
        <v>44742</v>
      </c>
      <c r="AH304" s="684"/>
      <c r="AI304" s="260" t="s">
        <v>309</v>
      </c>
      <c r="AJ304" s="260" t="s">
        <v>309</v>
      </c>
      <c r="AK304" s="218">
        <f t="shared" si="41"/>
        <v>31</v>
      </c>
      <c r="AL304" s="220" t="s">
        <v>547</v>
      </c>
      <c r="AM304" s="262"/>
      <c r="AN304" s="257"/>
      <c r="AO304" s="300"/>
      <c r="AP304" s="261"/>
      <c r="AQ304" s="235" t="s">
        <v>386</v>
      </c>
      <c r="AR304" s="223">
        <v>291</v>
      </c>
      <c r="AS304" s="221" t="s">
        <v>398</v>
      </c>
      <c r="AT304" s="262" t="s">
        <v>412</v>
      </c>
      <c r="AU304" s="220" t="s">
        <v>547</v>
      </c>
      <c r="AV304" s="263" t="s">
        <v>412</v>
      </c>
      <c r="AW304" s="222">
        <v>0</v>
      </c>
      <c r="AX304" s="261">
        <v>0</v>
      </c>
      <c r="AY304" s="221" t="s">
        <v>400</v>
      </c>
      <c r="AZ304" s="221" t="s">
        <v>383</v>
      </c>
      <c r="BA304" s="247" t="s">
        <v>390</v>
      </c>
      <c r="BB304" s="267" t="s">
        <v>789</v>
      </c>
      <c r="BC304" s="375">
        <v>44620</v>
      </c>
      <c r="BD304" s="316" t="s">
        <v>394</v>
      </c>
      <c r="BE304" s="279" t="s">
        <v>576</v>
      </c>
      <c r="BF304" s="266">
        <v>0</v>
      </c>
      <c r="BG304" s="235" t="s">
        <v>386</v>
      </c>
      <c r="BH304" s="223">
        <v>-44620</v>
      </c>
      <c r="BI304" s="221" t="s">
        <v>398</v>
      </c>
      <c r="BJ304" s="375">
        <v>44634</v>
      </c>
      <c r="BK304" s="279" t="s">
        <v>3764</v>
      </c>
      <c r="BL304" s="316" t="s">
        <v>402</v>
      </c>
      <c r="BM304" s="317">
        <v>0</v>
      </c>
      <c r="BN304" s="221" t="s">
        <v>293</v>
      </c>
      <c r="BO304" s="316" t="s">
        <v>383</v>
      </c>
      <c r="BP304" s="268" t="s">
        <v>293</v>
      </c>
      <c r="BQ304" s="62" t="s">
        <v>3816</v>
      </c>
      <c r="BR304" s="269">
        <v>44712</v>
      </c>
      <c r="BS304" s="233" t="s">
        <v>328</v>
      </c>
      <c r="BT304" s="234">
        <v>1</v>
      </c>
      <c r="BU304" s="235" t="s">
        <v>380</v>
      </c>
      <c r="BV304" s="223">
        <v>31</v>
      </c>
      <c r="BW304" s="221" t="s">
        <v>398</v>
      </c>
      <c r="BX304" s="249">
        <v>44734</v>
      </c>
      <c r="BY304" s="94" t="s">
        <v>3817</v>
      </c>
      <c r="BZ304" s="94" t="s">
        <v>466</v>
      </c>
      <c r="CA304" s="108">
        <v>0</v>
      </c>
      <c r="CB304" s="236" t="s">
        <v>293</v>
      </c>
      <c r="CC304" s="94"/>
      <c r="CD304" s="268" t="s">
        <v>293</v>
      </c>
      <c r="CE304" s="237">
        <v>44823</v>
      </c>
      <c r="CF304" s="45" t="s">
        <v>3818</v>
      </c>
      <c r="CG304" s="45" t="s">
        <v>3768</v>
      </c>
      <c r="CH304" s="441" t="s">
        <v>3769</v>
      </c>
      <c r="CI304" s="685">
        <v>0</v>
      </c>
      <c r="CJ304" s="235" t="str">
        <f t="shared" si="42"/>
        <v>SIN AVANCE</v>
      </c>
      <c r="CK304" s="223">
        <f t="shared" si="38"/>
        <v>31</v>
      </c>
      <c r="CL304" s="221" t="str">
        <f t="shared" si="39"/>
        <v>CON TIEMPO</v>
      </c>
      <c r="CM304" s="513">
        <v>44883</v>
      </c>
      <c r="CN304" s="546" t="s">
        <v>3819</v>
      </c>
      <c r="CO304" s="336" t="s">
        <v>1543</v>
      </c>
      <c r="CP304" s="120">
        <v>0</v>
      </c>
      <c r="CQ304" s="494" t="s">
        <v>387</v>
      </c>
      <c r="CR304" s="94"/>
      <c r="CS304" s="249">
        <v>44963</v>
      </c>
      <c r="CT304" s="50" t="s">
        <v>3820</v>
      </c>
      <c r="CU304" s="26" t="s">
        <v>3772</v>
      </c>
      <c r="CV304" s="50" t="s">
        <v>3773</v>
      </c>
      <c r="CW304" s="122">
        <v>1</v>
      </c>
      <c r="CX304" s="235" t="str">
        <f t="shared" si="43"/>
        <v>CUMPLIMIENTO TOTAL</v>
      </c>
      <c r="CY304" s="223">
        <f t="shared" si="44"/>
        <v>31</v>
      </c>
      <c r="CZ304" s="221" t="str">
        <f>(IF(CQ304="CERRADO","NO APLICA ACCION CERRADA",IF(CY304&lt;=0,"VENCIDO",IF(AY304&lt;=$V$5,"POR VENCER","CON TIEMPO"))))</f>
        <v>CON TIEMPO</v>
      </c>
      <c r="DA304" s="686">
        <v>44970</v>
      </c>
      <c r="DB304" s="89" t="s">
        <v>3821</v>
      </c>
      <c r="DC304" s="610" t="s">
        <v>2695</v>
      </c>
      <c r="DD304" s="507">
        <v>0</v>
      </c>
      <c r="DE304" s="97" t="s">
        <v>294</v>
      </c>
      <c r="DF304" s="94"/>
      <c r="DG304" s="141"/>
      <c r="DH304" s="141"/>
      <c r="DI304" s="141"/>
      <c r="DJ304" s="141"/>
      <c r="DK304" s="141"/>
      <c r="DL304" s="141"/>
      <c r="DM304" s="141"/>
      <c r="DN304" s="141"/>
      <c r="DO304" s="141"/>
      <c r="DP304" s="141"/>
      <c r="DQ304" s="141"/>
      <c r="DR304" s="141"/>
      <c r="DS304" s="141"/>
      <c r="DT304" s="141"/>
      <c r="DU304" s="141"/>
      <c r="DV304" s="141"/>
      <c r="DW304" s="141"/>
      <c r="DX304" s="141"/>
      <c r="DY304" s="141"/>
      <c r="DZ304" s="141"/>
      <c r="EA304" s="141"/>
      <c r="EB304" s="141"/>
      <c r="EC304" s="141"/>
      <c r="ED304" s="141"/>
      <c r="EE304" s="141"/>
      <c r="EF304" s="141"/>
      <c r="EG304" s="141"/>
      <c r="EH304" s="141"/>
      <c r="EI304" s="141"/>
      <c r="EJ304" s="141"/>
      <c r="EK304" s="141"/>
      <c r="EL304" s="141"/>
      <c r="EM304" s="141"/>
      <c r="EN304" s="141"/>
      <c r="EO304" s="141"/>
      <c r="EP304" s="141"/>
      <c r="EQ304" s="141"/>
      <c r="ER304" s="141"/>
      <c r="ES304" s="141"/>
      <c r="ET304" s="141"/>
      <c r="EU304" s="141"/>
      <c r="EV304" s="141"/>
      <c r="EW304" s="141"/>
      <c r="EX304" s="141"/>
      <c r="EY304" s="141"/>
      <c r="EZ304" s="141"/>
      <c r="FA304" s="141"/>
      <c r="FB304" s="141"/>
      <c r="FC304" s="141"/>
      <c r="FD304" s="141"/>
      <c r="FE304" s="141"/>
      <c r="FF304" s="141"/>
      <c r="FG304" s="141"/>
      <c r="FH304" s="141"/>
      <c r="FI304" s="141"/>
      <c r="FJ304" s="141"/>
      <c r="FK304" s="141"/>
      <c r="FL304" s="141"/>
      <c r="FM304" s="141"/>
      <c r="FN304" s="141"/>
      <c r="FO304" s="141"/>
      <c r="FP304" s="141"/>
      <c r="FQ304" s="141"/>
      <c r="FR304" s="141"/>
      <c r="FS304" s="141"/>
      <c r="FT304" s="141"/>
      <c r="FU304" s="141"/>
      <c r="FV304" s="141"/>
      <c r="FW304" s="141"/>
      <c r="FX304" s="141"/>
      <c r="FY304" s="141"/>
      <c r="FZ304" s="141"/>
      <c r="GA304" s="141"/>
      <c r="GB304" s="141"/>
      <c r="GC304" s="141"/>
      <c r="GD304" s="141"/>
      <c r="GE304" s="141"/>
      <c r="GF304" s="141"/>
      <c r="GG304" s="141"/>
      <c r="GH304" s="141"/>
      <c r="GI304" s="141"/>
      <c r="GJ304" s="141"/>
      <c r="GK304" s="141"/>
      <c r="GL304" s="141"/>
      <c r="GM304" s="141"/>
      <c r="GN304" s="141"/>
      <c r="GO304" s="141"/>
      <c r="GP304" s="141"/>
      <c r="GQ304" s="141"/>
      <c r="GR304" s="141"/>
      <c r="GS304" s="141"/>
      <c r="GT304" s="141"/>
      <c r="GU304" s="141"/>
      <c r="GV304" s="141"/>
      <c r="GW304" s="141"/>
      <c r="GX304" s="141"/>
      <c r="GY304" s="141"/>
      <c r="GZ304" s="141"/>
      <c r="HA304" s="141"/>
      <c r="HB304" s="141"/>
      <c r="HC304" s="141"/>
      <c r="HD304" s="141"/>
      <c r="HE304" s="141"/>
      <c r="HF304" s="141"/>
      <c r="HG304" s="141"/>
      <c r="HH304" s="141"/>
      <c r="HI304" s="141"/>
      <c r="HJ304" s="141"/>
      <c r="HK304" s="141"/>
      <c r="HL304" s="141"/>
      <c r="HM304" s="141"/>
      <c r="HN304" s="141"/>
      <c r="HO304" s="141"/>
      <c r="HP304" s="141"/>
      <c r="HQ304" s="141"/>
      <c r="HR304" s="141"/>
      <c r="HS304" s="141"/>
      <c r="HT304" s="141"/>
      <c r="HU304" s="141"/>
      <c r="HV304" s="141"/>
      <c r="HW304" s="141"/>
      <c r="HX304" s="141"/>
      <c r="HY304" s="141"/>
      <c r="HZ304" s="141"/>
      <c r="IA304" s="141"/>
      <c r="IB304" s="141"/>
      <c r="IC304" s="141"/>
      <c r="ID304" s="141"/>
      <c r="IE304" s="141"/>
      <c r="IF304" s="141"/>
      <c r="IG304" s="141"/>
      <c r="IH304" s="141"/>
      <c r="II304" s="141"/>
      <c r="IJ304" s="141"/>
      <c r="IK304" s="141"/>
      <c r="IL304" s="141"/>
      <c r="IM304" s="141"/>
      <c r="IN304" s="141"/>
      <c r="IO304" s="141"/>
      <c r="IP304" s="141"/>
      <c r="IQ304" s="141"/>
      <c r="IR304" s="141"/>
      <c r="IS304" s="141"/>
      <c r="IT304" s="141"/>
      <c r="IU304" s="141"/>
      <c r="IV304" s="141"/>
      <c r="IW304" s="141"/>
      <c r="IX304" s="141"/>
      <c r="IY304" s="141"/>
      <c r="IZ304" s="141"/>
      <c r="JA304" s="141"/>
      <c r="JB304" s="141"/>
      <c r="JC304" s="141"/>
      <c r="JD304" s="141"/>
      <c r="JE304" s="141"/>
      <c r="JF304" s="141"/>
      <c r="JG304" s="141"/>
      <c r="JH304" s="141"/>
      <c r="JI304" s="141"/>
      <c r="JJ304" s="141"/>
      <c r="JK304" s="141"/>
      <c r="JL304" s="141"/>
      <c r="JM304" s="141"/>
      <c r="JN304" s="141"/>
      <c r="JO304" s="141"/>
      <c r="JP304" s="141"/>
      <c r="JQ304" s="141"/>
      <c r="JR304" s="141"/>
      <c r="JS304" s="141"/>
      <c r="JT304" s="141"/>
      <c r="JU304" s="141"/>
      <c r="JV304" s="141"/>
      <c r="JW304" s="141"/>
      <c r="JX304" s="141"/>
      <c r="JY304" s="141"/>
      <c r="JZ304" s="141"/>
      <c r="KA304" s="141"/>
      <c r="KB304" s="141"/>
      <c r="KC304" s="141"/>
      <c r="KD304" s="141"/>
      <c r="KE304" s="141"/>
      <c r="KF304" s="141"/>
      <c r="KG304" s="141"/>
      <c r="KH304" s="141"/>
      <c r="KI304" s="141"/>
      <c r="KJ304" s="141"/>
      <c r="KK304" s="141"/>
      <c r="KL304" s="141"/>
      <c r="KM304" s="141"/>
      <c r="KN304" s="141"/>
      <c r="KO304" s="141"/>
      <c r="KP304" s="141"/>
      <c r="KQ304" s="141"/>
      <c r="KR304" s="141"/>
      <c r="KS304" s="141"/>
      <c r="KT304" s="141"/>
      <c r="KU304" s="141"/>
      <c r="KV304" s="141"/>
      <c r="KW304" s="141"/>
      <c r="KX304" s="141"/>
      <c r="KY304" s="141"/>
      <c r="KZ304" s="141"/>
      <c r="LA304" s="141"/>
      <c r="LB304" s="141"/>
      <c r="LC304" s="141"/>
      <c r="LD304" s="141"/>
      <c r="LE304" s="141"/>
      <c r="LF304" s="141"/>
      <c r="LG304" s="141"/>
      <c r="LH304" s="141"/>
      <c r="LI304" s="141"/>
      <c r="LJ304" s="141"/>
      <c r="LK304" s="141"/>
      <c r="LL304" s="141"/>
      <c r="LM304" s="141"/>
      <c r="LN304" s="141"/>
      <c r="LO304" s="141"/>
      <c r="LP304" s="141"/>
      <c r="LQ304" s="141"/>
      <c r="LR304" s="141"/>
      <c r="LS304" s="141"/>
      <c r="LT304" s="141"/>
      <c r="LU304" s="141"/>
      <c r="LV304" s="141"/>
      <c r="LW304" s="141"/>
      <c r="LX304" s="141"/>
      <c r="LY304" s="141"/>
      <c r="LZ304" s="141"/>
      <c r="MA304" s="141"/>
      <c r="MB304" s="141"/>
      <c r="MC304" s="141"/>
      <c r="MD304" s="141"/>
      <c r="ME304" s="141"/>
      <c r="MF304" s="141"/>
      <c r="MG304" s="141"/>
      <c r="MH304" s="141"/>
      <c r="MI304" s="141"/>
      <c r="MJ304" s="141"/>
      <c r="MK304" s="141"/>
      <c r="ML304" s="141"/>
      <c r="MM304" s="141"/>
      <c r="MN304" s="141"/>
      <c r="MO304" s="141"/>
      <c r="MP304" s="141"/>
      <c r="MQ304" s="141"/>
      <c r="MR304" s="141"/>
      <c r="MS304" s="141"/>
      <c r="MT304" s="141"/>
      <c r="MU304" s="141"/>
      <c r="MV304" s="141"/>
      <c r="MW304" s="141"/>
      <c r="MX304" s="141"/>
      <c r="MY304" s="141"/>
      <c r="MZ304" s="141"/>
      <c r="NA304" s="141"/>
      <c r="NB304" s="141"/>
      <c r="NC304" s="141"/>
      <c r="ND304" s="141"/>
      <c r="NE304" s="141"/>
      <c r="NF304" s="141"/>
      <c r="NG304" s="141"/>
      <c r="NH304" s="141"/>
      <c r="NI304" s="141"/>
      <c r="NJ304" s="141"/>
      <c r="NK304" s="141"/>
      <c r="NL304" s="141"/>
      <c r="NM304" s="141"/>
      <c r="NN304" s="141"/>
      <c r="NO304" s="141"/>
      <c r="NP304" s="141"/>
      <c r="NQ304" s="141"/>
      <c r="NR304" s="141"/>
      <c r="NS304" s="141"/>
      <c r="NT304" s="141"/>
      <c r="NU304" s="141"/>
      <c r="NV304" s="141"/>
      <c r="NW304" s="141"/>
      <c r="NX304" s="141"/>
      <c r="NY304" s="141"/>
      <c r="NZ304" s="141"/>
      <c r="OA304" s="141"/>
      <c r="OB304" s="141"/>
      <c r="OC304" s="141"/>
      <c r="OD304" s="141"/>
      <c r="OE304" s="141"/>
      <c r="OF304" s="141"/>
      <c r="OG304" s="141"/>
      <c r="OH304" s="141"/>
      <c r="OI304" s="141"/>
      <c r="OJ304" s="141"/>
      <c r="OK304" s="141"/>
      <c r="OL304" s="141"/>
      <c r="OM304" s="141"/>
      <c r="ON304" s="141"/>
      <c r="OO304" s="141"/>
      <c r="OP304" s="141"/>
      <c r="OQ304" s="141"/>
      <c r="OR304" s="141"/>
      <c r="OS304" s="141"/>
      <c r="OT304" s="141"/>
      <c r="OU304" s="141"/>
      <c r="OV304" s="141"/>
      <c r="OW304" s="141"/>
      <c r="OX304" s="141"/>
      <c r="OY304" s="141"/>
      <c r="OZ304" s="141"/>
      <c r="PA304" s="141"/>
      <c r="PB304" s="141"/>
      <c r="PC304" s="141"/>
      <c r="PD304" s="141"/>
      <c r="PE304" s="141"/>
      <c r="PF304" s="141"/>
      <c r="PG304" s="141"/>
      <c r="PH304" s="141"/>
      <c r="PI304" s="141"/>
      <c r="PJ304" s="141"/>
      <c r="PK304" s="141"/>
      <c r="PL304" s="141"/>
      <c r="PM304" s="141"/>
      <c r="PN304" s="141"/>
      <c r="PO304" s="141"/>
      <c r="PP304" s="141"/>
      <c r="PQ304" s="141"/>
      <c r="PR304" s="141"/>
      <c r="PS304" s="141"/>
      <c r="PT304" s="141"/>
      <c r="PU304" s="141"/>
      <c r="PV304" s="141"/>
      <c r="PW304" s="141"/>
      <c r="PX304" s="141"/>
      <c r="PY304" s="141"/>
      <c r="PZ304" s="141"/>
      <c r="QA304" s="141"/>
      <c r="QB304" s="141"/>
      <c r="QC304" s="141"/>
      <c r="QD304" s="141"/>
      <c r="QE304" s="141"/>
      <c r="QF304" s="141"/>
      <c r="QG304" s="145"/>
    </row>
    <row r="305" spans="1:449" s="611" customFormat="1" ht="118.5" hidden="1" customHeight="1">
      <c r="A305" s="252">
        <v>277</v>
      </c>
      <c r="B305" s="255" t="s">
        <v>2650</v>
      </c>
      <c r="C305" s="255" t="s">
        <v>612</v>
      </c>
      <c r="D305" s="255" t="s">
        <v>337</v>
      </c>
      <c r="E305" s="284" t="s">
        <v>3753</v>
      </c>
      <c r="F305" s="215" t="s">
        <v>2305</v>
      </c>
      <c r="G305" s="254" t="s">
        <v>269</v>
      </c>
      <c r="H305" s="213" t="s">
        <v>341</v>
      </c>
      <c r="I305" s="215" t="s">
        <v>218</v>
      </c>
      <c r="J305" s="395" t="s">
        <v>1184</v>
      </c>
      <c r="K305" s="288" t="s">
        <v>1185</v>
      </c>
      <c r="L305" s="395" t="s">
        <v>1186</v>
      </c>
      <c r="M305" s="395" t="s">
        <v>328</v>
      </c>
      <c r="N305" s="395" t="s">
        <v>328</v>
      </c>
      <c r="O305" s="213" t="s">
        <v>196</v>
      </c>
      <c r="P305" s="213" t="s">
        <v>199</v>
      </c>
      <c r="Q305" s="213" t="s">
        <v>2306</v>
      </c>
      <c r="R305" s="213" t="s">
        <v>253</v>
      </c>
      <c r="S305" s="255" t="s">
        <v>3822</v>
      </c>
      <c r="T305" s="255" t="s">
        <v>3755</v>
      </c>
      <c r="U305" s="221" t="s">
        <v>3756</v>
      </c>
      <c r="V305" s="255">
        <v>2021</v>
      </c>
      <c r="W305" s="255" t="s">
        <v>3814</v>
      </c>
      <c r="X305" s="284" t="s">
        <v>3815</v>
      </c>
      <c r="Y305" s="213" t="s">
        <v>3759</v>
      </c>
      <c r="Z305" s="284" t="s">
        <v>3798</v>
      </c>
      <c r="AA305" s="255">
        <v>2</v>
      </c>
      <c r="AB305" s="255" t="s">
        <v>3799</v>
      </c>
      <c r="AC305" s="213" t="s">
        <v>3800</v>
      </c>
      <c r="AD305" s="683">
        <v>1</v>
      </c>
      <c r="AE305" s="213" t="s">
        <v>3801</v>
      </c>
      <c r="AF305" s="684">
        <v>44564</v>
      </c>
      <c r="AG305" s="684">
        <v>44773</v>
      </c>
      <c r="AH305" s="684"/>
      <c r="AI305" s="260" t="s">
        <v>309</v>
      </c>
      <c r="AJ305" s="260" t="s">
        <v>309</v>
      </c>
      <c r="AK305" s="218">
        <f t="shared" si="41"/>
        <v>62</v>
      </c>
      <c r="AL305" s="220" t="s">
        <v>547</v>
      </c>
      <c r="AM305" s="262"/>
      <c r="AN305" s="257"/>
      <c r="AO305" s="300"/>
      <c r="AP305" s="261"/>
      <c r="AQ305" s="235" t="s">
        <v>386</v>
      </c>
      <c r="AR305" s="223">
        <v>322</v>
      </c>
      <c r="AS305" s="221" t="s">
        <v>398</v>
      </c>
      <c r="AT305" s="262" t="s">
        <v>412</v>
      </c>
      <c r="AU305" s="220" t="s">
        <v>547</v>
      </c>
      <c r="AV305" s="263" t="s">
        <v>412</v>
      </c>
      <c r="AW305" s="222">
        <v>0</v>
      </c>
      <c r="AX305" s="261">
        <v>0</v>
      </c>
      <c r="AY305" s="221" t="s">
        <v>400</v>
      </c>
      <c r="AZ305" s="221" t="s">
        <v>383</v>
      </c>
      <c r="BA305" s="247" t="s">
        <v>390</v>
      </c>
      <c r="BB305" s="267" t="s">
        <v>789</v>
      </c>
      <c r="BC305" s="375">
        <v>44620</v>
      </c>
      <c r="BD305" s="316" t="s">
        <v>394</v>
      </c>
      <c r="BE305" s="279" t="s">
        <v>576</v>
      </c>
      <c r="BF305" s="266">
        <v>0</v>
      </c>
      <c r="BG305" s="235" t="s">
        <v>386</v>
      </c>
      <c r="BH305" s="223">
        <v>-44620</v>
      </c>
      <c r="BI305" s="221" t="s">
        <v>398</v>
      </c>
      <c r="BJ305" s="375">
        <v>44634</v>
      </c>
      <c r="BK305" s="279" t="s">
        <v>3764</v>
      </c>
      <c r="BL305" s="316" t="s">
        <v>402</v>
      </c>
      <c r="BM305" s="317">
        <v>0</v>
      </c>
      <c r="BN305" s="221" t="s">
        <v>293</v>
      </c>
      <c r="BO305" s="316" t="s">
        <v>383</v>
      </c>
      <c r="BP305" s="268" t="s">
        <v>293</v>
      </c>
      <c r="BQ305" s="62" t="s">
        <v>3802</v>
      </c>
      <c r="BR305" s="269">
        <v>44712</v>
      </c>
      <c r="BS305" s="233" t="s">
        <v>3803</v>
      </c>
      <c r="BT305" s="234">
        <v>0</v>
      </c>
      <c r="BU305" s="235" t="s">
        <v>386</v>
      </c>
      <c r="BV305" s="223">
        <v>62</v>
      </c>
      <c r="BW305" s="221" t="s">
        <v>398</v>
      </c>
      <c r="BX305" s="249">
        <v>44734</v>
      </c>
      <c r="BY305" s="94" t="s">
        <v>3804</v>
      </c>
      <c r="BZ305" s="94" t="s">
        <v>466</v>
      </c>
      <c r="CA305" s="108">
        <v>0</v>
      </c>
      <c r="CB305" s="236" t="s">
        <v>293</v>
      </c>
      <c r="CC305" s="94"/>
      <c r="CD305" s="268" t="s">
        <v>293</v>
      </c>
      <c r="CE305" s="237">
        <v>44823</v>
      </c>
      <c r="CF305" s="45" t="s">
        <v>3823</v>
      </c>
      <c r="CG305" s="45" t="s">
        <v>3806</v>
      </c>
      <c r="CH305" s="441" t="s">
        <v>3807</v>
      </c>
      <c r="CI305" s="685">
        <v>0.1</v>
      </c>
      <c r="CJ305" s="235" t="str">
        <f t="shared" si="42"/>
        <v>AVANCE MINIMO</v>
      </c>
      <c r="CK305" s="223">
        <f t="shared" si="38"/>
        <v>62</v>
      </c>
      <c r="CL305" s="221" t="str">
        <f t="shared" si="39"/>
        <v>CON TIEMPO</v>
      </c>
      <c r="CM305" s="513">
        <v>44883</v>
      </c>
      <c r="CN305" s="546" t="s">
        <v>3808</v>
      </c>
      <c r="CO305" s="336" t="s">
        <v>1543</v>
      </c>
      <c r="CP305" s="120">
        <v>0.1</v>
      </c>
      <c r="CQ305" s="494" t="s">
        <v>387</v>
      </c>
      <c r="CR305" s="94"/>
      <c r="CS305" s="249">
        <v>44963</v>
      </c>
      <c r="CT305" s="50" t="s">
        <v>3809</v>
      </c>
      <c r="CU305" s="43" t="s">
        <v>3810</v>
      </c>
      <c r="CV305" s="50" t="s">
        <v>3811</v>
      </c>
      <c r="CW305" s="122">
        <v>0.3</v>
      </c>
      <c r="CX305" s="235" t="str">
        <f t="shared" si="43"/>
        <v>AVANCE MINIMO</v>
      </c>
      <c r="CY305" s="223">
        <f t="shared" si="44"/>
        <v>62</v>
      </c>
      <c r="CZ305" s="221" t="str">
        <f>(IF(CQ305="CERRADO","NO APLICA ACCION CERRADA",IF(CY305&lt;=0,"VENCIDO",IF(AY305&lt;=$V$5,"POR VENCER","CON TIEMPO"))))</f>
        <v>CON TIEMPO</v>
      </c>
      <c r="DA305" s="686">
        <v>44970</v>
      </c>
      <c r="DB305" s="83" t="s">
        <v>3812</v>
      </c>
      <c r="DC305" s="610" t="s">
        <v>2695</v>
      </c>
      <c r="DD305" s="507">
        <v>10</v>
      </c>
      <c r="DE305" s="97" t="s">
        <v>387</v>
      </c>
      <c r="DF305" s="94"/>
      <c r="DG305" s="141"/>
      <c r="DH305" s="141"/>
      <c r="DI305" s="141"/>
      <c r="DJ305" s="141"/>
      <c r="DK305" s="141"/>
      <c r="DL305" s="141"/>
      <c r="DM305" s="141"/>
      <c r="DN305" s="141"/>
      <c r="DO305" s="141"/>
      <c r="DP305" s="141"/>
      <c r="DQ305" s="141"/>
      <c r="DR305" s="141"/>
      <c r="DS305" s="141"/>
      <c r="DT305" s="141"/>
      <c r="DU305" s="141"/>
      <c r="DV305" s="141"/>
      <c r="DW305" s="141"/>
      <c r="DX305" s="141"/>
      <c r="DY305" s="141"/>
      <c r="DZ305" s="141"/>
      <c r="EA305" s="141"/>
      <c r="EB305" s="141"/>
      <c r="EC305" s="141"/>
      <c r="ED305" s="141"/>
      <c r="EE305" s="141"/>
      <c r="EF305" s="141"/>
      <c r="EG305" s="141"/>
      <c r="EH305" s="141"/>
      <c r="EI305" s="141"/>
      <c r="EJ305" s="141"/>
      <c r="EK305" s="141"/>
      <c r="EL305" s="141"/>
      <c r="EM305" s="141"/>
      <c r="EN305" s="141"/>
      <c r="EO305" s="141"/>
      <c r="EP305" s="141"/>
      <c r="EQ305" s="141"/>
      <c r="ER305" s="141"/>
      <c r="ES305" s="141"/>
      <c r="ET305" s="141"/>
      <c r="EU305" s="141"/>
      <c r="EV305" s="141"/>
      <c r="EW305" s="141"/>
      <c r="EX305" s="141"/>
      <c r="EY305" s="141"/>
      <c r="EZ305" s="141"/>
      <c r="FA305" s="141"/>
      <c r="FB305" s="141"/>
      <c r="FC305" s="141"/>
      <c r="FD305" s="141"/>
      <c r="FE305" s="141"/>
      <c r="FF305" s="141"/>
      <c r="FG305" s="141"/>
      <c r="FH305" s="141"/>
      <c r="FI305" s="141"/>
      <c r="FJ305" s="141"/>
      <c r="FK305" s="141"/>
      <c r="FL305" s="141"/>
      <c r="FM305" s="141"/>
      <c r="FN305" s="141"/>
      <c r="FO305" s="141"/>
      <c r="FP305" s="141"/>
      <c r="FQ305" s="141"/>
      <c r="FR305" s="141"/>
      <c r="FS305" s="141"/>
      <c r="FT305" s="141"/>
      <c r="FU305" s="141"/>
      <c r="FV305" s="141"/>
      <c r="FW305" s="141"/>
      <c r="FX305" s="141"/>
      <c r="FY305" s="141"/>
      <c r="FZ305" s="141"/>
      <c r="GA305" s="141"/>
      <c r="GB305" s="141"/>
      <c r="GC305" s="141"/>
      <c r="GD305" s="141"/>
      <c r="GE305" s="141"/>
      <c r="GF305" s="141"/>
      <c r="GG305" s="141"/>
      <c r="GH305" s="141"/>
      <c r="GI305" s="141"/>
      <c r="GJ305" s="141"/>
      <c r="GK305" s="141"/>
      <c r="GL305" s="141"/>
      <c r="GM305" s="141"/>
      <c r="GN305" s="141"/>
      <c r="GO305" s="141"/>
      <c r="GP305" s="141"/>
      <c r="GQ305" s="141"/>
      <c r="GR305" s="141"/>
      <c r="GS305" s="141"/>
      <c r="GT305" s="141"/>
      <c r="GU305" s="141"/>
      <c r="GV305" s="141"/>
      <c r="GW305" s="141"/>
      <c r="GX305" s="141"/>
      <c r="GY305" s="141"/>
      <c r="GZ305" s="141"/>
      <c r="HA305" s="141"/>
      <c r="HB305" s="141"/>
      <c r="HC305" s="141"/>
      <c r="HD305" s="141"/>
      <c r="HE305" s="141"/>
      <c r="HF305" s="141"/>
      <c r="HG305" s="141"/>
      <c r="HH305" s="141"/>
      <c r="HI305" s="141"/>
      <c r="HJ305" s="141"/>
      <c r="HK305" s="141"/>
      <c r="HL305" s="141"/>
      <c r="HM305" s="141"/>
      <c r="HN305" s="141"/>
      <c r="HO305" s="141"/>
      <c r="HP305" s="141"/>
      <c r="HQ305" s="141"/>
      <c r="HR305" s="141"/>
      <c r="HS305" s="141"/>
      <c r="HT305" s="141"/>
      <c r="HU305" s="141"/>
      <c r="HV305" s="141"/>
      <c r="HW305" s="141"/>
      <c r="HX305" s="141"/>
      <c r="HY305" s="141"/>
      <c r="HZ305" s="141"/>
      <c r="IA305" s="141"/>
      <c r="IB305" s="141"/>
      <c r="IC305" s="141"/>
      <c r="ID305" s="141"/>
      <c r="IE305" s="141"/>
      <c r="IF305" s="141"/>
      <c r="IG305" s="141"/>
      <c r="IH305" s="141"/>
      <c r="II305" s="141"/>
      <c r="IJ305" s="141"/>
      <c r="IK305" s="141"/>
      <c r="IL305" s="141"/>
      <c r="IM305" s="141"/>
      <c r="IN305" s="141"/>
      <c r="IO305" s="141"/>
      <c r="IP305" s="141"/>
      <c r="IQ305" s="141"/>
      <c r="IR305" s="141"/>
      <c r="IS305" s="141"/>
      <c r="IT305" s="141"/>
      <c r="IU305" s="141"/>
      <c r="IV305" s="141"/>
      <c r="IW305" s="141"/>
      <c r="IX305" s="141"/>
      <c r="IY305" s="141"/>
      <c r="IZ305" s="141"/>
      <c r="JA305" s="141"/>
      <c r="JB305" s="141"/>
      <c r="JC305" s="141"/>
      <c r="JD305" s="141"/>
      <c r="JE305" s="141"/>
      <c r="JF305" s="141"/>
      <c r="JG305" s="141"/>
      <c r="JH305" s="141"/>
      <c r="JI305" s="141"/>
      <c r="JJ305" s="141"/>
      <c r="JK305" s="141"/>
      <c r="JL305" s="141"/>
      <c r="JM305" s="141"/>
      <c r="JN305" s="141"/>
      <c r="JO305" s="141"/>
      <c r="JP305" s="141"/>
      <c r="JQ305" s="141"/>
      <c r="JR305" s="141"/>
      <c r="JS305" s="141"/>
      <c r="JT305" s="141"/>
      <c r="JU305" s="141"/>
      <c r="JV305" s="141"/>
      <c r="JW305" s="141"/>
      <c r="JX305" s="141"/>
      <c r="JY305" s="141"/>
      <c r="JZ305" s="141"/>
      <c r="KA305" s="141"/>
      <c r="KB305" s="141"/>
      <c r="KC305" s="141"/>
      <c r="KD305" s="141"/>
      <c r="KE305" s="141"/>
      <c r="KF305" s="141"/>
      <c r="KG305" s="141"/>
      <c r="KH305" s="141"/>
      <c r="KI305" s="141"/>
      <c r="KJ305" s="141"/>
      <c r="KK305" s="141"/>
      <c r="KL305" s="141"/>
      <c r="KM305" s="141"/>
      <c r="KN305" s="141"/>
      <c r="KO305" s="141"/>
      <c r="KP305" s="141"/>
      <c r="KQ305" s="141"/>
      <c r="KR305" s="141"/>
      <c r="KS305" s="141"/>
      <c r="KT305" s="141"/>
      <c r="KU305" s="141"/>
      <c r="KV305" s="141"/>
      <c r="KW305" s="141"/>
      <c r="KX305" s="141"/>
      <c r="KY305" s="141"/>
      <c r="KZ305" s="141"/>
      <c r="LA305" s="141"/>
      <c r="LB305" s="141"/>
      <c r="LC305" s="141"/>
      <c r="LD305" s="141"/>
      <c r="LE305" s="141"/>
      <c r="LF305" s="141"/>
      <c r="LG305" s="141"/>
      <c r="LH305" s="141"/>
      <c r="LI305" s="141"/>
      <c r="LJ305" s="141"/>
      <c r="LK305" s="141"/>
      <c r="LL305" s="141"/>
      <c r="LM305" s="141"/>
      <c r="LN305" s="141"/>
      <c r="LO305" s="141"/>
      <c r="LP305" s="141"/>
      <c r="LQ305" s="141"/>
      <c r="LR305" s="141"/>
      <c r="LS305" s="141"/>
      <c r="LT305" s="141"/>
      <c r="LU305" s="141"/>
      <c r="LV305" s="141"/>
      <c r="LW305" s="141"/>
      <c r="LX305" s="141"/>
      <c r="LY305" s="141"/>
      <c r="LZ305" s="141"/>
      <c r="MA305" s="141"/>
      <c r="MB305" s="141"/>
      <c r="MC305" s="141"/>
      <c r="MD305" s="141"/>
      <c r="ME305" s="141"/>
      <c r="MF305" s="141"/>
      <c r="MG305" s="141"/>
      <c r="MH305" s="141"/>
      <c r="MI305" s="141"/>
      <c r="MJ305" s="141"/>
      <c r="MK305" s="141"/>
      <c r="ML305" s="141"/>
      <c r="MM305" s="141"/>
      <c r="MN305" s="141"/>
      <c r="MO305" s="141"/>
      <c r="MP305" s="141"/>
      <c r="MQ305" s="141"/>
      <c r="MR305" s="141"/>
      <c r="MS305" s="141"/>
      <c r="MT305" s="141"/>
      <c r="MU305" s="141"/>
      <c r="MV305" s="141"/>
      <c r="MW305" s="141"/>
      <c r="MX305" s="141"/>
      <c r="MY305" s="141"/>
      <c r="MZ305" s="141"/>
      <c r="NA305" s="141"/>
      <c r="NB305" s="141"/>
      <c r="NC305" s="141"/>
      <c r="ND305" s="141"/>
      <c r="NE305" s="141"/>
      <c r="NF305" s="141"/>
      <c r="NG305" s="141"/>
      <c r="NH305" s="141"/>
      <c r="NI305" s="141"/>
      <c r="NJ305" s="141"/>
      <c r="NK305" s="141"/>
      <c r="NL305" s="141"/>
      <c r="NM305" s="141"/>
      <c r="NN305" s="141"/>
      <c r="NO305" s="141"/>
      <c r="NP305" s="141"/>
      <c r="NQ305" s="141"/>
      <c r="NR305" s="141"/>
      <c r="NS305" s="141"/>
      <c r="NT305" s="141"/>
      <c r="NU305" s="141"/>
      <c r="NV305" s="141"/>
      <c r="NW305" s="141"/>
      <c r="NX305" s="141"/>
      <c r="NY305" s="141"/>
      <c r="NZ305" s="141"/>
      <c r="OA305" s="141"/>
      <c r="OB305" s="141"/>
      <c r="OC305" s="141"/>
      <c r="OD305" s="141"/>
      <c r="OE305" s="141"/>
      <c r="OF305" s="141"/>
      <c r="OG305" s="141"/>
      <c r="OH305" s="141"/>
      <c r="OI305" s="141"/>
      <c r="OJ305" s="141"/>
      <c r="OK305" s="141"/>
      <c r="OL305" s="141"/>
      <c r="OM305" s="141"/>
      <c r="ON305" s="141"/>
      <c r="OO305" s="141"/>
      <c r="OP305" s="141"/>
      <c r="OQ305" s="141"/>
      <c r="OR305" s="141"/>
      <c r="OS305" s="141"/>
      <c r="OT305" s="141"/>
      <c r="OU305" s="141"/>
      <c r="OV305" s="141"/>
      <c r="OW305" s="141"/>
      <c r="OX305" s="141"/>
      <c r="OY305" s="141"/>
      <c r="OZ305" s="141"/>
      <c r="PA305" s="141"/>
      <c r="PB305" s="141"/>
      <c r="PC305" s="141"/>
      <c r="PD305" s="141"/>
      <c r="PE305" s="141"/>
      <c r="PF305" s="141"/>
      <c r="PG305" s="141"/>
      <c r="PH305" s="141"/>
      <c r="PI305" s="141"/>
      <c r="PJ305" s="141"/>
      <c r="PK305" s="141"/>
      <c r="PL305" s="141"/>
      <c r="PM305" s="141"/>
      <c r="PN305" s="141"/>
      <c r="PO305" s="141"/>
      <c r="PP305" s="141"/>
      <c r="PQ305" s="141"/>
      <c r="PR305" s="141"/>
      <c r="PS305" s="141"/>
      <c r="PT305" s="141"/>
      <c r="PU305" s="141"/>
      <c r="PV305" s="141"/>
      <c r="PW305" s="141"/>
      <c r="PX305" s="141"/>
      <c r="PY305" s="141"/>
      <c r="PZ305" s="141"/>
      <c r="QA305" s="141"/>
      <c r="QB305" s="141"/>
      <c r="QC305" s="141"/>
      <c r="QD305" s="141"/>
      <c r="QE305" s="141"/>
      <c r="QF305" s="141"/>
      <c r="QG305" s="145"/>
    </row>
    <row r="306" spans="1:449" s="611" customFormat="1" ht="118.5" hidden="1" customHeight="1">
      <c r="A306" s="252">
        <v>278</v>
      </c>
      <c r="B306" s="255" t="s">
        <v>2650</v>
      </c>
      <c r="C306" s="255" t="s">
        <v>612</v>
      </c>
      <c r="D306" s="255" t="s">
        <v>337</v>
      </c>
      <c r="E306" s="284" t="s">
        <v>3824</v>
      </c>
      <c r="F306" s="255" t="s">
        <v>2650</v>
      </c>
      <c r="G306" s="253" t="s">
        <v>612</v>
      </c>
      <c r="H306" s="253" t="s">
        <v>337</v>
      </c>
      <c r="I306" s="213" t="s">
        <v>2063</v>
      </c>
      <c r="J306" s="288" t="s">
        <v>2064</v>
      </c>
      <c r="K306" s="288" t="s">
        <v>1164</v>
      </c>
      <c r="L306" s="395" t="s">
        <v>337</v>
      </c>
      <c r="M306" s="395" t="s">
        <v>328</v>
      </c>
      <c r="N306" s="395" t="s">
        <v>328</v>
      </c>
      <c r="O306" s="213" t="s">
        <v>196</v>
      </c>
      <c r="P306" s="213" t="s">
        <v>199</v>
      </c>
      <c r="Q306" s="213" t="s">
        <v>482</v>
      </c>
      <c r="R306" s="213" t="s">
        <v>253</v>
      </c>
      <c r="S306" s="255" t="s">
        <v>3825</v>
      </c>
      <c r="T306" s="255" t="s">
        <v>3755</v>
      </c>
      <c r="U306" s="221" t="s">
        <v>3756</v>
      </c>
      <c r="V306" s="255">
        <v>2021</v>
      </c>
      <c r="W306" s="255" t="s">
        <v>3826</v>
      </c>
      <c r="X306" s="284" t="s">
        <v>3827</v>
      </c>
      <c r="Y306" s="214" t="s">
        <v>3828</v>
      </c>
      <c r="Z306" s="284" t="s">
        <v>3829</v>
      </c>
      <c r="AA306" s="255">
        <v>1</v>
      </c>
      <c r="AB306" s="284" t="s">
        <v>3830</v>
      </c>
      <c r="AC306" s="284" t="s">
        <v>3831</v>
      </c>
      <c r="AD306" s="683">
        <v>1</v>
      </c>
      <c r="AE306" s="213" t="s">
        <v>3832</v>
      </c>
      <c r="AF306" s="684">
        <v>44531</v>
      </c>
      <c r="AG306" s="684">
        <v>44651</v>
      </c>
      <c r="AH306" s="260">
        <v>44900</v>
      </c>
      <c r="AI306" s="260" t="s">
        <v>309</v>
      </c>
      <c r="AJ306" s="260" t="s">
        <v>309</v>
      </c>
      <c r="AK306" s="218">
        <f t="shared" si="41"/>
        <v>-60</v>
      </c>
      <c r="AL306" s="220" t="s">
        <v>547</v>
      </c>
      <c r="AM306" s="262"/>
      <c r="AN306" s="257"/>
      <c r="AO306" s="300"/>
      <c r="AP306" s="261"/>
      <c r="AQ306" s="235" t="s">
        <v>386</v>
      </c>
      <c r="AR306" s="223">
        <v>200</v>
      </c>
      <c r="AS306" s="221" t="s">
        <v>398</v>
      </c>
      <c r="AT306" s="262" t="s">
        <v>412</v>
      </c>
      <c r="AU306" s="220" t="s">
        <v>547</v>
      </c>
      <c r="AV306" s="263" t="s">
        <v>412</v>
      </c>
      <c r="AW306" s="222">
        <v>0</v>
      </c>
      <c r="AX306" s="261">
        <v>0</v>
      </c>
      <c r="AY306" s="221" t="s">
        <v>400</v>
      </c>
      <c r="AZ306" s="221" t="s">
        <v>383</v>
      </c>
      <c r="BA306" s="247" t="s">
        <v>390</v>
      </c>
      <c r="BB306" s="36" t="s">
        <v>3833</v>
      </c>
      <c r="BC306" s="264">
        <v>44620</v>
      </c>
      <c r="BD306" s="250" t="s">
        <v>391</v>
      </c>
      <c r="BE306" s="36" t="s">
        <v>3834</v>
      </c>
      <c r="BF306" s="266">
        <v>0.5</v>
      </c>
      <c r="BG306" s="235" t="s">
        <v>422</v>
      </c>
      <c r="BH306" s="223">
        <v>-44620</v>
      </c>
      <c r="BI306" s="221" t="s">
        <v>398</v>
      </c>
      <c r="BJ306" s="375">
        <v>44634</v>
      </c>
      <c r="BK306" s="689" t="s">
        <v>3835</v>
      </c>
      <c r="BL306" s="316" t="s">
        <v>402</v>
      </c>
      <c r="BM306" s="317">
        <v>0.5</v>
      </c>
      <c r="BN306" s="221" t="s">
        <v>293</v>
      </c>
      <c r="BO306" s="316" t="s">
        <v>383</v>
      </c>
      <c r="BP306" s="268" t="s">
        <v>293</v>
      </c>
      <c r="BQ306" s="62" t="s">
        <v>3836</v>
      </c>
      <c r="BR306" s="269">
        <v>44712</v>
      </c>
      <c r="BS306" s="233" t="s">
        <v>2022</v>
      </c>
      <c r="BT306" s="234">
        <v>1</v>
      </c>
      <c r="BU306" s="235" t="s">
        <v>380</v>
      </c>
      <c r="BV306" s="223">
        <v>-60</v>
      </c>
      <c r="BW306" s="221" t="s">
        <v>387</v>
      </c>
      <c r="BX306" s="556">
        <v>44732</v>
      </c>
      <c r="BY306" s="557" t="s">
        <v>3837</v>
      </c>
      <c r="BZ306" s="557" t="s">
        <v>1747</v>
      </c>
      <c r="CA306" s="108">
        <v>0.5</v>
      </c>
      <c r="CB306" s="236" t="s">
        <v>387</v>
      </c>
      <c r="CC306" s="94"/>
      <c r="CD306" s="268" t="s">
        <v>293</v>
      </c>
      <c r="CE306" s="62"/>
      <c r="CF306" s="393" t="s">
        <v>3838</v>
      </c>
      <c r="CG306" s="50" t="s">
        <v>3839</v>
      </c>
      <c r="CH306" s="265" t="s">
        <v>2671</v>
      </c>
      <c r="CI306" s="122">
        <v>1</v>
      </c>
      <c r="CJ306" s="235" t="str">
        <f t="shared" si="42"/>
        <v>CUMPLIMIENTO TOTAL</v>
      </c>
      <c r="CK306" s="223">
        <f t="shared" ref="CK306:CK369" si="46">(IF(CD306="CERRADO","NO APLICA ACCION CERRADA",AG306-$Q$6))</f>
        <v>-60</v>
      </c>
      <c r="CL306" s="221" t="str">
        <f t="shared" ref="CL306:CL369" si="47">(IF(CD306="CERRADO","NO APLICA ACCION CERRADA",IF(AK306&lt;=0,"VENCIDO",IF(AK306&lt;=$V$5,"POR VENCER","CON TIEMPO"))))</f>
        <v>VENCIDO</v>
      </c>
      <c r="CM306" s="513">
        <v>44883</v>
      </c>
      <c r="CN306" s="608" t="s">
        <v>3840</v>
      </c>
      <c r="CO306" s="336" t="s">
        <v>1543</v>
      </c>
      <c r="CP306" s="120">
        <v>1</v>
      </c>
      <c r="CQ306" s="576" t="s">
        <v>294</v>
      </c>
      <c r="CR306" s="94"/>
      <c r="CS306" s="249">
        <v>44963</v>
      </c>
      <c r="CT306" s="82" t="s">
        <v>1125</v>
      </c>
      <c r="CU306" s="82" t="s">
        <v>339</v>
      </c>
      <c r="CV306" s="107">
        <v>1</v>
      </c>
      <c r="CW306" s="110">
        <v>1</v>
      </c>
      <c r="CX306" s="235" t="str">
        <f t="shared" si="43"/>
        <v>CUMPLIMIENTO TOTAL</v>
      </c>
      <c r="CY306" s="223" t="str">
        <f t="shared" si="44"/>
        <v>NO APLICA ACCION CERRADA</v>
      </c>
      <c r="CZ306" s="221" t="str">
        <f t="shared" ref="CZ306:CZ321" si="48">(IF(CQ306="CERRADO","NO APLICA ACCION CERRADA",IF(CW306&lt;=0,"VENCIDO",IF(AY306&lt;=$V$5,"POR VENCER","CON TIEMPO"))))</f>
        <v>NO APLICA ACCION CERRADA</v>
      </c>
      <c r="DA306" s="239" t="s">
        <v>328</v>
      </c>
      <c r="DB306" s="82" t="s">
        <v>1125</v>
      </c>
      <c r="DC306" s="82" t="s">
        <v>339</v>
      </c>
      <c r="DD306" s="107">
        <v>1</v>
      </c>
      <c r="DE306" s="97" t="s">
        <v>294</v>
      </c>
      <c r="DF306" s="94"/>
      <c r="DG306" s="141"/>
      <c r="DH306" s="141"/>
      <c r="DI306" s="141"/>
      <c r="DJ306" s="141"/>
      <c r="DK306" s="141"/>
      <c r="DL306" s="141"/>
      <c r="DM306" s="141"/>
      <c r="DN306" s="141"/>
      <c r="DO306" s="141"/>
      <c r="DP306" s="141"/>
      <c r="DQ306" s="141"/>
      <c r="DR306" s="141"/>
      <c r="DS306" s="141"/>
      <c r="DT306" s="141"/>
      <c r="DU306" s="141"/>
      <c r="DV306" s="141"/>
      <c r="DW306" s="141"/>
      <c r="DX306" s="141"/>
      <c r="DY306" s="141"/>
      <c r="DZ306" s="141"/>
      <c r="EA306" s="141"/>
      <c r="EB306" s="141"/>
      <c r="EC306" s="141"/>
      <c r="ED306" s="141"/>
      <c r="EE306" s="141"/>
      <c r="EF306" s="141"/>
      <c r="EG306" s="141"/>
      <c r="EH306" s="141"/>
      <c r="EI306" s="141"/>
      <c r="EJ306" s="141"/>
      <c r="EK306" s="141"/>
      <c r="EL306" s="141"/>
      <c r="EM306" s="141"/>
      <c r="EN306" s="141"/>
      <c r="EO306" s="141"/>
      <c r="EP306" s="141"/>
      <c r="EQ306" s="141"/>
      <c r="ER306" s="141"/>
      <c r="ES306" s="141"/>
      <c r="ET306" s="141"/>
      <c r="EU306" s="141"/>
      <c r="EV306" s="141"/>
      <c r="EW306" s="141"/>
      <c r="EX306" s="141"/>
      <c r="EY306" s="141"/>
      <c r="EZ306" s="141"/>
      <c r="FA306" s="141"/>
      <c r="FB306" s="141"/>
      <c r="FC306" s="141"/>
      <c r="FD306" s="141"/>
      <c r="FE306" s="141"/>
      <c r="FF306" s="141"/>
      <c r="FG306" s="141"/>
      <c r="FH306" s="141"/>
      <c r="FI306" s="141"/>
      <c r="FJ306" s="141"/>
      <c r="FK306" s="141"/>
      <c r="FL306" s="141"/>
      <c r="FM306" s="141"/>
      <c r="FN306" s="141"/>
      <c r="FO306" s="141"/>
      <c r="FP306" s="141"/>
      <c r="FQ306" s="141"/>
      <c r="FR306" s="141"/>
      <c r="FS306" s="141"/>
      <c r="FT306" s="141"/>
      <c r="FU306" s="141"/>
      <c r="FV306" s="141"/>
      <c r="FW306" s="141"/>
      <c r="FX306" s="141"/>
      <c r="FY306" s="141"/>
      <c r="FZ306" s="141"/>
      <c r="GA306" s="141"/>
      <c r="GB306" s="141"/>
      <c r="GC306" s="141"/>
      <c r="GD306" s="141"/>
      <c r="GE306" s="141"/>
      <c r="GF306" s="141"/>
      <c r="GG306" s="141"/>
      <c r="GH306" s="141"/>
      <c r="GI306" s="141"/>
      <c r="GJ306" s="141"/>
      <c r="GK306" s="141"/>
      <c r="GL306" s="141"/>
      <c r="GM306" s="141"/>
      <c r="GN306" s="141"/>
      <c r="GO306" s="141"/>
      <c r="GP306" s="141"/>
      <c r="GQ306" s="141"/>
      <c r="GR306" s="141"/>
      <c r="GS306" s="141"/>
      <c r="GT306" s="141"/>
      <c r="GU306" s="141"/>
      <c r="GV306" s="141"/>
      <c r="GW306" s="141"/>
      <c r="GX306" s="141"/>
      <c r="GY306" s="141"/>
      <c r="GZ306" s="141"/>
      <c r="HA306" s="141"/>
      <c r="HB306" s="141"/>
      <c r="HC306" s="141"/>
      <c r="HD306" s="141"/>
      <c r="HE306" s="141"/>
      <c r="HF306" s="141"/>
      <c r="HG306" s="141"/>
      <c r="HH306" s="141"/>
      <c r="HI306" s="141"/>
      <c r="HJ306" s="141"/>
      <c r="HK306" s="141"/>
      <c r="HL306" s="141"/>
      <c r="HM306" s="141"/>
      <c r="HN306" s="141"/>
      <c r="HO306" s="141"/>
      <c r="HP306" s="141"/>
      <c r="HQ306" s="141"/>
      <c r="HR306" s="141"/>
      <c r="HS306" s="141"/>
      <c r="HT306" s="141"/>
      <c r="HU306" s="141"/>
      <c r="HV306" s="141"/>
      <c r="HW306" s="141"/>
      <c r="HX306" s="141"/>
      <c r="HY306" s="141"/>
      <c r="HZ306" s="141"/>
      <c r="IA306" s="141"/>
      <c r="IB306" s="141"/>
      <c r="IC306" s="141"/>
      <c r="ID306" s="141"/>
      <c r="IE306" s="141"/>
      <c r="IF306" s="141"/>
      <c r="IG306" s="141"/>
      <c r="IH306" s="141"/>
      <c r="II306" s="141"/>
      <c r="IJ306" s="141"/>
      <c r="IK306" s="141"/>
      <c r="IL306" s="141"/>
      <c r="IM306" s="141"/>
      <c r="IN306" s="141"/>
      <c r="IO306" s="141"/>
      <c r="IP306" s="141"/>
      <c r="IQ306" s="141"/>
      <c r="IR306" s="141"/>
      <c r="IS306" s="141"/>
      <c r="IT306" s="141"/>
      <c r="IU306" s="141"/>
      <c r="IV306" s="141"/>
      <c r="IW306" s="141"/>
      <c r="IX306" s="141"/>
      <c r="IY306" s="141"/>
      <c r="IZ306" s="141"/>
      <c r="JA306" s="141"/>
      <c r="JB306" s="141"/>
      <c r="JC306" s="141"/>
      <c r="JD306" s="141"/>
      <c r="JE306" s="141"/>
      <c r="JF306" s="141"/>
      <c r="JG306" s="141"/>
      <c r="JH306" s="141"/>
      <c r="JI306" s="141"/>
      <c r="JJ306" s="141"/>
      <c r="JK306" s="141"/>
      <c r="JL306" s="141"/>
      <c r="JM306" s="141"/>
      <c r="JN306" s="141"/>
      <c r="JO306" s="141"/>
      <c r="JP306" s="141"/>
      <c r="JQ306" s="141"/>
      <c r="JR306" s="141"/>
      <c r="JS306" s="141"/>
      <c r="JT306" s="141"/>
      <c r="JU306" s="141"/>
      <c r="JV306" s="141"/>
      <c r="JW306" s="141"/>
      <c r="JX306" s="141"/>
      <c r="JY306" s="141"/>
      <c r="JZ306" s="141"/>
      <c r="KA306" s="141"/>
      <c r="KB306" s="141"/>
      <c r="KC306" s="141"/>
      <c r="KD306" s="141"/>
      <c r="KE306" s="141"/>
      <c r="KF306" s="141"/>
      <c r="KG306" s="141"/>
      <c r="KH306" s="141"/>
      <c r="KI306" s="141"/>
      <c r="KJ306" s="141"/>
      <c r="KK306" s="141"/>
      <c r="KL306" s="141"/>
      <c r="KM306" s="141"/>
      <c r="KN306" s="141"/>
      <c r="KO306" s="141"/>
      <c r="KP306" s="141"/>
      <c r="KQ306" s="141"/>
      <c r="KR306" s="141"/>
      <c r="KS306" s="141"/>
      <c r="KT306" s="141"/>
      <c r="KU306" s="141"/>
      <c r="KV306" s="141"/>
      <c r="KW306" s="141"/>
      <c r="KX306" s="141"/>
      <c r="KY306" s="141"/>
      <c r="KZ306" s="141"/>
      <c r="LA306" s="141"/>
      <c r="LB306" s="141"/>
      <c r="LC306" s="141"/>
      <c r="LD306" s="141"/>
      <c r="LE306" s="141"/>
      <c r="LF306" s="141"/>
      <c r="LG306" s="141"/>
      <c r="LH306" s="141"/>
      <c r="LI306" s="141"/>
      <c r="LJ306" s="141"/>
      <c r="LK306" s="141"/>
      <c r="LL306" s="141"/>
      <c r="LM306" s="141"/>
      <c r="LN306" s="141"/>
      <c r="LO306" s="141"/>
      <c r="LP306" s="141"/>
      <c r="LQ306" s="141"/>
      <c r="LR306" s="141"/>
      <c r="LS306" s="141"/>
      <c r="LT306" s="141"/>
      <c r="LU306" s="141"/>
      <c r="LV306" s="141"/>
      <c r="LW306" s="141"/>
      <c r="LX306" s="141"/>
      <c r="LY306" s="141"/>
      <c r="LZ306" s="141"/>
      <c r="MA306" s="141"/>
      <c r="MB306" s="141"/>
      <c r="MC306" s="141"/>
      <c r="MD306" s="141"/>
      <c r="ME306" s="141"/>
      <c r="MF306" s="141"/>
      <c r="MG306" s="141"/>
      <c r="MH306" s="141"/>
      <c r="MI306" s="141"/>
      <c r="MJ306" s="141"/>
      <c r="MK306" s="141"/>
      <c r="ML306" s="141"/>
      <c r="MM306" s="141"/>
      <c r="MN306" s="141"/>
      <c r="MO306" s="141"/>
      <c r="MP306" s="141"/>
      <c r="MQ306" s="141"/>
      <c r="MR306" s="141"/>
      <c r="MS306" s="141"/>
      <c r="MT306" s="141"/>
      <c r="MU306" s="141"/>
      <c r="MV306" s="141"/>
      <c r="MW306" s="141"/>
      <c r="MX306" s="141"/>
      <c r="MY306" s="141"/>
      <c r="MZ306" s="141"/>
      <c r="NA306" s="141"/>
      <c r="NB306" s="141"/>
      <c r="NC306" s="141"/>
      <c r="ND306" s="141"/>
      <c r="NE306" s="141"/>
      <c r="NF306" s="141"/>
      <c r="NG306" s="141"/>
      <c r="NH306" s="141"/>
      <c r="NI306" s="141"/>
      <c r="NJ306" s="141"/>
      <c r="NK306" s="141"/>
      <c r="NL306" s="141"/>
      <c r="NM306" s="141"/>
      <c r="NN306" s="141"/>
      <c r="NO306" s="141"/>
      <c r="NP306" s="141"/>
      <c r="NQ306" s="141"/>
      <c r="NR306" s="141"/>
      <c r="NS306" s="141"/>
      <c r="NT306" s="141"/>
      <c r="NU306" s="141"/>
      <c r="NV306" s="141"/>
      <c r="NW306" s="141"/>
      <c r="NX306" s="141"/>
      <c r="NY306" s="141"/>
      <c r="NZ306" s="141"/>
      <c r="OA306" s="141"/>
      <c r="OB306" s="141"/>
      <c r="OC306" s="141"/>
      <c r="OD306" s="141"/>
      <c r="OE306" s="141"/>
      <c r="OF306" s="141"/>
      <c r="OG306" s="141"/>
      <c r="OH306" s="141"/>
      <c r="OI306" s="141"/>
      <c r="OJ306" s="141"/>
      <c r="OK306" s="141"/>
      <c r="OL306" s="141"/>
      <c r="OM306" s="141"/>
      <c r="ON306" s="141"/>
      <c r="OO306" s="141"/>
      <c r="OP306" s="141"/>
      <c r="OQ306" s="141"/>
      <c r="OR306" s="141"/>
      <c r="OS306" s="141"/>
      <c r="OT306" s="141"/>
      <c r="OU306" s="141"/>
      <c r="OV306" s="141"/>
      <c r="OW306" s="141"/>
      <c r="OX306" s="141"/>
      <c r="OY306" s="141"/>
      <c r="OZ306" s="141"/>
      <c r="PA306" s="141"/>
      <c r="PB306" s="141"/>
      <c r="PC306" s="141"/>
      <c r="PD306" s="141"/>
      <c r="PE306" s="141"/>
      <c r="PF306" s="141"/>
      <c r="PG306" s="141"/>
      <c r="PH306" s="141"/>
      <c r="PI306" s="141"/>
      <c r="PJ306" s="141"/>
      <c r="PK306" s="141"/>
      <c r="PL306" s="141"/>
      <c r="PM306" s="141"/>
      <c r="PN306" s="141"/>
      <c r="PO306" s="141"/>
      <c r="PP306" s="141"/>
      <c r="PQ306" s="141"/>
      <c r="PR306" s="141"/>
      <c r="PS306" s="141"/>
      <c r="PT306" s="141"/>
      <c r="PU306" s="141"/>
      <c r="PV306" s="141"/>
      <c r="PW306" s="141"/>
      <c r="PX306" s="141"/>
      <c r="PY306" s="141"/>
      <c r="PZ306" s="141"/>
      <c r="QA306" s="141"/>
      <c r="QB306" s="141"/>
      <c r="QC306" s="141"/>
      <c r="QD306" s="141"/>
      <c r="QE306" s="141"/>
      <c r="QF306" s="141"/>
      <c r="QG306" s="145"/>
    </row>
    <row r="307" spans="1:449" s="611" customFormat="1" ht="118.5" hidden="1" customHeight="1">
      <c r="A307" s="252">
        <v>279</v>
      </c>
      <c r="B307" s="255" t="s">
        <v>2650</v>
      </c>
      <c r="C307" s="255" t="s">
        <v>612</v>
      </c>
      <c r="D307" s="255" t="s">
        <v>337</v>
      </c>
      <c r="E307" s="284" t="s">
        <v>3824</v>
      </c>
      <c r="F307" s="255" t="s">
        <v>2650</v>
      </c>
      <c r="G307" s="253" t="s">
        <v>612</v>
      </c>
      <c r="H307" s="253" t="s">
        <v>337</v>
      </c>
      <c r="I307" s="213" t="s">
        <v>2063</v>
      </c>
      <c r="J307" s="288" t="s">
        <v>2064</v>
      </c>
      <c r="K307" s="288" t="s">
        <v>1164</v>
      </c>
      <c r="L307" s="395" t="s">
        <v>337</v>
      </c>
      <c r="M307" s="395" t="s">
        <v>328</v>
      </c>
      <c r="N307" s="395" t="s">
        <v>328</v>
      </c>
      <c r="O307" s="213" t="s">
        <v>196</v>
      </c>
      <c r="P307" s="213" t="s">
        <v>199</v>
      </c>
      <c r="Q307" s="213" t="s">
        <v>482</v>
      </c>
      <c r="R307" s="213" t="s">
        <v>253</v>
      </c>
      <c r="S307" s="255" t="s">
        <v>3841</v>
      </c>
      <c r="T307" s="255" t="s">
        <v>3755</v>
      </c>
      <c r="U307" s="221" t="s">
        <v>3756</v>
      </c>
      <c r="V307" s="255">
        <v>2021</v>
      </c>
      <c r="W307" s="255" t="s">
        <v>3842</v>
      </c>
      <c r="X307" s="284" t="s">
        <v>3843</v>
      </c>
      <c r="Y307" s="214" t="s">
        <v>3844</v>
      </c>
      <c r="Z307" s="284" t="s">
        <v>3829</v>
      </c>
      <c r="AA307" s="255">
        <v>1</v>
      </c>
      <c r="AB307" s="296" t="s">
        <v>3830</v>
      </c>
      <c r="AC307" s="296" t="s">
        <v>3831</v>
      </c>
      <c r="AD307" s="683">
        <v>1</v>
      </c>
      <c r="AE307" s="213" t="s">
        <v>3832</v>
      </c>
      <c r="AF307" s="684">
        <v>44531</v>
      </c>
      <c r="AG307" s="684">
        <v>44651</v>
      </c>
      <c r="AH307" s="260">
        <v>44900</v>
      </c>
      <c r="AI307" s="260" t="s">
        <v>309</v>
      </c>
      <c r="AJ307" s="260" t="s">
        <v>309</v>
      </c>
      <c r="AK307" s="218">
        <f t="shared" si="41"/>
        <v>-60</v>
      </c>
      <c r="AL307" s="220" t="s">
        <v>547</v>
      </c>
      <c r="AM307" s="262"/>
      <c r="AN307" s="257"/>
      <c r="AO307" s="300"/>
      <c r="AP307" s="261"/>
      <c r="AQ307" s="235" t="s">
        <v>386</v>
      </c>
      <c r="AR307" s="223">
        <v>200</v>
      </c>
      <c r="AS307" s="221" t="s">
        <v>398</v>
      </c>
      <c r="AT307" s="262" t="s">
        <v>412</v>
      </c>
      <c r="AU307" s="220" t="s">
        <v>547</v>
      </c>
      <c r="AV307" s="263" t="s">
        <v>412</v>
      </c>
      <c r="AW307" s="222">
        <v>0</v>
      </c>
      <c r="AX307" s="261">
        <v>0</v>
      </c>
      <c r="AY307" s="221" t="s">
        <v>400</v>
      </c>
      <c r="AZ307" s="221" t="s">
        <v>383</v>
      </c>
      <c r="BA307" s="247" t="s">
        <v>390</v>
      </c>
      <c r="BB307" s="36" t="s">
        <v>3833</v>
      </c>
      <c r="BC307" s="264">
        <v>44620</v>
      </c>
      <c r="BD307" s="250" t="s">
        <v>391</v>
      </c>
      <c r="BE307" s="36" t="s">
        <v>3834</v>
      </c>
      <c r="BF307" s="266">
        <v>0.5</v>
      </c>
      <c r="BG307" s="235" t="s">
        <v>422</v>
      </c>
      <c r="BH307" s="223">
        <v>-44620</v>
      </c>
      <c r="BI307" s="221" t="s">
        <v>398</v>
      </c>
      <c r="BJ307" s="375">
        <v>44634</v>
      </c>
      <c r="BK307" s="689" t="s">
        <v>3835</v>
      </c>
      <c r="BL307" s="316" t="s">
        <v>402</v>
      </c>
      <c r="BM307" s="317">
        <v>0.5</v>
      </c>
      <c r="BN307" s="221" t="s">
        <v>293</v>
      </c>
      <c r="BO307" s="316" t="s">
        <v>383</v>
      </c>
      <c r="BP307" s="268" t="s">
        <v>293</v>
      </c>
      <c r="BQ307" s="62" t="s">
        <v>3845</v>
      </c>
      <c r="BR307" s="269">
        <v>44712</v>
      </c>
      <c r="BS307" s="233" t="s">
        <v>3846</v>
      </c>
      <c r="BT307" s="234">
        <v>0.8</v>
      </c>
      <c r="BU307" s="235" t="s">
        <v>414</v>
      </c>
      <c r="BV307" s="223">
        <v>-60</v>
      </c>
      <c r="BW307" s="221" t="s">
        <v>387</v>
      </c>
      <c r="BX307" s="556">
        <v>44732</v>
      </c>
      <c r="BY307" s="94"/>
      <c r="BZ307" s="557" t="s">
        <v>1747</v>
      </c>
      <c r="CA307" s="108">
        <v>0.5</v>
      </c>
      <c r="CB307" s="236" t="s">
        <v>387</v>
      </c>
      <c r="CC307" s="94"/>
      <c r="CD307" s="399" t="s">
        <v>1213</v>
      </c>
      <c r="CE307" s="62"/>
      <c r="CF307" s="393" t="s">
        <v>3847</v>
      </c>
      <c r="CG307" s="50" t="s">
        <v>3839</v>
      </c>
      <c r="CH307" s="265" t="s">
        <v>2671</v>
      </c>
      <c r="CI307" s="122">
        <v>1</v>
      </c>
      <c r="CJ307" s="235" t="str">
        <f t="shared" si="42"/>
        <v>CUMPLIMIENTO TOTAL</v>
      </c>
      <c r="CK307" s="223">
        <f t="shared" si="46"/>
        <v>-60</v>
      </c>
      <c r="CL307" s="221" t="str">
        <f t="shared" si="47"/>
        <v>VENCIDO</v>
      </c>
      <c r="CM307" s="513">
        <v>44883</v>
      </c>
      <c r="CN307" s="608" t="s">
        <v>3848</v>
      </c>
      <c r="CO307" s="336" t="s">
        <v>1543</v>
      </c>
      <c r="CP307" s="120">
        <v>1</v>
      </c>
      <c r="CQ307" s="576" t="s">
        <v>294</v>
      </c>
      <c r="CR307" s="94"/>
      <c r="CS307" s="249">
        <v>44963</v>
      </c>
      <c r="CT307" s="82" t="s">
        <v>1125</v>
      </c>
      <c r="CU307" s="82" t="s">
        <v>339</v>
      </c>
      <c r="CV307" s="107">
        <v>1</v>
      </c>
      <c r="CW307" s="110">
        <v>1</v>
      </c>
      <c r="CX307" s="235" t="str">
        <f t="shared" si="43"/>
        <v>CUMPLIMIENTO TOTAL</v>
      </c>
      <c r="CY307" s="223" t="str">
        <f t="shared" si="44"/>
        <v>NO APLICA ACCION CERRADA</v>
      </c>
      <c r="CZ307" s="221" t="str">
        <f t="shared" si="48"/>
        <v>NO APLICA ACCION CERRADA</v>
      </c>
      <c r="DA307" s="239" t="s">
        <v>328</v>
      </c>
      <c r="DB307" s="82" t="s">
        <v>1125</v>
      </c>
      <c r="DC307" s="82" t="s">
        <v>339</v>
      </c>
      <c r="DD307" s="107">
        <v>1</v>
      </c>
      <c r="DE307" s="97" t="s">
        <v>294</v>
      </c>
      <c r="DF307" s="94"/>
      <c r="DG307" s="141"/>
      <c r="DH307" s="141"/>
      <c r="DI307" s="141"/>
      <c r="DJ307" s="141"/>
      <c r="DK307" s="141"/>
      <c r="DL307" s="141"/>
      <c r="DM307" s="141"/>
      <c r="DN307" s="141"/>
      <c r="DO307" s="141"/>
      <c r="DP307" s="141"/>
      <c r="DQ307" s="141"/>
      <c r="DR307" s="141"/>
      <c r="DS307" s="141"/>
      <c r="DT307" s="141"/>
      <c r="DU307" s="141"/>
      <c r="DV307" s="141"/>
      <c r="DW307" s="141"/>
      <c r="DX307" s="141"/>
      <c r="DY307" s="141"/>
      <c r="DZ307" s="141"/>
      <c r="EA307" s="141"/>
      <c r="EB307" s="141"/>
      <c r="EC307" s="141"/>
      <c r="ED307" s="141"/>
      <c r="EE307" s="141"/>
      <c r="EF307" s="141"/>
      <c r="EG307" s="141"/>
      <c r="EH307" s="141"/>
      <c r="EI307" s="141"/>
      <c r="EJ307" s="141"/>
      <c r="EK307" s="141"/>
      <c r="EL307" s="141"/>
      <c r="EM307" s="141"/>
      <c r="EN307" s="141"/>
      <c r="EO307" s="141"/>
      <c r="EP307" s="141"/>
      <c r="EQ307" s="141"/>
      <c r="ER307" s="141"/>
      <c r="ES307" s="141"/>
      <c r="ET307" s="141"/>
      <c r="EU307" s="141"/>
      <c r="EV307" s="141"/>
      <c r="EW307" s="141"/>
      <c r="EX307" s="141"/>
      <c r="EY307" s="141"/>
      <c r="EZ307" s="141"/>
      <c r="FA307" s="141"/>
      <c r="FB307" s="141"/>
      <c r="FC307" s="141"/>
      <c r="FD307" s="141"/>
      <c r="FE307" s="141"/>
      <c r="FF307" s="141"/>
      <c r="FG307" s="141"/>
      <c r="FH307" s="141"/>
      <c r="FI307" s="141"/>
      <c r="FJ307" s="141"/>
      <c r="FK307" s="141"/>
      <c r="FL307" s="141"/>
      <c r="FM307" s="141"/>
      <c r="FN307" s="141"/>
      <c r="FO307" s="141"/>
      <c r="FP307" s="141"/>
      <c r="FQ307" s="141"/>
      <c r="FR307" s="141"/>
      <c r="FS307" s="141"/>
      <c r="FT307" s="141"/>
      <c r="FU307" s="141"/>
      <c r="FV307" s="141"/>
      <c r="FW307" s="141"/>
      <c r="FX307" s="141"/>
      <c r="FY307" s="141"/>
      <c r="FZ307" s="141"/>
      <c r="GA307" s="141"/>
      <c r="GB307" s="141"/>
      <c r="GC307" s="141"/>
      <c r="GD307" s="141"/>
      <c r="GE307" s="141"/>
      <c r="GF307" s="141"/>
      <c r="GG307" s="141"/>
      <c r="GH307" s="141"/>
      <c r="GI307" s="141"/>
      <c r="GJ307" s="141"/>
      <c r="GK307" s="141"/>
      <c r="GL307" s="141"/>
      <c r="GM307" s="141"/>
      <c r="GN307" s="141"/>
      <c r="GO307" s="141"/>
      <c r="GP307" s="141"/>
      <c r="GQ307" s="141"/>
      <c r="GR307" s="141"/>
      <c r="GS307" s="141"/>
      <c r="GT307" s="141"/>
      <c r="GU307" s="141"/>
      <c r="GV307" s="141"/>
      <c r="GW307" s="141"/>
      <c r="GX307" s="141"/>
      <c r="GY307" s="141"/>
      <c r="GZ307" s="141"/>
      <c r="HA307" s="141"/>
      <c r="HB307" s="141"/>
      <c r="HC307" s="141"/>
      <c r="HD307" s="141"/>
      <c r="HE307" s="141"/>
      <c r="HF307" s="141"/>
      <c r="HG307" s="141"/>
      <c r="HH307" s="141"/>
      <c r="HI307" s="141"/>
      <c r="HJ307" s="141"/>
      <c r="HK307" s="141"/>
      <c r="HL307" s="141"/>
      <c r="HM307" s="141"/>
      <c r="HN307" s="141"/>
      <c r="HO307" s="141"/>
      <c r="HP307" s="141"/>
      <c r="HQ307" s="141"/>
      <c r="HR307" s="141"/>
      <c r="HS307" s="141"/>
      <c r="HT307" s="141"/>
      <c r="HU307" s="141"/>
      <c r="HV307" s="141"/>
      <c r="HW307" s="141"/>
      <c r="HX307" s="141"/>
      <c r="HY307" s="141"/>
      <c r="HZ307" s="141"/>
      <c r="IA307" s="141"/>
      <c r="IB307" s="141"/>
      <c r="IC307" s="141"/>
      <c r="ID307" s="141"/>
      <c r="IE307" s="141"/>
      <c r="IF307" s="141"/>
      <c r="IG307" s="141"/>
      <c r="IH307" s="141"/>
      <c r="II307" s="141"/>
      <c r="IJ307" s="141"/>
      <c r="IK307" s="141"/>
      <c r="IL307" s="141"/>
      <c r="IM307" s="141"/>
      <c r="IN307" s="141"/>
      <c r="IO307" s="141"/>
      <c r="IP307" s="141"/>
      <c r="IQ307" s="141"/>
      <c r="IR307" s="141"/>
      <c r="IS307" s="141"/>
      <c r="IT307" s="141"/>
      <c r="IU307" s="141"/>
      <c r="IV307" s="141"/>
      <c r="IW307" s="141"/>
      <c r="IX307" s="141"/>
      <c r="IY307" s="141"/>
      <c r="IZ307" s="141"/>
      <c r="JA307" s="141"/>
      <c r="JB307" s="141"/>
      <c r="JC307" s="141"/>
      <c r="JD307" s="141"/>
      <c r="JE307" s="141"/>
      <c r="JF307" s="141"/>
      <c r="JG307" s="141"/>
      <c r="JH307" s="141"/>
      <c r="JI307" s="141"/>
      <c r="JJ307" s="141"/>
      <c r="JK307" s="141"/>
      <c r="JL307" s="141"/>
      <c r="JM307" s="141"/>
      <c r="JN307" s="141"/>
      <c r="JO307" s="141"/>
      <c r="JP307" s="141"/>
      <c r="JQ307" s="141"/>
      <c r="JR307" s="141"/>
      <c r="JS307" s="141"/>
      <c r="JT307" s="141"/>
      <c r="JU307" s="141"/>
      <c r="JV307" s="141"/>
      <c r="JW307" s="141"/>
      <c r="JX307" s="141"/>
      <c r="JY307" s="141"/>
      <c r="JZ307" s="141"/>
      <c r="KA307" s="141"/>
      <c r="KB307" s="141"/>
      <c r="KC307" s="141"/>
      <c r="KD307" s="141"/>
      <c r="KE307" s="141"/>
      <c r="KF307" s="141"/>
      <c r="KG307" s="141"/>
      <c r="KH307" s="141"/>
      <c r="KI307" s="141"/>
      <c r="KJ307" s="141"/>
      <c r="KK307" s="141"/>
      <c r="KL307" s="141"/>
      <c r="KM307" s="141"/>
      <c r="KN307" s="141"/>
      <c r="KO307" s="141"/>
      <c r="KP307" s="141"/>
      <c r="KQ307" s="141"/>
      <c r="KR307" s="141"/>
      <c r="KS307" s="141"/>
      <c r="KT307" s="141"/>
      <c r="KU307" s="141"/>
      <c r="KV307" s="141"/>
      <c r="KW307" s="141"/>
      <c r="KX307" s="141"/>
      <c r="KY307" s="141"/>
      <c r="KZ307" s="141"/>
      <c r="LA307" s="141"/>
      <c r="LB307" s="141"/>
      <c r="LC307" s="141"/>
      <c r="LD307" s="141"/>
      <c r="LE307" s="141"/>
      <c r="LF307" s="141"/>
      <c r="LG307" s="141"/>
      <c r="LH307" s="141"/>
      <c r="LI307" s="141"/>
      <c r="LJ307" s="141"/>
      <c r="LK307" s="141"/>
      <c r="LL307" s="141"/>
      <c r="LM307" s="141"/>
      <c r="LN307" s="141"/>
      <c r="LO307" s="141"/>
      <c r="LP307" s="141"/>
      <c r="LQ307" s="141"/>
      <c r="LR307" s="141"/>
      <c r="LS307" s="141"/>
      <c r="LT307" s="141"/>
      <c r="LU307" s="141"/>
      <c r="LV307" s="141"/>
      <c r="LW307" s="141"/>
      <c r="LX307" s="141"/>
      <c r="LY307" s="141"/>
      <c r="LZ307" s="141"/>
      <c r="MA307" s="141"/>
      <c r="MB307" s="141"/>
      <c r="MC307" s="141"/>
      <c r="MD307" s="141"/>
      <c r="ME307" s="141"/>
      <c r="MF307" s="141"/>
      <c r="MG307" s="141"/>
      <c r="MH307" s="141"/>
      <c r="MI307" s="141"/>
      <c r="MJ307" s="141"/>
      <c r="MK307" s="141"/>
      <c r="ML307" s="141"/>
      <c r="MM307" s="141"/>
      <c r="MN307" s="141"/>
      <c r="MO307" s="141"/>
      <c r="MP307" s="141"/>
      <c r="MQ307" s="141"/>
      <c r="MR307" s="141"/>
      <c r="MS307" s="141"/>
      <c r="MT307" s="141"/>
      <c r="MU307" s="141"/>
      <c r="MV307" s="141"/>
      <c r="MW307" s="141"/>
      <c r="MX307" s="141"/>
      <c r="MY307" s="141"/>
      <c r="MZ307" s="141"/>
      <c r="NA307" s="141"/>
      <c r="NB307" s="141"/>
      <c r="NC307" s="141"/>
      <c r="ND307" s="141"/>
      <c r="NE307" s="141"/>
      <c r="NF307" s="141"/>
      <c r="NG307" s="141"/>
      <c r="NH307" s="141"/>
      <c r="NI307" s="141"/>
      <c r="NJ307" s="141"/>
      <c r="NK307" s="141"/>
      <c r="NL307" s="141"/>
      <c r="NM307" s="141"/>
      <c r="NN307" s="141"/>
      <c r="NO307" s="141"/>
      <c r="NP307" s="141"/>
      <c r="NQ307" s="141"/>
      <c r="NR307" s="141"/>
      <c r="NS307" s="141"/>
      <c r="NT307" s="141"/>
      <c r="NU307" s="141"/>
      <c r="NV307" s="141"/>
      <c r="NW307" s="141"/>
      <c r="NX307" s="141"/>
      <c r="NY307" s="141"/>
      <c r="NZ307" s="141"/>
      <c r="OA307" s="141"/>
      <c r="OB307" s="141"/>
      <c r="OC307" s="141"/>
      <c r="OD307" s="141"/>
      <c r="OE307" s="141"/>
      <c r="OF307" s="141"/>
      <c r="OG307" s="141"/>
      <c r="OH307" s="141"/>
      <c r="OI307" s="141"/>
      <c r="OJ307" s="141"/>
      <c r="OK307" s="141"/>
      <c r="OL307" s="141"/>
      <c r="OM307" s="141"/>
      <c r="ON307" s="141"/>
      <c r="OO307" s="141"/>
      <c r="OP307" s="141"/>
      <c r="OQ307" s="141"/>
      <c r="OR307" s="141"/>
      <c r="OS307" s="141"/>
      <c r="OT307" s="141"/>
      <c r="OU307" s="141"/>
      <c r="OV307" s="141"/>
      <c r="OW307" s="141"/>
      <c r="OX307" s="141"/>
      <c r="OY307" s="141"/>
      <c r="OZ307" s="141"/>
      <c r="PA307" s="141"/>
      <c r="PB307" s="141"/>
      <c r="PC307" s="141"/>
      <c r="PD307" s="141"/>
      <c r="PE307" s="141"/>
      <c r="PF307" s="141"/>
      <c r="PG307" s="141"/>
      <c r="PH307" s="141"/>
      <c r="PI307" s="141"/>
      <c r="PJ307" s="141"/>
      <c r="PK307" s="141"/>
      <c r="PL307" s="141"/>
      <c r="PM307" s="141"/>
      <c r="PN307" s="141"/>
      <c r="PO307" s="141"/>
      <c r="PP307" s="141"/>
      <c r="PQ307" s="141"/>
      <c r="PR307" s="141"/>
      <c r="PS307" s="141"/>
      <c r="PT307" s="141"/>
      <c r="PU307" s="141"/>
      <c r="PV307" s="141"/>
      <c r="PW307" s="141"/>
      <c r="PX307" s="141"/>
      <c r="PY307" s="141"/>
      <c r="PZ307" s="141"/>
      <c r="QA307" s="141"/>
      <c r="QB307" s="141"/>
      <c r="QC307" s="141"/>
      <c r="QD307" s="141"/>
      <c r="QE307" s="141"/>
      <c r="QF307" s="141"/>
      <c r="QG307" s="145"/>
    </row>
    <row r="308" spans="1:449" s="611" customFormat="1" ht="118.5" hidden="1" customHeight="1">
      <c r="A308" s="252">
        <v>280</v>
      </c>
      <c r="B308" s="255" t="s">
        <v>2650</v>
      </c>
      <c r="C308" s="255" t="s">
        <v>612</v>
      </c>
      <c r="D308" s="255" t="s">
        <v>337</v>
      </c>
      <c r="E308" s="284" t="s">
        <v>3824</v>
      </c>
      <c r="F308" s="255" t="s">
        <v>2650</v>
      </c>
      <c r="G308" s="253" t="s">
        <v>612</v>
      </c>
      <c r="H308" s="253" t="s">
        <v>337</v>
      </c>
      <c r="I308" s="213" t="s">
        <v>2063</v>
      </c>
      <c r="J308" s="288" t="s">
        <v>2064</v>
      </c>
      <c r="K308" s="288" t="s">
        <v>1164</v>
      </c>
      <c r="L308" s="395" t="s">
        <v>337</v>
      </c>
      <c r="M308" s="395" t="s">
        <v>328</v>
      </c>
      <c r="N308" s="395" t="s">
        <v>328</v>
      </c>
      <c r="O308" s="213" t="s">
        <v>196</v>
      </c>
      <c r="P308" s="213" t="s">
        <v>199</v>
      </c>
      <c r="Q308" s="213" t="s">
        <v>482</v>
      </c>
      <c r="R308" s="213" t="s">
        <v>253</v>
      </c>
      <c r="S308" s="255" t="s">
        <v>583</v>
      </c>
      <c r="T308" s="255" t="s">
        <v>3755</v>
      </c>
      <c r="U308" s="221" t="s">
        <v>3756</v>
      </c>
      <c r="V308" s="255">
        <v>2021</v>
      </c>
      <c r="W308" s="255" t="s">
        <v>3849</v>
      </c>
      <c r="X308" s="284" t="s">
        <v>3850</v>
      </c>
      <c r="Y308" s="214" t="s">
        <v>3828</v>
      </c>
      <c r="Z308" s="284" t="s">
        <v>3829</v>
      </c>
      <c r="AA308" s="255">
        <v>1</v>
      </c>
      <c r="AB308" s="296" t="s">
        <v>3830</v>
      </c>
      <c r="AC308" s="296" t="s">
        <v>3831</v>
      </c>
      <c r="AD308" s="683">
        <v>1</v>
      </c>
      <c r="AE308" s="215" t="s">
        <v>3832</v>
      </c>
      <c r="AF308" s="684">
        <v>44531</v>
      </c>
      <c r="AG308" s="684">
        <v>44651</v>
      </c>
      <c r="AH308" s="260">
        <v>44900</v>
      </c>
      <c r="AI308" s="260" t="s">
        <v>309</v>
      </c>
      <c r="AJ308" s="260" t="s">
        <v>309</v>
      </c>
      <c r="AK308" s="218">
        <f t="shared" si="41"/>
        <v>-60</v>
      </c>
      <c r="AL308" s="220" t="s">
        <v>547</v>
      </c>
      <c r="AM308" s="262"/>
      <c r="AN308" s="257"/>
      <c r="AO308" s="300"/>
      <c r="AP308" s="261"/>
      <c r="AQ308" s="235" t="s">
        <v>386</v>
      </c>
      <c r="AR308" s="223">
        <v>200</v>
      </c>
      <c r="AS308" s="221" t="s">
        <v>398</v>
      </c>
      <c r="AT308" s="262" t="s">
        <v>412</v>
      </c>
      <c r="AU308" s="220" t="s">
        <v>547</v>
      </c>
      <c r="AV308" s="263" t="s">
        <v>412</v>
      </c>
      <c r="AW308" s="222">
        <v>0</v>
      </c>
      <c r="AX308" s="261">
        <v>0</v>
      </c>
      <c r="AY308" s="221" t="s">
        <v>400</v>
      </c>
      <c r="AZ308" s="221" t="s">
        <v>383</v>
      </c>
      <c r="BA308" s="247" t="s">
        <v>390</v>
      </c>
      <c r="BB308" s="36" t="s">
        <v>3833</v>
      </c>
      <c r="BC308" s="264">
        <v>44620</v>
      </c>
      <c r="BD308" s="250" t="s">
        <v>391</v>
      </c>
      <c r="BE308" s="36" t="s">
        <v>3834</v>
      </c>
      <c r="BF308" s="266">
        <v>0.5</v>
      </c>
      <c r="BG308" s="235" t="s">
        <v>422</v>
      </c>
      <c r="BH308" s="223">
        <v>-44620</v>
      </c>
      <c r="BI308" s="221" t="s">
        <v>398</v>
      </c>
      <c r="BJ308" s="375">
        <v>44634</v>
      </c>
      <c r="BK308" s="689" t="s">
        <v>3835</v>
      </c>
      <c r="BL308" s="316" t="s">
        <v>402</v>
      </c>
      <c r="BM308" s="317">
        <v>0.5</v>
      </c>
      <c r="BN308" s="221" t="s">
        <v>293</v>
      </c>
      <c r="BO308" s="316" t="s">
        <v>383</v>
      </c>
      <c r="BP308" s="268" t="s">
        <v>293</v>
      </c>
      <c r="BQ308" s="62" t="s">
        <v>3845</v>
      </c>
      <c r="BR308" s="269">
        <v>44712</v>
      </c>
      <c r="BS308" s="233" t="s">
        <v>3846</v>
      </c>
      <c r="BT308" s="234">
        <v>0.8</v>
      </c>
      <c r="BU308" s="235" t="s">
        <v>414</v>
      </c>
      <c r="BV308" s="223">
        <v>-60</v>
      </c>
      <c r="BW308" s="221" t="s">
        <v>387</v>
      </c>
      <c r="BX308" s="556">
        <v>44732</v>
      </c>
      <c r="BY308" s="94"/>
      <c r="BZ308" s="557" t="s">
        <v>1747</v>
      </c>
      <c r="CA308" s="108">
        <v>0.5</v>
      </c>
      <c r="CB308" s="236" t="s">
        <v>387</v>
      </c>
      <c r="CC308" s="94"/>
      <c r="CD308" s="399" t="s">
        <v>1213</v>
      </c>
      <c r="CE308" s="62"/>
      <c r="CF308" s="393" t="s">
        <v>3851</v>
      </c>
      <c r="CG308" s="50" t="s">
        <v>3839</v>
      </c>
      <c r="CH308" s="265" t="s">
        <v>2671</v>
      </c>
      <c r="CI308" s="122">
        <v>1</v>
      </c>
      <c r="CJ308" s="235" t="str">
        <f t="shared" si="42"/>
        <v>CUMPLIMIENTO TOTAL</v>
      </c>
      <c r="CK308" s="223">
        <f t="shared" si="46"/>
        <v>-60</v>
      </c>
      <c r="CL308" s="221" t="str">
        <f t="shared" si="47"/>
        <v>VENCIDO</v>
      </c>
      <c r="CM308" s="513">
        <v>44883</v>
      </c>
      <c r="CN308" s="608" t="s">
        <v>3848</v>
      </c>
      <c r="CO308" s="336" t="s">
        <v>1543</v>
      </c>
      <c r="CP308" s="120">
        <v>1</v>
      </c>
      <c r="CQ308" s="576" t="s">
        <v>294</v>
      </c>
      <c r="CR308" s="94"/>
      <c r="CS308" s="249">
        <v>44963</v>
      </c>
      <c r="CT308" s="82" t="s">
        <v>1125</v>
      </c>
      <c r="CU308" s="82" t="s">
        <v>339</v>
      </c>
      <c r="CV308" s="107">
        <v>1</v>
      </c>
      <c r="CW308" s="110">
        <v>1</v>
      </c>
      <c r="CX308" s="235" t="str">
        <f t="shared" si="43"/>
        <v>CUMPLIMIENTO TOTAL</v>
      </c>
      <c r="CY308" s="223" t="str">
        <f t="shared" si="44"/>
        <v>NO APLICA ACCION CERRADA</v>
      </c>
      <c r="CZ308" s="221" t="str">
        <f t="shared" si="48"/>
        <v>NO APLICA ACCION CERRADA</v>
      </c>
      <c r="DA308" s="239" t="s">
        <v>328</v>
      </c>
      <c r="DB308" s="82" t="s">
        <v>1125</v>
      </c>
      <c r="DC308" s="82" t="s">
        <v>339</v>
      </c>
      <c r="DD308" s="107">
        <v>1</v>
      </c>
      <c r="DE308" s="97" t="s">
        <v>294</v>
      </c>
      <c r="DF308" s="94"/>
      <c r="DG308" s="141"/>
      <c r="DH308" s="141"/>
      <c r="DI308" s="141"/>
      <c r="DJ308" s="141"/>
      <c r="DK308" s="141"/>
      <c r="DL308" s="141"/>
      <c r="DM308" s="141"/>
      <c r="DN308" s="141"/>
      <c r="DO308" s="141"/>
      <c r="DP308" s="141"/>
      <c r="DQ308" s="141"/>
      <c r="DR308" s="141"/>
      <c r="DS308" s="141"/>
      <c r="DT308" s="141"/>
      <c r="DU308" s="141"/>
      <c r="DV308" s="141"/>
      <c r="DW308" s="141"/>
      <c r="DX308" s="141"/>
      <c r="DY308" s="141"/>
      <c r="DZ308" s="141"/>
      <c r="EA308" s="141"/>
      <c r="EB308" s="141"/>
      <c r="EC308" s="141"/>
      <c r="ED308" s="141"/>
      <c r="EE308" s="141"/>
      <c r="EF308" s="141"/>
      <c r="EG308" s="141"/>
      <c r="EH308" s="141"/>
      <c r="EI308" s="141"/>
      <c r="EJ308" s="141"/>
      <c r="EK308" s="141"/>
      <c r="EL308" s="141"/>
      <c r="EM308" s="141"/>
      <c r="EN308" s="141"/>
      <c r="EO308" s="141"/>
      <c r="EP308" s="141"/>
      <c r="EQ308" s="141"/>
      <c r="ER308" s="141"/>
      <c r="ES308" s="141"/>
      <c r="ET308" s="141"/>
      <c r="EU308" s="141"/>
      <c r="EV308" s="141"/>
      <c r="EW308" s="141"/>
      <c r="EX308" s="141"/>
      <c r="EY308" s="141"/>
      <c r="EZ308" s="141"/>
      <c r="FA308" s="141"/>
      <c r="FB308" s="141"/>
      <c r="FC308" s="141"/>
      <c r="FD308" s="141"/>
      <c r="FE308" s="141"/>
      <c r="FF308" s="141"/>
      <c r="FG308" s="141"/>
      <c r="FH308" s="141"/>
      <c r="FI308" s="141"/>
      <c r="FJ308" s="141"/>
      <c r="FK308" s="141"/>
      <c r="FL308" s="141"/>
      <c r="FM308" s="141"/>
      <c r="FN308" s="141"/>
      <c r="FO308" s="141"/>
      <c r="FP308" s="141"/>
      <c r="FQ308" s="141"/>
      <c r="FR308" s="141"/>
      <c r="FS308" s="141"/>
      <c r="FT308" s="141"/>
      <c r="FU308" s="141"/>
      <c r="FV308" s="141"/>
      <c r="FW308" s="141"/>
      <c r="FX308" s="141"/>
      <c r="FY308" s="141"/>
      <c r="FZ308" s="141"/>
      <c r="GA308" s="141"/>
      <c r="GB308" s="141"/>
      <c r="GC308" s="141"/>
      <c r="GD308" s="141"/>
      <c r="GE308" s="141"/>
      <c r="GF308" s="141"/>
      <c r="GG308" s="141"/>
      <c r="GH308" s="141"/>
      <c r="GI308" s="141"/>
      <c r="GJ308" s="141"/>
      <c r="GK308" s="141"/>
      <c r="GL308" s="141"/>
      <c r="GM308" s="141"/>
      <c r="GN308" s="141"/>
      <c r="GO308" s="141"/>
      <c r="GP308" s="141"/>
      <c r="GQ308" s="141"/>
      <c r="GR308" s="141"/>
      <c r="GS308" s="141"/>
      <c r="GT308" s="141"/>
      <c r="GU308" s="141"/>
      <c r="GV308" s="141"/>
      <c r="GW308" s="141"/>
      <c r="GX308" s="141"/>
      <c r="GY308" s="141"/>
      <c r="GZ308" s="141"/>
      <c r="HA308" s="141"/>
      <c r="HB308" s="141"/>
      <c r="HC308" s="141"/>
      <c r="HD308" s="141"/>
      <c r="HE308" s="141"/>
      <c r="HF308" s="141"/>
      <c r="HG308" s="141"/>
      <c r="HH308" s="141"/>
      <c r="HI308" s="141"/>
      <c r="HJ308" s="141"/>
      <c r="HK308" s="141"/>
      <c r="HL308" s="141"/>
      <c r="HM308" s="141"/>
      <c r="HN308" s="141"/>
      <c r="HO308" s="141"/>
      <c r="HP308" s="141"/>
      <c r="HQ308" s="141"/>
      <c r="HR308" s="141"/>
      <c r="HS308" s="141"/>
      <c r="HT308" s="141"/>
      <c r="HU308" s="141"/>
      <c r="HV308" s="141"/>
      <c r="HW308" s="141"/>
      <c r="HX308" s="141"/>
      <c r="HY308" s="141"/>
      <c r="HZ308" s="141"/>
      <c r="IA308" s="141"/>
      <c r="IB308" s="141"/>
      <c r="IC308" s="141"/>
      <c r="ID308" s="141"/>
      <c r="IE308" s="141"/>
      <c r="IF308" s="141"/>
      <c r="IG308" s="141"/>
      <c r="IH308" s="141"/>
      <c r="II308" s="141"/>
      <c r="IJ308" s="141"/>
      <c r="IK308" s="141"/>
      <c r="IL308" s="141"/>
      <c r="IM308" s="141"/>
      <c r="IN308" s="141"/>
      <c r="IO308" s="141"/>
      <c r="IP308" s="141"/>
      <c r="IQ308" s="141"/>
      <c r="IR308" s="141"/>
      <c r="IS308" s="141"/>
      <c r="IT308" s="141"/>
      <c r="IU308" s="141"/>
      <c r="IV308" s="141"/>
      <c r="IW308" s="141"/>
      <c r="IX308" s="141"/>
      <c r="IY308" s="141"/>
      <c r="IZ308" s="141"/>
      <c r="JA308" s="141"/>
      <c r="JB308" s="141"/>
      <c r="JC308" s="141"/>
      <c r="JD308" s="141"/>
      <c r="JE308" s="141"/>
      <c r="JF308" s="141"/>
      <c r="JG308" s="141"/>
      <c r="JH308" s="141"/>
      <c r="JI308" s="141"/>
      <c r="JJ308" s="141"/>
      <c r="JK308" s="141"/>
      <c r="JL308" s="141"/>
      <c r="JM308" s="141"/>
      <c r="JN308" s="141"/>
      <c r="JO308" s="141"/>
      <c r="JP308" s="141"/>
      <c r="JQ308" s="141"/>
      <c r="JR308" s="141"/>
      <c r="JS308" s="141"/>
      <c r="JT308" s="141"/>
      <c r="JU308" s="141"/>
      <c r="JV308" s="141"/>
      <c r="JW308" s="141"/>
      <c r="JX308" s="141"/>
      <c r="JY308" s="141"/>
      <c r="JZ308" s="141"/>
      <c r="KA308" s="141"/>
      <c r="KB308" s="141"/>
      <c r="KC308" s="141"/>
      <c r="KD308" s="141"/>
      <c r="KE308" s="141"/>
      <c r="KF308" s="141"/>
      <c r="KG308" s="141"/>
      <c r="KH308" s="141"/>
      <c r="KI308" s="141"/>
      <c r="KJ308" s="141"/>
      <c r="KK308" s="141"/>
      <c r="KL308" s="141"/>
      <c r="KM308" s="141"/>
      <c r="KN308" s="141"/>
      <c r="KO308" s="141"/>
      <c r="KP308" s="141"/>
      <c r="KQ308" s="141"/>
      <c r="KR308" s="141"/>
      <c r="KS308" s="141"/>
      <c r="KT308" s="141"/>
      <c r="KU308" s="141"/>
      <c r="KV308" s="141"/>
      <c r="KW308" s="141"/>
      <c r="KX308" s="141"/>
      <c r="KY308" s="141"/>
      <c r="KZ308" s="141"/>
      <c r="LA308" s="141"/>
      <c r="LB308" s="141"/>
      <c r="LC308" s="141"/>
      <c r="LD308" s="141"/>
      <c r="LE308" s="141"/>
      <c r="LF308" s="141"/>
      <c r="LG308" s="141"/>
      <c r="LH308" s="141"/>
      <c r="LI308" s="141"/>
      <c r="LJ308" s="141"/>
      <c r="LK308" s="141"/>
      <c r="LL308" s="141"/>
      <c r="LM308" s="141"/>
      <c r="LN308" s="141"/>
      <c r="LO308" s="141"/>
      <c r="LP308" s="141"/>
      <c r="LQ308" s="141"/>
      <c r="LR308" s="141"/>
      <c r="LS308" s="141"/>
      <c r="LT308" s="141"/>
      <c r="LU308" s="141"/>
      <c r="LV308" s="141"/>
      <c r="LW308" s="141"/>
      <c r="LX308" s="141"/>
      <c r="LY308" s="141"/>
      <c r="LZ308" s="141"/>
      <c r="MA308" s="141"/>
      <c r="MB308" s="141"/>
      <c r="MC308" s="141"/>
      <c r="MD308" s="141"/>
      <c r="ME308" s="141"/>
      <c r="MF308" s="141"/>
      <c r="MG308" s="141"/>
      <c r="MH308" s="141"/>
      <c r="MI308" s="141"/>
      <c r="MJ308" s="141"/>
      <c r="MK308" s="141"/>
      <c r="ML308" s="141"/>
      <c r="MM308" s="141"/>
      <c r="MN308" s="141"/>
      <c r="MO308" s="141"/>
      <c r="MP308" s="141"/>
      <c r="MQ308" s="141"/>
      <c r="MR308" s="141"/>
      <c r="MS308" s="141"/>
      <c r="MT308" s="141"/>
      <c r="MU308" s="141"/>
      <c r="MV308" s="141"/>
      <c r="MW308" s="141"/>
      <c r="MX308" s="141"/>
      <c r="MY308" s="141"/>
      <c r="MZ308" s="141"/>
      <c r="NA308" s="141"/>
      <c r="NB308" s="141"/>
      <c r="NC308" s="141"/>
      <c r="ND308" s="141"/>
      <c r="NE308" s="141"/>
      <c r="NF308" s="141"/>
      <c r="NG308" s="141"/>
      <c r="NH308" s="141"/>
      <c r="NI308" s="141"/>
      <c r="NJ308" s="141"/>
      <c r="NK308" s="141"/>
      <c r="NL308" s="141"/>
      <c r="NM308" s="141"/>
      <c r="NN308" s="141"/>
      <c r="NO308" s="141"/>
      <c r="NP308" s="141"/>
      <c r="NQ308" s="141"/>
      <c r="NR308" s="141"/>
      <c r="NS308" s="141"/>
      <c r="NT308" s="141"/>
      <c r="NU308" s="141"/>
      <c r="NV308" s="141"/>
      <c r="NW308" s="141"/>
      <c r="NX308" s="141"/>
      <c r="NY308" s="141"/>
      <c r="NZ308" s="141"/>
      <c r="OA308" s="141"/>
      <c r="OB308" s="141"/>
      <c r="OC308" s="141"/>
      <c r="OD308" s="141"/>
      <c r="OE308" s="141"/>
      <c r="OF308" s="141"/>
      <c r="OG308" s="141"/>
      <c r="OH308" s="141"/>
      <c r="OI308" s="141"/>
      <c r="OJ308" s="141"/>
      <c r="OK308" s="141"/>
      <c r="OL308" s="141"/>
      <c r="OM308" s="141"/>
      <c r="ON308" s="141"/>
      <c r="OO308" s="141"/>
      <c r="OP308" s="141"/>
      <c r="OQ308" s="141"/>
      <c r="OR308" s="141"/>
      <c r="OS308" s="141"/>
      <c r="OT308" s="141"/>
      <c r="OU308" s="141"/>
      <c r="OV308" s="141"/>
      <c r="OW308" s="141"/>
      <c r="OX308" s="141"/>
      <c r="OY308" s="141"/>
      <c r="OZ308" s="141"/>
      <c r="PA308" s="141"/>
      <c r="PB308" s="141"/>
      <c r="PC308" s="141"/>
      <c r="PD308" s="141"/>
      <c r="PE308" s="141"/>
      <c r="PF308" s="141"/>
      <c r="PG308" s="141"/>
      <c r="PH308" s="141"/>
      <c r="PI308" s="141"/>
      <c r="PJ308" s="141"/>
      <c r="PK308" s="141"/>
      <c r="PL308" s="141"/>
      <c r="PM308" s="141"/>
      <c r="PN308" s="141"/>
      <c r="PO308" s="141"/>
      <c r="PP308" s="141"/>
      <c r="PQ308" s="141"/>
      <c r="PR308" s="141"/>
      <c r="PS308" s="141"/>
      <c r="PT308" s="141"/>
      <c r="PU308" s="141"/>
      <c r="PV308" s="141"/>
      <c r="PW308" s="141"/>
      <c r="PX308" s="141"/>
      <c r="PY308" s="141"/>
      <c r="PZ308" s="141"/>
      <c r="QA308" s="141"/>
      <c r="QB308" s="141"/>
      <c r="QC308" s="141"/>
      <c r="QD308" s="141"/>
      <c r="QE308" s="141"/>
      <c r="QF308" s="141"/>
      <c r="QG308" s="145"/>
    </row>
    <row r="309" spans="1:449" s="611" customFormat="1" ht="118.5" hidden="1" customHeight="1">
      <c r="A309" s="252">
        <v>281</v>
      </c>
      <c r="B309" s="255" t="s">
        <v>2650</v>
      </c>
      <c r="C309" s="255" t="s">
        <v>612</v>
      </c>
      <c r="D309" s="255" t="s">
        <v>337</v>
      </c>
      <c r="E309" s="284" t="s">
        <v>3824</v>
      </c>
      <c r="F309" s="255" t="s">
        <v>2650</v>
      </c>
      <c r="G309" s="253" t="s">
        <v>612</v>
      </c>
      <c r="H309" s="253" t="s">
        <v>337</v>
      </c>
      <c r="I309" s="213" t="s">
        <v>2063</v>
      </c>
      <c r="J309" s="288" t="s">
        <v>2064</v>
      </c>
      <c r="K309" s="288" t="s">
        <v>1164</v>
      </c>
      <c r="L309" s="395" t="s">
        <v>337</v>
      </c>
      <c r="M309" s="395" t="s">
        <v>328</v>
      </c>
      <c r="N309" s="395" t="s">
        <v>328</v>
      </c>
      <c r="O309" s="213" t="s">
        <v>196</v>
      </c>
      <c r="P309" s="213" t="s">
        <v>199</v>
      </c>
      <c r="Q309" s="213" t="s">
        <v>482</v>
      </c>
      <c r="R309" s="213" t="s">
        <v>253</v>
      </c>
      <c r="S309" s="255" t="s">
        <v>3852</v>
      </c>
      <c r="T309" s="255" t="s">
        <v>3755</v>
      </c>
      <c r="U309" s="221" t="s">
        <v>3756</v>
      </c>
      <c r="V309" s="255">
        <v>2021</v>
      </c>
      <c r="W309" s="255" t="s">
        <v>3853</v>
      </c>
      <c r="X309" s="284" t="s">
        <v>3854</v>
      </c>
      <c r="Y309" s="214" t="s">
        <v>3828</v>
      </c>
      <c r="Z309" s="284" t="s">
        <v>3829</v>
      </c>
      <c r="AA309" s="255">
        <v>1</v>
      </c>
      <c r="AB309" s="296" t="s">
        <v>3830</v>
      </c>
      <c r="AC309" s="296" t="s">
        <v>3831</v>
      </c>
      <c r="AD309" s="683">
        <v>1</v>
      </c>
      <c r="AE309" s="215" t="s">
        <v>3832</v>
      </c>
      <c r="AF309" s="684">
        <v>44531</v>
      </c>
      <c r="AG309" s="684">
        <v>44651</v>
      </c>
      <c r="AH309" s="260">
        <v>44900</v>
      </c>
      <c r="AI309" s="260" t="s">
        <v>309</v>
      </c>
      <c r="AJ309" s="260" t="s">
        <v>309</v>
      </c>
      <c r="AK309" s="218">
        <f t="shared" si="41"/>
        <v>-60</v>
      </c>
      <c r="AL309" s="220" t="s">
        <v>547</v>
      </c>
      <c r="AM309" s="262"/>
      <c r="AN309" s="257"/>
      <c r="AO309" s="300"/>
      <c r="AP309" s="261"/>
      <c r="AQ309" s="235" t="s">
        <v>386</v>
      </c>
      <c r="AR309" s="223">
        <v>200</v>
      </c>
      <c r="AS309" s="221" t="s">
        <v>398</v>
      </c>
      <c r="AT309" s="262" t="s">
        <v>412</v>
      </c>
      <c r="AU309" s="220" t="s">
        <v>547</v>
      </c>
      <c r="AV309" s="263" t="s">
        <v>412</v>
      </c>
      <c r="AW309" s="222">
        <v>0</v>
      </c>
      <c r="AX309" s="261">
        <v>0</v>
      </c>
      <c r="AY309" s="221" t="s">
        <v>400</v>
      </c>
      <c r="AZ309" s="221" t="s">
        <v>383</v>
      </c>
      <c r="BA309" s="247" t="s">
        <v>390</v>
      </c>
      <c r="BB309" s="36" t="s">
        <v>3833</v>
      </c>
      <c r="BC309" s="264">
        <v>44620</v>
      </c>
      <c r="BD309" s="250" t="s">
        <v>391</v>
      </c>
      <c r="BE309" s="36" t="s">
        <v>3834</v>
      </c>
      <c r="BF309" s="266">
        <v>0.5</v>
      </c>
      <c r="BG309" s="235" t="s">
        <v>422</v>
      </c>
      <c r="BH309" s="223">
        <v>-44620</v>
      </c>
      <c r="BI309" s="221" t="s">
        <v>398</v>
      </c>
      <c r="BJ309" s="375">
        <v>44634</v>
      </c>
      <c r="BK309" s="689" t="s">
        <v>3835</v>
      </c>
      <c r="BL309" s="316" t="s">
        <v>402</v>
      </c>
      <c r="BM309" s="317">
        <v>0.5</v>
      </c>
      <c r="BN309" s="221" t="s">
        <v>293</v>
      </c>
      <c r="BO309" s="316" t="s">
        <v>383</v>
      </c>
      <c r="BP309" s="268" t="s">
        <v>293</v>
      </c>
      <c r="BQ309" s="62" t="s">
        <v>3845</v>
      </c>
      <c r="BR309" s="269">
        <v>44712</v>
      </c>
      <c r="BS309" s="233" t="s">
        <v>3846</v>
      </c>
      <c r="BT309" s="234">
        <v>0.8</v>
      </c>
      <c r="BU309" s="235" t="s">
        <v>414</v>
      </c>
      <c r="BV309" s="223">
        <v>-60</v>
      </c>
      <c r="BW309" s="221" t="s">
        <v>387</v>
      </c>
      <c r="BX309" s="556">
        <v>44732</v>
      </c>
      <c r="BY309" s="94"/>
      <c r="BZ309" s="557" t="s">
        <v>1747</v>
      </c>
      <c r="CA309" s="108">
        <v>0.5</v>
      </c>
      <c r="CB309" s="236" t="s">
        <v>387</v>
      </c>
      <c r="CC309" s="94"/>
      <c r="CD309" s="399" t="s">
        <v>1213</v>
      </c>
      <c r="CE309" s="62"/>
      <c r="CF309" s="393" t="s">
        <v>3851</v>
      </c>
      <c r="CG309" s="50" t="s">
        <v>3839</v>
      </c>
      <c r="CH309" s="265" t="s">
        <v>2671</v>
      </c>
      <c r="CI309" s="122">
        <v>1</v>
      </c>
      <c r="CJ309" s="235" t="str">
        <f t="shared" si="42"/>
        <v>CUMPLIMIENTO TOTAL</v>
      </c>
      <c r="CK309" s="223">
        <f t="shared" si="46"/>
        <v>-60</v>
      </c>
      <c r="CL309" s="221" t="str">
        <f t="shared" si="47"/>
        <v>VENCIDO</v>
      </c>
      <c r="CM309" s="513">
        <v>44883</v>
      </c>
      <c r="CN309" s="608" t="s">
        <v>3848</v>
      </c>
      <c r="CO309" s="336" t="s">
        <v>1543</v>
      </c>
      <c r="CP309" s="120">
        <v>1</v>
      </c>
      <c r="CQ309" s="576" t="s">
        <v>294</v>
      </c>
      <c r="CR309" s="94"/>
      <c r="CS309" s="249">
        <v>44963</v>
      </c>
      <c r="CT309" s="82" t="s">
        <v>1125</v>
      </c>
      <c r="CU309" s="82" t="s">
        <v>339</v>
      </c>
      <c r="CV309" s="107">
        <v>1</v>
      </c>
      <c r="CW309" s="110">
        <v>1</v>
      </c>
      <c r="CX309" s="235" t="str">
        <f t="shared" si="43"/>
        <v>CUMPLIMIENTO TOTAL</v>
      </c>
      <c r="CY309" s="223" t="str">
        <f t="shared" si="44"/>
        <v>NO APLICA ACCION CERRADA</v>
      </c>
      <c r="CZ309" s="221" t="str">
        <f t="shared" si="48"/>
        <v>NO APLICA ACCION CERRADA</v>
      </c>
      <c r="DA309" s="239" t="s">
        <v>328</v>
      </c>
      <c r="DB309" s="82" t="s">
        <v>1125</v>
      </c>
      <c r="DC309" s="82" t="s">
        <v>339</v>
      </c>
      <c r="DD309" s="107">
        <v>1</v>
      </c>
      <c r="DE309" s="97" t="s">
        <v>294</v>
      </c>
      <c r="DF309" s="94"/>
      <c r="DG309" s="141"/>
      <c r="DH309" s="141"/>
      <c r="DI309" s="141"/>
      <c r="DJ309" s="141"/>
      <c r="DK309" s="141"/>
      <c r="DL309" s="141"/>
      <c r="DM309" s="141"/>
      <c r="DN309" s="141"/>
      <c r="DO309" s="141"/>
      <c r="DP309" s="141"/>
      <c r="DQ309" s="141"/>
      <c r="DR309" s="141"/>
      <c r="DS309" s="141"/>
      <c r="DT309" s="141"/>
      <c r="DU309" s="141"/>
      <c r="DV309" s="141"/>
      <c r="DW309" s="141"/>
      <c r="DX309" s="141"/>
      <c r="DY309" s="141"/>
      <c r="DZ309" s="141"/>
      <c r="EA309" s="141"/>
      <c r="EB309" s="141"/>
      <c r="EC309" s="141"/>
      <c r="ED309" s="141"/>
      <c r="EE309" s="141"/>
      <c r="EF309" s="141"/>
      <c r="EG309" s="141"/>
      <c r="EH309" s="141"/>
      <c r="EI309" s="141"/>
      <c r="EJ309" s="141"/>
      <c r="EK309" s="141"/>
      <c r="EL309" s="141"/>
      <c r="EM309" s="141"/>
      <c r="EN309" s="141"/>
      <c r="EO309" s="141"/>
      <c r="EP309" s="141"/>
      <c r="EQ309" s="141"/>
      <c r="ER309" s="141"/>
      <c r="ES309" s="141"/>
      <c r="ET309" s="141"/>
      <c r="EU309" s="141"/>
      <c r="EV309" s="141"/>
      <c r="EW309" s="141"/>
      <c r="EX309" s="141"/>
      <c r="EY309" s="141"/>
      <c r="EZ309" s="141"/>
      <c r="FA309" s="141"/>
      <c r="FB309" s="141"/>
      <c r="FC309" s="141"/>
      <c r="FD309" s="141"/>
      <c r="FE309" s="141"/>
      <c r="FF309" s="141"/>
      <c r="FG309" s="141"/>
      <c r="FH309" s="141"/>
      <c r="FI309" s="141"/>
      <c r="FJ309" s="141"/>
      <c r="FK309" s="141"/>
      <c r="FL309" s="141"/>
      <c r="FM309" s="141"/>
      <c r="FN309" s="141"/>
      <c r="FO309" s="141"/>
      <c r="FP309" s="141"/>
      <c r="FQ309" s="141"/>
      <c r="FR309" s="141"/>
      <c r="FS309" s="141"/>
      <c r="FT309" s="141"/>
      <c r="FU309" s="141"/>
      <c r="FV309" s="141"/>
      <c r="FW309" s="141"/>
      <c r="FX309" s="141"/>
      <c r="FY309" s="141"/>
      <c r="FZ309" s="141"/>
      <c r="GA309" s="141"/>
      <c r="GB309" s="141"/>
      <c r="GC309" s="141"/>
      <c r="GD309" s="141"/>
      <c r="GE309" s="141"/>
      <c r="GF309" s="141"/>
      <c r="GG309" s="141"/>
      <c r="GH309" s="141"/>
      <c r="GI309" s="141"/>
      <c r="GJ309" s="141"/>
      <c r="GK309" s="141"/>
      <c r="GL309" s="141"/>
      <c r="GM309" s="141"/>
      <c r="GN309" s="141"/>
      <c r="GO309" s="141"/>
      <c r="GP309" s="141"/>
      <c r="GQ309" s="141"/>
      <c r="GR309" s="141"/>
      <c r="GS309" s="141"/>
      <c r="GT309" s="141"/>
      <c r="GU309" s="141"/>
      <c r="GV309" s="141"/>
      <c r="GW309" s="141"/>
      <c r="GX309" s="141"/>
      <c r="GY309" s="141"/>
      <c r="GZ309" s="141"/>
      <c r="HA309" s="141"/>
      <c r="HB309" s="141"/>
      <c r="HC309" s="141"/>
      <c r="HD309" s="141"/>
      <c r="HE309" s="141"/>
      <c r="HF309" s="141"/>
      <c r="HG309" s="141"/>
      <c r="HH309" s="141"/>
      <c r="HI309" s="141"/>
      <c r="HJ309" s="141"/>
      <c r="HK309" s="141"/>
      <c r="HL309" s="141"/>
      <c r="HM309" s="141"/>
      <c r="HN309" s="141"/>
      <c r="HO309" s="141"/>
      <c r="HP309" s="141"/>
      <c r="HQ309" s="141"/>
      <c r="HR309" s="141"/>
      <c r="HS309" s="141"/>
      <c r="HT309" s="141"/>
      <c r="HU309" s="141"/>
      <c r="HV309" s="141"/>
      <c r="HW309" s="141"/>
      <c r="HX309" s="141"/>
      <c r="HY309" s="141"/>
      <c r="HZ309" s="141"/>
      <c r="IA309" s="141"/>
      <c r="IB309" s="141"/>
      <c r="IC309" s="141"/>
      <c r="ID309" s="141"/>
      <c r="IE309" s="141"/>
      <c r="IF309" s="141"/>
      <c r="IG309" s="141"/>
      <c r="IH309" s="141"/>
      <c r="II309" s="141"/>
      <c r="IJ309" s="141"/>
      <c r="IK309" s="141"/>
      <c r="IL309" s="141"/>
      <c r="IM309" s="141"/>
      <c r="IN309" s="141"/>
      <c r="IO309" s="141"/>
      <c r="IP309" s="141"/>
      <c r="IQ309" s="141"/>
      <c r="IR309" s="141"/>
      <c r="IS309" s="141"/>
      <c r="IT309" s="141"/>
      <c r="IU309" s="141"/>
      <c r="IV309" s="141"/>
      <c r="IW309" s="141"/>
      <c r="IX309" s="141"/>
      <c r="IY309" s="141"/>
      <c r="IZ309" s="141"/>
      <c r="JA309" s="141"/>
      <c r="JB309" s="141"/>
      <c r="JC309" s="141"/>
      <c r="JD309" s="141"/>
      <c r="JE309" s="141"/>
      <c r="JF309" s="141"/>
      <c r="JG309" s="141"/>
      <c r="JH309" s="141"/>
      <c r="JI309" s="141"/>
      <c r="JJ309" s="141"/>
      <c r="JK309" s="141"/>
      <c r="JL309" s="141"/>
      <c r="JM309" s="141"/>
      <c r="JN309" s="141"/>
      <c r="JO309" s="141"/>
      <c r="JP309" s="141"/>
      <c r="JQ309" s="141"/>
      <c r="JR309" s="141"/>
      <c r="JS309" s="141"/>
      <c r="JT309" s="141"/>
      <c r="JU309" s="141"/>
      <c r="JV309" s="141"/>
      <c r="JW309" s="141"/>
      <c r="JX309" s="141"/>
      <c r="JY309" s="141"/>
      <c r="JZ309" s="141"/>
      <c r="KA309" s="141"/>
      <c r="KB309" s="141"/>
      <c r="KC309" s="141"/>
      <c r="KD309" s="141"/>
      <c r="KE309" s="141"/>
      <c r="KF309" s="141"/>
      <c r="KG309" s="141"/>
      <c r="KH309" s="141"/>
      <c r="KI309" s="141"/>
      <c r="KJ309" s="141"/>
      <c r="KK309" s="141"/>
      <c r="KL309" s="141"/>
      <c r="KM309" s="141"/>
      <c r="KN309" s="141"/>
      <c r="KO309" s="141"/>
      <c r="KP309" s="141"/>
      <c r="KQ309" s="141"/>
      <c r="KR309" s="141"/>
      <c r="KS309" s="141"/>
      <c r="KT309" s="141"/>
      <c r="KU309" s="141"/>
      <c r="KV309" s="141"/>
      <c r="KW309" s="141"/>
      <c r="KX309" s="141"/>
      <c r="KY309" s="141"/>
      <c r="KZ309" s="141"/>
      <c r="LA309" s="141"/>
      <c r="LB309" s="141"/>
      <c r="LC309" s="141"/>
      <c r="LD309" s="141"/>
      <c r="LE309" s="141"/>
      <c r="LF309" s="141"/>
      <c r="LG309" s="141"/>
      <c r="LH309" s="141"/>
      <c r="LI309" s="141"/>
      <c r="LJ309" s="141"/>
      <c r="LK309" s="141"/>
      <c r="LL309" s="141"/>
      <c r="LM309" s="141"/>
      <c r="LN309" s="141"/>
      <c r="LO309" s="141"/>
      <c r="LP309" s="141"/>
      <c r="LQ309" s="141"/>
      <c r="LR309" s="141"/>
      <c r="LS309" s="141"/>
      <c r="LT309" s="141"/>
      <c r="LU309" s="141"/>
      <c r="LV309" s="141"/>
      <c r="LW309" s="141"/>
      <c r="LX309" s="141"/>
      <c r="LY309" s="141"/>
      <c r="LZ309" s="141"/>
      <c r="MA309" s="141"/>
      <c r="MB309" s="141"/>
      <c r="MC309" s="141"/>
      <c r="MD309" s="141"/>
      <c r="ME309" s="141"/>
      <c r="MF309" s="141"/>
      <c r="MG309" s="141"/>
      <c r="MH309" s="141"/>
      <c r="MI309" s="141"/>
      <c r="MJ309" s="141"/>
      <c r="MK309" s="141"/>
      <c r="ML309" s="141"/>
      <c r="MM309" s="141"/>
      <c r="MN309" s="141"/>
      <c r="MO309" s="141"/>
      <c r="MP309" s="141"/>
      <c r="MQ309" s="141"/>
      <c r="MR309" s="141"/>
      <c r="MS309" s="141"/>
      <c r="MT309" s="141"/>
      <c r="MU309" s="141"/>
      <c r="MV309" s="141"/>
      <c r="MW309" s="141"/>
      <c r="MX309" s="141"/>
      <c r="MY309" s="141"/>
      <c r="MZ309" s="141"/>
      <c r="NA309" s="141"/>
      <c r="NB309" s="141"/>
      <c r="NC309" s="141"/>
      <c r="ND309" s="141"/>
      <c r="NE309" s="141"/>
      <c r="NF309" s="141"/>
      <c r="NG309" s="141"/>
      <c r="NH309" s="141"/>
      <c r="NI309" s="141"/>
      <c r="NJ309" s="141"/>
      <c r="NK309" s="141"/>
      <c r="NL309" s="141"/>
      <c r="NM309" s="141"/>
      <c r="NN309" s="141"/>
      <c r="NO309" s="141"/>
      <c r="NP309" s="141"/>
      <c r="NQ309" s="141"/>
      <c r="NR309" s="141"/>
      <c r="NS309" s="141"/>
      <c r="NT309" s="141"/>
      <c r="NU309" s="141"/>
      <c r="NV309" s="141"/>
      <c r="NW309" s="141"/>
      <c r="NX309" s="141"/>
      <c r="NY309" s="141"/>
      <c r="NZ309" s="141"/>
      <c r="OA309" s="141"/>
      <c r="OB309" s="141"/>
      <c r="OC309" s="141"/>
      <c r="OD309" s="141"/>
      <c r="OE309" s="141"/>
      <c r="OF309" s="141"/>
      <c r="OG309" s="141"/>
      <c r="OH309" s="141"/>
      <c r="OI309" s="141"/>
      <c r="OJ309" s="141"/>
      <c r="OK309" s="141"/>
      <c r="OL309" s="141"/>
      <c r="OM309" s="141"/>
      <c r="ON309" s="141"/>
      <c r="OO309" s="141"/>
      <c r="OP309" s="141"/>
      <c r="OQ309" s="141"/>
      <c r="OR309" s="141"/>
      <c r="OS309" s="141"/>
      <c r="OT309" s="141"/>
      <c r="OU309" s="141"/>
      <c r="OV309" s="141"/>
      <c r="OW309" s="141"/>
      <c r="OX309" s="141"/>
      <c r="OY309" s="141"/>
      <c r="OZ309" s="141"/>
      <c r="PA309" s="141"/>
      <c r="PB309" s="141"/>
      <c r="PC309" s="141"/>
      <c r="PD309" s="141"/>
      <c r="PE309" s="141"/>
      <c r="PF309" s="141"/>
      <c r="PG309" s="141"/>
      <c r="PH309" s="141"/>
      <c r="PI309" s="141"/>
      <c r="PJ309" s="141"/>
      <c r="PK309" s="141"/>
      <c r="PL309" s="141"/>
      <c r="PM309" s="141"/>
      <c r="PN309" s="141"/>
      <c r="PO309" s="141"/>
      <c r="PP309" s="141"/>
      <c r="PQ309" s="141"/>
      <c r="PR309" s="141"/>
      <c r="PS309" s="141"/>
      <c r="PT309" s="141"/>
      <c r="PU309" s="141"/>
      <c r="PV309" s="141"/>
      <c r="PW309" s="141"/>
      <c r="PX309" s="141"/>
      <c r="PY309" s="141"/>
      <c r="PZ309" s="141"/>
      <c r="QA309" s="141"/>
      <c r="QB309" s="141"/>
      <c r="QC309" s="141"/>
      <c r="QD309" s="141"/>
      <c r="QE309" s="141"/>
      <c r="QF309" s="141"/>
      <c r="QG309" s="145"/>
    </row>
    <row r="310" spans="1:449" s="583" customFormat="1" ht="81.75" hidden="1" customHeight="1">
      <c r="A310" s="252">
        <v>282</v>
      </c>
      <c r="B310" s="255" t="s">
        <v>2650</v>
      </c>
      <c r="C310" s="255" t="s">
        <v>612</v>
      </c>
      <c r="D310" s="255" t="s">
        <v>337</v>
      </c>
      <c r="E310" s="284" t="s">
        <v>3824</v>
      </c>
      <c r="F310" s="255" t="s">
        <v>2650</v>
      </c>
      <c r="G310" s="253" t="s">
        <v>612</v>
      </c>
      <c r="H310" s="253" t="s">
        <v>337</v>
      </c>
      <c r="I310" s="213" t="s">
        <v>2063</v>
      </c>
      <c r="J310" s="288" t="s">
        <v>2064</v>
      </c>
      <c r="K310" s="288" t="s">
        <v>1164</v>
      </c>
      <c r="L310" s="395" t="s">
        <v>337</v>
      </c>
      <c r="M310" s="395" t="s">
        <v>328</v>
      </c>
      <c r="N310" s="395" t="s">
        <v>328</v>
      </c>
      <c r="O310" s="213" t="s">
        <v>196</v>
      </c>
      <c r="P310" s="213" t="s">
        <v>199</v>
      </c>
      <c r="Q310" s="213" t="s">
        <v>482</v>
      </c>
      <c r="R310" s="213" t="s">
        <v>253</v>
      </c>
      <c r="S310" s="255" t="s">
        <v>3855</v>
      </c>
      <c r="T310" s="255" t="s">
        <v>3755</v>
      </c>
      <c r="U310" s="221" t="s">
        <v>3756</v>
      </c>
      <c r="V310" s="255">
        <v>2021</v>
      </c>
      <c r="W310" s="255" t="s">
        <v>3856</v>
      </c>
      <c r="X310" s="284" t="s">
        <v>3857</v>
      </c>
      <c r="Y310" s="214" t="s">
        <v>3828</v>
      </c>
      <c r="Z310" s="284" t="s">
        <v>3829</v>
      </c>
      <c r="AA310" s="255">
        <v>1</v>
      </c>
      <c r="AB310" s="296" t="s">
        <v>3830</v>
      </c>
      <c r="AC310" s="296" t="s">
        <v>3831</v>
      </c>
      <c r="AD310" s="683">
        <v>1</v>
      </c>
      <c r="AE310" s="215" t="s">
        <v>3832</v>
      </c>
      <c r="AF310" s="684">
        <v>44531</v>
      </c>
      <c r="AG310" s="684">
        <v>44651</v>
      </c>
      <c r="AH310" s="260">
        <v>44900</v>
      </c>
      <c r="AI310" s="260" t="s">
        <v>309</v>
      </c>
      <c r="AJ310" s="260" t="s">
        <v>309</v>
      </c>
      <c r="AK310" s="218">
        <f t="shared" si="41"/>
        <v>-60</v>
      </c>
      <c r="AL310" s="220" t="s">
        <v>547</v>
      </c>
      <c r="AM310" s="262"/>
      <c r="AN310" s="257"/>
      <c r="AO310" s="300"/>
      <c r="AP310" s="261"/>
      <c r="AQ310" s="235" t="s">
        <v>386</v>
      </c>
      <c r="AR310" s="223">
        <v>200</v>
      </c>
      <c r="AS310" s="221" t="s">
        <v>398</v>
      </c>
      <c r="AT310" s="262" t="s">
        <v>412</v>
      </c>
      <c r="AU310" s="220" t="s">
        <v>547</v>
      </c>
      <c r="AV310" s="263" t="s">
        <v>412</v>
      </c>
      <c r="AW310" s="222">
        <v>0</v>
      </c>
      <c r="AX310" s="261">
        <v>0</v>
      </c>
      <c r="AY310" s="221" t="s">
        <v>400</v>
      </c>
      <c r="AZ310" s="221" t="s">
        <v>383</v>
      </c>
      <c r="BA310" s="247" t="s">
        <v>390</v>
      </c>
      <c r="BB310" s="36" t="s">
        <v>3833</v>
      </c>
      <c r="BC310" s="264">
        <v>44620</v>
      </c>
      <c r="BD310" s="250" t="s">
        <v>391</v>
      </c>
      <c r="BE310" s="36" t="s">
        <v>3834</v>
      </c>
      <c r="BF310" s="266">
        <v>0.5</v>
      </c>
      <c r="BG310" s="235" t="s">
        <v>422</v>
      </c>
      <c r="BH310" s="223">
        <v>-44620</v>
      </c>
      <c r="BI310" s="221" t="s">
        <v>398</v>
      </c>
      <c r="BJ310" s="375">
        <v>44634</v>
      </c>
      <c r="BK310" s="689" t="s">
        <v>3835</v>
      </c>
      <c r="BL310" s="316" t="s">
        <v>402</v>
      </c>
      <c r="BM310" s="317">
        <v>0.5</v>
      </c>
      <c r="BN310" s="221" t="s">
        <v>293</v>
      </c>
      <c r="BO310" s="316" t="s">
        <v>383</v>
      </c>
      <c r="BP310" s="268" t="s">
        <v>293</v>
      </c>
      <c r="BQ310" s="62" t="s">
        <v>3845</v>
      </c>
      <c r="BR310" s="269">
        <v>44712</v>
      </c>
      <c r="BS310" s="233" t="s">
        <v>3846</v>
      </c>
      <c r="BT310" s="234">
        <v>0.8</v>
      </c>
      <c r="BU310" s="235" t="s">
        <v>414</v>
      </c>
      <c r="BV310" s="223">
        <v>-60</v>
      </c>
      <c r="BW310" s="221" t="s">
        <v>387</v>
      </c>
      <c r="BX310" s="556">
        <v>44732</v>
      </c>
      <c r="BY310" s="94"/>
      <c r="BZ310" s="557" t="s">
        <v>1747</v>
      </c>
      <c r="CA310" s="108">
        <v>0.5</v>
      </c>
      <c r="CB310" s="236" t="s">
        <v>387</v>
      </c>
      <c r="CC310" s="94"/>
      <c r="CD310" s="399" t="s">
        <v>1213</v>
      </c>
      <c r="CE310" s="62"/>
      <c r="CF310" s="393" t="s">
        <v>3851</v>
      </c>
      <c r="CG310" s="50" t="s">
        <v>3839</v>
      </c>
      <c r="CH310" s="265" t="s">
        <v>2671</v>
      </c>
      <c r="CI310" s="122">
        <v>1</v>
      </c>
      <c r="CJ310" s="235" t="str">
        <f t="shared" si="42"/>
        <v>CUMPLIMIENTO TOTAL</v>
      </c>
      <c r="CK310" s="223">
        <f t="shared" si="46"/>
        <v>-60</v>
      </c>
      <c r="CL310" s="221" t="str">
        <f t="shared" si="47"/>
        <v>VENCIDO</v>
      </c>
      <c r="CM310" s="513">
        <v>44883</v>
      </c>
      <c r="CN310" s="608" t="s">
        <v>3848</v>
      </c>
      <c r="CO310" s="336" t="s">
        <v>1543</v>
      </c>
      <c r="CP310" s="120">
        <v>1</v>
      </c>
      <c r="CQ310" s="576" t="s">
        <v>294</v>
      </c>
      <c r="CR310" s="94"/>
      <c r="CS310" s="249">
        <v>44963</v>
      </c>
      <c r="CT310" s="82" t="s">
        <v>1125</v>
      </c>
      <c r="CU310" s="82" t="s">
        <v>339</v>
      </c>
      <c r="CV310" s="107">
        <v>1</v>
      </c>
      <c r="CW310" s="110">
        <v>1</v>
      </c>
      <c r="CX310" s="235" t="str">
        <f t="shared" si="43"/>
        <v>CUMPLIMIENTO TOTAL</v>
      </c>
      <c r="CY310" s="223" t="str">
        <f t="shared" si="44"/>
        <v>NO APLICA ACCION CERRADA</v>
      </c>
      <c r="CZ310" s="221" t="str">
        <f t="shared" si="48"/>
        <v>NO APLICA ACCION CERRADA</v>
      </c>
      <c r="DA310" s="239" t="s">
        <v>328</v>
      </c>
      <c r="DB310" s="82" t="s">
        <v>1125</v>
      </c>
      <c r="DC310" s="82" t="s">
        <v>339</v>
      </c>
      <c r="DD310" s="107">
        <v>1</v>
      </c>
      <c r="DE310" s="97" t="s">
        <v>294</v>
      </c>
      <c r="DF310" s="94"/>
      <c r="DG310" s="141"/>
      <c r="DH310" s="141"/>
      <c r="DI310" s="141"/>
      <c r="DJ310" s="141"/>
      <c r="DK310" s="141"/>
      <c r="DL310" s="141"/>
      <c r="DM310" s="141"/>
      <c r="DN310" s="141"/>
      <c r="DO310" s="141"/>
      <c r="DP310" s="141"/>
      <c r="DQ310" s="141"/>
      <c r="DR310" s="141"/>
      <c r="DS310" s="141"/>
      <c r="DT310" s="141"/>
      <c r="DU310" s="141"/>
      <c r="DV310" s="141"/>
      <c r="DW310" s="141"/>
      <c r="DX310" s="141"/>
      <c r="DY310" s="141"/>
      <c r="DZ310" s="141"/>
      <c r="EA310" s="141"/>
      <c r="EB310" s="141"/>
      <c r="EC310" s="141"/>
      <c r="ED310" s="141"/>
      <c r="EE310" s="141"/>
      <c r="EF310" s="141"/>
      <c r="EG310" s="141"/>
      <c r="EH310" s="141"/>
      <c r="EI310" s="141"/>
      <c r="EJ310" s="141"/>
      <c r="EK310" s="141"/>
      <c r="EL310" s="141"/>
      <c r="EM310" s="141"/>
      <c r="EN310" s="141"/>
      <c r="EO310" s="141"/>
      <c r="EP310" s="141"/>
      <c r="EQ310" s="141"/>
      <c r="ER310" s="141"/>
      <c r="ES310" s="141"/>
      <c r="ET310" s="141"/>
      <c r="EU310" s="141"/>
      <c r="EV310" s="141"/>
      <c r="EW310" s="141"/>
      <c r="EX310" s="141"/>
      <c r="EY310" s="141"/>
      <c r="EZ310" s="141"/>
      <c r="FA310" s="141"/>
      <c r="FB310" s="141"/>
      <c r="FC310" s="141"/>
      <c r="FD310" s="141"/>
      <c r="FE310" s="141"/>
      <c r="FF310" s="141"/>
      <c r="FG310" s="141"/>
      <c r="FH310" s="141"/>
      <c r="FI310" s="141"/>
      <c r="FJ310" s="141"/>
      <c r="FK310" s="141"/>
      <c r="FL310" s="141"/>
      <c r="FM310" s="141"/>
      <c r="FN310" s="141"/>
      <c r="FO310" s="141"/>
      <c r="FP310" s="141"/>
      <c r="FQ310" s="141"/>
      <c r="FR310" s="141"/>
      <c r="FS310" s="141"/>
      <c r="FT310" s="141"/>
      <c r="FU310" s="141"/>
      <c r="FV310" s="141"/>
      <c r="FW310" s="141"/>
      <c r="FX310" s="141"/>
      <c r="FY310" s="141"/>
      <c r="FZ310" s="141"/>
      <c r="GA310" s="141"/>
      <c r="GB310" s="141"/>
      <c r="GC310" s="141"/>
      <c r="GD310" s="141"/>
      <c r="GE310" s="141"/>
      <c r="GF310" s="141"/>
      <c r="GG310" s="141"/>
      <c r="GH310" s="141"/>
      <c r="GI310" s="141"/>
      <c r="GJ310" s="141"/>
      <c r="GK310" s="141"/>
      <c r="GL310" s="141"/>
      <c r="GM310" s="141"/>
      <c r="GN310" s="141"/>
      <c r="GO310" s="141"/>
      <c r="GP310" s="141"/>
      <c r="GQ310" s="141"/>
      <c r="GR310" s="141"/>
      <c r="GS310" s="141"/>
      <c r="GT310" s="141"/>
      <c r="GU310" s="141"/>
      <c r="GV310" s="141"/>
      <c r="GW310" s="141"/>
      <c r="GX310" s="141"/>
      <c r="GY310" s="141"/>
      <c r="GZ310" s="141"/>
      <c r="HA310" s="141"/>
      <c r="HB310" s="141"/>
      <c r="HC310" s="141"/>
      <c r="HD310" s="141"/>
      <c r="HE310" s="141"/>
      <c r="HF310" s="141"/>
      <c r="HG310" s="141"/>
      <c r="HH310" s="141"/>
      <c r="HI310" s="141"/>
      <c r="HJ310" s="141"/>
      <c r="HK310" s="141"/>
      <c r="HL310" s="141"/>
      <c r="HM310" s="141"/>
      <c r="HN310" s="141"/>
      <c r="HO310" s="141"/>
      <c r="HP310" s="141"/>
      <c r="HQ310" s="141"/>
      <c r="HR310" s="141"/>
      <c r="HS310" s="141"/>
      <c r="HT310" s="141"/>
      <c r="HU310" s="141"/>
      <c r="HV310" s="141"/>
      <c r="HW310" s="141"/>
      <c r="HX310" s="141"/>
      <c r="HY310" s="141"/>
      <c r="HZ310" s="141"/>
      <c r="IA310" s="141"/>
      <c r="IB310" s="141"/>
      <c r="IC310" s="141"/>
      <c r="ID310" s="141"/>
      <c r="IE310" s="141"/>
      <c r="IF310" s="141"/>
      <c r="IG310" s="141"/>
      <c r="IH310" s="141"/>
      <c r="II310" s="141"/>
      <c r="IJ310" s="141"/>
      <c r="IK310" s="141"/>
      <c r="IL310" s="141"/>
      <c r="IM310" s="141"/>
      <c r="IN310" s="141"/>
      <c r="IO310" s="141"/>
      <c r="IP310" s="141"/>
      <c r="IQ310" s="141"/>
      <c r="IR310" s="141"/>
      <c r="IS310" s="141"/>
      <c r="IT310" s="141"/>
      <c r="IU310" s="141"/>
      <c r="IV310" s="141"/>
      <c r="IW310" s="141"/>
      <c r="IX310" s="141"/>
      <c r="IY310" s="141"/>
      <c r="IZ310" s="141"/>
      <c r="JA310" s="141"/>
      <c r="JB310" s="141"/>
      <c r="JC310" s="141"/>
      <c r="JD310" s="141"/>
      <c r="JE310" s="141"/>
      <c r="JF310" s="141"/>
      <c r="JG310" s="141"/>
      <c r="JH310" s="141"/>
      <c r="JI310" s="141"/>
      <c r="JJ310" s="141"/>
      <c r="JK310" s="141"/>
      <c r="JL310" s="141"/>
      <c r="JM310" s="141"/>
      <c r="JN310" s="141"/>
      <c r="JO310" s="141"/>
      <c r="JP310" s="141"/>
      <c r="JQ310" s="141"/>
      <c r="JR310" s="141"/>
      <c r="JS310" s="141"/>
      <c r="JT310" s="141"/>
      <c r="JU310" s="141"/>
      <c r="JV310" s="141"/>
      <c r="JW310" s="141"/>
      <c r="JX310" s="141"/>
      <c r="JY310" s="141"/>
      <c r="JZ310" s="141"/>
      <c r="KA310" s="141"/>
      <c r="KB310" s="141"/>
      <c r="KC310" s="141"/>
      <c r="KD310" s="141"/>
      <c r="KE310" s="141"/>
      <c r="KF310" s="141"/>
      <c r="KG310" s="141"/>
      <c r="KH310" s="141"/>
      <c r="KI310" s="141"/>
      <c r="KJ310" s="141"/>
      <c r="KK310" s="141"/>
      <c r="KL310" s="141"/>
      <c r="KM310" s="141"/>
      <c r="KN310" s="141"/>
      <c r="KO310" s="141"/>
      <c r="KP310" s="141"/>
      <c r="KQ310" s="141"/>
      <c r="KR310" s="141"/>
      <c r="KS310" s="141"/>
      <c r="KT310" s="141"/>
      <c r="KU310" s="141"/>
      <c r="KV310" s="141"/>
      <c r="KW310" s="141"/>
      <c r="KX310" s="141"/>
      <c r="KY310" s="141"/>
      <c r="KZ310" s="141"/>
      <c r="LA310" s="141"/>
      <c r="LB310" s="141"/>
      <c r="LC310" s="141"/>
      <c r="LD310" s="141"/>
      <c r="LE310" s="141"/>
      <c r="LF310" s="141"/>
      <c r="LG310" s="141"/>
      <c r="LH310" s="141"/>
      <c r="LI310" s="141"/>
      <c r="LJ310" s="141"/>
      <c r="LK310" s="141"/>
      <c r="LL310" s="141"/>
      <c r="LM310" s="141"/>
      <c r="LN310" s="141"/>
      <c r="LO310" s="141"/>
      <c r="LP310" s="141"/>
      <c r="LQ310" s="141"/>
      <c r="LR310" s="141"/>
      <c r="LS310" s="141"/>
      <c r="LT310" s="141"/>
      <c r="LU310" s="141"/>
      <c r="LV310" s="141"/>
      <c r="LW310" s="141"/>
      <c r="LX310" s="141"/>
      <c r="LY310" s="141"/>
      <c r="LZ310" s="141"/>
      <c r="MA310" s="141"/>
      <c r="MB310" s="141"/>
      <c r="MC310" s="141"/>
      <c r="MD310" s="141"/>
      <c r="ME310" s="141"/>
      <c r="MF310" s="141"/>
      <c r="MG310" s="141"/>
      <c r="MH310" s="141"/>
      <c r="MI310" s="141"/>
      <c r="MJ310" s="141"/>
      <c r="MK310" s="141"/>
      <c r="ML310" s="141"/>
      <c r="MM310" s="141"/>
      <c r="MN310" s="141"/>
      <c r="MO310" s="141"/>
      <c r="MP310" s="141"/>
      <c r="MQ310" s="141"/>
      <c r="MR310" s="141"/>
      <c r="MS310" s="141"/>
      <c r="MT310" s="141"/>
      <c r="MU310" s="141"/>
      <c r="MV310" s="141"/>
      <c r="MW310" s="141"/>
      <c r="MX310" s="141"/>
      <c r="MY310" s="141"/>
      <c r="MZ310" s="141"/>
      <c r="NA310" s="141"/>
      <c r="NB310" s="141"/>
      <c r="NC310" s="141"/>
      <c r="ND310" s="141"/>
      <c r="NE310" s="141"/>
      <c r="NF310" s="141"/>
      <c r="NG310" s="141"/>
      <c r="NH310" s="141"/>
      <c r="NI310" s="141"/>
      <c r="NJ310" s="141"/>
      <c r="NK310" s="141"/>
      <c r="NL310" s="141"/>
      <c r="NM310" s="141"/>
      <c r="NN310" s="141"/>
      <c r="NO310" s="141"/>
      <c r="NP310" s="141"/>
      <c r="NQ310" s="141"/>
      <c r="NR310" s="141"/>
      <c r="NS310" s="141"/>
      <c r="NT310" s="141"/>
      <c r="NU310" s="141"/>
      <c r="NV310" s="141"/>
      <c r="NW310" s="141"/>
      <c r="NX310" s="141"/>
      <c r="NY310" s="141"/>
      <c r="NZ310" s="141"/>
      <c r="OA310" s="141"/>
      <c r="OB310" s="141"/>
      <c r="OC310" s="141"/>
      <c r="OD310" s="141"/>
      <c r="OE310" s="141"/>
      <c r="OF310" s="141"/>
      <c r="OG310" s="141"/>
      <c r="OH310" s="141"/>
      <c r="OI310" s="141"/>
      <c r="OJ310" s="141"/>
      <c r="OK310" s="141"/>
      <c r="OL310" s="141"/>
      <c r="OM310" s="141"/>
      <c r="ON310" s="141"/>
      <c r="OO310" s="141"/>
      <c r="OP310" s="141"/>
      <c r="OQ310" s="141"/>
      <c r="OR310" s="141"/>
      <c r="OS310" s="141"/>
      <c r="OT310" s="141"/>
      <c r="OU310" s="141"/>
      <c r="OV310" s="141"/>
      <c r="OW310" s="141"/>
      <c r="OX310" s="141"/>
      <c r="OY310" s="141"/>
      <c r="OZ310" s="141"/>
      <c r="PA310" s="141"/>
      <c r="PB310" s="141"/>
      <c r="PC310" s="141"/>
      <c r="PD310" s="141"/>
      <c r="PE310" s="141"/>
      <c r="PF310" s="141"/>
      <c r="PG310" s="141"/>
      <c r="PH310" s="141"/>
      <c r="PI310" s="141"/>
      <c r="PJ310" s="141"/>
      <c r="PK310" s="141"/>
      <c r="PL310" s="141"/>
      <c r="PM310" s="141"/>
      <c r="PN310" s="141"/>
      <c r="PO310" s="141"/>
      <c r="PP310" s="141"/>
      <c r="PQ310" s="141"/>
      <c r="PR310" s="141"/>
      <c r="PS310" s="141"/>
      <c r="PT310" s="141"/>
      <c r="PU310" s="141"/>
      <c r="PV310" s="141"/>
      <c r="PW310" s="141"/>
      <c r="PX310" s="141"/>
      <c r="PY310" s="141"/>
      <c r="PZ310" s="141"/>
      <c r="QA310" s="141"/>
      <c r="QB310" s="141"/>
      <c r="QC310" s="141"/>
      <c r="QD310" s="141"/>
      <c r="QE310" s="141"/>
      <c r="QF310" s="141"/>
      <c r="QG310" s="145"/>
    </row>
    <row r="311" spans="1:449" s="611" customFormat="1" ht="118.5" hidden="1" customHeight="1">
      <c r="A311" s="252">
        <v>283</v>
      </c>
      <c r="B311" s="255" t="s">
        <v>634</v>
      </c>
      <c r="C311" s="255" t="s">
        <v>635</v>
      </c>
      <c r="D311" s="255" t="s">
        <v>338</v>
      </c>
      <c r="E311" s="223" t="s">
        <v>3858</v>
      </c>
      <c r="F311" s="253" t="s">
        <v>634</v>
      </c>
      <c r="G311" s="253" t="s">
        <v>635</v>
      </c>
      <c r="H311" s="253" t="s">
        <v>338</v>
      </c>
      <c r="I311" s="215" t="s">
        <v>636</v>
      </c>
      <c r="J311" s="215" t="s">
        <v>637</v>
      </c>
      <c r="K311" s="398" t="s">
        <v>638</v>
      </c>
      <c r="L311" s="398" t="s">
        <v>639</v>
      </c>
      <c r="M311" s="216" t="s">
        <v>640</v>
      </c>
      <c r="N311" s="398" t="s">
        <v>641</v>
      </c>
      <c r="O311" s="213" t="s">
        <v>24</v>
      </c>
      <c r="P311" s="213" t="s">
        <v>56</v>
      </c>
      <c r="Q311" s="213" t="s">
        <v>642</v>
      </c>
      <c r="R311" s="213" t="s">
        <v>253</v>
      </c>
      <c r="S311" s="255" t="s">
        <v>582</v>
      </c>
      <c r="T311" s="255">
        <v>1</v>
      </c>
      <c r="U311" s="221" t="s">
        <v>571</v>
      </c>
      <c r="V311" s="255">
        <v>2021</v>
      </c>
      <c r="W311" s="255" t="s">
        <v>3859</v>
      </c>
      <c r="X311" s="284" t="s">
        <v>3860</v>
      </c>
      <c r="Y311" s="214" t="s">
        <v>3861</v>
      </c>
      <c r="Z311" s="284" t="s">
        <v>3862</v>
      </c>
      <c r="AA311" s="255">
        <v>1</v>
      </c>
      <c r="AB311" s="215" t="s">
        <v>328</v>
      </c>
      <c r="AC311" s="690" t="s">
        <v>3863</v>
      </c>
      <c r="AD311" s="222" t="s">
        <v>3864</v>
      </c>
      <c r="AE311" s="215" t="s">
        <v>328</v>
      </c>
      <c r="AF311" s="684">
        <v>44417</v>
      </c>
      <c r="AG311" s="684">
        <v>44601</v>
      </c>
      <c r="AH311" s="260">
        <v>44743</v>
      </c>
      <c r="AI311" s="260" t="s">
        <v>309</v>
      </c>
      <c r="AJ311" s="260" t="s">
        <v>309</v>
      </c>
      <c r="AK311" s="218">
        <f t="shared" si="41"/>
        <v>-110</v>
      </c>
      <c r="AL311" s="220" t="s">
        <v>547</v>
      </c>
      <c r="AM311" s="262"/>
      <c r="AN311" s="257"/>
      <c r="AO311" s="300"/>
      <c r="AP311" s="261"/>
      <c r="AQ311" s="235" t="s">
        <v>386</v>
      </c>
      <c r="AR311" s="223">
        <v>150</v>
      </c>
      <c r="AS311" s="221" t="s">
        <v>398</v>
      </c>
      <c r="AT311" s="262" t="s">
        <v>412</v>
      </c>
      <c r="AU311" s="220" t="s">
        <v>547</v>
      </c>
      <c r="AV311" s="263" t="s">
        <v>412</v>
      </c>
      <c r="AW311" s="222">
        <v>0</v>
      </c>
      <c r="AX311" s="261">
        <v>0</v>
      </c>
      <c r="AY311" s="221" t="s">
        <v>400</v>
      </c>
      <c r="AZ311" s="221" t="s">
        <v>383</v>
      </c>
      <c r="BA311" s="247" t="s">
        <v>390</v>
      </c>
      <c r="BB311" s="265" t="s">
        <v>574</v>
      </c>
      <c r="BC311" s="496">
        <v>44620</v>
      </c>
      <c r="BD311" s="265" t="s">
        <v>575</v>
      </c>
      <c r="BE311" s="240" t="s">
        <v>576</v>
      </c>
      <c r="BF311" s="122">
        <v>0</v>
      </c>
      <c r="BG311" s="235" t="s">
        <v>386</v>
      </c>
      <c r="BH311" s="223">
        <v>-44620</v>
      </c>
      <c r="BI311" s="221" t="s">
        <v>387</v>
      </c>
      <c r="BJ311" s="269">
        <v>44638</v>
      </c>
      <c r="BK311" s="329" t="s">
        <v>3865</v>
      </c>
      <c r="BL311" s="316" t="s">
        <v>559</v>
      </c>
      <c r="BM311" s="317">
        <v>0</v>
      </c>
      <c r="BN311" s="221" t="s">
        <v>387</v>
      </c>
      <c r="BO311" s="267"/>
      <c r="BP311" s="268" t="s">
        <v>293</v>
      </c>
      <c r="BQ311" s="62" t="s">
        <v>3866</v>
      </c>
      <c r="BR311" s="269">
        <v>44712</v>
      </c>
      <c r="BS311" s="233" t="s">
        <v>480</v>
      </c>
      <c r="BT311" s="234">
        <v>1</v>
      </c>
      <c r="BU311" s="235" t="s">
        <v>380</v>
      </c>
      <c r="BV311" s="223">
        <v>-110</v>
      </c>
      <c r="BW311" s="221" t="s">
        <v>387</v>
      </c>
      <c r="BX311" s="249">
        <v>44734</v>
      </c>
      <c r="BY311" s="94" t="s">
        <v>3867</v>
      </c>
      <c r="BZ311" s="94" t="s">
        <v>722</v>
      </c>
      <c r="CA311" s="108">
        <v>1</v>
      </c>
      <c r="CB311" s="236" t="s">
        <v>294</v>
      </c>
      <c r="CC311" s="94"/>
      <c r="CD311" s="236" t="s">
        <v>294</v>
      </c>
      <c r="CE311" s="233" t="s">
        <v>1125</v>
      </c>
      <c r="CF311" s="233" t="s">
        <v>1125</v>
      </c>
      <c r="CG311" s="375" t="s">
        <v>328</v>
      </c>
      <c r="CH311" s="233" t="s">
        <v>328</v>
      </c>
      <c r="CI311" s="234">
        <v>1</v>
      </c>
      <c r="CJ311" s="235" t="str">
        <f t="shared" si="42"/>
        <v>CUMPLIMIENTO TOTAL</v>
      </c>
      <c r="CK311" s="223" t="str">
        <f t="shared" si="46"/>
        <v>NO APLICA ACCION CERRADA</v>
      </c>
      <c r="CL311" s="221" t="str">
        <f t="shared" si="47"/>
        <v>NO APLICA ACCION CERRADA</v>
      </c>
      <c r="CM311" s="239" t="s">
        <v>328</v>
      </c>
      <c r="CN311" s="82" t="s">
        <v>1125</v>
      </c>
      <c r="CO311" s="70" t="s">
        <v>722</v>
      </c>
      <c r="CP311" s="116">
        <v>1</v>
      </c>
      <c r="CQ311" s="236" t="s">
        <v>294</v>
      </c>
      <c r="CR311" s="94"/>
      <c r="CS311" s="249">
        <v>44963</v>
      </c>
      <c r="CT311" s="82" t="s">
        <v>1125</v>
      </c>
      <c r="CU311" s="82" t="s">
        <v>339</v>
      </c>
      <c r="CV311" s="107">
        <v>1</v>
      </c>
      <c r="CW311" s="110">
        <v>1</v>
      </c>
      <c r="CX311" s="235" t="str">
        <f t="shared" si="43"/>
        <v>CUMPLIMIENTO TOTAL</v>
      </c>
      <c r="CY311" s="223" t="str">
        <f t="shared" si="44"/>
        <v>NO APLICA ACCION CERRADA</v>
      </c>
      <c r="CZ311" s="221" t="str">
        <f t="shared" si="48"/>
        <v>NO APLICA ACCION CERRADA</v>
      </c>
      <c r="DA311" s="239" t="s">
        <v>328</v>
      </c>
      <c r="DB311" s="82" t="s">
        <v>1125</v>
      </c>
      <c r="DC311" s="82" t="s">
        <v>339</v>
      </c>
      <c r="DD311" s="107">
        <v>1</v>
      </c>
      <c r="DE311" s="97" t="s">
        <v>294</v>
      </c>
      <c r="DF311" s="94"/>
      <c r="DG311" s="141"/>
      <c r="DH311" s="141"/>
      <c r="DI311" s="141"/>
      <c r="DJ311" s="141"/>
      <c r="DK311" s="141"/>
      <c r="DL311" s="141"/>
      <c r="DM311" s="141"/>
      <c r="DN311" s="141"/>
      <c r="DO311" s="141"/>
      <c r="DP311" s="141"/>
      <c r="DQ311" s="141"/>
      <c r="DR311" s="141"/>
      <c r="DS311" s="141"/>
      <c r="DT311" s="141"/>
      <c r="DU311" s="141"/>
      <c r="DV311" s="141"/>
      <c r="DW311" s="141"/>
      <c r="DX311" s="141"/>
      <c r="DY311" s="141"/>
      <c r="DZ311" s="141"/>
      <c r="EA311" s="141"/>
      <c r="EB311" s="141"/>
      <c r="EC311" s="141"/>
      <c r="ED311" s="141"/>
      <c r="EE311" s="141"/>
      <c r="EF311" s="141"/>
      <c r="EG311" s="141"/>
      <c r="EH311" s="141"/>
      <c r="EI311" s="141"/>
      <c r="EJ311" s="141"/>
      <c r="EK311" s="141"/>
      <c r="EL311" s="141"/>
      <c r="EM311" s="141"/>
      <c r="EN311" s="141"/>
      <c r="EO311" s="141"/>
      <c r="EP311" s="141"/>
      <c r="EQ311" s="141"/>
      <c r="ER311" s="141"/>
      <c r="ES311" s="141"/>
      <c r="ET311" s="141"/>
      <c r="EU311" s="141"/>
      <c r="EV311" s="141"/>
      <c r="EW311" s="141"/>
      <c r="EX311" s="141"/>
      <c r="EY311" s="141"/>
      <c r="EZ311" s="141"/>
      <c r="FA311" s="141"/>
      <c r="FB311" s="141"/>
      <c r="FC311" s="141"/>
      <c r="FD311" s="141"/>
      <c r="FE311" s="141"/>
      <c r="FF311" s="141"/>
      <c r="FG311" s="141"/>
      <c r="FH311" s="141"/>
      <c r="FI311" s="141"/>
      <c r="FJ311" s="141"/>
      <c r="FK311" s="141"/>
      <c r="FL311" s="141"/>
      <c r="FM311" s="141"/>
      <c r="FN311" s="141"/>
      <c r="FO311" s="141"/>
      <c r="FP311" s="141"/>
      <c r="FQ311" s="141"/>
      <c r="FR311" s="141"/>
      <c r="FS311" s="141"/>
      <c r="FT311" s="141"/>
      <c r="FU311" s="141"/>
      <c r="FV311" s="141"/>
      <c r="FW311" s="141"/>
      <c r="FX311" s="141"/>
      <c r="FY311" s="141"/>
      <c r="FZ311" s="141"/>
      <c r="GA311" s="141"/>
      <c r="GB311" s="141"/>
      <c r="GC311" s="141"/>
      <c r="GD311" s="141"/>
      <c r="GE311" s="141"/>
      <c r="GF311" s="141"/>
      <c r="GG311" s="141"/>
      <c r="GH311" s="141"/>
      <c r="GI311" s="141"/>
      <c r="GJ311" s="141"/>
      <c r="GK311" s="141"/>
      <c r="GL311" s="141"/>
      <c r="GM311" s="141"/>
      <c r="GN311" s="141"/>
      <c r="GO311" s="141"/>
      <c r="GP311" s="141"/>
      <c r="GQ311" s="141"/>
      <c r="GR311" s="141"/>
      <c r="GS311" s="141"/>
      <c r="GT311" s="141"/>
      <c r="GU311" s="141"/>
      <c r="GV311" s="141"/>
      <c r="GW311" s="141"/>
      <c r="GX311" s="141"/>
      <c r="GY311" s="141"/>
      <c r="GZ311" s="141"/>
      <c r="HA311" s="141"/>
      <c r="HB311" s="141"/>
      <c r="HC311" s="141"/>
      <c r="HD311" s="141"/>
      <c r="HE311" s="141"/>
      <c r="HF311" s="141"/>
      <c r="HG311" s="141"/>
      <c r="HH311" s="141"/>
      <c r="HI311" s="141"/>
      <c r="HJ311" s="141"/>
      <c r="HK311" s="141"/>
      <c r="HL311" s="141"/>
      <c r="HM311" s="141"/>
      <c r="HN311" s="141"/>
      <c r="HO311" s="141"/>
      <c r="HP311" s="141"/>
      <c r="HQ311" s="141"/>
      <c r="HR311" s="141"/>
      <c r="HS311" s="141"/>
      <c r="HT311" s="141"/>
      <c r="HU311" s="141"/>
      <c r="HV311" s="141"/>
      <c r="HW311" s="141"/>
      <c r="HX311" s="141"/>
      <c r="HY311" s="141"/>
      <c r="HZ311" s="141"/>
      <c r="IA311" s="141"/>
      <c r="IB311" s="141"/>
      <c r="IC311" s="141"/>
      <c r="ID311" s="141"/>
      <c r="IE311" s="141"/>
      <c r="IF311" s="141"/>
      <c r="IG311" s="141"/>
      <c r="IH311" s="141"/>
      <c r="II311" s="141"/>
      <c r="IJ311" s="141"/>
      <c r="IK311" s="141"/>
      <c r="IL311" s="141"/>
      <c r="IM311" s="141"/>
      <c r="IN311" s="141"/>
      <c r="IO311" s="141"/>
      <c r="IP311" s="141"/>
      <c r="IQ311" s="141"/>
      <c r="IR311" s="141"/>
      <c r="IS311" s="141"/>
      <c r="IT311" s="141"/>
      <c r="IU311" s="141"/>
      <c r="IV311" s="141"/>
      <c r="IW311" s="141"/>
      <c r="IX311" s="141"/>
      <c r="IY311" s="141"/>
      <c r="IZ311" s="141"/>
      <c r="JA311" s="141"/>
      <c r="JB311" s="141"/>
      <c r="JC311" s="141"/>
      <c r="JD311" s="141"/>
      <c r="JE311" s="141"/>
      <c r="JF311" s="141"/>
      <c r="JG311" s="141"/>
      <c r="JH311" s="141"/>
      <c r="JI311" s="141"/>
      <c r="JJ311" s="141"/>
      <c r="JK311" s="141"/>
      <c r="JL311" s="141"/>
      <c r="JM311" s="141"/>
      <c r="JN311" s="141"/>
      <c r="JO311" s="141"/>
      <c r="JP311" s="141"/>
      <c r="JQ311" s="141"/>
      <c r="JR311" s="141"/>
      <c r="JS311" s="141"/>
      <c r="JT311" s="141"/>
      <c r="JU311" s="141"/>
      <c r="JV311" s="141"/>
      <c r="JW311" s="141"/>
      <c r="JX311" s="141"/>
      <c r="JY311" s="141"/>
      <c r="JZ311" s="141"/>
      <c r="KA311" s="141"/>
      <c r="KB311" s="141"/>
      <c r="KC311" s="141"/>
      <c r="KD311" s="141"/>
      <c r="KE311" s="141"/>
      <c r="KF311" s="141"/>
      <c r="KG311" s="141"/>
      <c r="KH311" s="141"/>
      <c r="KI311" s="141"/>
      <c r="KJ311" s="141"/>
      <c r="KK311" s="141"/>
      <c r="KL311" s="141"/>
      <c r="KM311" s="141"/>
      <c r="KN311" s="141"/>
      <c r="KO311" s="141"/>
      <c r="KP311" s="141"/>
      <c r="KQ311" s="141"/>
      <c r="KR311" s="141"/>
      <c r="KS311" s="141"/>
      <c r="KT311" s="141"/>
      <c r="KU311" s="141"/>
      <c r="KV311" s="141"/>
      <c r="KW311" s="141"/>
      <c r="KX311" s="141"/>
      <c r="KY311" s="141"/>
      <c r="KZ311" s="141"/>
      <c r="LA311" s="141"/>
      <c r="LB311" s="141"/>
      <c r="LC311" s="141"/>
      <c r="LD311" s="141"/>
      <c r="LE311" s="141"/>
      <c r="LF311" s="141"/>
      <c r="LG311" s="141"/>
      <c r="LH311" s="141"/>
      <c r="LI311" s="141"/>
      <c r="LJ311" s="141"/>
      <c r="LK311" s="141"/>
      <c r="LL311" s="141"/>
      <c r="LM311" s="141"/>
      <c r="LN311" s="141"/>
      <c r="LO311" s="141"/>
      <c r="LP311" s="141"/>
      <c r="LQ311" s="141"/>
      <c r="LR311" s="141"/>
      <c r="LS311" s="141"/>
      <c r="LT311" s="141"/>
      <c r="LU311" s="141"/>
      <c r="LV311" s="141"/>
      <c r="LW311" s="141"/>
      <c r="LX311" s="141"/>
      <c r="LY311" s="141"/>
      <c r="LZ311" s="141"/>
      <c r="MA311" s="141"/>
      <c r="MB311" s="141"/>
      <c r="MC311" s="141"/>
      <c r="MD311" s="141"/>
      <c r="ME311" s="141"/>
      <c r="MF311" s="141"/>
      <c r="MG311" s="141"/>
      <c r="MH311" s="141"/>
      <c r="MI311" s="141"/>
      <c r="MJ311" s="141"/>
      <c r="MK311" s="141"/>
      <c r="ML311" s="141"/>
      <c r="MM311" s="141"/>
      <c r="MN311" s="141"/>
      <c r="MO311" s="141"/>
      <c r="MP311" s="141"/>
      <c r="MQ311" s="141"/>
      <c r="MR311" s="141"/>
      <c r="MS311" s="141"/>
      <c r="MT311" s="141"/>
      <c r="MU311" s="141"/>
      <c r="MV311" s="141"/>
      <c r="MW311" s="141"/>
      <c r="MX311" s="141"/>
      <c r="MY311" s="141"/>
      <c r="MZ311" s="141"/>
      <c r="NA311" s="141"/>
      <c r="NB311" s="141"/>
      <c r="NC311" s="141"/>
      <c r="ND311" s="141"/>
      <c r="NE311" s="141"/>
      <c r="NF311" s="141"/>
      <c r="NG311" s="141"/>
      <c r="NH311" s="141"/>
      <c r="NI311" s="141"/>
      <c r="NJ311" s="141"/>
      <c r="NK311" s="141"/>
      <c r="NL311" s="141"/>
      <c r="NM311" s="141"/>
      <c r="NN311" s="141"/>
      <c r="NO311" s="141"/>
      <c r="NP311" s="141"/>
      <c r="NQ311" s="141"/>
      <c r="NR311" s="141"/>
      <c r="NS311" s="141"/>
      <c r="NT311" s="141"/>
      <c r="NU311" s="141"/>
      <c r="NV311" s="141"/>
      <c r="NW311" s="141"/>
      <c r="NX311" s="141"/>
      <c r="NY311" s="141"/>
      <c r="NZ311" s="141"/>
      <c r="OA311" s="141"/>
      <c r="OB311" s="141"/>
      <c r="OC311" s="141"/>
      <c r="OD311" s="141"/>
      <c r="OE311" s="141"/>
      <c r="OF311" s="141"/>
      <c r="OG311" s="141"/>
      <c r="OH311" s="141"/>
      <c r="OI311" s="141"/>
      <c r="OJ311" s="141"/>
      <c r="OK311" s="141"/>
      <c r="OL311" s="141"/>
      <c r="OM311" s="141"/>
      <c r="ON311" s="141"/>
      <c r="OO311" s="141"/>
      <c r="OP311" s="141"/>
      <c r="OQ311" s="141"/>
      <c r="OR311" s="141"/>
      <c r="OS311" s="141"/>
      <c r="OT311" s="141"/>
      <c r="OU311" s="141"/>
      <c r="OV311" s="141"/>
      <c r="OW311" s="141"/>
      <c r="OX311" s="141"/>
      <c r="OY311" s="141"/>
      <c r="OZ311" s="141"/>
      <c r="PA311" s="141"/>
      <c r="PB311" s="141"/>
      <c r="PC311" s="141"/>
      <c r="PD311" s="141"/>
      <c r="PE311" s="141"/>
      <c r="PF311" s="141"/>
      <c r="PG311" s="141"/>
      <c r="PH311" s="141"/>
      <c r="PI311" s="141"/>
      <c r="PJ311" s="141"/>
      <c r="PK311" s="141"/>
      <c r="PL311" s="141"/>
      <c r="PM311" s="141"/>
      <c r="PN311" s="141"/>
      <c r="PO311" s="141"/>
      <c r="PP311" s="141"/>
      <c r="PQ311" s="141"/>
      <c r="PR311" s="141"/>
      <c r="PS311" s="141"/>
      <c r="PT311" s="141"/>
      <c r="PU311" s="141"/>
      <c r="PV311" s="141"/>
      <c r="PW311" s="141"/>
      <c r="PX311" s="141"/>
      <c r="PY311" s="141"/>
      <c r="PZ311" s="141"/>
      <c r="QA311" s="141"/>
      <c r="QB311" s="141"/>
      <c r="QC311" s="141"/>
      <c r="QD311" s="141"/>
      <c r="QE311" s="141"/>
      <c r="QF311" s="141"/>
      <c r="QG311" s="145"/>
    </row>
    <row r="312" spans="1:449" s="611" customFormat="1" ht="118.5" hidden="1" customHeight="1">
      <c r="A312" s="252">
        <v>284</v>
      </c>
      <c r="B312" s="255" t="s">
        <v>634</v>
      </c>
      <c r="C312" s="255" t="s">
        <v>635</v>
      </c>
      <c r="D312" s="255" t="s">
        <v>338</v>
      </c>
      <c r="E312" s="223" t="s">
        <v>3858</v>
      </c>
      <c r="F312" s="253" t="s">
        <v>634</v>
      </c>
      <c r="G312" s="253" t="s">
        <v>635</v>
      </c>
      <c r="H312" s="253" t="s">
        <v>338</v>
      </c>
      <c r="I312" s="215" t="s">
        <v>2211</v>
      </c>
      <c r="J312" s="215" t="s">
        <v>637</v>
      </c>
      <c r="K312" s="398" t="s">
        <v>638</v>
      </c>
      <c r="L312" s="398" t="s">
        <v>639</v>
      </c>
      <c r="M312" s="216" t="s">
        <v>640</v>
      </c>
      <c r="N312" s="398" t="s">
        <v>641</v>
      </c>
      <c r="O312" s="213" t="s">
        <v>24</v>
      </c>
      <c r="P312" s="213" t="s">
        <v>56</v>
      </c>
      <c r="Q312" s="213" t="s">
        <v>642</v>
      </c>
      <c r="R312" s="213" t="s">
        <v>253</v>
      </c>
      <c r="S312" s="255" t="s">
        <v>581</v>
      </c>
      <c r="T312" s="255">
        <v>1</v>
      </c>
      <c r="U312" s="221" t="s">
        <v>571</v>
      </c>
      <c r="V312" s="255">
        <v>2021</v>
      </c>
      <c r="W312" s="255" t="s">
        <v>3859</v>
      </c>
      <c r="X312" s="284" t="s">
        <v>3860</v>
      </c>
      <c r="Y312" s="214" t="s">
        <v>3861</v>
      </c>
      <c r="Z312" s="284" t="s">
        <v>3868</v>
      </c>
      <c r="AA312" s="255">
        <v>2</v>
      </c>
      <c r="AB312" s="215" t="s">
        <v>328</v>
      </c>
      <c r="AC312" s="690" t="s">
        <v>3863</v>
      </c>
      <c r="AD312" s="222" t="s">
        <v>3869</v>
      </c>
      <c r="AE312" s="215" t="s">
        <v>328</v>
      </c>
      <c r="AF312" s="684">
        <v>44424</v>
      </c>
      <c r="AG312" s="684">
        <v>44636</v>
      </c>
      <c r="AH312" s="260">
        <v>44743</v>
      </c>
      <c r="AI312" s="260" t="s">
        <v>309</v>
      </c>
      <c r="AJ312" s="260" t="s">
        <v>309</v>
      </c>
      <c r="AK312" s="218">
        <f t="shared" si="41"/>
        <v>-75</v>
      </c>
      <c r="AL312" s="220" t="s">
        <v>547</v>
      </c>
      <c r="AM312" s="262"/>
      <c r="AN312" s="257"/>
      <c r="AO312" s="300"/>
      <c r="AP312" s="261"/>
      <c r="AQ312" s="235" t="s">
        <v>386</v>
      </c>
      <c r="AR312" s="223">
        <v>185</v>
      </c>
      <c r="AS312" s="221" t="s">
        <v>398</v>
      </c>
      <c r="AT312" s="262" t="s">
        <v>412</v>
      </c>
      <c r="AU312" s="220" t="s">
        <v>547</v>
      </c>
      <c r="AV312" s="263" t="s">
        <v>412</v>
      </c>
      <c r="AW312" s="222">
        <v>0</v>
      </c>
      <c r="AX312" s="261">
        <v>0</v>
      </c>
      <c r="AY312" s="221" t="s">
        <v>400</v>
      </c>
      <c r="AZ312" s="221" t="s">
        <v>383</v>
      </c>
      <c r="BA312" s="247" t="s">
        <v>390</v>
      </c>
      <c r="BB312" s="265" t="s">
        <v>789</v>
      </c>
      <c r="BC312" s="496">
        <v>44620</v>
      </c>
      <c r="BD312" s="265" t="s">
        <v>575</v>
      </c>
      <c r="BE312" s="240" t="s">
        <v>576</v>
      </c>
      <c r="BF312" s="122">
        <v>0</v>
      </c>
      <c r="BG312" s="235" t="s">
        <v>386</v>
      </c>
      <c r="BH312" s="223">
        <v>-44620</v>
      </c>
      <c r="BI312" s="221" t="s">
        <v>398</v>
      </c>
      <c r="BJ312" s="269">
        <v>44637</v>
      </c>
      <c r="BK312" s="36" t="s">
        <v>3870</v>
      </c>
      <c r="BL312" s="267" t="s">
        <v>392</v>
      </c>
      <c r="BM312" s="266">
        <v>0</v>
      </c>
      <c r="BN312" s="221" t="s">
        <v>387</v>
      </c>
      <c r="BO312" s="267"/>
      <c r="BP312" s="268" t="s">
        <v>293</v>
      </c>
      <c r="BQ312" s="62" t="s">
        <v>3866</v>
      </c>
      <c r="BR312" s="269">
        <v>44712</v>
      </c>
      <c r="BS312" s="233" t="s">
        <v>480</v>
      </c>
      <c r="BT312" s="234">
        <v>1</v>
      </c>
      <c r="BU312" s="235" t="s">
        <v>380</v>
      </c>
      <c r="BV312" s="223">
        <v>-75</v>
      </c>
      <c r="BW312" s="221" t="s">
        <v>387</v>
      </c>
      <c r="BX312" s="249">
        <v>44734</v>
      </c>
      <c r="BY312" s="94" t="s">
        <v>3871</v>
      </c>
      <c r="BZ312" s="94" t="s">
        <v>722</v>
      </c>
      <c r="CA312" s="108">
        <v>1</v>
      </c>
      <c r="CB312" s="236" t="s">
        <v>294</v>
      </c>
      <c r="CC312" s="94"/>
      <c r="CD312" s="236" t="s">
        <v>294</v>
      </c>
      <c r="CE312" s="233" t="s">
        <v>1125</v>
      </c>
      <c r="CF312" s="233" t="s">
        <v>1125</v>
      </c>
      <c r="CG312" s="375" t="s">
        <v>328</v>
      </c>
      <c r="CH312" s="233" t="s">
        <v>328</v>
      </c>
      <c r="CI312" s="234">
        <v>1</v>
      </c>
      <c r="CJ312" s="235" t="str">
        <f t="shared" si="42"/>
        <v>CUMPLIMIENTO TOTAL</v>
      </c>
      <c r="CK312" s="223" t="str">
        <f t="shared" si="46"/>
        <v>NO APLICA ACCION CERRADA</v>
      </c>
      <c r="CL312" s="221" t="str">
        <f t="shared" si="47"/>
        <v>NO APLICA ACCION CERRADA</v>
      </c>
      <c r="CM312" s="239" t="s">
        <v>328</v>
      </c>
      <c r="CN312" s="82" t="s">
        <v>1125</v>
      </c>
      <c r="CO312" s="70" t="s">
        <v>722</v>
      </c>
      <c r="CP312" s="116">
        <v>1</v>
      </c>
      <c r="CQ312" s="236" t="s">
        <v>294</v>
      </c>
      <c r="CR312" s="94"/>
      <c r="CS312" s="249">
        <v>44963</v>
      </c>
      <c r="CT312" s="82" t="s">
        <v>1125</v>
      </c>
      <c r="CU312" s="82" t="s">
        <v>339</v>
      </c>
      <c r="CV312" s="107">
        <v>1</v>
      </c>
      <c r="CW312" s="110">
        <v>1</v>
      </c>
      <c r="CX312" s="235" t="str">
        <f t="shared" si="43"/>
        <v>CUMPLIMIENTO TOTAL</v>
      </c>
      <c r="CY312" s="223" t="str">
        <f t="shared" si="44"/>
        <v>NO APLICA ACCION CERRADA</v>
      </c>
      <c r="CZ312" s="221" t="str">
        <f t="shared" si="48"/>
        <v>NO APLICA ACCION CERRADA</v>
      </c>
      <c r="DA312" s="239" t="s">
        <v>328</v>
      </c>
      <c r="DB312" s="82" t="s">
        <v>1125</v>
      </c>
      <c r="DC312" s="82" t="s">
        <v>339</v>
      </c>
      <c r="DD312" s="107">
        <v>1</v>
      </c>
      <c r="DE312" s="97" t="s">
        <v>294</v>
      </c>
      <c r="DF312" s="94"/>
      <c r="DG312" s="141"/>
      <c r="DH312" s="141"/>
      <c r="DI312" s="141"/>
      <c r="DJ312" s="141"/>
      <c r="DK312" s="141"/>
      <c r="DL312" s="141"/>
      <c r="DM312" s="141"/>
      <c r="DN312" s="141"/>
      <c r="DO312" s="141"/>
      <c r="DP312" s="141"/>
      <c r="DQ312" s="141"/>
      <c r="DR312" s="141"/>
      <c r="DS312" s="141"/>
      <c r="DT312" s="141"/>
      <c r="DU312" s="141"/>
      <c r="DV312" s="141"/>
      <c r="DW312" s="141"/>
      <c r="DX312" s="141"/>
      <c r="DY312" s="141"/>
      <c r="DZ312" s="141"/>
      <c r="EA312" s="141"/>
      <c r="EB312" s="141"/>
      <c r="EC312" s="141"/>
      <c r="ED312" s="141"/>
      <c r="EE312" s="141"/>
      <c r="EF312" s="141"/>
      <c r="EG312" s="141"/>
      <c r="EH312" s="141"/>
      <c r="EI312" s="141"/>
      <c r="EJ312" s="141"/>
      <c r="EK312" s="141"/>
      <c r="EL312" s="141"/>
      <c r="EM312" s="141"/>
      <c r="EN312" s="141"/>
      <c r="EO312" s="141"/>
      <c r="EP312" s="141"/>
      <c r="EQ312" s="141"/>
      <c r="ER312" s="141"/>
      <c r="ES312" s="141"/>
      <c r="ET312" s="141"/>
      <c r="EU312" s="141"/>
      <c r="EV312" s="141"/>
      <c r="EW312" s="141"/>
      <c r="EX312" s="141"/>
      <c r="EY312" s="141"/>
      <c r="EZ312" s="141"/>
      <c r="FA312" s="141"/>
      <c r="FB312" s="141"/>
      <c r="FC312" s="141"/>
      <c r="FD312" s="141"/>
      <c r="FE312" s="141"/>
      <c r="FF312" s="141"/>
      <c r="FG312" s="141"/>
      <c r="FH312" s="141"/>
      <c r="FI312" s="141"/>
      <c r="FJ312" s="141"/>
      <c r="FK312" s="141"/>
      <c r="FL312" s="141"/>
      <c r="FM312" s="141"/>
      <c r="FN312" s="141"/>
      <c r="FO312" s="141"/>
      <c r="FP312" s="141"/>
      <c r="FQ312" s="141"/>
      <c r="FR312" s="141"/>
      <c r="FS312" s="141"/>
      <c r="FT312" s="141"/>
      <c r="FU312" s="141"/>
      <c r="FV312" s="141"/>
      <c r="FW312" s="141"/>
      <c r="FX312" s="141"/>
      <c r="FY312" s="141"/>
      <c r="FZ312" s="141"/>
      <c r="GA312" s="141"/>
      <c r="GB312" s="141"/>
      <c r="GC312" s="141"/>
      <c r="GD312" s="141"/>
      <c r="GE312" s="141"/>
      <c r="GF312" s="141"/>
      <c r="GG312" s="141"/>
      <c r="GH312" s="141"/>
      <c r="GI312" s="141"/>
      <c r="GJ312" s="141"/>
      <c r="GK312" s="141"/>
      <c r="GL312" s="141"/>
      <c r="GM312" s="141"/>
      <c r="GN312" s="141"/>
      <c r="GO312" s="141"/>
      <c r="GP312" s="141"/>
      <c r="GQ312" s="141"/>
      <c r="GR312" s="141"/>
      <c r="GS312" s="141"/>
      <c r="GT312" s="141"/>
      <c r="GU312" s="141"/>
      <c r="GV312" s="141"/>
      <c r="GW312" s="141"/>
      <c r="GX312" s="141"/>
      <c r="GY312" s="141"/>
      <c r="GZ312" s="141"/>
      <c r="HA312" s="141"/>
      <c r="HB312" s="141"/>
      <c r="HC312" s="141"/>
      <c r="HD312" s="141"/>
      <c r="HE312" s="141"/>
      <c r="HF312" s="141"/>
      <c r="HG312" s="141"/>
      <c r="HH312" s="141"/>
      <c r="HI312" s="141"/>
      <c r="HJ312" s="141"/>
      <c r="HK312" s="141"/>
      <c r="HL312" s="141"/>
      <c r="HM312" s="141"/>
      <c r="HN312" s="141"/>
      <c r="HO312" s="141"/>
      <c r="HP312" s="141"/>
      <c r="HQ312" s="141"/>
      <c r="HR312" s="141"/>
      <c r="HS312" s="141"/>
      <c r="HT312" s="141"/>
      <c r="HU312" s="141"/>
      <c r="HV312" s="141"/>
      <c r="HW312" s="141"/>
      <c r="HX312" s="141"/>
      <c r="HY312" s="141"/>
      <c r="HZ312" s="141"/>
      <c r="IA312" s="141"/>
      <c r="IB312" s="141"/>
      <c r="IC312" s="141"/>
      <c r="ID312" s="141"/>
      <c r="IE312" s="141"/>
      <c r="IF312" s="141"/>
      <c r="IG312" s="141"/>
      <c r="IH312" s="141"/>
      <c r="II312" s="141"/>
      <c r="IJ312" s="141"/>
      <c r="IK312" s="141"/>
      <c r="IL312" s="141"/>
      <c r="IM312" s="141"/>
      <c r="IN312" s="141"/>
      <c r="IO312" s="141"/>
      <c r="IP312" s="141"/>
      <c r="IQ312" s="141"/>
      <c r="IR312" s="141"/>
      <c r="IS312" s="141"/>
      <c r="IT312" s="141"/>
      <c r="IU312" s="141"/>
      <c r="IV312" s="141"/>
      <c r="IW312" s="141"/>
      <c r="IX312" s="141"/>
      <c r="IY312" s="141"/>
      <c r="IZ312" s="141"/>
      <c r="JA312" s="141"/>
      <c r="JB312" s="141"/>
      <c r="JC312" s="141"/>
      <c r="JD312" s="141"/>
      <c r="JE312" s="141"/>
      <c r="JF312" s="141"/>
      <c r="JG312" s="141"/>
      <c r="JH312" s="141"/>
      <c r="JI312" s="141"/>
      <c r="JJ312" s="141"/>
      <c r="JK312" s="141"/>
      <c r="JL312" s="141"/>
      <c r="JM312" s="141"/>
      <c r="JN312" s="141"/>
      <c r="JO312" s="141"/>
      <c r="JP312" s="141"/>
      <c r="JQ312" s="141"/>
      <c r="JR312" s="141"/>
      <c r="JS312" s="141"/>
      <c r="JT312" s="141"/>
      <c r="JU312" s="141"/>
      <c r="JV312" s="141"/>
      <c r="JW312" s="141"/>
      <c r="JX312" s="141"/>
      <c r="JY312" s="141"/>
      <c r="JZ312" s="141"/>
      <c r="KA312" s="141"/>
      <c r="KB312" s="141"/>
      <c r="KC312" s="141"/>
      <c r="KD312" s="141"/>
      <c r="KE312" s="141"/>
      <c r="KF312" s="141"/>
      <c r="KG312" s="141"/>
      <c r="KH312" s="141"/>
      <c r="KI312" s="141"/>
      <c r="KJ312" s="141"/>
      <c r="KK312" s="141"/>
      <c r="KL312" s="141"/>
      <c r="KM312" s="141"/>
      <c r="KN312" s="141"/>
      <c r="KO312" s="141"/>
      <c r="KP312" s="141"/>
      <c r="KQ312" s="141"/>
      <c r="KR312" s="141"/>
      <c r="KS312" s="141"/>
      <c r="KT312" s="141"/>
      <c r="KU312" s="141"/>
      <c r="KV312" s="141"/>
      <c r="KW312" s="141"/>
      <c r="KX312" s="141"/>
      <c r="KY312" s="141"/>
      <c r="KZ312" s="141"/>
      <c r="LA312" s="141"/>
      <c r="LB312" s="141"/>
      <c r="LC312" s="141"/>
      <c r="LD312" s="141"/>
      <c r="LE312" s="141"/>
      <c r="LF312" s="141"/>
      <c r="LG312" s="141"/>
      <c r="LH312" s="141"/>
      <c r="LI312" s="141"/>
      <c r="LJ312" s="141"/>
      <c r="LK312" s="141"/>
      <c r="LL312" s="141"/>
      <c r="LM312" s="141"/>
      <c r="LN312" s="141"/>
      <c r="LO312" s="141"/>
      <c r="LP312" s="141"/>
      <c r="LQ312" s="141"/>
      <c r="LR312" s="141"/>
      <c r="LS312" s="141"/>
      <c r="LT312" s="141"/>
      <c r="LU312" s="141"/>
      <c r="LV312" s="141"/>
      <c r="LW312" s="141"/>
      <c r="LX312" s="141"/>
      <c r="LY312" s="141"/>
      <c r="LZ312" s="141"/>
      <c r="MA312" s="141"/>
      <c r="MB312" s="141"/>
      <c r="MC312" s="141"/>
      <c r="MD312" s="141"/>
      <c r="ME312" s="141"/>
      <c r="MF312" s="141"/>
      <c r="MG312" s="141"/>
      <c r="MH312" s="141"/>
      <c r="MI312" s="141"/>
      <c r="MJ312" s="141"/>
      <c r="MK312" s="141"/>
      <c r="ML312" s="141"/>
      <c r="MM312" s="141"/>
      <c r="MN312" s="141"/>
      <c r="MO312" s="141"/>
      <c r="MP312" s="141"/>
      <c r="MQ312" s="141"/>
      <c r="MR312" s="141"/>
      <c r="MS312" s="141"/>
      <c r="MT312" s="141"/>
      <c r="MU312" s="141"/>
      <c r="MV312" s="141"/>
      <c r="MW312" s="141"/>
      <c r="MX312" s="141"/>
      <c r="MY312" s="141"/>
      <c r="MZ312" s="141"/>
      <c r="NA312" s="141"/>
      <c r="NB312" s="141"/>
      <c r="NC312" s="141"/>
      <c r="ND312" s="141"/>
      <c r="NE312" s="141"/>
      <c r="NF312" s="141"/>
      <c r="NG312" s="141"/>
      <c r="NH312" s="141"/>
      <c r="NI312" s="141"/>
      <c r="NJ312" s="141"/>
      <c r="NK312" s="141"/>
      <c r="NL312" s="141"/>
      <c r="NM312" s="141"/>
      <c r="NN312" s="141"/>
      <c r="NO312" s="141"/>
      <c r="NP312" s="141"/>
      <c r="NQ312" s="141"/>
      <c r="NR312" s="141"/>
      <c r="NS312" s="141"/>
      <c r="NT312" s="141"/>
      <c r="NU312" s="141"/>
      <c r="NV312" s="141"/>
      <c r="NW312" s="141"/>
      <c r="NX312" s="141"/>
      <c r="NY312" s="141"/>
      <c r="NZ312" s="141"/>
      <c r="OA312" s="141"/>
      <c r="OB312" s="141"/>
      <c r="OC312" s="141"/>
      <c r="OD312" s="141"/>
      <c r="OE312" s="141"/>
      <c r="OF312" s="141"/>
      <c r="OG312" s="141"/>
      <c r="OH312" s="141"/>
      <c r="OI312" s="141"/>
      <c r="OJ312" s="141"/>
      <c r="OK312" s="141"/>
      <c r="OL312" s="141"/>
      <c r="OM312" s="141"/>
      <c r="ON312" s="141"/>
      <c r="OO312" s="141"/>
      <c r="OP312" s="141"/>
      <c r="OQ312" s="141"/>
      <c r="OR312" s="141"/>
      <c r="OS312" s="141"/>
      <c r="OT312" s="141"/>
      <c r="OU312" s="141"/>
      <c r="OV312" s="141"/>
      <c r="OW312" s="141"/>
      <c r="OX312" s="141"/>
      <c r="OY312" s="141"/>
      <c r="OZ312" s="141"/>
      <c r="PA312" s="141"/>
      <c r="PB312" s="141"/>
      <c r="PC312" s="141"/>
      <c r="PD312" s="141"/>
      <c r="PE312" s="141"/>
      <c r="PF312" s="141"/>
      <c r="PG312" s="141"/>
      <c r="PH312" s="141"/>
      <c r="PI312" s="141"/>
      <c r="PJ312" s="141"/>
      <c r="PK312" s="141"/>
      <c r="PL312" s="141"/>
      <c r="PM312" s="141"/>
      <c r="PN312" s="141"/>
      <c r="PO312" s="141"/>
      <c r="PP312" s="141"/>
      <c r="PQ312" s="141"/>
      <c r="PR312" s="141"/>
      <c r="PS312" s="141"/>
      <c r="PT312" s="141"/>
      <c r="PU312" s="141"/>
      <c r="PV312" s="141"/>
      <c r="PW312" s="141"/>
      <c r="PX312" s="141"/>
      <c r="PY312" s="141"/>
      <c r="PZ312" s="141"/>
      <c r="QA312" s="141"/>
      <c r="QB312" s="141"/>
      <c r="QC312" s="141"/>
      <c r="QD312" s="141"/>
      <c r="QE312" s="141"/>
      <c r="QF312" s="141"/>
      <c r="QG312" s="145"/>
    </row>
    <row r="313" spans="1:449" s="611" customFormat="1" ht="118.5" hidden="1" customHeight="1">
      <c r="A313" s="252">
        <v>285</v>
      </c>
      <c r="B313" s="255" t="s">
        <v>634</v>
      </c>
      <c r="C313" s="255" t="s">
        <v>635</v>
      </c>
      <c r="D313" s="255" t="s">
        <v>338</v>
      </c>
      <c r="E313" s="223" t="s">
        <v>3872</v>
      </c>
      <c r="F313" s="253" t="s">
        <v>634</v>
      </c>
      <c r="G313" s="253" t="s">
        <v>635</v>
      </c>
      <c r="H313" s="253" t="s">
        <v>338</v>
      </c>
      <c r="I313" s="215" t="s">
        <v>2211</v>
      </c>
      <c r="J313" s="215" t="s">
        <v>637</v>
      </c>
      <c r="K313" s="398" t="s">
        <v>638</v>
      </c>
      <c r="L313" s="398" t="s">
        <v>639</v>
      </c>
      <c r="M313" s="216" t="s">
        <v>640</v>
      </c>
      <c r="N313" s="398" t="s">
        <v>641</v>
      </c>
      <c r="O313" s="213" t="s">
        <v>24</v>
      </c>
      <c r="P313" s="213" t="s">
        <v>56</v>
      </c>
      <c r="Q313" s="213" t="s">
        <v>642</v>
      </c>
      <c r="R313" s="213" t="s">
        <v>253</v>
      </c>
      <c r="S313" s="255" t="s">
        <v>579</v>
      </c>
      <c r="T313" s="255">
        <v>2</v>
      </c>
      <c r="U313" s="221" t="s">
        <v>571</v>
      </c>
      <c r="V313" s="255">
        <v>2021</v>
      </c>
      <c r="W313" s="255" t="s">
        <v>3873</v>
      </c>
      <c r="X313" s="284" t="s">
        <v>3874</v>
      </c>
      <c r="Y313" s="214" t="s">
        <v>3875</v>
      </c>
      <c r="Z313" s="223" t="s">
        <v>3876</v>
      </c>
      <c r="AA313" s="255">
        <v>1</v>
      </c>
      <c r="AB313" s="215" t="s">
        <v>328</v>
      </c>
      <c r="AC313" s="221" t="s">
        <v>3877</v>
      </c>
      <c r="AD313" s="222" t="s">
        <v>3878</v>
      </c>
      <c r="AE313" s="215" t="s">
        <v>328</v>
      </c>
      <c r="AF313" s="684">
        <v>44440</v>
      </c>
      <c r="AG313" s="684">
        <v>44449</v>
      </c>
      <c r="AH313" s="260">
        <v>44743</v>
      </c>
      <c r="AI313" s="260" t="s">
        <v>309</v>
      </c>
      <c r="AJ313" s="260" t="s">
        <v>309</v>
      </c>
      <c r="AK313" s="218">
        <f t="shared" si="41"/>
        <v>-262</v>
      </c>
      <c r="AL313" s="220" t="s">
        <v>547</v>
      </c>
      <c r="AM313" s="262"/>
      <c r="AN313" s="257"/>
      <c r="AO313" s="300"/>
      <c r="AP313" s="261"/>
      <c r="AQ313" s="235" t="s">
        <v>386</v>
      </c>
      <c r="AR313" s="223">
        <v>-2</v>
      </c>
      <c r="AS313" s="221" t="s">
        <v>387</v>
      </c>
      <c r="AT313" s="262" t="s">
        <v>412</v>
      </c>
      <c r="AU313" s="220" t="s">
        <v>547</v>
      </c>
      <c r="AV313" s="263" t="s">
        <v>412</v>
      </c>
      <c r="AW313" s="222">
        <v>0</v>
      </c>
      <c r="AX313" s="261">
        <v>0</v>
      </c>
      <c r="AY313" s="221" t="s">
        <v>393</v>
      </c>
      <c r="AZ313" s="221" t="s">
        <v>383</v>
      </c>
      <c r="BA313" s="247" t="s">
        <v>390</v>
      </c>
      <c r="BB313" s="265" t="s">
        <v>574</v>
      </c>
      <c r="BC313" s="496">
        <v>44620</v>
      </c>
      <c r="BD313" s="265" t="s">
        <v>575</v>
      </c>
      <c r="BE313" s="240" t="s">
        <v>576</v>
      </c>
      <c r="BF313" s="122">
        <v>0</v>
      </c>
      <c r="BG313" s="235" t="s">
        <v>386</v>
      </c>
      <c r="BH313" s="223">
        <v>-44620</v>
      </c>
      <c r="BI313" s="221" t="s">
        <v>387</v>
      </c>
      <c r="BJ313" s="269">
        <v>44637</v>
      </c>
      <c r="BK313" s="36" t="s">
        <v>3879</v>
      </c>
      <c r="BL313" s="267" t="s">
        <v>392</v>
      </c>
      <c r="BM313" s="266">
        <v>0</v>
      </c>
      <c r="BN313" s="221" t="s">
        <v>387</v>
      </c>
      <c r="BO313" s="267"/>
      <c r="BP313" s="268" t="s">
        <v>293</v>
      </c>
      <c r="BQ313" s="62" t="s">
        <v>3880</v>
      </c>
      <c r="BR313" s="269">
        <v>44712</v>
      </c>
      <c r="BS313" s="233" t="s">
        <v>480</v>
      </c>
      <c r="BT313" s="234">
        <v>1</v>
      </c>
      <c r="BU313" s="235" t="s">
        <v>380</v>
      </c>
      <c r="BV313" s="223">
        <v>-262</v>
      </c>
      <c r="BW313" s="221" t="s">
        <v>387</v>
      </c>
      <c r="BX313" s="249">
        <v>44734</v>
      </c>
      <c r="BY313" s="94" t="s">
        <v>3881</v>
      </c>
      <c r="BZ313" s="94" t="s">
        <v>722</v>
      </c>
      <c r="CA313" s="108">
        <v>1</v>
      </c>
      <c r="CB313" s="236" t="s">
        <v>294</v>
      </c>
      <c r="CC313" s="94"/>
      <c r="CD313" s="236" t="s">
        <v>294</v>
      </c>
      <c r="CE313" s="233" t="s">
        <v>1125</v>
      </c>
      <c r="CF313" s="233" t="s">
        <v>1125</v>
      </c>
      <c r="CG313" s="375" t="s">
        <v>328</v>
      </c>
      <c r="CH313" s="233" t="s">
        <v>328</v>
      </c>
      <c r="CI313" s="234">
        <v>1</v>
      </c>
      <c r="CJ313" s="235" t="str">
        <f t="shared" si="42"/>
        <v>CUMPLIMIENTO TOTAL</v>
      </c>
      <c r="CK313" s="223" t="str">
        <f t="shared" si="46"/>
        <v>NO APLICA ACCION CERRADA</v>
      </c>
      <c r="CL313" s="221" t="str">
        <f t="shared" si="47"/>
        <v>NO APLICA ACCION CERRADA</v>
      </c>
      <c r="CM313" s="239" t="s">
        <v>328</v>
      </c>
      <c r="CN313" s="82" t="s">
        <v>1125</v>
      </c>
      <c r="CO313" s="70" t="s">
        <v>722</v>
      </c>
      <c r="CP313" s="116">
        <v>1</v>
      </c>
      <c r="CQ313" s="236" t="s">
        <v>294</v>
      </c>
      <c r="CR313" s="94"/>
      <c r="CS313" s="249">
        <v>44963</v>
      </c>
      <c r="CT313" s="82" t="s">
        <v>1125</v>
      </c>
      <c r="CU313" s="82" t="s">
        <v>339</v>
      </c>
      <c r="CV313" s="107">
        <v>1</v>
      </c>
      <c r="CW313" s="110">
        <v>1</v>
      </c>
      <c r="CX313" s="235" t="str">
        <f t="shared" si="43"/>
        <v>CUMPLIMIENTO TOTAL</v>
      </c>
      <c r="CY313" s="223" t="str">
        <f t="shared" si="44"/>
        <v>NO APLICA ACCION CERRADA</v>
      </c>
      <c r="CZ313" s="221" t="str">
        <f t="shared" si="48"/>
        <v>NO APLICA ACCION CERRADA</v>
      </c>
      <c r="DA313" s="239" t="s">
        <v>328</v>
      </c>
      <c r="DB313" s="82" t="s">
        <v>1125</v>
      </c>
      <c r="DC313" s="82" t="s">
        <v>339</v>
      </c>
      <c r="DD313" s="107">
        <v>1</v>
      </c>
      <c r="DE313" s="97" t="s">
        <v>294</v>
      </c>
      <c r="DF313" s="94"/>
      <c r="DG313" s="141"/>
      <c r="DH313" s="141"/>
      <c r="DI313" s="141"/>
      <c r="DJ313" s="141"/>
      <c r="DK313" s="141"/>
      <c r="DL313" s="141"/>
      <c r="DM313" s="141"/>
      <c r="DN313" s="141"/>
      <c r="DO313" s="141"/>
      <c r="DP313" s="141"/>
      <c r="DQ313" s="141"/>
      <c r="DR313" s="141"/>
      <c r="DS313" s="141"/>
      <c r="DT313" s="141"/>
      <c r="DU313" s="141"/>
      <c r="DV313" s="141"/>
      <c r="DW313" s="141"/>
      <c r="DX313" s="141"/>
      <c r="DY313" s="141"/>
      <c r="DZ313" s="141"/>
      <c r="EA313" s="141"/>
      <c r="EB313" s="141"/>
      <c r="EC313" s="141"/>
      <c r="ED313" s="141"/>
      <c r="EE313" s="141"/>
      <c r="EF313" s="141"/>
      <c r="EG313" s="141"/>
      <c r="EH313" s="141"/>
      <c r="EI313" s="141"/>
      <c r="EJ313" s="141"/>
      <c r="EK313" s="141"/>
      <c r="EL313" s="141"/>
      <c r="EM313" s="141"/>
      <c r="EN313" s="141"/>
      <c r="EO313" s="141"/>
      <c r="EP313" s="141"/>
      <c r="EQ313" s="141"/>
      <c r="ER313" s="141"/>
      <c r="ES313" s="141"/>
      <c r="ET313" s="141"/>
      <c r="EU313" s="141"/>
      <c r="EV313" s="141"/>
      <c r="EW313" s="141"/>
      <c r="EX313" s="141"/>
      <c r="EY313" s="141"/>
      <c r="EZ313" s="141"/>
      <c r="FA313" s="141"/>
      <c r="FB313" s="141"/>
      <c r="FC313" s="141"/>
      <c r="FD313" s="141"/>
      <c r="FE313" s="141"/>
      <c r="FF313" s="141"/>
      <c r="FG313" s="141"/>
      <c r="FH313" s="141"/>
      <c r="FI313" s="141"/>
      <c r="FJ313" s="141"/>
      <c r="FK313" s="141"/>
      <c r="FL313" s="141"/>
      <c r="FM313" s="141"/>
      <c r="FN313" s="141"/>
      <c r="FO313" s="141"/>
      <c r="FP313" s="141"/>
      <c r="FQ313" s="141"/>
      <c r="FR313" s="141"/>
      <c r="FS313" s="141"/>
      <c r="FT313" s="141"/>
      <c r="FU313" s="141"/>
      <c r="FV313" s="141"/>
      <c r="FW313" s="141"/>
      <c r="FX313" s="141"/>
      <c r="FY313" s="141"/>
      <c r="FZ313" s="141"/>
      <c r="GA313" s="141"/>
      <c r="GB313" s="141"/>
      <c r="GC313" s="141"/>
      <c r="GD313" s="141"/>
      <c r="GE313" s="141"/>
      <c r="GF313" s="141"/>
      <c r="GG313" s="141"/>
      <c r="GH313" s="141"/>
      <c r="GI313" s="141"/>
      <c r="GJ313" s="141"/>
      <c r="GK313" s="141"/>
      <c r="GL313" s="141"/>
      <c r="GM313" s="141"/>
      <c r="GN313" s="141"/>
      <c r="GO313" s="141"/>
      <c r="GP313" s="141"/>
      <c r="GQ313" s="141"/>
      <c r="GR313" s="141"/>
      <c r="GS313" s="141"/>
      <c r="GT313" s="141"/>
      <c r="GU313" s="141"/>
      <c r="GV313" s="141"/>
      <c r="GW313" s="141"/>
      <c r="GX313" s="141"/>
      <c r="GY313" s="141"/>
      <c r="GZ313" s="141"/>
      <c r="HA313" s="141"/>
      <c r="HB313" s="141"/>
      <c r="HC313" s="141"/>
      <c r="HD313" s="141"/>
      <c r="HE313" s="141"/>
      <c r="HF313" s="141"/>
      <c r="HG313" s="141"/>
      <c r="HH313" s="141"/>
      <c r="HI313" s="141"/>
      <c r="HJ313" s="141"/>
      <c r="HK313" s="141"/>
      <c r="HL313" s="141"/>
      <c r="HM313" s="141"/>
      <c r="HN313" s="141"/>
      <c r="HO313" s="141"/>
      <c r="HP313" s="141"/>
      <c r="HQ313" s="141"/>
      <c r="HR313" s="141"/>
      <c r="HS313" s="141"/>
      <c r="HT313" s="141"/>
      <c r="HU313" s="141"/>
      <c r="HV313" s="141"/>
      <c r="HW313" s="141"/>
      <c r="HX313" s="141"/>
      <c r="HY313" s="141"/>
      <c r="HZ313" s="141"/>
      <c r="IA313" s="141"/>
      <c r="IB313" s="141"/>
      <c r="IC313" s="141"/>
      <c r="ID313" s="141"/>
      <c r="IE313" s="141"/>
      <c r="IF313" s="141"/>
      <c r="IG313" s="141"/>
      <c r="IH313" s="141"/>
      <c r="II313" s="141"/>
      <c r="IJ313" s="141"/>
      <c r="IK313" s="141"/>
      <c r="IL313" s="141"/>
      <c r="IM313" s="141"/>
      <c r="IN313" s="141"/>
      <c r="IO313" s="141"/>
      <c r="IP313" s="141"/>
      <c r="IQ313" s="141"/>
      <c r="IR313" s="141"/>
      <c r="IS313" s="141"/>
      <c r="IT313" s="141"/>
      <c r="IU313" s="141"/>
      <c r="IV313" s="141"/>
      <c r="IW313" s="141"/>
      <c r="IX313" s="141"/>
      <c r="IY313" s="141"/>
      <c r="IZ313" s="141"/>
      <c r="JA313" s="141"/>
      <c r="JB313" s="141"/>
      <c r="JC313" s="141"/>
      <c r="JD313" s="141"/>
      <c r="JE313" s="141"/>
      <c r="JF313" s="141"/>
      <c r="JG313" s="141"/>
      <c r="JH313" s="141"/>
      <c r="JI313" s="141"/>
      <c r="JJ313" s="141"/>
      <c r="JK313" s="141"/>
      <c r="JL313" s="141"/>
      <c r="JM313" s="141"/>
      <c r="JN313" s="141"/>
      <c r="JO313" s="141"/>
      <c r="JP313" s="141"/>
      <c r="JQ313" s="141"/>
      <c r="JR313" s="141"/>
      <c r="JS313" s="141"/>
      <c r="JT313" s="141"/>
      <c r="JU313" s="141"/>
      <c r="JV313" s="141"/>
      <c r="JW313" s="141"/>
      <c r="JX313" s="141"/>
      <c r="JY313" s="141"/>
      <c r="JZ313" s="141"/>
      <c r="KA313" s="141"/>
      <c r="KB313" s="141"/>
      <c r="KC313" s="141"/>
      <c r="KD313" s="141"/>
      <c r="KE313" s="141"/>
      <c r="KF313" s="141"/>
      <c r="KG313" s="141"/>
      <c r="KH313" s="141"/>
      <c r="KI313" s="141"/>
      <c r="KJ313" s="141"/>
      <c r="KK313" s="141"/>
      <c r="KL313" s="141"/>
      <c r="KM313" s="141"/>
      <c r="KN313" s="141"/>
      <c r="KO313" s="141"/>
      <c r="KP313" s="141"/>
      <c r="KQ313" s="141"/>
      <c r="KR313" s="141"/>
      <c r="KS313" s="141"/>
      <c r="KT313" s="141"/>
      <c r="KU313" s="141"/>
      <c r="KV313" s="141"/>
      <c r="KW313" s="141"/>
      <c r="KX313" s="141"/>
      <c r="KY313" s="141"/>
      <c r="KZ313" s="141"/>
      <c r="LA313" s="141"/>
      <c r="LB313" s="141"/>
      <c r="LC313" s="141"/>
      <c r="LD313" s="141"/>
      <c r="LE313" s="141"/>
      <c r="LF313" s="141"/>
      <c r="LG313" s="141"/>
      <c r="LH313" s="141"/>
      <c r="LI313" s="141"/>
      <c r="LJ313" s="141"/>
      <c r="LK313" s="141"/>
      <c r="LL313" s="141"/>
      <c r="LM313" s="141"/>
      <c r="LN313" s="141"/>
      <c r="LO313" s="141"/>
      <c r="LP313" s="141"/>
      <c r="LQ313" s="141"/>
      <c r="LR313" s="141"/>
      <c r="LS313" s="141"/>
      <c r="LT313" s="141"/>
      <c r="LU313" s="141"/>
      <c r="LV313" s="141"/>
      <c r="LW313" s="141"/>
      <c r="LX313" s="141"/>
      <c r="LY313" s="141"/>
      <c r="LZ313" s="141"/>
      <c r="MA313" s="141"/>
      <c r="MB313" s="141"/>
      <c r="MC313" s="141"/>
      <c r="MD313" s="141"/>
      <c r="ME313" s="141"/>
      <c r="MF313" s="141"/>
      <c r="MG313" s="141"/>
      <c r="MH313" s="141"/>
      <c r="MI313" s="141"/>
      <c r="MJ313" s="141"/>
      <c r="MK313" s="141"/>
      <c r="ML313" s="141"/>
      <c r="MM313" s="141"/>
      <c r="MN313" s="141"/>
      <c r="MO313" s="141"/>
      <c r="MP313" s="141"/>
      <c r="MQ313" s="141"/>
      <c r="MR313" s="141"/>
      <c r="MS313" s="141"/>
      <c r="MT313" s="141"/>
      <c r="MU313" s="141"/>
      <c r="MV313" s="141"/>
      <c r="MW313" s="141"/>
      <c r="MX313" s="141"/>
      <c r="MY313" s="141"/>
      <c r="MZ313" s="141"/>
      <c r="NA313" s="141"/>
      <c r="NB313" s="141"/>
      <c r="NC313" s="141"/>
      <c r="ND313" s="141"/>
      <c r="NE313" s="141"/>
      <c r="NF313" s="141"/>
      <c r="NG313" s="141"/>
      <c r="NH313" s="141"/>
      <c r="NI313" s="141"/>
      <c r="NJ313" s="141"/>
      <c r="NK313" s="141"/>
      <c r="NL313" s="141"/>
      <c r="NM313" s="141"/>
      <c r="NN313" s="141"/>
      <c r="NO313" s="141"/>
      <c r="NP313" s="141"/>
      <c r="NQ313" s="141"/>
      <c r="NR313" s="141"/>
      <c r="NS313" s="141"/>
      <c r="NT313" s="141"/>
      <c r="NU313" s="141"/>
      <c r="NV313" s="141"/>
      <c r="NW313" s="141"/>
      <c r="NX313" s="141"/>
      <c r="NY313" s="141"/>
      <c r="NZ313" s="141"/>
      <c r="OA313" s="141"/>
      <c r="OB313" s="141"/>
      <c r="OC313" s="141"/>
      <c r="OD313" s="141"/>
      <c r="OE313" s="141"/>
      <c r="OF313" s="141"/>
      <c r="OG313" s="141"/>
      <c r="OH313" s="141"/>
      <c r="OI313" s="141"/>
      <c r="OJ313" s="141"/>
      <c r="OK313" s="141"/>
      <c r="OL313" s="141"/>
      <c r="OM313" s="141"/>
      <c r="ON313" s="141"/>
      <c r="OO313" s="141"/>
      <c r="OP313" s="141"/>
      <c r="OQ313" s="141"/>
      <c r="OR313" s="141"/>
      <c r="OS313" s="141"/>
      <c r="OT313" s="141"/>
      <c r="OU313" s="141"/>
      <c r="OV313" s="141"/>
      <c r="OW313" s="141"/>
      <c r="OX313" s="141"/>
      <c r="OY313" s="141"/>
      <c r="OZ313" s="141"/>
      <c r="PA313" s="141"/>
      <c r="PB313" s="141"/>
      <c r="PC313" s="141"/>
      <c r="PD313" s="141"/>
      <c r="PE313" s="141"/>
      <c r="PF313" s="141"/>
      <c r="PG313" s="141"/>
      <c r="PH313" s="141"/>
      <c r="PI313" s="141"/>
      <c r="PJ313" s="141"/>
      <c r="PK313" s="141"/>
      <c r="PL313" s="141"/>
      <c r="PM313" s="141"/>
      <c r="PN313" s="141"/>
      <c r="PO313" s="141"/>
      <c r="PP313" s="141"/>
      <c r="PQ313" s="141"/>
      <c r="PR313" s="141"/>
      <c r="PS313" s="141"/>
      <c r="PT313" s="141"/>
      <c r="PU313" s="141"/>
      <c r="PV313" s="141"/>
      <c r="PW313" s="141"/>
      <c r="PX313" s="141"/>
      <c r="PY313" s="141"/>
      <c r="PZ313" s="141"/>
      <c r="QA313" s="141"/>
      <c r="QB313" s="141"/>
      <c r="QC313" s="141"/>
      <c r="QD313" s="141"/>
      <c r="QE313" s="141"/>
      <c r="QF313" s="141"/>
      <c r="QG313" s="145"/>
    </row>
    <row r="314" spans="1:449" s="611" customFormat="1" ht="118.5" hidden="1" customHeight="1">
      <c r="A314" s="252">
        <v>286</v>
      </c>
      <c r="B314" s="255" t="s">
        <v>634</v>
      </c>
      <c r="C314" s="255" t="s">
        <v>635</v>
      </c>
      <c r="D314" s="255" t="s">
        <v>338</v>
      </c>
      <c r="E314" s="223" t="s">
        <v>3858</v>
      </c>
      <c r="F314" s="253" t="s">
        <v>634</v>
      </c>
      <c r="G314" s="253" t="s">
        <v>635</v>
      </c>
      <c r="H314" s="253" t="s">
        <v>338</v>
      </c>
      <c r="I314" s="215" t="s">
        <v>2211</v>
      </c>
      <c r="J314" s="215" t="s">
        <v>637</v>
      </c>
      <c r="K314" s="398" t="s">
        <v>638</v>
      </c>
      <c r="L314" s="398" t="s">
        <v>639</v>
      </c>
      <c r="M314" s="216" t="s">
        <v>640</v>
      </c>
      <c r="N314" s="398" t="s">
        <v>641</v>
      </c>
      <c r="O314" s="213" t="s">
        <v>24</v>
      </c>
      <c r="P314" s="213" t="s">
        <v>570</v>
      </c>
      <c r="Q314" s="213" t="s">
        <v>642</v>
      </c>
      <c r="R314" s="213" t="s">
        <v>253</v>
      </c>
      <c r="S314" s="255" t="s">
        <v>3882</v>
      </c>
      <c r="T314" s="255">
        <v>3</v>
      </c>
      <c r="U314" s="221" t="s">
        <v>571</v>
      </c>
      <c r="V314" s="255">
        <v>2021</v>
      </c>
      <c r="W314" s="255" t="s">
        <v>3883</v>
      </c>
      <c r="X314" s="284" t="s">
        <v>572</v>
      </c>
      <c r="Y314" s="214" t="s">
        <v>573</v>
      </c>
      <c r="Z314" s="223" t="s">
        <v>3884</v>
      </c>
      <c r="AA314" s="255">
        <v>2</v>
      </c>
      <c r="AB314" s="215" t="s">
        <v>328</v>
      </c>
      <c r="AC314" s="221" t="s">
        <v>3885</v>
      </c>
      <c r="AD314" s="222" t="s">
        <v>3886</v>
      </c>
      <c r="AE314" s="215" t="s">
        <v>328</v>
      </c>
      <c r="AF314" s="684">
        <v>44440</v>
      </c>
      <c r="AG314" s="684">
        <v>44594</v>
      </c>
      <c r="AH314" s="260">
        <v>44743</v>
      </c>
      <c r="AI314" s="260" t="s">
        <v>309</v>
      </c>
      <c r="AJ314" s="260" t="s">
        <v>309</v>
      </c>
      <c r="AK314" s="218">
        <f t="shared" si="41"/>
        <v>-117</v>
      </c>
      <c r="AL314" s="220" t="s">
        <v>547</v>
      </c>
      <c r="AM314" s="262"/>
      <c r="AN314" s="257"/>
      <c r="AO314" s="300"/>
      <c r="AP314" s="261"/>
      <c r="AQ314" s="235" t="s">
        <v>386</v>
      </c>
      <c r="AR314" s="223">
        <v>143</v>
      </c>
      <c r="AS314" s="221" t="s">
        <v>398</v>
      </c>
      <c r="AT314" s="262" t="s">
        <v>412</v>
      </c>
      <c r="AU314" s="220" t="s">
        <v>547</v>
      </c>
      <c r="AV314" s="263" t="s">
        <v>412</v>
      </c>
      <c r="AW314" s="222">
        <v>0</v>
      </c>
      <c r="AX314" s="261">
        <v>0</v>
      </c>
      <c r="AY314" s="221" t="s">
        <v>400</v>
      </c>
      <c r="AZ314" s="221" t="s">
        <v>383</v>
      </c>
      <c r="BA314" s="247" t="s">
        <v>390</v>
      </c>
      <c r="BB314" s="265" t="s">
        <v>574</v>
      </c>
      <c r="BC314" s="496">
        <v>44620</v>
      </c>
      <c r="BD314" s="265" t="s">
        <v>575</v>
      </c>
      <c r="BE314" s="240" t="s">
        <v>576</v>
      </c>
      <c r="BF314" s="122">
        <v>0</v>
      </c>
      <c r="BG314" s="235" t="s">
        <v>386</v>
      </c>
      <c r="BH314" s="223">
        <v>-44620</v>
      </c>
      <c r="BI314" s="221" t="s">
        <v>387</v>
      </c>
      <c r="BJ314" s="375">
        <v>44638</v>
      </c>
      <c r="BK314" s="322" t="s">
        <v>3887</v>
      </c>
      <c r="BL314" s="316" t="s">
        <v>559</v>
      </c>
      <c r="BM314" s="317">
        <v>0</v>
      </c>
      <c r="BN314" s="221" t="s">
        <v>387</v>
      </c>
      <c r="BO314" s="267"/>
      <c r="BP314" s="268" t="s">
        <v>293</v>
      </c>
      <c r="BQ314" s="62" t="s">
        <v>3888</v>
      </c>
      <c r="BR314" s="269">
        <v>44712</v>
      </c>
      <c r="BS314" s="233" t="s">
        <v>480</v>
      </c>
      <c r="BT314" s="234">
        <v>1</v>
      </c>
      <c r="BU314" s="235" t="s">
        <v>380</v>
      </c>
      <c r="BV314" s="223">
        <v>-117</v>
      </c>
      <c r="BW314" s="221" t="s">
        <v>387</v>
      </c>
      <c r="BX314" s="249">
        <v>44734</v>
      </c>
      <c r="BY314" s="94" t="s">
        <v>3889</v>
      </c>
      <c r="BZ314" s="94" t="s">
        <v>722</v>
      </c>
      <c r="CA314" s="108">
        <v>1</v>
      </c>
      <c r="CB314" s="236" t="s">
        <v>294</v>
      </c>
      <c r="CC314" s="94"/>
      <c r="CD314" s="236" t="s">
        <v>294</v>
      </c>
      <c r="CE314" s="233" t="s">
        <v>1125</v>
      </c>
      <c r="CF314" s="233" t="s">
        <v>1125</v>
      </c>
      <c r="CG314" s="375" t="s">
        <v>328</v>
      </c>
      <c r="CH314" s="233" t="s">
        <v>328</v>
      </c>
      <c r="CI314" s="234">
        <v>1</v>
      </c>
      <c r="CJ314" s="235" t="str">
        <f t="shared" si="42"/>
        <v>CUMPLIMIENTO TOTAL</v>
      </c>
      <c r="CK314" s="223" t="str">
        <f t="shared" si="46"/>
        <v>NO APLICA ACCION CERRADA</v>
      </c>
      <c r="CL314" s="221" t="str">
        <f t="shared" si="47"/>
        <v>NO APLICA ACCION CERRADA</v>
      </c>
      <c r="CM314" s="239" t="s">
        <v>328</v>
      </c>
      <c r="CN314" s="82" t="s">
        <v>1125</v>
      </c>
      <c r="CO314" s="70" t="s">
        <v>722</v>
      </c>
      <c r="CP314" s="116">
        <v>1</v>
      </c>
      <c r="CQ314" s="236" t="s">
        <v>294</v>
      </c>
      <c r="CR314" s="94"/>
      <c r="CS314" s="249">
        <v>44963</v>
      </c>
      <c r="CT314" s="82" t="s">
        <v>1125</v>
      </c>
      <c r="CU314" s="82" t="s">
        <v>339</v>
      </c>
      <c r="CV314" s="107">
        <v>1</v>
      </c>
      <c r="CW314" s="110">
        <v>1</v>
      </c>
      <c r="CX314" s="235" t="str">
        <f t="shared" si="43"/>
        <v>CUMPLIMIENTO TOTAL</v>
      </c>
      <c r="CY314" s="223" t="str">
        <f t="shared" si="44"/>
        <v>NO APLICA ACCION CERRADA</v>
      </c>
      <c r="CZ314" s="221" t="str">
        <f t="shared" si="48"/>
        <v>NO APLICA ACCION CERRADA</v>
      </c>
      <c r="DA314" s="239" t="s">
        <v>328</v>
      </c>
      <c r="DB314" s="82" t="s">
        <v>1125</v>
      </c>
      <c r="DC314" s="82" t="s">
        <v>339</v>
      </c>
      <c r="DD314" s="107">
        <v>1</v>
      </c>
      <c r="DE314" s="97" t="s">
        <v>294</v>
      </c>
      <c r="DF314" s="94"/>
      <c r="DG314" s="141"/>
      <c r="DH314" s="141"/>
      <c r="DI314" s="141"/>
      <c r="DJ314" s="141"/>
      <c r="DK314" s="141"/>
      <c r="DL314" s="141"/>
      <c r="DM314" s="141"/>
      <c r="DN314" s="141"/>
      <c r="DO314" s="141"/>
      <c r="DP314" s="141"/>
      <c r="DQ314" s="141"/>
      <c r="DR314" s="141"/>
      <c r="DS314" s="141"/>
      <c r="DT314" s="141"/>
      <c r="DU314" s="141"/>
      <c r="DV314" s="141"/>
      <c r="DW314" s="141"/>
      <c r="DX314" s="141"/>
      <c r="DY314" s="141"/>
      <c r="DZ314" s="141"/>
      <c r="EA314" s="141"/>
      <c r="EB314" s="141"/>
      <c r="EC314" s="141"/>
      <c r="ED314" s="141"/>
      <c r="EE314" s="141"/>
      <c r="EF314" s="141"/>
      <c r="EG314" s="141"/>
      <c r="EH314" s="141"/>
      <c r="EI314" s="141"/>
      <c r="EJ314" s="141"/>
      <c r="EK314" s="141"/>
      <c r="EL314" s="141"/>
      <c r="EM314" s="141"/>
      <c r="EN314" s="141"/>
      <c r="EO314" s="141"/>
      <c r="EP314" s="141"/>
      <c r="EQ314" s="141"/>
      <c r="ER314" s="141"/>
      <c r="ES314" s="141"/>
      <c r="ET314" s="141"/>
      <c r="EU314" s="141"/>
      <c r="EV314" s="141"/>
      <c r="EW314" s="141"/>
      <c r="EX314" s="141"/>
      <c r="EY314" s="141"/>
      <c r="EZ314" s="141"/>
      <c r="FA314" s="141"/>
      <c r="FB314" s="141"/>
      <c r="FC314" s="141"/>
      <c r="FD314" s="141"/>
      <c r="FE314" s="141"/>
      <c r="FF314" s="141"/>
      <c r="FG314" s="141"/>
      <c r="FH314" s="141"/>
      <c r="FI314" s="141"/>
      <c r="FJ314" s="141"/>
      <c r="FK314" s="141"/>
      <c r="FL314" s="141"/>
      <c r="FM314" s="141"/>
      <c r="FN314" s="141"/>
      <c r="FO314" s="141"/>
      <c r="FP314" s="141"/>
      <c r="FQ314" s="141"/>
      <c r="FR314" s="141"/>
      <c r="FS314" s="141"/>
      <c r="FT314" s="141"/>
      <c r="FU314" s="141"/>
      <c r="FV314" s="141"/>
      <c r="FW314" s="141"/>
      <c r="FX314" s="141"/>
      <c r="FY314" s="141"/>
      <c r="FZ314" s="141"/>
      <c r="GA314" s="141"/>
      <c r="GB314" s="141"/>
      <c r="GC314" s="141"/>
      <c r="GD314" s="141"/>
      <c r="GE314" s="141"/>
      <c r="GF314" s="141"/>
      <c r="GG314" s="141"/>
      <c r="GH314" s="141"/>
      <c r="GI314" s="141"/>
      <c r="GJ314" s="141"/>
      <c r="GK314" s="141"/>
      <c r="GL314" s="141"/>
      <c r="GM314" s="141"/>
      <c r="GN314" s="141"/>
      <c r="GO314" s="141"/>
      <c r="GP314" s="141"/>
      <c r="GQ314" s="141"/>
      <c r="GR314" s="141"/>
      <c r="GS314" s="141"/>
      <c r="GT314" s="141"/>
      <c r="GU314" s="141"/>
      <c r="GV314" s="141"/>
      <c r="GW314" s="141"/>
      <c r="GX314" s="141"/>
      <c r="GY314" s="141"/>
      <c r="GZ314" s="141"/>
      <c r="HA314" s="141"/>
      <c r="HB314" s="141"/>
      <c r="HC314" s="141"/>
      <c r="HD314" s="141"/>
      <c r="HE314" s="141"/>
      <c r="HF314" s="141"/>
      <c r="HG314" s="141"/>
      <c r="HH314" s="141"/>
      <c r="HI314" s="141"/>
      <c r="HJ314" s="141"/>
      <c r="HK314" s="141"/>
      <c r="HL314" s="141"/>
      <c r="HM314" s="141"/>
      <c r="HN314" s="141"/>
      <c r="HO314" s="141"/>
      <c r="HP314" s="141"/>
      <c r="HQ314" s="141"/>
      <c r="HR314" s="141"/>
      <c r="HS314" s="141"/>
      <c r="HT314" s="141"/>
      <c r="HU314" s="141"/>
      <c r="HV314" s="141"/>
      <c r="HW314" s="141"/>
      <c r="HX314" s="141"/>
      <c r="HY314" s="141"/>
      <c r="HZ314" s="141"/>
      <c r="IA314" s="141"/>
      <c r="IB314" s="141"/>
      <c r="IC314" s="141"/>
      <c r="ID314" s="141"/>
      <c r="IE314" s="141"/>
      <c r="IF314" s="141"/>
      <c r="IG314" s="141"/>
      <c r="IH314" s="141"/>
      <c r="II314" s="141"/>
      <c r="IJ314" s="141"/>
      <c r="IK314" s="141"/>
      <c r="IL314" s="141"/>
      <c r="IM314" s="141"/>
      <c r="IN314" s="141"/>
      <c r="IO314" s="141"/>
      <c r="IP314" s="141"/>
      <c r="IQ314" s="141"/>
      <c r="IR314" s="141"/>
      <c r="IS314" s="141"/>
      <c r="IT314" s="141"/>
      <c r="IU314" s="141"/>
      <c r="IV314" s="141"/>
      <c r="IW314" s="141"/>
      <c r="IX314" s="141"/>
      <c r="IY314" s="141"/>
      <c r="IZ314" s="141"/>
      <c r="JA314" s="141"/>
      <c r="JB314" s="141"/>
      <c r="JC314" s="141"/>
      <c r="JD314" s="141"/>
      <c r="JE314" s="141"/>
      <c r="JF314" s="141"/>
      <c r="JG314" s="141"/>
      <c r="JH314" s="141"/>
      <c r="JI314" s="141"/>
      <c r="JJ314" s="141"/>
      <c r="JK314" s="141"/>
      <c r="JL314" s="141"/>
      <c r="JM314" s="141"/>
      <c r="JN314" s="141"/>
      <c r="JO314" s="141"/>
      <c r="JP314" s="141"/>
      <c r="JQ314" s="141"/>
      <c r="JR314" s="141"/>
      <c r="JS314" s="141"/>
      <c r="JT314" s="141"/>
      <c r="JU314" s="141"/>
      <c r="JV314" s="141"/>
      <c r="JW314" s="141"/>
      <c r="JX314" s="141"/>
      <c r="JY314" s="141"/>
      <c r="JZ314" s="141"/>
      <c r="KA314" s="141"/>
      <c r="KB314" s="141"/>
      <c r="KC314" s="141"/>
      <c r="KD314" s="141"/>
      <c r="KE314" s="141"/>
      <c r="KF314" s="141"/>
      <c r="KG314" s="141"/>
      <c r="KH314" s="141"/>
      <c r="KI314" s="141"/>
      <c r="KJ314" s="141"/>
      <c r="KK314" s="141"/>
      <c r="KL314" s="141"/>
      <c r="KM314" s="141"/>
      <c r="KN314" s="141"/>
      <c r="KO314" s="141"/>
      <c r="KP314" s="141"/>
      <c r="KQ314" s="141"/>
      <c r="KR314" s="141"/>
      <c r="KS314" s="141"/>
      <c r="KT314" s="141"/>
      <c r="KU314" s="141"/>
      <c r="KV314" s="141"/>
      <c r="KW314" s="141"/>
      <c r="KX314" s="141"/>
      <c r="KY314" s="141"/>
      <c r="KZ314" s="141"/>
      <c r="LA314" s="141"/>
      <c r="LB314" s="141"/>
      <c r="LC314" s="141"/>
      <c r="LD314" s="141"/>
      <c r="LE314" s="141"/>
      <c r="LF314" s="141"/>
      <c r="LG314" s="141"/>
      <c r="LH314" s="141"/>
      <c r="LI314" s="141"/>
      <c r="LJ314" s="141"/>
      <c r="LK314" s="141"/>
      <c r="LL314" s="141"/>
      <c r="LM314" s="141"/>
      <c r="LN314" s="141"/>
      <c r="LO314" s="141"/>
      <c r="LP314" s="141"/>
      <c r="LQ314" s="141"/>
      <c r="LR314" s="141"/>
      <c r="LS314" s="141"/>
      <c r="LT314" s="141"/>
      <c r="LU314" s="141"/>
      <c r="LV314" s="141"/>
      <c r="LW314" s="141"/>
      <c r="LX314" s="141"/>
      <c r="LY314" s="141"/>
      <c r="LZ314" s="141"/>
      <c r="MA314" s="141"/>
      <c r="MB314" s="141"/>
      <c r="MC314" s="141"/>
      <c r="MD314" s="141"/>
      <c r="ME314" s="141"/>
      <c r="MF314" s="141"/>
      <c r="MG314" s="141"/>
      <c r="MH314" s="141"/>
      <c r="MI314" s="141"/>
      <c r="MJ314" s="141"/>
      <c r="MK314" s="141"/>
      <c r="ML314" s="141"/>
      <c r="MM314" s="141"/>
      <c r="MN314" s="141"/>
      <c r="MO314" s="141"/>
      <c r="MP314" s="141"/>
      <c r="MQ314" s="141"/>
      <c r="MR314" s="141"/>
      <c r="MS314" s="141"/>
      <c r="MT314" s="141"/>
      <c r="MU314" s="141"/>
      <c r="MV314" s="141"/>
      <c r="MW314" s="141"/>
      <c r="MX314" s="141"/>
      <c r="MY314" s="141"/>
      <c r="MZ314" s="141"/>
      <c r="NA314" s="141"/>
      <c r="NB314" s="141"/>
      <c r="NC314" s="141"/>
      <c r="ND314" s="141"/>
      <c r="NE314" s="141"/>
      <c r="NF314" s="141"/>
      <c r="NG314" s="141"/>
      <c r="NH314" s="141"/>
      <c r="NI314" s="141"/>
      <c r="NJ314" s="141"/>
      <c r="NK314" s="141"/>
      <c r="NL314" s="141"/>
      <c r="NM314" s="141"/>
      <c r="NN314" s="141"/>
      <c r="NO314" s="141"/>
      <c r="NP314" s="141"/>
      <c r="NQ314" s="141"/>
      <c r="NR314" s="141"/>
      <c r="NS314" s="141"/>
      <c r="NT314" s="141"/>
      <c r="NU314" s="141"/>
      <c r="NV314" s="141"/>
      <c r="NW314" s="141"/>
      <c r="NX314" s="141"/>
      <c r="NY314" s="141"/>
      <c r="NZ314" s="141"/>
      <c r="OA314" s="141"/>
      <c r="OB314" s="141"/>
      <c r="OC314" s="141"/>
      <c r="OD314" s="141"/>
      <c r="OE314" s="141"/>
      <c r="OF314" s="141"/>
      <c r="OG314" s="141"/>
      <c r="OH314" s="141"/>
      <c r="OI314" s="141"/>
      <c r="OJ314" s="141"/>
      <c r="OK314" s="141"/>
      <c r="OL314" s="141"/>
      <c r="OM314" s="141"/>
      <c r="ON314" s="141"/>
      <c r="OO314" s="141"/>
      <c r="OP314" s="141"/>
      <c r="OQ314" s="141"/>
      <c r="OR314" s="141"/>
      <c r="OS314" s="141"/>
      <c r="OT314" s="141"/>
      <c r="OU314" s="141"/>
      <c r="OV314" s="141"/>
      <c r="OW314" s="141"/>
      <c r="OX314" s="141"/>
      <c r="OY314" s="141"/>
      <c r="OZ314" s="141"/>
      <c r="PA314" s="141"/>
      <c r="PB314" s="141"/>
      <c r="PC314" s="141"/>
      <c r="PD314" s="141"/>
      <c r="PE314" s="141"/>
      <c r="PF314" s="141"/>
      <c r="PG314" s="141"/>
      <c r="PH314" s="141"/>
      <c r="PI314" s="141"/>
      <c r="PJ314" s="141"/>
      <c r="PK314" s="141"/>
      <c r="PL314" s="141"/>
      <c r="PM314" s="141"/>
      <c r="PN314" s="141"/>
      <c r="PO314" s="141"/>
      <c r="PP314" s="141"/>
      <c r="PQ314" s="141"/>
      <c r="PR314" s="141"/>
      <c r="PS314" s="141"/>
      <c r="PT314" s="141"/>
      <c r="PU314" s="141"/>
      <c r="PV314" s="141"/>
      <c r="PW314" s="141"/>
      <c r="PX314" s="141"/>
      <c r="PY314" s="141"/>
      <c r="PZ314" s="141"/>
      <c r="QA314" s="141"/>
      <c r="QB314" s="141"/>
      <c r="QC314" s="141"/>
      <c r="QD314" s="141"/>
      <c r="QE314" s="141"/>
      <c r="QF314" s="141"/>
      <c r="QG314" s="145"/>
    </row>
    <row r="315" spans="1:449" s="611" customFormat="1" ht="118.5" hidden="1" customHeight="1">
      <c r="A315" s="252">
        <v>287</v>
      </c>
      <c r="B315" s="255" t="s">
        <v>634</v>
      </c>
      <c r="C315" s="255" t="s">
        <v>635</v>
      </c>
      <c r="D315" s="255" t="s">
        <v>338</v>
      </c>
      <c r="E315" s="284" t="s">
        <v>3872</v>
      </c>
      <c r="F315" s="253" t="s">
        <v>634</v>
      </c>
      <c r="G315" s="253" t="s">
        <v>635</v>
      </c>
      <c r="H315" s="253" t="s">
        <v>338</v>
      </c>
      <c r="I315" s="215" t="s">
        <v>2211</v>
      </c>
      <c r="J315" s="215" t="s">
        <v>637</v>
      </c>
      <c r="K315" s="398" t="s">
        <v>638</v>
      </c>
      <c r="L315" s="398" t="s">
        <v>639</v>
      </c>
      <c r="M315" s="216" t="s">
        <v>640</v>
      </c>
      <c r="N315" s="398" t="s">
        <v>641</v>
      </c>
      <c r="O315" s="213" t="s">
        <v>24</v>
      </c>
      <c r="P315" s="213" t="s">
        <v>39</v>
      </c>
      <c r="Q315" s="213" t="s">
        <v>642</v>
      </c>
      <c r="R315" s="213" t="s">
        <v>253</v>
      </c>
      <c r="S315" s="255" t="s">
        <v>3890</v>
      </c>
      <c r="T315" s="213">
        <v>4</v>
      </c>
      <c r="U315" s="221" t="s">
        <v>571</v>
      </c>
      <c r="V315" s="255">
        <v>2021</v>
      </c>
      <c r="W315" s="255" t="s">
        <v>3891</v>
      </c>
      <c r="X315" s="214" t="s">
        <v>3892</v>
      </c>
      <c r="Y315" s="284" t="s">
        <v>3893</v>
      </c>
      <c r="Z315" s="284" t="s">
        <v>3894</v>
      </c>
      <c r="AA315" s="255">
        <v>4</v>
      </c>
      <c r="AB315" s="215" t="s">
        <v>328</v>
      </c>
      <c r="AC315" s="284" t="s">
        <v>3895</v>
      </c>
      <c r="AD315" s="285" t="s">
        <v>3896</v>
      </c>
      <c r="AE315" s="215" t="s">
        <v>328</v>
      </c>
      <c r="AF315" s="684">
        <v>44623</v>
      </c>
      <c r="AG315" s="684">
        <v>44680</v>
      </c>
      <c r="AH315" s="260">
        <v>44743</v>
      </c>
      <c r="AI315" s="260" t="s">
        <v>309</v>
      </c>
      <c r="AJ315" s="260" t="s">
        <v>309</v>
      </c>
      <c r="AK315" s="218">
        <f t="shared" si="41"/>
        <v>-31</v>
      </c>
      <c r="AL315" s="220" t="s">
        <v>547</v>
      </c>
      <c r="AM315" s="262"/>
      <c r="AN315" s="257"/>
      <c r="AO315" s="300"/>
      <c r="AP315" s="261"/>
      <c r="AQ315" s="235" t="s">
        <v>386</v>
      </c>
      <c r="AR315" s="223">
        <v>229</v>
      </c>
      <c r="AS315" s="221" t="s">
        <v>398</v>
      </c>
      <c r="AT315" s="262" t="s">
        <v>412</v>
      </c>
      <c r="AU315" s="220" t="s">
        <v>547</v>
      </c>
      <c r="AV315" s="263" t="s">
        <v>412</v>
      </c>
      <c r="AW315" s="222">
        <v>0</v>
      </c>
      <c r="AX315" s="261">
        <v>0</v>
      </c>
      <c r="AY315" s="221" t="s">
        <v>400</v>
      </c>
      <c r="AZ315" s="221" t="s">
        <v>383</v>
      </c>
      <c r="BA315" s="247" t="s">
        <v>390</v>
      </c>
      <c r="BB315" s="265" t="s">
        <v>789</v>
      </c>
      <c r="BC315" s="496">
        <v>44620</v>
      </c>
      <c r="BD315" s="265" t="s">
        <v>575</v>
      </c>
      <c r="BE315" s="240" t="s">
        <v>576</v>
      </c>
      <c r="BF315" s="122">
        <v>0</v>
      </c>
      <c r="BG315" s="235" t="s">
        <v>386</v>
      </c>
      <c r="BH315" s="223">
        <v>-44620</v>
      </c>
      <c r="BI315" s="221" t="s">
        <v>398</v>
      </c>
      <c r="BJ315" s="267"/>
      <c r="BK315" s="267"/>
      <c r="BL315" s="267"/>
      <c r="BM315" s="267"/>
      <c r="BN315" s="221"/>
      <c r="BO315" s="267"/>
      <c r="BP315" s="268" t="s">
        <v>293</v>
      </c>
      <c r="BQ315" s="62" t="s">
        <v>3897</v>
      </c>
      <c r="BR315" s="269">
        <v>44712</v>
      </c>
      <c r="BS315" s="233" t="s">
        <v>480</v>
      </c>
      <c r="BT315" s="234">
        <v>1</v>
      </c>
      <c r="BU315" s="235" t="s">
        <v>380</v>
      </c>
      <c r="BV315" s="223">
        <v>-31</v>
      </c>
      <c r="BW315" s="221" t="s">
        <v>387</v>
      </c>
      <c r="BX315" s="249">
        <v>44734</v>
      </c>
      <c r="BY315" s="249" t="s">
        <v>3898</v>
      </c>
      <c r="BZ315" s="94" t="s">
        <v>722</v>
      </c>
      <c r="CA315" s="108">
        <v>1</v>
      </c>
      <c r="CB315" s="236" t="s">
        <v>294</v>
      </c>
      <c r="CC315" s="94"/>
      <c r="CD315" s="236" t="s">
        <v>294</v>
      </c>
      <c r="CE315" s="233" t="s">
        <v>1125</v>
      </c>
      <c r="CF315" s="233" t="s">
        <v>1125</v>
      </c>
      <c r="CG315" s="375" t="s">
        <v>328</v>
      </c>
      <c r="CH315" s="233" t="s">
        <v>328</v>
      </c>
      <c r="CI315" s="234">
        <v>1</v>
      </c>
      <c r="CJ315" s="235" t="str">
        <f t="shared" si="42"/>
        <v>CUMPLIMIENTO TOTAL</v>
      </c>
      <c r="CK315" s="223" t="str">
        <f t="shared" si="46"/>
        <v>NO APLICA ACCION CERRADA</v>
      </c>
      <c r="CL315" s="221" t="str">
        <f t="shared" si="47"/>
        <v>NO APLICA ACCION CERRADA</v>
      </c>
      <c r="CM315" s="239" t="s">
        <v>328</v>
      </c>
      <c r="CN315" s="82" t="s">
        <v>1125</v>
      </c>
      <c r="CO315" s="70" t="s">
        <v>722</v>
      </c>
      <c r="CP315" s="116">
        <v>1</v>
      </c>
      <c r="CQ315" s="236" t="s">
        <v>294</v>
      </c>
      <c r="CR315" s="94"/>
      <c r="CS315" s="249">
        <v>44963</v>
      </c>
      <c r="CT315" s="82" t="s">
        <v>1125</v>
      </c>
      <c r="CU315" s="82" t="s">
        <v>339</v>
      </c>
      <c r="CV315" s="107">
        <v>1</v>
      </c>
      <c r="CW315" s="110">
        <v>1</v>
      </c>
      <c r="CX315" s="235" t="str">
        <f t="shared" si="43"/>
        <v>CUMPLIMIENTO TOTAL</v>
      </c>
      <c r="CY315" s="223" t="str">
        <f t="shared" si="44"/>
        <v>NO APLICA ACCION CERRADA</v>
      </c>
      <c r="CZ315" s="221" t="str">
        <f t="shared" si="48"/>
        <v>NO APLICA ACCION CERRADA</v>
      </c>
      <c r="DA315" s="239" t="s">
        <v>328</v>
      </c>
      <c r="DB315" s="82" t="s">
        <v>1125</v>
      </c>
      <c r="DC315" s="82" t="s">
        <v>339</v>
      </c>
      <c r="DD315" s="107">
        <v>1</v>
      </c>
      <c r="DE315" s="97" t="s">
        <v>294</v>
      </c>
      <c r="DF315" s="94"/>
      <c r="DG315" s="141"/>
      <c r="DH315" s="141"/>
      <c r="DI315" s="141"/>
      <c r="DJ315" s="141"/>
      <c r="DK315" s="141"/>
      <c r="DL315" s="141"/>
      <c r="DM315" s="141"/>
      <c r="DN315" s="141"/>
      <c r="DO315" s="141"/>
      <c r="DP315" s="141"/>
      <c r="DQ315" s="141"/>
      <c r="DR315" s="141"/>
      <c r="DS315" s="141"/>
      <c r="DT315" s="141"/>
      <c r="DU315" s="141"/>
      <c r="DV315" s="141"/>
      <c r="DW315" s="141"/>
      <c r="DX315" s="141"/>
      <c r="DY315" s="141"/>
      <c r="DZ315" s="141"/>
      <c r="EA315" s="141"/>
      <c r="EB315" s="141"/>
      <c r="EC315" s="141"/>
      <c r="ED315" s="141"/>
      <c r="EE315" s="141"/>
      <c r="EF315" s="141"/>
      <c r="EG315" s="141"/>
      <c r="EH315" s="141"/>
      <c r="EI315" s="141"/>
      <c r="EJ315" s="141"/>
      <c r="EK315" s="141"/>
      <c r="EL315" s="141"/>
      <c r="EM315" s="141"/>
      <c r="EN315" s="141"/>
      <c r="EO315" s="141"/>
      <c r="EP315" s="141"/>
      <c r="EQ315" s="141"/>
      <c r="ER315" s="141"/>
      <c r="ES315" s="141"/>
      <c r="ET315" s="141"/>
      <c r="EU315" s="141"/>
      <c r="EV315" s="141"/>
      <c r="EW315" s="141"/>
      <c r="EX315" s="141"/>
      <c r="EY315" s="141"/>
      <c r="EZ315" s="141"/>
      <c r="FA315" s="141"/>
      <c r="FB315" s="141"/>
      <c r="FC315" s="141"/>
      <c r="FD315" s="141"/>
      <c r="FE315" s="141"/>
      <c r="FF315" s="141"/>
      <c r="FG315" s="141"/>
      <c r="FH315" s="141"/>
      <c r="FI315" s="141"/>
      <c r="FJ315" s="141"/>
      <c r="FK315" s="141"/>
      <c r="FL315" s="141"/>
      <c r="FM315" s="141"/>
      <c r="FN315" s="141"/>
      <c r="FO315" s="141"/>
      <c r="FP315" s="141"/>
      <c r="FQ315" s="141"/>
      <c r="FR315" s="141"/>
      <c r="FS315" s="141"/>
      <c r="FT315" s="141"/>
      <c r="FU315" s="141"/>
      <c r="FV315" s="141"/>
      <c r="FW315" s="141"/>
      <c r="FX315" s="141"/>
      <c r="FY315" s="141"/>
      <c r="FZ315" s="141"/>
      <c r="GA315" s="141"/>
      <c r="GB315" s="141"/>
      <c r="GC315" s="141"/>
      <c r="GD315" s="141"/>
      <c r="GE315" s="141"/>
      <c r="GF315" s="141"/>
      <c r="GG315" s="141"/>
      <c r="GH315" s="141"/>
      <c r="GI315" s="141"/>
      <c r="GJ315" s="141"/>
      <c r="GK315" s="141"/>
      <c r="GL315" s="141"/>
      <c r="GM315" s="141"/>
      <c r="GN315" s="141"/>
      <c r="GO315" s="141"/>
      <c r="GP315" s="141"/>
      <c r="GQ315" s="141"/>
      <c r="GR315" s="141"/>
      <c r="GS315" s="141"/>
      <c r="GT315" s="141"/>
      <c r="GU315" s="141"/>
      <c r="GV315" s="141"/>
      <c r="GW315" s="141"/>
      <c r="GX315" s="141"/>
      <c r="GY315" s="141"/>
      <c r="GZ315" s="141"/>
      <c r="HA315" s="141"/>
      <c r="HB315" s="141"/>
      <c r="HC315" s="141"/>
      <c r="HD315" s="141"/>
      <c r="HE315" s="141"/>
      <c r="HF315" s="141"/>
      <c r="HG315" s="141"/>
      <c r="HH315" s="141"/>
      <c r="HI315" s="141"/>
      <c r="HJ315" s="141"/>
      <c r="HK315" s="141"/>
      <c r="HL315" s="141"/>
      <c r="HM315" s="141"/>
      <c r="HN315" s="141"/>
      <c r="HO315" s="141"/>
      <c r="HP315" s="141"/>
      <c r="HQ315" s="141"/>
      <c r="HR315" s="141"/>
      <c r="HS315" s="141"/>
      <c r="HT315" s="141"/>
      <c r="HU315" s="141"/>
      <c r="HV315" s="141"/>
      <c r="HW315" s="141"/>
      <c r="HX315" s="141"/>
      <c r="HY315" s="141"/>
      <c r="HZ315" s="141"/>
      <c r="IA315" s="141"/>
      <c r="IB315" s="141"/>
      <c r="IC315" s="141"/>
      <c r="ID315" s="141"/>
      <c r="IE315" s="141"/>
      <c r="IF315" s="141"/>
      <c r="IG315" s="141"/>
      <c r="IH315" s="141"/>
      <c r="II315" s="141"/>
      <c r="IJ315" s="141"/>
      <c r="IK315" s="141"/>
      <c r="IL315" s="141"/>
      <c r="IM315" s="141"/>
      <c r="IN315" s="141"/>
      <c r="IO315" s="141"/>
      <c r="IP315" s="141"/>
      <c r="IQ315" s="141"/>
      <c r="IR315" s="141"/>
      <c r="IS315" s="141"/>
      <c r="IT315" s="141"/>
      <c r="IU315" s="141"/>
      <c r="IV315" s="141"/>
      <c r="IW315" s="141"/>
      <c r="IX315" s="141"/>
      <c r="IY315" s="141"/>
      <c r="IZ315" s="141"/>
      <c r="JA315" s="141"/>
      <c r="JB315" s="141"/>
      <c r="JC315" s="141"/>
      <c r="JD315" s="141"/>
      <c r="JE315" s="141"/>
      <c r="JF315" s="141"/>
      <c r="JG315" s="141"/>
      <c r="JH315" s="141"/>
      <c r="JI315" s="141"/>
      <c r="JJ315" s="141"/>
      <c r="JK315" s="141"/>
      <c r="JL315" s="141"/>
      <c r="JM315" s="141"/>
      <c r="JN315" s="141"/>
      <c r="JO315" s="141"/>
      <c r="JP315" s="141"/>
      <c r="JQ315" s="141"/>
      <c r="JR315" s="141"/>
      <c r="JS315" s="141"/>
      <c r="JT315" s="141"/>
      <c r="JU315" s="141"/>
      <c r="JV315" s="141"/>
      <c r="JW315" s="141"/>
      <c r="JX315" s="141"/>
      <c r="JY315" s="141"/>
      <c r="JZ315" s="141"/>
      <c r="KA315" s="141"/>
      <c r="KB315" s="141"/>
      <c r="KC315" s="141"/>
      <c r="KD315" s="141"/>
      <c r="KE315" s="141"/>
      <c r="KF315" s="141"/>
      <c r="KG315" s="141"/>
      <c r="KH315" s="141"/>
      <c r="KI315" s="141"/>
      <c r="KJ315" s="141"/>
      <c r="KK315" s="141"/>
      <c r="KL315" s="141"/>
      <c r="KM315" s="141"/>
      <c r="KN315" s="141"/>
      <c r="KO315" s="141"/>
      <c r="KP315" s="141"/>
      <c r="KQ315" s="141"/>
      <c r="KR315" s="141"/>
      <c r="KS315" s="141"/>
      <c r="KT315" s="141"/>
      <c r="KU315" s="141"/>
      <c r="KV315" s="141"/>
      <c r="KW315" s="141"/>
      <c r="KX315" s="141"/>
      <c r="KY315" s="141"/>
      <c r="KZ315" s="141"/>
      <c r="LA315" s="141"/>
      <c r="LB315" s="141"/>
      <c r="LC315" s="141"/>
      <c r="LD315" s="141"/>
      <c r="LE315" s="141"/>
      <c r="LF315" s="141"/>
      <c r="LG315" s="141"/>
      <c r="LH315" s="141"/>
      <c r="LI315" s="141"/>
      <c r="LJ315" s="141"/>
      <c r="LK315" s="141"/>
      <c r="LL315" s="141"/>
      <c r="LM315" s="141"/>
      <c r="LN315" s="141"/>
      <c r="LO315" s="141"/>
      <c r="LP315" s="141"/>
      <c r="LQ315" s="141"/>
      <c r="LR315" s="141"/>
      <c r="LS315" s="141"/>
      <c r="LT315" s="141"/>
      <c r="LU315" s="141"/>
      <c r="LV315" s="141"/>
      <c r="LW315" s="141"/>
      <c r="LX315" s="141"/>
      <c r="LY315" s="141"/>
      <c r="LZ315" s="141"/>
      <c r="MA315" s="141"/>
      <c r="MB315" s="141"/>
      <c r="MC315" s="141"/>
      <c r="MD315" s="141"/>
      <c r="ME315" s="141"/>
      <c r="MF315" s="141"/>
      <c r="MG315" s="141"/>
      <c r="MH315" s="141"/>
      <c r="MI315" s="141"/>
      <c r="MJ315" s="141"/>
      <c r="MK315" s="141"/>
      <c r="ML315" s="141"/>
      <c r="MM315" s="141"/>
      <c r="MN315" s="141"/>
      <c r="MO315" s="141"/>
      <c r="MP315" s="141"/>
      <c r="MQ315" s="141"/>
      <c r="MR315" s="141"/>
      <c r="MS315" s="141"/>
      <c r="MT315" s="141"/>
      <c r="MU315" s="141"/>
      <c r="MV315" s="141"/>
      <c r="MW315" s="141"/>
      <c r="MX315" s="141"/>
      <c r="MY315" s="141"/>
      <c r="MZ315" s="141"/>
      <c r="NA315" s="141"/>
      <c r="NB315" s="141"/>
      <c r="NC315" s="141"/>
      <c r="ND315" s="141"/>
      <c r="NE315" s="141"/>
      <c r="NF315" s="141"/>
      <c r="NG315" s="141"/>
      <c r="NH315" s="141"/>
      <c r="NI315" s="141"/>
      <c r="NJ315" s="141"/>
      <c r="NK315" s="141"/>
      <c r="NL315" s="141"/>
      <c r="NM315" s="141"/>
      <c r="NN315" s="141"/>
      <c r="NO315" s="141"/>
      <c r="NP315" s="141"/>
      <c r="NQ315" s="141"/>
      <c r="NR315" s="141"/>
      <c r="NS315" s="141"/>
      <c r="NT315" s="141"/>
      <c r="NU315" s="141"/>
      <c r="NV315" s="141"/>
      <c r="NW315" s="141"/>
      <c r="NX315" s="141"/>
      <c r="NY315" s="141"/>
      <c r="NZ315" s="141"/>
      <c r="OA315" s="141"/>
      <c r="OB315" s="141"/>
      <c r="OC315" s="141"/>
      <c r="OD315" s="141"/>
      <c r="OE315" s="141"/>
      <c r="OF315" s="141"/>
      <c r="OG315" s="141"/>
      <c r="OH315" s="141"/>
      <c r="OI315" s="141"/>
      <c r="OJ315" s="141"/>
      <c r="OK315" s="141"/>
      <c r="OL315" s="141"/>
      <c r="OM315" s="141"/>
      <c r="ON315" s="141"/>
      <c r="OO315" s="141"/>
      <c r="OP315" s="141"/>
      <c r="OQ315" s="141"/>
      <c r="OR315" s="141"/>
      <c r="OS315" s="141"/>
      <c r="OT315" s="141"/>
      <c r="OU315" s="141"/>
      <c r="OV315" s="141"/>
      <c r="OW315" s="141"/>
      <c r="OX315" s="141"/>
      <c r="OY315" s="141"/>
      <c r="OZ315" s="141"/>
      <c r="PA315" s="141"/>
      <c r="PB315" s="141"/>
      <c r="PC315" s="141"/>
      <c r="PD315" s="141"/>
      <c r="PE315" s="141"/>
      <c r="PF315" s="141"/>
      <c r="PG315" s="141"/>
      <c r="PH315" s="141"/>
      <c r="PI315" s="141"/>
      <c r="PJ315" s="141"/>
      <c r="PK315" s="141"/>
      <c r="PL315" s="141"/>
      <c r="PM315" s="141"/>
      <c r="PN315" s="141"/>
      <c r="PO315" s="141"/>
      <c r="PP315" s="141"/>
      <c r="PQ315" s="141"/>
      <c r="PR315" s="141"/>
      <c r="PS315" s="141"/>
      <c r="PT315" s="141"/>
      <c r="PU315" s="141"/>
      <c r="PV315" s="141"/>
      <c r="PW315" s="141"/>
      <c r="PX315" s="141"/>
      <c r="PY315" s="141"/>
      <c r="PZ315" s="141"/>
      <c r="QA315" s="141"/>
      <c r="QB315" s="141"/>
      <c r="QC315" s="141"/>
      <c r="QD315" s="141"/>
      <c r="QE315" s="141"/>
      <c r="QF315" s="141"/>
      <c r="QG315" s="145"/>
    </row>
    <row r="316" spans="1:449" s="611" customFormat="1" ht="118.5" hidden="1" customHeight="1">
      <c r="A316" s="252">
        <v>288</v>
      </c>
      <c r="B316" s="255" t="s">
        <v>634</v>
      </c>
      <c r="C316" s="255" t="s">
        <v>635</v>
      </c>
      <c r="D316" s="255" t="s">
        <v>338</v>
      </c>
      <c r="E316" s="223" t="s">
        <v>3872</v>
      </c>
      <c r="F316" s="253" t="s">
        <v>634</v>
      </c>
      <c r="G316" s="253" t="s">
        <v>635</v>
      </c>
      <c r="H316" s="253" t="s">
        <v>338</v>
      </c>
      <c r="I316" s="215" t="s">
        <v>2211</v>
      </c>
      <c r="J316" s="215" t="s">
        <v>637</v>
      </c>
      <c r="K316" s="398" t="s">
        <v>638</v>
      </c>
      <c r="L316" s="398" t="s">
        <v>639</v>
      </c>
      <c r="M316" s="216" t="s">
        <v>640</v>
      </c>
      <c r="N316" s="398" t="s">
        <v>641</v>
      </c>
      <c r="O316" s="213" t="s">
        <v>24</v>
      </c>
      <c r="P316" s="213" t="s">
        <v>39</v>
      </c>
      <c r="Q316" s="213" t="s">
        <v>642</v>
      </c>
      <c r="R316" s="213" t="s">
        <v>253</v>
      </c>
      <c r="S316" s="255" t="s">
        <v>3882</v>
      </c>
      <c r="T316" s="224">
        <v>5</v>
      </c>
      <c r="U316" s="221" t="s">
        <v>571</v>
      </c>
      <c r="V316" s="255">
        <v>2021</v>
      </c>
      <c r="W316" s="255" t="s">
        <v>3899</v>
      </c>
      <c r="X316" s="658" t="s">
        <v>3900</v>
      </c>
      <c r="Y316" s="284" t="s">
        <v>3901</v>
      </c>
      <c r="Z316" s="284" t="s">
        <v>3902</v>
      </c>
      <c r="AA316" s="255">
        <v>5</v>
      </c>
      <c r="AB316" s="215" t="s">
        <v>328</v>
      </c>
      <c r="AC316" s="221" t="s">
        <v>3903</v>
      </c>
      <c r="AD316" s="222" t="s">
        <v>3904</v>
      </c>
      <c r="AE316" s="215" t="s">
        <v>328</v>
      </c>
      <c r="AF316" s="684">
        <v>44440</v>
      </c>
      <c r="AG316" s="684">
        <v>44594</v>
      </c>
      <c r="AH316" s="260">
        <v>44743</v>
      </c>
      <c r="AI316" s="260" t="s">
        <v>309</v>
      </c>
      <c r="AJ316" s="260" t="s">
        <v>309</v>
      </c>
      <c r="AK316" s="218">
        <f t="shared" si="41"/>
        <v>-117</v>
      </c>
      <c r="AL316" s="220" t="s">
        <v>547</v>
      </c>
      <c r="AM316" s="262"/>
      <c r="AN316" s="257"/>
      <c r="AO316" s="300"/>
      <c r="AP316" s="261"/>
      <c r="AQ316" s="235" t="s">
        <v>386</v>
      </c>
      <c r="AR316" s="223">
        <v>143</v>
      </c>
      <c r="AS316" s="221" t="s">
        <v>398</v>
      </c>
      <c r="AT316" s="262" t="s">
        <v>412</v>
      </c>
      <c r="AU316" s="220" t="s">
        <v>547</v>
      </c>
      <c r="AV316" s="263" t="s">
        <v>412</v>
      </c>
      <c r="AW316" s="222">
        <v>0</v>
      </c>
      <c r="AX316" s="261">
        <v>0</v>
      </c>
      <c r="AY316" s="221" t="s">
        <v>400</v>
      </c>
      <c r="AZ316" s="221" t="s">
        <v>383</v>
      </c>
      <c r="BA316" s="247" t="s">
        <v>390</v>
      </c>
      <c r="BB316" s="265" t="s">
        <v>574</v>
      </c>
      <c r="BC316" s="496">
        <v>44620</v>
      </c>
      <c r="BD316" s="265" t="s">
        <v>575</v>
      </c>
      <c r="BE316" s="240" t="s">
        <v>576</v>
      </c>
      <c r="BF316" s="122">
        <v>0</v>
      </c>
      <c r="BG316" s="235" t="s">
        <v>386</v>
      </c>
      <c r="BH316" s="223">
        <v>-44620</v>
      </c>
      <c r="BI316" s="221" t="s">
        <v>387</v>
      </c>
      <c r="BJ316" s="375">
        <v>44638</v>
      </c>
      <c r="BK316" s="322" t="s">
        <v>3905</v>
      </c>
      <c r="BL316" s="316" t="s">
        <v>559</v>
      </c>
      <c r="BM316" s="317">
        <v>0</v>
      </c>
      <c r="BN316" s="221" t="s">
        <v>387</v>
      </c>
      <c r="BO316" s="267"/>
      <c r="BP316" s="268" t="s">
        <v>293</v>
      </c>
      <c r="BQ316" s="62" t="s">
        <v>3888</v>
      </c>
      <c r="BR316" s="269">
        <v>44712</v>
      </c>
      <c r="BS316" s="233" t="s">
        <v>480</v>
      </c>
      <c r="BT316" s="234">
        <v>1</v>
      </c>
      <c r="BU316" s="235" t="s">
        <v>380</v>
      </c>
      <c r="BV316" s="223">
        <v>-117</v>
      </c>
      <c r="BW316" s="221" t="s">
        <v>387</v>
      </c>
      <c r="BX316" s="249">
        <v>44734</v>
      </c>
      <c r="BY316" s="691" t="s">
        <v>3906</v>
      </c>
      <c r="BZ316" s="94" t="s">
        <v>722</v>
      </c>
      <c r="CA316" s="108">
        <v>1</v>
      </c>
      <c r="CB316" s="236" t="s">
        <v>294</v>
      </c>
      <c r="CC316" s="94"/>
      <c r="CD316" s="236" t="s">
        <v>294</v>
      </c>
      <c r="CE316" s="233" t="s">
        <v>1125</v>
      </c>
      <c r="CF316" s="233" t="s">
        <v>1125</v>
      </c>
      <c r="CG316" s="375" t="s">
        <v>328</v>
      </c>
      <c r="CH316" s="233" t="s">
        <v>328</v>
      </c>
      <c r="CI316" s="234">
        <v>1</v>
      </c>
      <c r="CJ316" s="235" t="str">
        <f t="shared" si="42"/>
        <v>CUMPLIMIENTO TOTAL</v>
      </c>
      <c r="CK316" s="223" t="str">
        <f t="shared" si="46"/>
        <v>NO APLICA ACCION CERRADA</v>
      </c>
      <c r="CL316" s="221" t="str">
        <f t="shared" si="47"/>
        <v>NO APLICA ACCION CERRADA</v>
      </c>
      <c r="CM316" s="239" t="s">
        <v>328</v>
      </c>
      <c r="CN316" s="82" t="s">
        <v>1125</v>
      </c>
      <c r="CO316" s="70" t="s">
        <v>722</v>
      </c>
      <c r="CP316" s="116">
        <v>1</v>
      </c>
      <c r="CQ316" s="236" t="s">
        <v>294</v>
      </c>
      <c r="CR316" s="94"/>
      <c r="CS316" s="249">
        <v>44963</v>
      </c>
      <c r="CT316" s="82" t="s">
        <v>1125</v>
      </c>
      <c r="CU316" s="82" t="s">
        <v>339</v>
      </c>
      <c r="CV316" s="107">
        <v>1</v>
      </c>
      <c r="CW316" s="110">
        <v>1</v>
      </c>
      <c r="CX316" s="235" t="str">
        <f t="shared" si="43"/>
        <v>CUMPLIMIENTO TOTAL</v>
      </c>
      <c r="CY316" s="223" t="str">
        <f t="shared" si="44"/>
        <v>NO APLICA ACCION CERRADA</v>
      </c>
      <c r="CZ316" s="221" t="str">
        <f t="shared" si="48"/>
        <v>NO APLICA ACCION CERRADA</v>
      </c>
      <c r="DA316" s="239" t="s">
        <v>328</v>
      </c>
      <c r="DB316" s="82" t="s">
        <v>1125</v>
      </c>
      <c r="DC316" s="82" t="s">
        <v>339</v>
      </c>
      <c r="DD316" s="107">
        <v>1</v>
      </c>
      <c r="DE316" s="97" t="s">
        <v>294</v>
      </c>
      <c r="DF316" s="94"/>
      <c r="DG316" s="141"/>
      <c r="DH316" s="141"/>
      <c r="DI316" s="141"/>
      <c r="DJ316" s="141"/>
      <c r="DK316" s="141"/>
      <c r="DL316" s="141"/>
      <c r="DM316" s="141"/>
      <c r="DN316" s="141"/>
      <c r="DO316" s="141"/>
      <c r="DP316" s="141"/>
      <c r="DQ316" s="141"/>
      <c r="DR316" s="141"/>
      <c r="DS316" s="141"/>
      <c r="DT316" s="141"/>
      <c r="DU316" s="141"/>
      <c r="DV316" s="141"/>
      <c r="DW316" s="141"/>
      <c r="DX316" s="141"/>
      <c r="DY316" s="141"/>
      <c r="DZ316" s="141"/>
      <c r="EA316" s="141"/>
      <c r="EB316" s="141"/>
      <c r="EC316" s="141"/>
      <c r="ED316" s="141"/>
      <c r="EE316" s="141"/>
      <c r="EF316" s="141"/>
      <c r="EG316" s="141"/>
      <c r="EH316" s="141"/>
      <c r="EI316" s="141"/>
      <c r="EJ316" s="141"/>
      <c r="EK316" s="141"/>
      <c r="EL316" s="141"/>
      <c r="EM316" s="141"/>
      <c r="EN316" s="141"/>
      <c r="EO316" s="141"/>
      <c r="EP316" s="141"/>
      <c r="EQ316" s="141"/>
      <c r="ER316" s="141"/>
      <c r="ES316" s="141"/>
      <c r="ET316" s="141"/>
      <c r="EU316" s="141"/>
      <c r="EV316" s="141"/>
      <c r="EW316" s="141"/>
      <c r="EX316" s="141"/>
      <c r="EY316" s="141"/>
      <c r="EZ316" s="141"/>
      <c r="FA316" s="141"/>
      <c r="FB316" s="141"/>
      <c r="FC316" s="141"/>
      <c r="FD316" s="141"/>
      <c r="FE316" s="141"/>
      <c r="FF316" s="141"/>
      <c r="FG316" s="141"/>
      <c r="FH316" s="141"/>
      <c r="FI316" s="141"/>
      <c r="FJ316" s="141"/>
      <c r="FK316" s="141"/>
      <c r="FL316" s="141"/>
      <c r="FM316" s="141"/>
      <c r="FN316" s="141"/>
      <c r="FO316" s="141"/>
      <c r="FP316" s="141"/>
      <c r="FQ316" s="141"/>
      <c r="FR316" s="141"/>
      <c r="FS316" s="141"/>
      <c r="FT316" s="141"/>
      <c r="FU316" s="141"/>
      <c r="FV316" s="141"/>
      <c r="FW316" s="141"/>
      <c r="FX316" s="141"/>
      <c r="FY316" s="141"/>
      <c r="FZ316" s="141"/>
      <c r="GA316" s="141"/>
      <c r="GB316" s="141"/>
      <c r="GC316" s="141"/>
      <c r="GD316" s="141"/>
      <c r="GE316" s="141"/>
      <c r="GF316" s="141"/>
      <c r="GG316" s="141"/>
      <c r="GH316" s="141"/>
      <c r="GI316" s="141"/>
      <c r="GJ316" s="141"/>
      <c r="GK316" s="141"/>
      <c r="GL316" s="141"/>
      <c r="GM316" s="141"/>
      <c r="GN316" s="141"/>
      <c r="GO316" s="141"/>
      <c r="GP316" s="141"/>
      <c r="GQ316" s="141"/>
      <c r="GR316" s="141"/>
      <c r="GS316" s="141"/>
      <c r="GT316" s="141"/>
      <c r="GU316" s="141"/>
      <c r="GV316" s="141"/>
      <c r="GW316" s="141"/>
      <c r="GX316" s="141"/>
      <c r="GY316" s="141"/>
      <c r="GZ316" s="141"/>
      <c r="HA316" s="141"/>
      <c r="HB316" s="141"/>
      <c r="HC316" s="141"/>
      <c r="HD316" s="141"/>
      <c r="HE316" s="141"/>
      <c r="HF316" s="141"/>
      <c r="HG316" s="141"/>
      <c r="HH316" s="141"/>
      <c r="HI316" s="141"/>
      <c r="HJ316" s="141"/>
      <c r="HK316" s="141"/>
      <c r="HL316" s="141"/>
      <c r="HM316" s="141"/>
      <c r="HN316" s="141"/>
      <c r="HO316" s="141"/>
      <c r="HP316" s="141"/>
      <c r="HQ316" s="141"/>
      <c r="HR316" s="141"/>
      <c r="HS316" s="141"/>
      <c r="HT316" s="141"/>
      <c r="HU316" s="141"/>
      <c r="HV316" s="141"/>
      <c r="HW316" s="141"/>
      <c r="HX316" s="141"/>
      <c r="HY316" s="141"/>
      <c r="HZ316" s="141"/>
      <c r="IA316" s="141"/>
      <c r="IB316" s="141"/>
      <c r="IC316" s="141"/>
      <c r="ID316" s="141"/>
      <c r="IE316" s="141"/>
      <c r="IF316" s="141"/>
      <c r="IG316" s="141"/>
      <c r="IH316" s="141"/>
      <c r="II316" s="141"/>
      <c r="IJ316" s="141"/>
      <c r="IK316" s="141"/>
      <c r="IL316" s="141"/>
      <c r="IM316" s="141"/>
      <c r="IN316" s="141"/>
      <c r="IO316" s="141"/>
      <c r="IP316" s="141"/>
      <c r="IQ316" s="141"/>
      <c r="IR316" s="141"/>
      <c r="IS316" s="141"/>
      <c r="IT316" s="141"/>
      <c r="IU316" s="141"/>
      <c r="IV316" s="141"/>
      <c r="IW316" s="141"/>
      <c r="IX316" s="141"/>
      <c r="IY316" s="141"/>
      <c r="IZ316" s="141"/>
      <c r="JA316" s="141"/>
      <c r="JB316" s="141"/>
      <c r="JC316" s="141"/>
      <c r="JD316" s="141"/>
      <c r="JE316" s="141"/>
      <c r="JF316" s="141"/>
      <c r="JG316" s="141"/>
      <c r="JH316" s="141"/>
      <c r="JI316" s="141"/>
      <c r="JJ316" s="141"/>
      <c r="JK316" s="141"/>
      <c r="JL316" s="141"/>
      <c r="JM316" s="141"/>
      <c r="JN316" s="141"/>
      <c r="JO316" s="141"/>
      <c r="JP316" s="141"/>
      <c r="JQ316" s="141"/>
      <c r="JR316" s="141"/>
      <c r="JS316" s="141"/>
      <c r="JT316" s="141"/>
      <c r="JU316" s="141"/>
      <c r="JV316" s="141"/>
      <c r="JW316" s="141"/>
      <c r="JX316" s="141"/>
      <c r="JY316" s="141"/>
      <c r="JZ316" s="141"/>
      <c r="KA316" s="141"/>
      <c r="KB316" s="141"/>
      <c r="KC316" s="141"/>
      <c r="KD316" s="141"/>
      <c r="KE316" s="141"/>
      <c r="KF316" s="141"/>
      <c r="KG316" s="141"/>
      <c r="KH316" s="141"/>
      <c r="KI316" s="141"/>
      <c r="KJ316" s="141"/>
      <c r="KK316" s="141"/>
      <c r="KL316" s="141"/>
      <c r="KM316" s="141"/>
      <c r="KN316" s="141"/>
      <c r="KO316" s="141"/>
      <c r="KP316" s="141"/>
      <c r="KQ316" s="141"/>
      <c r="KR316" s="141"/>
      <c r="KS316" s="141"/>
      <c r="KT316" s="141"/>
      <c r="KU316" s="141"/>
      <c r="KV316" s="141"/>
      <c r="KW316" s="141"/>
      <c r="KX316" s="141"/>
      <c r="KY316" s="141"/>
      <c r="KZ316" s="141"/>
      <c r="LA316" s="141"/>
      <c r="LB316" s="141"/>
      <c r="LC316" s="141"/>
      <c r="LD316" s="141"/>
      <c r="LE316" s="141"/>
      <c r="LF316" s="141"/>
      <c r="LG316" s="141"/>
      <c r="LH316" s="141"/>
      <c r="LI316" s="141"/>
      <c r="LJ316" s="141"/>
      <c r="LK316" s="141"/>
      <c r="LL316" s="141"/>
      <c r="LM316" s="141"/>
      <c r="LN316" s="141"/>
      <c r="LO316" s="141"/>
      <c r="LP316" s="141"/>
      <c r="LQ316" s="141"/>
      <c r="LR316" s="141"/>
      <c r="LS316" s="141"/>
      <c r="LT316" s="141"/>
      <c r="LU316" s="141"/>
      <c r="LV316" s="141"/>
      <c r="LW316" s="141"/>
      <c r="LX316" s="141"/>
      <c r="LY316" s="141"/>
      <c r="LZ316" s="141"/>
      <c r="MA316" s="141"/>
      <c r="MB316" s="141"/>
      <c r="MC316" s="141"/>
      <c r="MD316" s="141"/>
      <c r="ME316" s="141"/>
      <c r="MF316" s="141"/>
      <c r="MG316" s="141"/>
      <c r="MH316" s="141"/>
      <c r="MI316" s="141"/>
      <c r="MJ316" s="141"/>
      <c r="MK316" s="141"/>
      <c r="ML316" s="141"/>
      <c r="MM316" s="141"/>
      <c r="MN316" s="141"/>
      <c r="MO316" s="141"/>
      <c r="MP316" s="141"/>
      <c r="MQ316" s="141"/>
      <c r="MR316" s="141"/>
      <c r="MS316" s="141"/>
      <c r="MT316" s="141"/>
      <c r="MU316" s="141"/>
      <c r="MV316" s="141"/>
      <c r="MW316" s="141"/>
      <c r="MX316" s="141"/>
      <c r="MY316" s="141"/>
      <c r="MZ316" s="141"/>
      <c r="NA316" s="141"/>
      <c r="NB316" s="141"/>
      <c r="NC316" s="141"/>
      <c r="ND316" s="141"/>
      <c r="NE316" s="141"/>
      <c r="NF316" s="141"/>
      <c r="NG316" s="141"/>
      <c r="NH316" s="141"/>
      <c r="NI316" s="141"/>
      <c r="NJ316" s="141"/>
      <c r="NK316" s="141"/>
      <c r="NL316" s="141"/>
      <c r="NM316" s="141"/>
      <c r="NN316" s="141"/>
      <c r="NO316" s="141"/>
      <c r="NP316" s="141"/>
      <c r="NQ316" s="141"/>
      <c r="NR316" s="141"/>
      <c r="NS316" s="141"/>
      <c r="NT316" s="141"/>
      <c r="NU316" s="141"/>
      <c r="NV316" s="141"/>
      <c r="NW316" s="141"/>
      <c r="NX316" s="141"/>
      <c r="NY316" s="141"/>
      <c r="NZ316" s="141"/>
      <c r="OA316" s="141"/>
      <c r="OB316" s="141"/>
      <c r="OC316" s="141"/>
      <c r="OD316" s="141"/>
      <c r="OE316" s="141"/>
      <c r="OF316" s="141"/>
      <c r="OG316" s="141"/>
      <c r="OH316" s="141"/>
      <c r="OI316" s="141"/>
      <c r="OJ316" s="141"/>
      <c r="OK316" s="141"/>
      <c r="OL316" s="141"/>
      <c r="OM316" s="141"/>
      <c r="ON316" s="141"/>
      <c r="OO316" s="141"/>
      <c r="OP316" s="141"/>
      <c r="OQ316" s="141"/>
      <c r="OR316" s="141"/>
      <c r="OS316" s="141"/>
      <c r="OT316" s="141"/>
      <c r="OU316" s="141"/>
      <c r="OV316" s="141"/>
      <c r="OW316" s="141"/>
      <c r="OX316" s="141"/>
      <c r="OY316" s="141"/>
      <c r="OZ316" s="141"/>
      <c r="PA316" s="141"/>
      <c r="PB316" s="141"/>
      <c r="PC316" s="141"/>
      <c r="PD316" s="141"/>
      <c r="PE316" s="141"/>
      <c r="PF316" s="141"/>
      <c r="PG316" s="141"/>
      <c r="PH316" s="141"/>
      <c r="PI316" s="141"/>
      <c r="PJ316" s="141"/>
      <c r="PK316" s="141"/>
      <c r="PL316" s="141"/>
      <c r="PM316" s="141"/>
      <c r="PN316" s="141"/>
      <c r="PO316" s="141"/>
      <c r="PP316" s="141"/>
      <c r="PQ316" s="141"/>
      <c r="PR316" s="141"/>
      <c r="PS316" s="141"/>
      <c r="PT316" s="141"/>
      <c r="PU316" s="141"/>
      <c r="PV316" s="141"/>
      <c r="PW316" s="141"/>
      <c r="PX316" s="141"/>
      <c r="PY316" s="141"/>
      <c r="PZ316" s="141"/>
      <c r="QA316" s="141"/>
      <c r="QB316" s="141"/>
      <c r="QC316" s="141"/>
      <c r="QD316" s="141"/>
      <c r="QE316" s="141"/>
      <c r="QF316" s="141"/>
      <c r="QG316" s="145"/>
    </row>
    <row r="317" spans="1:449" s="583" customFormat="1" ht="118.5" hidden="1" customHeight="1">
      <c r="A317" s="252">
        <v>289</v>
      </c>
      <c r="B317" s="253" t="s">
        <v>733</v>
      </c>
      <c r="C317" s="254" t="s">
        <v>269</v>
      </c>
      <c r="D317" s="255" t="s">
        <v>341</v>
      </c>
      <c r="E317" s="213" t="s">
        <v>3907</v>
      </c>
      <c r="F317" s="255" t="s">
        <v>662</v>
      </c>
      <c r="G317" s="256" t="s">
        <v>269</v>
      </c>
      <c r="H317" s="213" t="s">
        <v>341</v>
      </c>
      <c r="I317" s="255" t="s">
        <v>662</v>
      </c>
      <c r="J317" s="288" t="s">
        <v>663</v>
      </c>
      <c r="K317" s="395" t="s">
        <v>638</v>
      </c>
      <c r="L317" s="395" t="s">
        <v>639</v>
      </c>
      <c r="M317" s="288" t="s">
        <v>664</v>
      </c>
      <c r="N317" s="395" t="s">
        <v>665</v>
      </c>
      <c r="O317" s="213" t="s">
        <v>127</v>
      </c>
      <c r="P317" s="213" t="s">
        <v>129</v>
      </c>
      <c r="Q317" s="213" t="s">
        <v>666</v>
      </c>
      <c r="R317" s="213" t="s">
        <v>253</v>
      </c>
      <c r="S317" s="255" t="s">
        <v>3855</v>
      </c>
      <c r="T317" s="224">
        <v>5</v>
      </c>
      <c r="U317" s="221" t="s">
        <v>578</v>
      </c>
      <c r="V317" s="255">
        <v>2021</v>
      </c>
      <c r="W317" s="255" t="s">
        <v>3908</v>
      </c>
      <c r="X317" s="692" t="s">
        <v>3909</v>
      </c>
      <c r="Y317" s="213" t="s">
        <v>580</v>
      </c>
      <c r="Z317" s="296" t="s">
        <v>3910</v>
      </c>
      <c r="AA317" s="255">
        <v>1</v>
      </c>
      <c r="AB317" s="213" t="s">
        <v>328</v>
      </c>
      <c r="AC317" s="213" t="s">
        <v>328</v>
      </c>
      <c r="AD317" s="213" t="s">
        <v>328</v>
      </c>
      <c r="AE317" s="213" t="s">
        <v>328</v>
      </c>
      <c r="AF317" s="315">
        <v>44378</v>
      </c>
      <c r="AG317" s="315">
        <v>44438</v>
      </c>
      <c r="AH317" s="260">
        <v>44743</v>
      </c>
      <c r="AI317" s="260" t="s">
        <v>309</v>
      </c>
      <c r="AJ317" s="260" t="s">
        <v>309</v>
      </c>
      <c r="AK317" s="218">
        <f t="shared" si="41"/>
        <v>-273</v>
      </c>
      <c r="AL317" s="220" t="s">
        <v>547</v>
      </c>
      <c r="AM317" s="262"/>
      <c r="AN317" s="257"/>
      <c r="AO317" s="300"/>
      <c r="AP317" s="261"/>
      <c r="AQ317" s="235" t="s">
        <v>386</v>
      </c>
      <c r="AR317" s="223">
        <v>-13</v>
      </c>
      <c r="AS317" s="221" t="s">
        <v>387</v>
      </c>
      <c r="AT317" s="262" t="s">
        <v>412</v>
      </c>
      <c r="AU317" s="220" t="s">
        <v>547</v>
      </c>
      <c r="AV317" s="263" t="s">
        <v>412</v>
      </c>
      <c r="AW317" s="222">
        <v>0</v>
      </c>
      <c r="AX317" s="261">
        <v>0</v>
      </c>
      <c r="AY317" s="221" t="s">
        <v>393</v>
      </c>
      <c r="AZ317" s="221" t="s">
        <v>383</v>
      </c>
      <c r="BA317" s="247" t="s">
        <v>390</v>
      </c>
      <c r="BB317" s="50" t="s">
        <v>3911</v>
      </c>
      <c r="BC317" s="264">
        <v>44620</v>
      </c>
      <c r="BD317" s="250" t="s">
        <v>307</v>
      </c>
      <c r="BE317" s="50" t="s">
        <v>328</v>
      </c>
      <c r="BF317" s="124">
        <v>1</v>
      </c>
      <c r="BG317" s="235" t="s">
        <v>380</v>
      </c>
      <c r="BH317" s="223">
        <v>-44620</v>
      </c>
      <c r="BI317" s="221" t="s">
        <v>387</v>
      </c>
      <c r="BJ317" s="269">
        <v>44637</v>
      </c>
      <c r="BK317" s="267" t="s">
        <v>3912</v>
      </c>
      <c r="BL317" s="267" t="s">
        <v>392</v>
      </c>
      <c r="BM317" s="266">
        <v>0</v>
      </c>
      <c r="BN317" s="221" t="s">
        <v>387</v>
      </c>
      <c r="BO317" s="267"/>
      <c r="BP317" s="268" t="s">
        <v>293</v>
      </c>
      <c r="BQ317" s="62" t="s">
        <v>3845</v>
      </c>
      <c r="BR317" s="269">
        <v>44712</v>
      </c>
      <c r="BS317" s="233" t="s">
        <v>3846</v>
      </c>
      <c r="BT317" s="234">
        <v>0.8</v>
      </c>
      <c r="BU317" s="235" t="s">
        <v>414</v>
      </c>
      <c r="BV317" s="223">
        <v>-273</v>
      </c>
      <c r="BW317" s="221" t="s">
        <v>387</v>
      </c>
      <c r="BX317" s="249">
        <v>44734</v>
      </c>
      <c r="BY317" s="380" t="s">
        <v>3913</v>
      </c>
      <c r="BZ317" s="94" t="s">
        <v>411</v>
      </c>
      <c r="CA317" s="108">
        <v>1</v>
      </c>
      <c r="CB317" s="236" t="s">
        <v>294</v>
      </c>
      <c r="CC317" s="94"/>
      <c r="CD317" s="236" t="s">
        <v>294</v>
      </c>
      <c r="CE317" s="233" t="s">
        <v>1125</v>
      </c>
      <c r="CF317" s="233" t="s">
        <v>1125</v>
      </c>
      <c r="CG317" s="375" t="s">
        <v>328</v>
      </c>
      <c r="CH317" s="233" t="s">
        <v>328</v>
      </c>
      <c r="CI317" s="234">
        <v>1</v>
      </c>
      <c r="CJ317" s="235" t="str">
        <f t="shared" si="42"/>
        <v>CUMPLIMIENTO TOTAL</v>
      </c>
      <c r="CK317" s="223" t="str">
        <f t="shared" si="46"/>
        <v>NO APLICA ACCION CERRADA</v>
      </c>
      <c r="CL317" s="221" t="str">
        <f t="shared" si="47"/>
        <v>NO APLICA ACCION CERRADA</v>
      </c>
      <c r="CM317" s="239" t="s">
        <v>328</v>
      </c>
      <c r="CN317" s="82" t="s">
        <v>1125</v>
      </c>
      <c r="CO317" s="82" t="s">
        <v>339</v>
      </c>
      <c r="CP317" s="116">
        <v>1</v>
      </c>
      <c r="CQ317" s="236" t="s">
        <v>294</v>
      </c>
      <c r="CR317" s="94"/>
      <c r="CS317" s="249">
        <v>44963</v>
      </c>
      <c r="CT317" s="82" t="s">
        <v>1125</v>
      </c>
      <c r="CU317" s="82" t="s">
        <v>339</v>
      </c>
      <c r="CV317" s="107">
        <v>1</v>
      </c>
      <c r="CW317" s="110">
        <v>1</v>
      </c>
      <c r="CX317" s="235" t="str">
        <f t="shared" si="43"/>
        <v>CUMPLIMIENTO TOTAL</v>
      </c>
      <c r="CY317" s="223" t="str">
        <f t="shared" si="44"/>
        <v>NO APLICA ACCION CERRADA</v>
      </c>
      <c r="CZ317" s="221" t="str">
        <f t="shared" si="48"/>
        <v>NO APLICA ACCION CERRADA</v>
      </c>
      <c r="DA317" s="239" t="s">
        <v>328</v>
      </c>
      <c r="DB317" s="82" t="s">
        <v>1125</v>
      </c>
      <c r="DC317" s="82" t="s">
        <v>339</v>
      </c>
      <c r="DD317" s="107">
        <v>1</v>
      </c>
      <c r="DE317" s="97" t="s">
        <v>294</v>
      </c>
      <c r="DF317" s="94"/>
      <c r="DG317" s="141"/>
      <c r="DH317" s="141"/>
      <c r="DI317" s="141"/>
      <c r="DJ317" s="141"/>
      <c r="DK317" s="141"/>
      <c r="DL317" s="141"/>
      <c r="DM317" s="141"/>
      <c r="DN317" s="141"/>
      <c r="DO317" s="141"/>
      <c r="DP317" s="141"/>
      <c r="DQ317" s="141"/>
      <c r="DR317" s="141"/>
      <c r="DS317" s="141"/>
      <c r="DT317" s="141"/>
      <c r="DU317" s="141"/>
      <c r="DV317" s="141"/>
      <c r="DW317" s="141"/>
      <c r="DX317" s="141"/>
      <c r="DY317" s="141"/>
      <c r="DZ317" s="141"/>
      <c r="EA317" s="141"/>
      <c r="EB317" s="141"/>
      <c r="EC317" s="141"/>
      <c r="ED317" s="141"/>
      <c r="EE317" s="141"/>
      <c r="EF317" s="141"/>
      <c r="EG317" s="141"/>
      <c r="EH317" s="141"/>
      <c r="EI317" s="141"/>
      <c r="EJ317" s="141"/>
      <c r="EK317" s="141"/>
      <c r="EL317" s="141"/>
      <c r="EM317" s="141"/>
      <c r="EN317" s="141"/>
      <c r="EO317" s="141"/>
      <c r="EP317" s="141"/>
      <c r="EQ317" s="141"/>
      <c r="ER317" s="141"/>
      <c r="ES317" s="141"/>
      <c r="ET317" s="141"/>
      <c r="EU317" s="141"/>
      <c r="EV317" s="141"/>
      <c r="EW317" s="141"/>
      <c r="EX317" s="141"/>
      <c r="EY317" s="141"/>
      <c r="EZ317" s="141"/>
      <c r="FA317" s="141"/>
      <c r="FB317" s="141"/>
      <c r="FC317" s="141"/>
      <c r="FD317" s="141"/>
      <c r="FE317" s="141"/>
      <c r="FF317" s="141"/>
      <c r="FG317" s="141"/>
      <c r="FH317" s="141"/>
      <c r="FI317" s="141"/>
      <c r="FJ317" s="141"/>
      <c r="FK317" s="141"/>
      <c r="FL317" s="141"/>
      <c r="FM317" s="141"/>
      <c r="FN317" s="141"/>
      <c r="FO317" s="141"/>
      <c r="FP317" s="141"/>
      <c r="FQ317" s="141"/>
      <c r="FR317" s="141"/>
      <c r="FS317" s="141"/>
      <c r="FT317" s="141"/>
      <c r="FU317" s="141"/>
      <c r="FV317" s="141"/>
      <c r="FW317" s="141"/>
      <c r="FX317" s="141"/>
      <c r="FY317" s="141"/>
      <c r="FZ317" s="141"/>
      <c r="GA317" s="141"/>
      <c r="GB317" s="141"/>
      <c r="GC317" s="141"/>
      <c r="GD317" s="141"/>
      <c r="GE317" s="141"/>
      <c r="GF317" s="141"/>
      <c r="GG317" s="141"/>
      <c r="GH317" s="141"/>
      <c r="GI317" s="141"/>
      <c r="GJ317" s="141"/>
      <c r="GK317" s="141"/>
      <c r="GL317" s="141"/>
      <c r="GM317" s="141"/>
      <c r="GN317" s="141"/>
      <c r="GO317" s="141"/>
      <c r="GP317" s="141"/>
      <c r="GQ317" s="141"/>
      <c r="GR317" s="141"/>
      <c r="GS317" s="141"/>
      <c r="GT317" s="141"/>
      <c r="GU317" s="141"/>
      <c r="GV317" s="141"/>
      <c r="GW317" s="141"/>
      <c r="GX317" s="141"/>
      <c r="GY317" s="141"/>
      <c r="GZ317" s="141"/>
      <c r="HA317" s="141"/>
      <c r="HB317" s="141"/>
      <c r="HC317" s="141"/>
      <c r="HD317" s="141"/>
      <c r="HE317" s="141"/>
      <c r="HF317" s="141"/>
      <c r="HG317" s="141"/>
      <c r="HH317" s="141"/>
      <c r="HI317" s="141"/>
      <c r="HJ317" s="141"/>
      <c r="HK317" s="141"/>
      <c r="HL317" s="141"/>
      <c r="HM317" s="141"/>
      <c r="HN317" s="141"/>
      <c r="HO317" s="141"/>
      <c r="HP317" s="141"/>
      <c r="HQ317" s="141"/>
      <c r="HR317" s="141"/>
      <c r="HS317" s="141"/>
      <c r="HT317" s="141"/>
      <c r="HU317" s="141"/>
      <c r="HV317" s="141"/>
      <c r="HW317" s="141"/>
      <c r="HX317" s="141"/>
      <c r="HY317" s="141"/>
      <c r="HZ317" s="141"/>
      <c r="IA317" s="141"/>
      <c r="IB317" s="141"/>
      <c r="IC317" s="141"/>
      <c r="ID317" s="141"/>
      <c r="IE317" s="141"/>
      <c r="IF317" s="141"/>
      <c r="IG317" s="141"/>
      <c r="IH317" s="141"/>
      <c r="II317" s="141"/>
      <c r="IJ317" s="141"/>
      <c r="IK317" s="141"/>
      <c r="IL317" s="141"/>
      <c r="IM317" s="141"/>
      <c r="IN317" s="141"/>
      <c r="IO317" s="141"/>
      <c r="IP317" s="141"/>
      <c r="IQ317" s="141"/>
      <c r="IR317" s="141"/>
      <c r="IS317" s="141"/>
      <c r="IT317" s="141"/>
      <c r="IU317" s="141"/>
      <c r="IV317" s="141"/>
      <c r="IW317" s="141"/>
      <c r="IX317" s="141"/>
      <c r="IY317" s="141"/>
      <c r="IZ317" s="141"/>
      <c r="JA317" s="141"/>
      <c r="JB317" s="141"/>
      <c r="JC317" s="141"/>
      <c r="JD317" s="141"/>
      <c r="JE317" s="141"/>
      <c r="JF317" s="141"/>
      <c r="JG317" s="141"/>
      <c r="JH317" s="141"/>
      <c r="JI317" s="141"/>
      <c r="JJ317" s="141"/>
      <c r="JK317" s="141"/>
      <c r="JL317" s="141"/>
      <c r="JM317" s="141"/>
      <c r="JN317" s="141"/>
      <c r="JO317" s="141"/>
      <c r="JP317" s="141"/>
      <c r="JQ317" s="141"/>
      <c r="JR317" s="141"/>
      <c r="JS317" s="141"/>
      <c r="JT317" s="141"/>
      <c r="JU317" s="141"/>
      <c r="JV317" s="141"/>
      <c r="JW317" s="141"/>
      <c r="JX317" s="141"/>
      <c r="JY317" s="141"/>
      <c r="JZ317" s="141"/>
      <c r="KA317" s="141"/>
      <c r="KB317" s="141"/>
      <c r="KC317" s="141"/>
      <c r="KD317" s="141"/>
      <c r="KE317" s="141"/>
      <c r="KF317" s="141"/>
      <c r="KG317" s="141"/>
      <c r="KH317" s="141"/>
      <c r="KI317" s="141"/>
      <c r="KJ317" s="141"/>
      <c r="KK317" s="141"/>
      <c r="KL317" s="141"/>
      <c r="KM317" s="141"/>
      <c r="KN317" s="141"/>
      <c r="KO317" s="141"/>
      <c r="KP317" s="141"/>
      <c r="KQ317" s="141"/>
      <c r="KR317" s="141"/>
      <c r="KS317" s="141"/>
      <c r="KT317" s="141"/>
      <c r="KU317" s="141"/>
      <c r="KV317" s="141"/>
      <c r="KW317" s="141"/>
      <c r="KX317" s="141"/>
      <c r="KY317" s="141"/>
      <c r="KZ317" s="141"/>
      <c r="LA317" s="141"/>
      <c r="LB317" s="141"/>
      <c r="LC317" s="141"/>
      <c r="LD317" s="141"/>
      <c r="LE317" s="141"/>
      <c r="LF317" s="141"/>
      <c r="LG317" s="141"/>
      <c r="LH317" s="141"/>
      <c r="LI317" s="141"/>
      <c r="LJ317" s="141"/>
      <c r="LK317" s="141"/>
      <c r="LL317" s="141"/>
      <c r="LM317" s="141"/>
      <c r="LN317" s="141"/>
      <c r="LO317" s="141"/>
      <c r="LP317" s="141"/>
      <c r="LQ317" s="141"/>
      <c r="LR317" s="141"/>
      <c r="LS317" s="141"/>
      <c r="LT317" s="141"/>
      <c r="LU317" s="141"/>
      <c r="LV317" s="141"/>
      <c r="LW317" s="141"/>
      <c r="LX317" s="141"/>
      <c r="LY317" s="141"/>
      <c r="LZ317" s="141"/>
      <c r="MA317" s="141"/>
      <c r="MB317" s="141"/>
      <c r="MC317" s="141"/>
      <c r="MD317" s="141"/>
      <c r="ME317" s="141"/>
      <c r="MF317" s="141"/>
      <c r="MG317" s="141"/>
      <c r="MH317" s="141"/>
      <c r="MI317" s="141"/>
      <c r="MJ317" s="141"/>
      <c r="MK317" s="141"/>
      <c r="ML317" s="141"/>
      <c r="MM317" s="141"/>
      <c r="MN317" s="141"/>
      <c r="MO317" s="141"/>
      <c r="MP317" s="141"/>
      <c r="MQ317" s="141"/>
      <c r="MR317" s="141"/>
      <c r="MS317" s="141"/>
      <c r="MT317" s="141"/>
      <c r="MU317" s="141"/>
      <c r="MV317" s="141"/>
      <c r="MW317" s="141"/>
      <c r="MX317" s="141"/>
      <c r="MY317" s="141"/>
      <c r="MZ317" s="141"/>
      <c r="NA317" s="141"/>
      <c r="NB317" s="141"/>
      <c r="NC317" s="141"/>
      <c r="ND317" s="141"/>
      <c r="NE317" s="141"/>
      <c r="NF317" s="141"/>
      <c r="NG317" s="141"/>
      <c r="NH317" s="141"/>
      <c r="NI317" s="141"/>
      <c r="NJ317" s="141"/>
      <c r="NK317" s="141"/>
      <c r="NL317" s="141"/>
      <c r="NM317" s="141"/>
      <c r="NN317" s="141"/>
      <c r="NO317" s="141"/>
      <c r="NP317" s="141"/>
      <c r="NQ317" s="141"/>
      <c r="NR317" s="141"/>
      <c r="NS317" s="141"/>
      <c r="NT317" s="141"/>
      <c r="NU317" s="141"/>
      <c r="NV317" s="141"/>
      <c r="NW317" s="141"/>
      <c r="NX317" s="141"/>
      <c r="NY317" s="141"/>
      <c r="NZ317" s="141"/>
      <c r="OA317" s="141"/>
      <c r="OB317" s="141"/>
      <c r="OC317" s="141"/>
      <c r="OD317" s="141"/>
      <c r="OE317" s="141"/>
      <c r="OF317" s="141"/>
      <c r="OG317" s="141"/>
      <c r="OH317" s="141"/>
      <c r="OI317" s="141"/>
      <c r="OJ317" s="141"/>
      <c r="OK317" s="141"/>
      <c r="OL317" s="141"/>
      <c r="OM317" s="141"/>
      <c r="ON317" s="141"/>
      <c r="OO317" s="141"/>
      <c r="OP317" s="141"/>
      <c r="OQ317" s="141"/>
      <c r="OR317" s="141"/>
      <c r="OS317" s="141"/>
      <c r="OT317" s="141"/>
      <c r="OU317" s="141"/>
      <c r="OV317" s="141"/>
      <c r="OW317" s="141"/>
      <c r="OX317" s="141"/>
      <c r="OY317" s="141"/>
      <c r="OZ317" s="141"/>
      <c r="PA317" s="141"/>
      <c r="PB317" s="141"/>
      <c r="PC317" s="141"/>
      <c r="PD317" s="141"/>
      <c r="PE317" s="141"/>
      <c r="PF317" s="141"/>
      <c r="PG317" s="141"/>
      <c r="PH317" s="141"/>
      <c r="PI317" s="141"/>
      <c r="PJ317" s="141"/>
      <c r="PK317" s="141"/>
      <c r="PL317" s="141"/>
      <c r="PM317" s="141"/>
      <c r="PN317" s="141"/>
      <c r="PO317" s="141"/>
      <c r="PP317" s="141"/>
      <c r="PQ317" s="141"/>
      <c r="PR317" s="141"/>
      <c r="PS317" s="141"/>
      <c r="PT317" s="141"/>
      <c r="PU317" s="141"/>
      <c r="PV317" s="141"/>
      <c r="PW317" s="141"/>
      <c r="PX317" s="141"/>
      <c r="PY317" s="141"/>
      <c r="PZ317" s="141"/>
      <c r="QA317" s="141"/>
      <c r="QB317" s="141"/>
      <c r="QC317" s="141"/>
      <c r="QD317" s="141"/>
      <c r="QE317" s="141"/>
      <c r="QF317" s="141"/>
      <c r="QG317" s="145"/>
    </row>
    <row r="318" spans="1:449" s="141" customFormat="1" ht="118.5" hidden="1" customHeight="1">
      <c r="A318" s="212">
        <v>290</v>
      </c>
      <c r="B318" s="215" t="s">
        <v>733</v>
      </c>
      <c r="C318" s="245" t="s">
        <v>269</v>
      </c>
      <c r="D318" s="213" t="s">
        <v>341</v>
      </c>
      <c r="E318" s="213" t="s">
        <v>3914</v>
      </c>
      <c r="F318" s="213" t="s">
        <v>662</v>
      </c>
      <c r="G318" s="214" t="s">
        <v>269</v>
      </c>
      <c r="H318" s="213" t="s">
        <v>341</v>
      </c>
      <c r="I318" s="213" t="s">
        <v>662</v>
      </c>
      <c r="J318" s="288" t="s">
        <v>663</v>
      </c>
      <c r="K318" s="288" t="s">
        <v>638</v>
      </c>
      <c r="L318" s="288" t="s">
        <v>639</v>
      </c>
      <c r="M318" s="288" t="s">
        <v>664</v>
      </c>
      <c r="N318" s="288" t="s">
        <v>665</v>
      </c>
      <c r="O318" s="213" t="s">
        <v>127</v>
      </c>
      <c r="P318" s="213" t="s">
        <v>128</v>
      </c>
      <c r="Q318" s="213" t="s">
        <v>666</v>
      </c>
      <c r="R318" s="213" t="s">
        <v>253</v>
      </c>
      <c r="S318" s="213" t="s">
        <v>3852</v>
      </c>
      <c r="T318" s="224">
        <v>6</v>
      </c>
      <c r="U318" s="221" t="s">
        <v>578</v>
      </c>
      <c r="V318" s="213">
        <v>2021</v>
      </c>
      <c r="W318" s="213" t="s">
        <v>3915</v>
      </c>
      <c r="X318" s="245" t="s">
        <v>3916</v>
      </c>
      <c r="Y318" s="213" t="s">
        <v>3917</v>
      </c>
      <c r="Z318" s="284" t="s">
        <v>3918</v>
      </c>
      <c r="AA318" s="213">
        <v>1</v>
      </c>
      <c r="AB318" s="213" t="s">
        <v>328</v>
      </c>
      <c r="AC318" s="213" t="s">
        <v>328</v>
      </c>
      <c r="AD318" s="213" t="s">
        <v>328</v>
      </c>
      <c r="AE318" s="213" t="s">
        <v>328</v>
      </c>
      <c r="AF318" s="315">
        <v>44378</v>
      </c>
      <c r="AG318" s="315">
        <v>44560</v>
      </c>
      <c r="AH318" s="260">
        <v>44900</v>
      </c>
      <c r="AI318" s="217" t="s">
        <v>309</v>
      </c>
      <c r="AJ318" s="217" t="s">
        <v>309</v>
      </c>
      <c r="AK318" s="218">
        <f t="shared" si="41"/>
        <v>-151</v>
      </c>
      <c r="AL318" s="220" t="s">
        <v>547</v>
      </c>
      <c r="AM318" s="220"/>
      <c r="AN318" s="221"/>
      <c r="AO318" s="300"/>
      <c r="AP318" s="222"/>
      <c r="AQ318" s="235" t="s">
        <v>386</v>
      </c>
      <c r="AR318" s="223">
        <v>109</v>
      </c>
      <c r="AS318" s="221" t="s">
        <v>398</v>
      </c>
      <c r="AT318" s="220" t="s">
        <v>412</v>
      </c>
      <c r="AU318" s="220" t="s">
        <v>547</v>
      </c>
      <c r="AV318" s="263" t="s">
        <v>412</v>
      </c>
      <c r="AW318" s="222">
        <v>0</v>
      </c>
      <c r="AX318" s="222">
        <v>0</v>
      </c>
      <c r="AY318" s="221" t="s">
        <v>400</v>
      </c>
      <c r="AZ318" s="221" t="s">
        <v>383</v>
      </c>
      <c r="BA318" s="247" t="s">
        <v>390</v>
      </c>
      <c r="BB318" s="50" t="s">
        <v>3919</v>
      </c>
      <c r="BC318" s="544">
        <v>44620</v>
      </c>
      <c r="BD318" s="50" t="s">
        <v>307</v>
      </c>
      <c r="BE318" s="50" t="s">
        <v>1301</v>
      </c>
      <c r="BF318" s="693">
        <v>0</v>
      </c>
      <c r="BG318" s="235" t="s">
        <v>386</v>
      </c>
      <c r="BH318" s="223">
        <v>-44620</v>
      </c>
      <c r="BI318" s="221" t="s">
        <v>387</v>
      </c>
      <c r="BJ318" s="232">
        <v>44637</v>
      </c>
      <c r="BK318" s="36" t="s">
        <v>3920</v>
      </c>
      <c r="BL318" s="36" t="s">
        <v>392</v>
      </c>
      <c r="BM318" s="47">
        <v>0</v>
      </c>
      <c r="BN318" s="221" t="s">
        <v>387</v>
      </c>
      <c r="BO318" s="36"/>
      <c r="BP318" s="231" t="s">
        <v>293</v>
      </c>
      <c r="BQ318" s="62" t="s">
        <v>3845</v>
      </c>
      <c r="BR318" s="232">
        <v>44712</v>
      </c>
      <c r="BS318" s="233" t="s">
        <v>3846</v>
      </c>
      <c r="BT318" s="234">
        <v>0.8</v>
      </c>
      <c r="BU318" s="235" t="s">
        <v>414</v>
      </c>
      <c r="BV318" s="223">
        <v>-151</v>
      </c>
      <c r="BW318" s="221" t="s">
        <v>387</v>
      </c>
      <c r="BX318" s="140">
        <v>44734</v>
      </c>
      <c r="BY318" s="70" t="s">
        <v>3921</v>
      </c>
      <c r="BZ318" s="70" t="s">
        <v>411</v>
      </c>
      <c r="CA318" s="116">
        <v>0.3</v>
      </c>
      <c r="CB318" s="236" t="s">
        <v>293</v>
      </c>
      <c r="CC318" s="70"/>
      <c r="CD318" s="231" t="s">
        <v>293</v>
      </c>
      <c r="CE318" s="237">
        <v>44823</v>
      </c>
      <c r="CF318" s="46" t="s">
        <v>3922</v>
      </c>
      <c r="CG318" s="27" t="s">
        <v>3923</v>
      </c>
      <c r="CH318" s="238" t="s">
        <v>3924</v>
      </c>
      <c r="CI318" s="134">
        <v>1</v>
      </c>
      <c r="CJ318" s="235" t="str">
        <f t="shared" si="42"/>
        <v>CUMPLIMIENTO TOTAL</v>
      </c>
      <c r="CK318" s="223">
        <f t="shared" si="46"/>
        <v>-151</v>
      </c>
      <c r="CL318" s="221" t="str">
        <f t="shared" si="47"/>
        <v>VENCIDO</v>
      </c>
      <c r="CM318" s="239">
        <v>44883</v>
      </c>
      <c r="CN318" s="82" t="s">
        <v>3925</v>
      </c>
      <c r="CO318" s="82" t="s">
        <v>727</v>
      </c>
      <c r="CP318" s="116">
        <v>1</v>
      </c>
      <c r="CQ318" s="236" t="s">
        <v>294</v>
      </c>
      <c r="CR318" s="70"/>
      <c r="CS318" s="249">
        <v>44963</v>
      </c>
      <c r="CT318" s="82" t="s">
        <v>1125</v>
      </c>
      <c r="CU318" s="82" t="s">
        <v>339</v>
      </c>
      <c r="CV318" s="107">
        <v>1</v>
      </c>
      <c r="CW318" s="110">
        <v>1</v>
      </c>
      <c r="CX318" s="235" t="str">
        <f t="shared" si="43"/>
        <v>CUMPLIMIENTO TOTAL</v>
      </c>
      <c r="CY318" s="223" t="str">
        <f t="shared" si="44"/>
        <v>NO APLICA ACCION CERRADA</v>
      </c>
      <c r="CZ318" s="221" t="str">
        <f t="shared" si="48"/>
        <v>NO APLICA ACCION CERRADA</v>
      </c>
      <c r="DA318" s="239" t="s">
        <v>328</v>
      </c>
      <c r="DB318" s="82" t="s">
        <v>1125</v>
      </c>
      <c r="DC318" s="82" t="s">
        <v>339</v>
      </c>
      <c r="DD318" s="107">
        <v>1</v>
      </c>
      <c r="DE318" s="97" t="s">
        <v>294</v>
      </c>
      <c r="DF318" s="70"/>
      <c r="DG318" s="99"/>
      <c r="DH318" s="99"/>
      <c r="DI318" s="99"/>
      <c r="DJ318" s="99"/>
      <c r="DK318" s="99"/>
      <c r="DL318" s="99"/>
      <c r="DM318" s="99"/>
      <c r="DN318" s="99"/>
      <c r="DO318" s="99"/>
      <c r="DP318" s="99"/>
      <c r="DQ318" s="99"/>
      <c r="DR318" s="99"/>
      <c r="DS318" s="99"/>
      <c r="DT318" s="99"/>
      <c r="DU318" s="99"/>
      <c r="DV318" s="99"/>
      <c r="DW318" s="99"/>
      <c r="DX318" s="99"/>
      <c r="DY318" s="99"/>
      <c r="DZ318" s="99"/>
      <c r="EA318" s="99"/>
      <c r="EB318" s="99"/>
      <c r="EC318" s="99"/>
      <c r="ED318" s="99"/>
      <c r="EE318" s="99"/>
      <c r="EF318" s="99"/>
      <c r="EG318" s="99"/>
      <c r="EH318" s="99"/>
      <c r="EI318" s="99"/>
      <c r="EJ318" s="99"/>
      <c r="EK318" s="99"/>
      <c r="EL318" s="99"/>
      <c r="EM318" s="99"/>
      <c r="EN318" s="99"/>
      <c r="EO318" s="99"/>
      <c r="EP318" s="99"/>
      <c r="EQ318" s="99"/>
      <c r="ER318" s="99"/>
      <c r="ES318" s="99"/>
      <c r="ET318" s="99"/>
      <c r="EU318" s="99"/>
      <c r="EV318" s="99"/>
      <c r="EW318" s="99"/>
      <c r="EX318" s="99"/>
      <c r="EY318" s="99"/>
      <c r="EZ318" s="99"/>
      <c r="FA318" s="99"/>
      <c r="FB318" s="99"/>
      <c r="FC318" s="99"/>
      <c r="FD318" s="99"/>
      <c r="FE318" s="99"/>
      <c r="FF318" s="99"/>
      <c r="FG318" s="99"/>
      <c r="FH318" s="99"/>
      <c r="FI318" s="99"/>
      <c r="FJ318" s="99"/>
      <c r="FK318" s="99"/>
      <c r="FL318" s="99"/>
      <c r="FM318" s="99"/>
      <c r="FN318" s="99"/>
      <c r="FO318" s="99"/>
      <c r="FP318" s="99"/>
      <c r="FQ318" s="99"/>
      <c r="FR318" s="99"/>
      <c r="FS318" s="99"/>
      <c r="FT318" s="99"/>
      <c r="FU318" s="99"/>
      <c r="FV318" s="99"/>
      <c r="FW318" s="99"/>
      <c r="FX318" s="99"/>
      <c r="FY318" s="99"/>
      <c r="FZ318" s="99"/>
      <c r="GA318" s="99"/>
      <c r="GB318" s="99"/>
      <c r="GC318" s="99"/>
      <c r="GD318" s="99"/>
      <c r="GE318" s="99"/>
      <c r="GF318" s="99"/>
      <c r="GG318" s="99"/>
      <c r="GH318" s="99"/>
      <c r="GI318" s="99"/>
      <c r="GJ318" s="99"/>
      <c r="GK318" s="99"/>
      <c r="GL318" s="99"/>
      <c r="GM318" s="99"/>
      <c r="GN318" s="99"/>
      <c r="GO318" s="99"/>
      <c r="GP318" s="99"/>
      <c r="GQ318" s="99"/>
      <c r="GR318" s="99"/>
      <c r="GS318" s="99"/>
      <c r="GT318" s="99"/>
      <c r="GU318" s="99"/>
      <c r="GV318" s="99"/>
      <c r="GW318" s="99"/>
      <c r="GX318" s="99"/>
      <c r="GY318" s="99"/>
      <c r="GZ318" s="99"/>
      <c r="HA318" s="99"/>
      <c r="HB318" s="99"/>
      <c r="HC318" s="99"/>
      <c r="HD318" s="99"/>
      <c r="HE318" s="99"/>
      <c r="HF318" s="99"/>
      <c r="HG318" s="99"/>
      <c r="HH318" s="99"/>
      <c r="HI318" s="99"/>
      <c r="HJ318" s="99"/>
      <c r="HK318" s="99"/>
      <c r="HL318" s="99"/>
      <c r="HM318" s="99"/>
      <c r="HN318" s="99"/>
      <c r="HO318" s="99"/>
      <c r="HP318" s="99"/>
      <c r="HQ318" s="99"/>
      <c r="HR318" s="99"/>
      <c r="HS318" s="99"/>
      <c r="HT318" s="99"/>
      <c r="HU318" s="99"/>
      <c r="HV318" s="99"/>
      <c r="HW318" s="99"/>
      <c r="HX318" s="99"/>
      <c r="HY318" s="99"/>
      <c r="HZ318" s="99"/>
      <c r="IA318" s="99"/>
      <c r="IB318" s="99"/>
      <c r="IC318" s="99"/>
      <c r="ID318" s="99"/>
      <c r="IE318" s="99"/>
      <c r="IF318" s="99"/>
      <c r="IG318" s="99"/>
      <c r="IH318" s="99"/>
      <c r="II318" s="99"/>
      <c r="IJ318" s="99"/>
      <c r="IK318" s="99"/>
      <c r="IL318" s="99"/>
      <c r="IM318" s="99"/>
      <c r="IN318" s="99"/>
      <c r="IO318" s="99"/>
      <c r="IP318" s="99"/>
      <c r="IQ318" s="99"/>
      <c r="IR318" s="99"/>
      <c r="IS318" s="99"/>
      <c r="IT318" s="99"/>
      <c r="IU318" s="99"/>
      <c r="IV318" s="99"/>
      <c r="IW318" s="99"/>
      <c r="IX318" s="99"/>
      <c r="IY318" s="99"/>
      <c r="IZ318" s="99"/>
      <c r="JA318" s="99"/>
      <c r="JB318" s="99"/>
      <c r="JC318" s="99"/>
      <c r="JD318" s="99"/>
      <c r="JE318" s="99"/>
      <c r="JF318" s="99"/>
      <c r="JG318" s="99"/>
      <c r="JH318" s="99"/>
      <c r="JI318" s="99"/>
      <c r="JJ318" s="99"/>
      <c r="JK318" s="99"/>
      <c r="JL318" s="99"/>
      <c r="JM318" s="99"/>
      <c r="JN318" s="99"/>
      <c r="JO318" s="99"/>
      <c r="JP318" s="99"/>
      <c r="JQ318" s="99"/>
      <c r="JR318" s="99"/>
      <c r="JS318" s="99"/>
      <c r="JT318" s="99"/>
      <c r="JU318" s="99"/>
      <c r="JV318" s="99"/>
      <c r="JW318" s="99"/>
      <c r="JX318" s="99"/>
      <c r="JY318" s="99"/>
      <c r="JZ318" s="99"/>
      <c r="KA318" s="99"/>
      <c r="KB318" s="99"/>
      <c r="KC318" s="99"/>
      <c r="KD318" s="99"/>
      <c r="KE318" s="99"/>
      <c r="KF318" s="99"/>
      <c r="KG318" s="99"/>
      <c r="KH318" s="99"/>
      <c r="KI318" s="99"/>
      <c r="KJ318" s="99"/>
      <c r="KK318" s="99"/>
      <c r="KL318" s="99"/>
      <c r="KM318" s="99"/>
      <c r="KN318" s="99"/>
      <c r="KO318" s="99"/>
      <c r="KP318" s="99"/>
      <c r="KQ318" s="99"/>
      <c r="KR318" s="99"/>
      <c r="KS318" s="99"/>
      <c r="KT318" s="99"/>
      <c r="KU318" s="99"/>
      <c r="KV318" s="99"/>
      <c r="KW318" s="99"/>
      <c r="KX318" s="99"/>
      <c r="KY318" s="99"/>
      <c r="KZ318" s="99"/>
      <c r="LA318" s="99"/>
      <c r="LB318" s="99"/>
      <c r="LC318" s="99"/>
      <c r="LD318" s="99"/>
      <c r="LE318" s="99"/>
      <c r="LF318" s="99"/>
      <c r="LG318" s="99"/>
      <c r="LH318" s="99"/>
      <c r="LI318" s="99"/>
      <c r="LJ318" s="99"/>
      <c r="LK318" s="99"/>
      <c r="LL318" s="99"/>
      <c r="LM318" s="99"/>
      <c r="LN318" s="99"/>
      <c r="LO318" s="99"/>
      <c r="LP318" s="99"/>
      <c r="LQ318" s="99"/>
      <c r="LR318" s="99"/>
      <c r="LS318" s="99"/>
      <c r="LT318" s="99"/>
      <c r="LU318" s="99"/>
      <c r="LV318" s="99"/>
      <c r="LW318" s="99"/>
      <c r="LX318" s="99"/>
      <c r="LY318" s="99"/>
      <c r="LZ318" s="99"/>
      <c r="MA318" s="99"/>
      <c r="MB318" s="99"/>
      <c r="MC318" s="99"/>
      <c r="MD318" s="99"/>
      <c r="ME318" s="99"/>
      <c r="MF318" s="99"/>
      <c r="MG318" s="99"/>
      <c r="MH318" s="99"/>
      <c r="MI318" s="99"/>
      <c r="MJ318" s="99"/>
      <c r="MK318" s="99"/>
      <c r="ML318" s="99"/>
      <c r="MM318" s="99"/>
      <c r="MN318" s="99"/>
      <c r="MO318" s="99"/>
      <c r="MP318" s="99"/>
      <c r="MQ318" s="99"/>
      <c r="MR318" s="99"/>
      <c r="MS318" s="99"/>
      <c r="MT318" s="99"/>
      <c r="MU318" s="99"/>
      <c r="MV318" s="99"/>
      <c r="MW318" s="99"/>
      <c r="MX318" s="99"/>
      <c r="MY318" s="99"/>
      <c r="MZ318" s="99"/>
      <c r="NA318" s="99"/>
      <c r="NB318" s="99"/>
      <c r="NC318" s="99"/>
      <c r="ND318" s="99"/>
      <c r="NE318" s="99"/>
      <c r="NF318" s="99"/>
      <c r="NG318" s="99"/>
      <c r="NH318" s="99"/>
      <c r="NI318" s="99"/>
      <c r="NJ318" s="99"/>
      <c r="NK318" s="99"/>
      <c r="NL318" s="99"/>
      <c r="NM318" s="99"/>
      <c r="NN318" s="99"/>
      <c r="NO318" s="99"/>
      <c r="NP318" s="99"/>
      <c r="NQ318" s="99"/>
      <c r="NR318" s="99"/>
      <c r="NS318" s="99"/>
      <c r="NT318" s="99"/>
      <c r="NU318" s="99"/>
      <c r="NV318" s="99"/>
      <c r="NW318" s="99"/>
      <c r="NX318" s="99"/>
      <c r="NY318" s="99"/>
      <c r="NZ318" s="99"/>
      <c r="OA318" s="99"/>
      <c r="OB318" s="99"/>
      <c r="OC318" s="99"/>
      <c r="OD318" s="99"/>
      <c r="OE318" s="99"/>
      <c r="OF318" s="99"/>
      <c r="OG318" s="99"/>
      <c r="OH318" s="99"/>
      <c r="OI318" s="99"/>
      <c r="OJ318" s="99"/>
      <c r="OK318" s="99"/>
      <c r="OL318" s="99"/>
      <c r="OM318" s="99"/>
      <c r="ON318" s="99"/>
      <c r="OO318" s="99"/>
      <c r="OP318" s="99"/>
      <c r="OQ318" s="99"/>
      <c r="OR318" s="99"/>
      <c r="OS318" s="99"/>
      <c r="OT318" s="99"/>
      <c r="OU318" s="99"/>
      <c r="OV318" s="99"/>
      <c r="OW318" s="99"/>
      <c r="OX318" s="99"/>
      <c r="OY318" s="99"/>
      <c r="OZ318" s="99"/>
      <c r="PA318" s="99"/>
      <c r="PB318" s="99"/>
      <c r="PC318" s="99"/>
      <c r="PD318" s="99"/>
      <c r="PE318" s="99"/>
      <c r="PF318" s="99"/>
      <c r="PG318" s="99"/>
      <c r="PH318" s="99"/>
      <c r="PI318" s="99"/>
      <c r="PJ318" s="99"/>
      <c r="PK318" s="99"/>
      <c r="PL318" s="99"/>
      <c r="PM318" s="99"/>
      <c r="PN318" s="99"/>
      <c r="PO318" s="99"/>
      <c r="PP318" s="99"/>
      <c r="PQ318" s="99"/>
      <c r="PR318" s="99"/>
      <c r="PS318" s="99"/>
      <c r="PT318" s="99"/>
      <c r="PU318" s="99"/>
      <c r="PV318" s="99"/>
      <c r="PW318" s="99"/>
      <c r="PX318" s="99"/>
      <c r="PY318" s="99"/>
      <c r="PZ318" s="99"/>
      <c r="QA318" s="99"/>
      <c r="QB318" s="99"/>
      <c r="QC318" s="99"/>
      <c r="QD318" s="99"/>
      <c r="QE318" s="99"/>
      <c r="QF318" s="99"/>
      <c r="QG318" s="251"/>
    </row>
    <row r="319" spans="1:449" s="141" customFormat="1" ht="118.5" hidden="1" customHeight="1">
      <c r="A319" s="212">
        <v>291</v>
      </c>
      <c r="B319" s="215" t="s">
        <v>733</v>
      </c>
      <c r="C319" s="245" t="s">
        <v>269</v>
      </c>
      <c r="D319" s="213" t="s">
        <v>341</v>
      </c>
      <c r="E319" s="213" t="s">
        <v>3914</v>
      </c>
      <c r="F319" s="213" t="s">
        <v>662</v>
      </c>
      <c r="G319" s="214" t="s">
        <v>269</v>
      </c>
      <c r="H319" s="213" t="s">
        <v>341</v>
      </c>
      <c r="I319" s="213" t="s">
        <v>662</v>
      </c>
      <c r="J319" s="288" t="s">
        <v>663</v>
      </c>
      <c r="K319" s="288" t="s">
        <v>638</v>
      </c>
      <c r="L319" s="288" t="s">
        <v>639</v>
      </c>
      <c r="M319" s="288" t="s">
        <v>664</v>
      </c>
      <c r="N319" s="288" t="s">
        <v>665</v>
      </c>
      <c r="O319" s="213" t="s">
        <v>127</v>
      </c>
      <c r="P319" s="213" t="s">
        <v>128</v>
      </c>
      <c r="Q319" s="213" t="s">
        <v>666</v>
      </c>
      <c r="R319" s="213" t="s">
        <v>253</v>
      </c>
      <c r="S319" s="213" t="s">
        <v>3841</v>
      </c>
      <c r="T319" s="224">
        <v>8</v>
      </c>
      <c r="U319" s="221" t="s">
        <v>578</v>
      </c>
      <c r="V319" s="213">
        <v>2021</v>
      </c>
      <c r="W319" s="213" t="s">
        <v>3926</v>
      </c>
      <c r="X319" s="245" t="s">
        <v>3927</v>
      </c>
      <c r="Y319" s="213" t="s">
        <v>3928</v>
      </c>
      <c r="Z319" s="284" t="s">
        <v>3918</v>
      </c>
      <c r="AA319" s="213">
        <v>1</v>
      </c>
      <c r="AB319" s="213" t="s">
        <v>328</v>
      </c>
      <c r="AC319" s="213" t="s">
        <v>328</v>
      </c>
      <c r="AD319" s="213" t="s">
        <v>328</v>
      </c>
      <c r="AE319" s="213" t="s">
        <v>328</v>
      </c>
      <c r="AF319" s="315">
        <v>44378</v>
      </c>
      <c r="AG319" s="315">
        <v>44560</v>
      </c>
      <c r="AH319" s="260">
        <v>44900</v>
      </c>
      <c r="AI319" s="217" t="s">
        <v>309</v>
      </c>
      <c r="AJ319" s="217" t="s">
        <v>309</v>
      </c>
      <c r="AK319" s="218">
        <f t="shared" si="41"/>
        <v>-151</v>
      </c>
      <c r="AL319" s="220" t="s">
        <v>547</v>
      </c>
      <c r="AM319" s="220"/>
      <c r="AN319" s="221"/>
      <c r="AO319" s="300"/>
      <c r="AP319" s="222"/>
      <c r="AQ319" s="235" t="s">
        <v>386</v>
      </c>
      <c r="AR319" s="223">
        <v>109</v>
      </c>
      <c r="AS319" s="221" t="s">
        <v>398</v>
      </c>
      <c r="AT319" s="220" t="s">
        <v>412</v>
      </c>
      <c r="AU319" s="220" t="s">
        <v>547</v>
      </c>
      <c r="AV319" s="263" t="s">
        <v>412</v>
      </c>
      <c r="AW319" s="222">
        <v>0</v>
      </c>
      <c r="AX319" s="222">
        <v>0</v>
      </c>
      <c r="AY319" s="221" t="s">
        <v>400</v>
      </c>
      <c r="AZ319" s="221" t="s">
        <v>383</v>
      </c>
      <c r="BA319" s="247" t="s">
        <v>390</v>
      </c>
      <c r="BB319" s="50" t="s">
        <v>3929</v>
      </c>
      <c r="BC319" s="544">
        <v>44620</v>
      </c>
      <c r="BD319" s="50" t="s">
        <v>307</v>
      </c>
      <c r="BE319" s="50" t="s">
        <v>328</v>
      </c>
      <c r="BF319" s="693">
        <v>1</v>
      </c>
      <c r="BG319" s="235" t="s">
        <v>380</v>
      </c>
      <c r="BH319" s="223">
        <v>-44620</v>
      </c>
      <c r="BI319" s="221" t="s">
        <v>387</v>
      </c>
      <c r="BJ319" s="232">
        <v>44637</v>
      </c>
      <c r="BK319" s="36" t="s">
        <v>3920</v>
      </c>
      <c r="BL319" s="36" t="s">
        <v>392</v>
      </c>
      <c r="BM319" s="47">
        <v>0</v>
      </c>
      <c r="BN319" s="221" t="s">
        <v>387</v>
      </c>
      <c r="BO319" s="36"/>
      <c r="BP319" s="231" t="s">
        <v>293</v>
      </c>
      <c r="BQ319" s="62" t="s">
        <v>3845</v>
      </c>
      <c r="BR319" s="232">
        <v>44712</v>
      </c>
      <c r="BS319" s="233" t="s">
        <v>3846</v>
      </c>
      <c r="BT319" s="234">
        <v>0.8</v>
      </c>
      <c r="BU319" s="235" t="s">
        <v>414</v>
      </c>
      <c r="BV319" s="223">
        <v>-151</v>
      </c>
      <c r="BW319" s="221" t="s">
        <v>387</v>
      </c>
      <c r="BX319" s="140">
        <v>44734</v>
      </c>
      <c r="BY319" s="70" t="s">
        <v>3930</v>
      </c>
      <c r="BZ319" s="70" t="s">
        <v>466</v>
      </c>
      <c r="CA319" s="116">
        <v>0.3</v>
      </c>
      <c r="CB319" s="236" t="s">
        <v>387</v>
      </c>
      <c r="CC319" s="70"/>
      <c r="CD319" s="231" t="s">
        <v>293</v>
      </c>
      <c r="CE319" s="237">
        <v>44823</v>
      </c>
      <c r="CF319" s="46" t="s">
        <v>3931</v>
      </c>
      <c r="CG319" s="27" t="s">
        <v>3923</v>
      </c>
      <c r="CH319" s="238" t="s">
        <v>3924</v>
      </c>
      <c r="CI319" s="134">
        <v>1</v>
      </c>
      <c r="CJ319" s="235" t="str">
        <f t="shared" si="42"/>
        <v>CUMPLIMIENTO TOTAL</v>
      </c>
      <c r="CK319" s="223">
        <f t="shared" si="46"/>
        <v>-151</v>
      </c>
      <c r="CL319" s="221" t="str">
        <f t="shared" si="47"/>
        <v>VENCIDO</v>
      </c>
      <c r="CM319" s="239">
        <v>44883</v>
      </c>
      <c r="CN319" s="82" t="s">
        <v>3925</v>
      </c>
      <c r="CO319" s="82" t="s">
        <v>727</v>
      </c>
      <c r="CP319" s="116">
        <v>1</v>
      </c>
      <c r="CQ319" s="236" t="s">
        <v>294</v>
      </c>
      <c r="CR319" s="70"/>
      <c r="CS319" s="249">
        <v>44963</v>
      </c>
      <c r="CT319" s="82" t="s">
        <v>1125</v>
      </c>
      <c r="CU319" s="82" t="s">
        <v>339</v>
      </c>
      <c r="CV319" s="107">
        <v>1</v>
      </c>
      <c r="CW319" s="110">
        <v>1</v>
      </c>
      <c r="CX319" s="235" t="str">
        <f t="shared" si="43"/>
        <v>CUMPLIMIENTO TOTAL</v>
      </c>
      <c r="CY319" s="223" t="str">
        <f t="shared" si="44"/>
        <v>NO APLICA ACCION CERRADA</v>
      </c>
      <c r="CZ319" s="221" t="str">
        <f t="shared" si="48"/>
        <v>NO APLICA ACCION CERRADA</v>
      </c>
      <c r="DA319" s="239" t="s">
        <v>328</v>
      </c>
      <c r="DB319" s="82" t="s">
        <v>1125</v>
      </c>
      <c r="DC319" s="82" t="s">
        <v>339</v>
      </c>
      <c r="DD319" s="107">
        <v>1</v>
      </c>
      <c r="DE319" s="97" t="s">
        <v>294</v>
      </c>
      <c r="DF319" s="70"/>
      <c r="DG319" s="99"/>
      <c r="DH319" s="99"/>
      <c r="DI319" s="99"/>
      <c r="DJ319" s="99"/>
      <c r="DK319" s="99"/>
      <c r="DL319" s="99"/>
      <c r="DM319" s="99"/>
      <c r="DN319" s="99"/>
      <c r="DO319" s="99"/>
      <c r="DP319" s="99"/>
      <c r="DQ319" s="99"/>
      <c r="DR319" s="99"/>
      <c r="DS319" s="99"/>
      <c r="DT319" s="99"/>
      <c r="DU319" s="99"/>
      <c r="DV319" s="99"/>
      <c r="DW319" s="99"/>
      <c r="DX319" s="99"/>
      <c r="DY319" s="99"/>
      <c r="DZ319" s="99"/>
      <c r="EA319" s="99"/>
      <c r="EB319" s="99"/>
      <c r="EC319" s="99"/>
      <c r="ED319" s="99"/>
      <c r="EE319" s="99"/>
      <c r="EF319" s="99"/>
      <c r="EG319" s="99"/>
      <c r="EH319" s="99"/>
      <c r="EI319" s="99"/>
      <c r="EJ319" s="99"/>
      <c r="EK319" s="99"/>
      <c r="EL319" s="99"/>
      <c r="EM319" s="99"/>
      <c r="EN319" s="99"/>
      <c r="EO319" s="99"/>
      <c r="EP319" s="99"/>
      <c r="EQ319" s="99"/>
      <c r="ER319" s="99"/>
      <c r="ES319" s="99"/>
      <c r="ET319" s="99"/>
      <c r="EU319" s="99"/>
      <c r="EV319" s="99"/>
      <c r="EW319" s="99"/>
      <c r="EX319" s="99"/>
      <c r="EY319" s="99"/>
      <c r="EZ319" s="99"/>
      <c r="FA319" s="99"/>
      <c r="FB319" s="99"/>
      <c r="FC319" s="99"/>
      <c r="FD319" s="99"/>
      <c r="FE319" s="99"/>
      <c r="FF319" s="99"/>
      <c r="FG319" s="99"/>
      <c r="FH319" s="99"/>
      <c r="FI319" s="99"/>
      <c r="FJ319" s="99"/>
      <c r="FK319" s="99"/>
      <c r="FL319" s="99"/>
      <c r="FM319" s="99"/>
      <c r="FN319" s="99"/>
      <c r="FO319" s="99"/>
      <c r="FP319" s="99"/>
      <c r="FQ319" s="99"/>
      <c r="FR319" s="99"/>
      <c r="FS319" s="99"/>
      <c r="FT319" s="99"/>
      <c r="FU319" s="99"/>
      <c r="FV319" s="99"/>
      <c r="FW319" s="99"/>
      <c r="FX319" s="99"/>
      <c r="FY319" s="99"/>
      <c r="FZ319" s="99"/>
      <c r="GA319" s="99"/>
      <c r="GB319" s="99"/>
      <c r="GC319" s="99"/>
      <c r="GD319" s="99"/>
      <c r="GE319" s="99"/>
      <c r="GF319" s="99"/>
      <c r="GG319" s="99"/>
      <c r="GH319" s="99"/>
      <c r="GI319" s="99"/>
      <c r="GJ319" s="99"/>
      <c r="GK319" s="99"/>
      <c r="GL319" s="99"/>
      <c r="GM319" s="99"/>
      <c r="GN319" s="99"/>
      <c r="GO319" s="99"/>
      <c r="GP319" s="99"/>
      <c r="GQ319" s="99"/>
      <c r="GR319" s="99"/>
      <c r="GS319" s="99"/>
      <c r="GT319" s="99"/>
      <c r="GU319" s="99"/>
      <c r="GV319" s="99"/>
      <c r="GW319" s="99"/>
      <c r="GX319" s="99"/>
      <c r="GY319" s="99"/>
      <c r="GZ319" s="99"/>
      <c r="HA319" s="99"/>
      <c r="HB319" s="99"/>
      <c r="HC319" s="99"/>
      <c r="HD319" s="99"/>
      <c r="HE319" s="99"/>
      <c r="HF319" s="99"/>
      <c r="HG319" s="99"/>
      <c r="HH319" s="99"/>
      <c r="HI319" s="99"/>
      <c r="HJ319" s="99"/>
      <c r="HK319" s="99"/>
      <c r="HL319" s="99"/>
      <c r="HM319" s="99"/>
      <c r="HN319" s="99"/>
      <c r="HO319" s="99"/>
      <c r="HP319" s="99"/>
      <c r="HQ319" s="99"/>
      <c r="HR319" s="99"/>
      <c r="HS319" s="99"/>
      <c r="HT319" s="99"/>
      <c r="HU319" s="99"/>
      <c r="HV319" s="99"/>
      <c r="HW319" s="99"/>
      <c r="HX319" s="99"/>
      <c r="HY319" s="99"/>
      <c r="HZ319" s="99"/>
      <c r="IA319" s="99"/>
      <c r="IB319" s="99"/>
      <c r="IC319" s="99"/>
      <c r="ID319" s="99"/>
      <c r="IE319" s="99"/>
      <c r="IF319" s="99"/>
      <c r="IG319" s="99"/>
      <c r="IH319" s="99"/>
      <c r="II319" s="99"/>
      <c r="IJ319" s="99"/>
      <c r="IK319" s="99"/>
      <c r="IL319" s="99"/>
      <c r="IM319" s="99"/>
      <c r="IN319" s="99"/>
      <c r="IO319" s="99"/>
      <c r="IP319" s="99"/>
      <c r="IQ319" s="99"/>
      <c r="IR319" s="99"/>
      <c r="IS319" s="99"/>
      <c r="IT319" s="99"/>
      <c r="IU319" s="99"/>
      <c r="IV319" s="99"/>
      <c r="IW319" s="99"/>
      <c r="IX319" s="99"/>
      <c r="IY319" s="99"/>
      <c r="IZ319" s="99"/>
      <c r="JA319" s="99"/>
      <c r="JB319" s="99"/>
      <c r="JC319" s="99"/>
      <c r="JD319" s="99"/>
      <c r="JE319" s="99"/>
      <c r="JF319" s="99"/>
      <c r="JG319" s="99"/>
      <c r="JH319" s="99"/>
      <c r="JI319" s="99"/>
      <c r="JJ319" s="99"/>
      <c r="JK319" s="99"/>
      <c r="JL319" s="99"/>
      <c r="JM319" s="99"/>
      <c r="JN319" s="99"/>
      <c r="JO319" s="99"/>
      <c r="JP319" s="99"/>
      <c r="JQ319" s="99"/>
      <c r="JR319" s="99"/>
      <c r="JS319" s="99"/>
      <c r="JT319" s="99"/>
      <c r="JU319" s="99"/>
      <c r="JV319" s="99"/>
      <c r="JW319" s="99"/>
      <c r="JX319" s="99"/>
      <c r="JY319" s="99"/>
      <c r="JZ319" s="99"/>
      <c r="KA319" s="99"/>
      <c r="KB319" s="99"/>
      <c r="KC319" s="99"/>
      <c r="KD319" s="99"/>
      <c r="KE319" s="99"/>
      <c r="KF319" s="99"/>
      <c r="KG319" s="99"/>
      <c r="KH319" s="99"/>
      <c r="KI319" s="99"/>
      <c r="KJ319" s="99"/>
      <c r="KK319" s="99"/>
      <c r="KL319" s="99"/>
      <c r="KM319" s="99"/>
      <c r="KN319" s="99"/>
      <c r="KO319" s="99"/>
      <c r="KP319" s="99"/>
      <c r="KQ319" s="99"/>
      <c r="KR319" s="99"/>
      <c r="KS319" s="99"/>
      <c r="KT319" s="99"/>
      <c r="KU319" s="99"/>
      <c r="KV319" s="99"/>
      <c r="KW319" s="99"/>
      <c r="KX319" s="99"/>
      <c r="KY319" s="99"/>
      <c r="KZ319" s="99"/>
      <c r="LA319" s="99"/>
      <c r="LB319" s="99"/>
      <c r="LC319" s="99"/>
      <c r="LD319" s="99"/>
      <c r="LE319" s="99"/>
      <c r="LF319" s="99"/>
      <c r="LG319" s="99"/>
      <c r="LH319" s="99"/>
      <c r="LI319" s="99"/>
      <c r="LJ319" s="99"/>
      <c r="LK319" s="99"/>
      <c r="LL319" s="99"/>
      <c r="LM319" s="99"/>
      <c r="LN319" s="99"/>
      <c r="LO319" s="99"/>
      <c r="LP319" s="99"/>
      <c r="LQ319" s="99"/>
      <c r="LR319" s="99"/>
      <c r="LS319" s="99"/>
      <c r="LT319" s="99"/>
      <c r="LU319" s="99"/>
      <c r="LV319" s="99"/>
      <c r="LW319" s="99"/>
      <c r="LX319" s="99"/>
      <c r="LY319" s="99"/>
      <c r="LZ319" s="99"/>
      <c r="MA319" s="99"/>
      <c r="MB319" s="99"/>
      <c r="MC319" s="99"/>
      <c r="MD319" s="99"/>
      <c r="ME319" s="99"/>
      <c r="MF319" s="99"/>
      <c r="MG319" s="99"/>
      <c r="MH319" s="99"/>
      <c r="MI319" s="99"/>
      <c r="MJ319" s="99"/>
      <c r="MK319" s="99"/>
      <c r="ML319" s="99"/>
      <c r="MM319" s="99"/>
      <c r="MN319" s="99"/>
      <c r="MO319" s="99"/>
      <c r="MP319" s="99"/>
      <c r="MQ319" s="99"/>
      <c r="MR319" s="99"/>
      <c r="MS319" s="99"/>
      <c r="MT319" s="99"/>
      <c r="MU319" s="99"/>
      <c r="MV319" s="99"/>
      <c r="MW319" s="99"/>
      <c r="MX319" s="99"/>
      <c r="MY319" s="99"/>
      <c r="MZ319" s="99"/>
      <c r="NA319" s="99"/>
      <c r="NB319" s="99"/>
      <c r="NC319" s="99"/>
      <c r="ND319" s="99"/>
      <c r="NE319" s="99"/>
      <c r="NF319" s="99"/>
      <c r="NG319" s="99"/>
      <c r="NH319" s="99"/>
      <c r="NI319" s="99"/>
      <c r="NJ319" s="99"/>
      <c r="NK319" s="99"/>
      <c r="NL319" s="99"/>
      <c r="NM319" s="99"/>
      <c r="NN319" s="99"/>
      <c r="NO319" s="99"/>
      <c r="NP319" s="99"/>
      <c r="NQ319" s="99"/>
      <c r="NR319" s="99"/>
      <c r="NS319" s="99"/>
      <c r="NT319" s="99"/>
      <c r="NU319" s="99"/>
      <c r="NV319" s="99"/>
      <c r="NW319" s="99"/>
      <c r="NX319" s="99"/>
      <c r="NY319" s="99"/>
      <c r="NZ319" s="99"/>
      <c r="OA319" s="99"/>
      <c r="OB319" s="99"/>
      <c r="OC319" s="99"/>
      <c r="OD319" s="99"/>
      <c r="OE319" s="99"/>
      <c r="OF319" s="99"/>
      <c r="OG319" s="99"/>
      <c r="OH319" s="99"/>
      <c r="OI319" s="99"/>
      <c r="OJ319" s="99"/>
      <c r="OK319" s="99"/>
      <c r="OL319" s="99"/>
      <c r="OM319" s="99"/>
      <c r="ON319" s="99"/>
      <c r="OO319" s="99"/>
      <c r="OP319" s="99"/>
      <c r="OQ319" s="99"/>
      <c r="OR319" s="99"/>
      <c r="OS319" s="99"/>
      <c r="OT319" s="99"/>
      <c r="OU319" s="99"/>
      <c r="OV319" s="99"/>
      <c r="OW319" s="99"/>
      <c r="OX319" s="99"/>
      <c r="OY319" s="99"/>
      <c r="OZ319" s="99"/>
      <c r="PA319" s="99"/>
      <c r="PB319" s="99"/>
      <c r="PC319" s="99"/>
      <c r="PD319" s="99"/>
      <c r="PE319" s="99"/>
      <c r="PF319" s="99"/>
      <c r="PG319" s="99"/>
      <c r="PH319" s="99"/>
      <c r="PI319" s="99"/>
      <c r="PJ319" s="99"/>
      <c r="PK319" s="99"/>
      <c r="PL319" s="99"/>
      <c r="PM319" s="99"/>
      <c r="PN319" s="99"/>
      <c r="PO319" s="99"/>
      <c r="PP319" s="99"/>
      <c r="PQ319" s="99"/>
      <c r="PR319" s="99"/>
      <c r="PS319" s="99"/>
      <c r="PT319" s="99"/>
      <c r="PU319" s="99"/>
      <c r="PV319" s="99"/>
      <c r="PW319" s="99"/>
      <c r="PX319" s="99"/>
      <c r="PY319" s="99"/>
      <c r="PZ319" s="99"/>
      <c r="QA319" s="99"/>
      <c r="QB319" s="99"/>
      <c r="QC319" s="99"/>
      <c r="QD319" s="99"/>
      <c r="QE319" s="99"/>
      <c r="QF319" s="99"/>
      <c r="QG319" s="251"/>
    </row>
    <row r="320" spans="1:449" s="141" customFormat="1" ht="118.5" hidden="1" customHeight="1">
      <c r="A320" s="252">
        <v>292</v>
      </c>
      <c r="B320" s="253" t="s">
        <v>733</v>
      </c>
      <c r="C320" s="254" t="s">
        <v>269</v>
      </c>
      <c r="D320" s="255" t="s">
        <v>341</v>
      </c>
      <c r="E320" s="213" t="s">
        <v>3932</v>
      </c>
      <c r="F320" s="255" t="s">
        <v>733</v>
      </c>
      <c r="G320" s="256" t="s">
        <v>269</v>
      </c>
      <c r="H320" s="213" t="s">
        <v>341</v>
      </c>
      <c r="I320" s="213" t="s">
        <v>756</v>
      </c>
      <c r="J320" s="213" t="s">
        <v>757</v>
      </c>
      <c r="K320" s="213" t="s">
        <v>758</v>
      </c>
      <c r="L320" s="213" t="s">
        <v>639</v>
      </c>
      <c r="M320" s="213" t="s">
        <v>328</v>
      </c>
      <c r="N320" s="213" t="s">
        <v>328</v>
      </c>
      <c r="O320" s="213" t="s">
        <v>127</v>
      </c>
      <c r="P320" s="213" t="s">
        <v>128</v>
      </c>
      <c r="Q320" s="213" t="s">
        <v>482</v>
      </c>
      <c r="R320" s="213" t="s">
        <v>253</v>
      </c>
      <c r="S320" s="255" t="s">
        <v>3825</v>
      </c>
      <c r="T320" s="224">
        <v>9</v>
      </c>
      <c r="U320" s="221" t="s">
        <v>578</v>
      </c>
      <c r="V320" s="255">
        <v>2021</v>
      </c>
      <c r="W320" s="255" t="s">
        <v>3933</v>
      </c>
      <c r="X320" s="692" t="s">
        <v>3934</v>
      </c>
      <c r="Y320" s="213" t="s">
        <v>3935</v>
      </c>
      <c r="Z320" s="296" t="s">
        <v>3936</v>
      </c>
      <c r="AA320" s="255">
        <v>1</v>
      </c>
      <c r="AB320" s="213" t="s">
        <v>328</v>
      </c>
      <c r="AC320" s="213" t="s">
        <v>328</v>
      </c>
      <c r="AD320" s="213" t="s">
        <v>328</v>
      </c>
      <c r="AE320" s="213" t="s">
        <v>328</v>
      </c>
      <c r="AF320" s="315">
        <v>44378</v>
      </c>
      <c r="AG320" s="315">
        <v>44560</v>
      </c>
      <c r="AH320" s="260">
        <v>44743</v>
      </c>
      <c r="AI320" s="260" t="s">
        <v>309</v>
      </c>
      <c r="AJ320" s="260" t="s">
        <v>309</v>
      </c>
      <c r="AK320" s="218">
        <f t="shared" si="41"/>
        <v>-151</v>
      </c>
      <c r="AL320" s="220" t="s">
        <v>547</v>
      </c>
      <c r="AM320" s="262"/>
      <c r="AN320" s="257"/>
      <c r="AO320" s="300"/>
      <c r="AP320" s="261"/>
      <c r="AQ320" s="235" t="s">
        <v>386</v>
      </c>
      <c r="AR320" s="223">
        <v>109</v>
      </c>
      <c r="AS320" s="221" t="s">
        <v>398</v>
      </c>
      <c r="AT320" s="262" t="s">
        <v>412</v>
      </c>
      <c r="AU320" s="220" t="s">
        <v>547</v>
      </c>
      <c r="AV320" s="263" t="s">
        <v>412</v>
      </c>
      <c r="AW320" s="222">
        <v>0</v>
      </c>
      <c r="AX320" s="261">
        <v>0</v>
      </c>
      <c r="AY320" s="221" t="s">
        <v>400</v>
      </c>
      <c r="AZ320" s="221" t="s">
        <v>383</v>
      </c>
      <c r="BA320" s="247" t="s">
        <v>390</v>
      </c>
      <c r="BB320" s="233" t="s">
        <v>605</v>
      </c>
      <c r="BC320" s="269">
        <v>44613</v>
      </c>
      <c r="BD320" s="316" t="s">
        <v>307</v>
      </c>
      <c r="BE320" s="62" t="s">
        <v>3937</v>
      </c>
      <c r="BF320" s="117">
        <v>0.05</v>
      </c>
      <c r="BG320" s="235" t="s">
        <v>435</v>
      </c>
      <c r="BH320" s="223">
        <v>-44620</v>
      </c>
      <c r="BI320" s="221" t="s">
        <v>387</v>
      </c>
      <c r="BJ320" s="269">
        <v>44637</v>
      </c>
      <c r="BK320" s="267" t="s">
        <v>3938</v>
      </c>
      <c r="BL320" s="267" t="s">
        <v>392</v>
      </c>
      <c r="BM320" s="266">
        <v>0</v>
      </c>
      <c r="BN320" s="221" t="s">
        <v>387</v>
      </c>
      <c r="BO320" s="267"/>
      <c r="BP320" s="268" t="s">
        <v>293</v>
      </c>
      <c r="BQ320" s="62" t="s">
        <v>3836</v>
      </c>
      <c r="BR320" s="269">
        <v>44712</v>
      </c>
      <c r="BS320" s="233" t="s">
        <v>2022</v>
      </c>
      <c r="BT320" s="234">
        <v>1</v>
      </c>
      <c r="BU320" s="235" t="s">
        <v>380</v>
      </c>
      <c r="BV320" s="223">
        <v>-151</v>
      </c>
      <c r="BW320" s="221" t="s">
        <v>387</v>
      </c>
      <c r="BX320" s="249">
        <v>44729</v>
      </c>
      <c r="BY320" s="94" t="s">
        <v>3939</v>
      </c>
      <c r="BZ320" s="94" t="s">
        <v>722</v>
      </c>
      <c r="CA320" s="108">
        <v>1</v>
      </c>
      <c r="CB320" s="236" t="s">
        <v>294</v>
      </c>
      <c r="CC320" s="94"/>
      <c r="CD320" s="236" t="s">
        <v>294</v>
      </c>
      <c r="CE320" s="233" t="s">
        <v>1125</v>
      </c>
      <c r="CF320" s="233" t="s">
        <v>1125</v>
      </c>
      <c r="CG320" s="375" t="s">
        <v>328</v>
      </c>
      <c r="CH320" s="233" t="s">
        <v>328</v>
      </c>
      <c r="CI320" s="234">
        <v>1</v>
      </c>
      <c r="CJ320" s="235" t="str">
        <f t="shared" si="42"/>
        <v>CUMPLIMIENTO TOTAL</v>
      </c>
      <c r="CK320" s="223" t="str">
        <f t="shared" si="46"/>
        <v>NO APLICA ACCION CERRADA</v>
      </c>
      <c r="CL320" s="221" t="str">
        <f t="shared" si="47"/>
        <v>NO APLICA ACCION CERRADA</v>
      </c>
      <c r="CM320" s="239" t="s">
        <v>328</v>
      </c>
      <c r="CN320" s="82" t="s">
        <v>1125</v>
      </c>
      <c r="CO320" s="70" t="s">
        <v>722</v>
      </c>
      <c r="CP320" s="116">
        <v>1</v>
      </c>
      <c r="CQ320" s="236" t="s">
        <v>294</v>
      </c>
      <c r="CR320" s="94"/>
      <c r="CS320" s="249">
        <v>44963</v>
      </c>
      <c r="CT320" s="82" t="s">
        <v>1125</v>
      </c>
      <c r="CU320" s="82" t="s">
        <v>339</v>
      </c>
      <c r="CV320" s="107">
        <v>1</v>
      </c>
      <c r="CW320" s="110">
        <v>1</v>
      </c>
      <c r="CX320" s="235" t="str">
        <f t="shared" si="43"/>
        <v>CUMPLIMIENTO TOTAL</v>
      </c>
      <c r="CY320" s="223" t="str">
        <f t="shared" si="44"/>
        <v>NO APLICA ACCION CERRADA</v>
      </c>
      <c r="CZ320" s="221" t="str">
        <f t="shared" si="48"/>
        <v>NO APLICA ACCION CERRADA</v>
      </c>
      <c r="DA320" s="239" t="s">
        <v>328</v>
      </c>
      <c r="DB320" s="82" t="s">
        <v>1125</v>
      </c>
      <c r="DC320" s="82" t="s">
        <v>339</v>
      </c>
      <c r="DD320" s="107">
        <v>1</v>
      </c>
      <c r="DE320" s="97" t="s">
        <v>294</v>
      </c>
      <c r="DF320" s="94"/>
      <c r="QG320" s="145"/>
    </row>
    <row r="321" spans="1:449" s="141" customFormat="1" ht="118.5" hidden="1" customHeight="1">
      <c r="A321" s="252">
        <v>293</v>
      </c>
      <c r="B321" s="253" t="s">
        <v>733</v>
      </c>
      <c r="C321" s="254" t="s">
        <v>269</v>
      </c>
      <c r="D321" s="255" t="s">
        <v>341</v>
      </c>
      <c r="E321" s="213" t="s">
        <v>584</v>
      </c>
      <c r="F321" s="255" t="s">
        <v>733</v>
      </c>
      <c r="G321" s="256" t="s">
        <v>269</v>
      </c>
      <c r="H321" s="213" t="s">
        <v>341</v>
      </c>
      <c r="I321" s="213" t="s">
        <v>756</v>
      </c>
      <c r="J321" s="213" t="s">
        <v>757</v>
      </c>
      <c r="K321" s="213" t="s">
        <v>758</v>
      </c>
      <c r="L321" s="213" t="s">
        <v>639</v>
      </c>
      <c r="M321" s="213" t="s">
        <v>328</v>
      </c>
      <c r="N321" s="213" t="s">
        <v>328</v>
      </c>
      <c r="O321" s="213" t="s">
        <v>1</v>
      </c>
      <c r="P321" s="213" t="s">
        <v>14</v>
      </c>
      <c r="Q321" s="213" t="s">
        <v>482</v>
      </c>
      <c r="R321" s="213" t="s">
        <v>250</v>
      </c>
      <c r="S321" s="255" t="s">
        <v>3940</v>
      </c>
      <c r="T321" s="255" t="s">
        <v>328</v>
      </c>
      <c r="U321" s="213" t="s">
        <v>585</v>
      </c>
      <c r="V321" s="255">
        <v>2021</v>
      </c>
      <c r="W321" s="255" t="s">
        <v>3941</v>
      </c>
      <c r="X321" s="214" t="s">
        <v>3942</v>
      </c>
      <c r="Y321" s="245" t="s">
        <v>3943</v>
      </c>
      <c r="Z321" s="245" t="s">
        <v>3944</v>
      </c>
      <c r="AA321" s="255" t="s">
        <v>328</v>
      </c>
      <c r="AB321" s="213" t="s">
        <v>328</v>
      </c>
      <c r="AC321" s="213" t="s">
        <v>328</v>
      </c>
      <c r="AD321" s="255" t="s">
        <v>328</v>
      </c>
      <c r="AE321" s="255" t="s">
        <v>328</v>
      </c>
      <c r="AF321" s="260">
        <v>44270</v>
      </c>
      <c r="AG321" s="260">
        <v>44377</v>
      </c>
      <c r="AH321" s="260">
        <v>44900</v>
      </c>
      <c r="AI321" s="260" t="s">
        <v>309</v>
      </c>
      <c r="AJ321" s="260" t="s">
        <v>309</v>
      </c>
      <c r="AK321" s="218">
        <f t="shared" si="41"/>
        <v>-334</v>
      </c>
      <c r="AL321" s="389" t="s">
        <v>477</v>
      </c>
      <c r="AM321" s="262">
        <v>44372</v>
      </c>
      <c r="AN321" s="257" t="s">
        <v>394</v>
      </c>
      <c r="AO321" s="694" t="s">
        <v>3945</v>
      </c>
      <c r="AP321" s="261">
        <v>1</v>
      </c>
      <c r="AQ321" s="235" t="s">
        <v>380</v>
      </c>
      <c r="AR321" s="223">
        <v>-74</v>
      </c>
      <c r="AS321" s="221" t="s">
        <v>387</v>
      </c>
      <c r="AT321" s="220">
        <v>44512</v>
      </c>
      <c r="AU321" s="389" t="s">
        <v>3946</v>
      </c>
      <c r="AV321" s="418" t="s">
        <v>399</v>
      </c>
      <c r="AW321" s="261">
        <v>0</v>
      </c>
      <c r="AX321" s="222">
        <v>1</v>
      </c>
      <c r="AY321" s="221" t="s">
        <v>400</v>
      </c>
      <c r="AZ321" s="221" t="s">
        <v>383</v>
      </c>
      <c r="BA321" s="577" t="s">
        <v>441</v>
      </c>
      <c r="BB321" s="238" t="s">
        <v>3947</v>
      </c>
      <c r="BC321" s="264">
        <v>44613</v>
      </c>
      <c r="BD321" s="265" t="s">
        <v>307</v>
      </c>
      <c r="BE321" s="238" t="s">
        <v>3948</v>
      </c>
      <c r="BF321" s="266">
        <v>1</v>
      </c>
      <c r="BG321" s="235" t="s">
        <v>380</v>
      </c>
      <c r="BH321" s="223">
        <v>-44619</v>
      </c>
      <c r="BI321" s="221" t="s">
        <v>387</v>
      </c>
      <c r="BJ321" s="269">
        <v>44638</v>
      </c>
      <c r="BK321" s="36" t="s">
        <v>3949</v>
      </c>
      <c r="BL321" s="267" t="s">
        <v>392</v>
      </c>
      <c r="BM321" s="47">
        <v>0</v>
      </c>
      <c r="BN321" s="221" t="s">
        <v>387</v>
      </c>
      <c r="BO321" s="267"/>
      <c r="BP321" s="268" t="s">
        <v>293</v>
      </c>
      <c r="BQ321" s="62" t="s">
        <v>3950</v>
      </c>
      <c r="BR321" s="269">
        <v>44712</v>
      </c>
      <c r="BS321" s="233" t="s">
        <v>2022</v>
      </c>
      <c r="BT321" s="234">
        <v>1</v>
      </c>
      <c r="BU321" s="235" t="s">
        <v>380</v>
      </c>
      <c r="BV321" s="223">
        <v>-334</v>
      </c>
      <c r="BW321" s="221" t="s">
        <v>387</v>
      </c>
      <c r="BX321" s="249">
        <v>44726</v>
      </c>
      <c r="BY321" s="94" t="s">
        <v>3951</v>
      </c>
      <c r="BZ321" s="94" t="s">
        <v>722</v>
      </c>
      <c r="CA321" s="108">
        <v>0.5</v>
      </c>
      <c r="CB321" s="236" t="s">
        <v>387</v>
      </c>
      <c r="CC321" s="94"/>
      <c r="CD321" s="268" t="s">
        <v>293</v>
      </c>
      <c r="CE321" s="237">
        <v>44823</v>
      </c>
      <c r="CF321" s="41" t="s">
        <v>3952</v>
      </c>
      <c r="CG321" s="42" t="s">
        <v>3953</v>
      </c>
      <c r="CH321" s="238" t="s">
        <v>3954</v>
      </c>
      <c r="CI321" s="21">
        <v>1</v>
      </c>
      <c r="CJ321" s="235" t="str">
        <f t="shared" si="42"/>
        <v>CUMPLIMIENTO TOTAL</v>
      </c>
      <c r="CK321" s="223">
        <f t="shared" si="46"/>
        <v>-334</v>
      </c>
      <c r="CL321" s="221" t="str">
        <f t="shared" si="47"/>
        <v>VENCIDO</v>
      </c>
      <c r="CM321" s="270">
        <v>44882</v>
      </c>
      <c r="CN321" s="95" t="s">
        <v>3955</v>
      </c>
      <c r="CO321" s="95" t="s">
        <v>559</v>
      </c>
      <c r="CP321" s="271">
        <v>1</v>
      </c>
      <c r="CQ321" s="236" t="s">
        <v>294</v>
      </c>
      <c r="CR321" s="94"/>
      <c r="CS321" s="249">
        <v>44963</v>
      </c>
      <c r="CT321" s="82" t="s">
        <v>1125</v>
      </c>
      <c r="CU321" s="82" t="s">
        <v>339</v>
      </c>
      <c r="CV321" s="107">
        <v>1</v>
      </c>
      <c r="CW321" s="110">
        <v>1</v>
      </c>
      <c r="CX321" s="235" t="str">
        <f t="shared" si="43"/>
        <v>CUMPLIMIENTO TOTAL</v>
      </c>
      <c r="CY321" s="223" t="str">
        <f t="shared" si="44"/>
        <v>NO APLICA ACCION CERRADA</v>
      </c>
      <c r="CZ321" s="221" t="str">
        <f t="shared" si="48"/>
        <v>NO APLICA ACCION CERRADA</v>
      </c>
      <c r="DA321" s="239" t="s">
        <v>328</v>
      </c>
      <c r="DB321" s="82" t="s">
        <v>1125</v>
      </c>
      <c r="DC321" s="82" t="s">
        <v>339</v>
      </c>
      <c r="DD321" s="107">
        <v>1</v>
      </c>
      <c r="DE321" s="97" t="s">
        <v>294</v>
      </c>
      <c r="DF321" s="94"/>
      <c r="QG321" s="145"/>
    </row>
    <row r="322" spans="1:449" s="141" customFormat="1" ht="118.5" hidden="1" customHeight="1">
      <c r="A322" s="252">
        <v>181</v>
      </c>
      <c r="B322" s="618" t="s">
        <v>650</v>
      </c>
      <c r="C322" s="617" t="s">
        <v>649</v>
      </c>
      <c r="D322" s="617" t="s">
        <v>344</v>
      </c>
      <c r="E322" s="617" t="s">
        <v>3956</v>
      </c>
      <c r="F322" s="616" t="s">
        <v>648</v>
      </c>
      <c r="G322" s="616" t="s">
        <v>649</v>
      </c>
      <c r="H322" s="617" t="s">
        <v>344</v>
      </c>
      <c r="I322" s="616" t="s">
        <v>3956</v>
      </c>
      <c r="J322" s="616" t="s">
        <v>652</v>
      </c>
      <c r="K322" s="616" t="s">
        <v>694</v>
      </c>
      <c r="L322" s="616" t="s">
        <v>695</v>
      </c>
      <c r="M322" s="616" t="s">
        <v>696</v>
      </c>
      <c r="N322" s="616" t="s">
        <v>697</v>
      </c>
      <c r="O322" s="617" t="s">
        <v>158</v>
      </c>
      <c r="P322" s="617" t="s">
        <v>3957</v>
      </c>
      <c r="Q322" s="617" t="s">
        <v>657</v>
      </c>
      <c r="R322" s="617" t="s">
        <v>250</v>
      </c>
      <c r="S322" s="618" t="s">
        <v>3958</v>
      </c>
      <c r="T322" s="615" t="s">
        <v>328</v>
      </c>
      <c r="U322" s="617" t="s">
        <v>2860</v>
      </c>
      <c r="V322" s="618">
        <v>2020</v>
      </c>
      <c r="W322" s="618" t="s">
        <v>3959</v>
      </c>
      <c r="X322" s="619" t="s">
        <v>3960</v>
      </c>
      <c r="Y322" s="617" t="s">
        <v>3961</v>
      </c>
      <c r="Z322" s="617" t="s">
        <v>3962</v>
      </c>
      <c r="AA322" s="618" t="s">
        <v>328</v>
      </c>
      <c r="AB322" s="617" t="s">
        <v>328</v>
      </c>
      <c r="AC322" s="617" t="s">
        <v>328</v>
      </c>
      <c r="AD322" s="618" t="s">
        <v>328</v>
      </c>
      <c r="AE322" s="618" t="s">
        <v>328</v>
      </c>
      <c r="AF322" s="620">
        <v>44346</v>
      </c>
      <c r="AG322" s="620">
        <v>45031</v>
      </c>
      <c r="AH322" s="620"/>
      <c r="AI322" s="620" t="s">
        <v>309</v>
      </c>
      <c r="AJ322" s="620" t="s">
        <v>309</v>
      </c>
      <c r="AK322" s="621">
        <f t="shared" si="41"/>
        <v>320</v>
      </c>
      <c r="AL322" s="622" t="s">
        <v>2865</v>
      </c>
      <c r="AM322" s="623">
        <v>44384</v>
      </c>
      <c r="AN322" s="624" t="s">
        <v>309</v>
      </c>
      <c r="AO322" s="625" t="s">
        <v>2891</v>
      </c>
      <c r="AP322" s="626">
        <v>0</v>
      </c>
      <c r="AQ322" s="617" t="s">
        <v>386</v>
      </c>
      <c r="AR322" s="622">
        <v>260</v>
      </c>
      <c r="AS322" s="625" t="s">
        <v>398</v>
      </c>
      <c r="AT322" s="627">
        <v>44519</v>
      </c>
      <c r="AU322" s="625" t="s">
        <v>2867</v>
      </c>
      <c r="AV322" s="625" t="s">
        <v>399</v>
      </c>
      <c r="AW322" s="628">
        <v>0</v>
      </c>
      <c r="AX322" s="626">
        <v>0</v>
      </c>
      <c r="AY322" s="625" t="s">
        <v>400</v>
      </c>
      <c r="AZ322" s="625" t="s">
        <v>383</v>
      </c>
      <c r="BA322" s="629" t="s">
        <v>390</v>
      </c>
      <c r="BB322" s="632" t="s">
        <v>574</v>
      </c>
      <c r="BC322" s="695">
        <v>44620</v>
      </c>
      <c r="BD322" s="696" t="s">
        <v>575</v>
      </c>
      <c r="BE322" s="638" t="s">
        <v>3962</v>
      </c>
      <c r="BF322" s="697">
        <v>0</v>
      </c>
      <c r="BG322" s="617" t="s">
        <v>386</v>
      </c>
      <c r="BH322" s="622">
        <v>-44620</v>
      </c>
      <c r="BI322" s="625" t="s">
        <v>398</v>
      </c>
      <c r="BJ322" s="634">
        <v>44631</v>
      </c>
      <c r="BK322" s="635" t="s">
        <v>2868</v>
      </c>
      <c r="BL322" s="635" t="s">
        <v>399</v>
      </c>
      <c r="BM322" s="636">
        <v>0</v>
      </c>
      <c r="BN322" s="625" t="s">
        <v>293</v>
      </c>
      <c r="BO322" s="630"/>
      <c r="BP322" s="637" t="s">
        <v>293</v>
      </c>
      <c r="BQ322" s="638" t="s">
        <v>3963</v>
      </c>
      <c r="BR322" s="631">
        <v>44712</v>
      </c>
      <c r="BS322" s="632" t="s">
        <v>3964</v>
      </c>
      <c r="BT322" s="639">
        <v>0</v>
      </c>
      <c r="BU322" s="617" t="s">
        <v>386</v>
      </c>
      <c r="BV322" s="622">
        <v>0</v>
      </c>
      <c r="BW322" s="625" t="s">
        <v>387</v>
      </c>
      <c r="BX322" s="698">
        <v>44729</v>
      </c>
      <c r="BY322" s="699" t="s">
        <v>3965</v>
      </c>
      <c r="BZ322" s="699" t="s">
        <v>1378</v>
      </c>
      <c r="CA322" s="114">
        <v>0</v>
      </c>
      <c r="CB322" s="641" t="s">
        <v>293</v>
      </c>
      <c r="CC322" s="113"/>
      <c r="CD322" s="637" t="s">
        <v>293</v>
      </c>
      <c r="CE322" s="642">
        <v>44823</v>
      </c>
      <c r="CF322" s="700" t="s">
        <v>3966</v>
      </c>
      <c r="CG322" s="701"/>
      <c r="CH322" s="700" t="s">
        <v>3962</v>
      </c>
      <c r="CI322" s="702">
        <v>0</v>
      </c>
      <c r="CJ322" s="617" t="str">
        <f t="shared" si="42"/>
        <v>SIN AVANCE</v>
      </c>
      <c r="CK322" s="622">
        <f t="shared" si="46"/>
        <v>320</v>
      </c>
      <c r="CL322" s="625" t="str">
        <f t="shared" si="47"/>
        <v>CON TIEMPO</v>
      </c>
      <c r="CM322" s="698">
        <v>44882</v>
      </c>
      <c r="CN322" s="699" t="s">
        <v>3967</v>
      </c>
      <c r="CO322" s="699" t="s">
        <v>1328</v>
      </c>
      <c r="CP322" s="114">
        <v>0</v>
      </c>
      <c r="CQ322" s="641" t="s">
        <v>387</v>
      </c>
      <c r="CR322" s="113"/>
      <c r="CS322" s="249">
        <v>44963</v>
      </c>
      <c r="CT322" s="50" t="s">
        <v>3968</v>
      </c>
      <c r="CU322" s="396" t="s">
        <v>1308</v>
      </c>
      <c r="CV322" s="240" t="s">
        <v>1309</v>
      </c>
      <c r="CW322" s="103">
        <v>0</v>
      </c>
      <c r="CX322" s="235" t="str">
        <f t="shared" si="43"/>
        <v>SIN AVANCE</v>
      </c>
      <c r="CY322" s="223">
        <f t="shared" si="44"/>
        <v>320</v>
      </c>
      <c r="CZ322" s="221" t="str">
        <f>(IF(CQ322="CERRADO","NO APLICA ACCION CERRADA",IF(CY322&lt;=0,"VENCIDO",IF(AY322&lt;=$V$5,"POR VENCER","CON TIEMPO"))))</f>
        <v>CON TIEMPO</v>
      </c>
      <c r="DA322" s="239">
        <v>44976</v>
      </c>
      <c r="DB322" s="82" t="s">
        <v>3969</v>
      </c>
      <c r="DC322" s="82" t="s">
        <v>1333</v>
      </c>
      <c r="DD322" s="107">
        <v>0</v>
      </c>
      <c r="DE322" s="444" t="s">
        <v>293</v>
      </c>
      <c r="DF322" s="113"/>
      <c r="DG322" s="604"/>
      <c r="DH322" s="604"/>
      <c r="DI322" s="604"/>
      <c r="DJ322" s="604"/>
      <c r="DK322" s="604"/>
      <c r="DL322" s="604"/>
      <c r="DM322" s="604"/>
      <c r="DN322" s="604"/>
      <c r="DO322" s="604"/>
      <c r="DP322" s="604"/>
      <c r="DQ322" s="604"/>
      <c r="DR322" s="604"/>
      <c r="DS322" s="604"/>
      <c r="DT322" s="604"/>
      <c r="DU322" s="604"/>
      <c r="DV322" s="604"/>
      <c r="DW322" s="604"/>
      <c r="DX322" s="604"/>
      <c r="DY322" s="604"/>
      <c r="DZ322" s="604"/>
      <c r="EA322" s="604"/>
      <c r="EB322" s="604"/>
      <c r="EC322" s="604"/>
      <c r="ED322" s="604"/>
      <c r="EE322" s="604"/>
      <c r="EF322" s="604"/>
      <c r="EG322" s="604"/>
      <c r="EH322" s="604"/>
      <c r="EI322" s="604"/>
      <c r="EJ322" s="604"/>
      <c r="EK322" s="604"/>
      <c r="EL322" s="604"/>
      <c r="EM322" s="604"/>
      <c r="EN322" s="604"/>
      <c r="EO322" s="604"/>
      <c r="EP322" s="604"/>
      <c r="EQ322" s="604"/>
      <c r="ER322" s="604"/>
      <c r="ES322" s="604"/>
      <c r="ET322" s="604"/>
      <c r="EU322" s="604"/>
      <c r="EV322" s="604"/>
      <c r="EW322" s="604"/>
      <c r="EX322" s="604"/>
      <c r="EY322" s="604"/>
      <c r="EZ322" s="604"/>
      <c r="FA322" s="604"/>
      <c r="FB322" s="604"/>
      <c r="FC322" s="604"/>
      <c r="FD322" s="604"/>
      <c r="FE322" s="604"/>
      <c r="FF322" s="604"/>
      <c r="FG322" s="604"/>
      <c r="FH322" s="604"/>
      <c r="FI322" s="604"/>
      <c r="FJ322" s="604"/>
      <c r="FK322" s="604"/>
      <c r="FL322" s="604"/>
      <c r="FM322" s="604"/>
      <c r="FN322" s="604"/>
      <c r="FO322" s="604"/>
      <c r="FP322" s="604"/>
      <c r="FQ322" s="604"/>
      <c r="FR322" s="604"/>
      <c r="FS322" s="604"/>
      <c r="FT322" s="604"/>
      <c r="FU322" s="604"/>
      <c r="FV322" s="604"/>
      <c r="FW322" s="604"/>
      <c r="FX322" s="604"/>
      <c r="FY322" s="604"/>
      <c r="FZ322" s="604"/>
      <c r="GA322" s="604"/>
      <c r="GB322" s="604"/>
      <c r="GC322" s="604"/>
      <c r="GD322" s="604"/>
      <c r="GE322" s="604"/>
      <c r="GF322" s="604"/>
      <c r="GG322" s="604"/>
      <c r="GH322" s="604"/>
      <c r="GI322" s="604"/>
      <c r="GJ322" s="604"/>
      <c r="GK322" s="604"/>
      <c r="GL322" s="604"/>
      <c r="GM322" s="604"/>
      <c r="GN322" s="604"/>
      <c r="GO322" s="604"/>
      <c r="GP322" s="604"/>
      <c r="GQ322" s="604"/>
      <c r="GR322" s="604"/>
      <c r="GS322" s="604"/>
      <c r="GT322" s="604"/>
      <c r="GU322" s="604"/>
      <c r="GV322" s="604"/>
      <c r="GW322" s="604"/>
      <c r="GX322" s="604"/>
      <c r="GY322" s="604"/>
      <c r="GZ322" s="604"/>
      <c r="HA322" s="604"/>
      <c r="HB322" s="604"/>
      <c r="HC322" s="604"/>
      <c r="HD322" s="604"/>
      <c r="HE322" s="604"/>
      <c r="HF322" s="604"/>
      <c r="HG322" s="604"/>
      <c r="HH322" s="604"/>
      <c r="HI322" s="604"/>
      <c r="HJ322" s="604"/>
      <c r="HK322" s="604"/>
      <c r="HL322" s="604"/>
      <c r="HM322" s="604"/>
      <c r="HN322" s="604"/>
      <c r="HO322" s="604"/>
      <c r="HP322" s="604"/>
      <c r="HQ322" s="604"/>
      <c r="HR322" s="604"/>
      <c r="HS322" s="604"/>
      <c r="HT322" s="604"/>
      <c r="HU322" s="604"/>
      <c r="HV322" s="604"/>
      <c r="HW322" s="604"/>
      <c r="HX322" s="604"/>
      <c r="HY322" s="604"/>
      <c r="HZ322" s="604"/>
      <c r="IA322" s="604"/>
      <c r="IB322" s="604"/>
      <c r="IC322" s="604"/>
      <c r="ID322" s="604"/>
      <c r="IE322" s="604"/>
      <c r="IF322" s="604"/>
      <c r="IG322" s="604"/>
      <c r="IH322" s="604"/>
      <c r="II322" s="604"/>
      <c r="IJ322" s="604"/>
      <c r="IK322" s="604"/>
      <c r="IL322" s="604"/>
      <c r="IM322" s="604"/>
      <c r="IN322" s="604"/>
      <c r="IO322" s="604"/>
      <c r="IP322" s="604"/>
      <c r="IQ322" s="604"/>
      <c r="IR322" s="604"/>
      <c r="IS322" s="604"/>
      <c r="IT322" s="604"/>
      <c r="IU322" s="604"/>
      <c r="IV322" s="604"/>
      <c r="IW322" s="604"/>
      <c r="IX322" s="604"/>
      <c r="IY322" s="604"/>
      <c r="IZ322" s="604"/>
      <c r="JA322" s="604"/>
      <c r="JB322" s="604"/>
      <c r="JC322" s="604"/>
      <c r="JD322" s="604"/>
      <c r="JE322" s="604"/>
      <c r="JF322" s="604"/>
      <c r="JG322" s="604"/>
      <c r="JH322" s="604"/>
      <c r="JI322" s="604"/>
      <c r="JJ322" s="604"/>
      <c r="JK322" s="604"/>
      <c r="JL322" s="604"/>
      <c r="JM322" s="604"/>
      <c r="JN322" s="604"/>
      <c r="JO322" s="604"/>
      <c r="JP322" s="604"/>
      <c r="JQ322" s="604"/>
      <c r="JR322" s="604"/>
      <c r="JS322" s="604"/>
      <c r="JT322" s="604"/>
      <c r="JU322" s="604"/>
      <c r="JV322" s="604"/>
      <c r="JW322" s="604"/>
      <c r="JX322" s="604"/>
      <c r="JY322" s="604"/>
      <c r="JZ322" s="604"/>
      <c r="KA322" s="604"/>
      <c r="KB322" s="604"/>
      <c r="KC322" s="604"/>
      <c r="KD322" s="604"/>
      <c r="KE322" s="604"/>
      <c r="KF322" s="604"/>
      <c r="KG322" s="604"/>
      <c r="KH322" s="604"/>
      <c r="KI322" s="604"/>
      <c r="KJ322" s="604"/>
      <c r="KK322" s="604"/>
      <c r="KL322" s="604"/>
      <c r="KM322" s="604"/>
      <c r="KN322" s="604"/>
      <c r="KO322" s="604"/>
      <c r="KP322" s="604"/>
      <c r="KQ322" s="604"/>
      <c r="KR322" s="604"/>
      <c r="KS322" s="604"/>
      <c r="KT322" s="604"/>
      <c r="KU322" s="604"/>
      <c r="KV322" s="604"/>
      <c r="KW322" s="604"/>
      <c r="KX322" s="604"/>
      <c r="KY322" s="604"/>
      <c r="KZ322" s="604"/>
      <c r="LA322" s="604"/>
      <c r="LB322" s="604"/>
      <c r="LC322" s="604"/>
      <c r="LD322" s="604"/>
      <c r="LE322" s="604"/>
      <c r="LF322" s="604"/>
      <c r="LG322" s="604"/>
      <c r="LH322" s="604"/>
      <c r="LI322" s="604"/>
      <c r="LJ322" s="604"/>
      <c r="LK322" s="604"/>
      <c r="LL322" s="604"/>
      <c r="LM322" s="604"/>
      <c r="LN322" s="604"/>
      <c r="LO322" s="604"/>
      <c r="LP322" s="604"/>
      <c r="LQ322" s="604"/>
      <c r="LR322" s="604"/>
      <c r="LS322" s="604"/>
      <c r="LT322" s="604"/>
      <c r="LU322" s="604"/>
      <c r="LV322" s="604"/>
      <c r="LW322" s="604"/>
      <c r="LX322" s="604"/>
      <c r="LY322" s="604"/>
      <c r="LZ322" s="604"/>
      <c r="MA322" s="604"/>
      <c r="MB322" s="604"/>
      <c r="MC322" s="604"/>
      <c r="MD322" s="604"/>
      <c r="ME322" s="604"/>
      <c r="MF322" s="604"/>
      <c r="MG322" s="604"/>
      <c r="MH322" s="604"/>
      <c r="MI322" s="604"/>
      <c r="MJ322" s="604"/>
      <c r="MK322" s="604"/>
      <c r="ML322" s="604"/>
      <c r="MM322" s="604"/>
      <c r="MN322" s="604"/>
      <c r="MO322" s="604"/>
      <c r="MP322" s="604"/>
      <c r="MQ322" s="604"/>
      <c r="MR322" s="604"/>
      <c r="MS322" s="604"/>
      <c r="MT322" s="604"/>
      <c r="MU322" s="604"/>
      <c r="MV322" s="604"/>
      <c r="MW322" s="604"/>
      <c r="MX322" s="604"/>
      <c r="MY322" s="604"/>
      <c r="MZ322" s="604"/>
      <c r="NA322" s="604"/>
      <c r="NB322" s="604"/>
      <c r="NC322" s="604"/>
      <c r="ND322" s="604"/>
      <c r="NE322" s="604"/>
      <c r="NF322" s="604"/>
      <c r="NG322" s="604"/>
      <c r="NH322" s="604"/>
      <c r="NI322" s="604"/>
      <c r="NJ322" s="604"/>
      <c r="NK322" s="604"/>
      <c r="NL322" s="604"/>
      <c r="NM322" s="604"/>
      <c r="NN322" s="604"/>
      <c r="NO322" s="604"/>
      <c r="NP322" s="604"/>
      <c r="NQ322" s="604"/>
      <c r="NR322" s="604"/>
      <c r="NS322" s="604"/>
      <c r="NT322" s="604"/>
      <c r="NU322" s="604"/>
      <c r="NV322" s="604"/>
      <c r="NW322" s="604"/>
      <c r="NX322" s="604"/>
      <c r="NY322" s="604"/>
      <c r="NZ322" s="604"/>
      <c r="OA322" s="604"/>
      <c r="OB322" s="604"/>
      <c r="OC322" s="604"/>
      <c r="OD322" s="604"/>
      <c r="OE322" s="604"/>
      <c r="OF322" s="604"/>
      <c r="OG322" s="604"/>
      <c r="OH322" s="604"/>
      <c r="OI322" s="604"/>
      <c r="OJ322" s="604"/>
      <c r="OK322" s="604"/>
      <c r="OL322" s="604"/>
      <c r="OM322" s="604"/>
      <c r="ON322" s="604"/>
      <c r="OO322" s="604"/>
      <c r="OP322" s="604"/>
      <c r="OQ322" s="604"/>
      <c r="OR322" s="604"/>
      <c r="OS322" s="604"/>
      <c r="OT322" s="604"/>
      <c r="OU322" s="604"/>
      <c r="OV322" s="604"/>
      <c r="OW322" s="604"/>
      <c r="OX322" s="604"/>
      <c r="OY322" s="604"/>
      <c r="OZ322" s="604"/>
      <c r="PA322" s="604"/>
      <c r="PB322" s="604"/>
      <c r="PC322" s="604"/>
      <c r="PD322" s="604"/>
      <c r="PE322" s="604"/>
      <c r="PF322" s="604"/>
      <c r="PG322" s="604"/>
      <c r="PH322" s="604"/>
      <c r="PI322" s="604"/>
      <c r="PJ322" s="604"/>
      <c r="PK322" s="604"/>
      <c r="PL322" s="604"/>
      <c r="PM322" s="604"/>
      <c r="PN322" s="604"/>
      <c r="PO322" s="604"/>
      <c r="PP322" s="604"/>
      <c r="PQ322" s="604"/>
      <c r="PR322" s="604"/>
      <c r="PS322" s="604"/>
      <c r="PT322" s="604"/>
      <c r="PU322" s="604"/>
      <c r="PV322" s="604"/>
      <c r="PW322" s="604"/>
      <c r="PX322" s="604"/>
      <c r="PY322" s="604"/>
      <c r="PZ322" s="604"/>
      <c r="QA322" s="604"/>
      <c r="QB322" s="604"/>
      <c r="QC322" s="604"/>
      <c r="QD322" s="604"/>
      <c r="QE322" s="604"/>
      <c r="QF322" s="604"/>
      <c r="QG322" s="604"/>
    </row>
    <row r="323" spans="1:449" ht="118.5" hidden="1" customHeight="1">
      <c r="A323" s="252">
        <v>296</v>
      </c>
      <c r="B323" s="253" t="s">
        <v>959</v>
      </c>
      <c r="C323" s="215" t="s">
        <v>649</v>
      </c>
      <c r="D323" s="213" t="s">
        <v>344</v>
      </c>
      <c r="E323" s="213" t="s">
        <v>3970</v>
      </c>
      <c r="F323" s="215" t="s">
        <v>648</v>
      </c>
      <c r="G323" s="215" t="s">
        <v>649</v>
      </c>
      <c r="H323" s="213" t="s">
        <v>344</v>
      </c>
      <c r="I323" s="213" t="s">
        <v>3971</v>
      </c>
      <c r="J323" s="215" t="s">
        <v>671</v>
      </c>
      <c r="K323" s="215" t="s">
        <v>672</v>
      </c>
      <c r="L323" s="215" t="s">
        <v>673</v>
      </c>
      <c r="M323" s="215" t="s">
        <v>674</v>
      </c>
      <c r="N323" s="215" t="s">
        <v>675</v>
      </c>
      <c r="O323" s="213" t="s">
        <v>17</v>
      </c>
      <c r="P323" s="213" t="s">
        <v>19</v>
      </c>
      <c r="Q323" s="213" t="s">
        <v>1628</v>
      </c>
      <c r="R323" s="213" t="s">
        <v>250</v>
      </c>
      <c r="S323" s="255" t="s">
        <v>3972</v>
      </c>
      <c r="T323" s="255" t="s">
        <v>328</v>
      </c>
      <c r="U323" s="213" t="s">
        <v>587</v>
      </c>
      <c r="V323" s="255">
        <v>2021</v>
      </c>
      <c r="W323" s="255" t="s">
        <v>3973</v>
      </c>
      <c r="X323" s="214" t="s">
        <v>3974</v>
      </c>
      <c r="Y323" s="214" t="s">
        <v>3975</v>
      </c>
      <c r="Z323" s="214" t="s">
        <v>3976</v>
      </c>
      <c r="AA323" s="255" t="s">
        <v>328</v>
      </c>
      <c r="AB323" s="213" t="s">
        <v>328</v>
      </c>
      <c r="AC323" s="213" t="s">
        <v>328</v>
      </c>
      <c r="AD323" s="255" t="s">
        <v>328</v>
      </c>
      <c r="AE323" s="255" t="s">
        <v>328</v>
      </c>
      <c r="AF323" s="260">
        <v>44150</v>
      </c>
      <c r="AG323" s="260">
        <v>44545</v>
      </c>
      <c r="AH323" s="260">
        <v>44743</v>
      </c>
      <c r="AI323" s="260" t="s">
        <v>309</v>
      </c>
      <c r="AJ323" s="260" t="s">
        <v>309</v>
      </c>
      <c r="AK323" s="218">
        <f t="shared" si="41"/>
        <v>-166</v>
      </c>
      <c r="AL323" s="497" t="s">
        <v>1683</v>
      </c>
      <c r="AM323" s="703"/>
      <c r="AN323" s="703"/>
      <c r="AO323" s="703"/>
      <c r="AP323" s="704"/>
      <c r="AQ323" s="235" t="s">
        <v>386</v>
      </c>
      <c r="AR323" s="223">
        <v>94</v>
      </c>
      <c r="AS323" s="221" t="s">
        <v>398</v>
      </c>
      <c r="AT323" s="705">
        <v>44519</v>
      </c>
      <c r="AU323" s="497" t="s">
        <v>1684</v>
      </c>
      <c r="AV323" s="221" t="s">
        <v>399</v>
      </c>
      <c r="AW323" s="706">
        <v>0</v>
      </c>
      <c r="AX323" s="704">
        <v>0</v>
      </c>
      <c r="AY323" s="221" t="s">
        <v>400</v>
      </c>
      <c r="AZ323" s="221" t="s">
        <v>383</v>
      </c>
      <c r="BA323" s="247" t="s">
        <v>390</v>
      </c>
      <c r="BB323" s="250" t="s">
        <v>1121</v>
      </c>
      <c r="BC323" s="264">
        <v>44620</v>
      </c>
      <c r="BD323" s="250" t="s">
        <v>309</v>
      </c>
      <c r="BE323" s="50" t="s">
        <v>576</v>
      </c>
      <c r="BF323" s="124">
        <v>0</v>
      </c>
      <c r="BG323" s="235" t="s">
        <v>386</v>
      </c>
      <c r="BH323" s="223">
        <v>-44620</v>
      </c>
      <c r="BI323" s="221" t="s">
        <v>387</v>
      </c>
      <c r="BJ323" s="707">
        <v>44638</v>
      </c>
      <c r="BK323" s="708" t="s">
        <v>1685</v>
      </c>
      <c r="BL323" s="708" t="s">
        <v>446</v>
      </c>
      <c r="BM323" s="709">
        <v>0</v>
      </c>
      <c r="BN323" s="257" t="s">
        <v>387</v>
      </c>
      <c r="BO323" s="710"/>
      <c r="BP323" s="268" t="s">
        <v>293</v>
      </c>
      <c r="BQ323" s="62" t="s">
        <v>3977</v>
      </c>
      <c r="BR323" s="269">
        <v>44712</v>
      </c>
      <c r="BS323" s="233" t="s">
        <v>1718</v>
      </c>
      <c r="BT323" s="234">
        <v>1</v>
      </c>
      <c r="BU323" s="235" t="s">
        <v>380</v>
      </c>
      <c r="BV323" s="223">
        <v>-166</v>
      </c>
      <c r="BW323" s="221" t="s">
        <v>387</v>
      </c>
      <c r="BX323" s="711" t="s">
        <v>1178</v>
      </c>
      <c r="BY323" s="312" t="s">
        <v>3978</v>
      </c>
      <c r="BZ323" s="712" t="s">
        <v>458</v>
      </c>
      <c r="CA323" s="713">
        <v>1</v>
      </c>
      <c r="CB323" s="236" t="s">
        <v>294</v>
      </c>
      <c r="CC323" s="94"/>
      <c r="CD323" s="236" t="s">
        <v>294</v>
      </c>
      <c r="CE323" s="233" t="s">
        <v>1125</v>
      </c>
      <c r="CF323" s="233" t="s">
        <v>1125</v>
      </c>
      <c r="CG323" s="375" t="s">
        <v>328</v>
      </c>
      <c r="CH323" s="233" t="s">
        <v>328</v>
      </c>
      <c r="CI323" s="234">
        <v>1</v>
      </c>
      <c r="CJ323" s="235" t="str">
        <f t="shared" si="42"/>
        <v>CUMPLIMIENTO TOTAL</v>
      </c>
      <c r="CK323" s="223" t="str">
        <f t="shared" si="46"/>
        <v>NO APLICA ACCION CERRADA</v>
      </c>
      <c r="CL323" s="221" t="str">
        <f t="shared" si="47"/>
        <v>NO APLICA ACCION CERRADA</v>
      </c>
      <c r="CM323" s="239" t="s">
        <v>328</v>
      </c>
      <c r="CN323" s="82" t="s">
        <v>1125</v>
      </c>
      <c r="CO323" s="82" t="s">
        <v>339</v>
      </c>
      <c r="CP323" s="714">
        <v>1</v>
      </c>
      <c r="CQ323" s="236" t="s">
        <v>294</v>
      </c>
      <c r="CR323" s="94"/>
      <c r="CS323" s="249">
        <v>44963</v>
      </c>
      <c r="CT323" s="82" t="s">
        <v>1125</v>
      </c>
      <c r="CU323" s="82" t="s">
        <v>339</v>
      </c>
      <c r="CV323" s="107">
        <v>1</v>
      </c>
      <c r="CW323" s="110">
        <v>1</v>
      </c>
      <c r="CX323" s="235" t="str">
        <f t="shared" si="43"/>
        <v>CUMPLIMIENTO TOTAL</v>
      </c>
      <c r="CY323" s="223" t="str">
        <f t="shared" si="44"/>
        <v>NO APLICA ACCION CERRADA</v>
      </c>
      <c r="CZ323" s="221" t="str">
        <f t="shared" ref="CZ323:CZ330" si="49">(IF(CQ323="CERRADO","NO APLICA ACCION CERRADA",IF(CW323&lt;=0,"VENCIDO",IF(AY323&lt;=$V$5,"POR VENCER","CON TIEMPO"))))</f>
        <v>NO APLICA ACCION CERRADA</v>
      </c>
      <c r="DA323" s="239" t="s">
        <v>328</v>
      </c>
      <c r="DB323" s="82" t="s">
        <v>1125</v>
      </c>
      <c r="DC323" s="82" t="s">
        <v>339</v>
      </c>
      <c r="DD323" s="107">
        <v>1</v>
      </c>
      <c r="DE323" s="97" t="s">
        <v>294</v>
      </c>
      <c r="DF323" s="715"/>
      <c r="DG323" s="611"/>
      <c r="DH323" s="611"/>
      <c r="DI323" s="611"/>
      <c r="DJ323" s="611"/>
      <c r="DK323" s="611"/>
      <c r="DL323" s="611"/>
      <c r="DM323" s="611"/>
      <c r="DN323" s="611"/>
      <c r="DO323" s="611"/>
      <c r="DP323" s="611"/>
      <c r="DQ323" s="611"/>
      <c r="DR323" s="611"/>
      <c r="DS323" s="611"/>
      <c r="DT323" s="611"/>
      <c r="DU323" s="611"/>
      <c r="DV323" s="611"/>
      <c r="DW323" s="611"/>
      <c r="DX323" s="611"/>
      <c r="DY323" s="611"/>
      <c r="DZ323" s="611"/>
      <c r="EA323" s="611"/>
      <c r="EB323" s="611"/>
      <c r="EC323" s="611"/>
      <c r="ED323" s="611"/>
      <c r="EE323" s="611"/>
      <c r="EF323" s="611"/>
      <c r="EG323" s="611"/>
      <c r="EH323" s="611"/>
      <c r="EI323" s="611"/>
      <c r="EJ323" s="611"/>
      <c r="EK323" s="611"/>
      <c r="EL323" s="611"/>
      <c r="EM323" s="611"/>
      <c r="EN323" s="611"/>
      <c r="EO323" s="611"/>
      <c r="EP323" s="611"/>
      <c r="EQ323" s="611"/>
      <c r="ER323" s="611"/>
      <c r="ES323" s="611"/>
      <c r="ET323" s="611"/>
      <c r="EU323" s="611"/>
      <c r="EV323" s="611"/>
      <c r="EW323" s="611"/>
      <c r="EX323" s="611"/>
      <c r="EY323" s="611"/>
      <c r="EZ323" s="611"/>
      <c r="FA323" s="611"/>
      <c r="FB323" s="611"/>
      <c r="FC323" s="611"/>
      <c r="FD323" s="611"/>
      <c r="FE323" s="611"/>
      <c r="FF323" s="611"/>
      <c r="FG323" s="611"/>
      <c r="FH323" s="611"/>
      <c r="FI323" s="611"/>
      <c r="FJ323" s="611"/>
      <c r="FK323" s="611"/>
      <c r="FL323" s="611"/>
      <c r="FM323" s="611"/>
      <c r="FN323" s="611"/>
      <c r="FO323" s="611"/>
      <c r="FP323" s="611"/>
      <c r="FQ323" s="611"/>
      <c r="FR323" s="611"/>
      <c r="FS323" s="611"/>
      <c r="FT323" s="611"/>
      <c r="FU323" s="611"/>
      <c r="FV323" s="611"/>
      <c r="FW323" s="611"/>
      <c r="FX323" s="611"/>
      <c r="FY323" s="611"/>
      <c r="FZ323" s="611"/>
      <c r="GA323" s="611"/>
      <c r="GB323" s="611"/>
      <c r="GC323" s="611"/>
      <c r="GD323" s="611"/>
      <c r="GE323" s="611"/>
      <c r="GF323" s="611"/>
      <c r="GG323" s="611"/>
      <c r="GH323" s="611"/>
      <c r="GI323" s="611"/>
      <c r="GJ323" s="611"/>
      <c r="GK323" s="611"/>
      <c r="GL323" s="611"/>
      <c r="GM323" s="611"/>
      <c r="GN323" s="611"/>
      <c r="GO323" s="611"/>
      <c r="GP323" s="611"/>
      <c r="GQ323" s="611"/>
      <c r="GR323" s="611"/>
      <c r="GS323" s="611"/>
      <c r="GT323" s="611"/>
      <c r="GU323" s="611"/>
      <c r="GV323" s="611"/>
      <c r="GW323" s="611"/>
      <c r="GX323" s="611"/>
      <c r="GY323" s="611"/>
      <c r="GZ323" s="611"/>
      <c r="HA323" s="611"/>
      <c r="HB323" s="611"/>
      <c r="HC323" s="611"/>
      <c r="HD323" s="611"/>
      <c r="HE323" s="611"/>
      <c r="HF323" s="611"/>
      <c r="HG323" s="611"/>
      <c r="HH323" s="611"/>
      <c r="HI323" s="611"/>
      <c r="HJ323" s="611"/>
      <c r="HK323" s="611"/>
      <c r="HL323" s="611"/>
      <c r="HM323" s="611"/>
      <c r="HN323" s="611"/>
      <c r="HO323" s="611"/>
      <c r="HP323" s="611"/>
      <c r="HQ323" s="611"/>
      <c r="HR323" s="611"/>
      <c r="HS323" s="611"/>
      <c r="HT323" s="611"/>
      <c r="HU323" s="611"/>
      <c r="HV323" s="611"/>
      <c r="HW323" s="611"/>
      <c r="HX323" s="611"/>
      <c r="HY323" s="611"/>
      <c r="HZ323" s="611"/>
      <c r="IA323" s="611"/>
      <c r="IB323" s="611"/>
      <c r="IC323" s="611"/>
      <c r="ID323" s="611"/>
      <c r="IE323" s="611"/>
      <c r="IF323" s="611"/>
      <c r="IG323" s="611"/>
      <c r="IH323" s="611"/>
      <c r="II323" s="611"/>
      <c r="IJ323" s="611"/>
      <c r="IK323" s="611"/>
      <c r="IL323" s="611"/>
      <c r="IM323" s="611"/>
      <c r="IN323" s="611"/>
      <c r="IO323" s="611"/>
      <c r="IP323" s="611"/>
      <c r="IQ323" s="611"/>
      <c r="IR323" s="611"/>
      <c r="IS323" s="611"/>
      <c r="IT323" s="611"/>
      <c r="IU323" s="611"/>
      <c r="IV323" s="611"/>
      <c r="IW323" s="611"/>
      <c r="IX323" s="611"/>
      <c r="IY323" s="611"/>
      <c r="IZ323" s="611"/>
      <c r="JA323" s="611"/>
      <c r="JB323" s="611"/>
      <c r="JC323" s="611"/>
      <c r="JD323" s="611"/>
      <c r="JE323" s="611"/>
      <c r="JF323" s="611"/>
      <c r="JG323" s="611"/>
      <c r="JH323" s="611"/>
      <c r="JI323" s="611"/>
      <c r="JJ323" s="611"/>
      <c r="JK323" s="611"/>
      <c r="JL323" s="611"/>
      <c r="JM323" s="611"/>
      <c r="JN323" s="611"/>
      <c r="JO323" s="611"/>
      <c r="JP323" s="611"/>
      <c r="JQ323" s="611"/>
      <c r="JR323" s="611"/>
      <c r="JS323" s="611"/>
      <c r="JT323" s="611"/>
      <c r="JU323" s="611"/>
      <c r="JV323" s="611"/>
      <c r="JW323" s="611"/>
      <c r="JX323" s="611"/>
      <c r="JY323" s="611"/>
      <c r="JZ323" s="611"/>
      <c r="KA323" s="611"/>
      <c r="KB323" s="611"/>
      <c r="KC323" s="611"/>
      <c r="KD323" s="611"/>
      <c r="KE323" s="611"/>
      <c r="KF323" s="611"/>
      <c r="KG323" s="611"/>
      <c r="KH323" s="611"/>
      <c r="KI323" s="611"/>
      <c r="KJ323" s="611"/>
      <c r="KK323" s="611"/>
      <c r="KL323" s="611"/>
      <c r="KM323" s="611"/>
      <c r="KN323" s="611"/>
      <c r="KO323" s="611"/>
      <c r="KP323" s="611"/>
      <c r="KQ323" s="611"/>
      <c r="KR323" s="611"/>
      <c r="KS323" s="611"/>
      <c r="KT323" s="611"/>
      <c r="KU323" s="611"/>
      <c r="KV323" s="611"/>
      <c r="KW323" s="611"/>
      <c r="KX323" s="611"/>
      <c r="KY323" s="611"/>
      <c r="KZ323" s="611"/>
      <c r="LA323" s="611"/>
      <c r="LB323" s="611"/>
      <c r="LC323" s="611"/>
      <c r="LD323" s="611"/>
      <c r="LE323" s="611"/>
      <c r="LF323" s="611"/>
      <c r="LG323" s="611"/>
      <c r="LH323" s="611"/>
      <c r="LI323" s="611"/>
      <c r="LJ323" s="611"/>
      <c r="LK323" s="611"/>
      <c r="LL323" s="611"/>
      <c r="LM323" s="611"/>
      <c r="LN323" s="611"/>
      <c r="LO323" s="611"/>
      <c r="LP323" s="611"/>
      <c r="LQ323" s="611"/>
      <c r="LR323" s="611"/>
      <c r="LS323" s="611"/>
      <c r="LT323" s="611"/>
      <c r="LU323" s="611"/>
      <c r="LV323" s="611"/>
      <c r="LW323" s="611"/>
      <c r="LX323" s="611"/>
      <c r="LY323" s="611"/>
      <c r="LZ323" s="611"/>
      <c r="MA323" s="611"/>
      <c r="MB323" s="611"/>
      <c r="MC323" s="611"/>
      <c r="MD323" s="611"/>
      <c r="ME323" s="611"/>
      <c r="MF323" s="611"/>
      <c r="MG323" s="611"/>
      <c r="MH323" s="611"/>
      <c r="MI323" s="611"/>
      <c r="MJ323" s="611"/>
      <c r="MK323" s="611"/>
      <c r="ML323" s="611"/>
      <c r="MM323" s="611"/>
      <c r="MN323" s="611"/>
      <c r="MO323" s="611"/>
      <c r="MP323" s="611"/>
      <c r="MQ323" s="611"/>
      <c r="MR323" s="611"/>
      <c r="MS323" s="611"/>
      <c r="MT323" s="611"/>
      <c r="MU323" s="611"/>
      <c r="MV323" s="611"/>
      <c r="MW323" s="611"/>
      <c r="MX323" s="611"/>
      <c r="MY323" s="611"/>
      <c r="MZ323" s="611"/>
      <c r="NA323" s="611"/>
      <c r="NB323" s="611"/>
      <c r="NC323" s="611"/>
      <c r="ND323" s="611"/>
      <c r="NE323" s="611"/>
      <c r="NF323" s="611"/>
      <c r="NG323" s="611"/>
      <c r="NH323" s="611"/>
      <c r="NI323" s="611"/>
      <c r="NJ323" s="611"/>
      <c r="NK323" s="611"/>
      <c r="NL323" s="611"/>
      <c r="NM323" s="611"/>
      <c r="NN323" s="611"/>
      <c r="NO323" s="611"/>
      <c r="NP323" s="611"/>
      <c r="NQ323" s="611"/>
      <c r="NR323" s="611"/>
      <c r="NS323" s="611"/>
      <c r="NT323" s="611"/>
      <c r="NU323" s="611"/>
      <c r="NV323" s="611"/>
      <c r="NW323" s="611"/>
      <c r="NX323" s="611"/>
      <c r="NY323" s="611"/>
      <c r="NZ323" s="611"/>
      <c r="OA323" s="611"/>
      <c r="OB323" s="611"/>
      <c r="OC323" s="611"/>
      <c r="OD323" s="611"/>
      <c r="OE323" s="611"/>
      <c r="OF323" s="611"/>
      <c r="OG323" s="611"/>
      <c r="OH323" s="611"/>
      <c r="OI323" s="611"/>
      <c r="OJ323" s="611"/>
      <c r="OK323" s="611"/>
      <c r="OL323" s="611"/>
      <c r="OM323" s="611"/>
      <c r="ON323" s="611"/>
      <c r="OO323" s="611"/>
      <c r="OP323" s="611"/>
      <c r="OQ323" s="611"/>
      <c r="OR323" s="611"/>
      <c r="OS323" s="611"/>
      <c r="OT323" s="611"/>
      <c r="OU323" s="611"/>
      <c r="OV323" s="611"/>
      <c r="OW323" s="611"/>
      <c r="OX323" s="611"/>
      <c r="OY323" s="611"/>
      <c r="OZ323" s="611"/>
      <c r="PA323" s="611"/>
      <c r="PB323" s="611"/>
      <c r="PC323" s="611"/>
      <c r="PD323" s="611"/>
      <c r="PE323" s="611"/>
      <c r="PF323" s="611"/>
      <c r="PG323" s="611"/>
      <c r="PH323" s="611"/>
      <c r="PI323" s="611"/>
      <c r="PJ323" s="611"/>
      <c r="PK323" s="611"/>
      <c r="PL323" s="611"/>
      <c r="PM323" s="611"/>
      <c r="PN323" s="611"/>
      <c r="PO323" s="611"/>
      <c r="PP323" s="611"/>
      <c r="PQ323" s="611"/>
      <c r="PR323" s="611"/>
      <c r="PS323" s="611"/>
      <c r="PT323" s="611"/>
      <c r="PU323" s="611"/>
      <c r="PV323" s="611"/>
      <c r="PW323" s="611"/>
      <c r="PX323" s="611"/>
      <c r="PY323" s="611"/>
      <c r="PZ323" s="611"/>
      <c r="QA323" s="611"/>
      <c r="QB323" s="611"/>
      <c r="QC323" s="611"/>
      <c r="QD323" s="611"/>
      <c r="QE323" s="611"/>
      <c r="QF323" s="611"/>
      <c r="QG323" s="611"/>
    </row>
    <row r="324" spans="1:449" s="141" customFormat="1" ht="118.5" hidden="1" customHeight="1">
      <c r="A324" s="252">
        <v>297</v>
      </c>
      <c r="B324" s="253" t="s">
        <v>959</v>
      </c>
      <c r="C324" s="215" t="s">
        <v>649</v>
      </c>
      <c r="D324" s="213" t="s">
        <v>344</v>
      </c>
      <c r="E324" s="273" t="s">
        <v>3979</v>
      </c>
      <c r="F324" s="215" t="s">
        <v>648</v>
      </c>
      <c r="G324" s="215" t="s">
        <v>649</v>
      </c>
      <c r="H324" s="213" t="s">
        <v>344</v>
      </c>
      <c r="I324" s="215" t="s">
        <v>3072</v>
      </c>
      <c r="J324" s="215" t="s">
        <v>671</v>
      </c>
      <c r="K324" s="215" t="s">
        <v>672</v>
      </c>
      <c r="L324" s="215" t="s">
        <v>673</v>
      </c>
      <c r="M324" s="215" t="s">
        <v>674</v>
      </c>
      <c r="N324" s="215" t="s">
        <v>675</v>
      </c>
      <c r="O324" s="213" t="s">
        <v>158</v>
      </c>
      <c r="P324" s="213" t="s">
        <v>184</v>
      </c>
      <c r="Q324" s="213" t="s">
        <v>1628</v>
      </c>
      <c r="R324" s="213" t="s">
        <v>250</v>
      </c>
      <c r="S324" s="255" t="s">
        <v>3980</v>
      </c>
      <c r="T324" s="255" t="s">
        <v>328</v>
      </c>
      <c r="U324" s="213" t="s">
        <v>587</v>
      </c>
      <c r="V324" s="255">
        <v>2021</v>
      </c>
      <c r="W324" s="255" t="s">
        <v>3981</v>
      </c>
      <c r="X324" s="214" t="s">
        <v>3982</v>
      </c>
      <c r="Y324" s="214" t="s">
        <v>3983</v>
      </c>
      <c r="Z324" s="214" t="s">
        <v>3984</v>
      </c>
      <c r="AA324" s="255" t="s">
        <v>328</v>
      </c>
      <c r="AB324" s="213" t="s">
        <v>328</v>
      </c>
      <c r="AC324" s="213" t="s">
        <v>328</v>
      </c>
      <c r="AD324" s="255" t="s">
        <v>328</v>
      </c>
      <c r="AE324" s="255" t="s">
        <v>328</v>
      </c>
      <c r="AF324" s="716">
        <v>44287</v>
      </c>
      <c r="AG324" s="716">
        <v>44501</v>
      </c>
      <c r="AH324" s="260">
        <v>44743</v>
      </c>
      <c r="AI324" s="260" t="s">
        <v>309</v>
      </c>
      <c r="AJ324" s="260"/>
      <c r="AK324" s="218">
        <f t="shared" si="41"/>
        <v>-210</v>
      </c>
      <c r="AL324" s="220" t="s">
        <v>547</v>
      </c>
      <c r="AM324" s="703"/>
      <c r="AN324" s="703"/>
      <c r="AO324" s="703"/>
      <c r="AP324" s="704"/>
      <c r="AQ324" s="235" t="s">
        <v>386</v>
      </c>
      <c r="AR324" s="223">
        <v>50</v>
      </c>
      <c r="AS324" s="221" t="s">
        <v>398</v>
      </c>
      <c r="AT324" s="262" t="s">
        <v>412</v>
      </c>
      <c r="AU324" s="220" t="s">
        <v>3985</v>
      </c>
      <c r="AV324" s="221" t="s">
        <v>388</v>
      </c>
      <c r="AW324" s="706">
        <v>0</v>
      </c>
      <c r="AX324" s="704">
        <v>0</v>
      </c>
      <c r="AY324" s="221" t="s">
        <v>400</v>
      </c>
      <c r="AZ324" s="221" t="s">
        <v>383</v>
      </c>
      <c r="BA324" s="247" t="s">
        <v>390</v>
      </c>
      <c r="BB324" s="250" t="s">
        <v>1121</v>
      </c>
      <c r="BC324" s="264">
        <v>44620</v>
      </c>
      <c r="BD324" s="250" t="s">
        <v>309</v>
      </c>
      <c r="BE324" s="50" t="s">
        <v>576</v>
      </c>
      <c r="BF324" s="124">
        <v>0</v>
      </c>
      <c r="BG324" s="235" t="s">
        <v>386</v>
      </c>
      <c r="BH324" s="223">
        <v>-44620</v>
      </c>
      <c r="BI324" s="221" t="s">
        <v>387</v>
      </c>
      <c r="BJ324" s="710"/>
      <c r="BK324" s="710"/>
      <c r="BL324" s="710"/>
      <c r="BM324" s="710"/>
      <c r="BN324" s="221"/>
      <c r="BO324" s="710"/>
      <c r="BP324" s="268" t="s">
        <v>293</v>
      </c>
      <c r="BQ324" s="62" t="s">
        <v>3986</v>
      </c>
      <c r="BR324" s="269">
        <v>44712</v>
      </c>
      <c r="BS324" s="233" t="s">
        <v>1718</v>
      </c>
      <c r="BT324" s="234">
        <v>1</v>
      </c>
      <c r="BU324" s="235" t="s">
        <v>380</v>
      </c>
      <c r="BV324" s="223">
        <v>-210</v>
      </c>
      <c r="BW324" s="221" t="s">
        <v>387</v>
      </c>
      <c r="BX324" s="711" t="s">
        <v>1178</v>
      </c>
      <c r="BY324" s="312" t="s">
        <v>3987</v>
      </c>
      <c r="BZ324" s="712" t="s">
        <v>458</v>
      </c>
      <c r="CA324" s="713">
        <v>1</v>
      </c>
      <c r="CB324" s="236" t="s">
        <v>294</v>
      </c>
      <c r="CC324" s="94"/>
      <c r="CD324" s="236" t="s">
        <v>294</v>
      </c>
      <c r="CE324" s="233" t="s">
        <v>1125</v>
      </c>
      <c r="CF324" s="233" t="s">
        <v>1125</v>
      </c>
      <c r="CG324" s="375" t="s">
        <v>328</v>
      </c>
      <c r="CH324" s="233" t="s">
        <v>328</v>
      </c>
      <c r="CI324" s="234">
        <v>1</v>
      </c>
      <c r="CJ324" s="235" t="str">
        <f t="shared" si="42"/>
        <v>CUMPLIMIENTO TOTAL</v>
      </c>
      <c r="CK324" s="223" t="str">
        <f t="shared" si="46"/>
        <v>NO APLICA ACCION CERRADA</v>
      </c>
      <c r="CL324" s="221" t="str">
        <f t="shared" si="47"/>
        <v>NO APLICA ACCION CERRADA</v>
      </c>
      <c r="CM324" s="239" t="s">
        <v>328</v>
      </c>
      <c r="CN324" s="82" t="s">
        <v>1125</v>
      </c>
      <c r="CO324" s="82" t="s">
        <v>339</v>
      </c>
      <c r="CP324" s="714">
        <v>1</v>
      </c>
      <c r="CQ324" s="236" t="s">
        <v>294</v>
      </c>
      <c r="CR324" s="94"/>
      <c r="CS324" s="249">
        <v>44963</v>
      </c>
      <c r="CT324" s="82" t="s">
        <v>1125</v>
      </c>
      <c r="CU324" s="82" t="s">
        <v>339</v>
      </c>
      <c r="CV324" s="107">
        <v>1</v>
      </c>
      <c r="CW324" s="110">
        <v>1</v>
      </c>
      <c r="CX324" s="235" t="str">
        <f t="shared" si="43"/>
        <v>CUMPLIMIENTO TOTAL</v>
      </c>
      <c r="CY324" s="223" t="str">
        <f t="shared" si="44"/>
        <v>NO APLICA ACCION CERRADA</v>
      </c>
      <c r="CZ324" s="221" t="str">
        <f t="shared" si="49"/>
        <v>NO APLICA ACCION CERRADA</v>
      </c>
      <c r="DA324" s="239" t="s">
        <v>328</v>
      </c>
      <c r="DB324" s="82" t="s">
        <v>1125</v>
      </c>
      <c r="DC324" s="82" t="s">
        <v>339</v>
      </c>
      <c r="DD324" s="107">
        <v>1</v>
      </c>
      <c r="DE324" s="97" t="s">
        <v>294</v>
      </c>
      <c r="DF324" s="715"/>
      <c r="DG324" s="611"/>
      <c r="DH324" s="611"/>
      <c r="DI324" s="611"/>
      <c r="DJ324" s="611"/>
      <c r="DK324" s="611"/>
      <c r="DL324" s="611"/>
      <c r="DM324" s="611"/>
      <c r="DN324" s="611"/>
      <c r="DO324" s="611"/>
      <c r="DP324" s="611"/>
      <c r="DQ324" s="611"/>
      <c r="DR324" s="611"/>
      <c r="DS324" s="611"/>
      <c r="DT324" s="611"/>
      <c r="DU324" s="611"/>
      <c r="DV324" s="611"/>
      <c r="DW324" s="611"/>
      <c r="DX324" s="611"/>
      <c r="DY324" s="611"/>
      <c r="DZ324" s="611"/>
      <c r="EA324" s="611"/>
      <c r="EB324" s="611"/>
      <c r="EC324" s="611"/>
      <c r="ED324" s="611"/>
      <c r="EE324" s="611"/>
      <c r="EF324" s="611"/>
      <c r="EG324" s="611"/>
      <c r="EH324" s="611"/>
      <c r="EI324" s="611"/>
      <c r="EJ324" s="611"/>
      <c r="EK324" s="611"/>
      <c r="EL324" s="611"/>
      <c r="EM324" s="611"/>
      <c r="EN324" s="611"/>
      <c r="EO324" s="611"/>
      <c r="EP324" s="611"/>
      <c r="EQ324" s="611"/>
      <c r="ER324" s="611"/>
      <c r="ES324" s="611"/>
      <c r="ET324" s="611"/>
      <c r="EU324" s="611"/>
      <c r="EV324" s="611"/>
      <c r="EW324" s="611"/>
      <c r="EX324" s="611"/>
      <c r="EY324" s="611"/>
      <c r="EZ324" s="611"/>
      <c r="FA324" s="611"/>
      <c r="FB324" s="611"/>
      <c r="FC324" s="611"/>
      <c r="FD324" s="611"/>
      <c r="FE324" s="611"/>
      <c r="FF324" s="611"/>
      <c r="FG324" s="611"/>
      <c r="FH324" s="611"/>
      <c r="FI324" s="611"/>
      <c r="FJ324" s="611"/>
      <c r="FK324" s="611"/>
      <c r="FL324" s="611"/>
      <c r="FM324" s="611"/>
      <c r="FN324" s="611"/>
      <c r="FO324" s="611"/>
      <c r="FP324" s="611"/>
      <c r="FQ324" s="611"/>
      <c r="FR324" s="611"/>
      <c r="FS324" s="611"/>
      <c r="FT324" s="611"/>
      <c r="FU324" s="611"/>
      <c r="FV324" s="611"/>
      <c r="FW324" s="611"/>
      <c r="FX324" s="611"/>
      <c r="FY324" s="611"/>
      <c r="FZ324" s="611"/>
      <c r="GA324" s="611"/>
      <c r="GB324" s="611"/>
      <c r="GC324" s="611"/>
      <c r="GD324" s="611"/>
      <c r="GE324" s="611"/>
      <c r="GF324" s="611"/>
      <c r="GG324" s="611"/>
      <c r="GH324" s="611"/>
      <c r="GI324" s="611"/>
      <c r="GJ324" s="611"/>
      <c r="GK324" s="611"/>
      <c r="GL324" s="611"/>
      <c r="GM324" s="611"/>
      <c r="GN324" s="611"/>
      <c r="GO324" s="611"/>
      <c r="GP324" s="611"/>
      <c r="GQ324" s="611"/>
      <c r="GR324" s="611"/>
      <c r="GS324" s="611"/>
      <c r="GT324" s="611"/>
      <c r="GU324" s="611"/>
      <c r="GV324" s="611"/>
      <c r="GW324" s="611"/>
      <c r="GX324" s="611"/>
      <c r="GY324" s="611"/>
      <c r="GZ324" s="611"/>
      <c r="HA324" s="611"/>
      <c r="HB324" s="611"/>
      <c r="HC324" s="611"/>
      <c r="HD324" s="611"/>
      <c r="HE324" s="611"/>
      <c r="HF324" s="611"/>
      <c r="HG324" s="611"/>
      <c r="HH324" s="611"/>
      <c r="HI324" s="611"/>
      <c r="HJ324" s="611"/>
      <c r="HK324" s="611"/>
      <c r="HL324" s="611"/>
      <c r="HM324" s="611"/>
      <c r="HN324" s="611"/>
      <c r="HO324" s="611"/>
      <c r="HP324" s="611"/>
      <c r="HQ324" s="611"/>
      <c r="HR324" s="611"/>
      <c r="HS324" s="611"/>
      <c r="HT324" s="611"/>
      <c r="HU324" s="611"/>
      <c r="HV324" s="611"/>
      <c r="HW324" s="611"/>
      <c r="HX324" s="611"/>
      <c r="HY324" s="611"/>
      <c r="HZ324" s="611"/>
      <c r="IA324" s="611"/>
      <c r="IB324" s="611"/>
      <c r="IC324" s="611"/>
      <c r="ID324" s="611"/>
      <c r="IE324" s="611"/>
      <c r="IF324" s="611"/>
      <c r="IG324" s="611"/>
      <c r="IH324" s="611"/>
      <c r="II324" s="611"/>
      <c r="IJ324" s="611"/>
      <c r="IK324" s="611"/>
      <c r="IL324" s="611"/>
      <c r="IM324" s="611"/>
      <c r="IN324" s="611"/>
      <c r="IO324" s="611"/>
      <c r="IP324" s="611"/>
      <c r="IQ324" s="611"/>
      <c r="IR324" s="611"/>
      <c r="IS324" s="611"/>
      <c r="IT324" s="611"/>
      <c r="IU324" s="611"/>
      <c r="IV324" s="611"/>
      <c r="IW324" s="611"/>
      <c r="IX324" s="611"/>
      <c r="IY324" s="611"/>
      <c r="IZ324" s="611"/>
      <c r="JA324" s="611"/>
      <c r="JB324" s="611"/>
      <c r="JC324" s="611"/>
      <c r="JD324" s="611"/>
      <c r="JE324" s="611"/>
      <c r="JF324" s="611"/>
      <c r="JG324" s="611"/>
      <c r="JH324" s="611"/>
      <c r="JI324" s="611"/>
      <c r="JJ324" s="611"/>
      <c r="JK324" s="611"/>
      <c r="JL324" s="611"/>
      <c r="JM324" s="611"/>
      <c r="JN324" s="611"/>
      <c r="JO324" s="611"/>
      <c r="JP324" s="611"/>
      <c r="JQ324" s="611"/>
      <c r="JR324" s="611"/>
      <c r="JS324" s="611"/>
      <c r="JT324" s="611"/>
      <c r="JU324" s="611"/>
      <c r="JV324" s="611"/>
      <c r="JW324" s="611"/>
      <c r="JX324" s="611"/>
      <c r="JY324" s="611"/>
      <c r="JZ324" s="611"/>
      <c r="KA324" s="611"/>
      <c r="KB324" s="611"/>
      <c r="KC324" s="611"/>
      <c r="KD324" s="611"/>
      <c r="KE324" s="611"/>
      <c r="KF324" s="611"/>
      <c r="KG324" s="611"/>
      <c r="KH324" s="611"/>
      <c r="KI324" s="611"/>
      <c r="KJ324" s="611"/>
      <c r="KK324" s="611"/>
      <c r="KL324" s="611"/>
      <c r="KM324" s="611"/>
      <c r="KN324" s="611"/>
      <c r="KO324" s="611"/>
      <c r="KP324" s="611"/>
      <c r="KQ324" s="611"/>
      <c r="KR324" s="611"/>
      <c r="KS324" s="611"/>
      <c r="KT324" s="611"/>
      <c r="KU324" s="611"/>
      <c r="KV324" s="611"/>
      <c r="KW324" s="611"/>
      <c r="KX324" s="611"/>
      <c r="KY324" s="611"/>
      <c r="KZ324" s="611"/>
      <c r="LA324" s="611"/>
      <c r="LB324" s="611"/>
      <c r="LC324" s="611"/>
      <c r="LD324" s="611"/>
      <c r="LE324" s="611"/>
      <c r="LF324" s="611"/>
      <c r="LG324" s="611"/>
      <c r="LH324" s="611"/>
      <c r="LI324" s="611"/>
      <c r="LJ324" s="611"/>
      <c r="LK324" s="611"/>
      <c r="LL324" s="611"/>
      <c r="LM324" s="611"/>
      <c r="LN324" s="611"/>
      <c r="LO324" s="611"/>
      <c r="LP324" s="611"/>
      <c r="LQ324" s="611"/>
      <c r="LR324" s="611"/>
      <c r="LS324" s="611"/>
      <c r="LT324" s="611"/>
      <c r="LU324" s="611"/>
      <c r="LV324" s="611"/>
      <c r="LW324" s="611"/>
      <c r="LX324" s="611"/>
      <c r="LY324" s="611"/>
      <c r="LZ324" s="611"/>
      <c r="MA324" s="611"/>
      <c r="MB324" s="611"/>
      <c r="MC324" s="611"/>
      <c r="MD324" s="611"/>
      <c r="ME324" s="611"/>
      <c r="MF324" s="611"/>
      <c r="MG324" s="611"/>
      <c r="MH324" s="611"/>
      <c r="MI324" s="611"/>
      <c r="MJ324" s="611"/>
      <c r="MK324" s="611"/>
      <c r="ML324" s="611"/>
      <c r="MM324" s="611"/>
      <c r="MN324" s="611"/>
      <c r="MO324" s="611"/>
      <c r="MP324" s="611"/>
      <c r="MQ324" s="611"/>
      <c r="MR324" s="611"/>
      <c r="MS324" s="611"/>
      <c r="MT324" s="611"/>
      <c r="MU324" s="611"/>
      <c r="MV324" s="611"/>
      <c r="MW324" s="611"/>
      <c r="MX324" s="611"/>
      <c r="MY324" s="611"/>
      <c r="MZ324" s="611"/>
      <c r="NA324" s="611"/>
      <c r="NB324" s="611"/>
      <c r="NC324" s="611"/>
      <c r="ND324" s="611"/>
      <c r="NE324" s="611"/>
      <c r="NF324" s="611"/>
      <c r="NG324" s="611"/>
      <c r="NH324" s="611"/>
      <c r="NI324" s="611"/>
      <c r="NJ324" s="611"/>
      <c r="NK324" s="611"/>
      <c r="NL324" s="611"/>
      <c r="NM324" s="611"/>
      <c r="NN324" s="611"/>
      <c r="NO324" s="611"/>
      <c r="NP324" s="611"/>
      <c r="NQ324" s="611"/>
      <c r="NR324" s="611"/>
      <c r="NS324" s="611"/>
      <c r="NT324" s="611"/>
      <c r="NU324" s="611"/>
      <c r="NV324" s="611"/>
      <c r="NW324" s="611"/>
      <c r="NX324" s="611"/>
      <c r="NY324" s="611"/>
      <c r="NZ324" s="611"/>
      <c r="OA324" s="611"/>
      <c r="OB324" s="611"/>
      <c r="OC324" s="611"/>
      <c r="OD324" s="611"/>
      <c r="OE324" s="611"/>
      <c r="OF324" s="611"/>
      <c r="OG324" s="611"/>
      <c r="OH324" s="611"/>
      <c r="OI324" s="611"/>
      <c r="OJ324" s="611"/>
      <c r="OK324" s="611"/>
      <c r="OL324" s="611"/>
      <c r="OM324" s="611"/>
      <c r="ON324" s="611"/>
      <c r="OO324" s="611"/>
      <c r="OP324" s="611"/>
      <c r="OQ324" s="611"/>
      <c r="OR324" s="611"/>
      <c r="OS324" s="611"/>
      <c r="OT324" s="611"/>
      <c r="OU324" s="611"/>
      <c r="OV324" s="611"/>
      <c r="OW324" s="611"/>
      <c r="OX324" s="611"/>
      <c r="OY324" s="611"/>
      <c r="OZ324" s="611"/>
      <c r="PA324" s="611"/>
      <c r="PB324" s="611"/>
      <c r="PC324" s="611"/>
      <c r="PD324" s="611"/>
      <c r="PE324" s="611"/>
      <c r="PF324" s="611"/>
      <c r="PG324" s="611"/>
      <c r="PH324" s="611"/>
      <c r="PI324" s="611"/>
      <c r="PJ324" s="611"/>
      <c r="PK324" s="611"/>
      <c r="PL324" s="611"/>
      <c r="PM324" s="611"/>
      <c r="PN324" s="611"/>
      <c r="PO324" s="611"/>
      <c r="PP324" s="611"/>
      <c r="PQ324" s="611"/>
      <c r="PR324" s="611"/>
      <c r="PS324" s="611"/>
      <c r="PT324" s="611"/>
      <c r="PU324" s="611"/>
      <c r="PV324" s="611"/>
      <c r="PW324" s="611"/>
      <c r="PX324" s="611"/>
      <c r="PY324" s="611"/>
      <c r="PZ324" s="611"/>
      <c r="QA324" s="611"/>
      <c r="QB324" s="611"/>
      <c r="QC324" s="611"/>
      <c r="QD324" s="611"/>
      <c r="QE324" s="611"/>
      <c r="QF324" s="611"/>
      <c r="QG324" s="611"/>
    </row>
    <row r="325" spans="1:449" s="141" customFormat="1" ht="118.5" hidden="1" customHeight="1">
      <c r="A325" s="252">
        <v>298</v>
      </c>
      <c r="B325" s="253" t="s">
        <v>959</v>
      </c>
      <c r="C325" s="215" t="s">
        <v>649</v>
      </c>
      <c r="D325" s="213" t="s">
        <v>344</v>
      </c>
      <c r="E325" s="273" t="s">
        <v>3988</v>
      </c>
      <c r="F325" s="215" t="s">
        <v>648</v>
      </c>
      <c r="G325" s="215" t="s">
        <v>649</v>
      </c>
      <c r="H325" s="213" t="s">
        <v>344</v>
      </c>
      <c r="I325" s="215" t="s">
        <v>3072</v>
      </c>
      <c r="J325" s="215" t="s">
        <v>671</v>
      </c>
      <c r="K325" s="215" t="s">
        <v>672</v>
      </c>
      <c r="L325" s="215" t="s">
        <v>673</v>
      </c>
      <c r="M325" s="215" t="s">
        <v>674</v>
      </c>
      <c r="N325" s="215" t="s">
        <v>675</v>
      </c>
      <c r="O325" s="213" t="s">
        <v>158</v>
      </c>
      <c r="P325" s="213" t="s">
        <v>184</v>
      </c>
      <c r="Q325" s="213" t="s">
        <v>1628</v>
      </c>
      <c r="R325" s="213" t="s">
        <v>250</v>
      </c>
      <c r="S325" s="255" t="s">
        <v>3989</v>
      </c>
      <c r="T325" s="255" t="s">
        <v>328</v>
      </c>
      <c r="U325" s="213" t="s">
        <v>587</v>
      </c>
      <c r="V325" s="255">
        <v>2021</v>
      </c>
      <c r="W325" s="255" t="s">
        <v>3981</v>
      </c>
      <c r="X325" s="214" t="s">
        <v>3982</v>
      </c>
      <c r="Y325" s="214" t="s">
        <v>3990</v>
      </c>
      <c r="Z325" s="214" t="s">
        <v>3991</v>
      </c>
      <c r="AA325" s="255" t="s">
        <v>328</v>
      </c>
      <c r="AB325" s="213" t="s">
        <v>328</v>
      </c>
      <c r="AC325" s="213" t="s">
        <v>328</v>
      </c>
      <c r="AD325" s="255" t="s">
        <v>328</v>
      </c>
      <c r="AE325" s="255" t="s">
        <v>328</v>
      </c>
      <c r="AF325" s="716">
        <v>44287</v>
      </c>
      <c r="AG325" s="716">
        <v>44378</v>
      </c>
      <c r="AH325" s="260">
        <v>44743</v>
      </c>
      <c r="AI325" s="260" t="s">
        <v>309</v>
      </c>
      <c r="AJ325" s="260"/>
      <c r="AK325" s="218">
        <f t="shared" si="41"/>
        <v>-333</v>
      </c>
      <c r="AL325" s="220" t="s">
        <v>547</v>
      </c>
      <c r="AM325" s="703"/>
      <c r="AN325" s="703"/>
      <c r="AO325" s="703"/>
      <c r="AP325" s="704"/>
      <c r="AQ325" s="235" t="s">
        <v>386</v>
      </c>
      <c r="AR325" s="223">
        <v>-73</v>
      </c>
      <c r="AS325" s="221" t="s">
        <v>387</v>
      </c>
      <c r="AT325" s="262" t="s">
        <v>412</v>
      </c>
      <c r="AU325" s="220" t="s">
        <v>547</v>
      </c>
      <c r="AV325" s="263" t="s">
        <v>412</v>
      </c>
      <c r="AW325" s="706">
        <v>0</v>
      </c>
      <c r="AX325" s="704">
        <v>0</v>
      </c>
      <c r="AY325" s="221" t="s">
        <v>393</v>
      </c>
      <c r="AZ325" s="221" t="s">
        <v>383</v>
      </c>
      <c r="BA325" s="247" t="s">
        <v>390</v>
      </c>
      <c r="BB325" s="250" t="s">
        <v>1121</v>
      </c>
      <c r="BC325" s="264">
        <v>44620</v>
      </c>
      <c r="BD325" s="250" t="s">
        <v>309</v>
      </c>
      <c r="BE325" s="50" t="s">
        <v>576</v>
      </c>
      <c r="BF325" s="124">
        <v>0</v>
      </c>
      <c r="BG325" s="235" t="s">
        <v>386</v>
      </c>
      <c r="BH325" s="223">
        <v>-44620</v>
      </c>
      <c r="BI325" s="221" t="s">
        <v>387</v>
      </c>
      <c r="BJ325" s="710"/>
      <c r="BK325" s="710"/>
      <c r="BL325" s="710"/>
      <c r="BM325" s="710"/>
      <c r="BN325" s="221"/>
      <c r="BO325" s="710"/>
      <c r="BP325" s="268" t="s">
        <v>293</v>
      </c>
      <c r="BQ325" s="62" t="s">
        <v>3992</v>
      </c>
      <c r="BR325" s="269">
        <v>44712</v>
      </c>
      <c r="BS325" s="233" t="s">
        <v>1718</v>
      </c>
      <c r="BT325" s="234">
        <v>1</v>
      </c>
      <c r="BU325" s="235" t="s">
        <v>380</v>
      </c>
      <c r="BV325" s="223">
        <v>-333</v>
      </c>
      <c r="BW325" s="221" t="s">
        <v>387</v>
      </c>
      <c r="BX325" s="711" t="s">
        <v>1178</v>
      </c>
      <c r="BY325" s="312" t="s">
        <v>3993</v>
      </c>
      <c r="BZ325" s="712" t="s">
        <v>458</v>
      </c>
      <c r="CA325" s="713">
        <v>1</v>
      </c>
      <c r="CB325" s="236" t="s">
        <v>294</v>
      </c>
      <c r="CC325" s="94"/>
      <c r="CD325" s="236" t="s">
        <v>294</v>
      </c>
      <c r="CE325" s="233" t="s">
        <v>1125</v>
      </c>
      <c r="CF325" s="233" t="s">
        <v>1125</v>
      </c>
      <c r="CG325" s="375" t="s">
        <v>328</v>
      </c>
      <c r="CH325" s="233" t="s">
        <v>328</v>
      </c>
      <c r="CI325" s="234">
        <v>1</v>
      </c>
      <c r="CJ325" s="235" t="str">
        <f t="shared" si="42"/>
        <v>CUMPLIMIENTO TOTAL</v>
      </c>
      <c r="CK325" s="223" t="str">
        <f t="shared" si="46"/>
        <v>NO APLICA ACCION CERRADA</v>
      </c>
      <c r="CL325" s="221" t="str">
        <f t="shared" si="47"/>
        <v>NO APLICA ACCION CERRADA</v>
      </c>
      <c r="CM325" s="239" t="s">
        <v>328</v>
      </c>
      <c r="CN325" s="82" t="s">
        <v>1125</v>
      </c>
      <c r="CO325" s="82" t="s">
        <v>339</v>
      </c>
      <c r="CP325" s="714">
        <v>1</v>
      </c>
      <c r="CQ325" s="236" t="s">
        <v>294</v>
      </c>
      <c r="CR325" s="94"/>
      <c r="CS325" s="249">
        <v>44963</v>
      </c>
      <c r="CT325" s="82" t="s">
        <v>1125</v>
      </c>
      <c r="CU325" s="82" t="s">
        <v>339</v>
      </c>
      <c r="CV325" s="107">
        <v>1</v>
      </c>
      <c r="CW325" s="110">
        <v>1</v>
      </c>
      <c r="CX325" s="235" t="str">
        <f t="shared" si="43"/>
        <v>CUMPLIMIENTO TOTAL</v>
      </c>
      <c r="CY325" s="223" t="str">
        <f t="shared" si="44"/>
        <v>NO APLICA ACCION CERRADA</v>
      </c>
      <c r="CZ325" s="221" t="str">
        <f t="shared" si="49"/>
        <v>NO APLICA ACCION CERRADA</v>
      </c>
      <c r="DA325" s="239" t="s">
        <v>328</v>
      </c>
      <c r="DB325" s="82" t="s">
        <v>1125</v>
      </c>
      <c r="DC325" s="82" t="s">
        <v>339</v>
      </c>
      <c r="DD325" s="107">
        <v>1</v>
      </c>
      <c r="DE325" s="97" t="s">
        <v>294</v>
      </c>
      <c r="DF325" s="715"/>
      <c r="DG325" s="611"/>
      <c r="DH325" s="611"/>
      <c r="DI325" s="611"/>
      <c r="DJ325" s="611"/>
      <c r="DK325" s="611"/>
      <c r="DL325" s="611"/>
      <c r="DM325" s="611"/>
      <c r="DN325" s="611"/>
      <c r="DO325" s="611"/>
      <c r="DP325" s="611"/>
      <c r="DQ325" s="611"/>
      <c r="DR325" s="611"/>
      <c r="DS325" s="611"/>
      <c r="DT325" s="611"/>
      <c r="DU325" s="611"/>
      <c r="DV325" s="611"/>
      <c r="DW325" s="611"/>
      <c r="DX325" s="611"/>
      <c r="DY325" s="611"/>
      <c r="DZ325" s="611"/>
      <c r="EA325" s="611"/>
      <c r="EB325" s="611"/>
      <c r="EC325" s="611"/>
      <c r="ED325" s="611"/>
      <c r="EE325" s="611"/>
      <c r="EF325" s="611"/>
      <c r="EG325" s="611"/>
      <c r="EH325" s="611"/>
      <c r="EI325" s="611"/>
      <c r="EJ325" s="611"/>
      <c r="EK325" s="611"/>
      <c r="EL325" s="611"/>
      <c r="EM325" s="611"/>
      <c r="EN325" s="611"/>
      <c r="EO325" s="611"/>
      <c r="EP325" s="611"/>
      <c r="EQ325" s="611"/>
      <c r="ER325" s="611"/>
      <c r="ES325" s="611"/>
      <c r="ET325" s="611"/>
      <c r="EU325" s="611"/>
      <c r="EV325" s="611"/>
      <c r="EW325" s="611"/>
      <c r="EX325" s="611"/>
      <c r="EY325" s="611"/>
      <c r="EZ325" s="611"/>
      <c r="FA325" s="611"/>
      <c r="FB325" s="611"/>
      <c r="FC325" s="611"/>
      <c r="FD325" s="611"/>
      <c r="FE325" s="611"/>
      <c r="FF325" s="611"/>
      <c r="FG325" s="611"/>
      <c r="FH325" s="611"/>
      <c r="FI325" s="611"/>
      <c r="FJ325" s="611"/>
      <c r="FK325" s="611"/>
      <c r="FL325" s="611"/>
      <c r="FM325" s="611"/>
      <c r="FN325" s="611"/>
      <c r="FO325" s="611"/>
      <c r="FP325" s="611"/>
      <c r="FQ325" s="611"/>
      <c r="FR325" s="611"/>
      <c r="FS325" s="611"/>
      <c r="FT325" s="611"/>
      <c r="FU325" s="611"/>
      <c r="FV325" s="611"/>
      <c r="FW325" s="611"/>
      <c r="FX325" s="611"/>
      <c r="FY325" s="611"/>
      <c r="FZ325" s="611"/>
      <c r="GA325" s="611"/>
      <c r="GB325" s="611"/>
      <c r="GC325" s="611"/>
      <c r="GD325" s="611"/>
      <c r="GE325" s="611"/>
      <c r="GF325" s="611"/>
      <c r="GG325" s="611"/>
      <c r="GH325" s="611"/>
      <c r="GI325" s="611"/>
      <c r="GJ325" s="611"/>
      <c r="GK325" s="611"/>
      <c r="GL325" s="611"/>
      <c r="GM325" s="611"/>
      <c r="GN325" s="611"/>
      <c r="GO325" s="611"/>
      <c r="GP325" s="611"/>
      <c r="GQ325" s="611"/>
      <c r="GR325" s="611"/>
      <c r="GS325" s="611"/>
      <c r="GT325" s="611"/>
      <c r="GU325" s="611"/>
      <c r="GV325" s="611"/>
      <c r="GW325" s="611"/>
      <c r="GX325" s="611"/>
      <c r="GY325" s="611"/>
      <c r="GZ325" s="611"/>
      <c r="HA325" s="611"/>
      <c r="HB325" s="611"/>
      <c r="HC325" s="611"/>
      <c r="HD325" s="611"/>
      <c r="HE325" s="611"/>
      <c r="HF325" s="611"/>
      <c r="HG325" s="611"/>
      <c r="HH325" s="611"/>
      <c r="HI325" s="611"/>
      <c r="HJ325" s="611"/>
      <c r="HK325" s="611"/>
      <c r="HL325" s="611"/>
      <c r="HM325" s="611"/>
      <c r="HN325" s="611"/>
      <c r="HO325" s="611"/>
      <c r="HP325" s="611"/>
      <c r="HQ325" s="611"/>
      <c r="HR325" s="611"/>
      <c r="HS325" s="611"/>
      <c r="HT325" s="611"/>
      <c r="HU325" s="611"/>
      <c r="HV325" s="611"/>
      <c r="HW325" s="611"/>
      <c r="HX325" s="611"/>
      <c r="HY325" s="611"/>
      <c r="HZ325" s="611"/>
      <c r="IA325" s="611"/>
      <c r="IB325" s="611"/>
      <c r="IC325" s="611"/>
      <c r="ID325" s="611"/>
      <c r="IE325" s="611"/>
      <c r="IF325" s="611"/>
      <c r="IG325" s="611"/>
      <c r="IH325" s="611"/>
      <c r="II325" s="611"/>
      <c r="IJ325" s="611"/>
      <c r="IK325" s="611"/>
      <c r="IL325" s="611"/>
      <c r="IM325" s="611"/>
      <c r="IN325" s="611"/>
      <c r="IO325" s="611"/>
      <c r="IP325" s="611"/>
      <c r="IQ325" s="611"/>
      <c r="IR325" s="611"/>
      <c r="IS325" s="611"/>
      <c r="IT325" s="611"/>
      <c r="IU325" s="611"/>
      <c r="IV325" s="611"/>
      <c r="IW325" s="611"/>
      <c r="IX325" s="611"/>
      <c r="IY325" s="611"/>
      <c r="IZ325" s="611"/>
      <c r="JA325" s="611"/>
      <c r="JB325" s="611"/>
      <c r="JC325" s="611"/>
      <c r="JD325" s="611"/>
      <c r="JE325" s="611"/>
      <c r="JF325" s="611"/>
      <c r="JG325" s="611"/>
      <c r="JH325" s="611"/>
      <c r="JI325" s="611"/>
      <c r="JJ325" s="611"/>
      <c r="JK325" s="611"/>
      <c r="JL325" s="611"/>
      <c r="JM325" s="611"/>
      <c r="JN325" s="611"/>
      <c r="JO325" s="611"/>
      <c r="JP325" s="611"/>
      <c r="JQ325" s="611"/>
      <c r="JR325" s="611"/>
      <c r="JS325" s="611"/>
      <c r="JT325" s="611"/>
      <c r="JU325" s="611"/>
      <c r="JV325" s="611"/>
      <c r="JW325" s="611"/>
      <c r="JX325" s="611"/>
      <c r="JY325" s="611"/>
      <c r="JZ325" s="611"/>
      <c r="KA325" s="611"/>
      <c r="KB325" s="611"/>
      <c r="KC325" s="611"/>
      <c r="KD325" s="611"/>
      <c r="KE325" s="611"/>
      <c r="KF325" s="611"/>
      <c r="KG325" s="611"/>
      <c r="KH325" s="611"/>
      <c r="KI325" s="611"/>
      <c r="KJ325" s="611"/>
      <c r="KK325" s="611"/>
      <c r="KL325" s="611"/>
      <c r="KM325" s="611"/>
      <c r="KN325" s="611"/>
      <c r="KO325" s="611"/>
      <c r="KP325" s="611"/>
      <c r="KQ325" s="611"/>
      <c r="KR325" s="611"/>
      <c r="KS325" s="611"/>
      <c r="KT325" s="611"/>
      <c r="KU325" s="611"/>
      <c r="KV325" s="611"/>
      <c r="KW325" s="611"/>
      <c r="KX325" s="611"/>
      <c r="KY325" s="611"/>
      <c r="KZ325" s="611"/>
      <c r="LA325" s="611"/>
      <c r="LB325" s="611"/>
      <c r="LC325" s="611"/>
      <c r="LD325" s="611"/>
      <c r="LE325" s="611"/>
      <c r="LF325" s="611"/>
      <c r="LG325" s="611"/>
      <c r="LH325" s="611"/>
      <c r="LI325" s="611"/>
      <c r="LJ325" s="611"/>
      <c r="LK325" s="611"/>
      <c r="LL325" s="611"/>
      <c r="LM325" s="611"/>
      <c r="LN325" s="611"/>
      <c r="LO325" s="611"/>
      <c r="LP325" s="611"/>
      <c r="LQ325" s="611"/>
      <c r="LR325" s="611"/>
      <c r="LS325" s="611"/>
      <c r="LT325" s="611"/>
      <c r="LU325" s="611"/>
      <c r="LV325" s="611"/>
      <c r="LW325" s="611"/>
      <c r="LX325" s="611"/>
      <c r="LY325" s="611"/>
      <c r="LZ325" s="611"/>
      <c r="MA325" s="611"/>
      <c r="MB325" s="611"/>
      <c r="MC325" s="611"/>
      <c r="MD325" s="611"/>
      <c r="ME325" s="611"/>
      <c r="MF325" s="611"/>
      <c r="MG325" s="611"/>
      <c r="MH325" s="611"/>
      <c r="MI325" s="611"/>
      <c r="MJ325" s="611"/>
      <c r="MK325" s="611"/>
      <c r="ML325" s="611"/>
      <c r="MM325" s="611"/>
      <c r="MN325" s="611"/>
      <c r="MO325" s="611"/>
      <c r="MP325" s="611"/>
      <c r="MQ325" s="611"/>
      <c r="MR325" s="611"/>
      <c r="MS325" s="611"/>
      <c r="MT325" s="611"/>
      <c r="MU325" s="611"/>
      <c r="MV325" s="611"/>
      <c r="MW325" s="611"/>
      <c r="MX325" s="611"/>
      <c r="MY325" s="611"/>
      <c r="MZ325" s="611"/>
      <c r="NA325" s="611"/>
      <c r="NB325" s="611"/>
      <c r="NC325" s="611"/>
      <c r="ND325" s="611"/>
      <c r="NE325" s="611"/>
      <c r="NF325" s="611"/>
      <c r="NG325" s="611"/>
      <c r="NH325" s="611"/>
      <c r="NI325" s="611"/>
      <c r="NJ325" s="611"/>
      <c r="NK325" s="611"/>
      <c r="NL325" s="611"/>
      <c r="NM325" s="611"/>
      <c r="NN325" s="611"/>
      <c r="NO325" s="611"/>
      <c r="NP325" s="611"/>
      <c r="NQ325" s="611"/>
      <c r="NR325" s="611"/>
      <c r="NS325" s="611"/>
      <c r="NT325" s="611"/>
      <c r="NU325" s="611"/>
      <c r="NV325" s="611"/>
      <c r="NW325" s="611"/>
      <c r="NX325" s="611"/>
      <c r="NY325" s="611"/>
      <c r="NZ325" s="611"/>
      <c r="OA325" s="611"/>
      <c r="OB325" s="611"/>
      <c r="OC325" s="611"/>
      <c r="OD325" s="611"/>
      <c r="OE325" s="611"/>
      <c r="OF325" s="611"/>
      <c r="OG325" s="611"/>
      <c r="OH325" s="611"/>
      <c r="OI325" s="611"/>
      <c r="OJ325" s="611"/>
      <c r="OK325" s="611"/>
      <c r="OL325" s="611"/>
      <c r="OM325" s="611"/>
      <c r="ON325" s="611"/>
      <c r="OO325" s="611"/>
      <c r="OP325" s="611"/>
      <c r="OQ325" s="611"/>
      <c r="OR325" s="611"/>
      <c r="OS325" s="611"/>
      <c r="OT325" s="611"/>
      <c r="OU325" s="611"/>
      <c r="OV325" s="611"/>
      <c r="OW325" s="611"/>
      <c r="OX325" s="611"/>
      <c r="OY325" s="611"/>
      <c r="OZ325" s="611"/>
      <c r="PA325" s="611"/>
      <c r="PB325" s="611"/>
      <c r="PC325" s="611"/>
      <c r="PD325" s="611"/>
      <c r="PE325" s="611"/>
      <c r="PF325" s="611"/>
      <c r="PG325" s="611"/>
      <c r="PH325" s="611"/>
      <c r="PI325" s="611"/>
      <c r="PJ325" s="611"/>
      <c r="PK325" s="611"/>
      <c r="PL325" s="611"/>
      <c r="PM325" s="611"/>
      <c r="PN325" s="611"/>
      <c r="PO325" s="611"/>
      <c r="PP325" s="611"/>
      <c r="PQ325" s="611"/>
      <c r="PR325" s="611"/>
      <c r="PS325" s="611"/>
      <c r="PT325" s="611"/>
      <c r="PU325" s="611"/>
      <c r="PV325" s="611"/>
      <c r="PW325" s="611"/>
      <c r="PX325" s="611"/>
      <c r="PY325" s="611"/>
      <c r="PZ325" s="611"/>
      <c r="QA325" s="611"/>
      <c r="QB325" s="611"/>
      <c r="QC325" s="611"/>
      <c r="QD325" s="611"/>
      <c r="QE325" s="611"/>
      <c r="QF325" s="611"/>
      <c r="QG325" s="611"/>
    </row>
    <row r="326" spans="1:449" ht="153" hidden="1" customHeight="1">
      <c r="A326" s="252">
        <v>299</v>
      </c>
      <c r="B326" s="253" t="s">
        <v>959</v>
      </c>
      <c r="C326" s="215" t="s">
        <v>649</v>
      </c>
      <c r="D326" s="213" t="s">
        <v>344</v>
      </c>
      <c r="E326" s="273" t="s">
        <v>3994</v>
      </c>
      <c r="F326" s="215" t="s">
        <v>648</v>
      </c>
      <c r="G326" s="215" t="s">
        <v>649</v>
      </c>
      <c r="H326" s="213" t="s">
        <v>344</v>
      </c>
      <c r="I326" s="215" t="s">
        <v>3995</v>
      </c>
      <c r="J326" s="215" t="s">
        <v>671</v>
      </c>
      <c r="K326" s="215" t="s">
        <v>672</v>
      </c>
      <c r="L326" s="215" t="s">
        <v>673</v>
      </c>
      <c r="M326" s="215" t="s">
        <v>674</v>
      </c>
      <c r="N326" s="215" t="s">
        <v>675</v>
      </c>
      <c r="O326" s="213" t="s">
        <v>158</v>
      </c>
      <c r="P326" s="213" t="s">
        <v>185</v>
      </c>
      <c r="Q326" s="213" t="s">
        <v>1628</v>
      </c>
      <c r="R326" s="213" t="s">
        <v>250</v>
      </c>
      <c r="S326" s="255" t="s">
        <v>3996</v>
      </c>
      <c r="T326" s="255" t="s">
        <v>328</v>
      </c>
      <c r="U326" s="213" t="s">
        <v>587</v>
      </c>
      <c r="V326" s="255">
        <v>2021</v>
      </c>
      <c r="W326" s="255" t="s">
        <v>3997</v>
      </c>
      <c r="X326" s="214" t="s">
        <v>3998</v>
      </c>
      <c r="Y326" s="214" t="s">
        <v>3999</v>
      </c>
      <c r="Z326" s="214" t="s">
        <v>4000</v>
      </c>
      <c r="AA326" s="255" t="s">
        <v>328</v>
      </c>
      <c r="AB326" s="213" t="s">
        <v>328</v>
      </c>
      <c r="AC326" s="213" t="s">
        <v>328</v>
      </c>
      <c r="AD326" s="255" t="s">
        <v>328</v>
      </c>
      <c r="AE326" s="255" t="s">
        <v>328</v>
      </c>
      <c r="AF326" s="716">
        <v>44287</v>
      </c>
      <c r="AG326" s="716">
        <v>44378</v>
      </c>
      <c r="AH326" s="260">
        <v>44743</v>
      </c>
      <c r="AI326" s="260" t="s">
        <v>309</v>
      </c>
      <c r="AJ326" s="260"/>
      <c r="AK326" s="218">
        <f t="shared" si="41"/>
        <v>-333</v>
      </c>
      <c r="AL326" s="220" t="s">
        <v>547</v>
      </c>
      <c r="AM326" s="703"/>
      <c r="AN326" s="703"/>
      <c r="AO326" s="703"/>
      <c r="AP326" s="704"/>
      <c r="AQ326" s="235" t="s">
        <v>386</v>
      </c>
      <c r="AR326" s="223">
        <v>-73</v>
      </c>
      <c r="AS326" s="221" t="s">
        <v>387</v>
      </c>
      <c r="AT326" s="262" t="s">
        <v>412</v>
      </c>
      <c r="AU326" s="220" t="s">
        <v>547</v>
      </c>
      <c r="AV326" s="263" t="s">
        <v>412</v>
      </c>
      <c r="AW326" s="706">
        <v>0</v>
      </c>
      <c r="AX326" s="704">
        <v>0</v>
      </c>
      <c r="AY326" s="221" t="s">
        <v>393</v>
      </c>
      <c r="AZ326" s="221" t="s">
        <v>383</v>
      </c>
      <c r="BA326" s="247" t="s">
        <v>390</v>
      </c>
      <c r="BB326" s="250" t="s">
        <v>1121</v>
      </c>
      <c r="BC326" s="264">
        <v>44620</v>
      </c>
      <c r="BD326" s="250" t="s">
        <v>309</v>
      </c>
      <c r="BE326" s="50" t="s">
        <v>576</v>
      </c>
      <c r="BF326" s="124">
        <v>0</v>
      </c>
      <c r="BG326" s="235" t="s">
        <v>386</v>
      </c>
      <c r="BH326" s="223">
        <v>-44620</v>
      </c>
      <c r="BI326" s="221" t="s">
        <v>387</v>
      </c>
      <c r="BJ326" s="710"/>
      <c r="BK326" s="710"/>
      <c r="BL326" s="710"/>
      <c r="BM326" s="710"/>
      <c r="BN326" s="221"/>
      <c r="BO326" s="710"/>
      <c r="BP326" s="268" t="s">
        <v>293</v>
      </c>
      <c r="BQ326" s="62" t="s">
        <v>4001</v>
      </c>
      <c r="BR326" s="269">
        <v>44712</v>
      </c>
      <c r="BS326" s="233" t="s">
        <v>1718</v>
      </c>
      <c r="BT326" s="234">
        <v>1</v>
      </c>
      <c r="BU326" s="235" t="s">
        <v>380</v>
      </c>
      <c r="BV326" s="223">
        <v>-333</v>
      </c>
      <c r="BW326" s="221" t="s">
        <v>387</v>
      </c>
      <c r="BX326" s="711" t="s">
        <v>1178</v>
      </c>
      <c r="BY326" s="312" t="s">
        <v>4002</v>
      </c>
      <c r="BZ326" s="712" t="s">
        <v>458</v>
      </c>
      <c r="CA326" s="713">
        <v>1</v>
      </c>
      <c r="CB326" s="236" t="s">
        <v>294</v>
      </c>
      <c r="CC326" s="94"/>
      <c r="CD326" s="236" t="s">
        <v>294</v>
      </c>
      <c r="CE326" s="233" t="s">
        <v>1125</v>
      </c>
      <c r="CF326" s="233" t="s">
        <v>1125</v>
      </c>
      <c r="CG326" s="375" t="s">
        <v>328</v>
      </c>
      <c r="CH326" s="233" t="s">
        <v>328</v>
      </c>
      <c r="CI326" s="234">
        <v>1</v>
      </c>
      <c r="CJ326" s="235" t="str">
        <f t="shared" si="42"/>
        <v>CUMPLIMIENTO TOTAL</v>
      </c>
      <c r="CK326" s="223" t="str">
        <f t="shared" si="46"/>
        <v>NO APLICA ACCION CERRADA</v>
      </c>
      <c r="CL326" s="221" t="str">
        <f t="shared" si="47"/>
        <v>NO APLICA ACCION CERRADA</v>
      </c>
      <c r="CM326" s="239" t="s">
        <v>328</v>
      </c>
      <c r="CN326" s="82" t="s">
        <v>1125</v>
      </c>
      <c r="CO326" s="82" t="s">
        <v>339</v>
      </c>
      <c r="CP326" s="714">
        <v>1</v>
      </c>
      <c r="CQ326" s="236" t="s">
        <v>294</v>
      </c>
      <c r="CR326" s="94"/>
      <c r="CS326" s="249">
        <v>44963</v>
      </c>
      <c r="CT326" s="82" t="s">
        <v>1125</v>
      </c>
      <c r="CU326" s="82" t="s">
        <v>339</v>
      </c>
      <c r="CV326" s="107">
        <v>1</v>
      </c>
      <c r="CW326" s="110">
        <v>1</v>
      </c>
      <c r="CX326" s="235" t="str">
        <f t="shared" si="43"/>
        <v>CUMPLIMIENTO TOTAL</v>
      </c>
      <c r="CY326" s="223" t="str">
        <f t="shared" si="44"/>
        <v>NO APLICA ACCION CERRADA</v>
      </c>
      <c r="CZ326" s="221" t="str">
        <f t="shared" si="49"/>
        <v>NO APLICA ACCION CERRADA</v>
      </c>
      <c r="DA326" s="239" t="s">
        <v>328</v>
      </c>
      <c r="DB326" s="82" t="s">
        <v>1125</v>
      </c>
      <c r="DC326" s="82" t="s">
        <v>339</v>
      </c>
      <c r="DD326" s="107">
        <v>1</v>
      </c>
      <c r="DE326" s="97" t="s">
        <v>294</v>
      </c>
      <c r="DF326" s="715"/>
      <c r="DG326" s="611"/>
      <c r="DH326" s="611"/>
      <c r="DI326" s="611"/>
      <c r="DJ326" s="611"/>
      <c r="DK326" s="611"/>
      <c r="DL326" s="611"/>
      <c r="DM326" s="611"/>
      <c r="DN326" s="611"/>
      <c r="DO326" s="611"/>
      <c r="DP326" s="611"/>
      <c r="DQ326" s="611"/>
      <c r="DR326" s="611"/>
      <c r="DS326" s="611"/>
      <c r="DT326" s="611"/>
      <c r="DU326" s="611"/>
      <c r="DV326" s="611"/>
      <c r="DW326" s="611"/>
      <c r="DX326" s="611"/>
      <c r="DY326" s="611"/>
      <c r="DZ326" s="611"/>
      <c r="EA326" s="611"/>
      <c r="EB326" s="611"/>
      <c r="EC326" s="611"/>
      <c r="ED326" s="611"/>
      <c r="EE326" s="611"/>
      <c r="EF326" s="611"/>
      <c r="EG326" s="611"/>
      <c r="EH326" s="611"/>
      <c r="EI326" s="611"/>
      <c r="EJ326" s="611"/>
      <c r="EK326" s="611"/>
      <c r="EL326" s="611"/>
      <c r="EM326" s="611"/>
      <c r="EN326" s="611"/>
      <c r="EO326" s="611"/>
      <c r="EP326" s="611"/>
      <c r="EQ326" s="611"/>
      <c r="ER326" s="611"/>
      <c r="ES326" s="611"/>
      <c r="ET326" s="611"/>
      <c r="EU326" s="611"/>
      <c r="EV326" s="611"/>
      <c r="EW326" s="611"/>
      <c r="EX326" s="611"/>
      <c r="EY326" s="611"/>
      <c r="EZ326" s="611"/>
      <c r="FA326" s="611"/>
      <c r="FB326" s="611"/>
      <c r="FC326" s="611"/>
      <c r="FD326" s="611"/>
      <c r="FE326" s="611"/>
      <c r="FF326" s="611"/>
      <c r="FG326" s="611"/>
      <c r="FH326" s="611"/>
      <c r="FI326" s="611"/>
      <c r="FJ326" s="611"/>
      <c r="FK326" s="611"/>
      <c r="FL326" s="611"/>
      <c r="FM326" s="611"/>
      <c r="FN326" s="611"/>
      <c r="FO326" s="611"/>
      <c r="FP326" s="611"/>
      <c r="FQ326" s="611"/>
      <c r="FR326" s="611"/>
      <c r="FS326" s="611"/>
      <c r="FT326" s="611"/>
      <c r="FU326" s="611"/>
      <c r="FV326" s="611"/>
      <c r="FW326" s="611"/>
      <c r="FX326" s="611"/>
      <c r="FY326" s="611"/>
      <c r="FZ326" s="611"/>
      <c r="GA326" s="611"/>
      <c r="GB326" s="611"/>
      <c r="GC326" s="611"/>
      <c r="GD326" s="611"/>
      <c r="GE326" s="611"/>
      <c r="GF326" s="611"/>
      <c r="GG326" s="611"/>
      <c r="GH326" s="611"/>
      <c r="GI326" s="611"/>
      <c r="GJ326" s="611"/>
      <c r="GK326" s="611"/>
      <c r="GL326" s="611"/>
      <c r="GM326" s="611"/>
      <c r="GN326" s="611"/>
      <c r="GO326" s="611"/>
      <c r="GP326" s="611"/>
      <c r="GQ326" s="611"/>
      <c r="GR326" s="611"/>
      <c r="GS326" s="611"/>
      <c r="GT326" s="611"/>
      <c r="GU326" s="611"/>
      <c r="GV326" s="611"/>
      <c r="GW326" s="611"/>
      <c r="GX326" s="611"/>
      <c r="GY326" s="611"/>
      <c r="GZ326" s="611"/>
      <c r="HA326" s="611"/>
      <c r="HB326" s="611"/>
      <c r="HC326" s="611"/>
      <c r="HD326" s="611"/>
      <c r="HE326" s="611"/>
      <c r="HF326" s="611"/>
      <c r="HG326" s="611"/>
      <c r="HH326" s="611"/>
      <c r="HI326" s="611"/>
      <c r="HJ326" s="611"/>
      <c r="HK326" s="611"/>
      <c r="HL326" s="611"/>
      <c r="HM326" s="611"/>
      <c r="HN326" s="611"/>
      <c r="HO326" s="611"/>
      <c r="HP326" s="611"/>
      <c r="HQ326" s="611"/>
      <c r="HR326" s="611"/>
      <c r="HS326" s="611"/>
      <c r="HT326" s="611"/>
      <c r="HU326" s="611"/>
      <c r="HV326" s="611"/>
      <c r="HW326" s="611"/>
      <c r="HX326" s="611"/>
      <c r="HY326" s="611"/>
      <c r="HZ326" s="611"/>
      <c r="IA326" s="611"/>
      <c r="IB326" s="611"/>
      <c r="IC326" s="611"/>
      <c r="ID326" s="611"/>
      <c r="IE326" s="611"/>
      <c r="IF326" s="611"/>
      <c r="IG326" s="611"/>
      <c r="IH326" s="611"/>
      <c r="II326" s="611"/>
      <c r="IJ326" s="611"/>
      <c r="IK326" s="611"/>
      <c r="IL326" s="611"/>
      <c r="IM326" s="611"/>
      <c r="IN326" s="611"/>
      <c r="IO326" s="611"/>
      <c r="IP326" s="611"/>
      <c r="IQ326" s="611"/>
      <c r="IR326" s="611"/>
      <c r="IS326" s="611"/>
      <c r="IT326" s="611"/>
      <c r="IU326" s="611"/>
      <c r="IV326" s="611"/>
      <c r="IW326" s="611"/>
      <c r="IX326" s="611"/>
      <c r="IY326" s="611"/>
      <c r="IZ326" s="611"/>
      <c r="JA326" s="611"/>
      <c r="JB326" s="611"/>
      <c r="JC326" s="611"/>
      <c r="JD326" s="611"/>
      <c r="JE326" s="611"/>
      <c r="JF326" s="611"/>
      <c r="JG326" s="611"/>
      <c r="JH326" s="611"/>
      <c r="JI326" s="611"/>
      <c r="JJ326" s="611"/>
      <c r="JK326" s="611"/>
      <c r="JL326" s="611"/>
      <c r="JM326" s="611"/>
      <c r="JN326" s="611"/>
      <c r="JO326" s="611"/>
      <c r="JP326" s="611"/>
      <c r="JQ326" s="611"/>
      <c r="JR326" s="611"/>
      <c r="JS326" s="611"/>
      <c r="JT326" s="611"/>
      <c r="JU326" s="611"/>
      <c r="JV326" s="611"/>
      <c r="JW326" s="611"/>
      <c r="JX326" s="611"/>
      <c r="JY326" s="611"/>
      <c r="JZ326" s="611"/>
      <c r="KA326" s="611"/>
      <c r="KB326" s="611"/>
      <c r="KC326" s="611"/>
      <c r="KD326" s="611"/>
      <c r="KE326" s="611"/>
      <c r="KF326" s="611"/>
      <c r="KG326" s="611"/>
      <c r="KH326" s="611"/>
      <c r="KI326" s="611"/>
      <c r="KJ326" s="611"/>
      <c r="KK326" s="611"/>
      <c r="KL326" s="611"/>
      <c r="KM326" s="611"/>
      <c r="KN326" s="611"/>
      <c r="KO326" s="611"/>
      <c r="KP326" s="611"/>
      <c r="KQ326" s="611"/>
      <c r="KR326" s="611"/>
      <c r="KS326" s="611"/>
      <c r="KT326" s="611"/>
      <c r="KU326" s="611"/>
      <c r="KV326" s="611"/>
      <c r="KW326" s="611"/>
      <c r="KX326" s="611"/>
      <c r="KY326" s="611"/>
      <c r="KZ326" s="611"/>
      <c r="LA326" s="611"/>
      <c r="LB326" s="611"/>
      <c r="LC326" s="611"/>
      <c r="LD326" s="611"/>
      <c r="LE326" s="611"/>
      <c r="LF326" s="611"/>
      <c r="LG326" s="611"/>
      <c r="LH326" s="611"/>
      <c r="LI326" s="611"/>
      <c r="LJ326" s="611"/>
      <c r="LK326" s="611"/>
      <c r="LL326" s="611"/>
      <c r="LM326" s="611"/>
      <c r="LN326" s="611"/>
      <c r="LO326" s="611"/>
      <c r="LP326" s="611"/>
      <c r="LQ326" s="611"/>
      <c r="LR326" s="611"/>
      <c r="LS326" s="611"/>
      <c r="LT326" s="611"/>
      <c r="LU326" s="611"/>
      <c r="LV326" s="611"/>
      <c r="LW326" s="611"/>
      <c r="LX326" s="611"/>
      <c r="LY326" s="611"/>
      <c r="LZ326" s="611"/>
      <c r="MA326" s="611"/>
      <c r="MB326" s="611"/>
      <c r="MC326" s="611"/>
      <c r="MD326" s="611"/>
      <c r="ME326" s="611"/>
      <c r="MF326" s="611"/>
      <c r="MG326" s="611"/>
      <c r="MH326" s="611"/>
      <c r="MI326" s="611"/>
      <c r="MJ326" s="611"/>
      <c r="MK326" s="611"/>
      <c r="ML326" s="611"/>
      <c r="MM326" s="611"/>
      <c r="MN326" s="611"/>
      <c r="MO326" s="611"/>
      <c r="MP326" s="611"/>
      <c r="MQ326" s="611"/>
      <c r="MR326" s="611"/>
      <c r="MS326" s="611"/>
      <c r="MT326" s="611"/>
      <c r="MU326" s="611"/>
      <c r="MV326" s="611"/>
      <c r="MW326" s="611"/>
      <c r="MX326" s="611"/>
      <c r="MY326" s="611"/>
      <c r="MZ326" s="611"/>
      <c r="NA326" s="611"/>
      <c r="NB326" s="611"/>
      <c r="NC326" s="611"/>
      <c r="ND326" s="611"/>
      <c r="NE326" s="611"/>
      <c r="NF326" s="611"/>
      <c r="NG326" s="611"/>
      <c r="NH326" s="611"/>
      <c r="NI326" s="611"/>
      <c r="NJ326" s="611"/>
      <c r="NK326" s="611"/>
      <c r="NL326" s="611"/>
      <c r="NM326" s="611"/>
      <c r="NN326" s="611"/>
      <c r="NO326" s="611"/>
      <c r="NP326" s="611"/>
      <c r="NQ326" s="611"/>
      <c r="NR326" s="611"/>
      <c r="NS326" s="611"/>
      <c r="NT326" s="611"/>
      <c r="NU326" s="611"/>
      <c r="NV326" s="611"/>
      <c r="NW326" s="611"/>
      <c r="NX326" s="611"/>
      <c r="NY326" s="611"/>
      <c r="NZ326" s="611"/>
      <c r="OA326" s="611"/>
      <c r="OB326" s="611"/>
      <c r="OC326" s="611"/>
      <c r="OD326" s="611"/>
      <c r="OE326" s="611"/>
      <c r="OF326" s="611"/>
      <c r="OG326" s="611"/>
      <c r="OH326" s="611"/>
      <c r="OI326" s="611"/>
      <c r="OJ326" s="611"/>
      <c r="OK326" s="611"/>
      <c r="OL326" s="611"/>
      <c r="OM326" s="611"/>
      <c r="ON326" s="611"/>
      <c r="OO326" s="611"/>
      <c r="OP326" s="611"/>
      <c r="OQ326" s="611"/>
      <c r="OR326" s="611"/>
      <c r="OS326" s="611"/>
      <c r="OT326" s="611"/>
      <c r="OU326" s="611"/>
      <c r="OV326" s="611"/>
      <c r="OW326" s="611"/>
      <c r="OX326" s="611"/>
      <c r="OY326" s="611"/>
      <c r="OZ326" s="611"/>
      <c r="PA326" s="611"/>
      <c r="PB326" s="611"/>
      <c r="PC326" s="611"/>
      <c r="PD326" s="611"/>
      <c r="PE326" s="611"/>
      <c r="PF326" s="611"/>
      <c r="PG326" s="611"/>
      <c r="PH326" s="611"/>
      <c r="PI326" s="611"/>
      <c r="PJ326" s="611"/>
      <c r="PK326" s="611"/>
      <c r="PL326" s="611"/>
      <c r="PM326" s="611"/>
      <c r="PN326" s="611"/>
      <c r="PO326" s="611"/>
      <c r="PP326" s="611"/>
      <c r="PQ326" s="611"/>
      <c r="PR326" s="611"/>
      <c r="PS326" s="611"/>
      <c r="PT326" s="611"/>
      <c r="PU326" s="611"/>
      <c r="PV326" s="611"/>
      <c r="PW326" s="611"/>
      <c r="PX326" s="611"/>
      <c r="PY326" s="611"/>
      <c r="PZ326" s="611"/>
      <c r="QA326" s="611"/>
      <c r="QB326" s="611"/>
      <c r="QC326" s="611"/>
      <c r="QD326" s="611"/>
      <c r="QE326" s="611"/>
      <c r="QF326" s="611"/>
      <c r="QG326" s="611"/>
    </row>
    <row r="327" spans="1:449" s="145" customFormat="1" ht="118.5" hidden="1" customHeight="1">
      <c r="A327" s="252">
        <v>300</v>
      </c>
      <c r="B327" s="253" t="s">
        <v>959</v>
      </c>
      <c r="C327" s="215" t="s">
        <v>649</v>
      </c>
      <c r="D327" s="213" t="s">
        <v>344</v>
      </c>
      <c r="E327" s="273" t="s">
        <v>4003</v>
      </c>
      <c r="F327" s="215" t="s">
        <v>648</v>
      </c>
      <c r="G327" s="215" t="s">
        <v>649</v>
      </c>
      <c r="H327" s="213" t="s">
        <v>344</v>
      </c>
      <c r="I327" s="215" t="s">
        <v>3072</v>
      </c>
      <c r="J327" s="215" t="s">
        <v>671</v>
      </c>
      <c r="K327" s="215" t="s">
        <v>672</v>
      </c>
      <c r="L327" s="215" t="s">
        <v>673</v>
      </c>
      <c r="M327" s="215" t="s">
        <v>674</v>
      </c>
      <c r="N327" s="215" t="s">
        <v>675</v>
      </c>
      <c r="O327" s="213" t="s">
        <v>158</v>
      </c>
      <c r="P327" s="213" t="s">
        <v>185</v>
      </c>
      <c r="Q327" s="213" t="s">
        <v>1628</v>
      </c>
      <c r="R327" s="213" t="s">
        <v>250</v>
      </c>
      <c r="S327" s="255" t="s">
        <v>4004</v>
      </c>
      <c r="T327" s="255" t="s">
        <v>328</v>
      </c>
      <c r="U327" s="213" t="s">
        <v>587</v>
      </c>
      <c r="V327" s="255">
        <v>2021</v>
      </c>
      <c r="W327" s="255" t="s">
        <v>3997</v>
      </c>
      <c r="X327" s="214" t="s">
        <v>3998</v>
      </c>
      <c r="Y327" s="214" t="s">
        <v>4005</v>
      </c>
      <c r="Z327" s="214" t="s">
        <v>4006</v>
      </c>
      <c r="AA327" s="255" t="s">
        <v>328</v>
      </c>
      <c r="AB327" s="213" t="s">
        <v>328</v>
      </c>
      <c r="AC327" s="213" t="s">
        <v>328</v>
      </c>
      <c r="AD327" s="255" t="s">
        <v>328</v>
      </c>
      <c r="AE327" s="255" t="s">
        <v>328</v>
      </c>
      <c r="AF327" s="716">
        <v>44287</v>
      </c>
      <c r="AG327" s="716">
        <v>44652</v>
      </c>
      <c r="AH327" s="260">
        <v>44743</v>
      </c>
      <c r="AI327" s="260" t="s">
        <v>309</v>
      </c>
      <c r="AJ327" s="260"/>
      <c r="AK327" s="218">
        <f t="shared" si="41"/>
        <v>-59</v>
      </c>
      <c r="AL327" s="220" t="s">
        <v>547</v>
      </c>
      <c r="AM327" s="703"/>
      <c r="AN327" s="703"/>
      <c r="AO327" s="703"/>
      <c r="AP327" s="704"/>
      <c r="AQ327" s="235" t="s">
        <v>386</v>
      </c>
      <c r="AR327" s="223">
        <v>201</v>
      </c>
      <c r="AS327" s="221" t="s">
        <v>398</v>
      </c>
      <c r="AT327" s="262" t="s">
        <v>412</v>
      </c>
      <c r="AU327" s="220" t="s">
        <v>547</v>
      </c>
      <c r="AV327" s="263" t="s">
        <v>412</v>
      </c>
      <c r="AW327" s="706">
        <v>0</v>
      </c>
      <c r="AX327" s="704">
        <v>0</v>
      </c>
      <c r="AY327" s="221" t="s">
        <v>400</v>
      </c>
      <c r="AZ327" s="221" t="s">
        <v>383</v>
      </c>
      <c r="BA327" s="247" t="s">
        <v>390</v>
      </c>
      <c r="BB327" s="267" t="s">
        <v>789</v>
      </c>
      <c r="BC327" s="269">
        <v>44620</v>
      </c>
      <c r="BD327" s="267" t="s">
        <v>394</v>
      </c>
      <c r="BE327" s="279" t="s">
        <v>576</v>
      </c>
      <c r="BF327" s="266">
        <v>0</v>
      </c>
      <c r="BG327" s="235" t="s">
        <v>386</v>
      </c>
      <c r="BH327" s="223">
        <v>-44620</v>
      </c>
      <c r="BI327" s="221" t="s">
        <v>398</v>
      </c>
      <c r="BJ327" s="710"/>
      <c r="BK327" s="710"/>
      <c r="BL327" s="710"/>
      <c r="BM327" s="710"/>
      <c r="BN327" s="221"/>
      <c r="BO327" s="710"/>
      <c r="BP327" s="268" t="s">
        <v>293</v>
      </c>
      <c r="BQ327" s="62" t="s">
        <v>4007</v>
      </c>
      <c r="BR327" s="269">
        <v>44712</v>
      </c>
      <c r="BS327" s="233" t="s">
        <v>1718</v>
      </c>
      <c r="BT327" s="234">
        <v>1</v>
      </c>
      <c r="BU327" s="235" t="s">
        <v>380</v>
      </c>
      <c r="BV327" s="223">
        <v>-59</v>
      </c>
      <c r="BW327" s="221" t="s">
        <v>387</v>
      </c>
      <c r="BX327" s="711" t="s">
        <v>1698</v>
      </c>
      <c r="BY327" s="717" t="s">
        <v>4008</v>
      </c>
      <c r="BZ327" s="712" t="s">
        <v>458</v>
      </c>
      <c r="CA327" s="713">
        <v>1</v>
      </c>
      <c r="CB327" s="236" t="s">
        <v>294</v>
      </c>
      <c r="CC327" s="94"/>
      <c r="CD327" s="236" t="s">
        <v>294</v>
      </c>
      <c r="CE327" s="233" t="s">
        <v>1125</v>
      </c>
      <c r="CF327" s="233" t="s">
        <v>1125</v>
      </c>
      <c r="CG327" s="375" t="s">
        <v>328</v>
      </c>
      <c r="CH327" s="233" t="s">
        <v>328</v>
      </c>
      <c r="CI327" s="234">
        <v>1</v>
      </c>
      <c r="CJ327" s="235" t="str">
        <f t="shared" si="42"/>
        <v>CUMPLIMIENTO TOTAL</v>
      </c>
      <c r="CK327" s="223" t="str">
        <f t="shared" si="46"/>
        <v>NO APLICA ACCION CERRADA</v>
      </c>
      <c r="CL327" s="221" t="str">
        <f t="shared" si="47"/>
        <v>NO APLICA ACCION CERRADA</v>
      </c>
      <c r="CM327" s="239" t="s">
        <v>328</v>
      </c>
      <c r="CN327" s="82" t="s">
        <v>1125</v>
      </c>
      <c r="CO327" s="82" t="s">
        <v>339</v>
      </c>
      <c r="CP327" s="714">
        <v>1</v>
      </c>
      <c r="CQ327" s="236" t="s">
        <v>294</v>
      </c>
      <c r="CR327" s="94"/>
      <c r="CS327" s="249">
        <v>44963</v>
      </c>
      <c r="CT327" s="82" t="s">
        <v>1125</v>
      </c>
      <c r="CU327" s="82" t="s">
        <v>339</v>
      </c>
      <c r="CV327" s="107">
        <v>1</v>
      </c>
      <c r="CW327" s="110">
        <v>1</v>
      </c>
      <c r="CX327" s="235" t="str">
        <f t="shared" si="43"/>
        <v>CUMPLIMIENTO TOTAL</v>
      </c>
      <c r="CY327" s="223" t="str">
        <f t="shared" si="44"/>
        <v>NO APLICA ACCION CERRADA</v>
      </c>
      <c r="CZ327" s="221" t="str">
        <f t="shared" si="49"/>
        <v>NO APLICA ACCION CERRADA</v>
      </c>
      <c r="DA327" s="239" t="s">
        <v>328</v>
      </c>
      <c r="DB327" s="82" t="s">
        <v>1125</v>
      </c>
      <c r="DC327" s="82" t="s">
        <v>339</v>
      </c>
      <c r="DD327" s="107">
        <v>1</v>
      </c>
      <c r="DE327" s="97" t="s">
        <v>294</v>
      </c>
      <c r="DF327" s="715"/>
      <c r="DG327" s="611"/>
      <c r="DH327" s="611"/>
      <c r="DI327" s="611"/>
      <c r="DJ327" s="611"/>
      <c r="DK327" s="611"/>
      <c r="DL327" s="611"/>
      <c r="DM327" s="611"/>
      <c r="DN327" s="611"/>
      <c r="DO327" s="611"/>
      <c r="DP327" s="611"/>
      <c r="DQ327" s="611"/>
      <c r="DR327" s="611"/>
      <c r="DS327" s="611"/>
      <c r="DT327" s="611"/>
      <c r="DU327" s="611"/>
      <c r="DV327" s="611"/>
      <c r="DW327" s="611"/>
      <c r="DX327" s="611"/>
      <c r="DY327" s="611"/>
      <c r="DZ327" s="611"/>
      <c r="EA327" s="611"/>
      <c r="EB327" s="611"/>
      <c r="EC327" s="611"/>
      <c r="ED327" s="611"/>
      <c r="EE327" s="611"/>
      <c r="EF327" s="611"/>
      <c r="EG327" s="611"/>
      <c r="EH327" s="611"/>
      <c r="EI327" s="611"/>
      <c r="EJ327" s="611"/>
      <c r="EK327" s="611"/>
      <c r="EL327" s="611"/>
      <c r="EM327" s="611"/>
      <c r="EN327" s="611"/>
      <c r="EO327" s="611"/>
      <c r="EP327" s="611"/>
      <c r="EQ327" s="611"/>
      <c r="ER327" s="611"/>
      <c r="ES327" s="611"/>
      <c r="ET327" s="611"/>
      <c r="EU327" s="611"/>
      <c r="EV327" s="611"/>
      <c r="EW327" s="611"/>
      <c r="EX327" s="611"/>
      <c r="EY327" s="611"/>
      <c r="EZ327" s="611"/>
      <c r="FA327" s="611"/>
      <c r="FB327" s="611"/>
      <c r="FC327" s="611"/>
      <c r="FD327" s="611"/>
      <c r="FE327" s="611"/>
      <c r="FF327" s="611"/>
      <c r="FG327" s="611"/>
      <c r="FH327" s="611"/>
      <c r="FI327" s="611"/>
      <c r="FJ327" s="611"/>
      <c r="FK327" s="611"/>
      <c r="FL327" s="611"/>
      <c r="FM327" s="611"/>
      <c r="FN327" s="611"/>
      <c r="FO327" s="611"/>
      <c r="FP327" s="611"/>
      <c r="FQ327" s="611"/>
      <c r="FR327" s="611"/>
      <c r="FS327" s="611"/>
      <c r="FT327" s="611"/>
      <c r="FU327" s="611"/>
      <c r="FV327" s="611"/>
      <c r="FW327" s="611"/>
      <c r="FX327" s="611"/>
      <c r="FY327" s="611"/>
      <c r="FZ327" s="611"/>
      <c r="GA327" s="611"/>
      <c r="GB327" s="611"/>
      <c r="GC327" s="611"/>
      <c r="GD327" s="611"/>
      <c r="GE327" s="611"/>
      <c r="GF327" s="611"/>
      <c r="GG327" s="611"/>
      <c r="GH327" s="611"/>
      <c r="GI327" s="611"/>
      <c r="GJ327" s="611"/>
      <c r="GK327" s="611"/>
      <c r="GL327" s="611"/>
      <c r="GM327" s="611"/>
      <c r="GN327" s="611"/>
      <c r="GO327" s="611"/>
      <c r="GP327" s="611"/>
      <c r="GQ327" s="611"/>
      <c r="GR327" s="611"/>
      <c r="GS327" s="611"/>
      <c r="GT327" s="611"/>
      <c r="GU327" s="611"/>
      <c r="GV327" s="611"/>
      <c r="GW327" s="611"/>
      <c r="GX327" s="611"/>
      <c r="GY327" s="611"/>
      <c r="GZ327" s="611"/>
      <c r="HA327" s="611"/>
      <c r="HB327" s="611"/>
      <c r="HC327" s="611"/>
      <c r="HD327" s="611"/>
      <c r="HE327" s="611"/>
      <c r="HF327" s="611"/>
      <c r="HG327" s="611"/>
      <c r="HH327" s="611"/>
      <c r="HI327" s="611"/>
      <c r="HJ327" s="611"/>
      <c r="HK327" s="611"/>
      <c r="HL327" s="611"/>
      <c r="HM327" s="611"/>
      <c r="HN327" s="611"/>
      <c r="HO327" s="611"/>
      <c r="HP327" s="611"/>
      <c r="HQ327" s="611"/>
      <c r="HR327" s="611"/>
      <c r="HS327" s="611"/>
      <c r="HT327" s="611"/>
      <c r="HU327" s="611"/>
      <c r="HV327" s="611"/>
      <c r="HW327" s="611"/>
      <c r="HX327" s="611"/>
      <c r="HY327" s="611"/>
      <c r="HZ327" s="611"/>
      <c r="IA327" s="611"/>
      <c r="IB327" s="611"/>
      <c r="IC327" s="611"/>
      <c r="ID327" s="611"/>
      <c r="IE327" s="611"/>
      <c r="IF327" s="611"/>
      <c r="IG327" s="611"/>
      <c r="IH327" s="611"/>
      <c r="II327" s="611"/>
      <c r="IJ327" s="611"/>
      <c r="IK327" s="611"/>
      <c r="IL327" s="611"/>
      <c r="IM327" s="611"/>
      <c r="IN327" s="611"/>
      <c r="IO327" s="611"/>
      <c r="IP327" s="611"/>
      <c r="IQ327" s="611"/>
      <c r="IR327" s="611"/>
      <c r="IS327" s="611"/>
      <c r="IT327" s="611"/>
      <c r="IU327" s="611"/>
      <c r="IV327" s="611"/>
      <c r="IW327" s="611"/>
      <c r="IX327" s="611"/>
      <c r="IY327" s="611"/>
      <c r="IZ327" s="611"/>
      <c r="JA327" s="611"/>
      <c r="JB327" s="611"/>
      <c r="JC327" s="611"/>
      <c r="JD327" s="611"/>
      <c r="JE327" s="611"/>
      <c r="JF327" s="611"/>
      <c r="JG327" s="611"/>
      <c r="JH327" s="611"/>
      <c r="JI327" s="611"/>
      <c r="JJ327" s="611"/>
      <c r="JK327" s="611"/>
      <c r="JL327" s="611"/>
      <c r="JM327" s="611"/>
      <c r="JN327" s="611"/>
      <c r="JO327" s="611"/>
      <c r="JP327" s="611"/>
      <c r="JQ327" s="611"/>
      <c r="JR327" s="611"/>
      <c r="JS327" s="611"/>
      <c r="JT327" s="611"/>
      <c r="JU327" s="611"/>
      <c r="JV327" s="611"/>
      <c r="JW327" s="611"/>
      <c r="JX327" s="611"/>
      <c r="JY327" s="611"/>
      <c r="JZ327" s="611"/>
      <c r="KA327" s="611"/>
      <c r="KB327" s="611"/>
      <c r="KC327" s="611"/>
      <c r="KD327" s="611"/>
      <c r="KE327" s="611"/>
      <c r="KF327" s="611"/>
      <c r="KG327" s="611"/>
      <c r="KH327" s="611"/>
      <c r="KI327" s="611"/>
      <c r="KJ327" s="611"/>
      <c r="KK327" s="611"/>
      <c r="KL327" s="611"/>
      <c r="KM327" s="611"/>
      <c r="KN327" s="611"/>
      <c r="KO327" s="611"/>
      <c r="KP327" s="611"/>
      <c r="KQ327" s="611"/>
      <c r="KR327" s="611"/>
      <c r="KS327" s="611"/>
      <c r="KT327" s="611"/>
      <c r="KU327" s="611"/>
      <c r="KV327" s="611"/>
      <c r="KW327" s="611"/>
      <c r="KX327" s="611"/>
      <c r="KY327" s="611"/>
      <c r="KZ327" s="611"/>
      <c r="LA327" s="611"/>
      <c r="LB327" s="611"/>
      <c r="LC327" s="611"/>
      <c r="LD327" s="611"/>
      <c r="LE327" s="611"/>
      <c r="LF327" s="611"/>
      <c r="LG327" s="611"/>
      <c r="LH327" s="611"/>
      <c r="LI327" s="611"/>
      <c r="LJ327" s="611"/>
      <c r="LK327" s="611"/>
      <c r="LL327" s="611"/>
      <c r="LM327" s="611"/>
      <c r="LN327" s="611"/>
      <c r="LO327" s="611"/>
      <c r="LP327" s="611"/>
      <c r="LQ327" s="611"/>
      <c r="LR327" s="611"/>
      <c r="LS327" s="611"/>
      <c r="LT327" s="611"/>
      <c r="LU327" s="611"/>
      <c r="LV327" s="611"/>
      <c r="LW327" s="611"/>
      <c r="LX327" s="611"/>
      <c r="LY327" s="611"/>
      <c r="LZ327" s="611"/>
      <c r="MA327" s="611"/>
      <c r="MB327" s="611"/>
      <c r="MC327" s="611"/>
      <c r="MD327" s="611"/>
      <c r="ME327" s="611"/>
      <c r="MF327" s="611"/>
      <c r="MG327" s="611"/>
      <c r="MH327" s="611"/>
      <c r="MI327" s="611"/>
      <c r="MJ327" s="611"/>
      <c r="MK327" s="611"/>
      <c r="ML327" s="611"/>
      <c r="MM327" s="611"/>
      <c r="MN327" s="611"/>
      <c r="MO327" s="611"/>
      <c r="MP327" s="611"/>
      <c r="MQ327" s="611"/>
      <c r="MR327" s="611"/>
      <c r="MS327" s="611"/>
      <c r="MT327" s="611"/>
      <c r="MU327" s="611"/>
      <c r="MV327" s="611"/>
      <c r="MW327" s="611"/>
      <c r="MX327" s="611"/>
      <c r="MY327" s="611"/>
      <c r="MZ327" s="611"/>
      <c r="NA327" s="611"/>
      <c r="NB327" s="611"/>
      <c r="NC327" s="611"/>
      <c r="ND327" s="611"/>
      <c r="NE327" s="611"/>
      <c r="NF327" s="611"/>
      <c r="NG327" s="611"/>
      <c r="NH327" s="611"/>
      <c r="NI327" s="611"/>
      <c r="NJ327" s="611"/>
      <c r="NK327" s="611"/>
      <c r="NL327" s="611"/>
      <c r="NM327" s="611"/>
      <c r="NN327" s="611"/>
      <c r="NO327" s="611"/>
      <c r="NP327" s="611"/>
      <c r="NQ327" s="611"/>
      <c r="NR327" s="611"/>
      <c r="NS327" s="611"/>
      <c r="NT327" s="611"/>
      <c r="NU327" s="611"/>
      <c r="NV327" s="611"/>
      <c r="NW327" s="611"/>
      <c r="NX327" s="611"/>
      <c r="NY327" s="611"/>
      <c r="NZ327" s="611"/>
      <c r="OA327" s="611"/>
      <c r="OB327" s="611"/>
      <c r="OC327" s="611"/>
      <c r="OD327" s="611"/>
      <c r="OE327" s="611"/>
      <c r="OF327" s="611"/>
      <c r="OG327" s="611"/>
      <c r="OH327" s="611"/>
      <c r="OI327" s="611"/>
      <c r="OJ327" s="611"/>
      <c r="OK327" s="611"/>
      <c r="OL327" s="611"/>
      <c r="OM327" s="611"/>
      <c r="ON327" s="611"/>
      <c r="OO327" s="611"/>
      <c r="OP327" s="611"/>
      <c r="OQ327" s="611"/>
      <c r="OR327" s="611"/>
      <c r="OS327" s="611"/>
      <c r="OT327" s="611"/>
      <c r="OU327" s="611"/>
      <c r="OV327" s="611"/>
      <c r="OW327" s="611"/>
      <c r="OX327" s="611"/>
      <c r="OY327" s="611"/>
      <c r="OZ327" s="611"/>
      <c r="PA327" s="611"/>
      <c r="PB327" s="611"/>
      <c r="PC327" s="611"/>
      <c r="PD327" s="611"/>
      <c r="PE327" s="611"/>
      <c r="PF327" s="611"/>
      <c r="PG327" s="611"/>
      <c r="PH327" s="611"/>
      <c r="PI327" s="611"/>
      <c r="PJ327" s="611"/>
      <c r="PK327" s="611"/>
      <c r="PL327" s="611"/>
      <c r="PM327" s="611"/>
      <c r="PN327" s="611"/>
      <c r="PO327" s="611"/>
      <c r="PP327" s="611"/>
      <c r="PQ327" s="611"/>
      <c r="PR327" s="611"/>
      <c r="PS327" s="611"/>
      <c r="PT327" s="611"/>
      <c r="PU327" s="611"/>
      <c r="PV327" s="611"/>
      <c r="PW327" s="611"/>
      <c r="PX327" s="611"/>
      <c r="PY327" s="611"/>
      <c r="PZ327" s="611"/>
      <c r="QA327" s="611"/>
      <c r="QB327" s="611"/>
      <c r="QC327" s="611"/>
      <c r="QD327" s="611"/>
      <c r="QE327" s="611"/>
      <c r="QF327" s="611"/>
      <c r="QG327" s="611"/>
    </row>
    <row r="328" spans="1:449" s="145" customFormat="1" ht="118.5" hidden="1" customHeight="1">
      <c r="A328" s="252">
        <v>301</v>
      </c>
      <c r="B328" s="253" t="s">
        <v>959</v>
      </c>
      <c r="C328" s="215" t="s">
        <v>649</v>
      </c>
      <c r="D328" s="213" t="s">
        <v>344</v>
      </c>
      <c r="E328" s="273" t="s">
        <v>396</v>
      </c>
      <c r="F328" s="215" t="s">
        <v>648</v>
      </c>
      <c r="G328" s="215" t="s">
        <v>649</v>
      </c>
      <c r="H328" s="213" t="s">
        <v>344</v>
      </c>
      <c r="I328" s="215" t="s">
        <v>3995</v>
      </c>
      <c r="J328" s="215" t="s">
        <v>671</v>
      </c>
      <c r="K328" s="215" t="s">
        <v>672</v>
      </c>
      <c r="L328" s="215" t="s">
        <v>673</v>
      </c>
      <c r="M328" s="215" t="s">
        <v>674</v>
      </c>
      <c r="N328" s="215" t="s">
        <v>675</v>
      </c>
      <c r="O328" s="213" t="s">
        <v>158</v>
      </c>
      <c r="P328" s="213" t="s">
        <v>187</v>
      </c>
      <c r="Q328" s="213" t="s">
        <v>1628</v>
      </c>
      <c r="R328" s="213" t="s">
        <v>250</v>
      </c>
      <c r="S328" s="255" t="s">
        <v>4009</v>
      </c>
      <c r="T328" s="255" t="s">
        <v>328</v>
      </c>
      <c r="U328" s="213" t="s">
        <v>587</v>
      </c>
      <c r="V328" s="255">
        <v>2021</v>
      </c>
      <c r="W328" s="255" t="s">
        <v>4010</v>
      </c>
      <c r="X328" s="214" t="s">
        <v>4011</v>
      </c>
      <c r="Y328" s="214" t="s">
        <v>4012</v>
      </c>
      <c r="Z328" s="214" t="s">
        <v>397</v>
      </c>
      <c r="AA328" s="255" t="s">
        <v>328</v>
      </c>
      <c r="AB328" s="213" t="s">
        <v>328</v>
      </c>
      <c r="AC328" s="213" t="s">
        <v>328</v>
      </c>
      <c r="AD328" s="255" t="s">
        <v>328</v>
      </c>
      <c r="AE328" s="255" t="s">
        <v>328</v>
      </c>
      <c r="AF328" s="716">
        <v>44287</v>
      </c>
      <c r="AG328" s="716">
        <v>44652</v>
      </c>
      <c r="AH328" s="260">
        <v>44743</v>
      </c>
      <c r="AI328" s="260" t="s">
        <v>309</v>
      </c>
      <c r="AJ328" s="260"/>
      <c r="AK328" s="218">
        <f t="shared" si="41"/>
        <v>-59</v>
      </c>
      <c r="AL328" s="220" t="s">
        <v>547</v>
      </c>
      <c r="AM328" s="703"/>
      <c r="AN328" s="703"/>
      <c r="AO328" s="703"/>
      <c r="AP328" s="704"/>
      <c r="AQ328" s="235" t="s">
        <v>386</v>
      </c>
      <c r="AR328" s="223">
        <v>201</v>
      </c>
      <c r="AS328" s="221" t="s">
        <v>398</v>
      </c>
      <c r="AT328" s="262" t="s">
        <v>412</v>
      </c>
      <c r="AU328" s="220" t="s">
        <v>547</v>
      </c>
      <c r="AV328" s="263" t="s">
        <v>412</v>
      </c>
      <c r="AW328" s="706">
        <v>0</v>
      </c>
      <c r="AX328" s="704">
        <v>0</v>
      </c>
      <c r="AY328" s="221" t="s">
        <v>400</v>
      </c>
      <c r="AZ328" s="221" t="s">
        <v>383</v>
      </c>
      <c r="BA328" s="247" t="s">
        <v>390</v>
      </c>
      <c r="BB328" s="279" t="s">
        <v>401</v>
      </c>
      <c r="BC328" s="496">
        <v>44620</v>
      </c>
      <c r="BD328" s="265" t="s">
        <v>391</v>
      </c>
      <c r="BE328" s="316" t="s">
        <v>328</v>
      </c>
      <c r="BF328" s="709">
        <v>1</v>
      </c>
      <c r="BG328" s="235" t="s">
        <v>380</v>
      </c>
      <c r="BH328" s="223">
        <v>-44620</v>
      </c>
      <c r="BI328" s="221" t="s">
        <v>398</v>
      </c>
      <c r="BJ328" s="710"/>
      <c r="BK328" s="710"/>
      <c r="BL328" s="710"/>
      <c r="BM328" s="710"/>
      <c r="BN328" s="221"/>
      <c r="BO328" s="710"/>
      <c r="BP328" s="399" t="s">
        <v>1213</v>
      </c>
      <c r="BQ328" s="62" t="s">
        <v>4013</v>
      </c>
      <c r="BR328" s="269">
        <v>44712</v>
      </c>
      <c r="BS328" s="233" t="s">
        <v>4014</v>
      </c>
      <c r="BT328" s="234">
        <v>1</v>
      </c>
      <c r="BU328" s="235" t="s">
        <v>380</v>
      </c>
      <c r="BV328" s="223">
        <v>-59</v>
      </c>
      <c r="BW328" s="221" t="s">
        <v>387</v>
      </c>
      <c r="BX328" s="711" t="s">
        <v>1178</v>
      </c>
      <c r="BY328" s="82" t="s">
        <v>4015</v>
      </c>
      <c r="BZ328" s="712" t="s">
        <v>458</v>
      </c>
      <c r="CA328" s="713">
        <v>1</v>
      </c>
      <c r="CB328" s="236" t="s">
        <v>294</v>
      </c>
      <c r="CC328" s="94"/>
      <c r="CD328" s="236" t="s">
        <v>294</v>
      </c>
      <c r="CE328" s="233" t="s">
        <v>1125</v>
      </c>
      <c r="CF328" s="233" t="s">
        <v>1125</v>
      </c>
      <c r="CG328" s="375" t="s">
        <v>328</v>
      </c>
      <c r="CH328" s="233" t="s">
        <v>328</v>
      </c>
      <c r="CI328" s="234">
        <v>1</v>
      </c>
      <c r="CJ328" s="235" t="str">
        <f t="shared" si="42"/>
        <v>CUMPLIMIENTO TOTAL</v>
      </c>
      <c r="CK328" s="223" t="str">
        <f t="shared" si="46"/>
        <v>NO APLICA ACCION CERRADA</v>
      </c>
      <c r="CL328" s="221" t="str">
        <f t="shared" si="47"/>
        <v>NO APLICA ACCION CERRADA</v>
      </c>
      <c r="CM328" s="239" t="s">
        <v>328</v>
      </c>
      <c r="CN328" s="82" t="s">
        <v>1125</v>
      </c>
      <c r="CO328" s="82" t="s">
        <v>339</v>
      </c>
      <c r="CP328" s="714">
        <v>1</v>
      </c>
      <c r="CQ328" s="236" t="s">
        <v>294</v>
      </c>
      <c r="CR328" s="94"/>
      <c r="CS328" s="249">
        <v>44963</v>
      </c>
      <c r="CT328" s="82" t="s">
        <v>1125</v>
      </c>
      <c r="CU328" s="82" t="s">
        <v>339</v>
      </c>
      <c r="CV328" s="107">
        <v>1</v>
      </c>
      <c r="CW328" s="110">
        <v>1</v>
      </c>
      <c r="CX328" s="235" t="str">
        <f t="shared" si="43"/>
        <v>CUMPLIMIENTO TOTAL</v>
      </c>
      <c r="CY328" s="223" t="str">
        <f t="shared" si="44"/>
        <v>NO APLICA ACCION CERRADA</v>
      </c>
      <c r="CZ328" s="221" t="str">
        <f t="shared" si="49"/>
        <v>NO APLICA ACCION CERRADA</v>
      </c>
      <c r="DA328" s="239" t="s">
        <v>328</v>
      </c>
      <c r="DB328" s="82" t="s">
        <v>1125</v>
      </c>
      <c r="DC328" s="82" t="s">
        <v>339</v>
      </c>
      <c r="DD328" s="107">
        <v>1</v>
      </c>
      <c r="DE328" s="97" t="s">
        <v>294</v>
      </c>
      <c r="DF328" s="715"/>
      <c r="DG328" s="611"/>
      <c r="DH328" s="611"/>
      <c r="DI328" s="611"/>
      <c r="DJ328" s="611"/>
      <c r="DK328" s="611"/>
      <c r="DL328" s="611"/>
      <c r="DM328" s="611"/>
      <c r="DN328" s="611"/>
      <c r="DO328" s="611"/>
      <c r="DP328" s="611"/>
      <c r="DQ328" s="611"/>
      <c r="DR328" s="611"/>
      <c r="DS328" s="611"/>
      <c r="DT328" s="611"/>
      <c r="DU328" s="611"/>
      <c r="DV328" s="611"/>
      <c r="DW328" s="611"/>
      <c r="DX328" s="611"/>
      <c r="DY328" s="611"/>
      <c r="DZ328" s="611"/>
      <c r="EA328" s="611"/>
      <c r="EB328" s="611"/>
      <c r="EC328" s="611"/>
      <c r="ED328" s="611"/>
      <c r="EE328" s="611"/>
      <c r="EF328" s="611"/>
      <c r="EG328" s="611"/>
      <c r="EH328" s="611"/>
      <c r="EI328" s="611"/>
      <c r="EJ328" s="611"/>
      <c r="EK328" s="611"/>
      <c r="EL328" s="611"/>
      <c r="EM328" s="611"/>
      <c r="EN328" s="611"/>
      <c r="EO328" s="611"/>
      <c r="EP328" s="611"/>
      <c r="EQ328" s="611"/>
      <c r="ER328" s="611"/>
      <c r="ES328" s="611"/>
      <c r="ET328" s="611"/>
      <c r="EU328" s="611"/>
      <c r="EV328" s="611"/>
      <c r="EW328" s="611"/>
      <c r="EX328" s="611"/>
      <c r="EY328" s="611"/>
      <c r="EZ328" s="611"/>
      <c r="FA328" s="611"/>
      <c r="FB328" s="611"/>
      <c r="FC328" s="611"/>
      <c r="FD328" s="611"/>
      <c r="FE328" s="611"/>
      <c r="FF328" s="611"/>
      <c r="FG328" s="611"/>
      <c r="FH328" s="611"/>
      <c r="FI328" s="611"/>
      <c r="FJ328" s="611"/>
      <c r="FK328" s="611"/>
      <c r="FL328" s="611"/>
      <c r="FM328" s="611"/>
      <c r="FN328" s="611"/>
      <c r="FO328" s="611"/>
      <c r="FP328" s="611"/>
      <c r="FQ328" s="611"/>
      <c r="FR328" s="611"/>
      <c r="FS328" s="611"/>
      <c r="FT328" s="611"/>
      <c r="FU328" s="611"/>
      <c r="FV328" s="611"/>
      <c r="FW328" s="611"/>
      <c r="FX328" s="611"/>
      <c r="FY328" s="611"/>
      <c r="FZ328" s="611"/>
      <c r="GA328" s="611"/>
      <c r="GB328" s="611"/>
      <c r="GC328" s="611"/>
      <c r="GD328" s="611"/>
      <c r="GE328" s="611"/>
      <c r="GF328" s="611"/>
      <c r="GG328" s="611"/>
      <c r="GH328" s="611"/>
      <c r="GI328" s="611"/>
      <c r="GJ328" s="611"/>
      <c r="GK328" s="611"/>
      <c r="GL328" s="611"/>
      <c r="GM328" s="611"/>
      <c r="GN328" s="611"/>
      <c r="GO328" s="611"/>
      <c r="GP328" s="611"/>
      <c r="GQ328" s="611"/>
      <c r="GR328" s="611"/>
      <c r="GS328" s="611"/>
      <c r="GT328" s="611"/>
      <c r="GU328" s="611"/>
      <c r="GV328" s="611"/>
      <c r="GW328" s="611"/>
      <c r="GX328" s="611"/>
      <c r="GY328" s="611"/>
      <c r="GZ328" s="611"/>
      <c r="HA328" s="611"/>
      <c r="HB328" s="611"/>
      <c r="HC328" s="611"/>
      <c r="HD328" s="611"/>
      <c r="HE328" s="611"/>
      <c r="HF328" s="611"/>
      <c r="HG328" s="611"/>
      <c r="HH328" s="611"/>
      <c r="HI328" s="611"/>
      <c r="HJ328" s="611"/>
      <c r="HK328" s="611"/>
      <c r="HL328" s="611"/>
      <c r="HM328" s="611"/>
      <c r="HN328" s="611"/>
      <c r="HO328" s="611"/>
      <c r="HP328" s="611"/>
      <c r="HQ328" s="611"/>
      <c r="HR328" s="611"/>
      <c r="HS328" s="611"/>
      <c r="HT328" s="611"/>
      <c r="HU328" s="611"/>
      <c r="HV328" s="611"/>
      <c r="HW328" s="611"/>
      <c r="HX328" s="611"/>
      <c r="HY328" s="611"/>
      <c r="HZ328" s="611"/>
      <c r="IA328" s="611"/>
      <c r="IB328" s="611"/>
      <c r="IC328" s="611"/>
      <c r="ID328" s="611"/>
      <c r="IE328" s="611"/>
      <c r="IF328" s="611"/>
      <c r="IG328" s="611"/>
      <c r="IH328" s="611"/>
      <c r="II328" s="611"/>
      <c r="IJ328" s="611"/>
      <c r="IK328" s="611"/>
      <c r="IL328" s="611"/>
      <c r="IM328" s="611"/>
      <c r="IN328" s="611"/>
      <c r="IO328" s="611"/>
      <c r="IP328" s="611"/>
      <c r="IQ328" s="611"/>
      <c r="IR328" s="611"/>
      <c r="IS328" s="611"/>
      <c r="IT328" s="611"/>
      <c r="IU328" s="611"/>
      <c r="IV328" s="611"/>
      <c r="IW328" s="611"/>
      <c r="IX328" s="611"/>
      <c r="IY328" s="611"/>
      <c r="IZ328" s="611"/>
      <c r="JA328" s="611"/>
      <c r="JB328" s="611"/>
      <c r="JC328" s="611"/>
      <c r="JD328" s="611"/>
      <c r="JE328" s="611"/>
      <c r="JF328" s="611"/>
      <c r="JG328" s="611"/>
      <c r="JH328" s="611"/>
      <c r="JI328" s="611"/>
      <c r="JJ328" s="611"/>
      <c r="JK328" s="611"/>
      <c r="JL328" s="611"/>
      <c r="JM328" s="611"/>
      <c r="JN328" s="611"/>
      <c r="JO328" s="611"/>
      <c r="JP328" s="611"/>
      <c r="JQ328" s="611"/>
      <c r="JR328" s="611"/>
      <c r="JS328" s="611"/>
      <c r="JT328" s="611"/>
      <c r="JU328" s="611"/>
      <c r="JV328" s="611"/>
      <c r="JW328" s="611"/>
      <c r="JX328" s="611"/>
      <c r="JY328" s="611"/>
      <c r="JZ328" s="611"/>
      <c r="KA328" s="611"/>
      <c r="KB328" s="611"/>
      <c r="KC328" s="611"/>
      <c r="KD328" s="611"/>
      <c r="KE328" s="611"/>
      <c r="KF328" s="611"/>
      <c r="KG328" s="611"/>
      <c r="KH328" s="611"/>
      <c r="KI328" s="611"/>
      <c r="KJ328" s="611"/>
      <c r="KK328" s="611"/>
      <c r="KL328" s="611"/>
      <c r="KM328" s="611"/>
      <c r="KN328" s="611"/>
      <c r="KO328" s="611"/>
      <c r="KP328" s="611"/>
      <c r="KQ328" s="611"/>
      <c r="KR328" s="611"/>
      <c r="KS328" s="611"/>
      <c r="KT328" s="611"/>
      <c r="KU328" s="611"/>
      <c r="KV328" s="611"/>
      <c r="KW328" s="611"/>
      <c r="KX328" s="611"/>
      <c r="KY328" s="611"/>
      <c r="KZ328" s="611"/>
      <c r="LA328" s="611"/>
      <c r="LB328" s="611"/>
      <c r="LC328" s="611"/>
      <c r="LD328" s="611"/>
      <c r="LE328" s="611"/>
      <c r="LF328" s="611"/>
      <c r="LG328" s="611"/>
      <c r="LH328" s="611"/>
      <c r="LI328" s="611"/>
      <c r="LJ328" s="611"/>
      <c r="LK328" s="611"/>
      <c r="LL328" s="611"/>
      <c r="LM328" s="611"/>
      <c r="LN328" s="611"/>
      <c r="LO328" s="611"/>
      <c r="LP328" s="611"/>
      <c r="LQ328" s="611"/>
      <c r="LR328" s="611"/>
      <c r="LS328" s="611"/>
      <c r="LT328" s="611"/>
      <c r="LU328" s="611"/>
      <c r="LV328" s="611"/>
      <c r="LW328" s="611"/>
      <c r="LX328" s="611"/>
      <c r="LY328" s="611"/>
      <c r="LZ328" s="611"/>
      <c r="MA328" s="611"/>
      <c r="MB328" s="611"/>
      <c r="MC328" s="611"/>
      <c r="MD328" s="611"/>
      <c r="ME328" s="611"/>
      <c r="MF328" s="611"/>
      <c r="MG328" s="611"/>
      <c r="MH328" s="611"/>
      <c r="MI328" s="611"/>
      <c r="MJ328" s="611"/>
      <c r="MK328" s="611"/>
      <c r="ML328" s="611"/>
      <c r="MM328" s="611"/>
      <c r="MN328" s="611"/>
      <c r="MO328" s="611"/>
      <c r="MP328" s="611"/>
      <c r="MQ328" s="611"/>
      <c r="MR328" s="611"/>
      <c r="MS328" s="611"/>
      <c r="MT328" s="611"/>
      <c r="MU328" s="611"/>
      <c r="MV328" s="611"/>
      <c r="MW328" s="611"/>
      <c r="MX328" s="611"/>
      <c r="MY328" s="611"/>
      <c r="MZ328" s="611"/>
      <c r="NA328" s="611"/>
      <c r="NB328" s="611"/>
      <c r="NC328" s="611"/>
      <c r="ND328" s="611"/>
      <c r="NE328" s="611"/>
      <c r="NF328" s="611"/>
      <c r="NG328" s="611"/>
      <c r="NH328" s="611"/>
      <c r="NI328" s="611"/>
      <c r="NJ328" s="611"/>
      <c r="NK328" s="611"/>
      <c r="NL328" s="611"/>
      <c r="NM328" s="611"/>
      <c r="NN328" s="611"/>
      <c r="NO328" s="611"/>
      <c r="NP328" s="611"/>
      <c r="NQ328" s="611"/>
      <c r="NR328" s="611"/>
      <c r="NS328" s="611"/>
      <c r="NT328" s="611"/>
      <c r="NU328" s="611"/>
      <c r="NV328" s="611"/>
      <c r="NW328" s="611"/>
      <c r="NX328" s="611"/>
      <c r="NY328" s="611"/>
      <c r="NZ328" s="611"/>
      <c r="OA328" s="611"/>
      <c r="OB328" s="611"/>
      <c r="OC328" s="611"/>
      <c r="OD328" s="611"/>
      <c r="OE328" s="611"/>
      <c r="OF328" s="611"/>
      <c r="OG328" s="611"/>
      <c r="OH328" s="611"/>
      <c r="OI328" s="611"/>
      <c r="OJ328" s="611"/>
      <c r="OK328" s="611"/>
      <c r="OL328" s="611"/>
      <c r="OM328" s="611"/>
      <c r="ON328" s="611"/>
      <c r="OO328" s="611"/>
      <c r="OP328" s="611"/>
      <c r="OQ328" s="611"/>
      <c r="OR328" s="611"/>
      <c r="OS328" s="611"/>
      <c r="OT328" s="611"/>
      <c r="OU328" s="611"/>
      <c r="OV328" s="611"/>
      <c r="OW328" s="611"/>
      <c r="OX328" s="611"/>
      <c r="OY328" s="611"/>
      <c r="OZ328" s="611"/>
      <c r="PA328" s="611"/>
      <c r="PB328" s="611"/>
      <c r="PC328" s="611"/>
      <c r="PD328" s="611"/>
      <c r="PE328" s="611"/>
      <c r="PF328" s="611"/>
      <c r="PG328" s="611"/>
      <c r="PH328" s="611"/>
      <c r="PI328" s="611"/>
      <c r="PJ328" s="611"/>
      <c r="PK328" s="611"/>
      <c r="PL328" s="611"/>
      <c r="PM328" s="611"/>
      <c r="PN328" s="611"/>
      <c r="PO328" s="611"/>
      <c r="PP328" s="611"/>
      <c r="PQ328" s="611"/>
      <c r="PR328" s="611"/>
      <c r="PS328" s="611"/>
      <c r="PT328" s="611"/>
      <c r="PU328" s="611"/>
      <c r="PV328" s="611"/>
      <c r="PW328" s="611"/>
      <c r="PX328" s="611"/>
      <c r="PY328" s="611"/>
      <c r="PZ328" s="611"/>
      <c r="QA328" s="611"/>
      <c r="QB328" s="611"/>
      <c r="QC328" s="611"/>
      <c r="QD328" s="611"/>
      <c r="QE328" s="611"/>
      <c r="QF328" s="611"/>
      <c r="QG328" s="611"/>
    </row>
    <row r="329" spans="1:449" s="145" customFormat="1" ht="118.5" hidden="1" customHeight="1">
      <c r="A329" s="252">
        <v>302</v>
      </c>
      <c r="B329" s="253" t="s">
        <v>959</v>
      </c>
      <c r="C329" s="215" t="s">
        <v>649</v>
      </c>
      <c r="D329" s="213" t="s">
        <v>344</v>
      </c>
      <c r="E329" s="273" t="s">
        <v>4016</v>
      </c>
      <c r="F329" s="215" t="s">
        <v>648</v>
      </c>
      <c r="G329" s="215" t="s">
        <v>649</v>
      </c>
      <c r="H329" s="213" t="s">
        <v>344</v>
      </c>
      <c r="I329" s="215" t="s">
        <v>3995</v>
      </c>
      <c r="J329" s="215" t="s">
        <v>671</v>
      </c>
      <c r="K329" s="215" t="s">
        <v>672</v>
      </c>
      <c r="L329" s="215" t="s">
        <v>673</v>
      </c>
      <c r="M329" s="215" t="s">
        <v>674</v>
      </c>
      <c r="N329" s="215" t="s">
        <v>675</v>
      </c>
      <c r="O329" s="213" t="s">
        <v>158</v>
      </c>
      <c r="P329" s="213" t="s">
        <v>187</v>
      </c>
      <c r="Q329" s="213" t="s">
        <v>1628</v>
      </c>
      <c r="R329" s="213" t="s">
        <v>250</v>
      </c>
      <c r="S329" s="255" t="s">
        <v>4017</v>
      </c>
      <c r="T329" s="255" t="s">
        <v>328</v>
      </c>
      <c r="U329" s="213" t="s">
        <v>587</v>
      </c>
      <c r="V329" s="255">
        <v>2021</v>
      </c>
      <c r="W329" s="255" t="s">
        <v>4018</v>
      </c>
      <c r="X329" s="214" t="s">
        <v>4019</v>
      </c>
      <c r="Y329" s="214" t="s">
        <v>4020</v>
      </c>
      <c r="Z329" s="214" t="s">
        <v>4021</v>
      </c>
      <c r="AA329" s="255" t="s">
        <v>328</v>
      </c>
      <c r="AB329" s="213" t="s">
        <v>328</v>
      </c>
      <c r="AC329" s="213" t="s">
        <v>328</v>
      </c>
      <c r="AD329" s="255" t="s">
        <v>328</v>
      </c>
      <c r="AE329" s="255" t="s">
        <v>328</v>
      </c>
      <c r="AF329" s="716">
        <v>44287</v>
      </c>
      <c r="AG329" s="716">
        <v>44652</v>
      </c>
      <c r="AH329" s="260">
        <v>44743</v>
      </c>
      <c r="AI329" s="260" t="s">
        <v>309</v>
      </c>
      <c r="AJ329" s="260"/>
      <c r="AK329" s="218">
        <f t="shared" si="41"/>
        <v>-59</v>
      </c>
      <c r="AL329" s="220" t="s">
        <v>547</v>
      </c>
      <c r="AM329" s="703"/>
      <c r="AN329" s="703"/>
      <c r="AO329" s="703"/>
      <c r="AP329" s="704"/>
      <c r="AQ329" s="235" t="s">
        <v>386</v>
      </c>
      <c r="AR329" s="223">
        <v>201</v>
      </c>
      <c r="AS329" s="221" t="s">
        <v>398</v>
      </c>
      <c r="AT329" s="262" t="s">
        <v>412</v>
      </c>
      <c r="AU329" s="220" t="s">
        <v>547</v>
      </c>
      <c r="AV329" s="263" t="s">
        <v>412</v>
      </c>
      <c r="AW329" s="706">
        <v>0</v>
      </c>
      <c r="AX329" s="704">
        <v>0</v>
      </c>
      <c r="AY329" s="221" t="s">
        <v>400</v>
      </c>
      <c r="AZ329" s="221" t="s">
        <v>383</v>
      </c>
      <c r="BA329" s="247" t="s">
        <v>390</v>
      </c>
      <c r="BB329" s="267" t="s">
        <v>789</v>
      </c>
      <c r="BC329" s="269">
        <v>44620</v>
      </c>
      <c r="BD329" s="267" t="s">
        <v>394</v>
      </c>
      <c r="BE329" s="279" t="s">
        <v>576</v>
      </c>
      <c r="BF329" s="266">
        <v>0</v>
      </c>
      <c r="BG329" s="235" t="s">
        <v>386</v>
      </c>
      <c r="BH329" s="223">
        <v>-44620</v>
      </c>
      <c r="BI329" s="221" t="s">
        <v>398</v>
      </c>
      <c r="BJ329" s="710"/>
      <c r="BK329" s="710"/>
      <c r="BL329" s="710"/>
      <c r="BM329" s="710"/>
      <c r="BN329" s="221"/>
      <c r="BO329" s="710"/>
      <c r="BP329" s="268" t="s">
        <v>293</v>
      </c>
      <c r="BQ329" s="62" t="s">
        <v>4022</v>
      </c>
      <c r="BR329" s="269">
        <v>44712</v>
      </c>
      <c r="BS329" s="233" t="s">
        <v>1718</v>
      </c>
      <c r="BT329" s="234">
        <v>1</v>
      </c>
      <c r="BU329" s="235" t="s">
        <v>380</v>
      </c>
      <c r="BV329" s="223">
        <v>-59</v>
      </c>
      <c r="BW329" s="221" t="s">
        <v>387</v>
      </c>
      <c r="BX329" s="711" t="s">
        <v>1178</v>
      </c>
      <c r="BY329" s="82" t="s">
        <v>4023</v>
      </c>
      <c r="BZ329" s="712" t="s">
        <v>458</v>
      </c>
      <c r="CA329" s="713">
        <v>1</v>
      </c>
      <c r="CB329" s="236" t="s">
        <v>294</v>
      </c>
      <c r="CC329" s="94"/>
      <c r="CD329" s="236" t="s">
        <v>294</v>
      </c>
      <c r="CE329" s="233" t="s">
        <v>1125</v>
      </c>
      <c r="CF329" s="233" t="s">
        <v>1125</v>
      </c>
      <c r="CG329" s="375" t="s">
        <v>328</v>
      </c>
      <c r="CH329" s="233" t="s">
        <v>328</v>
      </c>
      <c r="CI329" s="234">
        <v>1</v>
      </c>
      <c r="CJ329" s="235" t="str">
        <f t="shared" si="42"/>
        <v>CUMPLIMIENTO TOTAL</v>
      </c>
      <c r="CK329" s="223" t="str">
        <f t="shared" si="46"/>
        <v>NO APLICA ACCION CERRADA</v>
      </c>
      <c r="CL329" s="221" t="str">
        <f t="shared" si="47"/>
        <v>NO APLICA ACCION CERRADA</v>
      </c>
      <c r="CM329" s="239" t="s">
        <v>328</v>
      </c>
      <c r="CN329" s="82" t="s">
        <v>1125</v>
      </c>
      <c r="CO329" s="82" t="s">
        <v>339</v>
      </c>
      <c r="CP329" s="714">
        <v>1</v>
      </c>
      <c r="CQ329" s="236" t="s">
        <v>294</v>
      </c>
      <c r="CR329" s="94"/>
      <c r="CS329" s="249">
        <v>44963</v>
      </c>
      <c r="CT329" s="82" t="s">
        <v>1125</v>
      </c>
      <c r="CU329" s="82" t="s">
        <v>339</v>
      </c>
      <c r="CV329" s="107">
        <v>1</v>
      </c>
      <c r="CW329" s="110">
        <v>1</v>
      </c>
      <c r="CX329" s="235" t="str">
        <f t="shared" si="43"/>
        <v>CUMPLIMIENTO TOTAL</v>
      </c>
      <c r="CY329" s="223" t="str">
        <f t="shared" si="44"/>
        <v>NO APLICA ACCION CERRADA</v>
      </c>
      <c r="CZ329" s="221" t="str">
        <f t="shared" si="49"/>
        <v>NO APLICA ACCION CERRADA</v>
      </c>
      <c r="DA329" s="239" t="s">
        <v>328</v>
      </c>
      <c r="DB329" s="82" t="s">
        <v>1125</v>
      </c>
      <c r="DC329" s="82" t="s">
        <v>339</v>
      </c>
      <c r="DD329" s="107">
        <v>1</v>
      </c>
      <c r="DE329" s="97" t="s">
        <v>294</v>
      </c>
      <c r="DF329" s="715"/>
      <c r="DG329" s="611"/>
      <c r="DH329" s="611"/>
      <c r="DI329" s="611"/>
      <c r="DJ329" s="611"/>
      <c r="DK329" s="611"/>
      <c r="DL329" s="611"/>
      <c r="DM329" s="611"/>
      <c r="DN329" s="611"/>
      <c r="DO329" s="611"/>
      <c r="DP329" s="611"/>
      <c r="DQ329" s="611"/>
      <c r="DR329" s="611"/>
      <c r="DS329" s="611"/>
      <c r="DT329" s="611"/>
      <c r="DU329" s="611"/>
      <c r="DV329" s="611"/>
      <c r="DW329" s="611"/>
      <c r="DX329" s="611"/>
      <c r="DY329" s="611"/>
      <c r="DZ329" s="611"/>
      <c r="EA329" s="611"/>
      <c r="EB329" s="611"/>
      <c r="EC329" s="611"/>
      <c r="ED329" s="611"/>
      <c r="EE329" s="611"/>
      <c r="EF329" s="611"/>
      <c r="EG329" s="611"/>
      <c r="EH329" s="611"/>
      <c r="EI329" s="611"/>
      <c r="EJ329" s="611"/>
      <c r="EK329" s="611"/>
      <c r="EL329" s="611"/>
      <c r="EM329" s="611"/>
      <c r="EN329" s="611"/>
      <c r="EO329" s="611"/>
      <c r="EP329" s="611"/>
      <c r="EQ329" s="611"/>
      <c r="ER329" s="611"/>
      <c r="ES329" s="611"/>
      <c r="ET329" s="611"/>
      <c r="EU329" s="611"/>
      <c r="EV329" s="611"/>
      <c r="EW329" s="611"/>
      <c r="EX329" s="611"/>
      <c r="EY329" s="611"/>
      <c r="EZ329" s="611"/>
      <c r="FA329" s="611"/>
      <c r="FB329" s="611"/>
      <c r="FC329" s="611"/>
      <c r="FD329" s="611"/>
      <c r="FE329" s="611"/>
      <c r="FF329" s="611"/>
      <c r="FG329" s="611"/>
      <c r="FH329" s="611"/>
      <c r="FI329" s="611"/>
      <c r="FJ329" s="611"/>
      <c r="FK329" s="611"/>
      <c r="FL329" s="611"/>
      <c r="FM329" s="611"/>
      <c r="FN329" s="611"/>
      <c r="FO329" s="611"/>
      <c r="FP329" s="611"/>
      <c r="FQ329" s="611"/>
      <c r="FR329" s="611"/>
      <c r="FS329" s="611"/>
      <c r="FT329" s="611"/>
      <c r="FU329" s="611"/>
      <c r="FV329" s="611"/>
      <c r="FW329" s="611"/>
      <c r="FX329" s="611"/>
      <c r="FY329" s="611"/>
      <c r="FZ329" s="611"/>
      <c r="GA329" s="611"/>
      <c r="GB329" s="611"/>
      <c r="GC329" s="611"/>
      <c r="GD329" s="611"/>
      <c r="GE329" s="611"/>
      <c r="GF329" s="611"/>
      <c r="GG329" s="611"/>
      <c r="GH329" s="611"/>
      <c r="GI329" s="611"/>
      <c r="GJ329" s="611"/>
      <c r="GK329" s="611"/>
      <c r="GL329" s="611"/>
      <c r="GM329" s="611"/>
      <c r="GN329" s="611"/>
      <c r="GO329" s="611"/>
      <c r="GP329" s="611"/>
      <c r="GQ329" s="611"/>
      <c r="GR329" s="611"/>
      <c r="GS329" s="611"/>
      <c r="GT329" s="611"/>
      <c r="GU329" s="611"/>
      <c r="GV329" s="611"/>
      <c r="GW329" s="611"/>
      <c r="GX329" s="611"/>
      <c r="GY329" s="611"/>
      <c r="GZ329" s="611"/>
      <c r="HA329" s="611"/>
      <c r="HB329" s="611"/>
      <c r="HC329" s="611"/>
      <c r="HD329" s="611"/>
      <c r="HE329" s="611"/>
      <c r="HF329" s="611"/>
      <c r="HG329" s="611"/>
      <c r="HH329" s="611"/>
      <c r="HI329" s="611"/>
      <c r="HJ329" s="611"/>
      <c r="HK329" s="611"/>
      <c r="HL329" s="611"/>
      <c r="HM329" s="611"/>
      <c r="HN329" s="611"/>
      <c r="HO329" s="611"/>
      <c r="HP329" s="611"/>
      <c r="HQ329" s="611"/>
      <c r="HR329" s="611"/>
      <c r="HS329" s="611"/>
      <c r="HT329" s="611"/>
      <c r="HU329" s="611"/>
      <c r="HV329" s="611"/>
      <c r="HW329" s="611"/>
      <c r="HX329" s="611"/>
      <c r="HY329" s="611"/>
      <c r="HZ329" s="611"/>
      <c r="IA329" s="611"/>
      <c r="IB329" s="611"/>
      <c r="IC329" s="611"/>
      <c r="ID329" s="611"/>
      <c r="IE329" s="611"/>
      <c r="IF329" s="611"/>
      <c r="IG329" s="611"/>
      <c r="IH329" s="611"/>
      <c r="II329" s="611"/>
      <c r="IJ329" s="611"/>
      <c r="IK329" s="611"/>
      <c r="IL329" s="611"/>
      <c r="IM329" s="611"/>
      <c r="IN329" s="611"/>
      <c r="IO329" s="611"/>
      <c r="IP329" s="611"/>
      <c r="IQ329" s="611"/>
      <c r="IR329" s="611"/>
      <c r="IS329" s="611"/>
      <c r="IT329" s="611"/>
      <c r="IU329" s="611"/>
      <c r="IV329" s="611"/>
      <c r="IW329" s="611"/>
      <c r="IX329" s="611"/>
      <c r="IY329" s="611"/>
      <c r="IZ329" s="611"/>
      <c r="JA329" s="611"/>
      <c r="JB329" s="611"/>
      <c r="JC329" s="611"/>
      <c r="JD329" s="611"/>
      <c r="JE329" s="611"/>
      <c r="JF329" s="611"/>
      <c r="JG329" s="611"/>
      <c r="JH329" s="611"/>
      <c r="JI329" s="611"/>
      <c r="JJ329" s="611"/>
      <c r="JK329" s="611"/>
      <c r="JL329" s="611"/>
      <c r="JM329" s="611"/>
      <c r="JN329" s="611"/>
      <c r="JO329" s="611"/>
      <c r="JP329" s="611"/>
      <c r="JQ329" s="611"/>
      <c r="JR329" s="611"/>
      <c r="JS329" s="611"/>
      <c r="JT329" s="611"/>
      <c r="JU329" s="611"/>
      <c r="JV329" s="611"/>
      <c r="JW329" s="611"/>
      <c r="JX329" s="611"/>
      <c r="JY329" s="611"/>
      <c r="JZ329" s="611"/>
      <c r="KA329" s="611"/>
      <c r="KB329" s="611"/>
      <c r="KC329" s="611"/>
      <c r="KD329" s="611"/>
      <c r="KE329" s="611"/>
      <c r="KF329" s="611"/>
      <c r="KG329" s="611"/>
      <c r="KH329" s="611"/>
      <c r="KI329" s="611"/>
      <c r="KJ329" s="611"/>
      <c r="KK329" s="611"/>
      <c r="KL329" s="611"/>
      <c r="KM329" s="611"/>
      <c r="KN329" s="611"/>
      <c r="KO329" s="611"/>
      <c r="KP329" s="611"/>
      <c r="KQ329" s="611"/>
      <c r="KR329" s="611"/>
      <c r="KS329" s="611"/>
      <c r="KT329" s="611"/>
      <c r="KU329" s="611"/>
      <c r="KV329" s="611"/>
      <c r="KW329" s="611"/>
      <c r="KX329" s="611"/>
      <c r="KY329" s="611"/>
      <c r="KZ329" s="611"/>
      <c r="LA329" s="611"/>
      <c r="LB329" s="611"/>
      <c r="LC329" s="611"/>
      <c r="LD329" s="611"/>
      <c r="LE329" s="611"/>
      <c r="LF329" s="611"/>
      <c r="LG329" s="611"/>
      <c r="LH329" s="611"/>
      <c r="LI329" s="611"/>
      <c r="LJ329" s="611"/>
      <c r="LK329" s="611"/>
      <c r="LL329" s="611"/>
      <c r="LM329" s="611"/>
      <c r="LN329" s="611"/>
      <c r="LO329" s="611"/>
      <c r="LP329" s="611"/>
      <c r="LQ329" s="611"/>
      <c r="LR329" s="611"/>
      <c r="LS329" s="611"/>
      <c r="LT329" s="611"/>
      <c r="LU329" s="611"/>
      <c r="LV329" s="611"/>
      <c r="LW329" s="611"/>
      <c r="LX329" s="611"/>
      <c r="LY329" s="611"/>
      <c r="LZ329" s="611"/>
      <c r="MA329" s="611"/>
      <c r="MB329" s="611"/>
      <c r="MC329" s="611"/>
      <c r="MD329" s="611"/>
      <c r="ME329" s="611"/>
      <c r="MF329" s="611"/>
      <c r="MG329" s="611"/>
      <c r="MH329" s="611"/>
      <c r="MI329" s="611"/>
      <c r="MJ329" s="611"/>
      <c r="MK329" s="611"/>
      <c r="ML329" s="611"/>
      <c r="MM329" s="611"/>
      <c r="MN329" s="611"/>
      <c r="MO329" s="611"/>
      <c r="MP329" s="611"/>
      <c r="MQ329" s="611"/>
      <c r="MR329" s="611"/>
      <c r="MS329" s="611"/>
      <c r="MT329" s="611"/>
      <c r="MU329" s="611"/>
      <c r="MV329" s="611"/>
      <c r="MW329" s="611"/>
      <c r="MX329" s="611"/>
      <c r="MY329" s="611"/>
      <c r="MZ329" s="611"/>
      <c r="NA329" s="611"/>
      <c r="NB329" s="611"/>
      <c r="NC329" s="611"/>
      <c r="ND329" s="611"/>
      <c r="NE329" s="611"/>
      <c r="NF329" s="611"/>
      <c r="NG329" s="611"/>
      <c r="NH329" s="611"/>
      <c r="NI329" s="611"/>
      <c r="NJ329" s="611"/>
      <c r="NK329" s="611"/>
      <c r="NL329" s="611"/>
      <c r="NM329" s="611"/>
      <c r="NN329" s="611"/>
      <c r="NO329" s="611"/>
      <c r="NP329" s="611"/>
      <c r="NQ329" s="611"/>
      <c r="NR329" s="611"/>
      <c r="NS329" s="611"/>
      <c r="NT329" s="611"/>
      <c r="NU329" s="611"/>
      <c r="NV329" s="611"/>
      <c r="NW329" s="611"/>
      <c r="NX329" s="611"/>
      <c r="NY329" s="611"/>
      <c r="NZ329" s="611"/>
      <c r="OA329" s="611"/>
      <c r="OB329" s="611"/>
      <c r="OC329" s="611"/>
      <c r="OD329" s="611"/>
      <c r="OE329" s="611"/>
      <c r="OF329" s="611"/>
      <c r="OG329" s="611"/>
      <c r="OH329" s="611"/>
      <c r="OI329" s="611"/>
      <c r="OJ329" s="611"/>
      <c r="OK329" s="611"/>
      <c r="OL329" s="611"/>
      <c r="OM329" s="611"/>
      <c r="ON329" s="611"/>
      <c r="OO329" s="611"/>
      <c r="OP329" s="611"/>
      <c r="OQ329" s="611"/>
      <c r="OR329" s="611"/>
      <c r="OS329" s="611"/>
      <c r="OT329" s="611"/>
      <c r="OU329" s="611"/>
      <c r="OV329" s="611"/>
      <c r="OW329" s="611"/>
      <c r="OX329" s="611"/>
      <c r="OY329" s="611"/>
      <c r="OZ329" s="611"/>
      <c r="PA329" s="611"/>
      <c r="PB329" s="611"/>
      <c r="PC329" s="611"/>
      <c r="PD329" s="611"/>
      <c r="PE329" s="611"/>
      <c r="PF329" s="611"/>
      <c r="PG329" s="611"/>
      <c r="PH329" s="611"/>
      <c r="PI329" s="611"/>
      <c r="PJ329" s="611"/>
      <c r="PK329" s="611"/>
      <c r="PL329" s="611"/>
      <c r="PM329" s="611"/>
      <c r="PN329" s="611"/>
      <c r="PO329" s="611"/>
      <c r="PP329" s="611"/>
      <c r="PQ329" s="611"/>
      <c r="PR329" s="611"/>
      <c r="PS329" s="611"/>
      <c r="PT329" s="611"/>
      <c r="PU329" s="611"/>
      <c r="PV329" s="611"/>
      <c r="PW329" s="611"/>
      <c r="PX329" s="611"/>
      <c r="PY329" s="611"/>
      <c r="PZ329" s="611"/>
      <c r="QA329" s="611"/>
      <c r="QB329" s="611"/>
      <c r="QC329" s="611"/>
      <c r="QD329" s="611"/>
      <c r="QE329" s="611"/>
      <c r="QF329" s="611"/>
      <c r="QG329" s="611"/>
    </row>
    <row r="330" spans="1:449" s="145" customFormat="1" ht="118.5" hidden="1" customHeight="1">
      <c r="A330" s="252">
        <v>303</v>
      </c>
      <c r="B330" s="253" t="s">
        <v>959</v>
      </c>
      <c r="C330" s="215" t="s">
        <v>649</v>
      </c>
      <c r="D330" s="213" t="s">
        <v>344</v>
      </c>
      <c r="E330" s="273" t="s">
        <v>4024</v>
      </c>
      <c r="F330" s="215" t="s">
        <v>648</v>
      </c>
      <c r="G330" s="215" t="s">
        <v>649</v>
      </c>
      <c r="H330" s="213" t="s">
        <v>344</v>
      </c>
      <c r="I330" s="346" t="s">
        <v>4025</v>
      </c>
      <c r="J330" s="215" t="s">
        <v>671</v>
      </c>
      <c r="K330" s="215" t="s">
        <v>672</v>
      </c>
      <c r="L330" s="215" t="s">
        <v>673</v>
      </c>
      <c r="M330" s="215" t="s">
        <v>674</v>
      </c>
      <c r="N330" s="215" t="s">
        <v>675</v>
      </c>
      <c r="O330" s="213" t="s">
        <v>24</v>
      </c>
      <c r="P330" s="213" t="s">
        <v>61</v>
      </c>
      <c r="Q330" s="213" t="s">
        <v>1628</v>
      </c>
      <c r="R330" s="213" t="s">
        <v>250</v>
      </c>
      <c r="S330" s="255" t="s">
        <v>4026</v>
      </c>
      <c r="T330" s="255" t="s">
        <v>328</v>
      </c>
      <c r="U330" s="213" t="s">
        <v>587</v>
      </c>
      <c r="V330" s="255">
        <v>2021</v>
      </c>
      <c r="W330" s="255" t="s">
        <v>4027</v>
      </c>
      <c r="X330" s="214" t="s">
        <v>4028</v>
      </c>
      <c r="Y330" s="214" t="s">
        <v>4029</v>
      </c>
      <c r="Z330" s="214" t="s">
        <v>4030</v>
      </c>
      <c r="AA330" s="255" t="s">
        <v>328</v>
      </c>
      <c r="AB330" s="213" t="s">
        <v>328</v>
      </c>
      <c r="AC330" s="213" t="s">
        <v>328</v>
      </c>
      <c r="AD330" s="255" t="s">
        <v>328</v>
      </c>
      <c r="AE330" s="255" t="s">
        <v>328</v>
      </c>
      <c r="AF330" s="716">
        <v>44287</v>
      </c>
      <c r="AG330" s="716">
        <v>44652</v>
      </c>
      <c r="AH330" s="260">
        <v>44743</v>
      </c>
      <c r="AI330" s="260" t="s">
        <v>309</v>
      </c>
      <c r="AJ330" s="260"/>
      <c r="AK330" s="218">
        <f t="shared" si="41"/>
        <v>-59</v>
      </c>
      <c r="AL330" s="220" t="s">
        <v>547</v>
      </c>
      <c r="AM330" s="703"/>
      <c r="AN330" s="703"/>
      <c r="AO330" s="703"/>
      <c r="AP330" s="704"/>
      <c r="AQ330" s="235" t="s">
        <v>386</v>
      </c>
      <c r="AR330" s="223">
        <v>201</v>
      </c>
      <c r="AS330" s="221" t="s">
        <v>398</v>
      </c>
      <c r="AT330" s="262" t="s">
        <v>412</v>
      </c>
      <c r="AU330" s="220" t="s">
        <v>547</v>
      </c>
      <c r="AV330" s="263" t="s">
        <v>412</v>
      </c>
      <c r="AW330" s="706">
        <v>0</v>
      </c>
      <c r="AX330" s="704">
        <v>0</v>
      </c>
      <c r="AY330" s="221" t="s">
        <v>400</v>
      </c>
      <c r="AZ330" s="221" t="s">
        <v>383</v>
      </c>
      <c r="BA330" s="247" t="s">
        <v>390</v>
      </c>
      <c r="BB330" s="267" t="s">
        <v>789</v>
      </c>
      <c r="BC330" s="269">
        <v>44620</v>
      </c>
      <c r="BD330" s="267" t="s">
        <v>394</v>
      </c>
      <c r="BE330" s="279" t="s">
        <v>576</v>
      </c>
      <c r="BF330" s="266">
        <v>0</v>
      </c>
      <c r="BG330" s="235" t="s">
        <v>386</v>
      </c>
      <c r="BH330" s="223">
        <v>-44620</v>
      </c>
      <c r="BI330" s="221" t="s">
        <v>398</v>
      </c>
      <c r="BJ330" s="710"/>
      <c r="BK330" s="710"/>
      <c r="BL330" s="710"/>
      <c r="BM330" s="710"/>
      <c r="BN330" s="221"/>
      <c r="BO330" s="710"/>
      <c r="BP330" s="268" t="s">
        <v>293</v>
      </c>
      <c r="BQ330" s="62" t="s">
        <v>4031</v>
      </c>
      <c r="BR330" s="269">
        <v>44712</v>
      </c>
      <c r="BS330" s="233" t="s">
        <v>1718</v>
      </c>
      <c r="BT330" s="234">
        <v>1</v>
      </c>
      <c r="BU330" s="235" t="s">
        <v>380</v>
      </c>
      <c r="BV330" s="223">
        <v>-59</v>
      </c>
      <c r="BW330" s="221" t="s">
        <v>387</v>
      </c>
      <c r="BX330" s="711" t="s">
        <v>1178</v>
      </c>
      <c r="BY330" s="82" t="s">
        <v>4032</v>
      </c>
      <c r="BZ330" s="712" t="s">
        <v>458</v>
      </c>
      <c r="CA330" s="713">
        <v>1</v>
      </c>
      <c r="CB330" s="236" t="s">
        <v>294</v>
      </c>
      <c r="CC330" s="94"/>
      <c r="CD330" s="236" t="s">
        <v>294</v>
      </c>
      <c r="CE330" s="233" t="s">
        <v>1125</v>
      </c>
      <c r="CF330" s="233" t="s">
        <v>1125</v>
      </c>
      <c r="CG330" s="375" t="s">
        <v>328</v>
      </c>
      <c r="CH330" s="233" t="s">
        <v>328</v>
      </c>
      <c r="CI330" s="234">
        <v>1</v>
      </c>
      <c r="CJ330" s="235" t="str">
        <f t="shared" si="42"/>
        <v>CUMPLIMIENTO TOTAL</v>
      </c>
      <c r="CK330" s="223" t="str">
        <f t="shared" si="46"/>
        <v>NO APLICA ACCION CERRADA</v>
      </c>
      <c r="CL330" s="221" t="str">
        <f t="shared" si="47"/>
        <v>NO APLICA ACCION CERRADA</v>
      </c>
      <c r="CM330" s="239" t="s">
        <v>328</v>
      </c>
      <c r="CN330" s="82" t="s">
        <v>1125</v>
      </c>
      <c r="CO330" s="82" t="s">
        <v>339</v>
      </c>
      <c r="CP330" s="714">
        <v>1</v>
      </c>
      <c r="CQ330" s="236" t="s">
        <v>294</v>
      </c>
      <c r="CR330" s="94"/>
      <c r="CS330" s="249">
        <v>44963</v>
      </c>
      <c r="CT330" s="82" t="s">
        <v>1125</v>
      </c>
      <c r="CU330" s="82" t="s">
        <v>339</v>
      </c>
      <c r="CV330" s="107">
        <v>1</v>
      </c>
      <c r="CW330" s="110">
        <v>1</v>
      </c>
      <c r="CX330" s="235" t="str">
        <f t="shared" si="43"/>
        <v>CUMPLIMIENTO TOTAL</v>
      </c>
      <c r="CY330" s="223" t="str">
        <f t="shared" si="44"/>
        <v>NO APLICA ACCION CERRADA</v>
      </c>
      <c r="CZ330" s="221" t="str">
        <f t="shared" si="49"/>
        <v>NO APLICA ACCION CERRADA</v>
      </c>
      <c r="DA330" s="239" t="s">
        <v>328</v>
      </c>
      <c r="DB330" s="82" t="s">
        <v>1125</v>
      </c>
      <c r="DC330" s="82" t="s">
        <v>339</v>
      </c>
      <c r="DD330" s="107">
        <v>1</v>
      </c>
      <c r="DE330" s="97" t="s">
        <v>294</v>
      </c>
      <c r="DF330" s="715"/>
      <c r="DG330" s="611"/>
      <c r="DH330" s="611"/>
      <c r="DI330" s="611"/>
      <c r="DJ330" s="611"/>
      <c r="DK330" s="611"/>
      <c r="DL330" s="611"/>
      <c r="DM330" s="611"/>
      <c r="DN330" s="611"/>
      <c r="DO330" s="611"/>
      <c r="DP330" s="611"/>
      <c r="DQ330" s="611"/>
      <c r="DR330" s="611"/>
      <c r="DS330" s="611"/>
      <c r="DT330" s="611"/>
      <c r="DU330" s="611"/>
      <c r="DV330" s="611"/>
      <c r="DW330" s="611"/>
      <c r="DX330" s="611"/>
      <c r="DY330" s="611"/>
      <c r="DZ330" s="611"/>
      <c r="EA330" s="611"/>
      <c r="EB330" s="611"/>
      <c r="EC330" s="611"/>
      <c r="ED330" s="611"/>
      <c r="EE330" s="611"/>
      <c r="EF330" s="611"/>
      <c r="EG330" s="611"/>
      <c r="EH330" s="611"/>
      <c r="EI330" s="611"/>
      <c r="EJ330" s="611"/>
      <c r="EK330" s="611"/>
      <c r="EL330" s="611"/>
      <c r="EM330" s="611"/>
      <c r="EN330" s="611"/>
      <c r="EO330" s="611"/>
      <c r="EP330" s="611"/>
      <c r="EQ330" s="611"/>
      <c r="ER330" s="611"/>
      <c r="ES330" s="611"/>
      <c r="ET330" s="611"/>
      <c r="EU330" s="611"/>
      <c r="EV330" s="611"/>
      <c r="EW330" s="611"/>
      <c r="EX330" s="611"/>
      <c r="EY330" s="611"/>
      <c r="EZ330" s="611"/>
      <c r="FA330" s="611"/>
      <c r="FB330" s="611"/>
      <c r="FC330" s="611"/>
      <c r="FD330" s="611"/>
      <c r="FE330" s="611"/>
      <c r="FF330" s="611"/>
      <c r="FG330" s="611"/>
      <c r="FH330" s="611"/>
      <c r="FI330" s="611"/>
      <c r="FJ330" s="611"/>
      <c r="FK330" s="611"/>
      <c r="FL330" s="611"/>
      <c r="FM330" s="611"/>
      <c r="FN330" s="611"/>
      <c r="FO330" s="611"/>
      <c r="FP330" s="611"/>
      <c r="FQ330" s="611"/>
      <c r="FR330" s="611"/>
      <c r="FS330" s="611"/>
      <c r="FT330" s="611"/>
      <c r="FU330" s="611"/>
      <c r="FV330" s="611"/>
      <c r="FW330" s="611"/>
      <c r="FX330" s="611"/>
      <c r="FY330" s="611"/>
      <c r="FZ330" s="611"/>
      <c r="GA330" s="611"/>
      <c r="GB330" s="611"/>
      <c r="GC330" s="611"/>
      <c r="GD330" s="611"/>
      <c r="GE330" s="611"/>
      <c r="GF330" s="611"/>
      <c r="GG330" s="611"/>
      <c r="GH330" s="611"/>
      <c r="GI330" s="611"/>
      <c r="GJ330" s="611"/>
      <c r="GK330" s="611"/>
      <c r="GL330" s="611"/>
      <c r="GM330" s="611"/>
      <c r="GN330" s="611"/>
      <c r="GO330" s="611"/>
      <c r="GP330" s="611"/>
      <c r="GQ330" s="611"/>
      <c r="GR330" s="611"/>
      <c r="GS330" s="611"/>
      <c r="GT330" s="611"/>
      <c r="GU330" s="611"/>
      <c r="GV330" s="611"/>
      <c r="GW330" s="611"/>
      <c r="GX330" s="611"/>
      <c r="GY330" s="611"/>
      <c r="GZ330" s="611"/>
      <c r="HA330" s="611"/>
      <c r="HB330" s="611"/>
      <c r="HC330" s="611"/>
      <c r="HD330" s="611"/>
      <c r="HE330" s="611"/>
      <c r="HF330" s="611"/>
      <c r="HG330" s="611"/>
      <c r="HH330" s="611"/>
      <c r="HI330" s="611"/>
      <c r="HJ330" s="611"/>
      <c r="HK330" s="611"/>
      <c r="HL330" s="611"/>
      <c r="HM330" s="611"/>
      <c r="HN330" s="611"/>
      <c r="HO330" s="611"/>
      <c r="HP330" s="611"/>
      <c r="HQ330" s="611"/>
      <c r="HR330" s="611"/>
      <c r="HS330" s="611"/>
      <c r="HT330" s="611"/>
      <c r="HU330" s="611"/>
      <c r="HV330" s="611"/>
      <c r="HW330" s="611"/>
      <c r="HX330" s="611"/>
      <c r="HY330" s="611"/>
      <c r="HZ330" s="611"/>
      <c r="IA330" s="611"/>
      <c r="IB330" s="611"/>
      <c r="IC330" s="611"/>
      <c r="ID330" s="611"/>
      <c r="IE330" s="611"/>
      <c r="IF330" s="611"/>
      <c r="IG330" s="611"/>
      <c r="IH330" s="611"/>
      <c r="II330" s="611"/>
      <c r="IJ330" s="611"/>
      <c r="IK330" s="611"/>
      <c r="IL330" s="611"/>
      <c r="IM330" s="611"/>
      <c r="IN330" s="611"/>
      <c r="IO330" s="611"/>
      <c r="IP330" s="611"/>
      <c r="IQ330" s="611"/>
      <c r="IR330" s="611"/>
      <c r="IS330" s="611"/>
      <c r="IT330" s="611"/>
      <c r="IU330" s="611"/>
      <c r="IV330" s="611"/>
      <c r="IW330" s="611"/>
      <c r="IX330" s="611"/>
      <c r="IY330" s="611"/>
      <c r="IZ330" s="611"/>
      <c r="JA330" s="611"/>
      <c r="JB330" s="611"/>
      <c r="JC330" s="611"/>
      <c r="JD330" s="611"/>
      <c r="JE330" s="611"/>
      <c r="JF330" s="611"/>
      <c r="JG330" s="611"/>
      <c r="JH330" s="611"/>
      <c r="JI330" s="611"/>
      <c r="JJ330" s="611"/>
      <c r="JK330" s="611"/>
      <c r="JL330" s="611"/>
      <c r="JM330" s="611"/>
      <c r="JN330" s="611"/>
      <c r="JO330" s="611"/>
      <c r="JP330" s="611"/>
      <c r="JQ330" s="611"/>
      <c r="JR330" s="611"/>
      <c r="JS330" s="611"/>
      <c r="JT330" s="611"/>
      <c r="JU330" s="611"/>
      <c r="JV330" s="611"/>
      <c r="JW330" s="611"/>
      <c r="JX330" s="611"/>
      <c r="JY330" s="611"/>
      <c r="JZ330" s="611"/>
      <c r="KA330" s="611"/>
      <c r="KB330" s="611"/>
      <c r="KC330" s="611"/>
      <c r="KD330" s="611"/>
      <c r="KE330" s="611"/>
      <c r="KF330" s="611"/>
      <c r="KG330" s="611"/>
      <c r="KH330" s="611"/>
      <c r="KI330" s="611"/>
      <c r="KJ330" s="611"/>
      <c r="KK330" s="611"/>
      <c r="KL330" s="611"/>
      <c r="KM330" s="611"/>
      <c r="KN330" s="611"/>
      <c r="KO330" s="611"/>
      <c r="KP330" s="611"/>
      <c r="KQ330" s="611"/>
      <c r="KR330" s="611"/>
      <c r="KS330" s="611"/>
      <c r="KT330" s="611"/>
      <c r="KU330" s="611"/>
      <c r="KV330" s="611"/>
      <c r="KW330" s="611"/>
      <c r="KX330" s="611"/>
      <c r="KY330" s="611"/>
      <c r="KZ330" s="611"/>
      <c r="LA330" s="611"/>
      <c r="LB330" s="611"/>
      <c r="LC330" s="611"/>
      <c r="LD330" s="611"/>
      <c r="LE330" s="611"/>
      <c r="LF330" s="611"/>
      <c r="LG330" s="611"/>
      <c r="LH330" s="611"/>
      <c r="LI330" s="611"/>
      <c r="LJ330" s="611"/>
      <c r="LK330" s="611"/>
      <c r="LL330" s="611"/>
      <c r="LM330" s="611"/>
      <c r="LN330" s="611"/>
      <c r="LO330" s="611"/>
      <c r="LP330" s="611"/>
      <c r="LQ330" s="611"/>
      <c r="LR330" s="611"/>
      <c r="LS330" s="611"/>
      <c r="LT330" s="611"/>
      <c r="LU330" s="611"/>
      <c r="LV330" s="611"/>
      <c r="LW330" s="611"/>
      <c r="LX330" s="611"/>
      <c r="LY330" s="611"/>
      <c r="LZ330" s="611"/>
      <c r="MA330" s="611"/>
      <c r="MB330" s="611"/>
      <c r="MC330" s="611"/>
      <c r="MD330" s="611"/>
      <c r="ME330" s="611"/>
      <c r="MF330" s="611"/>
      <c r="MG330" s="611"/>
      <c r="MH330" s="611"/>
      <c r="MI330" s="611"/>
      <c r="MJ330" s="611"/>
      <c r="MK330" s="611"/>
      <c r="ML330" s="611"/>
      <c r="MM330" s="611"/>
      <c r="MN330" s="611"/>
      <c r="MO330" s="611"/>
      <c r="MP330" s="611"/>
      <c r="MQ330" s="611"/>
      <c r="MR330" s="611"/>
      <c r="MS330" s="611"/>
      <c r="MT330" s="611"/>
      <c r="MU330" s="611"/>
      <c r="MV330" s="611"/>
      <c r="MW330" s="611"/>
      <c r="MX330" s="611"/>
      <c r="MY330" s="611"/>
      <c r="MZ330" s="611"/>
      <c r="NA330" s="611"/>
      <c r="NB330" s="611"/>
      <c r="NC330" s="611"/>
      <c r="ND330" s="611"/>
      <c r="NE330" s="611"/>
      <c r="NF330" s="611"/>
      <c r="NG330" s="611"/>
      <c r="NH330" s="611"/>
      <c r="NI330" s="611"/>
      <c r="NJ330" s="611"/>
      <c r="NK330" s="611"/>
      <c r="NL330" s="611"/>
      <c r="NM330" s="611"/>
      <c r="NN330" s="611"/>
      <c r="NO330" s="611"/>
      <c r="NP330" s="611"/>
      <c r="NQ330" s="611"/>
      <c r="NR330" s="611"/>
      <c r="NS330" s="611"/>
      <c r="NT330" s="611"/>
      <c r="NU330" s="611"/>
      <c r="NV330" s="611"/>
      <c r="NW330" s="611"/>
      <c r="NX330" s="611"/>
      <c r="NY330" s="611"/>
      <c r="NZ330" s="611"/>
      <c r="OA330" s="611"/>
      <c r="OB330" s="611"/>
      <c r="OC330" s="611"/>
      <c r="OD330" s="611"/>
      <c r="OE330" s="611"/>
      <c r="OF330" s="611"/>
      <c r="OG330" s="611"/>
      <c r="OH330" s="611"/>
      <c r="OI330" s="611"/>
      <c r="OJ330" s="611"/>
      <c r="OK330" s="611"/>
      <c r="OL330" s="611"/>
      <c r="OM330" s="611"/>
      <c r="ON330" s="611"/>
      <c r="OO330" s="611"/>
      <c r="OP330" s="611"/>
      <c r="OQ330" s="611"/>
      <c r="OR330" s="611"/>
      <c r="OS330" s="611"/>
      <c r="OT330" s="611"/>
      <c r="OU330" s="611"/>
      <c r="OV330" s="611"/>
      <c r="OW330" s="611"/>
      <c r="OX330" s="611"/>
      <c r="OY330" s="611"/>
      <c r="OZ330" s="611"/>
      <c r="PA330" s="611"/>
      <c r="PB330" s="611"/>
      <c r="PC330" s="611"/>
      <c r="PD330" s="611"/>
      <c r="PE330" s="611"/>
      <c r="PF330" s="611"/>
      <c r="PG330" s="611"/>
      <c r="PH330" s="611"/>
      <c r="PI330" s="611"/>
      <c r="PJ330" s="611"/>
      <c r="PK330" s="611"/>
      <c r="PL330" s="611"/>
      <c r="PM330" s="611"/>
      <c r="PN330" s="611"/>
      <c r="PO330" s="611"/>
      <c r="PP330" s="611"/>
      <c r="PQ330" s="611"/>
      <c r="PR330" s="611"/>
      <c r="PS330" s="611"/>
      <c r="PT330" s="611"/>
      <c r="PU330" s="611"/>
      <c r="PV330" s="611"/>
      <c r="PW330" s="611"/>
      <c r="PX330" s="611"/>
      <c r="PY330" s="611"/>
      <c r="PZ330" s="611"/>
      <c r="QA330" s="611"/>
      <c r="QB330" s="611"/>
      <c r="QC330" s="611"/>
      <c r="QD330" s="611"/>
      <c r="QE330" s="611"/>
      <c r="QF330" s="611"/>
      <c r="QG330" s="611"/>
    </row>
    <row r="331" spans="1:449" s="145" customFormat="1" ht="118.5" hidden="1" customHeight="1">
      <c r="A331" s="252">
        <v>183</v>
      </c>
      <c r="B331" s="255" t="s">
        <v>650</v>
      </c>
      <c r="C331" s="213" t="s">
        <v>649</v>
      </c>
      <c r="D331" s="213" t="s">
        <v>344</v>
      </c>
      <c r="E331" s="213" t="s">
        <v>4033</v>
      </c>
      <c r="F331" s="215" t="s">
        <v>648</v>
      </c>
      <c r="G331" s="215" t="s">
        <v>649</v>
      </c>
      <c r="H331" s="213" t="s">
        <v>344</v>
      </c>
      <c r="I331" s="215" t="s">
        <v>4034</v>
      </c>
      <c r="J331" s="215" t="s">
        <v>652</v>
      </c>
      <c r="K331" s="215" t="s">
        <v>653</v>
      </c>
      <c r="L331" s="215" t="s">
        <v>654</v>
      </c>
      <c r="M331" s="215" t="s">
        <v>4035</v>
      </c>
      <c r="N331" s="215" t="s">
        <v>656</v>
      </c>
      <c r="O331" s="213" t="s">
        <v>158</v>
      </c>
      <c r="P331" s="213" t="s">
        <v>173</v>
      </c>
      <c r="Q331" s="213" t="s">
        <v>1628</v>
      </c>
      <c r="R331" s="213" t="s">
        <v>250</v>
      </c>
      <c r="S331" s="255" t="s">
        <v>4036</v>
      </c>
      <c r="T331" s="253" t="s">
        <v>328</v>
      </c>
      <c r="U331" s="213" t="s">
        <v>2860</v>
      </c>
      <c r="V331" s="255">
        <v>2020</v>
      </c>
      <c r="W331" s="255" t="s">
        <v>2940</v>
      </c>
      <c r="X331" s="575" t="s">
        <v>2941</v>
      </c>
      <c r="Y331" s="213" t="s">
        <v>2942</v>
      </c>
      <c r="Z331" s="213" t="s">
        <v>4037</v>
      </c>
      <c r="AA331" s="255" t="s">
        <v>328</v>
      </c>
      <c r="AB331" s="213" t="s">
        <v>328</v>
      </c>
      <c r="AC331" s="213" t="s">
        <v>328</v>
      </c>
      <c r="AD331" s="255" t="s">
        <v>328</v>
      </c>
      <c r="AE331" s="255" t="s">
        <v>328</v>
      </c>
      <c r="AF331" s="260">
        <v>44346</v>
      </c>
      <c r="AG331" s="260">
        <v>44711</v>
      </c>
      <c r="AH331" s="260"/>
      <c r="AI331" s="260" t="s">
        <v>309</v>
      </c>
      <c r="AJ331" s="260" t="s">
        <v>309</v>
      </c>
      <c r="AK331" s="218">
        <f t="shared" si="41"/>
        <v>0</v>
      </c>
      <c r="AL331" s="300" t="s">
        <v>2865</v>
      </c>
      <c r="AM331" s="262">
        <v>44384</v>
      </c>
      <c r="AN331" s="257" t="s">
        <v>309</v>
      </c>
      <c r="AO331" s="221" t="s">
        <v>2891</v>
      </c>
      <c r="AP331" s="261">
        <v>0</v>
      </c>
      <c r="AQ331" s="235" t="s">
        <v>386</v>
      </c>
      <c r="AR331" s="223">
        <v>260</v>
      </c>
      <c r="AS331" s="221" t="s">
        <v>398</v>
      </c>
      <c r="AT331" s="220">
        <v>44519</v>
      </c>
      <c r="AU331" s="221" t="s">
        <v>2867</v>
      </c>
      <c r="AV331" s="263" t="s">
        <v>399</v>
      </c>
      <c r="AW331" s="222">
        <v>0</v>
      </c>
      <c r="AX331" s="261">
        <v>0</v>
      </c>
      <c r="AY331" s="221" t="s">
        <v>400</v>
      </c>
      <c r="AZ331" s="221" t="s">
        <v>383</v>
      </c>
      <c r="BA331" s="247" t="s">
        <v>390</v>
      </c>
      <c r="BB331" s="267" t="s">
        <v>789</v>
      </c>
      <c r="BC331" s="269">
        <v>44620</v>
      </c>
      <c r="BD331" s="267" t="s">
        <v>394</v>
      </c>
      <c r="BE331" s="279" t="s">
        <v>576</v>
      </c>
      <c r="BF331" s="266">
        <v>0</v>
      </c>
      <c r="BG331" s="235" t="s">
        <v>386</v>
      </c>
      <c r="BH331" s="223">
        <v>-44620</v>
      </c>
      <c r="BI331" s="221" t="s">
        <v>398</v>
      </c>
      <c r="BJ331" s="472">
        <v>44631</v>
      </c>
      <c r="BK331" s="473" t="s">
        <v>2868</v>
      </c>
      <c r="BL331" s="473" t="s">
        <v>399</v>
      </c>
      <c r="BM331" s="474">
        <v>0</v>
      </c>
      <c r="BN331" s="221" t="s">
        <v>293</v>
      </c>
      <c r="BO331" s="267"/>
      <c r="BP331" s="268" t="s">
        <v>293</v>
      </c>
      <c r="BQ331" s="62" t="s">
        <v>2969</v>
      </c>
      <c r="BR331" s="269">
        <v>44712</v>
      </c>
      <c r="BS331" s="233" t="s">
        <v>4038</v>
      </c>
      <c r="BT331" s="234">
        <v>0.5</v>
      </c>
      <c r="BU331" s="235" t="s">
        <v>422</v>
      </c>
      <c r="BV331" s="223">
        <v>0</v>
      </c>
      <c r="BW331" s="221" t="s">
        <v>387</v>
      </c>
      <c r="BX331" s="249">
        <v>44734</v>
      </c>
      <c r="BY331" s="94" t="s">
        <v>4039</v>
      </c>
      <c r="BZ331" s="94" t="s">
        <v>722</v>
      </c>
      <c r="CA331" s="108">
        <v>0</v>
      </c>
      <c r="CB331" s="236" t="s">
        <v>387</v>
      </c>
      <c r="CC331" s="94"/>
      <c r="CD331" s="268" t="s">
        <v>293</v>
      </c>
      <c r="CE331" s="237">
        <v>44823</v>
      </c>
      <c r="CF331" s="79" t="s">
        <v>4040</v>
      </c>
      <c r="CG331" s="20" t="s">
        <v>4041</v>
      </c>
      <c r="CH331" s="20" t="s">
        <v>4037</v>
      </c>
      <c r="CI331" s="109">
        <v>0.2</v>
      </c>
      <c r="CJ331" s="235" t="str">
        <f t="shared" si="42"/>
        <v>AVANCE MINIMO</v>
      </c>
      <c r="CK331" s="223">
        <f t="shared" si="46"/>
        <v>0</v>
      </c>
      <c r="CL331" s="221" t="str">
        <f t="shared" si="47"/>
        <v>VENCIDO</v>
      </c>
      <c r="CM331" s="249">
        <v>44882</v>
      </c>
      <c r="CN331" s="94" t="s">
        <v>2972</v>
      </c>
      <c r="CO331" s="94" t="s">
        <v>409</v>
      </c>
      <c r="CP331" s="108">
        <v>0</v>
      </c>
      <c r="CQ331" s="236" t="s">
        <v>387</v>
      </c>
      <c r="CR331" s="94"/>
      <c r="CS331" s="249">
        <v>44963</v>
      </c>
      <c r="CT331" s="50" t="s">
        <v>4042</v>
      </c>
      <c r="CU331" s="396" t="s">
        <v>4043</v>
      </c>
      <c r="CV331" s="240" t="s">
        <v>4044</v>
      </c>
      <c r="CW331" s="103">
        <v>0</v>
      </c>
      <c r="CX331" s="235" t="str">
        <f t="shared" si="43"/>
        <v>SIN AVANCE</v>
      </c>
      <c r="CY331" s="223">
        <f t="shared" si="44"/>
        <v>0</v>
      </c>
      <c r="CZ331" s="221" t="str">
        <f>(IF(CQ331="CERRADO","NO APLICA ACCION CERRADA",IF(CY331&lt;=0,"VENCIDO",IF(AY331&lt;=$V$5,"POR VENCER","CON TIEMPO"))))</f>
        <v>VENCIDO</v>
      </c>
      <c r="DA331" s="239">
        <v>44976</v>
      </c>
      <c r="DB331" s="82" t="s">
        <v>4045</v>
      </c>
      <c r="DC331" s="82" t="s">
        <v>1333</v>
      </c>
      <c r="DD331" s="107">
        <v>0</v>
      </c>
      <c r="DE331" s="97" t="s">
        <v>387</v>
      </c>
      <c r="DF331" s="94"/>
      <c r="DG331" s="141"/>
      <c r="DH331" s="141"/>
      <c r="DI331" s="141"/>
      <c r="DJ331" s="141"/>
      <c r="DK331" s="141"/>
      <c r="DL331" s="141"/>
      <c r="DM331" s="141"/>
      <c r="DN331" s="141"/>
      <c r="DO331" s="141"/>
      <c r="DP331" s="141"/>
      <c r="DQ331" s="141"/>
      <c r="DR331" s="141"/>
      <c r="DS331" s="141"/>
      <c r="DT331" s="141"/>
      <c r="DU331" s="141"/>
      <c r="DV331" s="141"/>
      <c r="DW331" s="141"/>
      <c r="DX331" s="141"/>
      <c r="DY331" s="141"/>
      <c r="DZ331" s="141"/>
      <c r="EA331" s="141"/>
      <c r="EB331" s="141"/>
      <c r="EC331" s="141"/>
      <c r="ED331" s="141"/>
      <c r="EE331" s="141"/>
      <c r="EF331" s="141"/>
      <c r="EG331" s="141"/>
      <c r="EH331" s="141"/>
      <c r="EI331" s="141"/>
      <c r="EJ331" s="141"/>
      <c r="EK331" s="141"/>
      <c r="EL331" s="141"/>
      <c r="EM331" s="141"/>
      <c r="EN331" s="141"/>
      <c r="EO331" s="141"/>
      <c r="EP331" s="141"/>
      <c r="EQ331" s="141"/>
      <c r="ER331" s="141"/>
      <c r="ES331" s="141"/>
      <c r="ET331" s="141"/>
      <c r="EU331" s="141"/>
      <c r="EV331" s="141"/>
      <c r="EW331" s="141"/>
      <c r="EX331" s="141"/>
      <c r="EY331" s="141"/>
      <c r="EZ331" s="141"/>
      <c r="FA331" s="141"/>
      <c r="FB331" s="141"/>
      <c r="FC331" s="141"/>
      <c r="FD331" s="141"/>
      <c r="FE331" s="141"/>
      <c r="FF331" s="141"/>
      <c r="FG331" s="141"/>
      <c r="FH331" s="141"/>
      <c r="FI331" s="141"/>
      <c r="FJ331" s="141"/>
      <c r="FK331" s="141"/>
      <c r="FL331" s="141"/>
      <c r="FM331" s="141"/>
      <c r="FN331" s="141"/>
      <c r="FO331" s="141"/>
      <c r="FP331" s="141"/>
      <c r="FQ331" s="141"/>
      <c r="FR331" s="141"/>
      <c r="FS331" s="141"/>
      <c r="FT331" s="141"/>
      <c r="FU331" s="141"/>
      <c r="FV331" s="141"/>
      <c r="FW331" s="141"/>
      <c r="FX331" s="141"/>
      <c r="FY331" s="141"/>
      <c r="FZ331" s="141"/>
      <c r="GA331" s="141"/>
      <c r="GB331" s="141"/>
      <c r="GC331" s="141"/>
      <c r="GD331" s="141"/>
      <c r="GE331" s="141"/>
      <c r="GF331" s="141"/>
      <c r="GG331" s="141"/>
      <c r="GH331" s="141"/>
      <c r="GI331" s="141"/>
      <c r="GJ331" s="141"/>
      <c r="GK331" s="141"/>
      <c r="GL331" s="141"/>
      <c r="GM331" s="141"/>
      <c r="GN331" s="141"/>
      <c r="GO331" s="141"/>
      <c r="GP331" s="141"/>
      <c r="GQ331" s="141"/>
      <c r="GR331" s="141"/>
      <c r="GS331" s="141"/>
      <c r="GT331" s="141"/>
      <c r="GU331" s="141"/>
      <c r="GV331" s="141"/>
      <c r="GW331" s="141"/>
      <c r="GX331" s="141"/>
      <c r="GY331" s="141"/>
      <c r="GZ331" s="141"/>
      <c r="HA331" s="141"/>
      <c r="HB331" s="141"/>
      <c r="HC331" s="141"/>
      <c r="HD331" s="141"/>
      <c r="HE331" s="141"/>
      <c r="HF331" s="141"/>
      <c r="HG331" s="141"/>
      <c r="HH331" s="141"/>
      <c r="HI331" s="141"/>
      <c r="HJ331" s="141"/>
      <c r="HK331" s="141"/>
      <c r="HL331" s="141"/>
      <c r="HM331" s="141"/>
      <c r="HN331" s="141"/>
      <c r="HO331" s="141"/>
      <c r="HP331" s="141"/>
      <c r="HQ331" s="141"/>
      <c r="HR331" s="141"/>
      <c r="HS331" s="141"/>
      <c r="HT331" s="141"/>
      <c r="HU331" s="141"/>
      <c r="HV331" s="141"/>
      <c r="HW331" s="141"/>
      <c r="HX331" s="141"/>
      <c r="HY331" s="141"/>
      <c r="HZ331" s="141"/>
      <c r="IA331" s="141"/>
      <c r="IB331" s="141"/>
      <c r="IC331" s="141"/>
      <c r="ID331" s="141"/>
      <c r="IE331" s="141"/>
      <c r="IF331" s="141"/>
      <c r="IG331" s="141"/>
      <c r="IH331" s="141"/>
      <c r="II331" s="141"/>
      <c r="IJ331" s="141"/>
      <c r="IK331" s="141"/>
      <c r="IL331" s="141"/>
      <c r="IM331" s="141"/>
      <c r="IN331" s="141"/>
      <c r="IO331" s="141"/>
      <c r="IP331" s="141"/>
      <c r="IQ331" s="141"/>
      <c r="IR331" s="141"/>
      <c r="IS331" s="141"/>
      <c r="IT331" s="141"/>
      <c r="IU331" s="141"/>
      <c r="IV331" s="141"/>
      <c r="IW331" s="141"/>
      <c r="IX331" s="141"/>
      <c r="IY331" s="141"/>
      <c r="IZ331" s="141"/>
      <c r="JA331" s="141"/>
      <c r="JB331" s="141"/>
      <c r="JC331" s="141"/>
      <c r="JD331" s="141"/>
      <c r="JE331" s="141"/>
      <c r="JF331" s="141"/>
      <c r="JG331" s="141"/>
      <c r="JH331" s="141"/>
      <c r="JI331" s="141"/>
      <c r="JJ331" s="141"/>
      <c r="JK331" s="141"/>
      <c r="JL331" s="141"/>
      <c r="JM331" s="141"/>
      <c r="JN331" s="141"/>
      <c r="JO331" s="141"/>
      <c r="JP331" s="141"/>
      <c r="JQ331" s="141"/>
      <c r="JR331" s="141"/>
      <c r="JS331" s="141"/>
      <c r="JT331" s="141"/>
      <c r="JU331" s="141"/>
      <c r="JV331" s="141"/>
      <c r="JW331" s="141"/>
      <c r="JX331" s="141"/>
      <c r="JY331" s="141"/>
      <c r="JZ331" s="141"/>
      <c r="KA331" s="141"/>
      <c r="KB331" s="141"/>
      <c r="KC331" s="141"/>
      <c r="KD331" s="141"/>
      <c r="KE331" s="141"/>
      <c r="KF331" s="141"/>
      <c r="KG331" s="141"/>
      <c r="KH331" s="141"/>
      <c r="KI331" s="141"/>
      <c r="KJ331" s="141"/>
      <c r="KK331" s="141"/>
      <c r="KL331" s="141"/>
      <c r="KM331" s="141"/>
      <c r="KN331" s="141"/>
      <c r="KO331" s="141"/>
      <c r="KP331" s="141"/>
      <c r="KQ331" s="141"/>
      <c r="KR331" s="141"/>
      <c r="KS331" s="141"/>
      <c r="KT331" s="141"/>
      <c r="KU331" s="141"/>
      <c r="KV331" s="141"/>
      <c r="KW331" s="141"/>
      <c r="KX331" s="141"/>
      <c r="KY331" s="141"/>
      <c r="KZ331" s="141"/>
      <c r="LA331" s="141"/>
      <c r="LB331" s="141"/>
      <c r="LC331" s="141"/>
      <c r="LD331" s="141"/>
      <c r="LE331" s="141"/>
      <c r="LF331" s="141"/>
      <c r="LG331" s="141"/>
      <c r="LH331" s="141"/>
      <c r="LI331" s="141"/>
      <c r="LJ331" s="141"/>
      <c r="LK331" s="141"/>
      <c r="LL331" s="141"/>
      <c r="LM331" s="141"/>
      <c r="LN331" s="141"/>
      <c r="LO331" s="141"/>
      <c r="LP331" s="141"/>
      <c r="LQ331" s="141"/>
      <c r="LR331" s="141"/>
      <c r="LS331" s="141"/>
      <c r="LT331" s="141"/>
      <c r="LU331" s="141"/>
      <c r="LV331" s="141"/>
      <c r="LW331" s="141"/>
      <c r="LX331" s="141"/>
      <c r="LY331" s="141"/>
      <c r="LZ331" s="141"/>
      <c r="MA331" s="141"/>
      <c r="MB331" s="141"/>
      <c r="MC331" s="141"/>
      <c r="MD331" s="141"/>
      <c r="ME331" s="141"/>
      <c r="MF331" s="141"/>
      <c r="MG331" s="141"/>
      <c r="MH331" s="141"/>
      <c r="MI331" s="141"/>
      <c r="MJ331" s="141"/>
      <c r="MK331" s="141"/>
      <c r="ML331" s="141"/>
      <c r="MM331" s="141"/>
      <c r="MN331" s="141"/>
      <c r="MO331" s="141"/>
      <c r="MP331" s="141"/>
      <c r="MQ331" s="141"/>
      <c r="MR331" s="141"/>
      <c r="MS331" s="141"/>
      <c r="MT331" s="141"/>
      <c r="MU331" s="141"/>
      <c r="MV331" s="141"/>
      <c r="MW331" s="141"/>
      <c r="MX331" s="141"/>
      <c r="MY331" s="141"/>
      <c r="MZ331" s="141"/>
      <c r="NA331" s="141"/>
      <c r="NB331" s="141"/>
      <c r="NC331" s="141"/>
      <c r="ND331" s="141"/>
      <c r="NE331" s="141"/>
      <c r="NF331" s="141"/>
      <c r="NG331" s="141"/>
      <c r="NH331" s="141"/>
      <c r="NI331" s="141"/>
      <c r="NJ331" s="141"/>
      <c r="NK331" s="141"/>
      <c r="NL331" s="141"/>
      <c r="NM331" s="141"/>
      <c r="NN331" s="141"/>
      <c r="NO331" s="141"/>
      <c r="NP331" s="141"/>
      <c r="NQ331" s="141"/>
      <c r="NR331" s="141"/>
      <c r="NS331" s="141"/>
      <c r="NT331" s="141"/>
      <c r="NU331" s="141"/>
      <c r="NV331" s="141"/>
      <c r="NW331" s="141"/>
      <c r="NX331" s="141"/>
      <c r="NY331" s="141"/>
      <c r="NZ331" s="141"/>
      <c r="OA331" s="141"/>
      <c r="OB331" s="141"/>
      <c r="OC331" s="141"/>
      <c r="OD331" s="141"/>
      <c r="OE331" s="141"/>
      <c r="OF331" s="141"/>
      <c r="OG331" s="141"/>
      <c r="OH331" s="141"/>
      <c r="OI331" s="141"/>
      <c r="OJ331" s="141"/>
      <c r="OK331" s="141"/>
      <c r="OL331" s="141"/>
      <c r="OM331" s="141"/>
      <c r="ON331" s="141"/>
      <c r="OO331" s="141"/>
      <c r="OP331" s="141"/>
      <c r="OQ331" s="141"/>
      <c r="OR331" s="141"/>
      <c r="OS331" s="141"/>
      <c r="OT331" s="141"/>
      <c r="OU331" s="141"/>
      <c r="OV331" s="141"/>
      <c r="OW331" s="141"/>
      <c r="OX331" s="141"/>
      <c r="OY331" s="141"/>
      <c r="OZ331" s="141"/>
      <c r="PA331" s="141"/>
      <c r="PB331" s="141"/>
      <c r="PC331" s="141"/>
      <c r="PD331" s="141"/>
      <c r="PE331" s="141"/>
      <c r="PF331" s="141"/>
      <c r="PG331" s="141"/>
      <c r="PH331" s="141"/>
      <c r="PI331" s="141"/>
      <c r="PJ331" s="141"/>
      <c r="PK331" s="141"/>
      <c r="PL331" s="141"/>
      <c r="PM331" s="141"/>
      <c r="PN331" s="141"/>
      <c r="PO331" s="141"/>
      <c r="PP331" s="141"/>
      <c r="PQ331" s="141"/>
      <c r="PR331" s="141"/>
      <c r="PS331" s="141"/>
      <c r="PT331" s="141"/>
      <c r="PU331" s="141"/>
      <c r="PV331" s="141"/>
      <c r="PW331" s="141"/>
      <c r="PX331" s="141"/>
      <c r="PY331" s="141"/>
      <c r="PZ331" s="141"/>
      <c r="QA331" s="141"/>
      <c r="QB331" s="141"/>
      <c r="QC331" s="141"/>
      <c r="QD331" s="141"/>
      <c r="QE331" s="141"/>
      <c r="QF331" s="141"/>
    </row>
    <row r="332" spans="1:449" s="145" customFormat="1" ht="118.5" hidden="1" customHeight="1">
      <c r="A332" s="252">
        <v>305</v>
      </c>
      <c r="B332" s="253" t="s">
        <v>959</v>
      </c>
      <c r="C332" s="215" t="s">
        <v>649</v>
      </c>
      <c r="D332" s="213" t="s">
        <v>344</v>
      </c>
      <c r="E332" s="273" t="s">
        <v>3979</v>
      </c>
      <c r="F332" s="215" t="s">
        <v>648</v>
      </c>
      <c r="G332" s="215" t="s">
        <v>649</v>
      </c>
      <c r="H332" s="213" t="s">
        <v>344</v>
      </c>
      <c r="I332" s="215" t="s">
        <v>3072</v>
      </c>
      <c r="J332" s="215" t="s">
        <v>671</v>
      </c>
      <c r="K332" s="215" t="s">
        <v>672</v>
      </c>
      <c r="L332" s="215" t="s">
        <v>673</v>
      </c>
      <c r="M332" s="215" t="s">
        <v>674</v>
      </c>
      <c r="N332" s="215" t="s">
        <v>675</v>
      </c>
      <c r="O332" s="213" t="s">
        <v>158</v>
      </c>
      <c r="P332" s="213" t="s">
        <v>184</v>
      </c>
      <c r="Q332" s="213" t="s">
        <v>1628</v>
      </c>
      <c r="R332" s="213" t="s">
        <v>250</v>
      </c>
      <c r="S332" s="255" t="s">
        <v>4046</v>
      </c>
      <c r="T332" s="255" t="s">
        <v>328</v>
      </c>
      <c r="U332" s="213" t="s">
        <v>587</v>
      </c>
      <c r="V332" s="255">
        <v>2021</v>
      </c>
      <c r="W332" s="255" t="s">
        <v>4047</v>
      </c>
      <c r="X332" s="214" t="s">
        <v>4048</v>
      </c>
      <c r="Y332" s="214" t="s">
        <v>3983</v>
      </c>
      <c r="Z332" s="214" t="s">
        <v>4049</v>
      </c>
      <c r="AA332" s="255" t="s">
        <v>328</v>
      </c>
      <c r="AB332" s="213" t="s">
        <v>328</v>
      </c>
      <c r="AC332" s="213" t="s">
        <v>328</v>
      </c>
      <c r="AD332" s="255" t="s">
        <v>328</v>
      </c>
      <c r="AE332" s="255" t="s">
        <v>328</v>
      </c>
      <c r="AF332" s="716">
        <v>44287</v>
      </c>
      <c r="AG332" s="716">
        <v>44501</v>
      </c>
      <c r="AH332" s="260">
        <v>44743</v>
      </c>
      <c r="AI332" s="260" t="s">
        <v>309</v>
      </c>
      <c r="AJ332" s="260"/>
      <c r="AK332" s="218">
        <f t="shared" ref="AK332:AK395" si="50">(IF(BA332=$AA$8,$AB$5,AG332-$Q$5))</f>
        <v>-210</v>
      </c>
      <c r="AL332" s="220" t="s">
        <v>547</v>
      </c>
      <c r="AM332" s="703"/>
      <c r="AN332" s="703"/>
      <c r="AO332" s="703"/>
      <c r="AP332" s="704"/>
      <c r="AQ332" s="235" t="s">
        <v>386</v>
      </c>
      <c r="AR332" s="223">
        <v>50</v>
      </c>
      <c r="AS332" s="221" t="s">
        <v>398</v>
      </c>
      <c r="AT332" s="262" t="s">
        <v>412</v>
      </c>
      <c r="AU332" s="220" t="s">
        <v>547</v>
      </c>
      <c r="AV332" s="263" t="s">
        <v>412</v>
      </c>
      <c r="AW332" s="706">
        <v>0</v>
      </c>
      <c r="AX332" s="704">
        <v>0</v>
      </c>
      <c r="AY332" s="221" t="s">
        <v>400</v>
      </c>
      <c r="AZ332" s="221" t="s">
        <v>383</v>
      </c>
      <c r="BA332" s="247" t="s">
        <v>390</v>
      </c>
      <c r="BB332" s="250" t="s">
        <v>1121</v>
      </c>
      <c r="BC332" s="264">
        <v>44620</v>
      </c>
      <c r="BD332" s="250" t="s">
        <v>309</v>
      </c>
      <c r="BE332" s="50" t="s">
        <v>576</v>
      </c>
      <c r="BF332" s="124">
        <v>0</v>
      </c>
      <c r="BG332" s="235" t="s">
        <v>386</v>
      </c>
      <c r="BH332" s="223">
        <v>-44620</v>
      </c>
      <c r="BI332" s="221" t="s">
        <v>387</v>
      </c>
      <c r="BJ332" s="710"/>
      <c r="BK332" s="710"/>
      <c r="BL332" s="710"/>
      <c r="BM332" s="710"/>
      <c r="BN332" s="221"/>
      <c r="BO332" s="710"/>
      <c r="BP332" s="268" t="s">
        <v>293</v>
      </c>
      <c r="BQ332" s="62" t="s">
        <v>3986</v>
      </c>
      <c r="BR332" s="269">
        <v>44712</v>
      </c>
      <c r="BS332" s="233" t="s">
        <v>1718</v>
      </c>
      <c r="BT332" s="234">
        <v>1</v>
      </c>
      <c r="BU332" s="235" t="s">
        <v>380</v>
      </c>
      <c r="BV332" s="223">
        <v>-210</v>
      </c>
      <c r="BW332" s="221" t="s">
        <v>387</v>
      </c>
      <c r="BX332" s="711" t="s">
        <v>1178</v>
      </c>
      <c r="BY332" s="312" t="s">
        <v>3987</v>
      </c>
      <c r="BZ332" s="712" t="s">
        <v>458</v>
      </c>
      <c r="CA332" s="713">
        <v>1</v>
      </c>
      <c r="CB332" s="236" t="s">
        <v>294</v>
      </c>
      <c r="CC332" s="94"/>
      <c r="CD332" s="236" t="s">
        <v>294</v>
      </c>
      <c r="CE332" s="233" t="s">
        <v>1125</v>
      </c>
      <c r="CF332" s="233" t="s">
        <v>1125</v>
      </c>
      <c r="CG332" s="375" t="s">
        <v>328</v>
      </c>
      <c r="CH332" s="233" t="s">
        <v>328</v>
      </c>
      <c r="CI332" s="234">
        <v>1</v>
      </c>
      <c r="CJ332" s="235" t="str">
        <f t="shared" ref="CJ332:CJ395" si="51">IF(CI332&lt;=0%,"SIN AVANCE",IF(CI332&lt;33%,"AVANCE MINIMO",IF(CI332&lt;66%,"AVANCE PARCIAL",IF(CI332&lt;=99.9%,"AVANCE SIGNIFICATIVO",IF(CI332=100%,"CUMPLIMIENTO TOTAL","ERROR")))))</f>
        <v>CUMPLIMIENTO TOTAL</v>
      </c>
      <c r="CK332" s="223" t="str">
        <f t="shared" si="46"/>
        <v>NO APLICA ACCION CERRADA</v>
      </c>
      <c r="CL332" s="221" t="str">
        <f t="shared" si="47"/>
        <v>NO APLICA ACCION CERRADA</v>
      </c>
      <c r="CM332" s="239" t="s">
        <v>328</v>
      </c>
      <c r="CN332" s="82" t="s">
        <v>1125</v>
      </c>
      <c r="CO332" s="82" t="s">
        <v>339</v>
      </c>
      <c r="CP332" s="714">
        <v>1</v>
      </c>
      <c r="CQ332" s="236" t="s">
        <v>294</v>
      </c>
      <c r="CR332" s="94"/>
      <c r="CS332" s="249">
        <v>44963</v>
      </c>
      <c r="CT332" s="82" t="s">
        <v>1125</v>
      </c>
      <c r="CU332" s="82" t="s">
        <v>339</v>
      </c>
      <c r="CV332" s="107">
        <v>1</v>
      </c>
      <c r="CW332" s="110">
        <v>1</v>
      </c>
      <c r="CX332" s="235" t="str">
        <f t="shared" ref="CX332:CX395" si="52">IF(CW332&lt;=0%,"SIN AVANCE",IF(CW332&lt;33%,"AVANCE MINIMO",IF(CW332&lt;66%,"AVANCE PARCIAL",IF(CW332&lt;=99.9%,"AVANCE SIGNIFICATIVO",IF(CW332=100%,"CUMPLIMIENTO TOTAL","ERROR")))))</f>
        <v>CUMPLIMIENTO TOTAL</v>
      </c>
      <c r="CY332" s="223" t="str">
        <f t="shared" ref="CY332:CY395" si="53">(IF(CQ332="CERRADO","NO APLICA ACCION CERRADA",AG332-$Q$6))</f>
        <v>NO APLICA ACCION CERRADA</v>
      </c>
      <c r="CZ332" s="221" t="str">
        <f>(IF(CQ332="CERRADO","NO APLICA ACCION CERRADA",IF(CW332&lt;=0,"VENCIDO",IF(AY332&lt;=$V$5,"POR VENCER","CON TIEMPO"))))</f>
        <v>NO APLICA ACCION CERRADA</v>
      </c>
      <c r="DA332" s="239" t="s">
        <v>328</v>
      </c>
      <c r="DB332" s="82" t="s">
        <v>1125</v>
      </c>
      <c r="DC332" s="82" t="s">
        <v>339</v>
      </c>
      <c r="DD332" s="107">
        <v>1</v>
      </c>
      <c r="DE332" s="97" t="s">
        <v>294</v>
      </c>
      <c r="DF332" s="715"/>
      <c r="DG332" s="611"/>
      <c r="DH332" s="611"/>
      <c r="DI332" s="611"/>
      <c r="DJ332" s="611"/>
      <c r="DK332" s="611"/>
      <c r="DL332" s="611"/>
      <c r="DM332" s="611"/>
      <c r="DN332" s="611"/>
      <c r="DO332" s="611"/>
      <c r="DP332" s="611"/>
      <c r="DQ332" s="611"/>
      <c r="DR332" s="611"/>
      <c r="DS332" s="611"/>
      <c r="DT332" s="611"/>
      <c r="DU332" s="611"/>
      <c r="DV332" s="611"/>
      <c r="DW332" s="611"/>
      <c r="DX332" s="611"/>
      <c r="DY332" s="611"/>
      <c r="DZ332" s="611"/>
      <c r="EA332" s="611"/>
      <c r="EB332" s="611"/>
      <c r="EC332" s="611"/>
      <c r="ED332" s="611"/>
      <c r="EE332" s="611"/>
      <c r="EF332" s="611"/>
      <c r="EG332" s="611"/>
      <c r="EH332" s="611"/>
      <c r="EI332" s="611"/>
      <c r="EJ332" s="611"/>
      <c r="EK332" s="611"/>
      <c r="EL332" s="611"/>
      <c r="EM332" s="611"/>
      <c r="EN332" s="611"/>
      <c r="EO332" s="611"/>
      <c r="EP332" s="611"/>
      <c r="EQ332" s="611"/>
      <c r="ER332" s="611"/>
      <c r="ES332" s="611"/>
      <c r="ET332" s="611"/>
      <c r="EU332" s="611"/>
      <c r="EV332" s="611"/>
      <c r="EW332" s="611"/>
      <c r="EX332" s="611"/>
      <c r="EY332" s="611"/>
      <c r="EZ332" s="611"/>
      <c r="FA332" s="611"/>
      <c r="FB332" s="611"/>
      <c r="FC332" s="611"/>
      <c r="FD332" s="611"/>
      <c r="FE332" s="611"/>
      <c r="FF332" s="611"/>
      <c r="FG332" s="611"/>
      <c r="FH332" s="611"/>
      <c r="FI332" s="611"/>
      <c r="FJ332" s="611"/>
      <c r="FK332" s="611"/>
      <c r="FL332" s="611"/>
      <c r="FM332" s="611"/>
      <c r="FN332" s="611"/>
      <c r="FO332" s="611"/>
      <c r="FP332" s="611"/>
      <c r="FQ332" s="611"/>
      <c r="FR332" s="611"/>
      <c r="FS332" s="611"/>
      <c r="FT332" s="611"/>
      <c r="FU332" s="611"/>
      <c r="FV332" s="611"/>
      <c r="FW332" s="611"/>
      <c r="FX332" s="611"/>
      <c r="FY332" s="611"/>
      <c r="FZ332" s="611"/>
      <c r="GA332" s="611"/>
      <c r="GB332" s="611"/>
      <c r="GC332" s="611"/>
      <c r="GD332" s="611"/>
      <c r="GE332" s="611"/>
      <c r="GF332" s="611"/>
      <c r="GG332" s="611"/>
      <c r="GH332" s="611"/>
      <c r="GI332" s="611"/>
      <c r="GJ332" s="611"/>
      <c r="GK332" s="611"/>
      <c r="GL332" s="611"/>
      <c r="GM332" s="611"/>
      <c r="GN332" s="611"/>
      <c r="GO332" s="611"/>
      <c r="GP332" s="611"/>
      <c r="GQ332" s="611"/>
      <c r="GR332" s="611"/>
      <c r="GS332" s="611"/>
      <c r="GT332" s="611"/>
      <c r="GU332" s="611"/>
      <c r="GV332" s="611"/>
      <c r="GW332" s="611"/>
      <c r="GX332" s="611"/>
      <c r="GY332" s="611"/>
      <c r="GZ332" s="611"/>
      <c r="HA332" s="611"/>
      <c r="HB332" s="611"/>
      <c r="HC332" s="611"/>
      <c r="HD332" s="611"/>
      <c r="HE332" s="611"/>
      <c r="HF332" s="611"/>
      <c r="HG332" s="611"/>
      <c r="HH332" s="611"/>
      <c r="HI332" s="611"/>
      <c r="HJ332" s="611"/>
      <c r="HK332" s="611"/>
      <c r="HL332" s="611"/>
      <c r="HM332" s="611"/>
      <c r="HN332" s="611"/>
      <c r="HO332" s="611"/>
      <c r="HP332" s="611"/>
      <c r="HQ332" s="611"/>
      <c r="HR332" s="611"/>
      <c r="HS332" s="611"/>
      <c r="HT332" s="611"/>
      <c r="HU332" s="611"/>
      <c r="HV332" s="611"/>
      <c r="HW332" s="611"/>
      <c r="HX332" s="611"/>
      <c r="HY332" s="611"/>
      <c r="HZ332" s="611"/>
      <c r="IA332" s="611"/>
      <c r="IB332" s="611"/>
      <c r="IC332" s="611"/>
      <c r="ID332" s="611"/>
      <c r="IE332" s="611"/>
      <c r="IF332" s="611"/>
      <c r="IG332" s="611"/>
      <c r="IH332" s="611"/>
      <c r="II332" s="611"/>
      <c r="IJ332" s="611"/>
      <c r="IK332" s="611"/>
      <c r="IL332" s="611"/>
      <c r="IM332" s="611"/>
      <c r="IN332" s="611"/>
      <c r="IO332" s="611"/>
      <c r="IP332" s="611"/>
      <c r="IQ332" s="611"/>
      <c r="IR332" s="611"/>
      <c r="IS332" s="611"/>
      <c r="IT332" s="611"/>
      <c r="IU332" s="611"/>
      <c r="IV332" s="611"/>
      <c r="IW332" s="611"/>
      <c r="IX332" s="611"/>
      <c r="IY332" s="611"/>
      <c r="IZ332" s="611"/>
      <c r="JA332" s="611"/>
      <c r="JB332" s="611"/>
      <c r="JC332" s="611"/>
      <c r="JD332" s="611"/>
      <c r="JE332" s="611"/>
      <c r="JF332" s="611"/>
      <c r="JG332" s="611"/>
      <c r="JH332" s="611"/>
      <c r="JI332" s="611"/>
      <c r="JJ332" s="611"/>
      <c r="JK332" s="611"/>
      <c r="JL332" s="611"/>
      <c r="JM332" s="611"/>
      <c r="JN332" s="611"/>
      <c r="JO332" s="611"/>
      <c r="JP332" s="611"/>
      <c r="JQ332" s="611"/>
      <c r="JR332" s="611"/>
      <c r="JS332" s="611"/>
      <c r="JT332" s="611"/>
      <c r="JU332" s="611"/>
      <c r="JV332" s="611"/>
      <c r="JW332" s="611"/>
      <c r="JX332" s="611"/>
      <c r="JY332" s="611"/>
      <c r="JZ332" s="611"/>
      <c r="KA332" s="611"/>
      <c r="KB332" s="611"/>
      <c r="KC332" s="611"/>
      <c r="KD332" s="611"/>
      <c r="KE332" s="611"/>
      <c r="KF332" s="611"/>
      <c r="KG332" s="611"/>
      <c r="KH332" s="611"/>
      <c r="KI332" s="611"/>
      <c r="KJ332" s="611"/>
      <c r="KK332" s="611"/>
      <c r="KL332" s="611"/>
      <c r="KM332" s="611"/>
      <c r="KN332" s="611"/>
      <c r="KO332" s="611"/>
      <c r="KP332" s="611"/>
      <c r="KQ332" s="611"/>
      <c r="KR332" s="611"/>
      <c r="KS332" s="611"/>
      <c r="KT332" s="611"/>
      <c r="KU332" s="611"/>
      <c r="KV332" s="611"/>
      <c r="KW332" s="611"/>
      <c r="KX332" s="611"/>
      <c r="KY332" s="611"/>
      <c r="KZ332" s="611"/>
      <c r="LA332" s="611"/>
      <c r="LB332" s="611"/>
      <c r="LC332" s="611"/>
      <c r="LD332" s="611"/>
      <c r="LE332" s="611"/>
      <c r="LF332" s="611"/>
      <c r="LG332" s="611"/>
      <c r="LH332" s="611"/>
      <c r="LI332" s="611"/>
      <c r="LJ332" s="611"/>
      <c r="LK332" s="611"/>
      <c r="LL332" s="611"/>
      <c r="LM332" s="611"/>
      <c r="LN332" s="611"/>
      <c r="LO332" s="611"/>
      <c r="LP332" s="611"/>
      <c r="LQ332" s="611"/>
      <c r="LR332" s="611"/>
      <c r="LS332" s="611"/>
      <c r="LT332" s="611"/>
      <c r="LU332" s="611"/>
      <c r="LV332" s="611"/>
      <c r="LW332" s="611"/>
      <c r="LX332" s="611"/>
      <c r="LY332" s="611"/>
      <c r="LZ332" s="611"/>
      <c r="MA332" s="611"/>
      <c r="MB332" s="611"/>
      <c r="MC332" s="611"/>
      <c r="MD332" s="611"/>
      <c r="ME332" s="611"/>
      <c r="MF332" s="611"/>
      <c r="MG332" s="611"/>
      <c r="MH332" s="611"/>
      <c r="MI332" s="611"/>
      <c r="MJ332" s="611"/>
      <c r="MK332" s="611"/>
      <c r="ML332" s="611"/>
      <c r="MM332" s="611"/>
      <c r="MN332" s="611"/>
      <c r="MO332" s="611"/>
      <c r="MP332" s="611"/>
      <c r="MQ332" s="611"/>
      <c r="MR332" s="611"/>
      <c r="MS332" s="611"/>
      <c r="MT332" s="611"/>
      <c r="MU332" s="611"/>
      <c r="MV332" s="611"/>
      <c r="MW332" s="611"/>
      <c r="MX332" s="611"/>
      <c r="MY332" s="611"/>
      <c r="MZ332" s="611"/>
      <c r="NA332" s="611"/>
      <c r="NB332" s="611"/>
      <c r="NC332" s="611"/>
      <c r="ND332" s="611"/>
      <c r="NE332" s="611"/>
      <c r="NF332" s="611"/>
      <c r="NG332" s="611"/>
      <c r="NH332" s="611"/>
      <c r="NI332" s="611"/>
      <c r="NJ332" s="611"/>
      <c r="NK332" s="611"/>
      <c r="NL332" s="611"/>
      <c r="NM332" s="611"/>
      <c r="NN332" s="611"/>
      <c r="NO332" s="611"/>
      <c r="NP332" s="611"/>
      <c r="NQ332" s="611"/>
      <c r="NR332" s="611"/>
      <c r="NS332" s="611"/>
      <c r="NT332" s="611"/>
      <c r="NU332" s="611"/>
      <c r="NV332" s="611"/>
      <c r="NW332" s="611"/>
      <c r="NX332" s="611"/>
      <c r="NY332" s="611"/>
      <c r="NZ332" s="611"/>
      <c r="OA332" s="611"/>
      <c r="OB332" s="611"/>
      <c r="OC332" s="611"/>
      <c r="OD332" s="611"/>
      <c r="OE332" s="611"/>
      <c r="OF332" s="611"/>
      <c r="OG332" s="611"/>
      <c r="OH332" s="611"/>
      <c r="OI332" s="611"/>
      <c r="OJ332" s="611"/>
      <c r="OK332" s="611"/>
      <c r="OL332" s="611"/>
      <c r="OM332" s="611"/>
      <c r="ON332" s="611"/>
      <c r="OO332" s="611"/>
      <c r="OP332" s="611"/>
      <c r="OQ332" s="611"/>
      <c r="OR332" s="611"/>
      <c r="OS332" s="611"/>
      <c r="OT332" s="611"/>
      <c r="OU332" s="611"/>
      <c r="OV332" s="611"/>
      <c r="OW332" s="611"/>
      <c r="OX332" s="611"/>
      <c r="OY332" s="611"/>
      <c r="OZ332" s="611"/>
      <c r="PA332" s="611"/>
      <c r="PB332" s="611"/>
      <c r="PC332" s="611"/>
      <c r="PD332" s="611"/>
      <c r="PE332" s="611"/>
      <c r="PF332" s="611"/>
      <c r="PG332" s="611"/>
      <c r="PH332" s="611"/>
      <c r="PI332" s="611"/>
      <c r="PJ332" s="611"/>
      <c r="PK332" s="611"/>
      <c r="PL332" s="611"/>
      <c r="PM332" s="611"/>
      <c r="PN332" s="611"/>
      <c r="PO332" s="611"/>
      <c r="PP332" s="611"/>
      <c r="PQ332" s="611"/>
      <c r="PR332" s="611"/>
      <c r="PS332" s="611"/>
      <c r="PT332" s="611"/>
      <c r="PU332" s="611"/>
      <c r="PV332" s="611"/>
      <c r="PW332" s="611"/>
      <c r="PX332" s="611"/>
      <c r="PY332" s="611"/>
      <c r="PZ332" s="611"/>
      <c r="QA332" s="611"/>
      <c r="QB332" s="611"/>
      <c r="QC332" s="611"/>
      <c r="QD332" s="611"/>
      <c r="QE332" s="611"/>
      <c r="QF332" s="611"/>
      <c r="QG332" s="611"/>
    </row>
    <row r="333" spans="1:449" s="145" customFormat="1" ht="118.5" hidden="1" customHeight="1">
      <c r="A333" s="252">
        <v>306</v>
      </c>
      <c r="B333" s="253" t="s">
        <v>959</v>
      </c>
      <c r="C333" s="215" t="s">
        <v>649</v>
      </c>
      <c r="D333" s="213" t="s">
        <v>344</v>
      </c>
      <c r="E333" s="273" t="s">
        <v>4050</v>
      </c>
      <c r="F333" s="215" t="s">
        <v>648</v>
      </c>
      <c r="G333" s="215" t="s">
        <v>649</v>
      </c>
      <c r="H333" s="213" t="s">
        <v>344</v>
      </c>
      <c r="I333" s="215" t="s">
        <v>4051</v>
      </c>
      <c r="J333" s="215" t="s">
        <v>652</v>
      </c>
      <c r="K333" s="215" t="s">
        <v>694</v>
      </c>
      <c r="L333" s="215" t="s">
        <v>695</v>
      </c>
      <c r="M333" s="215" t="s">
        <v>696</v>
      </c>
      <c r="N333" s="215" t="s">
        <v>697</v>
      </c>
      <c r="O333" s="213" t="s">
        <v>127</v>
      </c>
      <c r="P333" s="213" t="s">
        <v>4052</v>
      </c>
      <c r="Q333" s="213" t="s">
        <v>1628</v>
      </c>
      <c r="R333" s="213" t="s">
        <v>250</v>
      </c>
      <c r="S333" s="255" t="s">
        <v>4053</v>
      </c>
      <c r="T333" s="255" t="s">
        <v>328</v>
      </c>
      <c r="U333" s="213" t="s">
        <v>587</v>
      </c>
      <c r="V333" s="255">
        <v>2021</v>
      </c>
      <c r="W333" s="255" t="s">
        <v>4054</v>
      </c>
      <c r="X333" s="214" t="s">
        <v>4055</v>
      </c>
      <c r="Y333" s="214" t="s">
        <v>4056</v>
      </c>
      <c r="Z333" s="214" t="s">
        <v>4057</v>
      </c>
      <c r="AA333" s="255" t="s">
        <v>328</v>
      </c>
      <c r="AB333" s="213" t="s">
        <v>328</v>
      </c>
      <c r="AC333" s="213" t="s">
        <v>328</v>
      </c>
      <c r="AD333" s="255" t="s">
        <v>328</v>
      </c>
      <c r="AE333" s="255" t="s">
        <v>328</v>
      </c>
      <c r="AF333" s="716">
        <v>44287</v>
      </c>
      <c r="AG333" s="716">
        <v>44531</v>
      </c>
      <c r="AH333" s="260">
        <v>44743</v>
      </c>
      <c r="AI333" s="260" t="s">
        <v>309</v>
      </c>
      <c r="AJ333" s="260"/>
      <c r="AK333" s="218">
        <f t="shared" si="50"/>
        <v>-180</v>
      </c>
      <c r="AL333" s="220" t="s">
        <v>547</v>
      </c>
      <c r="AM333" s="703"/>
      <c r="AN333" s="703"/>
      <c r="AO333" s="703"/>
      <c r="AP333" s="704"/>
      <c r="AQ333" s="235" t="s">
        <v>386</v>
      </c>
      <c r="AR333" s="223">
        <v>80</v>
      </c>
      <c r="AS333" s="221" t="s">
        <v>398</v>
      </c>
      <c r="AT333" s="262" t="s">
        <v>412</v>
      </c>
      <c r="AU333" s="220" t="s">
        <v>547</v>
      </c>
      <c r="AV333" s="263" t="s">
        <v>412</v>
      </c>
      <c r="AW333" s="706">
        <v>0</v>
      </c>
      <c r="AX333" s="704">
        <v>0</v>
      </c>
      <c r="AY333" s="221" t="s">
        <v>400</v>
      </c>
      <c r="AZ333" s="221" t="s">
        <v>383</v>
      </c>
      <c r="BA333" s="247" t="s">
        <v>390</v>
      </c>
      <c r="BB333" s="250" t="s">
        <v>1121</v>
      </c>
      <c r="BC333" s="264">
        <v>44620</v>
      </c>
      <c r="BD333" s="250" t="s">
        <v>309</v>
      </c>
      <c r="BE333" s="50" t="s">
        <v>576</v>
      </c>
      <c r="BF333" s="124">
        <v>0</v>
      </c>
      <c r="BG333" s="235" t="s">
        <v>386</v>
      </c>
      <c r="BH333" s="223">
        <v>-44620</v>
      </c>
      <c r="BI333" s="221" t="s">
        <v>387</v>
      </c>
      <c r="BJ333" s="710"/>
      <c r="BK333" s="710"/>
      <c r="BL333" s="710"/>
      <c r="BM333" s="710"/>
      <c r="BN333" s="221"/>
      <c r="BO333" s="710"/>
      <c r="BP333" s="268" t="s">
        <v>293</v>
      </c>
      <c r="BQ333" s="62" t="s">
        <v>4058</v>
      </c>
      <c r="BR333" s="269">
        <v>44712</v>
      </c>
      <c r="BS333" s="233" t="s">
        <v>1718</v>
      </c>
      <c r="BT333" s="234">
        <v>1</v>
      </c>
      <c r="BU333" s="235" t="s">
        <v>380</v>
      </c>
      <c r="BV333" s="223">
        <v>-180</v>
      </c>
      <c r="BW333" s="221" t="s">
        <v>387</v>
      </c>
      <c r="BX333" s="711" t="s">
        <v>1698</v>
      </c>
      <c r="BY333" s="312" t="s">
        <v>4059</v>
      </c>
      <c r="BZ333" s="712" t="s">
        <v>458</v>
      </c>
      <c r="CA333" s="713">
        <v>1</v>
      </c>
      <c r="CB333" s="236" t="s">
        <v>294</v>
      </c>
      <c r="CC333" s="94"/>
      <c r="CD333" s="236" t="s">
        <v>294</v>
      </c>
      <c r="CE333" s="233" t="s">
        <v>1125</v>
      </c>
      <c r="CF333" s="233" t="s">
        <v>1125</v>
      </c>
      <c r="CG333" s="375" t="s">
        <v>328</v>
      </c>
      <c r="CH333" s="233" t="s">
        <v>328</v>
      </c>
      <c r="CI333" s="234">
        <v>1</v>
      </c>
      <c r="CJ333" s="235" t="str">
        <f t="shared" si="51"/>
        <v>CUMPLIMIENTO TOTAL</v>
      </c>
      <c r="CK333" s="223" t="str">
        <f t="shared" si="46"/>
        <v>NO APLICA ACCION CERRADA</v>
      </c>
      <c r="CL333" s="221" t="str">
        <f t="shared" si="47"/>
        <v>NO APLICA ACCION CERRADA</v>
      </c>
      <c r="CM333" s="239" t="s">
        <v>328</v>
      </c>
      <c r="CN333" s="82" t="s">
        <v>1125</v>
      </c>
      <c r="CO333" s="82" t="s">
        <v>339</v>
      </c>
      <c r="CP333" s="714">
        <v>1</v>
      </c>
      <c r="CQ333" s="236" t="s">
        <v>294</v>
      </c>
      <c r="CR333" s="94"/>
      <c r="CS333" s="249">
        <v>44963</v>
      </c>
      <c r="CT333" s="82" t="s">
        <v>1125</v>
      </c>
      <c r="CU333" s="82" t="s">
        <v>339</v>
      </c>
      <c r="CV333" s="107">
        <v>1</v>
      </c>
      <c r="CW333" s="110">
        <v>1</v>
      </c>
      <c r="CX333" s="235" t="str">
        <f t="shared" si="52"/>
        <v>CUMPLIMIENTO TOTAL</v>
      </c>
      <c r="CY333" s="223" t="str">
        <f t="shared" si="53"/>
        <v>NO APLICA ACCION CERRADA</v>
      </c>
      <c r="CZ333" s="221" t="str">
        <f>(IF(CQ333="CERRADO","NO APLICA ACCION CERRADA",IF(CW333&lt;=0,"VENCIDO",IF(AY333&lt;=$V$5,"POR VENCER","CON TIEMPO"))))</f>
        <v>NO APLICA ACCION CERRADA</v>
      </c>
      <c r="DA333" s="239" t="s">
        <v>328</v>
      </c>
      <c r="DB333" s="82" t="s">
        <v>1125</v>
      </c>
      <c r="DC333" s="82" t="s">
        <v>339</v>
      </c>
      <c r="DD333" s="107">
        <v>1</v>
      </c>
      <c r="DE333" s="97" t="s">
        <v>294</v>
      </c>
      <c r="DF333" s="715"/>
      <c r="DG333" s="611"/>
      <c r="DH333" s="611"/>
      <c r="DI333" s="611"/>
      <c r="DJ333" s="611"/>
      <c r="DK333" s="611"/>
      <c r="DL333" s="611"/>
      <c r="DM333" s="611"/>
      <c r="DN333" s="611"/>
      <c r="DO333" s="611"/>
      <c r="DP333" s="611"/>
      <c r="DQ333" s="611"/>
      <c r="DR333" s="611"/>
      <c r="DS333" s="611"/>
      <c r="DT333" s="611"/>
      <c r="DU333" s="611"/>
      <c r="DV333" s="611"/>
      <c r="DW333" s="611"/>
      <c r="DX333" s="611"/>
      <c r="DY333" s="611"/>
      <c r="DZ333" s="611"/>
      <c r="EA333" s="611"/>
      <c r="EB333" s="611"/>
      <c r="EC333" s="611"/>
      <c r="ED333" s="611"/>
      <c r="EE333" s="611"/>
      <c r="EF333" s="611"/>
      <c r="EG333" s="611"/>
      <c r="EH333" s="611"/>
      <c r="EI333" s="611"/>
      <c r="EJ333" s="611"/>
      <c r="EK333" s="611"/>
      <c r="EL333" s="611"/>
      <c r="EM333" s="611"/>
      <c r="EN333" s="611"/>
      <c r="EO333" s="611"/>
      <c r="EP333" s="611"/>
      <c r="EQ333" s="611"/>
      <c r="ER333" s="611"/>
      <c r="ES333" s="611"/>
      <c r="ET333" s="611"/>
      <c r="EU333" s="611"/>
      <c r="EV333" s="611"/>
      <c r="EW333" s="611"/>
      <c r="EX333" s="611"/>
      <c r="EY333" s="611"/>
      <c r="EZ333" s="611"/>
      <c r="FA333" s="611"/>
      <c r="FB333" s="611"/>
      <c r="FC333" s="611"/>
      <c r="FD333" s="611"/>
      <c r="FE333" s="611"/>
      <c r="FF333" s="611"/>
      <c r="FG333" s="611"/>
      <c r="FH333" s="611"/>
      <c r="FI333" s="611"/>
      <c r="FJ333" s="611"/>
      <c r="FK333" s="611"/>
      <c r="FL333" s="611"/>
      <c r="FM333" s="611"/>
      <c r="FN333" s="611"/>
      <c r="FO333" s="611"/>
      <c r="FP333" s="611"/>
      <c r="FQ333" s="611"/>
      <c r="FR333" s="611"/>
      <c r="FS333" s="611"/>
      <c r="FT333" s="611"/>
      <c r="FU333" s="611"/>
      <c r="FV333" s="611"/>
      <c r="FW333" s="611"/>
      <c r="FX333" s="611"/>
      <c r="FY333" s="611"/>
      <c r="FZ333" s="611"/>
      <c r="GA333" s="611"/>
      <c r="GB333" s="611"/>
      <c r="GC333" s="611"/>
      <c r="GD333" s="611"/>
      <c r="GE333" s="611"/>
      <c r="GF333" s="611"/>
      <c r="GG333" s="611"/>
      <c r="GH333" s="611"/>
      <c r="GI333" s="611"/>
      <c r="GJ333" s="611"/>
      <c r="GK333" s="611"/>
      <c r="GL333" s="611"/>
      <c r="GM333" s="611"/>
      <c r="GN333" s="611"/>
      <c r="GO333" s="611"/>
      <c r="GP333" s="611"/>
      <c r="GQ333" s="611"/>
      <c r="GR333" s="611"/>
      <c r="GS333" s="611"/>
      <c r="GT333" s="611"/>
      <c r="GU333" s="611"/>
      <c r="GV333" s="611"/>
      <c r="GW333" s="611"/>
      <c r="GX333" s="611"/>
      <c r="GY333" s="611"/>
      <c r="GZ333" s="611"/>
      <c r="HA333" s="611"/>
      <c r="HB333" s="611"/>
      <c r="HC333" s="611"/>
      <c r="HD333" s="611"/>
      <c r="HE333" s="611"/>
      <c r="HF333" s="611"/>
      <c r="HG333" s="611"/>
      <c r="HH333" s="611"/>
      <c r="HI333" s="611"/>
      <c r="HJ333" s="611"/>
      <c r="HK333" s="611"/>
      <c r="HL333" s="611"/>
      <c r="HM333" s="611"/>
      <c r="HN333" s="611"/>
      <c r="HO333" s="611"/>
      <c r="HP333" s="611"/>
      <c r="HQ333" s="611"/>
      <c r="HR333" s="611"/>
      <c r="HS333" s="611"/>
      <c r="HT333" s="611"/>
      <c r="HU333" s="611"/>
      <c r="HV333" s="611"/>
      <c r="HW333" s="611"/>
      <c r="HX333" s="611"/>
      <c r="HY333" s="611"/>
      <c r="HZ333" s="611"/>
      <c r="IA333" s="611"/>
      <c r="IB333" s="611"/>
      <c r="IC333" s="611"/>
      <c r="ID333" s="611"/>
      <c r="IE333" s="611"/>
      <c r="IF333" s="611"/>
      <c r="IG333" s="611"/>
      <c r="IH333" s="611"/>
      <c r="II333" s="611"/>
      <c r="IJ333" s="611"/>
      <c r="IK333" s="611"/>
      <c r="IL333" s="611"/>
      <c r="IM333" s="611"/>
      <c r="IN333" s="611"/>
      <c r="IO333" s="611"/>
      <c r="IP333" s="611"/>
      <c r="IQ333" s="611"/>
      <c r="IR333" s="611"/>
      <c r="IS333" s="611"/>
      <c r="IT333" s="611"/>
      <c r="IU333" s="611"/>
      <c r="IV333" s="611"/>
      <c r="IW333" s="611"/>
      <c r="IX333" s="611"/>
      <c r="IY333" s="611"/>
      <c r="IZ333" s="611"/>
      <c r="JA333" s="611"/>
      <c r="JB333" s="611"/>
      <c r="JC333" s="611"/>
      <c r="JD333" s="611"/>
      <c r="JE333" s="611"/>
      <c r="JF333" s="611"/>
      <c r="JG333" s="611"/>
      <c r="JH333" s="611"/>
      <c r="JI333" s="611"/>
      <c r="JJ333" s="611"/>
      <c r="JK333" s="611"/>
      <c r="JL333" s="611"/>
      <c r="JM333" s="611"/>
      <c r="JN333" s="611"/>
      <c r="JO333" s="611"/>
      <c r="JP333" s="611"/>
      <c r="JQ333" s="611"/>
      <c r="JR333" s="611"/>
      <c r="JS333" s="611"/>
      <c r="JT333" s="611"/>
      <c r="JU333" s="611"/>
      <c r="JV333" s="611"/>
      <c r="JW333" s="611"/>
      <c r="JX333" s="611"/>
      <c r="JY333" s="611"/>
      <c r="JZ333" s="611"/>
      <c r="KA333" s="611"/>
      <c r="KB333" s="611"/>
      <c r="KC333" s="611"/>
      <c r="KD333" s="611"/>
      <c r="KE333" s="611"/>
      <c r="KF333" s="611"/>
      <c r="KG333" s="611"/>
      <c r="KH333" s="611"/>
      <c r="KI333" s="611"/>
      <c r="KJ333" s="611"/>
      <c r="KK333" s="611"/>
      <c r="KL333" s="611"/>
      <c r="KM333" s="611"/>
      <c r="KN333" s="611"/>
      <c r="KO333" s="611"/>
      <c r="KP333" s="611"/>
      <c r="KQ333" s="611"/>
      <c r="KR333" s="611"/>
      <c r="KS333" s="611"/>
      <c r="KT333" s="611"/>
      <c r="KU333" s="611"/>
      <c r="KV333" s="611"/>
      <c r="KW333" s="611"/>
      <c r="KX333" s="611"/>
      <c r="KY333" s="611"/>
      <c r="KZ333" s="611"/>
      <c r="LA333" s="611"/>
      <c r="LB333" s="611"/>
      <c r="LC333" s="611"/>
      <c r="LD333" s="611"/>
      <c r="LE333" s="611"/>
      <c r="LF333" s="611"/>
      <c r="LG333" s="611"/>
      <c r="LH333" s="611"/>
      <c r="LI333" s="611"/>
      <c r="LJ333" s="611"/>
      <c r="LK333" s="611"/>
      <c r="LL333" s="611"/>
      <c r="LM333" s="611"/>
      <c r="LN333" s="611"/>
      <c r="LO333" s="611"/>
      <c r="LP333" s="611"/>
      <c r="LQ333" s="611"/>
      <c r="LR333" s="611"/>
      <c r="LS333" s="611"/>
      <c r="LT333" s="611"/>
      <c r="LU333" s="611"/>
      <c r="LV333" s="611"/>
      <c r="LW333" s="611"/>
      <c r="LX333" s="611"/>
      <c r="LY333" s="611"/>
      <c r="LZ333" s="611"/>
      <c r="MA333" s="611"/>
      <c r="MB333" s="611"/>
      <c r="MC333" s="611"/>
      <c r="MD333" s="611"/>
      <c r="ME333" s="611"/>
      <c r="MF333" s="611"/>
      <c r="MG333" s="611"/>
      <c r="MH333" s="611"/>
      <c r="MI333" s="611"/>
      <c r="MJ333" s="611"/>
      <c r="MK333" s="611"/>
      <c r="ML333" s="611"/>
      <c r="MM333" s="611"/>
      <c r="MN333" s="611"/>
      <c r="MO333" s="611"/>
      <c r="MP333" s="611"/>
      <c r="MQ333" s="611"/>
      <c r="MR333" s="611"/>
      <c r="MS333" s="611"/>
      <c r="MT333" s="611"/>
      <c r="MU333" s="611"/>
      <c r="MV333" s="611"/>
      <c r="MW333" s="611"/>
      <c r="MX333" s="611"/>
      <c r="MY333" s="611"/>
      <c r="MZ333" s="611"/>
      <c r="NA333" s="611"/>
      <c r="NB333" s="611"/>
      <c r="NC333" s="611"/>
      <c r="ND333" s="611"/>
      <c r="NE333" s="611"/>
      <c r="NF333" s="611"/>
      <c r="NG333" s="611"/>
      <c r="NH333" s="611"/>
      <c r="NI333" s="611"/>
      <c r="NJ333" s="611"/>
      <c r="NK333" s="611"/>
      <c r="NL333" s="611"/>
      <c r="NM333" s="611"/>
      <c r="NN333" s="611"/>
      <c r="NO333" s="611"/>
      <c r="NP333" s="611"/>
      <c r="NQ333" s="611"/>
      <c r="NR333" s="611"/>
      <c r="NS333" s="611"/>
      <c r="NT333" s="611"/>
      <c r="NU333" s="611"/>
      <c r="NV333" s="611"/>
      <c r="NW333" s="611"/>
      <c r="NX333" s="611"/>
      <c r="NY333" s="611"/>
      <c r="NZ333" s="611"/>
      <c r="OA333" s="611"/>
      <c r="OB333" s="611"/>
      <c r="OC333" s="611"/>
      <c r="OD333" s="611"/>
      <c r="OE333" s="611"/>
      <c r="OF333" s="611"/>
      <c r="OG333" s="611"/>
      <c r="OH333" s="611"/>
      <c r="OI333" s="611"/>
      <c r="OJ333" s="611"/>
      <c r="OK333" s="611"/>
      <c r="OL333" s="611"/>
      <c r="OM333" s="611"/>
      <c r="ON333" s="611"/>
      <c r="OO333" s="611"/>
      <c r="OP333" s="611"/>
      <c r="OQ333" s="611"/>
      <c r="OR333" s="611"/>
      <c r="OS333" s="611"/>
      <c r="OT333" s="611"/>
      <c r="OU333" s="611"/>
      <c r="OV333" s="611"/>
      <c r="OW333" s="611"/>
      <c r="OX333" s="611"/>
      <c r="OY333" s="611"/>
      <c r="OZ333" s="611"/>
      <c r="PA333" s="611"/>
      <c r="PB333" s="611"/>
      <c r="PC333" s="611"/>
      <c r="PD333" s="611"/>
      <c r="PE333" s="611"/>
      <c r="PF333" s="611"/>
      <c r="PG333" s="611"/>
      <c r="PH333" s="611"/>
      <c r="PI333" s="611"/>
      <c r="PJ333" s="611"/>
      <c r="PK333" s="611"/>
      <c r="PL333" s="611"/>
      <c r="PM333" s="611"/>
      <c r="PN333" s="611"/>
      <c r="PO333" s="611"/>
      <c r="PP333" s="611"/>
      <c r="PQ333" s="611"/>
      <c r="PR333" s="611"/>
      <c r="PS333" s="611"/>
      <c r="PT333" s="611"/>
      <c r="PU333" s="611"/>
      <c r="PV333" s="611"/>
      <c r="PW333" s="611"/>
      <c r="PX333" s="611"/>
      <c r="PY333" s="611"/>
      <c r="PZ333" s="611"/>
      <c r="QA333" s="611"/>
      <c r="QB333" s="611"/>
      <c r="QC333" s="611"/>
      <c r="QD333" s="611"/>
      <c r="QE333" s="611"/>
      <c r="QF333" s="611"/>
      <c r="QG333" s="611"/>
    </row>
    <row r="334" spans="1:449" s="145" customFormat="1" ht="118.5" hidden="1" customHeight="1">
      <c r="A334" s="252">
        <v>307</v>
      </c>
      <c r="B334" s="253" t="s">
        <v>959</v>
      </c>
      <c r="C334" s="215" t="s">
        <v>649</v>
      </c>
      <c r="D334" s="213" t="s">
        <v>344</v>
      </c>
      <c r="E334" s="273" t="s">
        <v>4060</v>
      </c>
      <c r="F334" s="215" t="s">
        <v>648</v>
      </c>
      <c r="G334" s="215" t="s">
        <v>649</v>
      </c>
      <c r="H334" s="213" t="s">
        <v>344</v>
      </c>
      <c r="I334" s="215" t="s">
        <v>3995</v>
      </c>
      <c r="J334" s="215" t="s">
        <v>671</v>
      </c>
      <c r="K334" s="215" t="s">
        <v>672</v>
      </c>
      <c r="L334" s="215" t="s">
        <v>673</v>
      </c>
      <c r="M334" s="215" t="s">
        <v>674</v>
      </c>
      <c r="N334" s="215" t="s">
        <v>675</v>
      </c>
      <c r="O334" s="213" t="s">
        <v>196</v>
      </c>
      <c r="P334" s="213" t="s">
        <v>202</v>
      </c>
      <c r="Q334" s="213" t="s">
        <v>1628</v>
      </c>
      <c r="R334" s="213" t="s">
        <v>250</v>
      </c>
      <c r="S334" s="255" t="s">
        <v>4061</v>
      </c>
      <c r="T334" s="255" t="s">
        <v>328</v>
      </c>
      <c r="U334" s="213" t="s">
        <v>587</v>
      </c>
      <c r="V334" s="255">
        <v>2021</v>
      </c>
      <c r="W334" s="255" t="s">
        <v>4062</v>
      </c>
      <c r="X334" s="214" t="s">
        <v>4063</v>
      </c>
      <c r="Y334" s="214" t="s">
        <v>4064</v>
      </c>
      <c r="Z334" s="214" t="s">
        <v>4065</v>
      </c>
      <c r="AA334" s="255" t="s">
        <v>328</v>
      </c>
      <c r="AB334" s="213" t="s">
        <v>328</v>
      </c>
      <c r="AC334" s="213" t="s">
        <v>328</v>
      </c>
      <c r="AD334" s="255" t="s">
        <v>328</v>
      </c>
      <c r="AE334" s="255" t="s">
        <v>328</v>
      </c>
      <c r="AF334" s="716">
        <v>44287</v>
      </c>
      <c r="AG334" s="716">
        <v>44531</v>
      </c>
      <c r="AH334" s="260">
        <v>44743</v>
      </c>
      <c r="AI334" s="260" t="s">
        <v>309</v>
      </c>
      <c r="AJ334" s="260"/>
      <c r="AK334" s="218">
        <f t="shared" si="50"/>
        <v>-180</v>
      </c>
      <c r="AL334" s="220" t="s">
        <v>547</v>
      </c>
      <c r="AM334" s="703"/>
      <c r="AN334" s="703"/>
      <c r="AO334" s="703"/>
      <c r="AP334" s="704"/>
      <c r="AQ334" s="235" t="s">
        <v>386</v>
      </c>
      <c r="AR334" s="223">
        <v>80</v>
      </c>
      <c r="AS334" s="221" t="s">
        <v>398</v>
      </c>
      <c r="AT334" s="262" t="s">
        <v>412</v>
      </c>
      <c r="AU334" s="220" t="s">
        <v>4066</v>
      </c>
      <c r="AV334" s="221" t="s">
        <v>388</v>
      </c>
      <c r="AW334" s="706">
        <v>0.4</v>
      </c>
      <c r="AX334" s="704">
        <v>0.4</v>
      </c>
      <c r="AY334" s="221" t="s">
        <v>400</v>
      </c>
      <c r="AZ334" s="221" t="s">
        <v>383</v>
      </c>
      <c r="BA334" s="247" t="s">
        <v>390</v>
      </c>
      <c r="BB334" s="267" t="s">
        <v>1121</v>
      </c>
      <c r="BC334" s="269">
        <v>44620</v>
      </c>
      <c r="BD334" s="267" t="s">
        <v>309</v>
      </c>
      <c r="BE334" s="36" t="s">
        <v>576</v>
      </c>
      <c r="BF334" s="266">
        <v>0.4</v>
      </c>
      <c r="BG334" s="235" t="s">
        <v>422</v>
      </c>
      <c r="BH334" s="223">
        <v>-44620</v>
      </c>
      <c r="BI334" s="221" t="s">
        <v>387</v>
      </c>
      <c r="BJ334" s="710"/>
      <c r="BK334" s="710"/>
      <c r="BL334" s="710"/>
      <c r="BM334" s="710"/>
      <c r="BN334" s="221"/>
      <c r="BO334" s="710"/>
      <c r="BP334" s="268" t="s">
        <v>293</v>
      </c>
      <c r="BQ334" s="62" t="s">
        <v>4067</v>
      </c>
      <c r="BR334" s="269">
        <v>44712</v>
      </c>
      <c r="BS334" s="233" t="s">
        <v>1718</v>
      </c>
      <c r="BT334" s="234">
        <v>1</v>
      </c>
      <c r="BU334" s="235" t="s">
        <v>380</v>
      </c>
      <c r="BV334" s="223">
        <v>-180</v>
      </c>
      <c r="BW334" s="221" t="s">
        <v>387</v>
      </c>
      <c r="BX334" s="711" t="s">
        <v>1178</v>
      </c>
      <c r="BY334" s="312" t="s">
        <v>4068</v>
      </c>
      <c r="BZ334" s="712" t="s">
        <v>458</v>
      </c>
      <c r="CA334" s="713">
        <v>1</v>
      </c>
      <c r="CB334" s="236" t="s">
        <v>294</v>
      </c>
      <c r="CC334" s="94"/>
      <c r="CD334" s="236" t="s">
        <v>294</v>
      </c>
      <c r="CE334" s="233" t="s">
        <v>1125</v>
      </c>
      <c r="CF334" s="233" t="s">
        <v>1125</v>
      </c>
      <c r="CG334" s="375" t="s">
        <v>328</v>
      </c>
      <c r="CH334" s="233" t="s">
        <v>328</v>
      </c>
      <c r="CI334" s="234">
        <v>1</v>
      </c>
      <c r="CJ334" s="235" t="str">
        <f t="shared" si="51"/>
        <v>CUMPLIMIENTO TOTAL</v>
      </c>
      <c r="CK334" s="223" t="str">
        <f t="shared" si="46"/>
        <v>NO APLICA ACCION CERRADA</v>
      </c>
      <c r="CL334" s="221" t="str">
        <f t="shared" si="47"/>
        <v>NO APLICA ACCION CERRADA</v>
      </c>
      <c r="CM334" s="239" t="s">
        <v>328</v>
      </c>
      <c r="CN334" s="82" t="s">
        <v>1125</v>
      </c>
      <c r="CO334" s="82" t="s">
        <v>339</v>
      </c>
      <c r="CP334" s="714">
        <v>1</v>
      </c>
      <c r="CQ334" s="236" t="s">
        <v>294</v>
      </c>
      <c r="CR334" s="94"/>
      <c r="CS334" s="249">
        <v>44963</v>
      </c>
      <c r="CT334" s="82" t="s">
        <v>1125</v>
      </c>
      <c r="CU334" s="82" t="s">
        <v>339</v>
      </c>
      <c r="CV334" s="107">
        <v>1</v>
      </c>
      <c r="CW334" s="110">
        <v>1</v>
      </c>
      <c r="CX334" s="235" t="str">
        <f t="shared" si="52"/>
        <v>CUMPLIMIENTO TOTAL</v>
      </c>
      <c r="CY334" s="223" t="str">
        <f t="shared" si="53"/>
        <v>NO APLICA ACCION CERRADA</v>
      </c>
      <c r="CZ334" s="221" t="str">
        <f>(IF(CQ334="CERRADO","NO APLICA ACCION CERRADA",IF(CW334&lt;=0,"VENCIDO",IF(AY334&lt;=$V$5,"POR VENCER","CON TIEMPO"))))</f>
        <v>NO APLICA ACCION CERRADA</v>
      </c>
      <c r="DA334" s="239" t="s">
        <v>328</v>
      </c>
      <c r="DB334" s="82" t="s">
        <v>1125</v>
      </c>
      <c r="DC334" s="82" t="s">
        <v>339</v>
      </c>
      <c r="DD334" s="107">
        <v>1</v>
      </c>
      <c r="DE334" s="97" t="s">
        <v>294</v>
      </c>
      <c r="DF334" s="715"/>
      <c r="DG334" s="611"/>
      <c r="DH334" s="611"/>
      <c r="DI334" s="611"/>
      <c r="DJ334" s="611"/>
      <c r="DK334" s="611"/>
      <c r="DL334" s="611"/>
      <c r="DM334" s="611"/>
      <c r="DN334" s="611"/>
      <c r="DO334" s="611"/>
      <c r="DP334" s="611"/>
      <c r="DQ334" s="611"/>
      <c r="DR334" s="611"/>
      <c r="DS334" s="611"/>
      <c r="DT334" s="611"/>
      <c r="DU334" s="611"/>
      <c r="DV334" s="611"/>
      <c r="DW334" s="611"/>
      <c r="DX334" s="611"/>
      <c r="DY334" s="611"/>
      <c r="DZ334" s="611"/>
      <c r="EA334" s="611"/>
      <c r="EB334" s="611"/>
      <c r="EC334" s="611"/>
      <c r="ED334" s="611"/>
      <c r="EE334" s="611"/>
      <c r="EF334" s="611"/>
      <c r="EG334" s="611"/>
      <c r="EH334" s="611"/>
      <c r="EI334" s="611"/>
      <c r="EJ334" s="611"/>
      <c r="EK334" s="611"/>
      <c r="EL334" s="611"/>
      <c r="EM334" s="611"/>
      <c r="EN334" s="611"/>
      <c r="EO334" s="611"/>
      <c r="EP334" s="611"/>
      <c r="EQ334" s="611"/>
      <c r="ER334" s="611"/>
      <c r="ES334" s="611"/>
      <c r="ET334" s="611"/>
      <c r="EU334" s="611"/>
      <c r="EV334" s="611"/>
      <c r="EW334" s="611"/>
      <c r="EX334" s="611"/>
      <c r="EY334" s="611"/>
      <c r="EZ334" s="611"/>
      <c r="FA334" s="611"/>
      <c r="FB334" s="611"/>
      <c r="FC334" s="611"/>
      <c r="FD334" s="611"/>
      <c r="FE334" s="611"/>
      <c r="FF334" s="611"/>
      <c r="FG334" s="611"/>
      <c r="FH334" s="611"/>
      <c r="FI334" s="611"/>
      <c r="FJ334" s="611"/>
      <c r="FK334" s="611"/>
      <c r="FL334" s="611"/>
      <c r="FM334" s="611"/>
      <c r="FN334" s="611"/>
      <c r="FO334" s="611"/>
      <c r="FP334" s="611"/>
      <c r="FQ334" s="611"/>
      <c r="FR334" s="611"/>
      <c r="FS334" s="611"/>
      <c r="FT334" s="611"/>
      <c r="FU334" s="611"/>
      <c r="FV334" s="611"/>
      <c r="FW334" s="611"/>
      <c r="FX334" s="611"/>
      <c r="FY334" s="611"/>
      <c r="FZ334" s="611"/>
      <c r="GA334" s="611"/>
      <c r="GB334" s="611"/>
      <c r="GC334" s="611"/>
      <c r="GD334" s="611"/>
      <c r="GE334" s="611"/>
      <c r="GF334" s="611"/>
      <c r="GG334" s="611"/>
      <c r="GH334" s="611"/>
      <c r="GI334" s="611"/>
      <c r="GJ334" s="611"/>
      <c r="GK334" s="611"/>
      <c r="GL334" s="611"/>
      <c r="GM334" s="611"/>
      <c r="GN334" s="611"/>
      <c r="GO334" s="611"/>
      <c r="GP334" s="611"/>
      <c r="GQ334" s="611"/>
      <c r="GR334" s="611"/>
      <c r="GS334" s="611"/>
      <c r="GT334" s="611"/>
      <c r="GU334" s="611"/>
      <c r="GV334" s="611"/>
      <c r="GW334" s="611"/>
      <c r="GX334" s="611"/>
      <c r="GY334" s="611"/>
      <c r="GZ334" s="611"/>
      <c r="HA334" s="611"/>
      <c r="HB334" s="611"/>
      <c r="HC334" s="611"/>
      <c r="HD334" s="611"/>
      <c r="HE334" s="611"/>
      <c r="HF334" s="611"/>
      <c r="HG334" s="611"/>
      <c r="HH334" s="611"/>
      <c r="HI334" s="611"/>
      <c r="HJ334" s="611"/>
      <c r="HK334" s="611"/>
      <c r="HL334" s="611"/>
      <c r="HM334" s="611"/>
      <c r="HN334" s="611"/>
      <c r="HO334" s="611"/>
      <c r="HP334" s="611"/>
      <c r="HQ334" s="611"/>
      <c r="HR334" s="611"/>
      <c r="HS334" s="611"/>
      <c r="HT334" s="611"/>
      <c r="HU334" s="611"/>
      <c r="HV334" s="611"/>
      <c r="HW334" s="611"/>
      <c r="HX334" s="611"/>
      <c r="HY334" s="611"/>
      <c r="HZ334" s="611"/>
      <c r="IA334" s="611"/>
      <c r="IB334" s="611"/>
      <c r="IC334" s="611"/>
      <c r="ID334" s="611"/>
      <c r="IE334" s="611"/>
      <c r="IF334" s="611"/>
      <c r="IG334" s="611"/>
      <c r="IH334" s="611"/>
      <c r="II334" s="611"/>
      <c r="IJ334" s="611"/>
      <c r="IK334" s="611"/>
      <c r="IL334" s="611"/>
      <c r="IM334" s="611"/>
      <c r="IN334" s="611"/>
      <c r="IO334" s="611"/>
      <c r="IP334" s="611"/>
      <c r="IQ334" s="611"/>
      <c r="IR334" s="611"/>
      <c r="IS334" s="611"/>
      <c r="IT334" s="611"/>
      <c r="IU334" s="611"/>
      <c r="IV334" s="611"/>
      <c r="IW334" s="611"/>
      <c r="IX334" s="611"/>
      <c r="IY334" s="611"/>
      <c r="IZ334" s="611"/>
      <c r="JA334" s="611"/>
      <c r="JB334" s="611"/>
      <c r="JC334" s="611"/>
      <c r="JD334" s="611"/>
      <c r="JE334" s="611"/>
      <c r="JF334" s="611"/>
      <c r="JG334" s="611"/>
      <c r="JH334" s="611"/>
      <c r="JI334" s="611"/>
      <c r="JJ334" s="611"/>
      <c r="JK334" s="611"/>
      <c r="JL334" s="611"/>
      <c r="JM334" s="611"/>
      <c r="JN334" s="611"/>
      <c r="JO334" s="611"/>
      <c r="JP334" s="611"/>
      <c r="JQ334" s="611"/>
      <c r="JR334" s="611"/>
      <c r="JS334" s="611"/>
      <c r="JT334" s="611"/>
      <c r="JU334" s="611"/>
      <c r="JV334" s="611"/>
      <c r="JW334" s="611"/>
      <c r="JX334" s="611"/>
      <c r="JY334" s="611"/>
      <c r="JZ334" s="611"/>
      <c r="KA334" s="611"/>
      <c r="KB334" s="611"/>
      <c r="KC334" s="611"/>
      <c r="KD334" s="611"/>
      <c r="KE334" s="611"/>
      <c r="KF334" s="611"/>
      <c r="KG334" s="611"/>
      <c r="KH334" s="611"/>
      <c r="KI334" s="611"/>
      <c r="KJ334" s="611"/>
      <c r="KK334" s="611"/>
      <c r="KL334" s="611"/>
      <c r="KM334" s="611"/>
      <c r="KN334" s="611"/>
      <c r="KO334" s="611"/>
      <c r="KP334" s="611"/>
      <c r="KQ334" s="611"/>
      <c r="KR334" s="611"/>
      <c r="KS334" s="611"/>
      <c r="KT334" s="611"/>
      <c r="KU334" s="611"/>
      <c r="KV334" s="611"/>
      <c r="KW334" s="611"/>
      <c r="KX334" s="611"/>
      <c r="KY334" s="611"/>
      <c r="KZ334" s="611"/>
      <c r="LA334" s="611"/>
      <c r="LB334" s="611"/>
      <c r="LC334" s="611"/>
      <c r="LD334" s="611"/>
      <c r="LE334" s="611"/>
      <c r="LF334" s="611"/>
      <c r="LG334" s="611"/>
      <c r="LH334" s="611"/>
      <c r="LI334" s="611"/>
      <c r="LJ334" s="611"/>
      <c r="LK334" s="611"/>
      <c r="LL334" s="611"/>
      <c r="LM334" s="611"/>
      <c r="LN334" s="611"/>
      <c r="LO334" s="611"/>
      <c r="LP334" s="611"/>
      <c r="LQ334" s="611"/>
      <c r="LR334" s="611"/>
      <c r="LS334" s="611"/>
      <c r="LT334" s="611"/>
      <c r="LU334" s="611"/>
      <c r="LV334" s="611"/>
      <c r="LW334" s="611"/>
      <c r="LX334" s="611"/>
      <c r="LY334" s="611"/>
      <c r="LZ334" s="611"/>
      <c r="MA334" s="611"/>
      <c r="MB334" s="611"/>
      <c r="MC334" s="611"/>
      <c r="MD334" s="611"/>
      <c r="ME334" s="611"/>
      <c r="MF334" s="611"/>
      <c r="MG334" s="611"/>
      <c r="MH334" s="611"/>
      <c r="MI334" s="611"/>
      <c r="MJ334" s="611"/>
      <c r="MK334" s="611"/>
      <c r="ML334" s="611"/>
      <c r="MM334" s="611"/>
      <c r="MN334" s="611"/>
      <c r="MO334" s="611"/>
      <c r="MP334" s="611"/>
      <c r="MQ334" s="611"/>
      <c r="MR334" s="611"/>
      <c r="MS334" s="611"/>
      <c r="MT334" s="611"/>
      <c r="MU334" s="611"/>
      <c r="MV334" s="611"/>
      <c r="MW334" s="611"/>
      <c r="MX334" s="611"/>
      <c r="MY334" s="611"/>
      <c r="MZ334" s="611"/>
      <c r="NA334" s="611"/>
      <c r="NB334" s="611"/>
      <c r="NC334" s="611"/>
      <c r="ND334" s="611"/>
      <c r="NE334" s="611"/>
      <c r="NF334" s="611"/>
      <c r="NG334" s="611"/>
      <c r="NH334" s="611"/>
      <c r="NI334" s="611"/>
      <c r="NJ334" s="611"/>
      <c r="NK334" s="611"/>
      <c r="NL334" s="611"/>
      <c r="NM334" s="611"/>
      <c r="NN334" s="611"/>
      <c r="NO334" s="611"/>
      <c r="NP334" s="611"/>
      <c r="NQ334" s="611"/>
      <c r="NR334" s="611"/>
      <c r="NS334" s="611"/>
      <c r="NT334" s="611"/>
      <c r="NU334" s="611"/>
      <c r="NV334" s="611"/>
      <c r="NW334" s="611"/>
      <c r="NX334" s="611"/>
      <c r="NY334" s="611"/>
      <c r="NZ334" s="611"/>
      <c r="OA334" s="611"/>
      <c r="OB334" s="611"/>
      <c r="OC334" s="611"/>
      <c r="OD334" s="611"/>
      <c r="OE334" s="611"/>
      <c r="OF334" s="611"/>
      <c r="OG334" s="611"/>
      <c r="OH334" s="611"/>
      <c r="OI334" s="611"/>
      <c r="OJ334" s="611"/>
      <c r="OK334" s="611"/>
      <c r="OL334" s="611"/>
      <c r="OM334" s="611"/>
      <c r="ON334" s="611"/>
      <c r="OO334" s="611"/>
      <c r="OP334" s="611"/>
      <c r="OQ334" s="611"/>
      <c r="OR334" s="611"/>
      <c r="OS334" s="611"/>
      <c r="OT334" s="611"/>
      <c r="OU334" s="611"/>
      <c r="OV334" s="611"/>
      <c r="OW334" s="611"/>
      <c r="OX334" s="611"/>
      <c r="OY334" s="611"/>
      <c r="OZ334" s="611"/>
      <c r="PA334" s="611"/>
      <c r="PB334" s="611"/>
      <c r="PC334" s="611"/>
      <c r="PD334" s="611"/>
      <c r="PE334" s="611"/>
      <c r="PF334" s="611"/>
      <c r="PG334" s="611"/>
      <c r="PH334" s="611"/>
      <c r="PI334" s="611"/>
      <c r="PJ334" s="611"/>
      <c r="PK334" s="611"/>
      <c r="PL334" s="611"/>
      <c r="PM334" s="611"/>
      <c r="PN334" s="611"/>
      <c r="PO334" s="611"/>
      <c r="PP334" s="611"/>
      <c r="PQ334" s="611"/>
      <c r="PR334" s="611"/>
      <c r="PS334" s="611"/>
      <c r="PT334" s="611"/>
      <c r="PU334" s="611"/>
      <c r="PV334" s="611"/>
      <c r="PW334" s="611"/>
      <c r="PX334" s="611"/>
      <c r="PY334" s="611"/>
      <c r="PZ334" s="611"/>
      <c r="QA334" s="611"/>
      <c r="QB334" s="611"/>
      <c r="QC334" s="611"/>
      <c r="QD334" s="611"/>
      <c r="QE334" s="611"/>
      <c r="QF334" s="611"/>
      <c r="QG334" s="611"/>
    </row>
    <row r="335" spans="1:449" s="145" customFormat="1" ht="118.5" hidden="1" customHeight="1">
      <c r="A335" s="252">
        <v>308</v>
      </c>
      <c r="B335" s="253" t="s">
        <v>959</v>
      </c>
      <c r="C335" s="215" t="s">
        <v>649</v>
      </c>
      <c r="D335" s="213" t="s">
        <v>344</v>
      </c>
      <c r="E335" s="273" t="s">
        <v>4069</v>
      </c>
      <c r="F335" s="253" t="s">
        <v>196</v>
      </c>
      <c r="G335" s="253" t="s">
        <v>612</v>
      </c>
      <c r="H335" s="253" t="s">
        <v>337</v>
      </c>
      <c r="I335" s="213" t="s">
        <v>1163</v>
      </c>
      <c r="J335" s="395" t="s">
        <v>1184</v>
      </c>
      <c r="K335" s="288" t="s">
        <v>1185</v>
      </c>
      <c r="L335" s="395" t="s">
        <v>1186</v>
      </c>
      <c r="M335" s="395" t="s">
        <v>328</v>
      </c>
      <c r="N335" s="395" t="s">
        <v>328</v>
      </c>
      <c r="O335" s="213" t="s">
        <v>196</v>
      </c>
      <c r="P335" s="213" t="s">
        <v>202</v>
      </c>
      <c r="Q335" s="213" t="s">
        <v>676</v>
      </c>
      <c r="R335" s="213" t="s">
        <v>250</v>
      </c>
      <c r="S335" s="255" t="s">
        <v>4070</v>
      </c>
      <c r="T335" s="255" t="s">
        <v>328</v>
      </c>
      <c r="U335" s="213" t="s">
        <v>587</v>
      </c>
      <c r="V335" s="255">
        <v>2021</v>
      </c>
      <c r="W335" s="255" t="s">
        <v>4071</v>
      </c>
      <c r="X335" s="214" t="s">
        <v>4072</v>
      </c>
      <c r="Y335" s="214" t="s">
        <v>588</v>
      </c>
      <c r="Z335" s="214" t="s">
        <v>589</v>
      </c>
      <c r="AA335" s="255" t="s">
        <v>328</v>
      </c>
      <c r="AB335" s="213" t="s">
        <v>328</v>
      </c>
      <c r="AC335" s="213" t="s">
        <v>328</v>
      </c>
      <c r="AD335" s="255" t="s">
        <v>328</v>
      </c>
      <c r="AE335" s="255" t="s">
        <v>328</v>
      </c>
      <c r="AF335" s="716">
        <v>44287</v>
      </c>
      <c r="AG335" s="716">
        <v>44531</v>
      </c>
      <c r="AH335" s="716"/>
      <c r="AI335" s="260" t="s">
        <v>309</v>
      </c>
      <c r="AJ335" s="260"/>
      <c r="AK335" s="218">
        <f t="shared" si="50"/>
        <v>-180</v>
      </c>
      <c r="AL335" s="220" t="s">
        <v>547</v>
      </c>
      <c r="AM335" s="703"/>
      <c r="AN335" s="703"/>
      <c r="AO335" s="703"/>
      <c r="AP335" s="704"/>
      <c r="AQ335" s="235" t="s">
        <v>386</v>
      </c>
      <c r="AR335" s="223">
        <v>80</v>
      </c>
      <c r="AS335" s="221" t="s">
        <v>398</v>
      </c>
      <c r="AT335" s="262" t="s">
        <v>412</v>
      </c>
      <c r="AU335" s="220" t="s">
        <v>4073</v>
      </c>
      <c r="AV335" s="221" t="s">
        <v>388</v>
      </c>
      <c r="AW335" s="706">
        <v>0.5</v>
      </c>
      <c r="AX335" s="704">
        <v>0.5</v>
      </c>
      <c r="AY335" s="221" t="s">
        <v>400</v>
      </c>
      <c r="AZ335" s="221" t="s">
        <v>383</v>
      </c>
      <c r="BA335" s="247" t="s">
        <v>390</v>
      </c>
      <c r="BB335" s="718" t="s">
        <v>4074</v>
      </c>
      <c r="BC335" s="264">
        <v>44620</v>
      </c>
      <c r="BD335" s="250" t="s">
        <v>394</v>
      </c>
      <c r="BE335" s="250" t="s">
        <v>328</v>
      </c>
      <c r="BF335" s="124">
        <v>1</v>
      </c>
      <c r="BG335" s="235" t="s">
        <v>380</v>
      </c>
      <c r="BH335" s="223">
        <v>-44620</v>
      </c>
      <c r="BI335" s="221" t="s">
        <v>387</v>
      </c>
      <c r="BJ335" s="710"/>
      <c r="BK335" s="710"/>
      <c r="BL335" s="710"/>
      <c r="BM335" s="710"/>
      <c r="BN335" s="221"/>
      <c r="BO335" s="710"/>
      <c r="BP335" s="399" t="s">
        <v>1213</v>
      </c>
      <c r="BQ335" s="62" t="s">
        <v>3161</v>
      </c>
      <c r="BR335" s="269">
        <v>44712</v>
      </c>
      <c r="BS335" s="233" t="s">
        <v>328</v>
      </c>
      <c r="BT335" s="234">
        <v>1</v>
      </c>
      <c r="BU335" s="235" t="s">
        <v>380</v>
      </c>
      <c r="BV335" s="223">
        <v>-180</v>
      </c>
      <c r="BW335" s="221" t="s">
        <v>387</v>
      </c>
      <c r="BX335" s="249">
        <v>44730</v>
      </c>
      <c r="BY335" s="70" t="s">
        <v>4075</v>
      </c>
      <c r="BZ335" s="70" t="s">
        <v>411</v>
      </c>
      <c r="CA335" s="108">
        <v>0.5</v>
      </c>
      <c r="CB335" s="236" t="s">
        <v>387</v>
      </c>
      <c r="CC335" s="94"/>
      <c r="CD335" s="268" t="s">
        <v>293</v>
      </c>
      <c r="CE335" s="237">
        <v>44816</v>
      </c>
      <c r="CF335" s="397" t="s">
        <v>4076</v>
      </c>
      <c r="CG335" s="50" t="s">
        <v>4077</v>
      </c>
      <c r="CH335" s="240" t="s">
        <v>328</v>
      </c>
      <c r="CI335" s="122">
        <v>1</v>
      </c>
      <c r="CJ335" s="235" t="str">
        <f t="shared" si="51"/>
        <v>CUMPLIMIENTO TOTAL</v>
      </c>
      <c r="CK335" s="223">
        <f t="shared" si="46"/>
        <v>-180</v>
      </c>
      <c r="CL335" s="221" t="str">
        <f t="shared" si="47"/>
        <v>VENCIDO</v>
      </c>
      <c r="CM335" s="249">
        <v>44878</v>
      </c>
      <c r="CN335" s="70" t="s">
        <v>4078</v>
      </c>
      <c r="CO335" s="70" t="s">
        <v>722</v>
      </c>
      <c r="CP335" s="108"/>
      <c r="CQ335" s="236" t="s">
        <v>387</v>
      </c>
      <c r="CR335" s="94"/>
      <c r="CS335" s="249">
        <v>44963</v>
      </c>
      <c r="CT335" s="250"/>
      <c r="CU335" s="396"/>
      <c r="CV335" s="50" t="s">
        <v>4079</v>
      </c>
      <c r="CW335" s="124">
        <v>0</v>
      </c>
      <c r="CX335" s="235" t="str">
        <f t="shared" si="52"/>
        <v>SIN AVANCE</v>
      </c>
      <c r="CY335" s="223">
        <f t="shared" si="53"/>
        <v>-180</v>
      </c>
      <c r="CZ335" s="221" t="str">
        <f>(IF(CQ335="CERRADO","NO APLICA ACCION CERRADA",IF(CY335&lt;=0,"VENCIDO",IF(AY335&lt;=$V$5,"POR VENCER","CON TIEMPO"))))</f>
        <v>VENCIDO</v>
      </c>
      <c r="DA335" s="249">
        <v>44963</v>
      </c>
      <c r="DB335" s="140" t="s">
        <v>4080</v>
      </c>
      <c r="DC335" s="70" t="s">
        <v>1468</v>
      </c>
      <c r="DD335" s="106">
        <v>0</v>
      </c>
      <c r="DE335" s="97" t="s">
        <v>387</v>
      </c>
      <c r="DF335" s="715"/>
      <c r="DG335" s="611"/>
      <c r="DH335" s="611"/>
      <c r="DI335" s="611"/>
      <c r="DJ335" s="611"/>
      <c r="DK335" s="611"/>
      <c r="DL335" s="611"/>
      <c r="DM335" s="611"/>
      <c r="DN335" s="611"/>
      <c r="DO335" s="611"/>
      <c r="DP335" s="611"/>
      <c r="DQ335" s="611"/>
      <c r="DR335" s="611"/>
      <c r="DS335" s="611"/>
      <c r="DT335" s="611"/>
      <c r="DU335" s="611"/>
      <c r="DV335" s="611"/>
      <c r="DW335" s="611"/>
      <c r="DX335" s="611"/>
      <c r="DY335" s="611"/>
      <c r="DZ335" s="611"/>
      <c r="EA335" s="611"/>
      <c r="EB335" s="611"/>
      <c r="EC335" s="611"/>
      <c r="ED335" s="611"/>
      <c r="EE335" s="611"/>
      <c r="EF335" s="611"/>
      <c r="EG335" s="611"/>
      <c r="EH335" s="611"/>
      <c r="EI335" s="611"/>
      <c r="EJ335" s="611"/>
      <c r="EK335" s="611"/>
      <c r="EL335" s="611"/>
      <c r="EM335" s="611"/>
      <c r="EN335" s="611"/>
      <c r="EO335" s="611"/>
      <c r="EP335" s="611"/>
      <c r="EQ335" s="611"/>
      <c r="ER335" s="611"/>
      <c r="ES335" s="611"/>
      <c r="ET335" s="611"/>
      <c r="EU335" s="611"/>
      <c r="EV335" s="611"/>
      <c r="EW335" s="611"/>
      <c r="EX335" s="611"/>
      <c r="EY335" s="611"/>
      <c r="EZ335" s="611"/>
      <c r="FA335" s="611"/>
      <c r="FB335" s="611"/>
      <c r="FC335" s="611"/>
      <c r="FD335" s="611"/>
      <c r="FE335" s="611"/>
      <c r="FF335" s="611"/>
      <c r="FG335" s="611"/>
      <c r="FH335" s="611"/>
      <c r="FI335" s="611"/>
      <c r="FJ335" s="611"/>
      <c r="FK335" s="611"/>
      <c r="FL335" s="611"/>
      <c r="FM335" s="611"/>
      <c r="FN335" s="611"/>
      <c r="FO335" s="611"/>
      <c r="FP335" s="611"/>
      <c r="FQ335" s="611"/>
      <c r="FR335" s="611"/>
      <c r="FS335" s="611"/>
      <c r="FT335" s="611"/>
      <c r="FU335" s="611"/>
      <c r="FV335" s="611"/>
      <c r="FW335" s="611"/>
      <c r="FX335" s="611"/>
      <c r="FY335" s="611"/>
      <c r="FZ335" s="611"/>
      <c r="GA335" s="611"/>
      <c r="GB335" s="611"/>
      <c r="GC335" s="611"/>
      <c r="GD335" s="611"/>
      <c r="GE335" s="611"/>
      <c r="GF335" s="611"/>
      <c r="GG335" s="611"/>
      <c r="GH335" s="611"/>
      <c r="GI335" s="611"/>
      <c r="GJ335" s="611"/>
      <c r="GK335" s="611"/>
      <c r="GL335" s="611"/>
      <c r="GM335" s="611"/>
      <c r="GN335" s="611"/>
      <c r="GO335" s="611"/>
      <c r="GP335" s="611"/>
      <c r="GQ335" s="611"/>
      <c r="GR335" s="611"/>
      <c r="GS335" s="611"/>
      <c r="GT335" s="611"/>
      <c r="GU335" s="611"/>
      <c r="GV335" s="611"/>
      <c r="GW335" s="611"/>
      <c r="GX335" s="611"/>
      <c r="GY335" s="611"/>
      <c r="GZ335" s="611"/>
      <c r="HA335" s="611"/>
      <c r="HB335" s="611"/>
      <c r="HC335" s="611"/>
      <c r="HD335" s="611"/>
      <c r="HE335" s="611"/>
      <c r="HF335" s="611"/>
      <c r="HG335" s="611"/>
      <c r="HH335" s="611"/>
      <c r="HI335" s="611"/>
      <c r="HJ335" s="611"/>
      <c r="HK335" s="611"/>
      <c r="HL335" s="611"/>
      <c r="HM335" s="611"/>
      <c r="HN335" s="611"/>
      <c r="HO335" s="611"/>
      <c r="HP335" s="611"/>
      <c r="HQ335" s="611"/>
      <c r="HR335" s="611"/>
      <c r="HS335" s="611"/>
      <c r="HT335" s="611"/>
      <c r="HU335" s="611"/>
      <c r="HV335" s="611"/>
      <c r="HW335" s="611"/>
      <c r="HX335" s="611"/>
      <c r="HY335" s="611"/>
      <c r="HZ335" s="611"/>
      <c r="IA335" s="611"/>
      <c r="IB335" s="611"/>
      <c r="IC335" s="611"/>
      <c r="ID335" s="611"/>
      <c r="IE335" s="611"/>
      <c r="IF335" s="611"/>
      <c r="IG335" s="611"/>
      <c r="IH335" s="611"/>
      <c r="II335" s="611"/>
      <c r="IJ335" s="611"/>
      <c r="IK335" s="611"/>
      <c r="IL335" s="611"/>
      <c r="IM335" s="611"/>
      <c r="IN335" s="611"/>
      <c r="IO335" s="611"/>
      <c r="IP335" s="611"/>
      <c r="IQ335" s="611"/>
      <c r="IR335" s="611"/>
      <c r="IS335" s="611"/>
      <c r="IT335" s="611"/>
      <c r="IU335" s="611"/>
      <c r="IV335" s="611"/>
      <c r="IW335" s="611"/>
      <c r="IX335" s="611"/>
      <c r="IY335" s="611"/>
      <c r="IZ335" s="611"/>
      <c r="JA335" s="611"/>
      <c r="JB335" s="611"/>
      <c r="JC335" s="611"/>
      <c r="JD335" s="611"/>
      <c r="JE335" s="611"/>
      <c r="JF335" s="611"/>
      <c r="JG335" s="611"/>
      <c r="JH335" s="611"/>
      <c r="JI335" s="611"/>
      <c r="JJ335" s="611"/>
      <c r="JK335" s="611"/>
      <c r="JL335" s="611"/>
      <c r="JM335" s="611"/>
      <c r="JN335" s="611"/>
      <c r="JO335" s="611"/>
      <c r="JP335" s="611"/>
      <c r="JQ335" s="611"/>
      <c r="JR335" s="611"/>
      <c r="JS335" s="611"/>
      <c r="JT335" s="611"/>
      <c r="JU335" s="611"/>
      <c r="JV335" s="611"/>
      <c r="JW335" s="611"/>
      <c r="JX335" s="611"/>
      <c r="JY335" s="611"/>
      <c r="JZ335" s="611"/>
      <c r="KA335" s="611"/>
      <c r="KB335" s="611"/>
      <c r="KC335" s="611"/>
      <c r="KD335" s="611"/>
      <c r="KE335" s="611"/>
      <c r="KF335" s="611"/>
      <c r="KG335" s="611"/>
      <c r="KH335" s="611"/>
      <c r="KI335" s="611"/>
      <c r="KJ335" s="611"/>
      <c r="KK335" s="611"/>
      <c r="KL335" s="611"/>
      <c r="KM335" s="611"/>
      <c r="KN335" s="611"/>
      <c r="KO335" s="611"/>
      <c r="KP335" s="611"/>
      <c r="KQ335" s="611"/>
      <c r="KR335" s="611"/>
      <c r="KS335" s="611"/>
      <c r="KT335" s="611"/>
      <c r="KU335" s="611"/>
      <c r="KV335" s="611"/>
      <c r="KW335" s="611"/>
      <c r="KX335" s="611"/>
      <c r="KY335" s="611"/>
      <c r="KZ335" s="611"/>
      <c r="LA335" s="611"/>
      <c r="LB335" s="611"/>
      <c r="LC335" s="611"/>
      <c r="LD335" s="611"/>
      <c r="LE335" s="611"/>
      <c r="LF335" s="611"/>
      <c r="LG335" s="611"/>
      <c r="LH335" s="611"/>
      <c r="LI335" s="611"/>
      <c r="LJ335" s="611"/>
      <c r="LK335" s="611"/>
      <c r="LL335" s="611"/>
      <c r="LM335" s="611"/>
      <c r="LN335" s="611"/>
      <c r="LO335" s="611"/>
      <c r="LP335" s="611"/>
      <c r="LQ335" s="611"/>
      <c r="LR335" s="611"/>
      <c r="LS335" s="611"/>
      <c r="LT335" s="611"/>
      <c r="LU335" s="611"/>
      <c r="LV335" s="611"/>
      <c r="LW335" s="611"/>
      <c r="LX335" s="611"/>
      <c r="LY335" s="611"/>
      <c r="LZ335" s="611"/>
      <c r="MA335" s="611"/>
      <c r="MB335" s="611"/>
      <c r="MC335" s="611"/>
      <c r="MD335" s="611"/>
      <c r="ME335" s="611"/>
      <c r="MF335" s="611"/>
      <c r="MG335" s="611"/>
      <c r="MH335" s="611"/>
      <c r="MI335" s="611"/>
      <c r="MJ335" s="611"/>
      <c r="MK335" s="611"/>
      <c r="ML335" s="611"/>
      <c r="MM335" s="611"/>
      <c r="MN335" s="611"/>
      <c r="MO335" s="611"/>
      <c r="MP335" s="611"/>
      <c r="MQ335" s="611"/>
      <c r="MR335" s="611"/>
      <c r="MS335" s="611"/>
      <c r="MT335" s="611"/>
      <c r="MU335" s="611"/>
      <c r="MV335" s="611"/>
      <c r="MW335" s="611"/>
      <c r="MX335" s="611"/>
      <c r="MY335" s="611"/>
      <c r="MZ335" s="611"/>
      <c r="NA335" s="611"/>
      <c r="NB335" s="611"/>
      <c r="NC335" s="611"/>
      <c r="ND335" s="611"/>
      <c r="NE335" s="611"/>
      <c r="NF335" s="611"/>
      <c r="NG335" s="611"/>
      <c r="NH335" s="611"/>
      <c r="NI335" s="611"/>
      <c r="NJ335" s="611"/>
      <c r="NK335" s="611"/>
      <c r="NL335" s="611"/>
      <c r="NM335" s="611"/>
      <c r="NN335" s="611"/>
      <c r="NO335" s="611"/>
      <c r="NP335" s="611"/>
      <c r="NQ335" s="611"/>
      <c r="NR335" s="611"/>
      <c r="NS335" s="611"/>
      <c r="NT335" s="611"/>
      <c r="NU335" s="611"/>
      <c r="NV335" s="611"/>
      <c r="NW335" s="611"/>
      <c r="NX335" s="611"/>
      <c r="NY335" s="611"/>
      <c r="NZ335" s="611"/>
      <c r="OA335" s="611"/>
      <c r="OB335" s="611"/>
      <c r="OC335" s="611"/>
      <c r="OD335" s="611"/>
      <c r="OE335" s="611"/>
      <c r="OF335" s="611"/>
      <c r="OG335" s="611"/>
      <c r="OH335" s="611"/>
      <c r="OI335" s="611"/>
      <c r="OJ335" s="611"/>
      <c r="OK335" s="611"/>
      <c r="OL335" s="611"/>
      <c r="OM335" s="611"/>
      <c r="ON335" s="611"/>
      <c r="OO335" s="611"/>
      <c r="OP335" s="611"/>
      <c r="OQ335" s="611"/>
      <c r="OR335" s="611"/>
      <c r="OS335" s="611"/>
      <c r="OT335" s="611"/>
      <c r="OU335" s="611"/>
      <c r="OV335" s="611"/>
      <c r="OW335" s="611"/>
      <c r="OX335" s="611"/>
      <c r="OY335" s="611"/>
      <c r="OZ335" s="611"/>
      <c r="PA335" s="611"/>
      <c r="PB335" s="611"/>
      <c r="PC335" s="611"/>
      <c r="PD335" s="611"/>
      <c r="PE335" s="611"/>
      <c r="PF335" s="611"/>
      <c r="PG335" s="611"/>
      <c r="PH335" s="611"/>
      <c r="PI335" s="611"/>
      <c r="PJ335" s="611"/>
      <c r="PK335" s="611"/>
      <c r="PL335" s="611"/>
      <c r="PM335" s="611"/>
      <c r="PN335" s="611"/>
      <c r="PO335" s="611"/>
      <c r="PP335" s="611"/>
      <c r="PQ335" s="611"/>
      <c r="PR335" s="611"/>
      <c r="PS335" s="611"/>
      <c r="PT335" s="611"/>
      <c r="PU335" s="611"/>
      <c r="PV335" s="611"/>
      <c r="PW335" s="611"/>
      <c r="PX335" s="611"/>
      <c r="PY335" s="611"/>
      <c r="PZ335" s="611"/>
      <c r="QA335" s="611"/>
      <c r="QB335" s="611"/>
      <c r="QC335" s="611"/>
      <c r="QD335" s="611"/>
      <c r="QE335" s="611"/>
      <c r="QF335" s="611"/>
      <c r="QG335" s="611"/>
    </row>
    <row r="336" spans="1:449" s="145" customFormat="1" ht="118.5" hidden="1" customHeight="1">
      <c r="A336" s="252">
        <v>309</v>
      </c>
      <c r="B336" s="253" t="s">
        <v>959</v>
      </c>
      <c r="C336" s="215" t="s">
        <v>649</v>
      </c>
      <c r="D336" s="213" t="s">
        <v>344</v>
      </c>
      <c r="E336" s="273" t="s">
        <v>4069</v>
      </c>
      <c r="F336" s="215" t="s">
        <v>648</v>
      </c>
      <c r="G336" s="215" t="s">
        <v>649</v>
      </c>
      <c r="H336" s="213" t="s">
        <v>344</v>
      </c>
      <c r="I336" s="215" t="s">
        <v>3995</v>
      </c>
      <c r="J336" s="215" t="s">
        <v>652</v>
      </c>
      <c r="K336" s="215" t="s">
        <v>694</v>
      </c>
      <c r="L336" s="215" t="s">
        <v>695</v>
      </c>
      <c r="M336" s="215" t="s">
        <v>696</v>
      </c>
      <c r="N336" s="215" t="s">
        <v>697</v>
      </c>
      <c r="O336" s="213" t="s">
        <v>196</v>
      </c>
      <c r="P336" s="213" t="s">
        <v>202</v>
      </c>
      <c r="Q336" s="213" t="s">
        <v>1628</v>
      </c>
      <c r="R336" s="213" t="s">
        <v>250</v>
      </c>
      <c r="S336" s="255" t="s">
        <v>4081</v>
      </c>
      <c r="T336" s="255" t="s">
        <v>328</v>
      </c>
      <c r="U336" s="213" t="s">
        <v>587</v>
      </c>
      <c r="V336" s="255">
        <v>2021</v>
      </c>
      <c r="W336" s="255" t="s">
        <v>4071</v>
      </c>
      <c r="X336" s="214" t="s">
        <v>4072</v>
      </c>
      <c r="Y336" s="214" t="s">
        <v>588</v>
      </c>
      <c r="Z336" s="214" t="s">
        <v>4082</v>
      </c>
      <c r="AA336" s="255" t="s">
        <v>328</v>
      </c>
      <c r="AB336" s="213" t="s">
        <v>328</v>
      </c>
      <c r="AC336" s="213" t="s">
        <v>328</v>
      </c>
      <c r="AD336" s="255" t="s">
        <v>328</v>
      </c>
      <c r="AE336" s="255" t="s">
        <v>328</v>
      </c>
      <c r="AF336" s="716">
        <v>44287</v>
      </c>
      <c r="AG336" s="716">
        <v>44531</v>
      </c>
      <c r="AH336" s="260">
        <v>44900</v>
      </c>
      <c r="AI336" s="260" t="s">
        <v>309</v>
      </c>
      <c r="AJ336" s="260"/>
      <c r="AK336" s="218">
        <f t="shared" si="50"/>
        <v>-180</v>
      </c>
      <c r="AL336" s="220" t="s">
        <v>547</v>
      </c>
      <c r="AM336" s="703"/>
      <c r="AN336" s="703"/>
      <c r="AO336" s="703"/>
      <c r="AP336" s="704"/>
      <c r="AQ336" s="235" t="s">
        <v>386</v>
      </c>
      <c r="AR336" s="223">
        <v>80</v>
      </c>
      <c r="AS336" s="221" t="s">
        <v>398</v>
      </c>
      <c r="AT336" s="262" t="s">
        <v>412</v>
      </c>
      <c r="AU336" s="220" t="s">
        <v>547</v>
      </c>
      <c r="AV336" s="263" t="s">
        <v>412</v>
      </c>
      <c r="AW336" s="706">
        <v>0</v>
      </c>
      <c r="AX336" s="704">
        <v>0</v>
      </c>
      <c r="AY336" s="221" t="s">
        <v>400</v>
      </c>
      <c r="AZ336" s="221" t="s">
        <v>383</v>
      </c>
      <c r="BA336" s="247" t="s">
        <v>390</v>
      </c>
      <c r="BB336" s="250" t="s">
        <v>1121</v>
      </c>
      <c r="BC336" s="264">
        <v>44620</v>
      </c>
      <c r="BD336" s="250" t="s">
        <v>309</v>
      </c>
      <c r="BE336" s="50" t="s">
        <v>576</v>
      </c>
      <c r="BF336" s="124">
        <v>0</v>
      </c>
      <c r="BG336" s="235" t="s">
        <v>386</v>
      </c>
      <c r="BH336" s="223">
        <v>-44620</v>
      </c>
      <c r="BI336" s="221" t="s">
        <v>387</v>
      </c>
      <c r="BJ336" s="710"/>
      <c r="BK336" s="710"/>
      <c r="BL336" s="710"/>
      <c r="BM336" s="710"/>
      <c r="BN336" s="221"/>
      <c r="BO336" s="710"/>
      <c r="BP336" s="268" t="s">
        <v>293</v>
      </c>
      <c r="BQ336" s="62" t="s">
        <v>4083</v>
      </c>
      <c r="BR336" s="269">
        <v>44712</v>
      </c>
      <c r="BS336" s="233" t="s">
        <v>1718</v>
      </c>
      <c r="BT336" s="234">
        <v>1</v>
      </c>
      <c r="BU336" s="235" t="s">
        <v>380</v>
      </c>
      <c r="BV336" s="223">
        <v>-180</v>
      </c>
      <c r="BW336" s="221" t="s">
        <v>387</v>
      </c>
      <c r="BX336" s="711" t="s">
        <v>1178</v>
      </c>
      <c r="BY336" s="717" t="s">
        <v>4084</v>
      </c>
      <c r="BZ336" s="712" t="s">
        <v>458</v>
      </c>
      <c r="CA336" s="713">
        <v>0.8</v>
      </c>
      <c r="CB336" s="236" t="s">
        <v>387</v>
      </c>
      <c r="CC336" s="94"/>
      <c r="CD336" s="268" t="s">
        <v>293</v>
      </c>
      <c r="CE336" s="237">
        <v>44823</v>
      </c>
      <c r="CF336" s="57" t="s">
        <v>4085</v>
      </c>
      <c r="CG336" s="20" t="s">
        <v>4086</v>
      </c>
      <c r="CH336" s="250" t="s">
        <v>1236</v>
      </c>
      <c r="CI336" s="124">
        <v>1</v>
      </c>
      <c r="CJ336" s="235" t="str">
        <f t="shared" si="51"/>
        <v>CUMPLIMIENTO TOTAL</v>
      </c>
      <c r="CK336" s="223">
        <f t="shared" si="46"/>
        <v>-180</v>
      </c>
      <c r="CL336" s="221" t="str">
        <f t="shared" si="47"/>
        <v>VENCIDO</v>
      </c>
      <c r="CM336" s="711">
        <v>44882</v>
      </c>
      <c r="CN336" s="717" t="s">
        <v>4087</v>
      </c>
      <c r="CO336" s="719" t="s">
        <v>1328</v>
      </c>
      <c r="CP336" s="713">
        <v>1</v>
      </c>
      <c r="CQ336" s="236" t="s">
        <v>294</v>
      </c>
      <c r="CR336" s="94"/>
      <c r="CS336" s="249">
        <v>44963</v>
      </c>
      <c r="CT336" s="82" t="s">
        <v>1125</v>
      </c>
      <c r="CU336" s="82" t="s">
        <v>339</v>
      </c>
      <c r="CV336" s="107">
        <v>1</v>
      </c>
      <c r="CW336" s="110">
        <v>1</v>
      </c>
      <c r="CX336" s="235" t="str">
        <f t="shared" si="52"/>
        <v>CUMPLIMIENTO TOTAL</v>
      </c>
      <c r="CY336" s="223" t="str">
        <f t="shared" si="53"/>
        <v>NO APLICA ACCION CERRADA</v>
      </c>
      <c r="CZ336" s="221" t="str">
        <f>(IF(CQ336="CERRADO","NO APLICA ACCION CERRADA",IF(CW336&lt;=0,"VENCIDO",IF(AY336&lt;=$V$5,"POR VENCER","CON TIEMPO"))))</f>
        <v>NO APLICA ACCION CERRADA</v>
      </c>
      <c r="DA336" s="239" t="s">
        <v>328</v>
      </c>
      <c r="DB336" s="82" t="s">
        <v>1125</v>
      </c>
      <c r="DC336" s="82" t="s">
        <v>339</v>
      </c>
      <c r="DD336" s="107">
        <v>1</v>
      </c>
      <c r="DE336" s="97" t="s">
        <v>294</v>
      </c>
      <c r="DF336" s="715"/>
      <c r="DG336" s="611"/>
      <c r="DH336" s="611"/>
      <c r="DI336" s="611"/>
      <c r="DJ336" s="611"/>
      <c r="DK336" s="611"/>
      <c r="DL336" s="611"/>
      <c r="DM336" s="611"/>
      <c r="DN336" s="611"/>
      <c r="DO336" s="611"/>
      <c r="DP336" s="611"/>
      <c r="DQ336" s="611"/>
      <c r="DR336" s="611"/>
      <c r="DS336" s="611"/>
      <c r="DT336" s="611"/>
      <c r="DU336" s="611"/>
      <c r="DV336" s="611"/>
      <c r="DW336" s="611"/>
      <c r="DX336" s="611"/>
      <c r="DY336" s="611"/>
      <c r="DZ336" s="611"/>
      <c r="EA336" s="611"/>
      <c r="EB336" s="611"/>
      <c r="EC336" s="611"/>
      <c r="ED336" s="611"/>
      <c r="EE336" s="611"/>
      <c r="EF336" s="611"/>
      <c r="EG336" s="611"/>
      <c r="EH336" s="611"/>
      <c r="EI336" s="611"/>
      <c r="EJ336" s="611"/>
      <c r="EK336" s="611"/>
      <c r="EL336" s="611"/>
      <c r="EM336" s="611"/>
      <c r="EN336" s="611"/>
      <c r="EO336" s="611"/>
      <c r="EP336" s="611"/>
      <c r="EQ336" s="611"/>
      <c r="ER336" s="611"/>
      <c r="ES336" s="611"/>
      <c r="ET336" s="611"/>
      <c r="EU336" s="611"/>
      <c r="EV336" s="611"/>
      <c r="EW336" s="611"/>
      <c r="EX336" s="611"/>
      <c r="EY336" s="611"/>
      <c r="EZ336" s="611"/>
      <c r="FA336" s="611"/>
      <c r="FB336" s="611"/>
      <c r="FC336" s="611"/>
      <c r="FD336" s="611"/>
      <c r="FE336" s="611"/>
      <c r="FF336" s="611"/>
      <c r="FG336" s="611"/>
      <c r="FH336" s="611"/>
      <c r="FI336" s="611"/>
      <c r="FJ336" s="611"/>
      <c r="FK336" s="611"/>
      <c r="FL336" s="611"/>
      <c r="FM336" s="611"/>
      <c r="FN336" s="611"/>
      <c r="FO336" s="611"/>
      <c r="FP336" s="611"/>
      <c r="FQ336" s="611"/>
      <c r="FR336" s="611"/>
      <c r="FS336" s="611"/>
      <c r="FT336" s="611"/>
      <c r="FU336" s="611"/>
      <c r="FV336" s="611"/>
      <c r="FW336" s="611"/>
      <c r="FX336" s="611"/>
      <c r="FY336" s="611"/>
      <c r="FZ336" s="611"/>
      <c r="GA336" s="611"/>
      <c r="GB336" s="611"/>
      <c r="GC336" s="611"/>
      <c r="GD336" s="611"/>
      <c r="GE336" s="611"/>
      <c r="GF336" s="611"/>
      <c r="GG336" s="611"/>
      <c r="GH336" s="611"/>
      <c r="GI336" s="611"/>
      <c r="GJ336" s="611"/>
      <c r="GK336" s="611"/>
      <c r="GL336" s="611"/>
      <c r="GM336" s="611"/>
      <c r="GN336" s="611"/>
      <c r="GO336" s="611"/>
      <c r="GP336" s="611"/>
      <c r="GQ336" s="611"/>
      <c r="GR336" s="611"/>
      <c r="GS336" s="611"/>
      <c r="GT336" s="611"/>
      <c r="GU336" s="611"/>
      <c r="GV336" s="611"/>
      <c r="GW336" s="611"/>
      <c r="GX336" s="611"/>
      <c r="GY336" s="611"/>
      <c r="GZ336" s="611"/>
      <c r="HA336" s="611"/>
      <c r="HB336" s="611"/>
      <c r="HC336" s="611"/>
      <c r="HD336" s="611"/>
      <c r="HE336" s="611"/>
      <c r="HF336" s="611"/>
      <c r="HG336" s="611"/>
      <c r="HH336" s="611"/>
      <c r="HI336" s="611"/>
      <c r="HJ336" s="611"/>
      <c r="HK336" s="611"/>
      <c r="HL336" s="611"/>
      <c r="HM336" s="611"/>
      <c r="HN336" s="611"/>
      <c r="HO336" s="611"/>
      <c r="HP336" s="611"/>
      <c r="HQ336" s="611"/>
      <c r="HR336" s="611"/>
      <c r="HS336" s="611"/>
      <c r="HT336" s="611"/>
      <c r="HU336" s="611"/>
      <c r="HV336" s="611"/>
      <c r="HW336" s="611"/>
      <c r="HX336" s="611"/>
      <c r="HY336" s="611"/>
      <c r="HZ336" s="611"/>
      <c r="IA336" s="611"/>
      <c r="IB336" s="611"/>
      <c r="IC336" s="611"/>
      <c r="ID336" s="611"/>
      <c r="IE336" s="611"/>
      <c r="IF336" s="611"/>
      <c r="IG336" s="611"/>
      <c r="IH336" s="611"/>
      <c r="II336" s="611"/>
      <c r="IJ336" s="611"/>
      <c r="IK336" s="611"/>
      <c r="IL336" s="611"/>
      <c r="IM336" s="611"/>
      <c r="IN336" s="611"/>
      <c r="IO336" s="611"/>
      <c r="IP336" s="611"/>
      <c r="IQ336" s="611"/>
      <c r="IR336" s="611"/>
      <c r="IS336" s="611"/>
      <c r="IT336" s="611"/>
      <c r="IU336" s="611"/>
      <c r="IV336" s="611"/>
      <c r="IW336" s="611"/>
      <c r="IX336" s="611"/>
      <c r="IY336" s="611"/>
      <c r="IZ336" s="611"/>
      <c r="JA336" s="611"/>
      <c r="JB336" s="611"/>
      <c r="JC336" s="611"/>
      <c r="JD336" s="611"/>
      <c r="JE336" s="611"/>
      <c r="JF336" s="611"/>
      <c r="JG336" s="611"/>
      <c r="JH336" s="611"/>
      <c r="JI336" s="611"/>
      <c r="JJ336" s="611"/>
      <c r="JK336" s="611"/>
      <c r="JL336" s="611"/>
      <c r="JM336" s="611"/>
      <c r="JN336" s="611"/>
      <c r="JO336" s="611"/>
      <c r="JP336" s="611"/>
      <c r="JQ336" s="611"/>
      <c r="JR336" s="611"/>
      <c r="JS336" s="611"/>
      <c r="JT336" s="611"/>
      <c r="JU336" s="611"/>
      <c r="JV336" s="611"/>
      <c r="JW336" s="611"/>
      <c r="JX336" s="611"/>
      <c r="JY336" s="611"/>
      <c r="JZ336" s="611"/>
      <c r="KA336" s="611"/>
      <c r="KB336" s="611"/>
      <c r="KC336" s="611"/>
      <c r="KD336" s="611"/>
      <c r="KE336" s="611"/>
      <c r="KF336" s="611"/>
      <c r="KG336" s="611"/>
      <c r="KH336" s="611"/>
      <c r="KI336" s="611"/>
      <c r="KJ336" s="611"/>
      <c r="KK336" s="611"/>
      <c r="KL336" s="611"/>
      <c r="KM336" s="611"/>
      <c r="KN336" s="611"/>
      <c r="KO336" s="611"/>
      <c r="KP336" s="611"/>
      <c r="KQ336" s="611"/>
      <c r="KR336" s="611"/>
      <c r="KS336" s="611"/>
      <c r="KT336" s="611"/>
      <c r="KU336" s="611"/>
      <c r="KV336" s="611"/>
      <c r="KW336" s="611"/>
      <c r="KX336" s="611"/>
      <c r="KY336" s="611"/>
      <c r="KZ336" s="611"/>
      <c r="LA336" s="611"/>
      <c r="LB336" s="611"/>
      <c r="LC336" s="611"/>
      <c r="LD336" s="611"/>
      <c r="LE336" s="611"/>
      <c r="LF336" s="611"/>
      <c r="LG336" s="611"/>
      <c r="LH336" s="611"/>
      <c r="LI336" s="611"/>
      <c r="LJ336" s="611"/>
      <c r="LK336" s="611"/>
      <c r="LL336" s="611"/>
      <c r="LM336" s="611"/>
      <c r="LN336" s="611"/>
      <c r="LO336" s="611"/>
      <c r="LP336" s="611"/>
      <c r="LQ336" s="611"/>
      <c r="LR336" s="611"/>
      <c r="LS336" s="611"/>
      <c r="LT336" s="611"/>
      <c r="LU336" s="611"/>
      <c r="LV336" s="611"/>
      <c r="LW336" s="611"/>
      <c r="LX336" s="611"/>
      <c r="LY336" s="611"/>
      <c r="LZ336" s="611"/>
      <c r="MA336" s="611"/>
      <c r="MB336" s="611"/>
      <c r="MC336" s="611"/>
      <c r="MD336" s="611"/>
      <c r="ME336" s="611"/>
      <c r="MF336" s="611"/>
      <c r="MG336" s="611"/>
      <c r="MH336" s="611"/>
      <c r="MI336" s="611"/>
      <c r="MJ336" s="611"/>
      <c r="MK336" s="611"/>
      <c r="ML336" s="611"/>
      <c r="MM336" s="611"/>
      <c r="MN336" s="611"/>
      <c r="MO336" s="611"/>
      <c r="MP336" s="611"/>
      <c r="MQ336" s="611"/>
      <c r="MR336" s="611"/>
      <c r="MS336" s="611"/>
      <c r="MT336" s="611"/>
      <c r="MU336" s="611"/>
      <c r="MV336" s="611"/>
      <c r="MW336" s="611"/>
      <c r="MX336" s="611"/>
      <c r="MY336" s="611"/>
      <c r="MZ336" s="611"/>
      <c r="NA336" s="611"/>
      <c r="NB336" s="611"/>
      <c r="NC336" s="611"/>
      <c r="ND336" s="611"/>
      <c r="NE336" s="611"/>
      <c r="NF336" s="611"/>
      <c r="NG336" s="611"/>
      <c r="NH336" s="611"/>
      <c r="NI336" s="611"/>
      <c r="NJ336" s="611"/>
      <c r="NK336" s="611"/>
      <c r="NL336" s="611"/>
      <c r="NM336" s="611"/>
      <c r="NN336" s="611"/>
      <c r="NO336" s="611"/>
      <c r="NP336" s="611"/>
      <c r="NQ336" s="611"/>
      <c r="NR336" s="611"/>
      <c r="NS336" s="611"/>
      <c r="NT336" s="611"/>
      <c r="NU336" s="611"/>
      <c r="NV336" s="611"/>
      <c r="NW336" s="611"/>
      <c r="NX336" s="611"/>
      <c r="NY336" s="611"/>
      <c r="NZ336" s="611"/>
      <c r="OA336" s="611"/>
      <c r="OB336" s="611"/>
      <c r="OC336" s="611"/>
      <c r="OD336" s="611"/>
      <c r="OE336" s="611"/>
      <c r="OF336" s="611"/>
      <c r="OG336" s="611"/>
      <c r="OH336" s="611"/>
      <c r="OI336" s="611"/>
      <c r="OJ336" s="611"/>
      <c r="OK336" s="611"/>
      <c r="OL336" s="611"/>
      <c r="OM336" s="611"/>
      <c r="ON336" s="611"/>
      <c r="OO336" s="611"/>
      <c r="OP336" s="611"/>
      <c r="OQ336" s="611"/>
      <c r="OR336" s="611"/>
      <c r="OS336" s="611"/>
      <c r="OT336" s="611"/>
      <c r="OU336" s="611"/>
      <c r="OV336" s="611"/>
      <c r="OW336" s="611"/>
      <c r="OX336" s="611"/>
      <c r="OY336" s="611"/>
      <c r="OZ336" s="611"/>
      <c r="PA336" s="611"/>
      <c r="PB336" s="611"/>
      <c r="PC336" s="611"/>
      <c r="PD336" s="611"/>
      <c r="PE336" s="611"/>
      <c r="PF336" s="611"/>
      <c r="PG336" s="611"/>
      <c r="PH336" s="611"/>
      <c r="PI336" s="611"/>
      <c r="PJ336" s="611"/>
      <c r="PK336" s="611"/>
      <c r="PL336" s="611"/>
      <c r="PM336" s="611"/>
      <c r="PN336" s="611"/>
      <c r="PO336" s="611"/>
      <c r="PP336" s="611"/>
      <c r="PQ336" s="611"/>
      <c r="PR336" s="611"/>
      <c r="PS336" s="611"/>
      <c r="PT336" s="611"/>
      <c r="PU336" s="611"/>
      <c r="PV336" s="611"/>
      <c r="PW336" s="611"/>
      <c r="PX336" s="611"/>
      <c r="PY336" s="611"/>
      <c r="PZ336" s="611"/>
      <c r="QA336" s="611"/>
      <c r="QB336" s="611"/>
      <c r="QC336" s="611"/>
      <c r="QD336" s="611"/>
      <c r="QE336" s="611"/>
      <c r="QF336" s="611"/>
      <c r="QG336" s="611"/>
    </row>
    <row r="337" spans="1:449" s="145" customFormat="1" ht="118.5" hidden="1" customHeight="1">
      <c r="A337" s="252">
        <v>310</v>
      </c>
      <c r="B337" s="253" t="s">
        <v>959</v>
      </c>
      <c r="C337" s="215" t="s">
        <v>649</v>
      </c>
      <c r="D337" s="213" t="s">
        <v>344</v>
      </c>
      <c r="E337" s="273" t="s">
        <v>4088</v>
      </c>
      <c r="F337" s="215" t="s">
        <v>648</v>
      </c>
      <c r="G337" s="215" t="s">
        <v>649</v>
      </c>
      <c r="H337" s="213" t="s">
        <v>344</v>
      </c>
      <c r="I337" s="215" t="s">
        <v>4089</v>
      </c>
      <c r="J337" s="215" t="s">
        <v>687</v>
      </c>
      <c r="K337" s="215" t="s">
        <v>672</v>
      </c>
      <c r="L337" s="215" t="s">
        <v>673</v>
      </c>
      <c r="M337" s="215" t="s">
        <v>674</v>
      </c>
      <c r="N337" s="215" t="s">
        <v>675</v>
      </c>
      <c r="O337" s="213" t="s">
        <v>158</v>
      </c>
      <c r="P337" s="213" t="s">
        <v>4090</v>
      </c>
      <c r="Q337" s="213" t="s">
        <v>1628</v>
      </c>
      <c r="R337" s="213" t="s">
        <v>250</v>
      </c>
      <c r="S337" s="255" t="s">
        <v>4091</v>
      </c>
      <c r="T337" s="255" t="s">
        <v>328</v>
      </c>
      <c r="U337" s="213" t="s">
        <v>587</v>
      </c>
      <c r="V337" s="255">
        <v>2021</v>
      </c>
      <c r="W337" s="255" t="s">
        <v>4092</v>
      </c>
      <c r="X337" s="214" t="s">
        <v>4093</v>
      </c>
      <c r="Y337" s="214" t="s">
        <v>4094</v>
      </c>
      <c r="Z337" s="214" t="s">
        <v>4095</v>
      </c>
      <c r="AA337" s="255" t="s">
        <v>328</v>
      </c>
      <c r="AB337" s="213" t="s">
        <v>328</v>
      </c>
      <c r="AC337" s="213" t="s">
        <v>328</v>
      </c>
      <c r="AD337" s="255" t="s">
        <v>328</v>
      </c>
      <c r="AE337" s="255" t="s">
        <v>328</v>
      </c>
      <c r="AF337" s="716">
        <v>44287</v>
      </c>
      <c r="AG337" s="716">
        <v>44531</v>
      </c>
      <c r="AH337" s="260">
        <v>44900</v>
      </c>
      <c r="AI337" s="260" t="s">
        <v>309</v>
      </c>
      <c r="AJ337" s="260"/>
      <c r="AK337" s="218">
        <f t="shared" si="50"/>
        <v>-180</v>
      </c>
      <c r="AL337" s="220" t="s">
        <v>547</v>
      </c>
      <c r="AM337" s="703"/>
      <c r="AN337" s="703"/>
      <c r="AO337" s="703"/>
      <c r="AP337" s="704"/>
      <c r="AQ337" s="235" t="s">
        <v>386</v>
      </c>
      <c r="AR337" s="223">
        <v>80</v>
      </c>
      <c r="AS337" s="221" t="s">
        <v>398</v>
      </c>
      <c r="AT337" s="262" t="s">
        <v>412</v>
      </c>
      <c r="AU337" s="220" t="s">
        <v>4096</v>
      </c>
      <c r="AV337" s="221" t="s">
        <v>388</v>
      </c>
      <c r="AW337" s="706">
        <v>0</v>
      </c>
      <c r="AX337" s="704">
        <v>0</v>
      </c>
      <c r="AY337" s="221" t="s">
        <v>400</v>
      </c>
      <c r="AZ337" s="221" t="s">
        <v>383</v>
      </c>
      <c r="BA337" s="247" t="s">
        <v>390</v>
      </c>
      <c r="BB337" s="250" t="s">
        <v>1121</v>
      </c>
      <c r="BC337" s="264">
        <v>44620</v>
      </c>
      <c r="BD337" s="250" t="s">
        <v>309</v>
      </c>
      <c r="BE337" s="50" t="s">
        <v>576</v>
      </c>
      <c r="BF337" s="124">
        <v>0</v>
      </c>
      <c r="BG337" s="235" t="s">
        <v>386</v>
      </c>
      <c r="BH337" s="223">
        <v>-44620</v>
      </c>
      <c r="BI337" s="221" t="s">
        <v>387</v>
      </c>
      <c r="BJ337" s="710"/>
      <c r="BK337" s="710"/>
      <c r="BL337" s="710"/>
      <c r="BM337" s="710"/>
      <c r="BN337" s="221"/>
      <c r="BO337" s="710"/>
      <c r="BP337" s="268" t="s">
        <v>293</v>
      </c>
      <c r="BQ337" s="62" t="s">
        <v>4097</v>
      </c>
      <c r="BR337" s="269">
        <v>44712</v>
      </c>
      <c r="BS337" s="233" t="s">
        <v>1718</v>
      </c>
      <c r="BT337" s="234">
        <v>1</v>
      </c>
      <c r="BU337" s="235" t="s">
        <v>380</v>
      </c>
      <c r="BV337" s="223">
        <v>-180</v>
      </c>
      <c r="BW337" s="221" t="s">
        <v>387</v>
      </c>
      <c r="BX337" s="711" t="s">
        <v>1698</v>
      </c>
      <c r="BY337" s="717" t="s">
        <v>4098</v>
      </c>
      <c r="BZ337" s="712" t="s">
        <v>458</v>
      </c>
      <c r="CA337" s="713">
        <v>0</v>
      </c>
      <c r="CB337" s="236" t="s">
        <v>387</v>
      </c>
      <c r="CC337" s="94"/>
      <c r="CD337" s="268" t="s">
        <v>293</v>
      </c>
      <c r="CE337" s="237">
        <v>44823</v>
      </c>
      <c r="CF337" s="492" t="s">
        <v>4099</v>
      </c>
      <c r="CG337" s="50" t="s">
        <v>4100</v>
      </c>
      <c r="CH337" s="50" t="s">
        <v>1236</v>
      </c>
      <c r="CI337" s="124">
        <v>1</v>
      </c>
      <c r="CJ337" s="235" t="str">
        <f t="shared" si="51"/>
        <v>CUMPLIMIENTO TOTAL</v>
      </c>
      <c r="CK337" s="223">
        <f t="shared" si="46"/>
        <v>-180</v>
      </c>
      <c r="CL337" s="221" t="str">
        <f t="shared" si="47"/>
        <v>VENCIDO</v>
      </c>
      <c r="CM337" s="711">
        <v>44882</v>
      </c>
      <c r="CN337" s="717" t="s">
        <v>4101</v>
      </c>
      <c r="CO337" s="719" t="s">
        <v>1328</v>
      </c>
      <c r="CP337" s="713">
        <v>1</v>
      </c>
      <c r="CQ337" s="236" t="s">
        <v>294</v>
      </c>
      <c r="CR337" s="94"/>
      <c r="CS337" s="249">
        <v>44963</v>
      </c>
      <c r="CT337" s="82" t="s">
        <v>1125</v>
      </c>
      <c r="CU337" s="82" t="s">
        <v>339</v>
      </c>
      <c r="CV337" s="107">
        <v>1</v>
      </c>
      <c r="CW337" s="110">
        <v>1</v>
      </c>
      <c r="CX337" s="235" t="str">
        <f t="shared" si="52"/>
        <v>CUMPLIMIENTO TOTAL</v>
      </c>
      <c r="CY337" s="223" t="str">
        <f t="shared" si="53"/>
        <v>NO APLICA ACCION CERRADA</v>
      </c>
      <c r="CZ337" s="221" t="str">
        <f>(IF(CQ337="CERRADO","NO APLICA ACCION CERRADA",IF(CW337&lt;=0,"VENCIDO",IF(AY337&lt;=$V$5,"POR VENCER","CON TIEMPO"))))</f>
        <v>NO APLICA ACCION CERRADA</v>
      </c>
      <c r="DA337" s="239" t="s">
        <v>328</v>
      </c>
      <c r="DB337" s="82" t="s">
        <v>1125</v>
      </c>
      <c r="DC337" s="82" t="s">
        <v>339</v>
      </c>
      <c r="DD337" s="107">
        <v>1</v>
      </c>
      <c r="DE337" s="97" t="s">
        <v>294</v>
      </c>
      <c r="DF337" s="715"/>
      <c r="DG337" s="611"/>
      <c r="DH337" s="611"/>
      <c r="DI337" s="611"/>
      <c r="DJ337" s="611"/>
      <c r="DK337" s="611"/>
      <c r="DL337" s="611"/>
      <c r="DM337" s="611"/>
      <c r="DN337" s="611"/>
      <c r="DO337" s="611"/>
      <c r="DP337" s="611"/>
      <c r="DQ337" s="611"/>
      <c r="DR337" s="611"/>
      <c r="DS337" s="611"/>
      <c r="DT337" s="611"/>
      <c r="DU337" s="611"/>
      <c r="DV337" s="611"/>
      <c r="DW337" s="611"/>
      <c r="DX337" s="611"/>
      <c r="DY337" s="611"/>
      <c r="DZ337" s="611"/>
      <c r="EA337" s="611"/>
      <c r="EB337" s="611"/>
      <c r="EC337" s="611"/>
      <c r="ED337" s="611"/>
      <c r="EE337" s="611"/>
      <c r="EF337" s="611"/>
      <c r="EG337" s="611"/>
      <c r="EH337" s="611"/>
      <c r="EI337" s="611"/>
      <c r="EJ337" s="611"/>
      <c r="EK337" s="611"/>
      <c r="EL337" s="611"/>
      <c r="EM337" s="611"/>
      <c r="EN337" s="611"/>
      <c r="EO337" s="611"/>
      <c r="EP337" s="611"/>
      <c r="EQ337" s="611"/>
      <c r="ER337" s="611"/>
      <c r="ES337" s="611"/>
      <c r="ET337" s="611"/>
      <c r="EU337" s="611"/>
      <c r="EV337" s="611"/>
      <c r="EW337" s="611"/>
      <c r="EX337" s="611"/>
      <c r="EY337" s="611"/>
      <c r="EZ337" s="611"/>
      <c r="FA337" s="611"/>
      <c r="FB337" s="611"/>
      <c r="FC337" s="611"/>
      <c r="FD337" s="611"/>
      <c r="FE337" s="611"/>
      <c r="FF337" s="611"/>
      <c r="FG337" s="611"/>
      <c r="FH337" s="611"/>
      <c r="FI337" s="611"/>
      <c r="FJ337" s="611"/>
      <c r="FK337" s="611"/>
      <c r="FL337" s="611"/>
      <c r="FM337" s="611"/>
      <c r="FN337" s="611"/>
      <c r="FO337" s="611"/>
      <c r="FP337" s="611"/>
      <c r="FQ337" s="611"/>
      <c r="FR337" s="611"/>
      <c r="FS337" s="611"/>
      <c r="FT337" s="611"/>
      <c r="FU337" s="611"/>
      <c r="FV337" s="611"/>
      <c r="FW337" s="611"/>
      <c r="FX337" s="611"/>
      <c r="FY337" s="611"/>
      <c r="FZ337" s="611"/>
      <c r="GA337" s="611"/>
      <c r="GB337" s="611"/>
      <c r="GC337" s="611"/>
      <c r="GD337" s="611"/>
      <c r="GE337" s="611"/>
      <c r="GF337" s="611"/>
      <c r="GG337" s="611"/>
      <c r="GH337" s="611"/>
      <c r="GI337" s="611"/>
      <c r="GJ337" s="611"/>
      <c r="GK337" s="611"/>
      <c r="GL337" s="611"/>
      <c r="GM337" s="611"/>
      <c r="GN337" s="611"/>
      <c r="GO337" s="611"/>
      <c r="GP337" s="611"/>
      <c r="GQ337" s="611"/>
      <c r="GR337" s="611"/>
      <c r="GS337" s="611"/>
      <c r="GT337" s="611"/>
      <c r="GU337" s="611"/>
      <c r="GV337" s="611"/>
      <c r="GW337" s="611"/>
      <c r="GX337" s="611"/>
      <c r="GY337" s="611"/>
      <c r="GZ337" s="611"/>
      <c r="HA337" s="611"/>
      <c r="HB337" s="611"/>
      <c r="HC337" s="611"/>
      <c r="HD337" s="611"/>
      <c r="HE337" s="611"/>
      <c r="HF337" s="611"/>
      <c r="HG337" s="611"/>
      <c r="HH337" s="611"/>
      <c r="HI337" s="611"/>
      <c r="HJ337" s="611"/>
      <c r="HK337" s="611"/>
      <c r="HL337" s="611"/>
      <c r="HM337" s="611"/>
      <c r="HN337" s="611"/>
      <c r="HO337" s="611"/>
      <c r="HP337" s="611"/>
      <c r="HQ337" s="611"/>
      <c r="HR337" s="611"/>
      <c r="HS337" s="611"/>
      <c r="HT337" s="611"/>
      <c r="HU337" s="611"/>
      <c r="HV337" s="611"/>
      <c r="HW337" s="611"/>
      <c r="HX337" s="611"/>
      <c r="HY337" s="611"/>
      <c r="HZ337" s="611"/>
      <c r="IA337" s="611"/>
      <c r="IB337" s="611"/>
      <c r="IC337" s="611"/>
      <c r="ID337" s="611"/>
      <c r="IE337" s="611"/>
      <c r="IF337" s="611"/>
      <c r="IG337" s="611"/>
      <c r="IH337" s="611"/>
      <c r="II337" s="611"/>
      <c r="IJ337" s="611"/>
      <c r="IK337" s="611"/>
      <c r="IL337" s="611"/>
      <c r="IM337" s="611"/>
      <c r="IN337" s="611"/>
      <c r="IO337" s="611"/>
      <c r="IP337" s="611"/>
      <c r="IQ337" s="611"/>
      <c r="IR337" s="611"/>
      <c r="IS337" s="611"/>
      <c r="IT337" s="611"/>
      <c r="IU337" s="611"/>
      <c r="IV337" s="611"/>
      <c r="IW337" s="611"/>
      <c r="IX337" s="611"/>
      <c r="IY337" s="611"/>
      <c r="IZ337" s="611"/>
      <c r="JA337" s="611"/>
      <c r="JB337" s="611"/>
      <c r="JC337" s="611"/>
      <c r="JD337" s="611"/>
      <c r="JE337" s="611"/>
      <c r="JF337" s="611"/>
      <c r="JG337" s="611"/>
      <c r="JH337" s="611"/>
      <c r="JI337" s="611"/>
      <c r="JJ337" s="611"/>
      <c r="JK337" s="611"/>
      <c r="JL337" s="611"/>
      <c r="JM337" s="611"/>
      <c r="JN337" s="611"/>
      <c r="JO337" s="611"/>
      <c r="JP337" s="611"/>
      <c r="JQ337" s="611"/>
      <c r="JR337" s="611"/>
      <c r="JS337" s="611"/>
      <c r="JT337" s="611"/>
      <c r="JU337" s="611"/>
      <c r="JV337" s="611"/>
      <c r="JW337" s="611"/>
      <c r="JX337" s="611"/>
      <c r="JY337" s="611"/>
      <c r="JZ337" s="611"/>
      <c r="KA337" s="611"/>
      <c r="KB337" s="611"/>
      <c r="KC337" s="611"/>
      <c r="KD337" s="611"/>
      <c r="KE337" s="611"/>
      <c r="KF337" s="611"/>
      <c r="KG337" s="611"/>
      <c r="KH337" s="611"/>
      <c r="KI337" s="611"/>
      <c r="KJ337" s="611"/>
      <c r="KK337" s="611"/>
      <c r="KL337" s="611"/>
      <c r="KM337" s="611"/>
      <c r="KN337" s="611"/>
      <c r="KO337" s="611"/>
      <c r="KP337" s="611"/>
      <c r="KQ337" s="611"/>
      <c r="KR337" s="611"/>
      <c r="KS337" s="611"/>
      <c r="KT337" s="611"/>
      <c r="KU337" s="611"/>
      <c r="KV337" s="611"/>
      <c r="KW337" s="611"/>
      <c r="KX337" s="611"/>
      <c r="KY337" s="611"/>
      <c r="KZ337" s="611"/>
      <c r="LA337" s="611"/>
      <c r="LB337" s="611"/>
      <c r="LC337" s="611"/>
      <c r="LD337" s="611"/>
      <c r="LE337" s="611"/>
      <c r="LF337" s="611"/>
      <c r="LG337" s="611"/>
      <c r="LH337" s="611"/>
      <c r="LI337" s="611"/>
      <c r="LJ337" s="611"/>
      <c r="LK337" s="611"/>
      <c r="LL337" s="611"/>
      <c r="LM337" s="611"/>
      <c r="LN337" s="611"/>
      <c r="LO337" s="611"/>
      <c r="LP337" s="611"/>
      <c r="LQ337" s="611"/>
      <c r="LR337" s="611"/>
      <c r="LS337" s="611"/>
      <c r="LT337" s="611"/>
      <c r="LU337" s="611"/>
      <c r="LV337" s="611"/>
      <c r="LW337" s="611"/>
      <c r="LX337" s="611"/>
      <c r="LY337" s="611"/>
      <c r="LZ337" s="611"/>
      <c r="MA337" s="611"/>
      <c r="MB337" s="611"/>
      <c r="MC337" s="611"/>
      <c r="MD337" s="611"/>
      <c r="ME337" s="611"/>
      <c r="MF337" s="611"/>
      <c r="MG337" s="611"/>
      <c r="MH337" s="611"/>
      <c r="MI337" s="611"/>
      <c r="MJ337" s="611"/>
      <c r="MK337" s="611"/>
      <c r="ML337" s="611"/>
      <c r="MM337" s="611"/>
      <c r="MN337" s="611"/>
      <c r="MO337" s="611"/>
      <c r="MP337" s="611"/>
      <c r="MQ337" s="611"/>
      <c r="MR337" s="611"/>
      <c r="MS337" s="611"/>
      <c r="MT337" s="611"/>
      <c r="MU337" s="611"/>
      <c r="MV337" s="611"/>
      <c r="MW337" s="611"/>
      <c r="MX337" s="611"/>
      <c r="MY337" s="611"/>
      <c r="MZ337" s="611"/>
      <c r="NA337" s="611"/>
      <c r="NB337" s="611"/>
      <c r="NC337" s="611"/>
      <c r="ND337" s="611"/>
      <c r="NE337" s="611"/>
      <c r="NF337" s="611"/>
      <c r="NG337" s="611"/>
      <c r="NH337" s="611"/>
      <c r="NI337" s="611"/>
      <c r="NJ337" s="611"/>
      <c r="NK337" s="611"/>
      <c r="NL337" s="611"/>
      <c r="NM337" s="611"/>
      <c r="NN337" s="611"/>
      <c r="NO337" s="611"/>
      <c r="NP337" s="611"/>
      <c r="NQ337" s="611"/>
      <c r="NR337" s="611"/>
      <c r="NS337" s="611"/>
      <c r="NT337" s="611"/>
      <c r="NU337" s="611"/>
      <c r="NV337" s="611"/>
      <c r="NW337" s="611"/>
      <c r="NX337" s="611"/>
      <c r="NY337" s="611"/>
      <c r="NZ337" s="611"/>
      <c r="OA337" s="611"/>
      <c r="OB337" s="611"/>
      <c r="OC337" s="611"/>
      <c r="OD337" s="611"/>
      <c r="OE337" s="611"/>
      <c r="OF337" s="611"/>
      <c r="OG337" s="611"/>
      <c r="OH337" s="611"/>
      <c r="OI337" s="611"/>
      <c r="OJ337" s="611"/>
      <c r="OK337" s="611"/>
      <c r="OL337" s="611"/>
      <c r="OM337" s="611"/>
      <c r="ON337" s="611"/>
      <c r="OO337" s="611"/>
      <c r="OP337" s="611"/>
      <c r="OQ337" s="611"/>
      <c r="OR337" s="611"/>
      <c r="OS337" s="611"/>
      <c r="OT337" s="611"/>
      <c r="OU337" s="611"/>
      <c r="OV337" s="611"/>
      <c r="OW337" s="611"/>
      <c r="OX337" s="611"/>
      <c r="OY337" s="611"/>
      <c r="OZ337" s="611"/>
      <c r="PA337" s="611"/>
      <c r="PB337" s="611"/>
      <c r="PC337" s="611"/>
      <c r="PD337" s="611"/>
      <c r="PE337" s="611"/>
      <c r="PF337" s="611"/>
      <c r="PG337" s="611"/>
      <c r="PH337" s="611"/>
      <c r="PI337" s="611"/>
      <c r="PJ337" s="611"/>
      <c r="PK337" s="611"/>
      <c r="PL337" s="611"/>
      <c r="PM337" s="611"/>
      <c r="PN337" s="611"/>
      <c r="PO337" s="611"/>
      <c r="PP337" s="611"/>
      <c r="PQ337" s="611"/>
      <c r="PR337" s="611"/>
      <c r="PS337" s="611"/>
      <c r="PT337" s="611"/>
      <c r="PU337" s="611"/>
      <c r="PV337" s="611"/>
      <c r="PW337" s="611"/>
      <c r="PX337" s="611"/>
      <c r="PY337" s="611"/>
      <c r="PZ337" s="611"/>
      <c r="QA337" s="611"/>
      <c r="QB337" s="611"/>
      <c r="QC337" s="611"/>
      <c r="QD337" s="611"/>
      <c r="QE337" s="611"/>
      <c r="QF337" s="611"/>
      <c r="QG337" s="611"/>
    </row>
    <row r="338" spans="1:449" s="145" customFormat="1" ht="118.5" hidden="1" customHeight="1">
      <c r="A338" s="252">
        <v>188</v>
      </c>
      <c r="B338" s="255" t="s">
        <v>650</v>
      </c>
      <c r="C338" s="213" t="s">
        <v>649</v>
      </c>
      <c r="D338" s="213" t="s">
        <v>344</v>
      </c>
      <c r="E338" s="213" t="s">
        <v>285</v>
      </c>
      <c r="F338" s="215" t="s">
        <v>650</v>
      </c>
      <c r="G338" s="215" t="s">
        <v>269</v>
      </c>
      <c r="H338" s="215" t="s">
        <v>341</v>
      </c>
      <c r="I338" s="215" t="s">
        <v>651</v>
      </c>
      <c r="J338" s="215" t="s">
        <v>671</v>
      </c>
      <c r="K338" s="215" t="s">
        <v>672</v>
      </c>
      <c r="L338" s="215" t="s">
        <v>673</v>
      </c>
      <c r="M338" s="215" t="s">
        <v>674</v>
      </c>
      <c r="N338" s="215" t="s">
        <v>675</v>
      </c>
      <c r="O338" s="213" t="s">
        <v>688</v>
      </c>
      <c r="P338" s="213" t="s">
        <v>689</v>
      </c>
      <c r="Q338" s="213" t="s">
        <v>657</v>
      </c>
      <c r="R338" s="213" t="s">
        <v>250</v>
      </c>
      <c r="S338" s="255" t="s">
        <v>690</v>
      </c>
      <c r="T338" s="255" t="s">
        <v>328</v>
      </c>
      <c r="U338" s="213" t="s">
        <v>685</v>
      </c>
      <c r="V338" s="255">
        <v>2019</v>
      </c>
      <c r="W338" s="255" t="s">
        <v>691</v>
      </c>
      <c r="X338" s="575" t="s">
        <v>692</v>
      </c>
      <c r="Y338" s="255" t="s">
        <v>299</v>
      </c>
      <c r="Z338" s="255" t="s">
        <v>299</v>
      </c>
      <c r="AA338" s="255" t="s">
        <v>328</v>
      </c>
      <c r="AB338" s="213" t="s">
        <v>328</v>
      </c>
      <c r="AC338" s="213" t="s">
        <v>328</v>
      </c>
      <c r="AD338" s="255" t="s">
        <v>328</v>
      </c>
      <c r="AE338" s="255" t="s">
        <v>328</v>
      </c>
      <c r="AF338" s="260" t="s">
        <v>299</v>
      </c>
      <c r="AG338" s="260" t="s">
        <v>299</v>
      </c>
      <c r="AH338" s="260"/>
      <c r="AI338" s="260" t="s">
        <v>307</v>
      </c>
      <c r="AJ338" s="260" t="s">
        <v>307</v>
      </c>
      <c r="AK338" s="218" t="e">
        <f t="shared" si="50"/>
        <v>#VALUE!</v>
      </c>
      <c r="AL338" s="497" t="s">
        <v>4102</v>
      </c>
      <c r="AM338" s="720">
        <v>44384</v>
      </c>
      <c r="AN338" s="703"/>
      <c r="AO338" s="703"/>
      <c r="AP338" s="704"/>
      <c r="AQ338" s="235" t="s">
        <v>386</v>
      </c>
      <c r="AR338" s="223" t="e">
        <v>#VALUE!</v>
      </c>
      <c r="AS338" s="221" t="e">
        <v>#VALUE!</v>
      </c>
      <c r="AT338" s="262" t="s">
        <v>412</v>
      </c>
      <c r="AU338" s="302" t="s">
        <v>4103</v>
      </c>
      <c r="AV338" s="302" t="s">
        <v>534</v>
      </c>
      <c r="AW338" s="222">
        <v>0</v>
      </c>
      <c r="AX338" s="261">
        <v>0</v>
      </c>
      <c r="AY338" s="221" t="e">
        <v>#VALUE!</v>
      </c>
      <c r="AZ338" s="221" t="s">
        <v>383</v>
      </c>
      <c r="BA338" s="247" t="s">
        <v>1441</v>
      </c>
      <c r="BB338" s="36" t="s">
        <v>1442</v>
      </c>
      <c r="BC338" s="269">
        <v>44620</v>
      </c>
      <c r="BD338" s="267" t="s">
        <v>394</v>
      </c>
      <c r="BE338" s="279" t="s">
        <v>1443</v>
      </c>
      <c r="BF338" s="266">
        <v>0</v>
      </c>
      <c r="BG338" s="235" t="s">
        <v>386</v>
      </c>
      <c r="BH338" s="223">
        <v>-44620</v>
      </c>
      <c r="BI338" s="221" t="e">
        <v>#VALUE!</v>
      </c>
      <c r="BJ338" s="710"/>
      <c r="BK338" s="710"/>
      <c r="BL338" s="710"/>
      <c r="BM338" s="710"/>
      <c r="BN338" s="221"/>
      <c r="BO338" s="710"/>
      <c r="BP338" s="268" t="s">
        <v>293</v>
      </c>
      <c r="BQ338" s="62" t="s">
        <v>4104</v>
      </c>
      <c r="BR338" s="269">
        <v>44712</v>
      </c>
      <c r="BS338" s="233">
        <v>0</v>
      </c>
      <c r="BT338" s="234">
        <v>0</v>
      </c>
      <c r="BU338" s="235" t="s">
        <v>386</v>
      </c>
      <c r="BV338" s="223" t="e">
        <v>#VALUE!</v>
      </c>
      <c r="BW338" s="221" t="e">
        <v>#VALUE!</v>
      </c>
      <c r="BX338" s="249">
        <v>44730</v>
      </c>
      <c r="BY338" s="380" t="s">
        <v>3804</v>
      </c>
      <c r="BZ338" s="94" t="s">
        <v>466</v>
      </c>
      <c r="CA338" s="108">
        <v>0</v>
      </c>
      <c r="CB338" s="236" t="s">
        <v>293</v>
      </c>
      <c r="CC338" s="94"/>
      <c r="CD338" s="268" t="s">
        <v>293</v>
      </c>
      <c r="CE338" s="237">
        <v>44819</v>
      </c>
      <c r="CF338" s="233" t="s">
        <v>1447</v>
      </c>
      <c r="CG338" s="233" t="s">
        <v>1447</v>
      </c>
      <c r="CH338" s="233" t="s">
        <v>1447</v>
      </c>
      <c r="CI338" s="234">
        <v>0</v>
      </c>
      <c r="CJ338" s="235" t="str">
        <f t="shared" si="51"/>
        <v>SIN AVANCE</v>
      </c>
      <c r="CK338" s="223" t="e">
        <f t="shared" si="46"/>
        <v>#VALUE!</v>
      </c>
      <c r="CL338" s="221" t="e">
        <f t="shared" si="47"/>
        <v>#VALUE!</v>
      </c>
      <c r="CM338" s="443"/>
      <c r="CN338" s="82"/>
      <c r="CO338" s="291"/>
      <c r="CP338" s="106"/>
      <c r="CQ338" s="236" t="s">
        <v>387</v>
      </c>
      <c r="CR338" s="94"/>
      <c r="CS338" s="249">
        <v>44963</v>
      </c>
      <c r="CT338" s="19" t="s">
        <v>1447</v>
      </c>
      <c r="CU338" s="19" t="s">
        <v>1447</v>
      </c>
      <c r="CV338" s="19" t="s">
        <v>1447</v>
      </c>
      <c r="CW338" s="109">
        <v>0</v>
      </c>
      <c r="CX338" s="235" t="str">
        <f t="shared" si="52"/>
        <v>SIN AVANCE</v>
      </c>
      <c r="CY338" s="223" t="e">
        <f t="shared" si="53"/>
        <v>#VALUE!</v>
      </c>
      <c r="CZ338" s="221" t="e">
        <f>(IF(CQ338="CERRADO","NO APLICA ACCION CERRADA",IF(CY338&lt;=0,"VENCIDO",IF(AY338&lt;=$V$5,"POR VENCER","CON TIEMPO"))))</f>
        <v>#VALUE!</v>
      </c>
      <c r="DA338" s="715"/>
      <c r="DB338" s="715"/>
      <c r="DC338" s="715"/>
      <c r="DD338" s="715"/>
      <c r="DE338" s="715"/>
      <c r="DF338" s="715"/>
      <c r="DG338" s="611"/>
      <c r="DH338" s="611"/>
      <c r="DI338" s="611"/>
      <c r="DJ338" s="611"/>
      <c r="DK338" s="611"/>
      <c r="DL338" s="611"/>
      <c r="DM338" s="611"/>
      <c r="DN338" s="611"/>
      <c r="DO338" s="611"/>
      <c r="DP338" s="611"/>
      <c r="DQ338" s="611"/>
      <c r="DR338" s="611"/>
      <c r="DS338" s="611"/>
      <c r="DT338" s="611"/>
      <c r="DU338" s="611"/>
      <c r="DV338" s="611"/>
      <c r="DW338" s="611"/>
      <c r="DX338" s="611"/>
      <c r="DY338" s="611"/>
      <c r="DZ338" s="611"/>
      <c r="EA338" s="611"/>
      <c r="EB338" s="611"/>
      <c r="EC338" s="611"/>
      <c r="ED338" s="611"/>
      <c r="EE338" s="611"/>
      <c r="EF338" s="611"/>
      <c r="EG338" s="611"/>
      <c r="EH338" s="611"/>
      <c r="EI338" s="611"/>
      <c r="EJ338" s="611"/>
      <c r="EK338" s="611"/>
      <c r="EL338" s="611"/>
      <c r="EM338" s="611"/>
      <c r="EN338" s="611"/>
      <c r="EO338" s="611"/>
      <c r="EP338" s="611"/>
      <c r="EQ338" s="611"/>
      <c r="ER338" s="611"/>
      <c r="ES338" s="611"/>
      <c r="ET338" s="611"/>
      <c r="EU338" s="611"/>
      <c r="EV338" s="611"/>
      <c r="EW338" s="611"/>
      <c r="EX338" s="611"/>
      <c r="EY338" s="611"/>
      <c r="EZ338" s="611"/>
      <c r="FA338" s="611"/>
      <c r="FB338" s="611"/>
      <c r="FC338" s="611"/>
      <c r="FD338" s="611"/>
      <c r="FE338" s="611"/>
      <c r="FF338" s="611"/>
      <c r="FG338" s="611"/>
      <c r="FH338" s="611"/>
      <c r="FI338" s="611"/>
      <c r="FJ338" s="611"/>
      <c r="FK338" s="611"/>
      <c r="FL338" s="611"/>
      <c r="FM338" s="611"/>
      <c r="FN338" s="611"/>
      <c r="FO338" s="611"/>
      <c r="FP338" s="611"/>
      <c r="FQ338" s="611"/>
      <c r="FR338" s="611"/>
      <c r="FS338" s="611"/>
      <c r="FT338" s="611"/>
      <c r="FU338" s="611"/>
      <c r="FV338" s="611"/>
      <c r="FW338" s="611"/>
      <c r="FX338" s="611"/>
      <c r="FY338" s="611"/>
      <c r="FZ338" s="611"/>
      <c r="GA338" s="611"/>
      <c r="GB338" s="611"/>
      <c r="GC338" s="611"/>
      <c r="GD338" s="611"/>
      <c r="GE338" s="611"/>
      <c r="GF338" s="611"/>
      <c r="GG338" s="611"/>
      <c r="GH338" s="611"/>
      <c r="GI338" s="611"/>
      <c r="GJ338" s="611"/>
      <c r="GK338" s="611"/>
      <c r="GL338" s="611"/>
      <c r="GM338" s="611"/>
      <c r="GN338" s="611"/>
      <c r="GO338" s="611"/>
      <c r="GP338" s="611"/>
      <c r="GQ338" s="611"/>
      <c r="GR338" s="611"/>
      <c r="GS338" s="611"/>
      <c r="GT338" s="611"/>
      <c r="GU338" s="611"/>
      <c r="GV338" s="611"/>
      <c r="GW338" s="611"/>
      <c r="GX338" s="611"/>
      <c r="GY338" s="611"/>
      <c r="GZ338" s="611"/>
      <c r="HA338" s="611"/>
      <c r="HB338" s="611"/>
      <c r="HC338" s="611"/>
      <c r="HD338" s="611"/>
      <c r="HE338" s="611"/>
      <c r="HF338" s="611"/>
      <c r="HG338" s="611"/>
      <c r="HH338" s="611"/>
      <c r="HI338" s="611"/>
      <c r="HJ338" s="611"/>
      <c r="HK338" s="611"/>
      <c r="HL338" s="611"/>
      <c r="HM338" s="611"/>
      <c r="HN338" s="611"/>
      <c r="HO338" s="611"/>
      <c r="HP338" s="611"/>
      <c r="HQ338" s="611"/>
      <c r="HR338" s="611"/>
      <c r="HS338" s="611"/>
      <c r="HT338" s="611"/>
      <c r="HU338" s="611"/>
      <c r="HV338" s="611"/>
      <c r="HW338" s="611"/>
      <c r="HX338" s="611"/>
      <c r="HY338" s="611"/>
      <c r="HZ338" s="611"/>
      <c r="IA338" s="611"/>
      <c r="IB338" s="611"/>
      <c r="IC338" s="611"/>
      <c r="ID338" s="611"/>
      <c r="IE338" s="611"/>
      <c r="IF338" s="611"/>
      <c r="IG338" s="611"/>
      <c r="IH338" s="611"/>
      <c r="II338" s="611"/>
      <c r="IJ338" s="611"/>
      <c r="IK338" s="611"/>
      <c r="IL338" s="611"/>
      <c r="IM338" s="611"/>
      <c r="IN338" s="611"/>
      <c r="IO338" s="611"/>
      <c r="IP338" s="611"/>
      <c r="IQ338" s="611"/>
      <c r="IR338" s="611"/>
      <c r="IS338" s="611"/>
      <c r="IT338" s="611"/>
      <c r="IU338" s="611"/>
      <c r="IV338" s="611"/>
      <c r="IW338" s="611"/>
      <c r="IX338" s="611"/>
      <c r="IY338" s="611"/>
      <c r="IZ338" s="611"/>
      <c r="JA338" s="611"/>
      <c r="JB338" s="611"/>
      <c r="JC338" s="611"/>
      <c r="JD338" s="611"/>
      <c r="JE338" s="611"/>
      <c r="JF338" s="611"/>
      <c r="JG338" s="611"/>
      <c r="JH338" s="611"/>
      <c r="JI338" s="611"/>
      <c r="JJ338" s="611"/>
      <c r="JK338" s="611"/>
      <c r="JL338" s="611"/>
      <c r="JM338" s="611"/>
      <c r="JN338" s="611"/>
      <c r="JO338" s="611"/>
      <c r="JP338" s="611"/>
      <c r="JQ338" s="611"/>
      <c r="JR338" s="611"/>
      <c r="JS338" s="611"/>
      <c r="JT338" s="611"/>
      <c r="JU338" s="611"/>
      <c r="JV338" s="611"/>
      <c r="JW338" s="611"/>
      <c r="JX338" s="611"/>
      <c r="JY338" s="611"/>
      <c r="JZ338" s="611"/>
      <c r="KA338" s="611"/>
      <c r="KB338" s="611"/>
      <c r="KC338" s="611"/>
      <c r="KD338" s="611"/>
      <c r="KE338" s="611"/>
      <c r="KF338" s="611"/>
      <c r="KG338" s="611"/>
      <c r="KH338" s="611"/>
      <c r="KI338" s="611"/>
      <c r="KJ338" s="611"/>
      <c r="KK338" s="611"/>
      <c r="KL338" s="611"/>
      <c r="KM338" s="611"/>
      <c r="KN338" s="611"/>
      <c r="KO338" s="611"/>
      <c r="KP338" s="611"/>
      <c r="KQ338" s="611"/>
      <c r="KR338" s="611"/>
      <c r="KS338" s="611"/>
      <c r="KT338" s="611"/>
      <c r="KU338" s="611"/>
      <c r="KV338" s="611"/>
      <c r="KW338" s="611"/>
      <c r="KX338" s="611"/>
      <c r="KY338" s="611"/>
      <c r="KZ338" s="611"/>
      <c r="LA338" s="611"/>
      <c r="LB338" s="611"/>
      <c r="LC338" s="611"/>
      <c r="LD338" s="611"/>
      <c r="LE338" s="611"/>
      <c r="LF338" s="611"/>
      <c r="LG338" s="611"/>
      <c r="LH338" s="611"/>
      <c r="LI338" s="611"/>
      <c r="LJ338" s="611"/>
      <c r="LK338" s="611"/>
      <c r="LL338" s="611"/>
      <c r="LM338" s="611"/>
      <c r="LN338" s="611"/>
      <c r="LO338" s="611"/>
      <c r="LP338" s="611"/>
      <c r="LQ338" s="611"/>
      <c r="LR338" s="611"/>
      <c r="LS338" s="611"/>
      <c r="LT338" s="611"/>
      <c r="LU338" s="611"/>
      <c r="LV338" s="611"/>
      <c r="LW338" s="611"/>
      <c r="LX338" s="611"/>
      <c r="LY338" s="611"/>
      <c r="LZ338" s="611"/>
      <c r="MA338" s="611"/>
      <c r="MB338" s="611"/>
      <c r="MC338" s="611"/>
      <c r="MD338" s="611"/>
      <c r="ME338" s="611"/>
      <c r="MF338" s="611"/>
      <c r="MG338" s="611"/>
      <c r="MH338" s="611"/>
      <c r="MI338" s="611"/>
      <c r="MJ338" s="611"/>
      <c r="MK338" s="611"/>
      <c r="ML338" s="611"/>
      <c r="MM338" s="611"/>
      <c r="MN338" s="611"/>
      <c r="MO338" s="611"/>
      <c r="MP338" s="611"/>
      <c r="MQ338" s="611"/>
      <c r="MR338" s="611"/>
      <c r="MS338" s="611"/>
      <c r="MT338" s="611"/>
      <c r="MU338" s="611"/>
      <c r="MV338" s="611"/>
      <c r="MW338" s="611"/>
      <c r="MX338" s="611"/>
      <c r="MY338" s="611"/>
      <c r="MZ338" s="611"/>
      <c r="NA338" s="611"/>
      <c r="NB338" s="611"/>
      <c r="NC338" s="611"/>
      <c r="ND338" s="611"/>
      <c r="NE338" s="611"/>
      <c r="NF338" s="611"/>
      <c r="NG338" s="611"/>
      <c r="NH338" s="611"/>
      <c r="NI338" s="611"/>
      <c r="NJ338" s="611"/>
      <c r="NK338" s="611"/>
      <c r="NL338" s="611"/>
      <c r="NM338" s="611"/>
      <c r="NN338" s="611"/>
      <c r="NO338" s="611"/>
      <c r="NP338" s="611"/>
      <c r="NQ338" s="611"/>
      <c r="NR338" s="611"/>
      <c r="NS338" s="611"/>
      <c r="NT338" s="611"/>
      <c r="NU338" s="611"/>
      <c r="NV338" s="611"/>
      <c r="NW338" s="611"/>
      <c r="NX338" s="611"/>
      <c r="NY338" s="611"/>
      <c r="NZ338" s="611"/>
      <c r="OA338" s="611"/>
      <c r="OB338" s="611"/>
      <c r="OC338" s="611"/>
      <c r="OD338" s="611"/>
      <c r="OE338" s="611"/>
      <c r="OF338" s="611"/>
      <c r="OG338" s="611"/>
      <c r="OH338" s="611"/>
      <c r="OI338" s="611"/>
      <c r="OJ338" s="611"/>
      <c r="OK338" s="611"/>
      <c r="OL338" s="611"/>
      <c r="OM338" s="611"/>
      <c r="ON338" s="611"/>
      <c r="OO338" s="611"/>
      <c r="OP338" s="611"/>
      <c r="OQ338" s="611"/>
      <c r="OR338" s="611"/>
      <c r="OS338" s="611"/>
      <c r="OT338" s="611"/>
      <c r="OU338" s="611"/>
      <c r="OV338" s="611"/>
      <c r="OW338" s="611"/>
      <c r="OX338" s="611"/>
      <c r="OY338" s="611"/>
      <c r="OZ338" s="611"/>
      <c r="PA338" s="611"/>
      <c r="PB338" s="611"/>
      <c r="PC338" s="611"/>
      <c r="PD338" s="611"/>
      <c r="PE338" s="611"/>
      <c r="PF338" s="611"/>
      <c r="PG338" s="611"/>
      <c r="PH338" s="611"/>
      <c r="PI338" s="611"/>
      <c r="PJ338" s="611"/>
      <c r="PK338" s="611"/>
      <c r="PL338" s="611"/>
      <c r="PM338" s="611"/>
      <c r="PN338" s="611"/>
      <c r="PO338" s="611"/>
      <c r="PP338" s="611"/>
      <c r="PQ338" s="611"/>
      <c r="PR338" s="611"/>
      <c r="PS338" s="611"/>
      <c r="PT338" s="611"/>
      <c r="PU338" s="611"/>
      <c r="PV338" s="611"/>
      <c r="PW338" s="611"/>
      <c r="PX338" s="611"/>
      <c r="PY338" s="611"/>
      <c r="PZ338" s="611"/>
      <c r="QA338" s="611"/>
      <c r="QB338" s="611"/>
      <c r="QC338" s="611"/>
      <c r="QD338" s="611"/>
      <c r="QE338" s="611"/>
      <c r="QF338" s="611"/>
      <c r="QG338" s="611"/>
    </row>
    <row r="339" spans="1:449" s="145" customFormat="1" ht="118.5" hidden="1" customHeight="1">
      <c r="A339" s="252">
        <v>312</v>
      </c>
      <c r="B339" s="255" t="s">
        <v>1876</v>
      </c>
      <c r="C339" s="256" t="s">
        <v>269</v>
      </c>
      <c r="D339" s="255" t="s">
        <v>341</v>
      </c>
      <c r="E339" s="213" t="s">
        <v>592</v>
      </c>
      <c r="F339" s="213" t="s">
        <v>1877</v>
      </c>
      <c r="G339" s="254" t="s">
        <v>269</v>
      </c>
      <c r="H339" s="213" t="s">
        <v>341</v>
      </c>
      <c r="I339" s="213" t="s">
        <v>1914</v>
      </c>
      <c r="J339" s="395" t="s">
        <v>102</v>
      </c>
      <c r="K339" s="395" t="s">
        <v>638</v>
      </c>
      <c r="L339" s="395" t="s">
        <v>639</v>
      </c>
      <c r="M339" s="288" t="s">
        <v>1879</v>
      </c>
      <c r="N339" s="395" t="s">
        <v>1880</v>
      </c>
      <c r="O339" s="213" t="s">
        <v>17</v>
      </c>
      <c r="P339" s="213" t="s">
        <v>21</v>
      </c>
      <c r="Q339" s="213" t="s">
        <v>642</v>
      </c>
      <c r="R339" s="213" t="s">
        <v>250</v>
      </c>
      <c r="S339" s="255" t="s">
        <v>4105</v>
      </c>
      <c r="T339" s="255" t="s">
        <v>328</v>
      </c>
      <c r="U339" s="213" t="s">
        <v>590</v>
      </c>
      <c r="V339" s="255">
        <v>2021</v>
      </c>
      <c r="W339" s="255" t="s">
        <v>4106</v>
      </c>
      <c r="X339" s="214" t="s">
        <v>4107</v>
      </c>
      <c r="Y339" s="214" t="s">
        <v>4108</v>
      </c>
      <c r="Z339" s="214" t="s">
        <v>4109</v>
      </c>
      <c r="AA339" s="213">
        <v>1</v>
      </c>
      <c r="AB339" s="255" t="s">
        <v>328</v>
      </c>
      <c r="AC339" s="255" t="s">
        <v>328</v>
      </c>
      <c r="AD339" s="255" t="s">
        <v>328</v>
      </c>
      <c r="AE339" s="255" t="s">
        <v>328</v>
      </c>
      <c r="AF339" s="315">
        <v>44321</v>
      </c>
      <c r="AG339" s="315">
        <v>44530</v>
      </c>
      <c r="AH339" s="260">
        <v>44743</v>
      </c>
      <c r="AI339" s="260" t="s">
        <v>309</v>
      </c>
      <c r="AJ339" s="260" t="s">
        <v>309</v>
      </c>
      <c r="AK339" s="218">
        <f t="shared" si="50"/>
        <v>-181</v>
      </c>
      <c r="AL339" s="220" t="s">
        <v>547</v>
      </c>
      <c r="AM339" s="257"/>
      <c r="AN339" s="257"/>
      <c r="AO339" s="257"/>
      <c r="AP339" s="261"/>
      <c r="AQ339" s="213" t="s">
        <v>386</v>
      </c>
      <c r="AR339" s="223">
        <v>79</v>
      </c>
      <c r="AS339" s="221" t="s">
        <v>398</v>
      </c>
      <c r="AT339" s="262" t="s">
        <v>412</v>
      </c>
      <c r="AU339" s="220" t="s">
        <v>547</v>
      </c>
      <c r="AV339" s="263" t="s">
        <v>412</v>
      </c>
      <c r="AW339" s="222">
        <v>0</v>
      </c>
      <c r="AX339" s="261">
        <v>0</v>
      </c>
      <c r="AY339" s="221" t="s">
        <v>400</v>
      </c>
      <c r="AZ339" s="221" t="s">
        <v>383</v>
      </c>
      <c r="BA339" s="247" t="s">
        <v>390</v>
      </c>
      <c r="BB339" s="250" t="s">
        <v>591</v>
      </c>
      <c r="BC339" s="264">
        <v>44620</v>
      </c>
      <c r="BD339" s="250" t="s">
        <v>394</v>
      </c>
      <c r="BE339" s="240" t="s">
        <v>576</v>
      </c>
      <c r="BF339" s="124">
        <v>0</v>
      </c>
      <c r="BG339" s="235" t="s">
        <v>386</v>
      </c>
      <c r="BH339" s="223">
        <v>-44620</v>
      </c>
      <c r="BI339" s="221" t="s">
        <v>387</v>
      </c>
      <c r="BJ339" s="269">
        <v>44638</v>
      </c>
      <c r="BK339" s="316" t="s">
        <v>4110</v>
      </c>
      <c r="BL339" s="267" t="s">
        <v>466</v>
      </c>
      <c r="BM339" s="267">
        <v>0</v>
      </c>
      <c r="BN339" s="221" t="s">
        <v>387</v>
      </c>
      <c r="BO339" s="267"/>
      <c r="BP339" s="268" t="s">
        <v>293</v>
      </c>
      <c r="BQ339" s="62" t="s">
        <v>4111</v>
      </c>
      <c r="BR339" s="269">
        <v>44712</v>
      </c>
      <c r="BS339" s="233" t="s">
        <v>480</v>
      </c>
      <c r="BT339" s="234">
        <v>1</v>
      </c>
      <c r="BU339" s="235" t="s">
        <v>380</v>
      </c>
      <c r="BV339" s="223">
        <v>-181</v>
      </c>
      <c r="BW339" s="221" t="s">
        <v>387</v>
      </c>
      <c r="BX339" s="556">
        <v>44732</v>
      </c>
      <c r="BY339" s="557" t="s">
        <v>4112</v>
      </c>
      <c r="BZ339" s="557" t="s">
        <v>559</v>
      </c>
      <c r="CA339" s="558">
        <v>1</v>
      </c>
      <c r="CB339" s="236" t="s">
        <v>294</v>
      </c>
      <c r="CC339" s="94"/>
      <c r="CD339" s="236" t="s">
        <v>294</v>
      </c>
      <c r="CE339" s="233" t="s">
        <v>1125</v>
      </c>
      <c r="CF339" s="233" t="s">
        <v>1125</v>
      </c>
      <c r="CG339" s="375" t="s">
        <v>328</v>
      </c>
      <c r="CH339" s="233" t="s">
        <v>328</v>
      </c>
      <c r="CI339" s="234">
        <v>1</v>
      </c>
      <c r="CJ339" s="235" t="str">
        <f t="shared" si="51"/>
        <v>CUMPLIMIENTO TOTAL</v>
      </c>
      <c r="CK339" s="223" t="str">
        <f t="shared" si="46"/>
        <v>NO APLICA ACCION CERRADA</v>
      </c>
      <c r="CL339" s="221" t="str">
        <f t="shared" si="47"/>
        <v>NO APLICA ACCION CERRADA</v>
      </c>
      <c r="CM339" s="239" t="s">
        <v>328</v>
      </c>
      <c r="CN339" s="82" t="s">
        <v>1125</v>
      </c>
      <c r="CO339" s="312" t="s">
        <v>339</v>
      </c>
      <c r="CP339" s="558">
        <v>1</v>
      </c>
      <c r="CQ339" s="236" t="s">
        <v>294</v>
      </c>
      <c r="CR339" s="94"/>
      <c r="CS339" s="249">
        <v>44963</v>
      </c>
      <c r="CT339" s="82" t="s">
        <v>1125</v>
      </c>
      <c r="CU339" s="82" t="s">
        <v>339</v>
      </c>
      <c r="CV339" s="107">
        <v>1</v>
      </c>
      <c r="CW339" s="110">
        <v>1</v>
      </c>
      <c r="CX339" s="235" t="str">
        <f t="shared" si="52"/>
        <v>CUMPLIMIENTO TOTAL</v>
      </c>
      <c r="CY339" s="223" t="str">
        <f t="shared" si="53"/>
        <v>NO APLICA ACCION CERRADA</v>
      </c>
      <c r="CZ339" s="221" t="str">
        <f t="shared" ref="CZ339:CZ346" si="54">(IF(CQ339="CERRADO","NO APLICA ACCION CERRADA",IF(CW339&lt;=0,"VENCIDO",IF(AY339&lt;=$V$5,"POR VENCER","CON TIEMPO"))))</f>
        <v>NO APLICA ACCION CERRADA</v>
      </c>
      <c r="DA339" s="239" t="s">
        <v>328</v>
      </c>
      <c r="DB339" s="82" t="s">
        <v>1125</v>
      </c>
      <c r="DC339" s="82" t="s">
        <v>339</v>
      </c>
      <c r="DD339" s="107">
        <v>1</v>
      </c>
      <c r="DE339" s="97" t="s">
        <v>294</v>
      </c>
      <c r="DF339" s="94"/>
      <c r="DG339" s="141"/>
      <c r="DH339" s="141"/>
      <c r="DI339" s="141"/>
      <c r="DJ339" s="141"/>
      <c r="DK339" s="141"/>
      <c r="DL339" s="141"/>
      <c r="DM339" s="141"/>
      <c r="DN339" s="141"/>
      <c r="DO339" s="141"/>
      <c r="DP339" s="141"/>
      <c r="DQ339" s="141"/>
      <c r="DR339" s="141"/>
      <c r="DS339" s="141"/>
      <c r="DT339" s="141"/>
      <c r="DU339" s="141"/>
      <c r="DV339" s="141"/>
      <c r="DW339" s="141"/>
      <c r="DX339" s="141"/>
      <c r="DY339" s="141"/>
      <c r="DZ339" s="141"/>
      <c r="EA339" s="141"/>
      <c r="EB339" s="141"/>
      <c r="EC339" s="141"/>
      <c r="ED339" s="141"/>
      <c r="EE339" s="141"/>
      <c r="EF339" s="141"/>
      <c r="EG339" s="141"/>
      <c r="EH339" s="141"/>
      <c r="EI339" s="141"/>
      <c r="EJ339" s="141"/>
      <c r="EK339" s="141"/>
      <c r="EL339" s="141"/>
      <c r="EM339" s="141"/>
      <c r="EN339" s="141"/>
      <c r="EO339" s="141"/>
      <c r="EP339" s="141"/>
      <c r="EQ339" s="141"/>
      <c r="ER339" s="141"/>
      <c r="ES339" s="141"/>
      <c r="ET339" s="141"/>
      <c r="EU339" s="141"/>
      <c r="EV339" s="141"/>
      <c r="EW339" s="141"/>
      <c r="EX339" s="141"/>
      <c r="EY339" s="141"/>
      <c r="EZ339" s="141"/>
      <c r="FA339" s="141"/>
      <c r="FB339" s="141"/>
      <c r="FC339" s="141"/>
      <c r="FD339" s="141"/>
      <c r="FE339" s="141"/>
      <c r="FF339" s="141"/>
      <c r="FG339" s="141"/>
      <c r="FH339" s="141"/>
      <c r="FI339" s="141"/>
      <c r="FJ339" s="141"/>
      <c r="FK339" s="141"/>
      <c r="FL339" s="141"/>
      <c r="FM339" s="141"/>
      <c r="FN339" s="141"/>
      <c r="FO339" s="141"/>
      <c r="FP339" s="141"/>
      <c r="FQ339" s="141"/>
      <c r="FR339" s="141"/>
      <c r="FS339" s="141"/>
      <c r="FT339" s="141"/>
      <c r="FU339" s="141"/>
      <c r="FV339" s="141"/>
      <c r="FW339" s="141"/>
      <c r="FX339" s="141"/>
      <c r="FY339" s="141"/>
      <c r="FZ339" s="141"/>
      <c r="GA339" s="141"/>
      <c r="GB339" s="141"/>
      <c r="GC339" s="141"/>
      <c r="GD339" s="141"/>
      <c r="GE339" s="141"/>
      <c r="GF339" s="141"/>
      <c r="GG339" s="141"/>
      <c r="GH339" s="141"/>
      <c r="GI339" s="141"/>
      <c r="GJ339" s="141"/>
      <c r="GK339" s="141"/>
      <c r="GL339" s="141"/>
      <c r="GM339" s="141"/>
      <c r="GN339" s="141"/>
      <c r="GO339" s="141"/>
      <c r="GP339" s="141"/>
      <c r="GQ339" s="141"/>
      <c r="GR339" s="141"/>
      <c r="GS339" s="141"/>
      <c r="GT339" s="141"/>
      <c r="GU339" s="141"/>
      <c r="GV339" s="141"/>
      <c r="GW339" s="141"/>
      <c r="GX339" s="141"/>
      <c r="GY339" s="141"/>
      <c r="GZ339" s="141"/>
      <c r="HA339" s="141"/>
      <c r="HB339" s="141"/>
      <c r="HC339" s="141"/>
      <c r="HD339" s="141"/>
      <c r="HE339" s="141"/>
      <c r="HF339" s="141"/>
      <c r="HG339" s="141"/>
      <c r="HH339" s="141"/>
      <c r="HI339" s="141"/>
      <c r="HJ339" s="141"/>
      <c r="HK339" s="141"/>
      <c r="HL339" s="141"/>
      <c r="HM339" s="141"/>
      <c r="HN339" s="141"/>
      <c r="HO339" s="141"/>
      <c r="HP339" s="141"/>
      <c r="HQ339" s="141"/>
      <c r="HR339" s="141"/>
      <c r="HS339" s="141"/>
      <c r="HT339" s="141"/>
      <c r="HU339" s="141"/>
      <c r="HV339" s="141"/>
      <c r="HW339" s="141"/>
      <c r="HX339" s="141"/>
      <c r="HY339" s="141"/>
      <c r="HZ339" s="141"/>
      <c r="IA339" s="141"/>
      <c r="IB339" s="141"/>
      <c r="IC339" s="141"/>
      <c r="ID339" s="141"/>
      <c r="IE339" s="141"/>
      <c r="IF339" s="141"/>
      <c r="IG339" s="141"/>
      <c r="IH339" s="141"/>
      <c r="II339" s="141"/>
      <c r="IJ339" s="141"/>
      <c r="IK339" s="141"/>
      <c r="IL339" s="141"/>
      <c r="IM339" s="141"/>
      <c r="IN339" s="141"/>
      <c r="IO339" s="141"/>
      <c r="IP339" s="141"/>
      <c r="IQ339" s="141"/>
      <c r="IR339" s="141"/>
      <c r="IS339" s="141"/>
      <c r="IT339" s="141"/>
      <c r="IU339" s="141"/>
      <c r="IV339" s="141"/>
      <c r="IW339" s="141"/>
      <c r="IX339" s="141"/>
      <c r="IY339" s="141"/>
      <c r="IZ339" s="141"/>
      <c r="JA339" s="141"/>
      <c r="JB339" s="141"/>
      <c r="JC339" s="141"/>
      <c r="JD339" s="141"/>
      <c r="JE339" s="141"/>
      <c r="JF339" s="141"/>
      <c r="JG339" s="141"/>
      <c r="JH339" s="141"/>
      <c r="JI339" s="141"/>
      <c r="JJ339" s="141"/>
      <c r="JK339" s="141"/>
      <c r="JL339" s="141"/>
      <c r="JM339" s="141"/>
      <c r="JN339" s="141"/>
      <c r="JO339" s="141"/>
      <c r="JP339" s="141"/>
      <c r="JQ339" s="141"/>
      <c r="JR339" s="141"/>
      <c r="JS339" s="141"/>
      <c r="JT339" s="141"/>
      <c r="JU339" s="141"/>
      <c r="JV339" s="141"/>
      <c r="JW339" s="141"/>
      <c r="JX339" s="141"/>
      <c r="JY339" s="141"/>
      <c r="JZ339" s="141"/>
      <c r="KA339" s="141"/>
      <c r="KB339" s="141"/>
      <c r="KC339" s="141"/>
      <c r="KD339" s="141"/>
      <c r="KE339" s="141"/>
      <c r="KF339" s="141"/>
      <c r="KG339" s="141"/>
      <c r="KH339" s="141"/>
      <c r="KI339" s="141"/>
      <c r="KJ339" s="141"/>
      <c r="KK339" s="141"/>
      <c r="KL339" s="141"/>
      <c r="KM339" s="141"/>
      <c r="KN339" s="141"/>
      <c r="KO339" s="141"/>
      <c r="KP339" s="141"/>
      <c r="KQ339" s="141"/>
      <c r="KR339" s="141"/>
      <c r="KS339" s="141"/>
      <c r="KT339" s="141"/>
      <c r="KU339" s="141"/>
      <c r="KV339" s="141"/>
      <c r="KW339" s="141"/>
      <c r="KX339" s="141"/>
      <c r="KY339" s="141"/>
      <c r="KZ339" s="141"/>
      <c r="LA339" s="141"/>
      <c r="LB339" s="141"/>
      <c r="LC339" s="141"/>
      <c r="LD339" s="141"/>
      <c r="LE339" s="141"/>
      <c r="LF339" s="141"/>
      <c r="LG339" s="141"/>
      <c r="LH339" s="141"/>
      <c r="LI339" s="141"/>
      <c r="LJ339" s="141"/>
      <c r="LK339" s="141"/>
      <c r="LL339" s="141"/>
      <c r="LM339" s="141"/>
      <c r="LN339" s="141"/>
      <c r="LO339" s="141"/>
      <c r="LP339" s="141"/>
      <c r="LQ339" s="141"/>
      <c r="LR339" s="141"/>
      <c r="LS339" s="141"/>
      <c r="LT339" s="141"/>
      <c r="LU339" s="141"/>
      <c r="LV339" s="141"/>
      <c r="LW339" s="141"/>
      <c r="LX339" s="141"/>
      <c r="LY339" s="141"/>
      <c r="LZ339" s="141"/>
      <c r="MA339" s="141"/>
      <c r="MB339" s="141"/>
      <c r="MC339" s="141"/>
      <c r="MD339" s="141"/>
      <c r="ME339" s="141"/>
      <c r="MF339" s="141"/>
      <c r="MG339" s="141"/>
      <c r="MH339" s="141"/>
      <c r="MI339" s="141"/>
      <c r="MJ339" s="141"/>
      <c r="MK339" s="141"/>
      <c r="ML339" s="141"/>
      <c r="MM339" s="141"/>
      <c r="MN339" s="141"/>
      <c r="MO339" s="141"/>
      <c r="MP339" s="141"/>
      <c r="MQ339" s="141"/>
      <c r="MR339" s="141"/>
      <c r="MS339" s="141"/>
      <c r="MT339" s="141"/>
      <c r="MU339" s="141"/>
      <c r="MV339" s="141"/>
      <c r="MW339" s="141"/>
      <c r="MX339" s="141"/>
      <c r="MY339" s="141"/>
      <c r="MZ339" s="141"/>
      <c r="NA339" s="141"/>
      <c r="NB339" s="141"/>
      <c r="NC339" s="141"/>
      <c r="ND339" s="141"/>
      <c r="NE339" s="141"/>
      <c r="NF339" s="141"/>
      <c r="NG339" s="141"/>
      <c r="NH339" s="141"/>
      <c r="NI339" s="141"/>
      <c r="NJ339" s="141"/>
      <c r="NK339" s="141"/>
      <c r="NL339" s="141"/>
      <c r="NM339" s="141"/>
      <c r="NN339" s="141"/>
      <c r="NO339" s="141"/>
      <c r="NP339" s="141"/>
      <c r="NQ339" s="141"/>
      <c r="NR339" s="141"/>
      <c r="NS339" s="141"/>
      <c r="NT339" s="141"/>
      <c r="NU339" s="141"/>
      <c r="NV339" s="141"/>
      <c r="NW339" s="141"/>
      <c r="NX339" s="141"/>
      <c r="NY339" s="141"/>
      <c r="NZ339" s="141"/>
      <c r="OA339" s="141"/>
      <c r="OB339" s="141"/>
      <c r="OC339" s="141"/>
      <c r="OD339" s="141"/>
      <c r="OE339" s="141"/>
      <c r="OF339" s="141"/>
      <c r="OG339" s="141"/>
      <c r="OH339" s="141"/>
      <c r="OI339" s="141"/>
      <c r="OJ339" s="141"/>
      <c r="OK339" s="141"/>
      <c r="OL339" s="141"/>
      <c r="OM339" s="141"/>
      <c r="ON339" s="141"/>
      <c r="OO339" s="141"/>
      <c r="OP339" s="141"/>
      <c r="OQ339" s="141"/>
      <c r="OR339" s="141"/>
      <c r="OS339" s="141"/>
      <c r="OT339" s="141"/>
      <c r="OU339" s="141"/>
      <c r="OV339" s="141"/>
      <c r="OW339" s="141"/>
      <c r="OX339" s="141"/>
      <c r="OY339" s="141"/>
      <c r="OZ339" s="141"/>
      <c r="PA339" s="141"/>
      <c r="PB339" s="141"/>
      <c r="PC339" s="141"/>
      <c r="PD339" s="141"/>
      <c r="PE339" s="141"/>
      <c r="PF339" s="141"/>
      <c r="PG339" s="141"/>
      <c r="PH339" s="141"/>
      <c r="PI339" s="141"/>
      <c r="PJ339" s="141"/>
      <c r="PK339" s="141"/>
      <c r="PL339" s="141"/>
      <c r="PM339" s="141"/>
      <c r="PN339" s="141"/>
      <c r="PO339" s="141"/>
      <c r="PP339" s="141"/>
      <c r="PQ339" s="141"/>
      <c r="PR339" s="141"/>
      <c r="PS339" s="141"/>
      <c r="PT339" s="141"/>
      <c r="PU339" s="141"/>
      <c r="PV339" s="141"/>
      <c r="PW339" s="141"/>
      <c r="PX339" s="141"/>
      <c r="PY339" s="141"/>
      <c r="PZ339" s="141"/>
      <c r="QA339" s="141"/>
      <c r="QB339" s="141"/>
      <c r="QC339" s="141"/>
      <c r="QD339" s="141"/>
      <c r="QE339" s="141"/>
      <c r="QF339" s="141"/>
      <c r="QG339" s="141"/>
    </row>
    <row r="340" spans="1:449" s="145" customFormat="1" ht="118.5" hidden="1" customHeight="1">
      <c r="A340" s="252">
        <v>313</v>
      </c>
      <c r="B340" s="255" t="s">
        <v>1876</v>
      </c>
      <c r="C340" s="256" t="s">
        <v>269</v>
      </c>
      <c r="D340" s="255" t="s">
        <v>341</v>
      </c>
      <c r="E340" s="213" t="s">
        <v>592</v>
      </c>
      <c r="F340" s="213" t="s">
        <v>1877</v>
      </c>
      <c r="G340" s="254" t="s">
        <v>269</v>
      </c>
      <c r="H340" s="213" t="s">
        <v>341</v>
      </c>
      <c r="I340" s="213" t="s">
        <v>1914</v>
      </c>
      <c r="J340" s="395" t="s">
        <v>102</v>
      </c>
      <c r="K340" s="395" t="s">
        <v>638</v>
      </c>
      <c r="L340" s="395" t="s">
        <v>639</v>
      </c>
      <c r="M340" s="288" t="s">
        <v>1879</v>
      </c>
      <c r="N340" s="395" t="s">
        <v>1880</v>
      </c>
      <c r="O340" s="213" t="s">
        <v>158</v>
      </c>
      <c r="P340" s="213" t="s">
        <v>173</v>
      </c>
      <c r="Q340" s="213" t="s">
        <v>642</v>
      </c>
      <c r="R340" s="213" t="s">
        <v>250</v>
      </c>
      <c r="S340" s="255" t="s">
        <v>4113</v>
      </c>
      <c r="T340" s="255" t="s">
        <v>328</v>
      </c>
      <c r="U340" s="213" t="s">
        <v>590</v>
      </c>
      <c r="V340" s="255">
        <v>2021</v>
      </c>
      <c r="W340" s="255" t="s">
        <v>4114</v>
      </c>
      <c r="X340" s="214" t="s">
        <v>4115</v>
      </c>
      <c r="Y340" s="214" t="s">
        <v>4116</v>
      </c>
      <c r="Z340" s="214" t="s">
        <v>4117</v>
      </c>
      <c r="AA340" s="213">
        <v>1</v>
      </c>
      <c r="AB340" s="255" t="s">
        <v>328</v>
      </c>
      <c r="AC340" s="255" t="s">
        <v>328</v>
      </c>
      <c r="AD340" s="255" t="s">
        <v>328</v>
      </c>
      <c r="AE340" s="255" t="s">
        <v>328</v>
      </c>
      <c r="AF340" s="315">
        <v>44321</v>
      </c>
      <c r="AG340" s="315">
        <v>44530</v>
      </c>
      <c r="AH340" s="260">
        <v>44743</v>
      </c>
      <c r="AI340" s="260" t="s">
        <v>309</v>
      </c>
      <c r="AJ340" s="260" t="s">
        <v>309</v>
      </c>
      <c r="AK340" s="218">
        <f t="shared" si="50"/>
        <v>-181</v>
      </c>
      <c r="AL340" s="220" t="s">
        <v>547</v>
      </c>
      <c r="AM340" s="257"/>
      <c r="AN340" s="257"/>
      <c r="AO340" s="257"/>
      <c r="AP340" s="261"/>
      <c r="AQ340" s="213" t="s">
        <v>386</v>
      </c>
      <c r="AR340" s="223">
        <v>79</v>
      </c>
      <c r="AS340" s="221" t="s">
        <v>398</v>
      </c>
      <c r="AT340" s="262" t="s">
        <v>412</v>
      </c>
      <c r="AU340" s="220" t="s">
        <v>547</v>
      </c>
      <c r="AV340" s="263" t="s">
        <v>412</v>
      </c>
      <c r="AW340" s="222">
        <v>0</v>
      </c>
      <c r="AX340" s="261">
        <v>0</v>
      </c>
      <c r="AY340" s="221" t="s">
        <v>400</v>
      </c>
      <c r="AZ340" s="221" t="s">
        <v>383</v>
      </c>
      <c r="BA340" s="247" t="s">
        <v>390</v>
      </c>
      <c r="BB340" s="250" t="s">
        <v>591</v>
      </c>
      <c r="BC340" s="264">
        <v>44620</v>
      </c>
      <c r="BD340" s="250" t="s">
        <v>394</v>
      </c>
      <c r="BE340" s="240" t="s">
        <v>576</v>
      </c>
      <c r="BF340" s="124">
        <v>0</v>
      </c>
      <c r="BG340" s="235" t="s">
        <v>386</v>
      </c>
      <c r="BH340" s="223">
        <v>-44620</v>
      </c>
      <c r="BI340" s="221" t="s">
        <v>387</v>
      </c>
      <c r="BJ340" s="269">
        <v>44638</v>
      </c>
      <c r="BK340" s="316" t="s">
        <v>4110</v>
      </c>
      <c r="BL340" s="267" t="s">
        <v>466</v>
      </c>
      <c r="BM340" s="267">
        <v>0</v>
      </c>
      <c r="BN340" s="221" t="s">
        <v>387</v>
      </c>
      <c r="BO340" s="267"/>
      <c r="BP340" s="268" t="s">
        <v>293</v>
      </c>
      <c r="BQ340" s="62" t="s">
        <v>4118</v>
      </c>
      <c r="BR340" s="269">
        <v>44712</v>
      </c>
      <c r="BS340" s="233" t="s">
        <v>480</v>
      </c>
      <c r="BT340" s="234">
        <v>1</v>
      </c>
      <c r="BU340" s="235" t="s">
        <v>380</v>
      </c>
      <c r="BV340" s="223">
        <v>-181</v>
      </c>
      <c r="BW340" s="221" t="s">
        <v>387</v>
      </c>
      <c r="BX340" s="556">
        <v>44732</v>
      </c>
      <c r="BY340" s="557" t="s">
        <v>4119</v>
      </c>
      <c r="BZ340" s="557" t="s">
        <v>559</v>
      </c>
      <c r="CA340" s="558">
        <v>1</v>
      </c>
      <c r="CB340" s="236" t="s">
        <v>294</v>
      </c>
      <c r="CC340" s="94"/>
      <c r="CD340" s="236" t="s">
        <v>294</v>
      </c>
      <c r="CE340" s="233" t="s">
        <v>1125</v>
      </c>
      <c r="CF340" s="233" t="s">
        <v>1125</v>
      </c>
      <c r="CG340" s="375" t="s">
        <v>328</v>
      </c>
      <c r="CH340" s="233" t="s">
        <v>328</v>
      </c>
      <c r="CI340" s="234">
        <v>1</v>
      </c>
      <c r="CJ340" s="235" t="str">
        <f t="shared" si="51"/>
        <v>CUMPLIMIENTO TOTAL</v>
      </c>
      <c r="CK340" s="223" t="str">
        <f t="shared" si="46"/>
        <v>NO APLICA ACCION CERRADA</v>
      </c>
      <c r="CL340" s="221" t="str">
        <f t="shared" si="47"/>
        <v>NO APLICA ACCION CERRADA</v>
      </c>
      <c r="CM340" s="239" t="s">
        <v>328</v>
      </c>
      <c r="CN340" s="82" t="s">
        <v>1125</v>
      </c>
      <c r="CO340" s="312" t="s">
        <v>339</v>
      </c>
      <c r="CP340" s="558">
        <v>1</v>
      </c>
      <c r="CQ340" s="236" t="s">
        <v>294</v>
      </c>
      <c r="CR340" s="94"/>
      <c r="CS340" s="249">
        <v>44963</v>
      </c>
      <c r="CT340" s="82" t="s">
        <v>1125</v>
      </c>
      <c r="CU340" s="82" t="s">
        <v>339</v>
      </c>
      <c r="CV340" s="107">
        <v>1</v>
      </c>
      <c r="CW340" s="110">
        <v>1</v>
      </c>
      <c r="CX340" s="235" t="str">
        <f t="shared" si="52"/>
        <v>CUMPLIMIENTO TOTAL</v>
      </c>
      <c r="CY340" s="223" t="str">
        <f t="shared" si="53"/>
        <v>NO APLICA ACCION CERRADA</v>
      </c>
      <c r="CZ340" s="221" t="str">
        <f t="shared" si="54"/>
        <v>NO APLICA ACCION CERRADA</v>
      </c>
      <c r="DA340" s="239" t="s">
        <v>328</v>
      </c>
      <c r="DB340" s="82" t="s">
        <v>1125</v>
      </c>
      <c r="DC340" s="82" t="s">
        <v>339</v>
      </c>
      <c r="DD340" s="107">
        <v>1</v>
      </c>
      <c r="DE340" s="97" t="s">
        <v>294</v>
      </c>
      <c r="DF340" s="94"/>
      <c r="DG340" s="141"/>
      <c r="DH340" s="141"/>
      <c r="DI340" s="141"/>
      <c r="DJ340" s="141"/>
      <c r="DK340" s="141"/>
      <c r="DL340" s="141"/>
      <c r="DM340" s="141"/>
      <c r="DN340" s="141"/>
      <c r="DO340" s="141"/>
      <c r="DP340" s="141"/>
      <c r="DQ340" s="141"/>
      <c r="DR340" s="141"/>
      <c r="DS340" s="141"/>
      <c r="DT340" s="141"/>
      <c r="DU340" s="141"/>
      <c r="DV340" s="141"/>
      <c r="DW340" s="141"/>
      <c r="DX340" s="141"/>
      <c r="DY340" s="141"/>
      <c r="DZ340" s="141"/>
      <c r="EA340" s="141"/>
      <c r="EB340" s="141"/>
      <c r="EC340" s="141"/>
      <c r="ED340" s="141"/>
      <c r="EE340" s="141"/>
      <c r="EF340" s="141"/>
      <c r="EG340" s="141"/>
      <c r="EH340" s="141"/>
      <c r="EI340" s="141"/>
      <c r="EJ340" s="141"/>
      <c r="EK340" s="141"/>
      <c r="EL340" s="141"/>
      <c r="EM340" s="141"/>
      <c r="EN340" s="141"/>
      <c r="EO340" s="141"/>
      <c r="EP340" s="141"/>
      <c r="EQ340" s="141"/>
      <c r="ER340" s="141"/>
      <c r="ES340" s="141"/>
      <c r="ET340" s="141"/>
      <c r="EU340" s="141"/>
      <c r="EV340" s="141"/>
      <c r="EW340" s="141"/>
      <c r="EX340" s="141"/>
      <c r="EY340" s="141"/>
      <c r="EZ340" s="141"/>
      <c r="FA340" s="141"/>
      <c r="FB340" s="141"/>
      <c r="FC340" s="141"/>
      <c r="FD340" s="141"/>
      <c r="FE340" s="141"/>
      <c r="FF340" s="141"/>
      <c r="FG340" s="141"/>
      <c r="FH340" s="141"/>
      <c r="FI340" s="141"/>
      <c r="FJ340" s="141"/>
      <c r="FK340" s="141"/>
      <c r="FL340" s="141"/>
      <c r="FM340" s="141"/>
      <c r="FN340" s="141"/>
      <c r="FO340" s="141"/>
      <c r="FP340" s="141"/>
      <c r="FQ340" s="141"/>
      <c r="FR340" s="141"/>
      <c r="FS340" s="141"/>
      <c r="FT340" s="141"/>
      <c r="FU340" s="141"/>
      <c r="FV340" s="141"/>
      <c r="FW340" s="141"/>
      <c r="FX340" s="141"/>
      <c r="FY340" s="141"/>
      <c r="FZ340" s="141"/>
      <c r="GA340" s="141"/>
      <c r="GB340" s="141"/>
      <c r="GC340" s="141"/>
      <c r="GD340" s="141"/>
      <c r="GE340" s="141"/>
      <c r="GF340" s="141"/>
      <c r="GG340" s="141"/>
      <c r="GH340" s="141"/>
      <c r="GI340" s="141"/>
      <c r="GJ340" s="141"/>
      <c r="GK340" s="141"/>
      <c r="GL340" s="141"/>
      <c r="GM340" s="141"/>
      <c r="GN340" s="141"/>
      <c r="GO340" s="141"/>
      <c r="GP340" s="141"/>
      <c r="GQ340" s="141"/>
      <c r="GR340" s="141"/>
      <c r="GS340" s="141"/>
      <c r="GT340" s="141"/>
      <c r="GU340" s="141"/>
      <c r="GV340" s="141"/>
      <c r="GW340" s="141"/>
      <c r="GX340" s="141"/>
      <c r="GY340" s="141"/>
      <c r="GZ340" s="141"/>
      <c r="HA340" s="141"/>
      <c r="HB340" s="141"/>
      <c r="HC340" s="141"/>
      <c r="HD340" s="141"/>
      <c r="HE340" s="141"/>
      <c r="HF340" s="141"/>
      <c r="HG340" s="141"/>
      <c r="HH340" s="141"/>
      <c r="HI340" s="141"/>
      <c r="HJ340" s="141"/>
      <c r="HK340" s="141"/>
      <c r="HL340" s="141"/>
      <c r="HM340" s="141"/>
      <c r="HN340" s="141"/>
      <c r="HO340" s="141"/>
      <c r="HP340" s="141"/>
      <c r="HQ340" s="141"/>
      <c r="HR340" s="141"/>
      <c r="HS340" s="141"/>
      <c r="HT340" s="141"/>
      <c r="HU340" s="141"/>
      <c r="HV340" s="141"/>
      <c r="HW340" s="141"/>
      <c r="HX340" s="141"/>
      <c r="HY340" s="141"/>
      <c r="HZ340" s="141"/>
      <c r="IA340" s="141"/>
      <c r="IB340" s="141"/>
      <c r="IC340" s="141"/>
      <c r="ID340" s="141"/>
      <c r="IE340" s="141"/>
      <c r="IF340" s="141"/>
      <c r="IG340" s="141"/>
      <c r="IH340" s="141"/>
      <c r="II340" s="141"/>
      <c r="IJ340" s="141"/>
      <c r="IK340" s="141"/>
      <c r="IL340" s="141"/>
      <c r="IM340" s="141"/>
      <c r="IN340" s="141"/>
      <c r="IO340" s="141"/>
      <c r="IP340" s="141"/>
      <c r="IQ340" s="141"/>
      <c r="IR340" s="141"/>
      <c r="IS340" s="141"/>
      <c r="IT340" s="141"/>
      <c r="IU340" s="141"/>
      <c r="IV340" s="141"/>
      <c r="IW340" s="141"/>
      <c r="IX340" s="141"/>
      <c r="IY340" s="141"/>
      <c r="IZ340" s="141"/>
      <c r="JA340" s="141"/>
      <c r="JB340" s="141"/>
      <c r="JC340" s="141"/>
      <c r="JD340" s="141"/>
      <c r="JE340" s="141"/>
      <c r="JF340" s="141"/>
      <c r="JG340" s="141"/>
      <c r="JH340" s="141"/>
      <c r="JI340" s="141"/>
      <c r="JJ340" s="141"/>
      <c r="JK340" s="141"/>
      <c r="JL340" s="141"/>
      <c r="JM340" s="141"/>
      <c r="JN340" s="141"/>
      <c r="JO340" s="141"/>
      <c r="JP340" s="141"/>
      <c r="JQ340" s="141"/>
      <c r="JR340" s="141"/>
      <c r="JS340" s="141"/>
      <c r="JT340" s="141"/>
      <c r="JU340" s="141"/>
      <c r="JV340" s="141"/>
      <c r="JW340" s="141"/>
      <c r="JX340" s="141"/>
      <c r="JY340" s="141"/>
      <c r="JZ340" s="141"/>
      <c r="KA340" s="141"/>
      <c r="KB340" s="141"/>
      <c r="KC340" s="141"/>
      <c r="KD340" s="141"/>
      <c r="KE340" s="141"/>
      <c r="KF340" s="141"/>
      <c r="KG340" s="141"/>
      <c r="KH340" s="141"/>
      <c r="KI340" s="141"/>
      <c r="KJ340" s="141"/>
      <c r="KK340" s="141"/>
      <c r="KL340" s="141"/>
      <c r="KM340" s="141"/>
      <c r="KN340" s="141"/>
      <c r="KO340" s="141"/>
      <c r="KP340" s="141"/>
      <c r="KQ340" s="141"/>
      <c r="KR340" s="141"/>
      <c r="KS340" s="141"/>
      <c r="KT340" s="141"/>
      <c r="KU340" s="141"/>
      <c r="KV340" s="141"/>
      <c r="KW340" s="141"/>
      <c r="KX340" s="141"/>
      <c r="KY340" s="141"/>
      <c r="KZ340" s="141"/>
      <c r="LA340" s="141"/>
      <c r="LB340" s="141"/>
      <c r="LC340" s="141"/>
      <c r="LD340" s="141"/>
      <c r="LE340" s="141"/>
      <c r="LF340" s="141"/>
      <c r="LG340" s="141"/>
      <c r="LH340" s="141"/>
      <c r="LI340" s="141"/>
      <c r="LJ340" s="141"/>
      <c r="LK340" s="141"/>
      <c r="LL340" s="141"/>
      <c r="LM340" s="141"/>
      <c r="LN340" s="141"/>
      <c r="LO340" s="141"/>
      <c r="LP340" s="141"/>
      <c r="LQ340" s="141"/>
      <c r="LR340" s="141"/>
      <c r="LS340" s="141"/>
      <c r="LT340" s="141"/>
      <c r="LU340" s="141"/>
      <c r="LV340" s="141"/>
      <c r="LW340" s="141"/>
      <c r="LX340" s="141"/>
      <c r="LY340" s="141"/>
      <c r="LZ340" s="141"/>
      <c r="MA340" s="141"/>
      <c r="MB340" s="141"/>
      <c r="MC340" s="141"/>
      <c r="MD340" s="141"/>
      <c r="ME340" s="141"/>
      <c r="MF340" s="141"/>
      <c r="MG340" s="141"/>
      <c r="MH340" s="141"/>
      <c r="MI340" s="141"/>
      <c r="MJ340" s="141"/>
      <c r="MK340" s="141"/>
      <c r="ML340" s="141"/>
      <c r="MM340" s="141"/>
      <c r="MN340" s="141"/>
      <c r="MO340" s="141"/>
      <c r="MP340" s="141"/>
      <c r="MQ340" s="141"/>
      <c r="MR340" s="141"/>
      <c r="MS340" s="141"/>
      <c r="MT340" s="141"/>
      <c r="MU340" s="141"/>
      <c r="MV340" s="141"/>
      <c r="MW340" s="141"/>
      <c r="MX340" s="141"/>
      <c r="MY340" s="141"/>
      <c r="MZ340" s="141"/>
      <c r="NA340" s="141"/>
      <c r="NB340" s="141"/>
      <c r="NC340" s="141"/>
      <c r="ND340" s="141"/>
      <c r="NE340" s="141"/>
      <c r="NF340" s="141"/>
      <c r="NG340" s="141"/>
      <c r="NH340" s="141"/>
      <c r="NI340" s="141"/>
      <c r="NJ340" s="141"/>
      <c r="NK340" s="141"/>
      <c r="NL340" s="141"/>
      <c r="NM340" s="141"/>
      <c r="NN340" s="141"/>
      <c r="NO340" s="141"/>
      <c r="NP340" s="141"/>
      <c r="NQ340" s="141"/>
      <c r="NR340" s="141"/>
      <c r="NS340" s="141"/>
      <c r="NT340" s="141"/>
      <c r="NU340" s="141"/>
      <c r="NV340" s="141"/>
      <c r="NW340" s="141"/>
      <c r="NX340" s="141"/>
      <c r="NY340" s="141"/>
      <c r="NZ340" s="141"/>
      <c r="OA340" s="141"/>
      <c r="OB340" s="141"/>
      <c r="OC340" s="141"/>
      <c r="OD340" s="141"/>
      <c r="OE340" s="141"/>
      <c r="OF340" s="141"/>
      <c r="OG340" s="141"/>
      <c r="OH340" s="141"/>
      <c r="OI340" s="141"/>
      <c r="OJ340" s="141"/>
      <c r="OK340" s="141"/>
      <c r="OL340" s="141"/>
      <c r="OM340" s="141"/>
      <c r="ON340" s="141"/>
      <c r="OO340" s="141"/>
      <c r="OP340" s="141"/>
      <c r="OQ340" s="141"/>
      <c r="OR340" s="141"/>
      <c r="OS340" s="141"/>
      <c r="OT340" s="141"/>
      <c r="OU340" s="141"/>
      <c r="OV340" s="141"/>
      <c r="OW340" s="141"/>
      <c r="OX340" s="141"/>
      <c r="OY340" s="141"/>
      <c r="OZ340" s="141"/>
      <c r="PA340" s="141"/>
      <c r="PB340" s="141"/>
      <c r="PC340" s="141"/>
      <c r="PD340" s="141"/>
      <c r="PE340" s="141"/>
      <c r="PF340" s="141"/>
      <c r="PG340" s="141"/>
      <c r="PH340" s="141"/>
      <c r="PI340" s="141"/>
      <c r="PJ340" s="141"/>
      <c r="PK340" s="141"/>
      <c r="PL340" s="141"/>
      <c r="PM340" s="141"/>
      <c r="PN340" s="141"/>
      <c r="PO340" s="141"/>
      <c r="PP340" s="141"/>
      <c r="PQ340" s="141"/>
      <c r="PR340" s="141"/>
      <c r="PS340" s="141"/>
      <c r="PT340" s="141"/>
      <c r="PU340" s="141"/>
      <c r="PV340" s="141"/>
      <c r="PW340" s="141"/>
      <c r="PX340" s="141"/>
      <c r="PY340" s="141"/>
      <c r="PZ340" s="141"/>
      <c r="QA340" s="141"/>
      <c r="QB340" s="141"/>
      <c r="QC340" s="141"/>
      <c r="QD340" s="141"/>
      <c r="QE340" s="141"/>
      <c r="QF340" s="141"/>
      <c r="QG340" s="141"/>
    </row>
    <row r="341" spans="1:449" s="145" customFormat="1" ht="118.5" hidden="1" customHeight="1">
      <c r="A341" s="252">
        <v>314</v>
      </c>
      <c r="B341" s="255" t="s">
        <v>1876</v>
      </c>
      <c r="C341" s="256" t="s">
        <v>269</v>
      </c>
      <c r="D341" s="255" t="s">
        <v>341</v>
      </c>
      <c r="E341" s="213" t="s">
        <v>592</v>
      </c>
      <c r="F341" s="213" t="s">
        <v>1877</v>
      </c>
      <c r="G341" s="254" t="s">
        <v>269</v>
      </c>
      <c r="H341" s="213" t="s">
        <v>341</v>
      </c>
      <c r="I341" s="213" t="s">
        <v>1914</v>
      </c>
      <c r="J341" s="395" t="s">
        <v>102</v>
      </c>
      <c r="K341" s="395" t="s">
        <v>638</v>
      </c>
      <c r="L341" s="395" t="s">
        <v>639</v>
      </c>
      <c r="M341" s="288" t="s">
        <v>1879</v>
      </c>
      <c r="N341" s="395" t="s">
        <v>1880</v>
      </c>
      <c r="O341" s="213" t="s">
        <v>102</v>
      </c>
      <c r="P341" s="213" t="s">
        <v>4120</v>
      </c>
      <c r="Q341" s="213" t="s">
        <v>642</v>
      </c>
      <c r="R341" s="213" t="s">
        <v>250</v>
      </c>
      <c r="S341" s="255" t="s">
        <v>4121</v>
      </c>
      <c r="T341" s="255" t="s">
        <v>328</v>
      </c>
      <c r="U341" s="213" t="s">
        <v>590</v>
      </c>
      <c r="V341" s="255">
        <v>2021</v>
      </c>
      <c r="W341" s="255" t="s">
        <v>4122</v>
      </c>
      <c r="X341" s="214" t="s">
        <v>4123</v>
      </c>
      <c r="Y341" s="214" t="s">
        <v>4124</v>
      </c>
      <c r="Z341" s="214" t="s">
        <v>4125</v>
      </c>
      <c r="AA341" s="213">
        <v>1</v>
      </c>
      <c r="AB341" s="255" t="s">
        <v>328</v>
      </c>
      <c r="AC341" s="255" t="s">
        <v>328</v>
      </c>
      <c r="AD341" s="255" t="s">
        <v>328</v>
      </c>
      <c r="AE341" s="255" t="s">
        <v>328</v>
      </c>
      <c r="AF341" s="315">
        <v>44321</v>
      </c>
      <c r="AG341" s="315">
        <v>44530</v>
      </c>
      <c r="AH341" s="260">
        <v>44743</v>
      </c>
      <c r="AI341" s="260" t="s">
        <v>309</v>
      </c>
      <c r="AJ341" s="260" t="s">
        <v>309</v>
      </c>
      <c r="AK341" s="218">
        <f t="shared" si="50"/>
        <v>-181</v>
      </c>
      <c r="AL341" s="220" t="s">
        <v>547</v>
      </c>
      <c r="AM341" s="257"/>
      <c r="AN341" s="257"/>
      <c r="AO341" s="257"/>
      <c r="AP341" s="261"/>
      <c r="AQ341" s="213" t="s">
        <v>386</v>
      </c>
      <c r="AR341" s="223">
        <v>79</v>
      </c>
      <c r="AS341" s="221" t="s">
        <v>398</v>
      </c>
      <c r="AT341" s="262" t="s">
        <v>412</v>
      </c>
      <c r="AU341" s="220" t="s">
        <v>547</v>
      </c>
      <c r="AV341" s="263" t="s">
        <v>412</v>
      </c>
      <c r="AW341" s="222">
        <v>0</v>
      </c>
      <c r="AX341" s="261">
        <v>0</v>
      </c>
      <c r="AY341" s="221" t="s">
        <v>400</v>
      </c>
      <c r="AZ341" s="221" t="s">
        <v>383</v>
      </c>
      <c r="BA341" s="247" t="s">
        <v>390</v>
      </c>
      <c r="BB341" s="250" t="s">
        <v>591</v>
      </c>
      <c r="BC341" s="264">
        <v>44620</v>
      </c>
      <c r="BD341" s="250" t="s">
        <v>394</v>
      </c>
      <c r="BE341" s="240" t="s">
        <v>576</v>
      </c>
      <c r="BF341" s="124">
        <v>0</v>
      </c>
      <c r="BG341" s="235" t="s">
        <v>386</v>
      </c>
      <c r="BH341" s="223">
        <v>-44620</v>
      </c>
      <c r="BI341" s="221" t="s">
        <v>387</v>
      </c>
      <c r="BJ341" s="269">
        <v>44638</v>
      </c>
      <c r="BK341" s="316" t="s">
        <v>4110</v>
      </c>
      <c r="BL341" s="267" t="s">
        <v>466</v>
      </c>
      <c r="BM341" s="266">
        <v>0</v>
      </c>
      <c r="BN341" s="221" t="s">
        <v>387</v>
      </c>
      <c r="BO341" s="267"/>
      <c r="BP341" s="268" t="s">
        <v>293</v>
      </c>
      <c r="BQ341" s="62" t="s">
        <v>4126</v>
      </c>
      <c r="BR341" s="269">
        <v>44712</v>
      </c>
      <c r="BS341" s="233" t="s">
        <v>480</v>
      </c>
      <c r="BT341" s="234">
        <v>1</v>
      </c>
      <c r="BU341" s="235" t="s">
        <v>380</v>
      </c>
      <c r="BV341" s="223">
        <v>-181</v>
      </c>
      <c r="BW341" s="221" t="s">
        <v>387</v>
      </c>
      <c r="BX341" s="556">
        <v>44732</v>
      </c>
      <c r="BY341" s="557" t="s">
        <v>4119</v>
      </c>
      <c r="BZ341" s="557" t="s">
        <v>559</v>
      </c>
      <c r="CA341" s="558">
        <v>1</v>
      </c>
      <c r="CB341" s="236" t="s">
        <v>294</v>
      </c>
      <c r="CC341" s="94"/>
      <c r="CD341" s="236" t="s">
        <v>294</v>
      </c>
      <c r="CE341" s="233" t="s">
        <v>1125</v>
      </c>
      <c r="CF341" s="233" t="s">
        <v>1125</v>
      </c>
      <c r="CG341" s="375" t="s">
        <v>328</v>
      </c>
      <c r="CH341" s="233" t="s">
        <v>328</v>
      </c>
      <c r="CI341" s="234">
        <v>1</v>
      </c>
      <c r="CJ341" s="235" t="str">
        <f t="shared" si="51"/>
        <v>CUMPLIMIENTO TOTAL</v>
      </c>
      <c r="CK341" s="223" t="str">
        <f t="shared" si="46"/>
        <v>NO APLICA ACCION CERRADA</v>
      </c>
      <c r="CL341" s="221" t="str">
        <f t="shared" si="47"/>
        <v>NO APLICA ACCION CERRADA</v>
      </c>
      <c r="CM341" s="239" t="s">
        <v>328</v>
      </c>
      <c r="CN341" s="82" t="s">
        <v>1125</v>
      </c>
      <c r="CO341" s="312" t="s">
        <v>339</v>
      </c>
      <c r="CP341" s="558">
        <v>1</v>
      </c>
      <c r="CQ341" s="236" t="s">
        <v>294</v>
      </c>
      <c r="CR341" s="94"/>
      <c r="CS341" s="249">
        <v>44963</v>
      </c>
      <c r="CT341" s="82" t="s">
        <v>1125</v>
      </c>
      <c r="CU341" s="82" t="s">
        <v>339</v>
      </c>
      <c r="CV341" s="107">
        <v>1</v>
      </c>
      <c r="CW341" s="110">
        <v>1</v>
      </c>
      <c r="CX341" s="235" t="str">
        <f t="shared" si="52"/>
        <v>CUMPLIMIENTO TOTAL</v>
      </c>
      <c r="CY341" s="223" t="str">
        <f t="shared" si="53"/>
        <v>NO APLICA ACCION CERRADA</v>
      </c>
      <c r="CZ341" s="221" t="str">
        <f t="shared" si="54"/>
        <v>NO APLICA ACCION CERRADA</v>
      </c>
      <c r="DA341" s="239" t="s">
        <v>328</v>
      </c>
      <c r="DB341" s="82" t="s">
        <v>1125</v>
      </c>
      <c r="DC341" s="82" t="s">
        <v>339</v>
      </c>
      <c r="DD341" s="107">
        <v>1</v>
      </c>
      <c r="DE341" s="97" t="s">
        <v>294</v>
      </c>
      <c r="DF341" s="94"/>
      <c r="DG341" s="141"/>
      <c r="DH341" s="141"/>
      <c r="DI341" s="141"/>
      <c r="DJ341" s="141"/>
      <c r="DK341" s="141"/>
      <c r="DL341" s="141"/>
      <c r="DM341" s="141"/>
      <c r="DN341" s="141"/>
      <c r="DO341" s="141"/>
      <c r="DP341" s="141"/>
      <c r="DQ341" s="141"/>
      <c r="DR341" s="141"/>
      <c r="DS341" s="141"/>
      <c r="DT341" s="141"/>
      <c r="DU341" s="141"/>
      <c r="DV341" s="141"/>
      <c r="DW341" s="141"/>
      <c r="DX341" s="141"/>
      <c r="DY341" s="141"/>
      <c r="DZ341" s="141"/>
      <c r="EA341" s="141"/>
      <c r="EB341" s="141"/>
      <c r="EC341" s="141"/>
      <c r="ED341" s="141"/>
      <c r="EE341" s="141"/>
      <c r="EF341" s="141"/>
      <c r="EG341" s="141"/>
      <c r="EH341" s="141"/>
      <c r="EI341" s="141"/>
      <c r="EJ341" s="141"/>
      <c r="EK341" s="141"/>
      <c r="EL341" s="141"/>
      <c r="EM341" s="141"/>
      <c r="EN341" s="141"/>
      <c r="EO341" s="141"/>
      <c r="EP341" s="141"/>
      <c r="EQ341" s="141"/>
      <c r="ER341" s="141"/>
      <c r="ES341" s="141"/>
      <c r="ET341" s="141"/>
      <c r="EU341" s="141"/>
      <c r="EV341" s="141"/>
      <c r="EW341" s="141"/>
      <c r="EX341" s="141"/>
      <c r="EY341" s="141"/>
      <c r="EZ341" s="141"/>
      <c r="FA341" s="141"/>
      <c r="FB341" s="141"/>
      <c r="FC341" s="141"/>
      <c r="FD341" s="141"/>
      <c r="FE341" s="141"/>
      <c r="FF341" s="141"/>
      <c r="FG341" s="141"/>
      <c r="FH341" s="141"/>
      <c r="FI341" s="141"/>
      <c r="FJ341" s="141"/>
      <c r="FK341" s="141"/>
      <c r="FL341" s="141"/>
      <c r="FM341" s="141"/>
      <c r="FN341" s="141"/>
      <c r="FO341" s="141"/>
      <c r="FP341" s="141"/>
      <c r="FQ341" s="141"/>
      <c r="FR341" s="141"/>
      <c r="FS341" s="141"/>
      <c r="FT341" s="141"/>
      <c r="FU341" s="141"/>
      <c r="FV341" s="141"/>
      <c r="FW341" s="141"/>
      <c r="FX341" s="141"/>
      <c r="FY341" s="141"/>
      <c r="FZ341" s="141"/>
      <c r="GA341" s="141"/>
      <c r="GB341" s="141"/>
      <c r="GC341" s="141"/>
      <c r="GD341" s="141"/>
      <c r="GE341" s="141"/>
      <c r="GF341" s="141"/>
      <c r="GG341" s="141"/>
      <c r="GH341" s="141"/>
      <c r="GI341" s="141"/>
      <c r="GJ341" s="141"/>
      <c r="GK341" s="141"/>
      <c r="GL341" s="141"/>
      <c r="GM341" s="141"/>
      <c r="GN341" s="141"/>
      <c r="GO341" s="141"/>
      <c r="GP341" s="141"/>
      <c r="GQ341" s="141"/>
      <c r="GR341" s="141"/>
      <c r="GS341" s="141"/>
      <c r="GT341" s="141"/>
      <c r="GU341" s="141"/>
      <c r="GV341" s="141"/>
      <c r="GW341" s="141"/>
      <c r="GX341" s="141"/>
      <c r="GY341" s="141"/>
      <c r="GZ341" s="141"/>
      <c r="HA341" s="141"/>
      <c r="HB341" s="141"/>
      <c r="HC341" s="141"/>
      <c r="HD341" s="141"/>
      <c r="HE341" s="141"/>
      <c r="HF341" s="141"/>
      <c r="HG341" s="141"/>
      <c r="HH341" s="141"/>
      <c r="HI341" s="141"/>
      <c r="HJ341" s="141"/>
      <c r="HK341" s="141"/>
      <c r="HL341" s="141"/>
      <c r="HM341" s="141"/>
      <c r="HN341" s="141"/>
      <c r="HO341" s="141"/>
      <c r="HP341" s="141"/>
      <c r="HQ341" s="141"/>
      <c r="HR341" s="141"/>
      <c r="HS341" s="141"/>
      <c r="HT341" s="141"/>
      <c r="HU341" s="141"/>
      <c r="HV341" s="141"/>
      <c r="HW341" s="141"/>
      <c r="HX341" s="141"/>
      <c r="HY341" s="141"/>
      <c r="HZ341" s="141"/>
      <c r="IA341" s="141"/>
      <c r="IB341" s="141"/>
      <c r="IC341" s="141"/>
      <c r="ID341" s="141"/>
      <c r="IE341" s="141"/>
      <c r="IF341" s="141"/>
      <c r="IG341" s="141"/>
      <c r="IH341" s="141"/>
      <c r="II341" s="141"/>
      <c r="IJ341" s="141"/>
      <c r="IK341" s="141"/>
      <c r="IL341" s="141"/>
      <c r="IM341" s="141"/>
      <c r="IN341" s="141"/>
      <c r="IO341" s="141"/>
      <c r="IP341" s="141"/>
      <c r="IQ341" s="141"/>
      <c r="IR341" s="141"/>
      <c r="IS341" s="141"/>
      <c r="IT341" s="141"/>
      <c r="IU341" s="141"/>
      <c r="IV341" s="141"/>
      <c r="IW341" s="141"/>
      <c r="IX341" s="141"/>
      <c r="IY341" s="141"/>
      <c r="IZ341" s="141"/>
      <c r="JA341" s="141"/>
      <c r="JB341" s="141"/>
      <c r="JC341" s="141"/>
      <c r="JD341" s="141"/>
      <c r="JE341" s="141"/>
      <c r="JF341" s="141"/>
      <c r="JG341" s="141"/>
      <c r="JH341" s="141"/>
      <c r="JI341" s="141"/>
      <c r="JJ341" s="141"/>
      <c r="JK341" s="141"/>
      <c r="JL341" s="141"/>
      <c r="JM341" s="141"/>
      <c r="JN341" s="141"/>
      <c r="JO341" s="141"/>
      <c r="JP341" s="141"/>
      <c r="JQ341" s="141"/>
      <c r="JR341" s="141"/>
      <c r="JS341" s="141"/>
      <c r="JT341" s="141"/>
      <c r="JU341" s="141"/>
      <c r="JV341" s="141"/>
      <c r="JW341" s="141"/>
      <c r="JX341" s="141"/>
      <c r="JY341" s="141"/>
      <c r="JZ341" s="141"/>
      <c r="KA341" s="141"/>
      <c r="KB341" s="141"/>
      <c r="KC341" s="141"/>
      <c r="KD341" s="141"/>
      <c r="KE341" s="141"/>
      <c r="KF341" s="141"/>
      <c r="KG341" s="141"/>
      <c r="KH341" s="141"/>
      <c r="KI341" s="141"/>
      <c r="KJ341" s="141"/>
      <c r="KK341" s="141"/>
      <c r="KL341" s="141"/>
      <c r="KM341" s="141"/>
      <c r="KN341" s="141"/>
      <c r="KO341" s="141"/>
      <c r="KP341" s="141"/>
      <c r="KQ341" s="141"/>
      <c r="KR341" s="141"/>
      <c r="KS341" s="141"/>
      <c r="KT341" s="141"/>
      <c r="KU341" s="141"/>
      <c r="KV341" s="141"/>
      <c r="KW341" s="141"/>
      <c r="KX341" s="141"/>
      <c r="KY341" s="141"/>
      <c r="KZ341" s="141"/>
      <c r="LA341" s="141"/>
      <c r="LB341" s="141"/>
      <c r="LC341" s="141"/>
      <c r="LD341" s="141"/>
      <c r="LE341" s="141"/>
      <c r="LF341" s="141"/>
      <c r="LG341" s="141"/>
      <c r="LH341" s="141"/>
      <c r="LI341" s="141"/>
      <c r="LJ341" s="141"/>
      <c r="LK341" s="141"/>
      <c r="LL341" s="141"/>
      <c r="LM341" s="141"/>
      <c r="LN341" s="141"/>
      <c r="LO341" s="141"/>
      <c r="LP341" s="141"/>
      <c r="LQ341" s="141"/>
      <c r="LR341" s="141"/>
      <c r="LS341" s="141"/>
      <c r="LT341" s="141"/>
      <c r="LU341" s="141"/>
      <c r="LV341" s="141"/>
      <c r="LW341" s="141"/>
      <c r="LX341" s="141"/>
      <c r="LY341" s="141"/>
      <c r="LZ341" s="141"/>
      <c r="MA341" s="141"/>
      <c r="MB341" s="141"/>
      <c r="MC341" s="141"/>
      <c r="MD341" s="141"/>
      <c r="ME341" s="141"/>
      <c r="MF341" s="141"/>
      <c r="MG341" s="141"/>
      <c r="MH341" s="141"/>
      <c r="MI341" s="141"/>
      <c r="MJ341" s="141"/>
      <c r="MK341" s="141"/>
      <c r="ML341" s="141"/>
      <c r="MM341" s="141"/>
      <c r="MN341" s="141"/>
      <c r="MO341" s="141"/>
      <c r="MP341" s="141"/>
      <c r="MQ341" s="141"/>
      <c r="MR341" s="141"/>
      <c r="MS341" s="141"/>
      <c r="MT341" s="141"/>
      <c r="MU341" s="141"/>
      <c r="MV341" s="141"/>
      <c r="MW341" s="141"/>
      <c r="MX341" s="141"/>
      <c r="MY341" s="141"/>
      <c r="MZ341" s="141"/>
      <c r="NA341" s="141"/>
      <c r="NB341" s="141"/>
      <c r="NC341" s="141"/>
      <c r="ND341" s="141"/>
      <c r="NE341" s="141"/>
      <c r="NF341" s="141"/>
      <c r="NG341" s="141"/>
      <c r="NH341" s="141"/>
      <c r="NI341" s="141"/>
      <c r="NJ341" s="141"/>
      <c r="NK341" s="141"/>
      <c r="NL341" s="141"/>
      <c r="NM341" s="141"/>
      <c r="NN341" s="141"/>
      <c r="NO341" s="141"/>
      <c r="NP341" s="141"/>
      <c r="NQ341" s="141"/>
      <c r="NR341" s="141"/>
      <c r="NS341" s="141"/>
      <c r="NT341" s="141"/>
      <c r="NU341" s="141"/>
      <c r="NV341" s="141"/>
      <c r="NW341" s="141"/>
      <c r="NX341" s="141"/>
      <c r="NY341" s="141"/>
      <c r="NZ341" s="141"/>
      <c r="OA341" s="141"/>
      <c r="OB341" s="141"/>
      <c r="OC341" s="141"/>
      <c r="OD341" s="141"/>
      <c r="OE341" s="141"/>
      <c r="OF341" s="141"/>
      <c r="OG341" s="141"/>
      <c r="OH341" s="141"/>
      <c r="OI341" s="141"/>
      <c r="OJ341" s="141"/>
      <c r="OK341" s="141"/>
      <c r="OL341" s="141"/>
      <c r="OM341" s="141"/>
      <c r="ON341" s="141"/>
      <c r="OO341" s="141"/>
      <c r="OP341" s="141"/>
      <c r="OQ341" s="141"/>
      <c r="OR341" s="141"/>
      <c r="OS341" s="141"/>
      <c r="OT341" s="141"/>
      <c r="OU341" s="141"/>
      <c r="OV341" s="141"/>
      <c r="OW341" s="141"/>
      <c r="OX341" s="141"/>
      <c r="OY341" s="141"/>
      <c r="OZ341" s="141"/>
      <c r="PA341" s="141"/>
      <c r="PB341" s="141"/>
      <c r="PC341" s="141"/>
      <c r="PD341" s="141"/>
      <c r="PE341" s="141"/>
      <c r="PF341" s="141"/>
      <c r="PG341" s="141"/>
      <c r="PH341" s="141"/>
      <c r="PI341" s="141"/>
      <c r="PJ341" s="141"/>
      <c r="PK341" s="141"/>
      <c r="PL341" s="141"/>
      <c r="PM341" s="141"/>
      <c r="PN341" s="141"/>
      <c r="PO341" s="141"/>
      <c r="PP341" s="141"/>
      <c r="PQ341" s="141"/>
      <c r="PR341" s="141"/>
      <c r="PS341" s="141"/>
      <c r="PT341" s="141"/>
      <c r="PU341" s="141"/>
      <c r="PV341" s="141"/>
      <c r="PW341" s="141"/>
      <c r="PX341" s="141"/>
      <c r="PY341" s="141"/>
      <c r="PZ341" s="141"/>
      <c r="QA341" s="141"/>
      <c r="QB341" s="141"/>
      <c r="QC341" s="141"/>
      <c r="QD341" s="141"/>
      <c r="QE341" s="141"/>
      <c r="QF341" s="141"/>
      <c r="QG341" s="141"/>
    </row>
    <row r="342" spans="1:449" s="145" customFormat="1" ht="118.5" hidden="1" customHeight="1">
      <c r="A342" s="252">
        <v>315</v>
      </c>
      <c r="B342" s="255" t="s">
        <v>1876</v>
      </c>
      <c r="C342" s="256" t="s">
        <v>269</v>
      </c>
      <c r="D342" s="255" t="s">
        <v>341</v>
      </c>
      <c r="E342" s="213" t="s">
        <v>592</v>
      </c>
      <c r="F342" s="213" t="s">
        <v>1877</v>
      </c>
      <c r="G342" s="254" t="s">
        <v>269</v>
      </c>
      <c r="H342" s="213" t="s">
        <v>341</v>
      </c>
      <c r="I342" s="213" t="s">
        <v>1914</v>
      </c>
      <c r="J342" s="395" t="s">
        <v>102</v>
      </c>
      <c r="K342" s="395" t="s">
        <v>638</v>
      </c>
      <c r="L342" s="395" t="s">
        <v>639</v>
      </c>
      <c r="M342" s="288" t="s">
        <v>1879</v>
      </c>
      <c r="N342" s="395" t="s">
        <v>1880</v>
      </c>
      <c r="O342" s="213" t="s">
        <v>102</v>
      </c>
      <c r="P342" s="213" t="s">
        <v>4120</v>
      </c>
      <c r="Q342" s="213" t="s">
        <v>642</v>
      </c>
      <c r="R342" s="213" t="s">
        <v>250</v>
      </c>
      <c r="S342" s="255" t="s">
        <v>4127</v>
      </c>
      <c r="T342" s="255" t="s">
        <v>328</v>
      </c>
      <c r="U342" s="213" t="s">
        <v>590</v>
      </c>
      <c r="V342" s="255">
        <v>2021</v>
      </c>
      <c r="W342" s="255" t="s">
        <v>4128</v>
      </c>
      <c r="X342" s="214" t="s">
        <v>4129</v>
      </c>
      <c r="Y342" s="214" t="s">
        <v>4130</v>
      </c>
      <c r="Z342" s="214" t="s">
        <v>4131</v>
      </c>
      <c r="AA342" s="213">
        <v>1</v>
      </c>
      <c r="AB342" s="255" t="s">
        <v>328</v>
      </c>
      <c r="AC342" s="255" t="s">
        <v>328</v>
      </c>
      <c r="AD342" s="255" t="s">
        <v>328</v>
      </c>
      <c r="AE342" s="255" t="s">
        <v>328</v>
      </c>
      <c r="AF342" s="315">
        <v>44321</v>
      </c>
      <c r="AG342" s="315">
        <v>44530</v>
      </c>
      <c r="AH342" s="260">
        <v>44743</v>
      </c>
      <c r="AI342" s="260" t="s">
        <v>309</v>
      </c>
      <c r="AJ342" s="260" t="s">
        <v>309</v>
      </c>
      <c r="AK342" s="218">
        <f t="shared" si="50"/>
        <v>-181</v>
      </c>
      <c r="AL342" s="220" t="s">
        <v>547</v>
      </c>
      <c r="AM342" s="257"/>
      <c r="AN342" s="257"/>
      <c r="AO342" s="257"/>
      <c r="AP342" s="261"/>
      <c r="AQ342" s="213" t="s">
        <v>386</v>
      </c>
      <c r="AR342" s="223">
        <v>79</v>
      </c>
      <c r="AS342" s="221" t="s">
        <v>398</v>
      </c>
      <c r="AT342" s="262" t="s">
        <v>412</v>
      </c>
      <c r="AU342" s="220" t="s">
        <v>547</v>
      </c>
      <c r="AV342" s="263" t="s">
        <v>412</v>
      </c>
      <c r="AW342" s="222">
        <v>0</v>
      </c>
      <c r="AX342" s="261">
        <v>0</v>
      </c>
      <c r="AY342" s="221" t="s">
        <v>400</v>
      </c>
      <c r="AZ342" s="221" t="s">
        <v>383</v>
      </c>
      <c r="BA342" s="247" t="s">
        <v>390</v>
      </c>
      <c r="BB342" s="250" t="s">
        <v>591</v>
      </c>
      <c r="BC342" s="264">
        <v>44620</v>
      </c>
      <c r="BD342" s="250" t="s">
        <v>394</v>
      </c>
      <c r="BE342" s="240" t="s">
        <v>576</v>
      </c>
      <c r="BF342" s="124">
        <v>0</v>
      </c>
      <c r="BG342" s="235" t="s">
        <v>386</v>
      </c>
      <c r="BH342" s="223">
        <v>-44620</v>
      </c>
      <c r="BI342" s="221" t="s">
        <v>387</v>
      </c>
      <c r="BJ342" s="269">
        <v>44638</v>
      </c>
      <c r="BK342" s="316" t="s">
        <v>4110</v>
      </c>
      <c r="BL342" s="267" t="s">
        <v>466</v>
      </c>
      <c r="BM342" s="266">
        <v>0</v>
      </c>
      <c r="BN342" s="221" t="s">
        <v>387</v>
      </c>
      <c r="BO342" s="267"/>
      <c r="BP342" s="268" t="s">
        <v>293</v>
      </c>
      <c r="BQ342" s="62" t="s">
        <v>4132</v>
      </c>
      <c r="BR342" s="269">
        <v>44712</v>
      </c>
      <c r="BS342" s="233" t="s">
        <v>480</v>
      </c>
      <c r="BT342" s="234">
        <v>1</v>
      </c>
      <c r="BU342" s="235" t="s">
        <v>380</v>
      </c>
      <c r="BV342" s="223">
        <v>-181</v>
      </c>
      <c r="BW342" s="221" t="s">
        <v>387</v>
      </c>
      <c r="BX342" s="556">
        <v>44732</v>
      </c>
      <c r="BY342" s="557" t="s">
        <v>4119</v>
      </c>
      <c r="BZ342" s="557" t="s">
        <v>559</v>
      </c>
      <c r="CA342" s="558">
        <v>1</v>
      </c>
      <c r="CB342" s="236" t="s">
        <v>294</v>
      </c>
      <c r="CC342" s="94"/>
      <c r="CD342" s="236" t="s">
        <v>294</v>
      </c>
      <c r="CE342" s="233" t="s">
        <v>1125</v>
      </c>
      <c r="CF342" s="233" t="s">
        <v>1125</v>
      </c>
      <c r="CG342" s="375" t="s">
        <v>328</v>
      </c>
      <c r="CH342" s="233" t="s">
        <v>328</v>
      </c>
      <c r="CI342" s="234">
        <v>1</v>
      </c>
      <c r="CJ342" s="235" t="str">
        <f t="shared" si="51"/>
        <v>CUMPLIMIENTO TOTAL</v>
      </c>
      <c r="CK342" s="223" t="str">
        <f t="shared" si="46"/>
        <v>NO APLICA ACCION CERRADA</v>
      </c>
      <c r="CL342" s="221" t="str">
        <f t="shared" si="47"/>
        <v>NO APLICA ACCION CERRADA</v>
      </c>
      <c r="CM342" s="239" t="s">
        <v>328</v>
      </c>
      <c r="CN342" s="82" t="s">
        <v>1125</v>
      </c>
      <c r="CO342" s="312" t="s">
        <v>339</v>
      </c>
      <c r="CP342" s="558">
        <v>1</v>
      </c>
      <c r="CQ342" s="236" t="s">
        <v>294</v>
      </c>
      <c r="CR342" s="94"/>
      <c r="CS342" s="249">
        <v>44963</v>
      </c>
      <c r="CT342" s="82" t="s">
        <v>1125</v>
      </c>
      <c r="CU342" s="82" t="s">
        <v>339</v>
      </c>
      <c r="CV342" s="107">
        <v>1</v>
      </c>
      <c r="CW342" s="110">
        <v>1</v>
      </c>
      <c r="CX342" s="235" t="str">
        <f t="shared" si="52"/>
        <v>CUMPLIMIENTO TOTAL</v>
      </c>
      <c r="CY342" s="223" t="str">
        <f t="shared" si="53"/>
        <v>NO APLICA ACCION CERRADA</v>
      </c>
      <c r="CZ342" s="221" t="str">
        <f t="shared" si="54"/>
        <v>NO APLICA ACCION CERRADA</v>
      </c>
      <c r="DA342" s="239" t="s">
        <v>328</v>
      </c>
      <c r="DB342" s="93" t="s">
        <v>1125</v>
      </c>
      <c r="DC342" s="93" t="s">
        <v>339</v>
      </c>
      <c r="DD342" s="115">
        <v>1</v>
      </c>
      <c r="DE342" s="97" t="s">
        <v>294</v>
      </c>
      <c r="DF342" s="94"/>
      <c r="DG342" s="141"/>
      <c r="DH342" s="141"/>
      <c r="DI342" s="141"/>
      <c r="DJ342" s="141"/>
      <c r="DK342" s="141"/>
      <c r="DL342" s="141"/>
      <c r="DM342" s="141"/>
      <c r="DN342" s="141"/>
      <c r="DO342" s="141"/>
      <c r="DP342" s="141"/>
      <c r="DQ342" s="141"/>
      <c r="DR342" s="141"/>
      <c r="DS342" s="141"/>
      <c r="DT342" s="141"/>
      <c r="DU342" s="141"/>
      <c r="DV342" s="141"/>
      <c r="DW342" s="141"/>
      <c r="DX342" s="141"/>
      <c r="DY342" s="141"/>
      <c r="DZ342" s="141"/>
      <c r="EA342" s="141"/>
      <c r="EB342" s="141"/>
      <c r="EC342" s="141"/>
      <c r="ED342" s="141"/>
      <c r="EE342" s="141"/>
      <c r="EF342" s="141"/>
      <c r="EG342" s="141"/>
      <c r="EH342" s="141"/>
      <c r="EI342" s="141"/>
      <c r="EJ342" s="141"/>
      <c r="EK342" s="141"/>
      <c r="EL342" s="141"/>
      <c r="EM342" s="141"/>
      <c r="EN342" s="141"/>
      <c r="EO342" s="141"/>
      <c r="EP342" s="141"/>
      <c r="EQ342" s="141"/>
      <c r="ER342" s="141"/>
      <c r="ES342" s="141"/>
      <c r="ET342" s="141"/>
      <c r="EU342" s="141"/>
      <c r="EV342" s="141"/>
      <c r="EW342" s="141"/>
      <c r="EX342" s="141"/>
      <c r="EY342" s="141"/>
      <c r="EZ342" s="141"/>
      <c r="FA342" s="141"/>
      <c r="FB342" s="141"/>
      <c r="FC342" s="141"/>
      <c r="FD342" s="141"/>
      <c r="FE342" s="141"/>
      <c r="FF342" s="141"/>
      <c r="FG342" s="141"/>
      <c r="FH342" s="141"/>
      <c r="FI342" s="141"/>
      <c r="FJ342" s="141"/>
      <c r="FK342" s="141"/>
      <c r="FL342" s="141"/>
      <c r="FM342" s="141"/>
      <c r="FN342" s="141"/>
      <c r="FO342" s="141"/>
      <c r="FP342" s="141"/>
      <c r="FQ342" s="141"/>
      <c r="FR342" s="141"/>
      <c r="FS342" s="141"/>
      <c r="FT342" s="141"/>
      <c r="FU342" s="141"/>
      <c r="FV342" s="141"/>
      <c r="FW342" s="141"/>
      <c r="FX342" s="141"/>
      <c r="FY342" s="141"/>
      <c r="FZ342" s="141"/>
      <c r="GA342" s="141"/>
      <c r="GB342" s="141"/>
      <c r="GC342" s="141"/>
      <c r="GD342" s="141"/>
      <c r="GE342" s="141"/>
      <c r="GF342" s="141"/>
      <c r="GG342" s="141"/>
      <c r="GH342" s="141"/>
      <c r="GI342" s="141"/>
      <c r="GJ342" s="141"/>
      <c r="GK342" s="141"/>
      <c r="GL342" s="141"/>
      <c r="GM342" s="141"/>
      <c r="GN342" s="141"/>
      <c r="GO342" s="141"/>
      <c r="GP342" s="141"/>
      <c r="GQ342" s="141"/>
      <c r="GR342" s="141"/>
      <c r="GS342" s="141"/>
      <c r="GT342" s="141"/>
      <c r="GU342" s="141"/>
      <c r="GV342" s="141"/>
      <c r="GW342" s="141"/>
      <c r="GX342" s="141"/>
      <c r="GY342" s="141"/>
      <c r="GZ342" s="141"/>
      <c r="HA342" s="141"/>
      <c r="HB342" s="141"/>
      <c r="HC342" s="141"/>
      <c r="HD342" s="141"/>
      <c r="HE342" s="141"/>
      <c r="HF342" s="141"/>
      <c r="HG342" s="141"/>
      <c r="HH342" s="141"/>
      <c r="HI342" s="141"/>
      <c r="HJ342" s="141"/>
      <c r="HK342" s="141"/>
      <c r="HL342" s="141"/>
      <c r="HM342" s="141"/>
      <c r="HN342" s="141"/>
      <c r="HO342" s="141"/>
      <c r="HP342" s="141"/>
      <c r="HQ342" s="141"/>
      <c r="HR342" s="141"/>
      <c r="HS342" s="141"/>
      <c r="HT342" s="141"/>
      <c r="HU342" s="141"/>
      <c r="HV342" s="141"/>
      <c r="HW342" s="141"/>
      <c r="HX342" s="141"/>
      <c r="HY342" s="141"/>
      <c r="HZ342" s="141"/>
      <c r="IA342" s="141"/>
      <c r="IB342" s="141"/>
      <c r="IC342" s="141"/>
      <c r="ID342" s="141"/>
      <c r="IE342" s="141"/>
      <c r="IF342" s="141"/>
      <c r="IG342" s="141"/>
      <c r="IH342" s="141"/>
      <c r="II342" s="141"/>
      <c r="IJ342" s="141"/>
      <c r="IK342" s="141"/>
      <c r="IL342" s="141"/>
      <c r="IM342" s="141"/>
      <c r="IN342" s="141"/>
      <c r="IO342" s="141"/>
      <c r="IP342" s="141"/>
      <c r="IQ342" s="141"/>
      <c r="IR342" s="141"/>
      <c r="IS342" s="141"/>
      <c r="IT342" s="141"/>
      <c r="IU342" s="141"/>
      <c r="IV342" s="141"/>
      <c r="IW342" s="141"/>
      <c r="IX342" s="141"/>
      <c r="IY342" s="141"/>
      <c r="IZ342" s="141"/>
      <c r="JA342" s="141"/>
      <c r="JB342" s="141"/>
      <c r="JC342" s="141"/>
      <c r="JD342" s="141"/>
      <c r="JE342" s="141"/>
      <c r="JF342" s="141"/>
      <c r="JG342" s="141"/>
      <c r="JH342" s="141"/>
      <c r="JI342" s="141"/>
      <c r="JJ342" s="141"/>
      <c r="JK342" s="141"/>
      <c r="JL342" s="141"/>
      <c r="JM342" s="141"/>
      <c r="JN342" s="141"/>
      <c r="JO342" s="141"/>
      <c r="JP342" s="141"/>
      <c r="JQ342" s="141"/>
      <c r="JR342" s="141"/>
      <c r="JS342" s="141"/>
      <c r="JT342" s="141"/>
      <c r="JU342" s="141"/>
      <c r="JV342" s="141"/>
      <c r="JW342" s="141"/>
      <c r="JX342" s="141"/>
      <c r="JY342" s="141"/>
      <c r="JZ342" s="141"/>
      <c r="KA342" s="141"/>
      <c r="KB342" s="141"/>
      <c r="KC342" s="141"/>
      <c r="KD342" s="141"/>
      <c r="KE342" s="141"/>
      <c r="KF342" s="141"/>
      <c r="KG342" s="141"/>
      <c r="KH342" s="141"/>
      <c r="KI342" s="141"/>
      <c r="KJ342" s="141"/>
      <c r="KK342" s="141"/>
      <c r="KL342" s="141"/>
      <c r="KM342" s="141"/>
      <c r="KN342" s="141"/>
      <c r="KO342" s="141"/>
      <c r="KP342" s="141"/>
      <c r="KQ342" s="141"/>
      <c r="KR342" s="141"/>
      <c r="KS342" s="141"/>
      <c r="KT342" s="141"/>
      <c r="KU342" s="141"/>
      <c r="KV342" s="141"/>
      <c r="KW342" s="141"/>
      <c r="KX342" s="141"/>
      <c r="KY342" s="141"/>
      <c r="KZ342" s="141"/>
      <c r="LA342" s="141"/>
      <c r="LB342" s="141"/>
      <c r="LC342" s="141"/>
      <c r="LD342" s="141"/>
      <c r="LE342" s="141"/>
      <c r="LF342" s="141"/>
      <c r="LG342" s="141"/>
      <c r="LH342" s="141"/>
      <c r="LI342" s="141"/>
      <c r="LJ342" s="141"/>
      <c r="LK342" s="141"/>
      <c r="LL342" s="141"/>
      <c r="LM342" s="141"/>
      <c r="LN342" s="141"/>
      <c r="LO342" s="141"/>
      <c r="LP342" s="141"/>
      <c r="LQ342" s="141"/>
      <c r="LR342" s="141"/>
      <c r="LS342" s="141"/>
      <c r="LT342" s="141"/>
      <c r="LU342" s="141"/>
      <c r="LV342" s="141"/>
      <c r="LW342" s="141"/>
      <c r="LX342" s="141"/>
      <c r="LY342" s="141"/>
      <c r="LZ342" s="141"/>
      <c r="MA342" s="141"/>
      <c r="MB342" s="141"/>
      <c r="MC342" s="141"/>
      <c r="MD342" s="141"/>
      <c r="ME342" s="141"/>
      <c r="MF342" s="141"/>
      <c r="MG342" s="141"/>
      <c r="MH342" s="141"/>
      <c r="MI342" s="141"/>
      <c r="MJ342" s="141"/>
      <c r="MK342" s="141"/>
      <c r="ML342" s="141"/>
      <c r="MM342" s="141"/>
      <c r="MN342" s="141"/>
      <c r="MO342" s="141"/>
      <c r="MP342" s="141"/>
      <c r="MQ342" s="141"/>
      <c r="MR342" s="141"/>
      <c r="MS342" s="141"/>
      <c r="MT342" s="141"/>
      <c r="MU342" s="141"/>
      <c r="MV342" s="141"/>
      <c r="MW342" s="141"/>
      <c r="MX342" s="141"/>
      <c r="MY342" s="141"/>
      <c r="MZ342" s="141"/>
      <c r="NA342" s="141"/>
      <c r="NB342" s="141"/>
      <c r="NC342" s="141"/>
      <c r="ND342" s="141"/>
      <c r="NE342" s="141"/>
      <c r="NF342" s="141"/>
      <c r="NG342" s="141"/>
      <c r="NH342" s="141"/>
      <c r="NI342" s="141"/>
      <c r="NJ342" s="141"/>
      <c r="NK342" s="141"/>
      <c r="NL342" s="141"/>
      <c r="NM342" s="141"/>
      <c r="NN342" s="141"/>
      <c r="NO342" s="141"/>
      <c r="NP342" s="141"/>
      <c r="NQ342" s="141"/>
      <c r="NR342" s="141"/>
      <c r="NS342" s="141"/>
      <c r="NT342" s="141"/>
      <c r="NU342" s="141"/>
      <c r="NV342" s="141"/>
      <c r="NW342" s="141"/>
      <c r="NX342" s="141"/>
      <c r="NY342" s="141"/>
      <c r="NZ342" s="141"/>
      <c r="OA342" s="141"/>
      <c r="OB342" s="141"/>
      <c r="OC342" s="141"/>
      <c r="OD342" s="141"/>
      <c r="OE342" s="141"/>
      <c r="OF342" s="141"/>
      <c r="OG342" s="141"/>
      <c r="OH342" s="141"/>
      <c r="OI342" s="141"/>
      <c r="OJ342" s="141"/>
      <c r="OK342" s="141"/>
      <c r="OL342" s="141"/>
      <c r="OM342" s="141"/>
      <c r="ON342" s="141"/>
      <c r="OO342" s="141"/>
      <c r="OP342" s="141"/>
      <c r="OQ342" s="141"/>
      <c r="OR342" s="141"/>
      <c r="OS342" s="141"/>
      <c r="OT342" s="141"/>
      <c r="OU342" s="141"/>
      <c r="OV342" s="141"/>
      <c r="OW342" s="141"/>
      <c r="OX342" s="141"/>
      <c r="OY342" s="141"/>
      <c r="OZ342" s="141"/>
      <c r="PA342" s="141"/>
      <c r="PB342" s="141"/>
      <c r="PC342" s="141"/>
      <c r="PD342" s="141"/>
      <c r="PE342" s="141"/>
      <c r="PF342" s="141"/>
      <c r="PG342" s="141"/>
      <c r="PH342" s="141"/>
      <c r="PI342" s="141"/>
      <c r="PJ342" s="141"/>
      <c r="PK342" s="141"/>
      <c r="PL342" s="141"/>
      <c r="PM342" s="141"/>
      <c r="PN342" s="141"/>
      <c r="PO342" s="141"/>
      <c r="PP342" s="141"/>
      <c r="PQ342" s="141"/>
      <c r="PR342" s="141"/>
      <c r="PS342" s="141"/>
      <c r="PT342" s="141"/>
      <c r="PU342" s="141"/>
      <c r="PV342" s="141"/>
      <c r="PW342" s="141"/>
      <c r="PX342" s="141"/>
      <c r="PY342" s="141"/>
      <c r="PZ342" s="141"/>
      <c r="QA342" s="141"/>
      <c r="QB342" s="141"/>
      <c r="QC342" s="141"/>
      <c r="QD342" s="141"/>
      <c r="QE342" s="141"/>
      <c r="QF342" s="141"/>
      <c r="QG342" s="141"/>
    </row>
    <row r="343" spans="1:449" s="145" customFormat="1" ht="118.5" hidden="1" customHeight="1">
      <c r="A343" s="252">
        <v>316</v>
      </c>
      <c r="B343" s="255" t="s">
        <v>1876</v>
      </c>
      <c r="C343" s="256" t="s">
        <v>269</v>
      </c>
      <c r="D343" s="255" t="s">
        <v>341</v>
      </c>
      <c r="E343" s="213" t="s">
        <v>592</v>
      </c>
      <c r="F343" s="213" t="s">
        <v>1877</v>
      </c>
      <c r="G343" s="254" t="s">
        <v>269</v>
      </c>
      <c r="H343" s="213" t="s">
        <v>341</v>
      </c>
      <c r="I343" s="213" t="s">
        <v>1914</v>
      </c>
      <c r="J343" s="395" t="s">
        <v>102</v>
      </c>
      <c r="K343" s="395" t="s">
        <v>638</v>
      </c>
      <c r="L343" s="395" t="s">
        <v>639</v>
      </c>
      <c r="M343" s="288" t="s">
        <v>1879</v>
      </c>
      <c r="N343" s="395" t="s">
        <v>1880</v>
      </c>
      <c r="O343" s="213" t="s">
        <v>102</v>
      </c>
      <c r="P343" s="213" t="s">
        <v>3431</v>
      </c>
      <c r="Q343" s="213" t="s">
        <v>642</v>
      </c>
      <c r="R343" s="213" t="s">
        <v>250</v>
      </c>
      <c r="S343" s="255" t="s">
        <v>4133</v>
      </c>
      <c r="T343" s="255" t="s">
        <v>328</v>
      </c>
      <c r="U343" s="213" t="s">
        <v>590</v>
      </c>
      <c r="V343" s="255">
        <v>2021</v>
      </c>
      <c r="W343" s="255" t="s">
        <v>4134</v>
      </c>
      <c r="X343" s="214" t="s">
        <v>4135</v>
      </c>
      <c r="Y343" s="214" t="s">
        <v>4136</v>
      </c>
      <c r="Z343" s="214" t="s">
        <v>4137</v>
      </c>
      <c r="AA343" s="213">
        <v>1</v>
      </c>
      <c r="AB343" s="255" t="s">
        <v>328</v>
      </c>
      <c r="AC343" s="255" t="s">
        <v>328</v>
      </c>
      <c r="AD343" s="255" t="s">
        <v>328</v>
      </c>
      <c r="AE343" s="255" t="s">
        <v>328</v>
      </c>
      <c r="AF343" s="315">
        <v>44321</v>
      </c>
      <c r="AG343" s="315">
        <v>44530</v>
      </c>
      <c r="AH343" s="260">
        <v>44743</v>
      </c>
      <c r="AI343" s="260" t="s">
        <v>309</v>
      </c>
      <c r="AJ343" s="260" t="s">
        <v>309</v>
      </c>
      <c r="AK343" s="218">
        <f t="shared" si="50"/>
        <v>-181</v>
      </c>
      <c r="AL343" s="220" t="s">
        <v>547</v>
      </c>
      <c r="AM343" s="257"/>
      <c r="AN343" s="257"/>
      <c r="AO343" s="257"/>
      <c r="AP343" s="261"/>
      <c r="AQ343" s="213" t="s">
        <v>386</v>
      </c>
      <c r="AR343" s="223">
        <v>79</v>
      </c>
      <c r="AS343" s="221" t="s">
        <v>398</v>
      </c>
      <c r="AT343" s="262" t="s">
        <v>412</v>
      </c>
      <c r="AU343" s="220" t="s">
        <v>547</v>
      </c>
      <c r="AV343" s="263" t="s">
        <v>412</v>
      </c>
      <c r="AW343" s="222">
        <v>0</v>
      </c>
      <c r="AX343" s="261">
        <v>0</v>
      </c>
      <c r="AY343" s="221" t="s">
        <v>400</v>
      </c>
      <c r="AZ343" s="221" t="s">
        <v>383</v>
      </c>
      <c r="BA343" s="247" t="s">
        <v>390</v>
      </c>
      <c r="BB343" s="250" t="s">
        <v>591</v>
      </c>
      <c r="BC343" s="264">
        <v>44620</v>
      </c>
      <c r="BD343" s="250" t="s">
        <v>394</v>
      </c>
      <c r="BE343" s="240" t="s">
        <v>576</v>
      </c>
      <c r="BF343" s="124">
        <v>0</v>
      </c>
      <c r="BG343" s="235" t="s">
        <v>386</v>
      </c>
      <c r="BH343" s="223">
        <v>-44620</v>
      </c>
      <c r="BI343" s="221" t="s">
        <v>387</v>
      </c>
      <c r="BJ343" s="269">
        <v>44638</v>
      </c>
      <c r="BK343" s="721" t="s">
        <v>4110</v>
      </c>
      <c r="BL343" s="267" t="s">
        <v>466</v>
      </c>
      <c r="BM343" s="266">
        <v>0</v>
      </c>
      <c r="BN343" s="221" t="s">
        <v>387</v>
      </c>
      <c r="BO343" s="267"/>
      <c r="BP343" s="268" t="s">
        <v>293</v>
      </c>
      <c r="BQ343" s="62" t="s">
        <v>4138</v>
      </c>
      <c r="BR343" s="269">
        <v>44712</v>
      </c>
      <c r="BS343" s="233" t="s">
        <v>480</v>
      </c>
      <c r="BT343" s="234">
        <v>1</v>
      </c>
      <c r="BU343" s="235" t="s">
        <v>380</v>
      </c>
      <c r="BV343" s="223">
        <v>-181</v>
      </c>
      <c r="BW343" s="221" t="s">
        <v>387</v>
      </c>
      <c r="BX343" s="556">
        <v>44732</v>
      </c>
      <c r="BY343" s="557" t="s">
        <v>4119</v>
      </c>
      <c r="BZ343" s="557" t="s">
        <v>559</v>
      </c>
      <c r="CA343" s="558">
        <v>1</v>
      </c>
      <c r="CB343" s="236" t="s">
        <v>294</v>
      </c>
      <c r="CC343" s="94"/>
      <c r="CD343" s="236" t="s">
        <v>294</v>
      </c>
      <c r="CE343" s="233" t="s">
        <v>1125</v>
      </c>
      <c r="CF343" s="233" t="s">
        <v>1125</v>
      </c>
      <c r="CG343" s="375" t="s">
        <v>328</v>
      </c>
      <c r="CH343" s="233" t="s">
        <v>328</v>
      </c>
      <c r="CI343" s="234">
        <v>1</v>
      </c>
      <c r="CJ343" s="235" t="str">
        <f t="shared" si="51"/>
        <v>CUMPLIMIENTO TOTAL</v>
      </c>
      <c r="CK343" s="223" t="str">
        <f t="shared" si="46"/>
        <v>NO APLICA ACCION CERRADA</v>
      </c>
      <c r="CL343" s="221" t="str">
        <f t="shared" si="47"/>
        <v>NO APLICA ACCION CERRADA</v>
      </c>
      <c r="CM343" s="239" t="s">
        <v>328</v>
      </c>
      <c r="CN343" s="82" t="s">
        <v>1125</v>
      </c>
      <c r="CO343" s="312" t="s">
        <v>339</v>
      </c>
      <c r="CP343" s="558">
        <v>1</v>
      </c>
      <c r="CQ343" s="236" t="s">
        <v>294</v>
      </c>
      <c r="CR343" s="94"/>
      <c r="CS343" s="249">
        <v>44963</v>
      </c>
      <c r="CT343" s="82" t="s">
        <v>1125</v>
      </c>
      <c r="CU343" s="82" t="s">
        <v>339</v>
      </c>
      <c r="CV343" s="107">
        <v>1</v>
      </c>
      <c r="CW343" s="110">
        <v>1</v>
      </c>
      <c r="CX343" s="235" t="str">
        <f t="shared" si="52"/>
        <v>CUMPLIMIENTO TOTAL</v>
      </c>
      <c r="CY343" s="223" t="str">
        <f t="shared" si="53"/>
        <v>NO APLICA ACCION CERRADA</v>
      </c>
      <c r="CZ343" s="221" t="str">
        <f t="shared" si="54"/>
        <v>NO APLICA ACCION CERRADA</v>
      </c>
      <c r="DA343" s="239" t="s">
        <v>328</v>
      </c>
      <c r="DB343" s="82" t="s">
        <v>1125</v>
      </c>
      <c r="DC343" s="82" t="s">
        <v>339</v>
      </c>
      <c r="DD343" s="107">
        <v>1</v>
      </c>
      <c r="DE343" s="97" t="s">
        <v>294</v>
      </c>
      <c r="DF343" s="94"/>
      <c r="DG343" s="141"/>
      <c r="DH343" s="141"/>
      <c r="DI343" s="141"/>
      <c r="DJ343" s="141"/>
      <c r="DK343" s="141"/>
      <c r="DL343" s="141"/>
      <c r="DM343" s="141"/>
      <c r="DN343" s="141"/>
      <c r="DO343" s="141"/>
      <c r="DP343" s="141"/>
      <c r="DQ343" s="141"/>
      <c r="DR343" s="141"/>
      <c r="DS343" s="141"/>
      <c r="DT343" s="141"/>
      <c r="DU343" s="141"/>
      <c r="DV343" s="141"/>
      <c r="DW343" s="141"/>
      <c r="DX343" s="141"/>
      <c r="DY343" s="141"/>
      <c r="DZ343" s="141"/>
      <c r="EA343" s="141"/>
      <c r="EB343" s="141"/>
      <c r="EC343" s="141"/>
      <c r="ED343" s="141"/>
      <c r="EE343" s="141"/>
      <c r="EF343" s="141"/>
      <c r="EG343" s="141"/>
      <c r="EH343" s="141"/>
      <c r="EI343" s="141"/>
      <c r="EJ343" s="141"/>
      <c r="EK343" s="141"/>
      <c r="EL343" s="141"/>
      <c r="EM343" s="141"/>
      <c r="EN343" s="141"/>
      <c r="EO343" s="141"/>
      <c r="EP343" s="141"/>
      <c r="EQ343" s="141"/>
      <c r="ER343" s="141"/>
      <c r="ES343" s="141"/>
      <c r="ET343" s="141"/>
      <c r="EU343" s="141"/>
      <c r="EV343" s="141"/>
      <c r="EW343" s="141"/>
      <c r="EX343" s="141"/>
      <c r="EY343" s="141"/>
      <c r="EZ343" s="141"/>
      <c r="FA343" s="141"/>
      <c r="FB343" s="141"/>
      <c r="FC343" s="141"/>
      <c r="FD343" s="141"/>
      <c r="FE343" s="141"/>
      <c r="FF343" s="141"/>
      <c r="FG343" s="141"/>
      <c r="FH343" s="141"/>
      <c r="FI343" s="141"/>
      <c r="FJ343" s="141"/>
      <c r="FK343" s="141"/>
      <c r="FL343" s="141"/>
      <c r="FM343" s="141"/>
      <c r="FN343" s="141"/>
      <c r="FO343" s="141"/>
      <c r="FP343" s="141"/>
      <c r="FQ343" s="141"/>
      <c r="FR343" s="141"/>
      <c r="FS343" s="141"/>
      <c r="FT343" s="141"/>
      <c r="FU343" s="141"/>
      <c r="FV343" s="141"/>
      <c r="FW343" s="141"/>
      <c r="FX343" s="141"/>
      <c r="FY343" s="141"/>
      <c r="FZ343" s="141"/>
      <c r="GA343" s="141"/>
      <c r="GB343" s="141"/>
      <c r="GC343" s="141"/>
      <c r="GD343" s="141"/>
      <c r="GE343" s="141"/>
      <c r="GF343" s="141"/>
      <c r="GG343" s="141"/>
      <c r="GH343" s="141"/>
      <c r="GI343" s="141"/>
      <c r="GJ343" s="141"/>
      <c r="GK343" s="141"/>
      <c r="GL343" s="141"/>
      <c r="GM343" s="141"/>
      <c r="GN343" s="141"/>
      <c r="GO343" s="141"/>
      <c r="GP343" s="141"/>
      <c r="GQ343" s="141"/>
      <c r="GR343" s="141"/>
      <c r="GS343" s="141"/>
      <c r="GT343" s="141"/>
      <c r="GU343" s="141"/>
      <c r="GV343" s="141"/>
      <c r="GW343" s="141"/>
      <c r="GX343" s="141"/>
      <c r="GY343" s="141"/>
      <c r="GZ343" s="141"/>
      <c r="HA343" s="141"/>
      <c r="HB343" s="141"/>
      <c r="HC343" s="141"/>
      <c r="HD343" s="141"/>
      <c r="HE343" s="141"/>
      <c r="HF343" s="141"/>
      <c r="HG343" s="141"/>
      <c r="HH343" s="141"/>
      <c r="HI343" s="141"/>
      <c r="HJ343" s="141"/>
      <c r="HK343" s="141"/>
      <c r="HL343" s="141"/>
      <c r="HM343" s="141"/>
      <c r="HN343" s="141"/>
      <c r="HO343" s="141"/>
      <c r="HP343" s="141"/>
      <c r="HQ343" s="141"/>
      <c r="HR343" s="141"/>
      <c r="HS343" s="141"/>
      <c r="HT343" s="141"/>
      <c r="HU343" s="141"/>
      <c r="HV343" s="141"/>
      <c r="HW343" s="141"/>
      <c r="HX343" s="141"/>
      <c r="HY343" s="141"/>
      <c r="HZ343" s="141"/>
      <c r="IA343" s="141"/>
      <c r="IB343" s="141"/>
      <c r="IC343" s="141"/>
      <c r="ID343" s="141"/>
      <c r="IE343" s="141"/>
      <c r="IF343" s="141"/>
      <c r="IG343" s="141"/>
      <c r="IH343" s="141"/>
      <c r="II343" s="141"/>
      <c r="IJ343" s="141"/>
      <c r="IK343" s="141"/>
      <c r="IL343" s="141"/>
      <c r="IM343" s="141"/>
      <c r="IN343" s="141"/>
      <c r="IO343" s="141"/>
      <c r="IP343" s="141"/>
      <c r="IQ343" s="141"/>
      <c r="IR343" s="141"/>
      <c r="IS343" s="141"/>
      <c r="IT343" s="141"/>
      <c r="IU343" s="141"/>
      <c r="IV343" s="141"/>
      <c r="IW343" s="141"/>
      <c r="IX343" s="141"/>
      <c r="IY343" s="141"/>
      <c r="IZ343" s="141"/>
      <c r="JA343" s="141"/>
      <c r="JB343" s="141"/>
      <c r="JC343" s="141"/>
      <c r="JD343" s="141"/>
      <c r="JE343" s="141"/>
      <c r="JF343" s="141"/>
      <c r="JG343" s="141"/>
      <c r="JH343" s="141"/>
      <c r="JI343" s="141"/>
      <c r="JJ343" s="141"/>
      <c r="JK343" s="141"/>
      <c r="JL343" s="141"/>
      <c r="JM343" s="141"/>
      <c r="JN343" s="141"/>
      <c r="JO343" s="141"/>
      <c r="JP343" s="141"/>
      <c r="JQ343" s="141"/>
      <c r="JR343" s="141"/>
      <c r="JS343" s="141"/>
      <c r="JT343" s="141"/>
      <c r="JU343" s="141"/>
      <c r="JV343" s="141"/>
      <c r="JW343" s="141"/>
      <c r="JX343" s="141"/>
      <c r="JY343" s="141"/>
      <c r="JZ343" s="141"/>
      <c r="KA343" s="141"/>
      <c r="KB343" s="141"/>
      <c r="KC343" s="141"/>
      <c r="KD343" s="141"/>
      <c r="KE343" s="141"/>
      <c r="KF343" s="141"/>
      <c r="KG343" s="141"/>
      <c r="KH343" s="141"/>
      <c r="KI343" s="141"/>
      <c r="KJ343" s="141"/>
      <c r="KK343" s="141"/>
      <c r="KL343" s="141"/>
      <c r="KM343" s="141"/>
      <c r="KN343" s="141"/>
      <c r="KO343" s="141"/>
      <c r="KP343" s="141"/>
      <c r="KQ343" s="141"/>
      <c r="KR343" s="141"/>
      <c r="KS343" s="141"/>
      <c r="KT343" s="141"/>
      <c r="KU343" s="141"/>
      <c r="KV343" s="141"/>
      <c r="KW343" s="141"/>
      <c r="KX343" s="141"/>
      <c r="KY343" s="141"/>
      <c r="KZ343" s="141"/>
      <c r="LA343" s="141"/>
      <c r="LB343" s="141"/>
      <c r="LC343" s="141"/>
      <c r="LD343" s="141"/>
      <c r="LE343" s="141"/>
      <c r="LF343" s="141"/>
      <c r="LG343" s="141"/>
      <c r="LH343" s="141"/>
      <c r="LI343" s="141"/>
      <c r="LJ343" s="141"/>
      <c r="LK343" s="141"/>
      <c r="LL343" s="141"/>
      <c r="LM343" s="141"/>
      <c r="LN343" s="141"/>
      <c r="LO343" s="141"/>
      <c r="LP343" s="141"/>
      <c r="LQ343" s="141"/>
      <c r="LR343" s="141"/>
      <c r="LS343" s="141"/>
      <c r="LT343" s="141"/>
      <c r="LU343" s="141"/>
      <c r="LV343" s="141"/>
      <c r="LW343" s="141"/>
      <c r="LX343" s="141"/>
      <c r="LY343" s="141"/>
      <c r="LZ343" s="141"/>
      <c r="MA343" s="141"/>
      <c r="MB343" s="141"/>
      <c r="MC343" s="141"/>
      <c r="MD343" s="141"/>
      <c r="ME343" s="141"/>
      <c r="MF343" s="141"/>
      <c r="MG343" s="141"/>
      <c r="MH343" s="141"/>
      <c r="MI343" s="141"/>
      <c r="MJ343" s="141"/>
      <c r="MK343" s="141"/>
      <c r="ML343" s="141"/>
      <c r="MM343" s="141"/>
      <c r="MN343" s="141"/>
      <c r="MO343" s="141"/>
      <c r="MP343" s="141"/>
      <c r="MQ343" s="141"/>
      <c r="MR343" s="141"/>
      <c r="MS343" s="141"/>
      <c r="MT343" s="141"/>
      <c r="MU343" s="141"/>
      <c r="MV343" s="141"/>
      <c r="MW343" s="141"/>
      <c r="MX343" s="141"/>
      <c r="MY343" s="141"/>
      <c r="MZ343" s="141"/>
      <c r="NA343" s="141"/>
      <c r="NB343" s="141"/>
      <c r="NC343" s="141"/>
      <c r="ND343" s="141"/>
      <c r="NE343" s="141"/>
      <c r="NF343" s="141"/>
      <c r="NG343" s="141"/>
      <c r="NH343" s="141"/>
      <c r="NI343" s="141"/>
      <c r="NJ343" s="141"/>
      <c r="NK343" s="141"/>
      <c r="NL343" s="141"/>
      <c r="NM343" s="141"/>
      <c r="NN343" s="141"/>
      <c r="NO343" s="141"/>
      <c r="NP343" s="141"/>
      <c r="NQ343" s="141"/>
      <c r="NR343" s="141"/>
      <c r="NS343" s="141"/>
      <c r="NT343" s="141"/>
      <c r="NU343" s="141"/>
      <c r="NV343" s="141"/>
      <c r="NW343" s="141"/>
      <c r="NX343" s="141"/>
      <c r="NY343" s="141"/>
      <c r="NZ343" s="141"/>
      <c r="OA343" s="141"/>
      <c r="OB343" s="141"/>
      <c r="OC343" s="141"/>
      <c r="OD343" s="141"/>
      <c r="OE343" s="141"/>
      <c r="OF343" s="141"/>
      <c r="OG343" s="141"/>
      <c r="OH343" s="141"/>
      <c r="OI343" s="141"/>
      <c r="OJ343" s="141"/>
      <c r="OK343" s="141"/>
      <c r="OL343" s="141"/>
      <c r="OM343" s="141"/>
      <c r="ON343" s="141"/>
      <c r="OO343" s="141"/>
      <c r="OP343" s="141"/>
      <c r="OQ343" s="141"/>
      <c r="OR343" s="141"/>
      <c r="OS343" s="141"/>
      <c r="OT343" s="141"/>
      <c r="OU343" s="141"/>
      <c r="OV343" s="141"/>
      <c r="OW343" s="141"/>
      <c r="OX343" s="141"/>
      <c r="OY343" s="141"/>
      <c r="OZ343" s="141"/>
      <c r="PA343" s="141"/>
      <c r="PB343" s="141"/>
      <c r="PC343" s="141"/>
      <c r="PD343" s="141"/>
      <c r="PE343" s="141"/>
      <c r="PF343" s="141"/>
      <c r="PG343" s="141"/>
      <c r="PH343" s="141"/>
      <c r="PI343" s="141"/>
      <c r="PJ343" s="141"/>
      <c r="PK343" s="141"/>
      <c r="PL343" s="141"/>
      <c r="PM343" s="141"/>
      <c r="PN343" s="141"/>
      <c r="PO343" s="141"/>
      <c r="PP343" s="141"/>
      <c r="PQ343" s="141"/>
      <c r="PR343" s="141"/>
      <c r="PS343" s="141"/>
      <c r="PT343" s="141"/>
      <c r="PU343" s="141"/>
      <c r="PV343" s="141"/>
      <c r="PW343" s="141"/>
      <c r="PX343" s="141"/>
      <c r="PY343" s="141"/>
      <c r="PZ343" s="141"/>
      <c r="QA343" s="141"/>
      <c r="QB343" s="141"/>
      <c r="QC343" s="141"/>
      <c r="QD343" s="141"/>
      <c r="QE343" s="141"/>
      <c r="QF343" s="141"/>
      <c r="QG343" s="141"/>
    </row>
    <row r="344" spans="1:449" s="145" customFormat="1" ht="118.5" hidden="1" customHeight="1">
      <c r="A344" s="212">
        <v>317</v>
      </c>
      <c r="B344" s="213" t="s">
        <v>1876</v>
      </c>
      <c r="C344" s="214" t="s">
        <v>269</v>
      </c>
      <c r="D344" s="213" t="s">
        <v>341</v>
      </c>
      <c r="E344" s="722" t="s">
        <v>4139</v>
      </c>
      <c r="F344" s="213" t="s">
        <v>1201</v>
      </c>
      <c r="G344" s="214" t="s">
        <v>269</v>
      </c>
      <c r="H344" s="213" t="s">
        <v>341</v>
      </c>
      <c r="I344" s="213" t="s">
        <v>1201</v>
      </c>
      <c r="J344" s="216" t="s">
        <v>1203</v>
      </c>
      <c r="K344" s="216" t="s">
        <v>638</v>
      </c>
      <c r="L344" s="216" t="s">
        <v>639</v>
      </c>
      <c r="M344" s="216" t="s">
        <v>660</v>
      </c>
      <c r="N344" s="216" t="s">
        <v>661</v>
      </c>
      <c r="O344" s="213" t="s">
        <v>102</v>
      </c>
      <c r="P344" s="213" t="s">
        <v>4140</v>
      </c>
      <c r="Q344" s="213" t="s">
        <v>657</v>
      </c>
      <c r="R344" s="213" t="s">
        <v>250</v>
      </c>
      <c r="S344" s="213" t="s">
        <v>4141</v>
      </c>
      <c r="T344" s="213" t="s">
        <v>328</v>
      </c>
      <c r="U344" s="213" t="s">
        <v>590</v>
      </c>
      <c r="V344" s="213">
        <v>2021</v>
      </c>
      <c r="W344" s="213" t="s">
        <v>4142</v>
      </c>
      <c r="X344" s="214" t="s">
        <v>4143</v>
      </c>
      <c r="Y344" s="214" t="s">
        <v>4144</v>
      </c>
      <c r="Z344" s="214" t="s">
        <v>4145</v>
      </c>
      <c r="AA344" s="213">
        <v>1</v>
      </c>
      <c r="AB344" s="213" t="s">
        <v>328</v>
      </c>
      <c r="AC344" s="213" t="s">
        <v>328</v>
      </c>
      <c r="AD344" s="213" t="s">
        <v>328</v>
      </c>
      <c r="AE344" s="213" t="s">
        <v>328</v>
      </c>
      <c r="AF344" s="315">
        <v>44321</v>
      </c>
      <c r="AG344" s="315">
        <v>44530</v>
      </c>
      <c r="AH344" s="260">
        <v>44900</v>
      </c>
      <c r="AI344" s="217" t="s">
        <v>309</v>
      </c>
      <c r="AJ344" s="217" t="s">
        <v>309</v>
      </c>
      <c r="AK344" s="218">
        <f t="shared" si="50"/>
        <v>-181</v>
      </c>
      <c r="AL344" s="220" t="s">
        <v>547</v>
      </c>
      <c r="AM344" s="221"/>
      <c r="AN344" s="221"/>
      <c r="AO344" s="221"/>
      <c r="AP344" s="222"/>
      <c r="AQ344" s="213" t="s">
        <v>386</v>
      </c>
      <c r="AR344" s="223">
        <v>79</v>
      </c>
      <c r="AS344" s="221" t="s">
        <v>398</v>
      </c>
      <c r="AT344" s="220" t="s">
        <v>412</v>
      </c>
      <c r="AU344" s="220" t="s">
        <v>547</v>
      </c>
      <c r="AV344" s="263" t="s">
        <v>412</v>
      </c>
      <c r="AW344" s="222">
        <v>0</v>
      </c>
      <c r="AX344" s="222">
        <v>0</v>
      </c>
      <c r="AY344" s="221" t="s">
        <v>400</v>
      </c>
      <c r="AZ344" s="221" t="s">
        <v>383</v>
      </c>
      <c r="BA344" s="247" t="s">
        <v>390</v>
      </c>
      <c r="BB344" s="279" t="s">
        <v>789</v>
      </c>
      <c r="BC344" s="280">
        <v>44620</v>
      </c>
      <c r="BD344" s="279" t="s">
        <v>394</v>
      </c>
      <c r="BE344" s="279" t="s">
        <v>576</v>
      </c>
      <c r="BF344" s="47">
        <v>0</v>
      </c>
      <c r="BG344" s="235" t="s">
        <v>386</v>
      </c>
      <c r="BH344" s="223">
        <v>-44620</v>
      </c>
      <c r="BI344" s="221" t="s">
        <v>387</v>
      </c>
      <c r="BJ344" s="232">
        <v>44638</v>
      </c>
      <c r="BK344" s="279" t="s">
        <v>4110</v>
      </c>
      <c r="BL344" s="36" t="s">
        <v>466</v>
      </c>
      <c r="BM344" s="47">
        <v>0</v>
      </c>
      <c r="BN344" s="221" t="s">
        <v>387</v>
      </c>
      <c r="BO344" s="36"/>
      <c r="BP344" s="231" t="s">
        <v>293</v>
      </c>
      <c r="BQ344" s="62" t="s">
        <v>4146</v>
      </c>
      <c r="BR344" s="232">
        <v>44712</v>
      </c>
      <c r="BS344" s="233" t="s">
        <v>4147</v>
      </c>
      <c r="BT344" s="234">
        <v>0.25</v>
      </c>
      <c r="BU344" s="235" t="s">
        <v>435</v>
      </c>
      <c r="BV344" s="223">
        <v>-181</v>
      </c>
      <c r="BW344" s="221" t="s">
        <v>387</v>
      </c>
      <c r="BX344" s="140">
        <v>44734</v>
      </c>
      <c r="BY344" s="584" t="s">
        <v>4148</v>
      </c>
      <c r="BZ344" s="70" t="s">
        <v>466</v>
      </c>
      <c r="CA344" s="116">
        <v>0</v>
      </c>
      <c r="CB344" s="236" t="s">
        <v>387</v>
      </c>
      <c r="CC344" s="70"/>
      <c r="CD344" s="231" t="s">
        <v>293</v>
      </c>
      <c r="CE344" s="62"/>
      <c r="CF344" s="26" t="s">
        <v>4149</v>
      </c>
      <c r="CG344" s="27" t="s">
        <v>4150</v>
      </c>
      <c r="CH344" s="393" t="s">
        <v>4151</v>
      </c>
      <c r="CI344" s="681">
        <v>1</v>
      </c>
      <c r="CJ344" s="235" t="str">
        <f t="shared" si="51"/>
        <v>CUMPLIMIENTO TOTAL</v>
      </c>
      <c r="CK344" s="223">
        <f t="shared" si="46"/>
        <v>-181</v>
      </c>
      <c r="CL344" s="221" t="str">
        <f t="shared" si="47"/>
        <v>VENCIDO</v>
      </c>
      <c r="CM344" s="239">
        <v>44883</v>
      </c>
      <c r="CN344" s="723" t="s">
        <v>4152</v>
      </c>
      <c r="CO344" s="82" t="s">
        <v>727</v>
      </c>
      <c r="CP344" s="116">
        <v>1</v>
      </c>
      <c r="CQ344" s="236" t="s">
        <v>294</v>
      </c>
      <c r="CR344" s="70"/>
      <c r="CS344" s="249">
        <v>44963</v>
      </c>
      <c r="CT344" s="82" t="s">
        <v>1125</v>
      </c>
      <c r="CU344" s="82" t="s">
        <v>339</v>
      </c>
      <c r="CV344" s="107">
        <v>1</v>
      </c>
      <c r="CW344" s="110">
        <v>1</v>
      </c>
      <c r="CX344" s="235" t="str">
        <f t="shared" si="52"/>
        <v>CUMPLIMIENTO TOTAL</v>
      </c>
      <c r="CY344" s="223" t="str">
        <f t="shared" si="53"/>
        <v>NO APLICA ACCION CERRADA</v>
      </c>
      <c r="CZ344" s="221" t="str">
        <f t="shared" si="54"/>
        <v>NO APLICA ACCION CERRADA</v>
      </c>
      <c r="DA344" s="239" t="s">
        <v>328</v>
      </c>
      <c r="DB344" s="82" t="s">
        <v>1125</v>
      </c>
      <c r="DC344" s="82" t="s">
        <v>339</v>
      </c>
      <c r="DD344" s="107">
        <v>1</v>
      </c>
      <c r="DE344" s="97" t="s">
        <v>294</v>
      </c>
      <c r="DF344" s="70"/>
      <c r="DG344" s="99"/>
      <c r="DH344" s="99"/>
      <c r="DI344" s="99"/>
      <c r="DJ344" s="99"/>
      <c r="DK344" s="99"/>
      <c r="DL344" s="99"/>
      <c r="DM344" s="99"/>
      <c r="DN344" s="99"/>
      <c r="DO344" s="99"/>
      <c r="DP344" s="99"/>
      <c r="DQ344" s="99"/>
      <c r="DR344" s="99"/>
      <c r="DS344" s="99"/>
      <c r="DT344" s="99"/>
      <c r="DU344" s="99"/>
      <c r="DV344" s="99"/>
      <c r="DW344" s="99"/>
      <c r="DX344" s="99"/>
      <c r="DY344" s="99"/>
      <c r="DZ344" s="99"/>
      <c r="EA344" s="99"/>
      <c r="EB344" s="99"/>
      <c r="EC344" s="99"/>
      <c r="ED344" s="99"/>
      <c r="EE344" s="99"/>
      <c r="EF344" s="99"/>
      <c r="EG344" s="99"/>
      <c r="EH344" s="99"/>
      <c r="EI344" s="99"/>
      <c r="EJ344" s="99"/>
      <c r="EK344" s="99"/>
      <c r="EL344" s="99"/>
      <c r="EM344" s="99"/>
      <c r="EN344" s="99"/>
      <c r="EO344" s="99"/>
      <c r="EP344" s="99"/>
      <c r="EQ344" s="99"/>
      <c r="ER344" s="99"/>
      <c r="ES344" s="99"/>
      <c r="ET344" s="99"/>
      <c r="EU344" s="99"/>
      <c r="EV344" s="99"/>
      <c r="EW344" s="99"/>
      <c r="EX344" s="99"/>
      <c r="EY344" s="99"/>
      <c r="EZ344" s="99"/>
      <c r="FA344" s="99"/>
      <c r="FB344" s="99"/>
      <c r="FC344" s="99"/>
      <c r="FD344" s="99"/>
      <c r="FE344" s="99"/>
      <c r="FF344" s="99"/>
      <c r="FG344" s="99"/>
      <c r="FH344" s="99"/>
      <c r="FI344" s="99"/>
      <c r="FJ344" s="99"/>
      <c r="FK344" s="99"/>
      <c r="FL344" s="99"/>
      <c r="FM344" s="99"/>
      <c r="FN344" s="99"/>
      <c r="FO344" s="99"/>
      <c r="FP344" s="99"/>
      <c r="FQ344" s="99"/>
      <c r="FR344" s="99"/>
      <c r="FS344" s="99"/>
      <c r="FT344" s="99"/>
      <c r="FU344" s="99"/>
      <c r="FV344" s="99"/>
      <c r="FW344" s="99"/>
      <c r="FX344" s="99"/>
      <c r="FY344" s="99"/>
      <c r="FZ344" s="99"/>
      <c r="GA344" s="99"/>
      <c r="GB344" s="99"/>
      <c r="GC344" s="99"/>
      <c r="GD344" s="99"/>
      <c r="GE344" s="99"/>
      <c r="GF344" s="99"/>
      <c r="GG344" s="99"/>
      <c r="GH344" s="99"/>
      <c r="GI344" s="99"/>
      <c r="GJ344" s="99"/>
      <c r="GK344" s="99"/>
      <c r="GL344" s="99"/>
      <c r="GM344" s="99"/>
      <c r="GN344" s="99"/>
      <c r="GO344" s="99"/>
      <c r="GP344" s="99"/>
      <c r="GQ344" s="99"/>
      <c r="GR344" s="99"/>
      <c r="GS344" s="99"/>
      <c r="GT344" s="99"/>
      <c r="GU344" s="99"/>
      <c r="GV344" s="99"/>
      <c r="GW344" s="99"/>
      <c r="GX344" s="99"/>
      <c r="GY344" s="99"/>
      <c r="GZ344" s="99"/>
      <c r="HA344" s="99"/>
      <c r="HB344" s="99"/>
      <c r="HC344" s="99"/>
      <c r="HD344" s="99"/>
      <c r="HE344" s="99"/>
      <c r="HF344" s="99"/>
      <c r="HG344" s="99"/>
      <c r="HH344" s="99"/>
      <c r="HI344" s="99"/>
      <c r="HJ344" s="99"/>
      <c r="HK344" s="99"/>
      <c r="HL344" s="99"/>
      <c r="HM344" s="99"/>
      <c r="HN344" s="99"/>
      <c r="HO344" s="99"/>
      <c r="HP344" s="99"/>
      <c r="HQ344" s="99"/>
      <c r="HR344" s="99"/>
      <c r="HS344" s="99"/>
      <c r="HT344" s="99"/>
      <c r="HU344" s="99"/>
      <c r="HV344" s="99"/>
      <c r="HW344" s="99"/>
      <c r="HX344" s="99"/>
      <c r="HY344" s="99"/>
      <c r="HZ344" s="99"/>
      <c r="IA344" s="99"/>
      <c r="IB344" s="99"/>
      <c r="IC344" s="99"/>
      <c r="ID344" s="99"/>
      <c r="IE344" s="99"/>
      <c r="IF344" s="99"/>
      <c r="IG344" s="99"/>
      <c r="IH344" s="99"/>
      <c r="II344" s="99"/>
      <c r="IJ344" s="99"/>
      <c r="IK344" s="99"/>
      <c r="IL344" s="99"/>
      <c r="IM344" s="99"/>
      <c r="IN344" s="99"/>
      <c r="IO344" s="99"/>
      <c r="IP344" s="99"/>
      <c r="IQ344" s="99"/>
      <c r="IR344" s="99"/>
      <c r="IS344" s="99"/>
      <c r="IT344" s="99"/>
      <c r="IU344" s="99"/>
      <c r="IV344" s="99"/>
      <c r="IW344" s="99"/>
      <c r="IX344" s="99"/>
      <c r="IY344" s="99"/>
      <c r="IZ344" s="99"/>
      <c r="JA344" s="99"/>
      <c r="JB344" s="99"/>
      <c r="JC344" s="99"/>
      <c r="JD344" s="99"/>
      <c r="JE344" s="99"/>
      <c r="JF344" s="99"/>
      <c r="JG344" s="99"/>
      <c r="JH344" s="99"/>
      <c r="JI344" s="99"/>
      <c r="JJ344" s="99"/>
      <c r="JK344" s="99"/>
      <c r="JL344" s="99"/>
      <c r="JM344" s="99"/>
      <c r="JN344" s="99"/>
      <c r="JO344" s="99"/>
      <c r="JP344" s="99"/>
      <c r="JQ344" s="99"/>
      <c r="JR344" s="99"/>
      <c r="JS344" s="99"/>
      <c r="JT344" s="99"/>
      <c r="JU344" s="99"/>
      <c r="JV344" s="99"/>
      <c r="JW344" s="99"/>
      <c r="JX344" s="99"/>
      <c r="JY344" s="99"/>
      <c r="JZ344" s="99"/>
      <c r="KA344" s="99"/>
      <c r="KB344" s="99"/>
      <c r="KC344" s="99"/>
      <c r="KD344" s="99"/>
      <c r="KE344" s="99"/>
      <c r="KF344" s="99"/>
      <c r="KG344" s="99"/>
      <c r="KH344" s="99"/>
      <c r="KI344" s="99"/>
      <c r="KJ344" s="99"/>
      <c r="KK344" s="99"/>
      <c r="KL344" s="99"/>
      <c r="KM344" s="99"/>
      <c r="KN344" s="99"/>
      <c r="KO344" s="99"/>
      <c r="KP344" s="99"/>
      <c r="KQ344" s="99"/>
      <c r="KR344" s="99"/>
      <c r="KS344" s="99"/>
      <c r="KT344" s="99"/>
      <c r="KU344" s="99"/>
      <c r="KV344" s="99"/>
      <c r="KW344" s="99"/>
      <c r="KX344" s="99"/>
      <c r="KY344" s="99"/>
      <c r="KZ344" s="99"/>
      <c r="LA344" s="99"/>
      <c r="LB344" s="99"/>
      <c r="LC344" s="99"/>
      <c r="LD344" s="99"/>
      <c r="LE344" s="99"/>
      <c r="LF344" s="99"/>
      <c r="LG344" s="99"/>
      <c r="LH344" s="99"/>
      <c r="LI344" s="99"/>
      <c r="LJ344" s="99"/>
      <c r="LK344" s="99"/>
      <c r="LL344" s="99"/>
      <c r="LM344" s="99"/>
      <c r="LN344" s="99"/>
      <c r="LO344" s="99"/>
      <c r="LP344" s="99"/>
      <c r="LQ344" s="99"/>
      <c r="LR344" s="99"/>
      <c r="LS344" s="99"/>
      <c r="LT344" s="99"/>
      <c r="LU344" s="99"/>
      <c r="LV344" s="99"/>
      <c r="LW344" s="99"/>
      <c r="LX344" s="99"/>
      <c r="LY344" s="99"/>
      <c r="LZ344" s="99"/>
      <c r="MA344" s="99"/>
      <c r="MB344" s="99"/>
      <c r="MC344" s="99"/>
      <c r="MD344" s="99"/>
      <c r="ME344" s="99"/>
      <c r="MF344" s="99"/>
      <c r="MG344" s="99"/>
      <c r="MH344" s="99"/>
      <c r="MI344" s="99"/>
      <c r="MJ344" s="99"/>
      <c r="MK344" s="99"/>
      <c r="ML344" s="99"/>
      <c r="MM344" s="99"/>
      <c r="MN344" s="99"/>
      <c r="MO344" s="99"/>
      <c r="MP344" s="99"/>
      <c r="MQ344" s="99"/>
      <c r="MR344" s="99"/>
      <c r="MS344" s="99"/>
      <c r="MT344" s="99"/>
      <c r="MU344" s="99"/>
      <c r="MV344" s="99"/>
      <c r="MW344" s="99"/>
      <c r="MX344" s="99"/>
      <c r="MY344" s="99"/>
      <c r="MZ344" s="99"/>
      <c r="NA344" s="99"/>
      <c r="NB344" s="99"/>
      <c r="NC344" s="99"/>
      <c r="ND344" s="99"/>
      <c r="NE344" s="99"/>
      <c r="NF344" s="99"/>
      <c r="NG344" s="99"/>
      <c r="NH344" s="99"/>
      <c r="NI344" s="99"/>
      <c r="NJ344" s="99"/>
      <c r="NK344" s="99"/>
      <c r="NL344" s="99"/>
      <c r="NM344" s="99"/>
      <c r="NN344" s="99"/>
      <c r="NO344" s="99"/>
      <c r="NP344" s="99"/>
      <c r="NQ344" s="99"/>
      <c r="NR344" s="99"/>
      <c r="NS344" s="99"/>
      <c r="NT344" s="99"/>
      <c r="NU344" s="99"/>
      <c r="NV344" s="99"/>
      <c r="NW344" s="99"/>
      <c r="NX344" s="99"/>
      <c r="NY344" s="99"/>
      <c r="NZ344" s="99"/>
      <c r="OA344" s="99"/>
      <c r="OB344" s="99"/>
      <c r="OC344" s="99"/>
      <c r="OD344" s="99"/>
      <c r="OE344" s="99"/>
      <c r="OF344" s="99"/>
      <c r="OG344" s="99"/>
      <c r="OH344" s="99"/>
      <c r="OI344" s="99"/>
      <c r="OJ344" s="99"/>
      <c r="OK344" s="99"/>
      <c r="OL344" s="99"/>
      <c r="OM344" s="99"/>
      <c r="ON344" s="99"/>
      <c r="OO344" s="99"/>
      <c r="OP344" s="99"/>
      <c r="OQ344" s="99"/>
      <c r="OR344" s="99"/>
      <c r="OS344" s="99"/>
      <c r="OT344" s="99"/>
      <c r="OU344" s="99"/>
      <c r="OV344" s="99"/>
      <c r="OW344" s="99"/>
      <c r="OX344" s="99"/>
      <c r="OY344" s="99"/>
      <c r="OZ344" s="99"/>
      <c r="PA344" s="99"/>
      <c r="PB344" s="99"/>
      <c r="PC344" s="99"/>
      <c r="PD344" s="99"/>
      <c r="PE344" s="99"/>
      <c r="PF344" s="99"/>
      <c r="PG344" s="99"/>
      <c r="PH344" s="99"/>
      <c r="PI344" s="99"/>
      <c r="PJ344" s="99"/>
      <c r="PK344" s="99"/>
      <c r="PL344" s="99"/>
      <c r="PM344" s="99"/>
      <c r="PN344" s="99"/>
      <c r="PO344" s="99"/>
      <c r="PP344" s="99"/>
      <c r="PQ344" s="99"/>
      <c r="PR344" s="99"/>
      <c r="PS344" s="99"/>
      <c r="PT344" s="99"/>
      <c r="PU344" s="99"/>
      <c r="PV344" s="99"/>
      <c r="PW344" s="99"/>
      <c r="PX344" s="99"/>
      <c r="PY344" s="99"/>
      <c r="PZ344" s="99"/>
      <c r="QA344" s="99"/>
      <c r="QB344" s="99"/>
      <c r="QC344" s="99"/>
      <c r="QD344" s="99"/>
      <c r="QE344" s="99"/>
      <c r="QF344" s="99"/>
      <c r="QG344" s="99"/>
    </row>
    <row r="345" spans="1:449" s="145" customFormat="1" ht="118.5" hidden="1" customHeight="1">
      <c r="A345" s="252">
        <v>318</v>
      </c>
      <c r="B345" s="255" t="s">
        <v>1876</v>
      </c>
      <c r="C345" s="256" t="s">
        <v>269</v>
      </c>
      <c r="D345" s="255" t="s">
        <v>341</v>
      </c>
      <c r="E345" s="213" t="s">
        <v>4153</v>
      </c>
      <c r="F345" s="213" t="s">
        <v>1877</v>
      </c>
      <c r="G345" s="254" t="s">
        <v>269</v>
      </c>
      <c r="H345" s="213" t="s">
        <v>341</v>
      </c>
      <c r="I345" s="215" t="s">
        <v>4154</v>
      </c>
      <c r="J345" s="395" t="s">
        <v>102</v>
      </c>
      <c r="K345" s="395" t="s">
        <v>638</v>
      </c>
      <c r="L345" s="395" t="s">
        <v>639</v>
      </c>
      <c r="M345" s="288" t="s">
        <v>1879</v>
      </c>
      <c r="N345" s="395" t="s">
        <v>1880</v>
      </c>
      <c r="O345" s="213" t="s">
        <v>102</v>
      </c>
      <c r="P345" s="213" t="s">
        <v>105</v>
      </c>
      <c r="Q345" s="213" t="s">
        <v>642</v>
      </c>
      <c r="R345" s="213" t="s">
        <v>250</v>
      </c>
      <c r="S345" s="255" t="s">
        <v>4155</v>
      </c>
      <c r="T345" s="255" t="s">
        <v>328</v>
      </c>
      <c r="U345" s="213" t="s">
        <v>590</v>
      </c>
      <c r="V345" s="255">
        <v>2021</v>
      </c>
      <c r="W345" s="255" t="s">
        <v>4156</v>
      </c>
      <c r="X345" s="214" t="s">
        <v>4157</v>
      </c>
      <c r="Y345" s="214" t="s">
        <v>4158</v>
      </c>
      <c r="Z345" s="214" t="s">
        <v>4159</v>
      </c>
      <c r="AA345" s="213">
        <v>1</v>
      </c>
      <c r="AB345" s="255" t="s">
        <v>328</v>
      </c>
      <c r="AC345" s="255" t="s">
        <v>328</v>
      </c>
      <c r="AD345" s="255" t="s">
        <v>328</v>
      </c>
      <c r="AE345" s="255" t="s">
        <v>328</v>
      </c>
      <c r="AF345" s="315">
        <v>44321</v>
      </c>
      <c r="AG345" s="315">
        <v>44530</v>
      </c>
      <c r="AH345" s="260">
        <v>44743</v>
      </c>
      <c r="AI345" s="260" t="s">
        <v>309</v>
      </c>
      <c r="AJ345" s="260" t="s">
        <v>309</v>
      </c>
      <c r="AK345" s="218">
        <f t="shared" si="50"/>
        <v>-181</v>
      </c>
      <c r="AL345" s="220" t="s">
        <v>547</v>
      </c>
      <c r="AM345" s="257"/>
      <c r="AN345" s="257"/>
      <c r="AO345" s="257"/>
      <c r="AP345" s="261"/>
      <c r="AQ345" s="213" t="s">
        <v>386</v>
      </c>
      <c r="AR345" s="223">
        <v>79</v>
      </c>
      <c r="AS345" s="221" t="s">
        <v>398</v>
      </c>
      <c r="AT345" s="262" t="s">
        <v>412</v>
      </c>
      <c r="AU345" s="220" t="s">
        <v>547</v>
      </c>
      <c r="AV345" s="263" t="s">
        <v>412</v>
      </c>
      <c r="AW345" s="222">
        <v>0</v>
      </c>
      <c r="AX345" s="261">
        <v>0</v>
      </c>
      <c r="AY345" s="221" t="s">
        <v>400</v>
      </c>
      <c r="AZ345" s="221" t="s">
        <v>383</v>
      </c>
      <c r="BA345" s="247" t="s">
        <v>390</v>
      </c>
      <c r="BB345" s="250" t="s">
        <v>591</v>
      </c>
      <c r="BC345" s="264">
        <v>44620</v>
      </c>
      <c r="BD345" s="250" t="s">
        <v>394</v>
      </c>
      <c r="BE345" s="240" t="s">
        <v>576</v>
      </c>
      <c r="BF345" s="124">
        <v>0</v>
      </c>
      <c r="BG345" s="235" t="s">
        <v>386</v>
      </c>
      <c r="BH345" s="223">
        <v>-44620</v>
      </c>
      <c r="BI345" s="221" t="s">
        <v>387</v>
      </c>
      <c r="BJ345" s="269">
        <v>44638</v>
      </c>
      <c r="BK345" s="316" t="s">
        <v>4110</v>
      </c>
      <c r="BL345" s="267" t="s">
        <v>466</v>
      </c>
      <c r="BM345" s="266">
        <v>0</v>
      </c>
      <c r="BN345" s="221" t="s">
        <v>387</v>
      </c>
      <c r="BO345" s="267"/>
      <c r="BP345" s="268" t="s">
        <v>293</v>
      </c>
      <c r="BQ345" s="62" t="s">
        <v>4160</v>
      </c>
      <c r="BR345" s="269">
        <v>44712</v>
      </c>
      <c r="BS345" s="233" t="s">
        <v>480</v>
      </c>
      <c r="BT345" s="234">
        <v>1</v>
      </c>
      <c r="BU345" s="235" t="s">
        <v>380</v>
      </c>
      <c r="BV345" s="223">
        <v>-181</v>
      </c>
      <c r="BW345" s="221" t="s">
        <v>387</v>
      </c>
      <c r="BX345" s="556">
        <v>44732</v>
      </c>
      <c r="BY345" s="557" t="s">
        <v>4119</v>
      </c>
      <c r="BZ345" s="557" t="s">
        <v>559</v>
      </c>
      <c r="CA345" s="558">
        <v>1</v>
      </c>
      <c r="CB345" s="236" t="s">
        <v>294</v>
      </c>
      <c r="CC345" s="94"/>
      <c r="CD345" s="236" t="s">
        <v>294</v>
      </c>
      <c r="CE345" s="233" t="s">
        <v>1125</v>
      </c>
      <c r="CF345" s="233" t="s">
        <v>1125</v>
      </c>
      <c r="CG345" s="375" t="s">
        <v>328</v>
      </c>
      <c r="CH345" s="233" t="s">
        <v>328</v>
      </c>
      <c r="CI345" s="234">
        <v>1</v>
      </c>
      <c r="CJ345" s="235" t="str">
        <f t="shared" si="51"/>
        <v>CUMPLIMIENTO TOTAL</v>
      </c>
      <c r="CK345" s="223" t="str">
        <f t="shared" si="46"/>
        <v>NO APLICA ACCION CERRADA</v>
      </c>
      <c r="CL345" s="221" t="str">
        <f t="shared" si="47"/>
        <v>NO APLICA ACCION CERRADA</v>
      </c>
      <c r="CM345" s="239" t="s">
        <v>328</v>
      </c>
      <c r="CN345" s="82" t="s">
        <v>1125</v>
      </c>
      <c r="CO345" s="312" t="s">
        <v>339</v>
      </c>
      <c r="CP345" s="558">
        <v>1</v>
      </c>
      <c r="CQ345" s="236" t="s">
        <v>294</v>
      </c>
      <c r="CR345" s="94"/>
      <c r="CS345" s="249">
        <v>44963</v>
      </c>
      <c r="CT345" s="82" t="s">
        <v>1125</v>
      </c>
      <c r="CU345" s="82" t="s">
        <v>339</v>
      </c>
      <c r="CV345" s="107">
        <v>1</v>
      </c>
      <c r="CW345" s="110">
        <v>1</v>
      </c>
      <c r="CX345" s="235" t="str">
        <f t="shared" si="52"/>
        <v>CUMPLIMIENTO TOTAL</v>
      </c>
      <c r="CY345" s="223" t="str">
        <f t="shared" si="53"/>
        <v>NO APLICA ACCION CERRADA</v>
      </c>
      <c r="CZ345" s="221" t="str">
        <f t="shared" si="54"/>
        <v>NO APLICA ACCION CERRADA</v>
      </c>
      <c r="DA345" s="239" t="s">
        <v>328</v>
      </c>
      <c r="DB345" s="82" t="s">
        <v>1125</v>
      </c>
      <c r="DC345" s="82" t="s">
        <v>339</v>
      </c>
      <c r="DD345" s="107">
        <v>1</v>
      </c>
      <c r="DE345" s="97" t="s">
        <v>294</v>
      </c>
      <c r="DF345" s="94"/>
      <c r="DG345" s="141"/>
      <c r="DH345" s="141"/>
      <c r="DI345" s="141"/>
      <c r="DJ345" s="141"/>
      <c r="DK345" s="141"/>
      <c r="DL345" s="141"/>
      <c r="DM345" s="141"/>
      <c r="DN345" s="141"/>
      <c r="DO345" s="141"/>
      <c r="DP345" s="141"/>
      <c r="DQ345" s="141"/>
      <c r="DR345" s="141"/>
      <c r="DS345" s="141"/>
      <c r="DT345" s="141"/>
      <c r="DU345" s="141"/>
      <c r="DV345" s="141"/>
      <c r="DW345" s="141"/>
      <c r="DX345" s="141"/>
      <c r="DY345" s="141"/>
      <c r="DZ345" s="141"/>
      <c r="EA345" s="141"/>
      <c r="EB345" s="141"/>
      <c r="EC345" s="141"/>
      <c r="ED345" s="141"/>
      <c r="EE345" s="141"/>
      <c r="EF345" s="141"/>
      <c r="EG345" s="141"/>
      <c r="EH345" s="141"/>
      <c r="EI345" s="141"/>
      <c r="EJ345" s="141"/>
      <c r="EK345" s="141"/>
      <c r="EL345" s="141"/>
      <c r="EM345" s="141"/>
      <c r="EN345" s="141"/>
      <c r="EO345" s="141"/>
      <c r="EP345" s="141"/>
      <c r="EQ345" s="141"/>
      <c r="ER345" s="141"/>
      <c r="ES345" s="141"/>
      <c r="ET345" s="141"/>
      <c r="EU345" s="141"/>
      <c r="EV345" s="141"/>
      <c r="EW345" s="141"/>
      <c r="EX345" s="141"/>
      <c r="EY345" s="141"/>
      <c r="EZ345" s="141"/>
      <c r="FA345" s="141"/>
      <c r="FB345" s="141"/>
      <c r="FC345" s="141"/>
      <c r="FD345" s="141"/>
      <c r="FE345" s="141"/>
      <c r="FF345" s="141"/>
      <c r="FG345" s="141"/>
      <c r="FH345" s="141"/>
      <c r="FI345" s="141"/>
      <c r="FJ345" s="141"/>
      <c r="FK345" s="141"/>
      <c r="FL345" s="141"/>
      <c r="FM345" s="141"/>
      <c r="FN345" s="141"/>
      <c r="FO345" s="141"/>
      <c r="FP345" s="141"/>
      <c r="FQ345" s="141"/>
      <c r="FR345" s="141"/>
      <c r="FS345" s="141"/>
      <c r="FT345" s="141"/>
      <c r="FU345" s="141"/>
      <c r="FV345" s="141"/>
      <c r="FW345" s="141"/>
      <c r="FX345" s="141"/>
      <c r="FY345" s="141"/>
      <c r="FZ345" s="141"/>
      <c r="GA345" s="141"/>
      <c r="GB345" s="141"/>
      <c r="GC345" s="141"/>
      <c r="GD345" s="141"/>
      <c r="GE345" s="141"/>
      <c r="GF345" s="141"/>
      <c r="GG345" s="141"/>
      <c r="GH345" s="141"/>
      <c r="GI345" s="141"/>
      <c r="GJ345" s="141"/>
      <c r="GK345" s="141"/>
      <c r="GL345" s="141"/>
      <c r="GM345" s="141"/>
      <c r="GN345" s="141"/>
      <c r="GO345" s="141"/>
      <c r="GP345" s="141"/>
      <c r="GQ345" s="141"/>
      <c r="GR345" s="141"/>
      <c r="GS345" s="141"/>
      <c r="GT345" s="141"/>
      <c r="GU345" s="141"/>
      <c r="GV345" s="141"/>
      <c r="GW345" s="141"/>
      <c r="GX345" s="141"/>
      <c r="GY345" s="141"/>
      <c r="GZ345" s="141"/>
      <c r="HA345" s="141"/>
      <c r="HB345" s="141"/>
      <c r="HC345" s="141"/>
      <c r="HD345" s="141"/>
      <c r="HE345" s="141"/>
      <c r="HF345" s="141"/>
      <c r="HG345" s="141"/>
      <c r="HH345" s="141"/>
      <c r="HI345" s="141"/>
      <c r="HJ345" s="141"/>
      <c r="HK345" s="141"/>
      <c r="HL345" s="141"/>
      <c r="HM345" s="141"/>
      <c r="HN345" s="141"/>
      <c r="HO345" s="141"/>
      <c r="HP345" s="141"/>
      <c r="HQ345" s="141"/>
      <c r="HR345" s="141"/>
      <c r="HS345" s="141"/>
      <c r="HT345" s="141"/>
      <c r="HU345" s="141"/>
      <c r="HV345" s="141"/>
      <c r="HW345" s="141"/>
      <c r="HX345" s="141"/>
      <c r="HY345" s="141"/>
      <c r="HZ345" s="141"/>
      <c r="IA345" s="141"/>
      <c r="IB345" s="141"/>
      <c r="IC345" s="141"/>
      <c r="ID345" s="141"/>
      <c r="IE345" s="141"/>
      <c r="IF345" s="141"/>
      <c r="IG345" s="141"/>
      <c r="IH345" s="141"/>
      <c r="II345" s="141"/>
      <c r="IJ345" s="141"/>
      <c r="IK345" s="141"/>
      <c r="IL345" s="141"/>
      <c r="IM345" s="141"/>
      <c r="IN345" s="141"/>
      <c r="IO345" s="141"/>
      <c r="IP345" s="141"/>
      <c r="IQ345" s="141"/>
      <c r="IR345" s="141"/>
      <c r="IS345" s="141"/>
      <c r="IT345" s="141"/>
      <c r="IU345" s="141"/>
      <c r="IV345" s="141"/>
      <c r="IW345" s="141"/>
      <c r="IX345" s="141"/>
      <c r="IY345" s="141"/>
      <c r="IZ345" s="141"/>
      <c r="JA345" s="141"/>
      <c r="JB345" s="141"/>
      <c r="JC345" s="141"/>
      <c r="JD345" s="141"/>
      <c r="JE345" s="141"/>
      <c r="JF345" s="141"/>
      <c r="JG345" s="141"/>
      <c r="JH345" s="141"/>
      <c r="JI345" s="141"/>
      <c r="JJ345" s="141"/>
      <c r="JK345" s="141"/>
      <c r="JL345" s="141"/>
      <c r="JM345" s="141"/>
      <c r="JN345" s="141"/>
      <c r="JO345" s="141"/>
      <c r="JP345" s="141"/>
      <c r="JQ345" s="141"/>
      <c r="JR345" s="141"/>
      <c r="JS345" s="141"/>
      <c r="JT345" s="141"/>
      <c r="JU345" s="141"/>
      <c r="JV345" s="141"/>
      <c r="JW345" s="141"/>
      <c r="JX345" s="141"/>
      <c r="JY345" s="141"/>
      <c r="JZ345" s="141"/>
      <c r="KA345" s="141"/>
      <c r="KB345" s="141"/>
      <c r="KC345" s="141"/>
      <c r="KD345" s="141"/>
      <c r="KE345" s="141"/>
      <c r="KF345" s="141"/>
      <c r="KG345" s="141"/>
      <c r="KH345" s="141"/>
      <c r="KI345" s="141"/>
      <c r="KJ345" s="141"/>
      <c r="KK345" s="141"/>
      <c r="KL345" s="141"/>
      <c r="KM345" s="141"/>
      <c r="KN345" s="141"/>
      <c r="KO345" s="141"/>
      <c r="KP345" s="141"/>
      <c r="KQ345" s="141"/>
      <c r="KR345" s="141"/>
      <c r="KS345" s="141"/>
      <c r="KT345" s="141"/>
      <c r="KU345" s="141"/>
      <c r="KV345" s="141"/>
      <c r="KW345" s="141"/>
      <c r="KX345" s="141"/>
      <c r="KY345" s="141"/>
      <c r="KZ345" s="141"/>
      <c r="LA345" s="141"/>
      <c r="LB345" s="141"/>
      <c r="LC345" s="141"/>
      <c r="LD345" s="141"/>
      <c r="LE345" s="141"/>
      <c r="LF345" s="141"/>
      <c r="LG345" s="141"/>
      <c r="LH345" s="141"/>
      <c r="LI345" s="141"/>
      <c r="LJ345" s="141"/>
      <c r="LK345" s="141"/>
      <c r="LL345" s="141"/>
      <c r="LM345" s="141"/>
      <c r="LN345" s="141"/>
      <c r="LO345" s="141"/>
      <c r="LP345" s="141"/>
      <c r="LQ345" s="141"/>
      <c r="LR345" s="141"/>
      <c r="LS345" s="141"/>
      <c r="LT345" s="141"/>
      <c r="LU345" s="141"/>
      <c r="LV345" s="141"/>
      <c r="LW345" s="141"/>
      <c r="LX345" s="141"/>
      <c r="LY345" s="141"/>
      <c r="LZ345" s="141"/>
      <c r="MA345" s="141"/>
      <c r="MB345" s="141"/>
      <c r="MC345" s="141"/>
      <c r="MD345" s="141"/>
      <c r="ME345" s="141"/>
      <c r="MF345" s="141"/>
      <c r="MG345" s="141"/>
      <c r="MH345" s="141"/>
      <c r="MI345" s="141"/>
      <c r="MJ345" s="141"/>
      <c r="MK345" s="141"/>
      <c r="ML345" s="141"/>
      <c r="MM345" s="141"/>
      <c r="MN345" s="141"/>
      <c r="MO345" s="141"/>
      <c r="MP345" s="141"/>
      <c r="MQ345" s="141"/>
      <c r="MR345" s="141"/>
      <c r="MS345" s="141"/>
      <c r="MT345" s="141"/>
      <c r="MU345" s="141"/>
      <c r="MV345" s="141"/>
      <c r="MW345" s="141"/>
      <c r="MX345" s="141"/>
      <c r="MY345" s="141"/>
      <c r="MZ345" s="141"/>
      <c r="NA345" s="141"/>
      <c r="NB345" s="141"/>
      <c r="NC345" s="141"/>
      <c r="ND345" s="141"/>
      <c r="NE345" s="141"/>
      <c r="NF345" s="141"/>
      <c r="NG345" s="141"/>
      <c r="NH345" s="141"/>
      <c r="NI345" s="141"/>
      <c r="NJ345" s="141"/>
      <c r="NK345" s="141"/>
      <c r="NL345" s="141"/>
      <c r="NM345" s="141"/>
      <c r="NN345" s="141"/>
      <c r="NO345" s="141"/>
      <c r="NP345" s="141"/>
      <c r="NQ345" s="141"/>
      <c r="NR345" s="141"/>
      <c r="NS345" s="141"/>
      <c r="NT345" s="141"/>
      <c r="NU345" s="141"/>
      <c r="NV345" s="141"/>
      <c r="NW345" s="141"/>
      <c r="NX345" s="141"/>
      <c r="NY345" s="141"/>
      <c r="NZ345" s="141"/>
      <c r="OA345" s="141"/>
      <c r="OB345" s="141"/>
      <c r="OC345" s="141"/>
      <c r="OD345" s="141"/>
      <c r="OE345" s="141"/>
      <c r="OF345" s="141"/>
      <c r="OG345" s="141"/>
      <c r="OH345" s="141"/>
      <c r="OI345" s="141"/>
      <c r="OJ345" s="141"/>
      <c r="OK345" s="141"/>
      <c r="OL345" s="141"/>
      <c r="OM345" s="141"/>
      <c r="ON345" s="141"/>
      <c r="OO345" s="141"/>
      <c r="OP345" s="141"/>
      <c r="OQ345" s="141"/>
      <c r="OR345" s="141"/>
      <c r="OS345" s="141"/>
      <c r="OT345" s="141"/>
      <c r="OU345" s="141"/>
      <c r="OV345" s="141"/>
      <c r="OW345" s="141"/>
      <c r="OX345" s="141"/>
      <c r="OY345" s="141"/>
      <c r="OZ345" s="141"/>
      <c r="PA345" s="141"/>
      <c r="PB345" s="141"/>
      <c r="PC345" s="141"/>
      <c r="PD345" s="141"/>
      <c r="PE345" s="141"/>
      <c r="PF345" s="141"/>
      <c r="PG345" s="141"/>
      <c r="PH345" s="141"/>
      <c r="PI345" s="141"/>
      <c r="PJ345" s="141"/>
      <c r="PK345" s="141"/>
      <c r="PL345" s="141"/>
      <c r="PM345" s="141"/>
      <c r="PN345" s="141"/>
      <c r="PO345" s="141"/>
      <c r="PP345" s="141"/>
      <c r="PQ345" s="141"/>
      <c r="PR345" s="141"/>
      <c r="PS345" s="141"/>
      <c r="PT345" s="141"/>
      <c r="PU345" s="141"/>
      <c r="PV345" s="141"/>
      <c r="PW345" s="141"/>
      <c r="PX345" s="141"/>
      <c r="PY345" s="141"/>
      <c r="PZ345" s="141"/>
      <c r="QA345" s="141"/>
      <c r="QB345" s="141"/>
      <c r="QC345" s="141"/>
      <c r="QD345" s="141"/>
      <c r="QE345" s="141"/>
      <c r="QF345" s="141"/>
      <c r="QG345" s="141"/>
    </row>
    <row r="346" spans="1:449" s="145" customFormat="1" ht="118.5" hidden="1" customHeight="1">
      <c r="A346" s="252">
        <v>319</v>
      </c>
      <c r="B346" s="255" t="s">
        <v>1876</v>
      </c>
      <c r="C346" s="256" t="s">
        <v>269</v>
      </c>
      <c r="D346" s="255" t="s">
        <v>341</v>
      </c>
      <c r="E346" s="213" t="s">
        <v>592</v>
      </c>
      <c r="F346" s="213" t="s">
        <v>1877</v>
      </c>
      <c r="G346" s="254" t="s">
        <v>269</v>
      </c>
      <c r="H346" s="213" t="s">
        <v>341</v>
      </c>
      <c r="I346" s="213" t="s">
        <v>1914</v>
      </c>
      <c r="J346" s="395" t="s">
        <v>102</v>
      </c>
      <c r="K346" s="395" t="s">
        <v>638</v>
      </c>
      <c r="L346" s="395" t="s">
        <v>639</v>
      </c>
      <c r="M346" s="288" t="s">
        <v>1879</v>
      </c>
      <c r="N346" s="395" t="s">
        <v>1880</v>
      </c>
      <c r="O346" s="213" t="s">
        <v>17</v>
      </c>
      <c r="P346" s="213" t="s">
        <v>19</v>
      </c>
      <c r="Q346" s="213" t="s">
        <v>642</v>
      </c>
      <c r="R346" s="213" t="s">
        <v>250</v>
      </c>
      <c r="S346" s="255" t="s">
        <v>4161</v>
      </c>
      <c r="T346" s="255" t="s">
        <v>328</v>
      </c>
      <c r="U346" s="213" t="s">
        <v>590</v>
      </c>
      <c r="V346" s="255">
        <v>2021</v>
      </c>
      <c r="W346" s="255" t="s">
        <v>4162</v>
      </c>
      <c r="X346" s="214" t="s">
        <v>4163</v>
      </c>
      <c r="Y346" s="214" t="s">
        <v>4164</v>
      </c>
      <c r="Z346" s="214" t="s">
        <v>4165</v>
      </c>
      <c r="AA346" s="213">
        <v>1</v>
      </c>
      <c r="AB346" s="255" t="s">
        <v>328</v>
      </c>
      <c r="AC346" s="255" t="s">
        <v>328</v>
      </c>
      <c r="AD346" s="255" t="s">
        <v>328</v>
      </c>
      <c r="AE346" s="255" t="s">
        <v>328</v>
      </c>
      <c r="AF346" s="315">
        <v>44321</v>
      </c>
      <c r="AG346" s="315">
        <v>44530</v>
      </c>
      <c r="AH346" s="260">
        <v>44743</v>
      </c>
      <c r="AI346" s="260" t="s">
        <v>309</v>
      </c>
      <c r="AJ346" s="260" t="s">
        <v>309</v>
      </c>
      <c r="AK346" s="218">
        <f t="shared" si="50"/>
        <v>-181</v>
      </c>
      <c r="AL346" s="220" t="s">
        <v>547</v>
      </c>
      <c r="AM346" s="257"/>
      <c r="AN346" s="257"/>
      <c r="AO346" s="257"/>
      <c r="AP346" s="261"/>
      <c r="AQ346" s="213" t="s">
        <v>386</v>
      </c>
      <c r="AR346" s="223">
        <v>79</v>
      </c>
      <c r="AS346" s="221" t="s">
        <v>398</v>
      </c>
      <c r="AT346" s="262" t="s">
        <v>412</v>
      </c>
      <c r="AU346" s="220" t="s">
        <v>547</v>
      </c>
      <c r="AV346" s="263" t="s">
        <v>412</v>
      </c>
      <c r="AW346" s="222">
        <v>0</v>
      </c>
      <c r="AX346" s="261">
        <v>0</v>
      </c>
      <c r="AY346" s="221" t="s">
        <v>400</v>
      </c>
      <c r="AZ346" s="221" t="s">
        <v>383</v>
      </c>
      <c r="BA346" s="247" t="s">
        <v>390</v>
      </c>
      <c r="BB346" s="250" t="s">
        <v>591</v>
      </c>
      <c r="BC346" s="264">
        <v>44620</v>
      </c>
      <c r="BD346" s="250" t="s">
        <v>394</v>
      </c>
      <c r="BE346" s="240" t="s">
        <v>576</v>
      </c>
      <c r="BF346" s="124">
        <v>0</v>
      </c>
      <c r="BG346" s="235" t="s">
        <v>386</v>
      </c>
      <c r="BH346" s="223">
        <v>-44620</v>
      </c>
      <c r="BI346" s="221" t="s">
        <v>387</v>
      </c>
      <c r="BJ346" s="269">
        <v>44638</v>
      </c>
      <c r="BK346" s="316" t="s">
        <v>4110</v>
      </c>
      <c r="BL346" s="267" t="s">
        <v>466</v>
      </c>
      <c r="BM346" s="266">
        <v>0</v>
      </c>
      <c r="BN346" s="221" t="s">
        <v>387</v>
      </c>
      <c r="BO346" s="267"/>
      <c r="BP346" s="268" t="s">
        <v>293</v>
      </c>
      <c r="BQ346" s="62" t="s">
        <v>4160</v>
      </c>
      <c r="BR346" s="269">
        <v>44712</v>
      </c>
      <c r="BS346" s="233" t="s">
        <v>480</v>
      </c>
      <c r="BT346" s="234">
        <v>1</v>
      </c>
      <c r="BU346" s="235" t="s">
        <v>380</v>
      </c>
      <c r="BV346" s="223">
        <v>-181</v>
      </c>
      <c r="BW346" s="221" t="s">
        <v>387</v>
      </c>
      <c r="BX346" s="556">
        <v>44732</v>
      </c>
      <c r="BY346" s="557" t="s">
        <v>4119</v>
      </c>
      <c r="BZ346" s="557" t="s">
        <v>559</v>
      </c>
      <c r="CA346" s="558">
        <v>1</v>
      </c>
      <c r="CB346" s="236" t="s">
        <v>294</v>
      </c>
      <c r="CC346" s="94"/>
      <c r="CD346" s="236" t="s">
        <v>294</v>
      </c>
      <c r="CE346" s="233" t="s">
        <v>1125</v>
      </c>
      <c r="CF346" s="233" t="s">
        <v>1125</v>
      </c>
      <c r="CG346" s="375" t="s">
        <v>328</v>
      </c>
      <c r="CH346" s="233" t="s">
        <v>328</v>
      </c>
      <c r="CI346" s="234">
        <v>1</v>
      </c>
      <c r="CJ346" s="235" t="str">
        <f t="shared" si="51"/>
        <v>CUMPLIMIENTO TOTAL</v>
      </c>
      <c r="CK346" s="223" t="str">
        <f t="shared" si="46"/>
        <v>NO APLICA ACCION CERRADA</v>
      </c>
      <c r="CL346" s="221" t="str">
        <f t="shared" si="47"/>
        <v>NO APLICA ACCION CERRADA</v>
      </c>
      <c r="CM346" s="239" t="s">
        <v>328</v>
      </c>
      <c r="CN346" s="82" t="s">
        <v>1125</v>
      </c>
      <c r="CO346" s="312" t="s">
        <v>339</v>
      </c>
      <c r="CP346" s="558">
        <v>1</v>
      </c>
      <c r="CQ346" s="236" t="s">
        <v>294</v>
      </c>
      <c r="CR346" s="94"/>
      <c r="CS346" s="249">
        <v>44963</v>
      </c>
      <c r="CT346" s="82" t="s">
        <v>1125</v>
      </c>
      <c r="CU346" s="82" t="s">
        <v>339</v>
      </c>
      <c r="CV346" s="107">
        <v>1</v>
      </c>
      <c r="CW346" s="110">
        <v>1</v>
      </c>
      <c r="CX346" s="235" t="str">
        <f t="shared" si="52"/>
        <v>CUMPLIMIENTO TOTAL</v>
      </c>
      <c r="CY346" s="223" t="str">
        <f t="shared" si="53"/>
        <v>NO APLICA ACCION CERRADA</v>
      </c>
      <c r="CZ346" s="221" t="str">
        <f t="shared" si="54"/>
        <v>NO APLICA ACCION CERRADA</v>
      </c>
      <c r="DA346" s="239" t="s">
        <v>328</v>
      </c>
      <c r="DB346" s="82" t="s">
        <v>1125</v>
      </c>
      <c r="DC346" s="82" t="s">
        <v>339</v>
      </c>
      <c r="DD346" s="107">
        <v>1</v>
      </c>
      <c r="DE346" s="97" t="s">
        <v>294</v>
      </c>
      <c r="DF346" s="94"/>
      <c r="DG346" s="141"/>
      <c r="DH346" s="141"/>
      <c r="DI346" s="141"/>
      <c r="DJ346" s="141"/>
      <c r="DK346" s="141"/>
      <c r="DL346" s="141"/>
      <c r="DM346" s="141"/>
      <c r="DN346" s="141"/>
      <c r="DO346" s="141"/>
      <c r="DP346" s="141"/>
      <c r="DQ346" s="141"/>
      <c r="DR346" s="141"/>
      <c r="DS346" s="141"/>
      <c r="DT346" s="141"/>
      <c r="DU346" s="141"/>
      <c r="DV346" s="141"/>
      <c r="DW346" s="141"/>
      <c r="DX346" s="141"/>
      <c r="DY346" s="141"/>
      <c r="DZ346" s="141"/>
      <c r="EA346" s="141"/>
      <c r="EB346" s="141"/>
      <c r="EC346" s="141"/>
      <c r="ED346" s="141"/>
      <c r="EE346" s="141"/>
      <c r="EF346" s="141"/>
      <c r="EG346" s="141"/>
      <c r="EH346" s="141"/>
      <c r="EI346" s="141"/>
      <c r="EJ346" s="141"/>
      <c r="EK346" s="141"/>
      <c r="EL346" s="141"/>
      <c r="EM346" s="141"/>
      <c r="EN346" s="141"/>
      <c r="EO346" s="141"/>
      <c r="EP346" s="141"/>
      <c r="EQ346" s="141"/>
      <c r="ER346" s="141"/>
      <c r="ES346" s="141"/>
      <c r="ET346" s="141"/>
      <c r="EU346" s="141"/>
      <c r="EV346" s="141"/>
      <c r="EW346" s="141"/>
      <c r="EX346" s="141"/>
      <c r="EY346" s="141"/>
      <c r="EZ346" s="141"/>
      <c r="FA346" s="141"/>
      <c r="FB346" s="141"/>
      <c r="FC346" s="141"/>
      <c r="FD346" s="141"/>
      <c r="FE346" s="141"/>
      <c r="FF346" s="141"/>
      <c r="FG346" s="141"/>
      <c r="FH346" s="141"/>
      <c r="FI346" s="141"/>
      <c r="FJ346" s="141"/>
      <c r="FK346" s="141"/>
      <c r="FL346" s="141"/>
      <c r="FM346" s="141"/>
      <c r="FN346" s="141"/>
      <c r="FO346" s="141"/>
      <c r="FP346" s="141"/>
      <c r="FQ346" s="141"/>
      <c r="FR346" s="141"/>
      <c r="FS346" s="141"/>
      <c r="FT346" s="141"/>
      <c r="FU346" s="141"/>
      <c r="FV346" s="141"/>
      <c r="FW346" s="141"/>
      <c r="FX346" s="141"/>
      <c r="FY346" s="141"/>
      <c r="FZ346" s="141"/>
      <c r="GA346" s="141"/>
      <c r="GB346" s="141"/>
      <c r="GC346" s="141"/>
      <c r="GD346" s="141"/>
      <c r="GE346" s="141"/>
      <c r="GF346" s="141"/>
      <c r="GG346" s="141"/>
      <c r="GH346" s="141"/>
      <c r="GI346" s="141"/>
      <c r="GJ346" s="141"/>
      <c r="GK346" s="141"/>
      <c r="GL346" s="141"/>
      <c r="GM346" s="141"/>
      <c r="GN346" s="141"/>
      <c r="GO346" s="141"/>
      <c r="GP346" s="141"/>
      <c r="GQ346" s="141"/>
      <c r="GR346" s="141"/>
      <c r="GS346" s="141"/>
      <c r="GT346" s="141"/>
      <c r="GU346" s="141"/>
      <c r="GV346" s="141"/>
      <c r="GW346" s="141"/>
      <c r="GX346" s="141"/>
      <c r="GY346" s="141"/>
      <c r="GZ346" s="141"/>
      <c r="HA346" s="141"/>
      <c r="HB346" s="141"/>
      <c r="HC346" s="141"/>
      <c r="HD346" s="141"/>
      <c r="HE346" s="141"/>
      <c r="HF346" s="141"/>
      <c r="HG346" s="141"/>
      <c r="HH346" s="141"/>
      <c r="HI346" s="141"/>
      <c r="HJ346" s="141"/>
      <c r="HK346" s="141"/>
      <c r="HL346" s="141"/>
      <c r="HM346" s="141"/>
      <c r="HN346" s="141"/>
      <c r="HO346" s="141"/>
      <c r="HP346" s="141"/>
      <c r="HQ346" s="141"/>
      <c r="HR346" s="141"/>
      <c r="HS346" s="141"/>
      <c r="HT346" s="141"/>
      <c r="HU346" s="141"/>
      <c r="HV346" s="141"/>
      <c r="HW346" s="141"/>
      <c r="HX346" s="141"/>
      <c r="HY346" s="141"/>
      <c r="HZ346" s="141"/>
      <c r="IA346" s="141"/>
      <c r="IB346" s="141"/>
      <c r="IC346" s="141"/>
      <c r="ID346" s="141"/>
      <c r="IE346" s="141"/>
      <c r="IF346" s="141"/>
      <c r="IG346" s="141"/>
      <c r="IH346" s="141"/>
      <c r="II346" s="141"/>
      <c r="IJ346" s="141"/>
      <c r="IK346" s="141"/>
      <c r="IL346" s="141"/>
      <c r="IM346" s="141"/>
      <c r="IN346" s="141"/>
      <c r="IO346" s="141"/>
      <c r="IP346" s="141"/>
      <c r="IQ346" s="141"/>
      <c r="IR346" s="141"/>
      <c r="IS346" s="141"/>
      <c r="IT346" s="141"/>
      <c r="IU346" s="141"/>
      <c r="IV346" s="141"/>
      <c r="IW346" s="141"/>
      <c r="IX346" s="141"/>
      <c r="IY346" s="141"/>
      <c r="IZ346" s="141"/>
      <c r="JA346" s="141"/>
      <c r="JB346" s="141"/>
      <c r="JC346" s="141"/>
      <c r="JD346" s="141"/>
      <c r="JE346" s="141"/>
      <c r="JF346" s="141"/>
      <c r="JG346" s="141"/>
      <c r="JH346" s="141"/>
      <c r="JI346" s="141"/>
      <c r="JJ346" s="141"/>
      <c r="JK346" s="141"/>
      <c r="JL346" s="141"/>
      <c r="JM346" s="141"/>
      <c r="JN346" s="141"/>
      <c r="JO346" s="141"/>
      <c r="JP346" s="141"/>
      <c r="JQ346" s="141"/>
      <c r="JR346" s="141"/>
      <c r="JS346" s="141"/>
      <c r="JT346" s="141"/>
      <c r="JU346" s="141"/>
      <c r="JV346" s="141"/>
      <c r="JW346" s="141"/>
      <c r="JX346" s="141"/>
      <c r="JY346" s="141"/>
      <c r="JZ346" s="141"/>
      <c r="KA346" s="141"/>
      <c r="KB346" s="141"/>
      <c r="KC346" s="141"/>
      <c r="KD346" s="141"/>
      <c r="KE346" s="141"/>
      <c r="KF346" s="141"/>
      <c r="KG346" s="141"/>
      <c r="KH346" s="141"/>
      <c r="KI346" s="141"/>
      <c r="KJ346" s="141"/>
      <c r="KK346" s="141"/>
      <c r="KL346" s="141"/>
      <c r="KM346" s="141"/>
      <c r="KN346" s="141"/>
      <c r="KO346" s="141"/>
      <c r="KP346" s="141"/>
      <c r="KQ346" s="141"/>
      <c r="KR346" s="141"/>
      <c r="KS346" s="141"/>
      <c r="KT346" s="141"/>
      <c r="KU346" s="141"/>
      <c r="KV346" s="141"/>
      <c r="KW346" s="141"/>
      <c r="KX346" s="141"/>
      <c r="KY346" s="141"/>
      <c r="KZ346" s="141"/>
      <c r="LA346" s="141"/>
      <c r="LB346" s="141"/>
      <c r="LC346" s="141"/>
      <c r="LD346" s="141"/>
      <c r="LE346" s="141"/>
      <c r="LF346" s="141"/>
      <c r="LG346" s="141"/>
      <c r="LH346" s="141"/>
      <c r="LI346" s="141"/>
      <c r="LJ346" s="141"/>
      <c r="LK346" s="141"/>
      <c r="LL346" s="141"/>
      <c r="LM346" s="141"/>
      <c r="LN346" s="141"/>
      <c r="LO346" s="141"/>
      <c r="LP346" s="141"/>
      <c r="LQ346" s="141"/>
      <c r="LR346" s="141"/>
      <c r="LS346" s="141"/>
      <c r="LT346" s="141"/>
      <c r="LU346" s="141"/>
      <c r="LV346" s="141"/>
      <c r="LW346" s="141"/>
      <c r="LX346" s="141"/>
      <c r="LY346" s="141"/>
      <c r="LZ346" s="141"/>
      <c r="MA346" s="141"/>
      <c r="MB346" s="141"/>
      <c r="MC346" s="141"/>
      <c r="MD346" s="141"/>
      <c r="ME346" s="141"/>
      <c r="MF346" s="141"/>
      <c r="MG346" s="141"/>
      <c r="MH346" s="141"/>
      <c r="MI346" s="141"/>
      <c r="MJ346" s="141"/>
      <c r="MK346" s="141"/>
      <c r="ML346" s="141"/>
      <c r="MM346" s="141"/>
      <c r="MN346" s="141"/>
      <c r="MO346" s="141"/>
      <c r="MP346" s="141"/>
      <c r="MQ346" s="141"/>
      <c r="MR346" s="141"/>
      <c r="MS346" s="141"/>
      <c r="MT346" s="141"/>
      <c r="MU346" s="141"/>
      <c r="MV346" s="141"/>
      <c r="MW346" s="141"/>
      <c r="MX346" s="141"/>
      <c r="MY346" s="141"/>
      <c r="MZ346" s="141"/>
      <c r="NA346" s="141"/>
      <c r="NB346" s="141"/>
      <c r="NC346" s="141"/>
      <c r="ND346" s="141"/>
      <c r="NE346" s="141"/>
      <c r="NF346" s="141"/>
      <c r="NG346" s="141"/>
      <c r="NH346" s="141"/>
      <c r="NI346" s="141"/>
      <c r="NJ346" s="141"/>
      <c r="NK346" s="141"/>
      <c r="NL346" s="141"/>
      <c r="NM346" s="141"/>
      <c r="NN346" s="141"/>
      <c r="NO346" s="141"/>
      <c r="NP346" s="141"/>
      <c r="NQ346" s="141"/>
      <c r="NR346" s="141"/>
      <c r="NS346" s="141"/>
      <c r="NT346" s="141"/>
      <c r="NU346" s="141"/>
      <c r="NV346" s="141"/>
      <c r="NW346" s="141"/>
      <c r="NX346" s="141"/>
      <c r="NY346" s="141"/>
      <c r="NZ346" s="141"/>
      <c r="OA346" s="141"/>
      <c r="OB346" s="141"/>
      <c r="OC346" s="141"/>
      <c r="OD346" s="141"/>
      <c r="OE346" s="141"/>
      <c r="OF346" s="141"/>
      <c r="OG346" s="141"/>
      <c r="OH346" s="141"/>
      <c r="OI346" s="141"/>
      <c r="OJ346" s="141"/>
      <c r="OK346" s="141"/>
      <c r="OL346" s="141"/>
      <c r="OM346" s="141"/>
      <c r="ON346" s="141"/>
      <c r="OO346" s="141"/>
      <c r="OP346" s="141"/>
      <c r="OQ346" s="141"/>
      <c r="OR346" s="141"/>
      <c r="OS346" s="141"/>
      <c r="OT346" s="141"/>
      <c r="OU346" s="141"/>
      <c r="OV346" s="141"/>
      <c r="OW346" s="141"/>
      <c r="OX346" s="141"/>
      <c r="OY346" s="141"/>
      <c r="OZ346" s="141"/>
      <c r="PA346" s="141"/>
      <c r="PB346" s="141"/>
      <c r="PC346" s="141"/>
      <c r="PD346" s="141"/>
      <c r="PE346" s="141"/>
      <c r="PF346" s="141"/>
      <c r="PG346" s="141"/>
      <c r="PH346" s="141"/>
      <c r="PI346" s="141"/>
      <c r="PJ346" s="141"/>
      <c r="PK346" s="141"/>
      <c r="PL346" s="141"/>
      <c r="PM346" s="141"/>
      <c r="PN346" s="141"/>
      <c r="PO346" s="141"/>
      <c r="PP346" s="141"/>
      <c r="PQ346" s="141"/>
      <c r="PR346" s="141"/>
      <c r="PS346" s="141"/>
      <c r="PT346" s="141"/>
      <c r="PU346" s="141"/>
      <c r="PV346" s="141"/>
      <c r="PW346" s="141"/>
      <c r="PX346" s="141"/>
      <c r="PY346" s="141"/>
      <c r="PZ346" s="141"/>
      <c r="QA346" s="141"/>
      <c r="QB346" s="141"/>
      <c r="QC346" s="141"/>
      <c r="QD346" s="141"/>
      <c r="QE346" s="141"/>
      <c r="QF346" s="141"/>
      <c r="QG346" s="141"/>
    </row>
    <row r="347" spans="1:449" s="145" customFormat="1" ht="118.5" hidden="1" customHeight="1">
      <c r="A347" s="212">
        <v>320</v>
      </c>
      <c r="B347" s="213" t="s">
        <v>1876</v>
      </c>
      <c r="C347" s="214" t="s">
        <v>269</v>
      </c>
      <c r="D347" s="213" t="s">
        <v>341</v>
      </c>
      <c r="E347" s="215" t="s">
        <v>4166</v>
      </c>
      <c r="F347" s="213" t="s">
        <v>1201</v>
      </c>
      <c r="G347" s="214" t="s">
        <v>269</v>
      </c>
      <c r="H347" s="213" t="s">
        <v>341</v>
      </c>
      <c r="I347" s="213" t="s">
        <v>1202</v>
      </c>
      <c r="J347" s="216" t="s">
        <v>1203</v>
      </c>
      <c r="K347" s="216" t="s">
        <v>638</v>
      </c>
      <c r="L347" s="216" t="s">
        <v>639</v>
      </c>
      <c r="M347" s="216" t="s">
        <v>660</v>
      </c>
      <c r="N347" s="216" t="s">
        <v>661</v>
      </c>
      <c r="O347" s="213" t="s">
        <v>102</v>
      </c>
      <c r="P347" s="213" t="s">
        <v>105</v>
      </c>
      <c r="Q347" s="213" t="s">
        <v>666</v>
      </c>
      <c r="R347" s="213" t="s">
        <v>250</v>
      </c>
      <c r="S347" s="213" t="s">
        <v>4167</v>
      </c>
      <c r="T347" s="213" t="s">
        <v>328</v>
      </c>
      <c r="U347" s="213" t="s">
        <v>594</v>
      </c>
      <c r="V347" s="213">
        <v>2021</v>
      </c>
      <c r="W347" s="213" t="s">
        <v>4168</v>
      </c>
      <c r="X347" s="245" t="s">
        <v>4169</v>
      </c>
      <c r="Y347" s="245" t="s">
        <v>4170</v>
      </c>
      <c r="Z347" s="245" t="s">
        <v>4171</v>
      </c>
      <c r="AA347" s="213">
        <v>1</v>
      </c>
      <c r="AB347" s="213" t="s">
        <v>328</v>
      </c>
      <c r="AC347" s="213" t="s">
        <v>328</v>
      </c>
      <c r="AD347" s="213" t="s">
        <v>328</v>
      </c>
      <c r="AE347" s="213" t="s">
        <v>328</v>
      </c>
      <c r="AF347" s="315">
        <v>44378</v>
      </c>
      <c r="AG347" s="315">
        <v>44423</v>
      </c>
      <c r="AH347" s="315"/>
      <c r="AI347" s="217" t="s">
        <v>309</v>
      </c>
      <c r="AJ347" s="217" t="s">
        <v>309</v>
      </c>
      <c r="AK347" s="218">
        <f t="shared" si="50"/>
        <v>-288</v>
      </c>
      <c r="AL347" s="220" t="s">
        <v>547</v>
      </c>
      <c r="AM347" s="221"/>
      <c r="AN347" s="221"/>
      <c r="AO347" s="221"/>
      <c r="AP347" s="222"/>
      <c r="AQ347" s="213" t="s">
        <v>386</v>
      </c>
      <c r="AR347" s="223">
        <v>-28</v>
      </c>
      <c r="AS347" s="221" t="s">
        <v>387</v>
      </c>
      <c r="AT347" s="220" t="s">
        <v>412</v>
      </c>
      <c r="AU347" s="220" t="s">
        <v>547</v>
      </c>
      <c r="AV347" s="263" t="s">
        <v>412</v>
      </c>
      <c r="AW347" s="222">
        <v>0</v>
      </c>
      <c r="AX347" s="222">
        <v>0</v>
      </c>
      <c r="AY347" s="221" t="s">
        <v>393</v>
      </c>
      <c r="AZ347" s="221" t="s">
        <v>383</v>
      </c>
      <c r="BA347" s="247" t="s">
        <v>390</v>
      </c>
      <c r="BB347" s="36" t="s">
        <v>4172</v>
      </c>
      <c r="BC347" s="232">
        <v>44620</v>
      </c>
      <c r="BD347" s="36" t="s">
        <v>394</v>
      </c>
      <c r="BE347" s="36" t="s">
        <v>4173</v>
      </c>
      <c r="BF347" s="47">
        <v>0</v>
      </c>
      <c r="BG347" s="235" t="s">
        <v>386</v>
      </c>
      <c r="BH347" s="223">
        <v>-44620</v>
      </c>
      <c r="BI347" s="221" t="s">
        <v>387</v>
      </c>
      <c r="BJ347" s="232">
        <v>44638</v>
      </c>
      <c r="BK347" s="329" t="s">
        <v>4174</v>
      </c>
      <c r="BL347" s="36" t="s">
        <v>559</v>
      </c>
      <c r="BM347" s="47">
        <v>0</v>
      </c>
      <c r="BN347" s="221" t="s">
        <v>387</v>
      </c>
      <c r="BO347" s="36"/>
      <c r="BP347" s="231" t="s">
        <v>293</v>
      </c>
      <c r="BQ347" s="62"/>
      <c r="BR347" s="232">
        <v>44712</v>
      </c>
      <c r="BS347" s="233"/>
      <c r="BT347" s="234"/>
      <c r="BU347" s="235" t="s">
        <v>386</v>
      </c>
      <c r="BV347" s="223">
        <v>-288</v>
      </c>
      <c r="BW347" s="221" t="s">
        <v>387</v>
      </c>
      <c r="BX347" s="140">
        <v>44734</v>
      </c>
      <c r="BY347" s="584" t="s">
        <v>4175</v>
      </c>
      <c r="BZ347" s="70" t="s">
        <v>466</v>
      </c>
      <c r="CA347" s="116">
        <v>0</v>
      </c>
      <c r="CB347" s="236" t="s">
        <v>387</v>
      </c>
      <c r="CC347" s="70"/>
      <c r="CD347" s="231" t="s">
        <v>293</v>
      </c>
      <c r="CE347" s="62"/>
      <c r="CF347" s="26" t="s">
        <v>4176</v>
      </c>
      <c r="CG347" s="27" t="s">
        <v>4177</v>
      </c>
      <c r="CH347" s="724"/>
      <c r="CI347" s="724"/>
      <c r="CJ347" s="235" t="str">
        <f t="shared" si="51"/>
        <v>SIN AVANCE</v>
      </c>
      <c r="CK347" s="223">
        <f t="shared" si="46"/>
        <v>-288</v>
      </c>
      <c r="CL347" s="221" t="str">
        <f t="shared" si="47"/>
        <v>VENCIDO</v>
      </c>
      <c r="CM347" s="239">
        <v>44883</v>
      </c>
      <c r="CN347" s="725" t="s">
        <v>4178</v>
      </c>
      <c r="CO347" s="82" t="s">
        <v>727</v>
      </c>
      <c r="CP347" s="107"/>
      <c r="CQ347" s="236" t="s">
        <v>387</v>
      </c>
      <c r="CR347" s="70"/>
      <c r="CS347" s="249">
        <v>44963</v>
      </c>
      <c r="CT347" s="50" t="s">
        <v>4179</v>
      </c>
      <c r="CU347" s="43" t="s">
        <v>4180</v>
      </c>
      <c r="CV347" s="50" t="s">
        <v>4181</v>
      </c>
      <c r="CW347" s="122">
        <v>1</v>
      </c>
      <c r="CX347" s="235" t="str">
        <f t="shared" si="52"/>
        <v>CUMPLIMIENTO TOTAL</v>
      </c>
      <c r="CY347" s="223">
        <f t="shared" si="53"/>
        <v>-288</v>
      </c>
      <c r="CZ347" s="221" t="str">
        <f t="shared" ref="CZ347:CZ355" si="55">(IF(CQ347="CERRADO","NO APLICA ACCION CERRADA",IF(CY347&lt;=0,"VENCIDO",IF(AY347&lt;=$V$5,"POR VENCER","CON TIEMPO"))))</f>
        <v>VENCIDO</v>
      </c>
      <c r="DA347" s="239">
        <v>44971</v>
      </c>
      <c r="DB347" s="69" t="s">
        <v>4182</v>
      </c>
      <c r="DC347" s="82" t="s">
        <v>402</v>
      </c>
      <c r="DD347" s="107">
        <v>1</v>
      </c>
      <c r="DE347" s="97" t="s">
        <v>294</v>
      </c>
      <c r="DF347" s="70"/>
      <c r="DG347" s="99"/>
      <c r="DH347" s="99"/>
      <c r="DI347" s="99"/>
      <c r="DJ347" s="99"/>
      <c r="DK347" s="99"/>
      <c r="DL347" s="99"/>
      <c r="DM347" s="99"/>
      <c r="DN347" s="99"/>
      <c r="DO347" s="99"/>
      <c r="DP347" s="99"/>
      <c r="DQ347" s="99"/>
      <c r="DR347" s="99"/>
      <c r="DS347" s="99"/>
      <c r="DT347" s="99"/>
      <c r="DU347" s="99"/>
      <c r="DV347" s="99"/>
      <c r="DW347" s="99"/>
      <c r="DX347" s="99"/>
      <c r="DY347" s="99"/>
      <c r="DZ347" s="99"/>
      <c r="EA347" s="99"/>
      <c r="EB347" s="99"/>
      <c r="EC347" s="99"/>
      <c r="ED347" s="99"/>
      <c r="EE347" s="99"/>
      <c r="EF347" s="99"/>
      <c r="EG347" s="99"/>
      <c r="EH347" s="99"/>
      <c r="EI347" s="99"/>
      <c r="EJ347" s="99"/>
      <c r="EK347" s="99"/>
      <c r="EL347" s="99"/>
      <c r="EM347" s="99"/>
      <c r="EN347" s="99"/>
      <c r="EO347" s="99"/>
      <c r="EP347" s="99"/>
      <c r="EQ347" s="99"/>
      <c r="ER347" s="99"/>
      <c r="ES347" s="99"/>
      <c r="ET347" s="99"/>
      <c r="EU347" s="99"/>
      <c r="EV347" s="99"/>
      <c r="EW347" s="99"/>
      <c r="EX347" s="99"/>
      <c r="EY347" s="99"/>
      <c r="EZ347" s="99"/>
      <c r="FA347" s="99"/>
      <c r="FB347" s="99"/>
      <c r="FC347" s="99"/>
      <c r="FD347" s="99"/>
      <c r="FE347" s="99"/>
      <c r="FF347" s="99"/>
      <c r="FG347" s="99"/>
      <c r="FH347" s="99"/>
      <c r="FI347" s="99"/>
      <c r="FJ347" s="99"/>
      <c r="FK347" s="99"/>
      <c r="FL347" s="99"/>
      <c r="FM347" s="99"/>
      <c r="FN347" s="99"/>
      <c r="FO347" s="99"/>
      <c r="FP347" s="99"/>
      <c r="FQ347" s="99"/>
      <c r="FR347" s="99"/>
      <c r="FS347" s="99"/>
      <c r="FT347" s="99"/>
      <c r="FU347" s="99"/>
      <c r="FV347" s="99"/>
      <c r="FW347" s="99"/>
      <c r="FX347" s="99"/>
      <c r="FY347" s="99"/>
      <c r="FZ347" s="99"/>
      <c r="GA347" s="99"/>
      <c r="GB347" s="99"/>
      <c r="GC347" s="99"/>
      <c r="GD347" s="99"/>
      <c r="GE347" s="99"/>
      <c r="GF347" s="99"/>
      <c r="GG347" s="99"/>
      <c r="GH347" s="99"/>
      <c r="GI347" s="99"/>
      <c r="GJ347" s="99"/>
      <c r="GK347" s="99"/>
      <c r="GL347" s="99"/>
      <c r="GM347" s="99"/>
      <c r="GN347" s="99"/>
      <c r="GO347" s="99"/>
      <c r="GP347" s="99"/>
      <c r="GQ347" s="99"/>
      <c r="GR347" s="99"/>
      <c r="GS347" s="99"/>
      <c r="GT347" s="99"/>
      <c r="GU347" s="99"/>
      <c r="GV347" s="99"/>
      <c r="GW347" s="99"/>
      <c r="GX347" s="99"/>
      <c r="GY347" s="99"/>
      <c r="GZ347" s="99"/>
      <c r="HA347" s="99"/>
      <c r="HB347" s="99"/>
      <c r="HC347" s="99"/>
      <c r="HD347" s="99"/>
      <c r="HE347" s="99"/>
      <c r="HF347" s="99"/>
      <c r="HG347" s="99"/>
      <c r="HH347" s="99"/>
      <c r="HI347" s="99"/>
      <c r="HJ347" s="99"/>
      <c r="HK347" s="99"/>
      <c r="HL347" s="99"/>
      <c r="HM347" s="99"/>
      <c r="HN347" s="99"/>
      <c r="HO347" s="99"/>
      <c r="HP347" s="99"/>
      <c r="HQ347" s="99"/>
      <c r="HR347" s="99"/>
      <c r="HS347" s="99"/>
      <c r="HT347" s="99"/>
      <c r="HU347" s="99"/>
      <c r="HV347" s="99"/>
      <c r="HW347" s="99"/>
      <c r="HX347" s="99"/>
      <c r="HY347" s="99"/>
      <c r="HZ347" s="99"/>
      <c r="IA347" s="99"/>
      <c r="IB347" s="99"/>
      <c r="IC347" s="99"/>
      <c r="ID347" s="99"/>
      <c r="IE347" s="99"/>
      <c r="IF347" s="99"/>
      <c r="IG347" s="99"/>
      <c r="IH347" s="99"/>
      <c r="II347" s="99"/>
      <c r="IJ347" s="99"/>
      <c r="IK347" s="99"/>
      <c r="IL347" s="99"/>
      <c r="IM347" s="99"/>
      <c r="IN347" s="99"/>
      <c r="IO347" s="99"/>
      <c r="IP347" s="99"/>
      <c r="IQ347" s="99"/>
      <c r="IR347" s="99"/>
      <c r="IS347" s="99"/>
      <c r="IT347" s="99"/>
      <c r="IU347" s="99"/>
      <c r="IV347" s="99"/>
      <c r="IW347" s="99"/>
      <c r="IX347" s="99"/>
      <c r="IY347" s="99"/>
      <c r="IZ347" s="99"/>
      <c r="JA347" s="99"/>
      <c r="JB347" s="99"/>
      <c r="JC347" s="99"/>
      <c r="JD347" s="99"/>
      <c r="JE347" s="99"/>
      <c r="JF347" s="99"/>
      <c r="JG347" s="99"/>
      <c r="JH347" s="99"/>
      <c r="JI347" s="99"/>
      <c r="JJ347" s="99"/>
      <c r="JK347" s="99"/>
      <c r="JL347" s="99"/>
      <c r="JM347" s="99"/>
      <c r="JN347" s="99"/>
      <c r="JO347" s="99"/>
      <c r="JP347" s="99"/>
      <c r="JQ347" s="99"/>
      <c r="JR347" s="99"/>
      <c r="JS347" s="99"/>
      <c r="JT347" s="99"/>
      <c r="JU347" s="99"/>
      <c r="JV347" s="99"/>
      <c r="JW347" s="99"/>
      <c r="JX347" s="99"/>
      <c r="JY347" s="99"/>
      <c r="JZ347" s="99"/>
      <c r="KA347" s="99"/>
      <c r="KB347" s="99"/>
      <c r="KC347" s="99"/>
      <c r="KD347" s="99"/>
      <c r="KE347" s="99"/>
      <c r="KF347" s="99"/>
      <c r="KG347" s="99"/>
      <c r="KH347" s="99"/>
      <c r="KI347" s="99"/>
      <c r="KJ347" s="99"/>
      <c r="KK347" s="99"/>
      <c r="KL347" s="99"/>
      <c r="KM347" s="99"/>
      <c r="KN347" s="99"/>
      <c r="KO347" s="99"/>
      <c r="KP347" s="99"/>
      <c r="KQ347" s="99"/>
      <c r="KR347" s="99"/>
      <c r="KS347" s="99"/>
      <c r="KT347" s="99"/>
      <c r="KU347" s="99"/>
      <c r="KV347" s="99"/>
      <c r="KW347" s="99"/>
      <c r="KX347" s="99"/>
      <c r="KY347" s="99"/>
      <c r="KZ347" s="99"/>
      <c r="LA347" s="99"/>
      <c r="LB347" s="99"/>
      <c r="LC347" s="99"/>
      <c r="LD347" s="99"/>
      <c r="LE347" s="99"/>
      <c r="LF347" s="99"/>
      <c r="LG347" s="99"/>
      <c r="LH347" s="99"/>
      <c r="LI347" s="99"/>
      <c r="LJ347" s="99"/>
      <c r="LK347" s="99"/>
      <c r="LL347" s="99"/>
      <c r="LM347" s="99"/>
      <c r="LN347" s="99"/>
      <c r="LO347" s="99"/>
      <c r="LP347" s="99"/>
      <c r="LQ347" s="99"/>
      <c r="LR347" s="99"/>
      <c r="LS347" s="99"/>
      <c r="LT347" s="99"/>
      <c r="LU347" s="99"/>
      <c r="LV347" s="99"/>
      <c r="LW347" s="99"/>
      <c r="LX347" s="99"/>
      <c r="LY347" s="99"/>
      <c r="LZ347" s="99"/>
      <c r="MA347" s="99"/>
      <c r="MB347" s="99"/>
      <c r="MC347" s="99"/>
      <c r="MD347" s="99"/>
      <c r="ME347" s="99"/>
      <c r="MF347" s="99"/>
      <c r="MG347" s="99"/>
      <c r="MH347" s="99"/>
      <c r="MI347" s="99"/>
      <c r="MJ347" s="99"/>
      <c r="MK347" s="99"/>
      <c r="ML347" s="99"/>
      <c r="MM347" s="99"/>
      <c r="MN347" s="99"/>
      <c r="MO347" s="99"/>
      <c r="MP347" s="99"/>
      <c r="MQ347" s="99"/>
      <c r="MR347" s="99"/>
      <c r="MS347" s="99"/>
      <c r="MT347" s="99"/>
      <c r="MU347" s="99"/>
      <c r="MV347" s="99"/>
      <c r="MW347" s="99"/>
      <c r="MX347" s="99"/>
      <c r="MY347" s="99"/>
      <c r="MZ347" s="99"/>
      <c r="NA347" s="99"/>
      <c r="NB347" s="99"/>
      <c r="NC347" s="99"/>
      <c r="ND347" s="99"/>
      <c r="NE347" s="99"/>
      <c r="NF347" s="99"/>
      <c r="NG347" s="99"/>
      <c r="NH347" s="99"/>
      <c r="NI347" s="99"/>
      <c r="NJ347" s="99"/>
      <c r="NK347" s="99"/>
      <c r="NL347" s="99"/>
      <c r="NM347" s="99"/>
      <c r="NN347" s="99"/>
      <c r="NO347" s="99"/>
      <c r="NP347" s="99"/>
      <c r="NQ347" s="99"/>
      <c r="NR347" s="99"/>
      <c r="NS347" s="99"/>
      <c r="NT347" s="99"/>
      <c r="NU347" s="99"/>
      <c r="NV347" s="99"/>
      <c r="NW347" s="99"/>
      <c r="NX347" s="99"/>
      <c r="NY347" s="99"/>
      <c r="NZ347" s="99"/>
      <c r="OA347" s="99"/>
      <c r="OB347" s="99"/>
      <c r="OC347" s="99"/>
      <c r="OD347" s="99"/>
      <c r="OE347" s="99"/>
      <c r="OF347" s="99"/>
      <c r="OG347" s="99"/>
      <c r="OH347" s="99"/>
      <c r="OI347" s="99"/>
      <c r="OJ347" s="99"/>
      <c r="OK347" s="99"/>
      <c r="OL347" s="99"/>
      <c r="OM347" s="99"/>
      <c r="ON347" s="99"/>
      <c r="OO347" s="99"/>
      <c r="OP347" s="99"/>
      <c r="OQ347" s="99"/>
      <c r="OR347" s="99"/>
      <c r="OS347" s="99"/>
      <c r="OT347" s="99"/>
      <c r="OU347" s="99"/>
      <c r="OV347" s="99"/>
      <c r="OW347" s="99"/>
      <c r="OX347" s="99"/>
      <c r="OY347" s="99"/>
      <c r="OZ347" s="99"/>
      <c r="PA347" s="99"/>
      <c r="PB347" s="99"/>
      <c r="PC347" s="99"/>
      <c r="PD347" s="99"/>
      <c r="PE347" s="99"/>
      <c r="PF347" s="99"/>
      <c r="PG347" s="99"/>
      <c r="PH347" s="99"/>
      <c r="PI347" s="99"/>
      <c r="PJ347" s="99"/>
      <c r="PK347" s="99"/>
      <c r="PL347" s="99"/>
      <c r="PM347" s="99"/>
      <c r="PN347" s="99"/>
      <c r="PO347" s="99"/>
      <c r="PP347" s="99"/>
      <c r="PQ347" s="99"/>
      <c r="PR347" s="99"/>
      <c r="PS347" s="99"/>
      <c r="PT347" s="99"/>
      <c r="PU347" s="99"/>
      <c r="PV347" s="99"/>
      <c r="PW347" s="99"/>
      <c r="PX347" s="99"/>
      <c r="PY347" s="99"/>
      <c r="PZ347" s="99"/>
      <c r="QA347" s="99"/>
      <c r="QB347" s="99"/>
      <c r="QC347" s="99"/>
      <c r="QD347" s="99"/>
      <c r="QE347" s="99"/>
      <c r="QF347" s="99"/>
      <c r="QG347" s="99"/>
    </row>
    <row r="348" spans="1:449" s="145" customFormat="1" ht="118.5" hidden="1" customHeight="1">
      <c r="A348" s="252">
        <v>321</v>
      </c>
      <c r="B348" s="255" t="s">
        <v>658</v>
      </c>
      <c r="C348" s="256" t="s">
        <v>269</v>
      </c>
      <c r="D348" s="255" t="s">
        <v>341</v>
      </c>
      <c r="E348" s="213" t="s">
        <v>326</v>
      </c>
      <c r="F348" s="255" t="s">
        <v>658</v>
      </c>
      <c r="G348" s="256" t="s">
        <v>269</v>
      </c>
      <c r="H348" s="213" t="s">
        <v>341</v>
      </c>
      <c r="I348" s="213" t="s">
        <v>659</v>
      </c>
      <c r="J348" s="395" t="s">
        <v>658</v>
      </c>
      <c r="K348" s="395" t="s">
        <v>638</v>
      </c>
      <c r="L348" s="395" t="s">
        <v>639</v>
      </c>
      <c r="M348" s="288" t="s">
        <v>660</v>
      </c>
      <c r="N348" s="395" t="s">
        <v>661</v>
      </c>
      <c r="O348" s="213" t="s">
        <v>88</v>
      </c>
      <c r="P348" s="213" t="s">
        <v>99</v>
      </c>
      <c r="Q348" s="213" t="s">
        <v>657</v>
      </c>
      <c r="R348" s="213" t="s">
        <v>250</v>
      </c>
      <c r="S348" s="255" t="s">
        <v>4183</v>
      </c>
      <c r="T348" s="255" t="s">
        <v>328</v>
      </c>
      <c r="U348" s="726" t="s">
        <v>4184</v>
      </c>
      <c r="V348" s="213">
        <v>2021</v>
      </c>
      <c r="W348" s="255" t="s">
        <v>4185</v>
      </c>
      <c r="X348" s="284" t="s">
        <v>4186</v>
      </c>
      <c r="Y348" s="213" t="s">
        <v>4187</v>
      </c>
      <c r="Z348" s="284" t="s">
        <v>4188</v>
      </c>
      <c r="AA348" s="255">
        <v>1</v>
      </c>
      <c r="AB348" s="213" t="s">
        <v>99</v>
      </c>
      <c r="AC348" s="213" t="s">
        <v>4189</v>
      </c>
      <c r="AD348" s="683">
        <v>1</v>
      </c>
      <c r="AE348" s="61" t="s">
        <v>4190</v>
      </c>
      <c r="AF348" s="315">
        <v>44531</v>
      </c>
      <c r="AG348" s="653">
        <v>44773</v>
      </c>
      <c r="AH348" s="727"/>
      <c r="AI348" s="260" t="s">
        <v>309</v>
      </c>
      <c r="AJ348" s="260" t="s">
        <v>309</v>
      </c>
      <c r="AK348" s="218">
        <f t="shared" si="50"/>
        <v>62</v>
      </c>
      <c r="AL348" s="220" t="s">
        <v>547</v>
      </c>
      <c r="AM348" s="257"/>
      <c r="AN348" s="257"/>
      <c r="AO348" s="257"/>
      <c r="AP348" s="261"/>
      <c r="AQ348" s="235" t="s">
        <v>386</v>
      </c>
      <c r="AR348" s="223">
        <v>322</v>
      </c>
      <c r="AS348" s="221" t="s">
        <v>398</v>
      </c>
      <c r="AT348" s="262" t="s">
        <v>412</v>
      </c>
      <c r="AU348" s="220" t="s">
        <v>547</v>
      </c>
      <c r="AV348" s="263" t="s">
        <v>412</v>
      </c>
      <c r="AW348" s="222">
        <v>0</v>
      </c>
      <c r="AX348" s="261">
        <v>0</v>
      </c>
      <c r="AY348" s="221" t="s">
        <v>400</v>
      </c>
      <c r="AZ348" s="221" t="s">
        <v>383</v>
      </c>
      <c r="BA348" s="247" t="s">
        <v>390</v>
      </c>
      <c r="BB348" s="316" t="s">
        <v>789</v>
      </c>
      <c r="BC348" s="375">
        <v>44620</v>
      </c>
      <c r="BD348" s="316" t="s">
        <v>394</v>
      </c>
      <c r="BE348" s="279" t="s">
        <v>576</v>
      </c>
      <c r="BF348" s="266">
        <v>0</v>
      </c>
      <c r="BG348" s="235" t="s">
        <v>386</v>
      </c>
      <c r="BH348" s="223">
        <v>-44620</v>
      </c>
      <c r="BI348" s="221" t="s">
        <v>398</v>
      </c>
      <c r="BJ348" s="375">
        <v>44638</v>
      </c>
      <c r="BK348" s="316" t="s">
        <v>4191</v>
      </c>
      <c r="BL348" s="316" t="s">
        <v>446</v>
      </c>
      <c r="BM348" s="317">
        <v>0</v>
      </c>
      <c r="BN348" s="221" t="s">
        <v>293</v>
      </c>
      <c r="BO348" s="267"/>
      <c r="BP348" s="268" t="s">
        <v>293</v>
      </c>
      <c r="BQ348" s="62" t="s">
        <v>4192</v>
      </c>
      <c r="BR348" s="269">
        <v>44712</v>
      </c>
      <c r="BS348" s="233" t="s">
        <v>4193</v>
      </c>
      <c r="BT348" s="234">
        <v>0.2</v>
      </c>
      <c r="BU348" s="235" t="s">
        <v>435</v>
      </c>
      <c r="BV348" s="223">
        <v>62</v>
      </c>
      <c r="BW348" s="221" t="s">
        <v>398</v>
      </c>
      <c r="BX348" s="383">
        <v>44734</v>
      </c>
      <c r="BY348" s="290" t="s">
        <v>4194</v>
      </c>
      <c r="BZ348" s="380" t="s">
        <v>403</v>
      </c>
      <c r="CA348" s="94"/>
      <c r="CB348" s="236" t="s">
        <v>293</v>
      </c>
      <c r="CC348" s="94"/>
      <c r="CD348" s="268" t="s">
        <v>293</v>
      </c>
      <c r="CE348" s="237">
        <v>44819</v>
      </c>
      <c r="CF348" s="33" t="s">
        <v>4195</v>
      </c>
      <c r="CG348" s="17" t="s">
        <v>4196</v>
      </c>
      <c r="CH348" s="20" t="s">
        <v>4197</v>
      </c>
      <c r="CI348" s="21">
        <v>0.2</v>
      </c>
      <c r="CJ348" s="235" t="str">
        <f t="shared" si="51"/>
        <v>AVANCE MINIMO</v>
      </c>
      <c r="CK348" s="223">
        <f t="shared" si="46"/>
        <v>62</v>
      </c>
      <c r="CL348" s="221" t="str">
        <f t="shared" si="47"/>
        <v>CON TIEMPO</v>
      </c>
      <c r="CM348" s="513">
        <v>44883</v>
      </c>
      <c r="CN348" s="546" t="s">
        <v>4198</v>
      </c>
      <c r="CO348" s="336" t="s">
        <v>1543</v>
      </c>
      <c r="CP348" s="120">
        <v>0.2</v>
      </c>
      <c r="CQ348" s="494" t="s">
        <v>387</v>
      </c>
      <c r="CR348" s="94"/>
      <c r="CS348" s="249">
        <v>44963</v>
      </c>
      <c r="CT348" s="33" t="s">
        <v>4199</v>
      </c>
      <c r="CU348" s="17" t="s">
        <v>4200</v>
      </c>
      <c r="CV348" s="240" t="s">
        <v>4201</v>
      </c>
      <c r="CW348" s="122">
        <v>0.25</v>
      </c>
      <c r="CX348" s="235" t="str">
        <f t="shared" si="52"/>
        <v>AVANCE MINIMO</v>
      </c>
      <c r="CY348" s="223">
        <f t="shared" si="53"/>
        <v>62</v>
      </c>
      <c r="CZ348" s="221" t="str">
        <f t="shared" si="55"/>
        <v>CON TIEMPO</v>
      </c>
      <c r="DA348" s="669">
        <v>44977</v>
      </c>
      <c r="DB348" s="84" t="s">
        <v>4202</v>
      </c>
      <c r="DC348" s="610" t="s">
        <v>2695</v>
      </c>
      <c r="DD348" s="687">
        <v>0.25</v>
      </c>
      <c r="DE348" s="97" t="s">
        <v>387</v>
      </c>
      <c r="DF348" s="94"/>
      <c r="DG348" s="141"/>
      <c r="DH348" s="141"/>
      <c r="DI348" s="141"/>
      <c r="DJ348" s="141"/>
      <c r="DK348" s="141"/>
      <c r="DL348" s="141"/>
      <c r="DM348" s="141"/>
      <c r="DN348" s="141"/>
      <c r="DO348" s="141"/>
      <c r="DP348" s="141"/>
      <c r="DQ348" s="141"/>
      <c r="DR348" s="141"/>
      <c r="DS348" s="141"/>
      <c r="DT348" s="141"/>
      <c r="DU348" s="141"/>
      <c r="DV348" s="141"/>
      <c r="DW348" s="141"/>
      <c r="DX348" s="141"/>
      <c r="DY348" s="141"/>
      <c r="DZ348" s="141"/>
      <c r="EA348" s="141"/>
      <c r="EB348" s="141"/>
      <c r="EC348" s="141"/>
      <c r="ED348" s="141"/>
      <c r="EE348" s="141"/>
      <c r="EF348" s="141"/>
      <c r="EG348" s="141"/>
      <c r="EH348" s="141"/>
      <c r="EI348" s="141"/>
      <c r="EJ348" s="141"/>
      <c r="EK348" s="141"/>
      <c r="EL348" s="141"/>
      <c r="EM348" s="141"/>
      <c r="EN348" s="141"/>
      <c r="EO348" s="141"/>
      <c r="EP348" s="141"/>
      <c r="EQ348" s="141"/>
      <c r="ER348" s="141"/>
      <c r="ES348" s="141"/>
      <c r="ET348" s="141"/>
      <c r="EU348" s="141"/>
      <c r="EV348" s="141"/>
      <c r="EW348" s="141"/>
      <c r="EX348" s="141"/>
      <c r="EY348" s="141"/>
      <c r="EZ348" s="141"/>
      <c r="FA348" s="141"/>
      <c r="FB348" s="141"/>
      <c r="FC348" s="141"/>
      <c r="FD348" s="141"/>
      <c r="FE348" s="141"/>
      <c r="FF348" s="141"/>
      <c r="FG348" s="141"/>
      <c r="FH348" s="141"/>
      <c r="FI348" s="141"/>
      <c r="FJ348" s="141"/>
      <c r="FK348" s="141"/>
      <c r="FL348" s="141"/>
      <c r="FM348" s="141"/>
      <c r="FN348" s="141"/>
      <c r="FO348" s="141"/>
      <c r="FP348" s="141"/>
      <c r="FQ348" s="141"/>
      <c r="FR348" s="141"/>
      <c r="FS348" s="141"/>
      <c r="FT348" s="141"/>
      <c r="FU348" s="141"/>
      <c r="FV348" s="141"/>
      <c r="FW348" s="141"/>
      <c r="FX348" s="141"/>
      <c r="FY348" s="141"/>
      <c r="FZ348" s="141"/>
      <c r="GA348" s="141"/>
      <c r="GB348" s="141"/>
      <c r="GC348" s="141"/>
      <c r="GD348" s="141"/>
      <c r="GE348" s="141"/>
      <c r="GF348" s="141"/>
      <c r="GG348" s="141"/>
      <c r="GH348" s="141"/>
      <c r="GI348" s="141"/>
      <c r="GJ348" s="141"/>
      <c r="GK348" s="141"/>
      <c r="GL348" s="141"/>
      <c r="GM348" s="141"/>
      <c r="GN348" s="141"/>
      <c r="GO348" s="141"/>
      <c r="GP348" s="141"/>
      <c r="GQ348" s="141"/>
      <c r="GR348" s="141"/>
      <c r="GS348" s="141"/>
      <c r="GT348" s="141"/>
      <c r="GU348" s="141"/>
      <c r="GV348" s="141"/>
      <c r="GW348" s="141"/>
      <c r="GX348" s="141"/>
      <c r="GY348" s="141"/>
      <c r="GZ348" s="141"/>
      <c r="HA348" s="141"/>
      <c r="HB348" s="141"/>
      <c r="HC348" s="141"/>
      <c r="HD348" s="141"/>
      <c r="HE348" s="141"/>
      <c r="HF348" s="141"/>
      <c r="HG348" s="141"/>
      <c r="HH348" s="141"/>
      <c r="HI348" s="141"/>
      <c r="HJ348" s="141"/>
      <c r="HK348" s="141"/>
      <c r="HL348" s="141"/>
      <c r="HM348" s="141"/>
      <c r="HN348" s="141"/>
      <c r="HO348" s="141"/>
      <c r="HP348" s="141"/>
      <c r="HQ348" s="141"/>
      <c r="HR348" s="141"/>
      <c r="HS348" s="141"/>
      <c r="HT348" s="141"/>
      <c r="HU348" s="141"/>
      <c r="HV348" s="141"/>
      <c r="HW348" s="141"/>
      <c r="HX348" s="141"/>
      <c r="HY348" s="141"/>
      <c r="HZ348" s="141"/>
      <c r="IA348" s="141"/>
      <c r="IB348" s="141"/>
      <c r="IC348" s="141"/>
      <c r="ID348" s="141"/>
      <c r="IE348" s="141"/>
      <c r="IF348" s="141"/>
      <c r="IG348" s="141"/>
      <c r="IH348" s="141"/>
      <c r="II348" s="141"/>
      <c r="IJ348" s="141"/>
      <c r="IK348" s="141"/>
      <c r="IL348" s="141"/>
      <c r="IM348" s="141"/>
      <c r="IN348" s="141"/>
      <c r="IO348" s="141"/>
      <c r="IP348" s="141"/>
      <c r="IQ348" s="141"/>
      <c r="IR348" s="141"/>
      <c r="IS348" s="141"/>
      <c r="IT348" s="141"/>
      <c r="IU348" s="141"/>
      <c r="IV348" s="141"/>
      <c r="IW348" s="141"/>
      <c r="IX348" s="141"/>
      <c r="IY348" s="141"/>
      <c r="IZ348" s="141"/>
      <c r="JA348" s="141"/>
      <c r="JB348" s="141"/>
      <c r="JC348" s="141"/>
      <c r="JD348" s="141"/>
      <c r="JE348" s="141"/>
      <c r="JF348" s="141"/>
      <c r="JG348" s="141"/>
      <c r="JH348" s="141"/>
      <c r="JI348" s="141"/>
      <c r="JJ348" s="141"/>
      <c r="JK348" s="141"/>
      <c r="JL348" s="141"/>
      <c r="JM348" s="141"/>
      <c r="JN348" s="141"/>
      <c r="JO348" s="141"/>
      <c r="JP348" s="141"/>
      <c r="JQ348" s="141"/>
      <c r="JR348" s="141"/>
      <c r="JS348" s="141"/>
      <c r="JT348" s="141"/>
      <c r="JU348" s="141"/>
      <c r="JV348" s="141"/>
      <c r="JW348" s="141"/>
      <c r="JX348" s="141"/>
      <c r="JY348" s="141"/>
      <c r="JZ348" s="141"/>
      <c r="KA348" s="141"/>
      <c r="KB348" s="141"/>
      <c r="KC348" s="141"/>
      <c r="KD348" s="141"/>
      <c r="KE348" s="141"/>
      <c r="KF348" s="141"/>
      <c r="KG348" s="141"/>
      <c r="KH348" s="141"/>
      <c r="KI348" s="141"/>
      <c r="KJ348" s="141"/>
      <c r="KK348" s="141"/>
      <c r="KL348" s="141"/>
      <c r="KM348" s="141"/>
      <c r="KN348" s="141"/>
      <c r="KO348" s="141"/>
      <c r="KP348" s="141"/>
      <c r="KQ348" s="141"/>
      <c r="KR348" s="141"/>
      <c r="KS348" s="141"/>
      <c r="KT348" s="141"/>
      <c r="KU348" s="141"/>
      <c r="KV348" s="141"/>
      <c r="KW348" s="141"/>
      <c r="KX348" s="141"/>
      <c r="KY348" s="141"/>
      <c r="KZ348" s="141"/>
      <c r="LA348" s="141"/>
      <c r="LB348" s="141"/>
      <c r="LC348" s="141"/>
      <c r="LD348" s="141"/>
      <c r="LE348" s="141"/>
      <c r="LF348" s="141"/>
      <c r="LG348" s="141"/>
      <c r="LH348" s="141"/>
      <c r="LI348" s="141"/>
      <c r="LJ348" s="141"/>
      <c r="LK348" s="141"/>
      <c r="LL348" s="141"/>
      <c r="LM348" s="141"/>
      <c r="LN348" s="141"/>
      <c r="LO348" s="141"/>
      <c r="LP348" s="141"/>
      <c r="LQ348" s="141"/>
      <c r="LR348" s="141"/>
      <c r="LS348" s="141"/>
      <c r="LT348" s="141"/>
      <c r="LU348" s="141"/>
      <c r="LV348" s="141"/>
      <c r="LW348" s="141"/>
      <c r="LX348" s="141"/>
      <c r="LY348" s="141"/>
      <c r="LZ348" s="141"/>
      <c r="MA348" s="141"/>
      <c r="MB348" s="141"/>
      <c r="MC348" s="141"/>
      <c r="MD348" s="141"/>
      <c r="ME348" s="141"/>
      <c r="MF348" s="141"/>
      <c r="MG348" s="141"/>
      <c r="MH348" s="141"/>
      <c r="MI348" s="141"/>
      <c r="MJ348" s="141"/>
      <c r="MK348" s="141"/>
      <c r="ML348" s="141"/>
      <c r="MM348" s="141"/>
      <c r="MN348" s="141"/>
      <c r="MO348" s="141"/>
      <c r="MP348" s="141"/>
      <c r="MQ348" s="141"/>
      <c r="MR348" s="141"/>
      <c r="MS348" s="141"/>
      <c r="MT348" s="141"/>
      <c r="MU348" s="141"/>
      <c r="MV348" s="141"/>
      <c r="MW348" s="141"/>
      <c r="MX348" s="141"/>
      <c r="MY348" s="141"/>
      <c r="MZ348" s="141"/>
      <c r="NA348" s="141"/>
      <c r="NB348" s="141"/>
      <c r="NC348" s="141"/>
      <c r="ND348" s="141"/>
      <c r="NE348" s="141"/>
      <c r="NF348" s="141"/>
      <c r="NG348" s="141"/>
      <c r="NH348" s="141"/>
      <c r="NI348" s="141"/>
      <c r="NJ348" s="141"/>
      <c r="NK348" s="141"/>
      <c r="NL348" s="141"/>
      <c r="NM348" s="141"/>
      <c r="NN348" s="141"/>
      <c r="NO348" s="141"/>
      <c r="NP348" s="141"/>
      <c r="NQ348" s="141"/>
      <c r="NR348" s="141"/>
      <c r="NS348" s="141"/>
      <c r="NT348" s="141"/>
      <c r="NU348" s="141"/>
      <c r="NV348" s="141"/>
      <c r="NW348" s="141"/>
      <c r="NX348" s="141"/>
      <c r="NY348" s="141"/>
      <c r="NZ348" s="141"/>
      <c r="OA348" s="141"/>
      <c r="OB348" s="141"/>
      <c r="OC348" s="141"/>
      <c r="OD348" s="141"/>
      <c r="OE348" s="141"/>
      <c r="OF348" s="141"/>
      <c r="OG348" s="141"/>
      <c r="OH348" s="141"/>
      <c r="OI348" s="141"/>
      <c r="OJ348" s="141"/>
      <c r="OK348" s="141"/>
      <c r="OL348" s="141"/>
      <c r="OM348" s="141"/>
      <c r="ON348" s="141"/>
      <c r="OO348" s="141"/>
      <c r="OP348" s="141"/>
      <c r="OQ348" s="141"/>
      <c r="OR348" s="141"/>
      <c r="OS348" s="141"/>
      <c r="OT348" s="141"/>
      <c r="OU348" s="141"/>
      <c r="OV348" s="141"/>
      <c r="OW348" s="141"/>
      <c r="OX348" s="141"/>
      <c r="OY348" s="141"/>
      <c r="OZ348" s="141"/>
      <c r="PA348" s="141"/>
      <c r="PB348" s="141"/>
      <c r="PC348" s="141"/>
      <c r="PD348" s="141"/>
      <c r="PE348" s="141"/>
      <c r="PF348" s="141"/>
      <c r="PG348" s="141"/>
      <c r="PH348" s="141"/>
      <c r="PI348" s="141"/>
      <c r="PJ348" s="141"/>
      <c r="PK348" s="141"/>
      <c r="PL348" s="141"/>
      <c r="PM348" s="141"/>
      <c r="PN348" s="141"/>
      <c r="PO348" s="141"/>
      <c r="PP348" s="141"/>
      <c r="PQ348" s="141"/>
      <c r="PR348" s="141"/>
      <c r="PS348" s="141"/>
      <c r="PT348" s="141"/>
      <c r="PU348" s="141"/>
      <c r="PV348" s="141"/>
      <c r="PW348" s="141"/>
      <c r="PX348" s="141"/>
      <c r="PY348" s="141"/>
      <c r="PZ348" s="141"/>
      <c r="QA348" s="141"/>
      <c r="QB348" s="141"/>
      <c r="QC348" s="141"/>
      <c r="QD348" s="141"/>
      <c r="QE348" s="141"/>
      <c r="QF348" s="141"/>
    </row>
    <row r="349" spans="1:449" s="145" customFormat="1" ht="118.5" hidden="1" customHeight="1">
      <c r="A349" s="252">
        <v>322</v>
      </c>
      <c r="B349" s="255" t="s">
        <v>658</v>
      </c>
      <c r="C349" s="256" t="s">
        <v>269</v>
      </c>
      <c r="D349" s="255" t="s">
        <v>341</v>
      </c>
      <c r="E349" s="213" t="s">
        <v>4203</v>
      </c>
      <c r="F349" s="255" t="s">
        <v>658</v>
      </c>
      <c r="G349" s="256" t="s">
        <v>269</v>
      </c>
      <c r="H349" s="213" t="s">
        <v>341</v>
      </c>
      <c r="I349" s="213" t="s">
        <v>659</v>
      </c>
      <c r="J349" s="395" t="s">
        <v>658</v>
      </c>
      <c r="K349" s="395" t="s">
        <v>638</v>
      </c>
      <c r="L349" s="395" t="s">
        <v>639</v>
      </c>
      <c r="M349" s="288" t="s">
        <v>660</v>
      </c>
      <c r="N349" s="395" t="s">
        <v>661</v>
      </c>
      <c r="O349" s="213" t="s">
        <v>88</v>
      </c>
      <c r="P349" s="213" t="s">
        <v>101</v>
      </c>
      <c r="Q349" s="213" t="s">
        <v>657</v>
      </c>
      <c r="R349" s="213" t="s">
        <v>250</v>
      </c>
      <c r="S349" s="255" t="s">
        <v>4204</v>
      </c>
      <c r="T349" s="255" t="s">
        <v>328</v>
      </c>
      <c r="U349" s="726" t="s">
        <v>4184</v>
      </c>
      <c r="V349" s="213">
        <v>2021</v>
      </c>
      <c r="W349" s="255" t="s">
        <v>4205</v>
      </c>
      <c r="X349" s="296" t="s">
        <v>4206</v>
      </c>
      <c r="Y349" s="213" t="s">
        <v>4207</v>
      </c>
      <c r="Z349" s="284" t="s">
        <v>4208</v>
      </c>
      <c r="AA349" s="255">
        <v>1</v>
      </c>
      <c r="AB349" s="213" t="s">
        <v>4209</v>
      </c>
      <c r="AC349" s="213" t="s">
        <v>4210</v>
      </c>
      <c r="AD349" s="683">
        <v>1</v>
      </c>
      <c r="AE349" s="61" t="s">
        <v>4211</v>
      </c>
      <c r="AF349" s="315">
        <v>44562</v>
      </c>
      <c r="AG349" s="315">
        <v>44773</v>
      </c>
      <c r="AH349" s="315"/>
      <c r="AI349" s="260" t="s">
        <v>309</v>
      </c>
      <c r="AJ349" s="260" t="s">
        <v>309</v>
      </c>
      <c r="AK349" s="218">
        <f t="shared" si="50"/>
        <v>62</v>
      </c>
      <c r="AL349" s="220" t="s">
        <v>547</v>
      </c>
      <c r="AM349" s="257"/>
      <c r="AN349" s="257"/>
      <c r="AO349" s="257"/>
      <c r="AP349" s="261"/>
      <c r="AQ349" s="235" t="s">
        <v>386</v>
      </c>
      <c r="AR349" s="223">
        <v>322</v>
      </c>
      <c r="AS349" s="221" t="s">
        <v>398</v>
      </c>
      <c r="AT349" s="262" t="s">
        <v>412</v>
      </c>
      <c r="AU349" s="220" t="s">
        <v>547</v>
      </c>
      <c r="AV349" s="263" t="s">
        <v>412</v>
      </c>
      <c r="AW349" s="222">
        <v>0</v>
      </c>
      <c r="AX349" s="261">
        <v>0</v>
      </c>
      <c r="AY349" s="221" t="s">
        <v>400</v>
      </c>
      <c r="AZ349" s="221" t="s">
        <v>383</v>
      </c>
      <c r="BA349" s="247" t="s">
        <v>390</v>
      </c>
      <c r="BB349" s="316" t="s">
        <v>789</v>
      </c>
      <c r="BC349" s="375">
        <v>44620</v>
      </c>
      <c r="BD349" s="316" t="s">
        <v>394</v>
      </c>
      <c r="BE349" s="279" t="s">
        <v>576</v>
      </c>
      <c r="BF349" s="266">
        <v>0</v>
      </c>
      <c r="BG349" s="235" t="s">
        <v>386</v>
      </c>
      <c r="BH349" s="223">
        <v>-44620</v>
      </c>
      <c r="BI349" s="221" t="s">
        <v>398</v>
      </c>
      <c r="BJ349" s="267"/>
      <c r="BK349" s="267"/>
      <c r="BL349" s="267"/>
      <c r="BM349" s="267"/>
      <c r="BN349" s="221"/>
      <c r="BO349" s="267"/>
      <c r="BP349" s="268" t="s">
        <v>293</v>
      </c>
      <c r="BQ349" s="62" t="s">
        <v>4212</v>
      </c>
      <c r="BR349" s="269">
        <v>44712</v>
      </c>
      <c r="BS349" s="233" t="s">
        <v>4213</v>
      </c>
      <c r="BT349" s="234">
        <v>0</v>
      </c>
      <c r="BU349" s="235" t="s">
        <v>386</v>
      </c>
      <c r="BV349" s="223">
        <v>62</v>
      </c>
      <c r="BW349" s="221" t="s">
        <v>398</v>
      </c>
      <c r="BX349" s="383">
        <v>44734</v>
      </c>
      <c r="BY349" s="290" t="s">
        <v>4214</v>
      </c>
      <c r="BZ349" s="380" t="s">
        <v>403</v>
      </c>
      <c r="CA349" s="94"/>
      <c r="CB349" s="236" t="s">
        <v>293</v>
      </c>
      <c r="CC349" s="94"/>
      <c r="CD349" s="268" t="s">
        <v>293</v>
      </c>
      <c r="CE349" s="237">
        <v>44819</v>
      </c>
      <c r="CF349" s="33" t="s">
        <v>4215</v>
      </c>
      <c r="CG349" s="17" t="s">
        <v>4216</v>
      </c>
      <c r="CH349" s="20" t="s">
        <v>4217</v>
      </c>
      <c r="CI349" s="21">
        <v>0.4</v>
      </c>
      <c r="CJ349" s="235" t="str">
        <f t="shared" si="51"/>
        <v>AVANCE PARCIAL</v>
      </c>
      <c r="CK349" s="223">
        <f t="shared" si="46"/>
        <v>62</v>
      </c>
      <c r="CL349" s="221" t="str">
        <f t="shared" si="47"/>
        <v>CON TIEMPO</v>
      </c>
      <c r="CM349" s="513">
        <v>44883</v>
      </c>
      <c r="CN349" s="546" t="s">
        <v>4218</v>
      </c>
      <c r="CO349" s="336" t="s">
        <v>1543</v>
      </c>
      <c r="CP349" s="120">
        <v>0.4</v>
      </c>
      <c r="CQ349" s="494" t="s">
        <v>387</v>
      </c>
      <c r="CR349" s="94"/>
      <c r="CS349" s="249">
        <v>44963</v>
      </c>
      <c r="CT349" s="33" t="s">
        <v>4219</v>
      </c>
      <c r="CU349" s="17" t="s">
        <v>4220</v>
      </c>
      <c r="CV349" s="240" t="s">
        <v>4221</v>
      </c>
      <c r="CW349" s="122">
        <v>0.45</v>
      </c>
      <c r="CX349" s="235" t="str">
        <f t="shared" si="52"/>
        <v>AVANCE PARCIAL</v>
      </c>
      <c r="CY349" s="223">
        <f t="shared" si="53"/>
        <v>62</v>
      </c>
      <c r="CZ349" s="221" t="str">
        <f t="shared" si="55"/>
        <v>CON TIEMPO</v>
      </c>
      <c r="DA349" s="669">
        <v>44977</v>
      </c>
      <c r="DB349" s="84" t="s">
        <v>4222</v>
      </c>
      <c r="DC349" s="610" t="s">
        <v>2695</v>
      </c>
      <c r="DD349" s="687">
        <v>0.45</v>
      </c>
      <c r="DE349" s="97" t="s">
        <v>387</v>
      </c>
      <c r="DF349" s="94"/>
      <c r="DG349" s="141"/>
      <c r="DH349" s="141"/>
      <c r="DI349" s="141"/>
      <c r="DJ349" s="141"/>
      <c r="DK349" s="141"/>
      <c r="DL349" s="141"/>
      <c r="DM349" s="141"/>
      <c r="DN349" s="141"/>
      <c r="DO349" s="141"/>
      <c r="DP349" s="141"/>
      <c r="DQ349" s="141"/>
      <c r="DR349" s="141"/>
      <c r="DS349" s="141"/>
      <c r="DT349" s="141"/>
      <c r="DU349" s="141"/>
      <c r="DV349" s="141"/>
      <c r="DW349" s="141"/>
      <c r="DX349" s="141"/>
      <c r="DY349" s="141"/>
      <c r="DZ349" s="141"/>
      <c r="EA349" s="141"/>
      <c r="EB349" s="141"/>
      <c r="EC349" s="141"/>
      <c r="ED349" s="141"/>
      <c r="EE349" s="141"/>
      <c r="EF349" s="141"/>
      <c r="EG349" s="141"/>
      <c r="EH349" s="141"/>
      <c r="EI349" s="141"/>
      <c r="EJ349" s="141"/>
      <c r="EK349" s="141"/>
      <c r="EL349" s="141"/>
      <c r="EM349" s="141"/>
      <c r="EN349" s="141"/>
      <c r="EO349" s="141"/>
      <c r="EP349" s="141"/>
      <c r="EQ349" s="141"/>
      <c r="ER349" s="141"/>
      <c r="ES349" s="141"/>
      <c r="ET349" s="141"/>
      <c r="EU349" s="141"/>
      <c r="EV349" s="141"/>
      <c r="EW349" s="141"/>
      <c r="EX349" s="141"/>
      <c r="EY349" s="141"/>
      <c r="EZ349" s="141"/>
      <c r="FA349" s="141"/>
      <c r="FB349" s="141"/>
      <c r="FC349" s="141"/>
      <c r="FD349" s="141"/>
      <c r="FE349" s="141"/>
      <c r="FF349" s="141"/>
      <c r="FG349" s="141"/>
      <c r="FH349" s="141"/>
      <c r="FI349" s="141"/>
      <c r="FJ349" s="141"/>
      <c r="FK349" s="141"/>
      <c r="FL349" s="141"/>
      <c r="FM349" s="141"/>
      <c r="FN349" s="141"/>
      <c r="FO349" s="141"/>
      <c r="FP349" s="141"/>
      <c r="FQ349" s="141"/>
      <c r="FR349" s="141"/>
      <c r="FS349" s="141"/>
      <c r="FT349" s="141"/>
      <c r="FU349" s="141"/>
      <c r="FV349" s="141"/>
      <c r="FW349" s="141"/>
      <c r="FX349" s="141"/>
      <c r="FY349" s="141"/>
      <c r="FZ349" s="141"/>
      <c r="GA349" s="141"/>
      <c r="GB349" s="141"/>
      <c r="GC349" s="141"/>
      <c r="GD349" s="141"/>
      <c r="GE349" s="141"/>
      <c r="GF349" s="141"/>
      <c r="GG349" s="141"/>
      <c r="GH349" s="141"/>
      <c r="GI349" s="141"/>
      <c r="GJ349" s="141"/>
      <c r="GK349" s="141"/>
      <c r="GL349" s="141"/>
      <c r="GM349" s="141"/>
      <c r="GN349" s="141"/>
      <c r="GO349" s="141"/>
      <c r="GP349" s="141"/>
      <c r="GQ349" s="141"/>
      <c r="GR349" s="141"/>
      <c r="GS349" s="141"/>
      <c r="GT349" s="141"/>
      <c r="GU349" s="141"/>
      <c r="GV349" s="141"/>
      <c r="GW349" s="141"/>
      <c r="GX349" s="141"/>
      <c r="GY349" s="141"/>
      <c r="GZ349" s="141"/>
      <c r="HA349" s="141"/>
      <c r="HB349" s="141"/>
      <c r="HC349" s="141"/>
      <c r="HD349" s="141"/>
      <c r="HE349" s="141"/>
      <c r="HF349" s="141"/>
      <c r="HG349" s="141"/>
      <c r="HH349" s="141"/>
      <c r="HI349" s="141"/>
      <c r="HJ349" s="141"/>
      <c r="HK349" s="141"/>
      <c r="HL349" s="141"/>
      <c r="HM349" s="141"/>
      <c r="HN349" s="141"/>
      <c r="HO349" s="141"/>
      <c r="HP349" s="141"/>
      <c r="HQ349" s="141"/>
      <c r="HR349" s="141"/>
      <c r="HS349" s="141"/>
      <c r="HT349" s="141"/>
      <c r="HU349" s="141"/>
      <c r="HV349" s="141"/>
      <c r="HW349" s="141"/>
      <c r="HX349" s="141"/>
      <c r="HY349" s="141"/>
      <c r="HZ349" s="141"/>
      <c r="IA349" s="141"/>
      <c r="IB349" s="141"/>
      <c r="IC349" s="141"/>
      <c r="ID349" s="141"/>
      <c r="IE349" s="141"/>
      <c r="IF349" s="141"/>
      <c r="IG349" s="141"/>
      <c r="IH349" s="141"/>
      <c r="II349" s="141"/>
      <c r="IJ349" s="141"/>
      <c r="IK349" s="141"/>
      <c r="IL349" s="141"/>
      <c r="IM349" s="141"/>
      <c r="IN349" s="141"/>
      <c r="IO349" s="141"/>
      <c r="IP349" s="141"/>
      <c r="IQ349" s="141"/>
      <c r="IR349" s="141"/>
      <c r="IS349" s="141"/>
      <c r="IT349" s="141"/>
      <c r="IU349" s="141"/>
      <c r="IV349" s="141"/>
      <c r="IW349" s="141"/>
      <c r="IX349" s="141"/>
      <c r="IY349" s="141"/>
      <c r="IZ349" s="141"/>
      <c r="JA349" s="141"/>
      <c r="JB349" s="141"/>
      <c r="JC349" s="141"/>
      <c r="JD349" s="141"/>
      <c r="JE349" s="141"/>
      <c r="JF349" s="141"/>
      <c r="JG349" s="141"/>
      <c r="JH349" s="141"/>
      <c r="JI349" s="141"/>
      <c r="JJ349" s="141"/>
      <c r="JK349" s="141"/>
      <c r="JL349" s="141"/>
      <c r="JM349" s="141"/>
      <c r="JN349" s="141"/>
      <c r="JO349" s="141"/>
      <c r="JP349" s="141"/>
      <c r="JQ349" s="141"/>
      <c r="JR349" s="141"/>
      <c r="JS349" s="141"/>
      <c r="JT349" s="141"/>
      <c r="JU349" s="141"/>
      <c r="JV349" s="141"/>
      <c r="JW349" s="141"/>
      <c r="JX349" s="141"/>
      <c r="JY349" s="141"/>
      <c r="JZ349" s="141"/>
      <c r="KA349" s="141"/>
      <c r="KB349" s="141"/>
      <c r="KC349" s="141"/>
      <c r="KD349" s="141"/>
      <c r="KE349" s="141"/>
      <c r="KF349" s="141"/>
      <c r="KG349" s="141"/>
      <c r="KH349" s="141"/>
      <c r="KI349" s="141"/>
      <c r="KJ349" s="141"/>
      <c r="KK349" s="141"/>
      <c r="KL349" s="141"/>
      <c r="KM349" s="141"/>
      <c r="KN349" s="141"/>
      <c r="KO349" s="141"/>
      <c r="KP349" s="141"/>
      <c r="KQ349" s="141"/>
      <c r="KR349" s="141"/>
      <c r="KS349" s="141"/>
      <c r="KT349" s="141"/>
      <c r="KU349" s="141"/>
      <c r="KV349" s="141"/>
      <c r="KW349" s="141"/>
      <c r="KX349" s="141"/>
      <c r="KY349" s="141"/>
      <c r="KZ349" s="141"/>
      <c r="LA349" s="141"/>
      <c r="LB349" s="141"/>
      <c r="LC349" s="141"/>
      <c r="LD349" s="141"/>
      <c r="LE349" s="141"/>
      <c r="LF349" s="141"/>
      <c r="LG349" s="141"/>
      <c r="LH349" s="141"/>
      <c r="LI349" s="141"/>
      <c r="LJ349" s="141"/>
      <c r="LK349" s="141"/>
      <c r="LL349" s="141"/>
      <c r="LM349" s="141"/>
      <c r="LN349" s="141"/>
      <c r="LO349" s="141"/>
      <c r="LP349" s="141"/>
      <c r="LQ349" s="141"/>
      <c r="LR349" s="141"/>
      <c r="LS349" s="141"/>
      <c r="LT349" s="141"/>
      <c r="LU349" s="141"/>
      <c r="LV349" s="141"/>
      <c r="LW349" s="141"/>
      <c r="LX349" s="141"/>
      <c r="LY349" s="141"/>
      <c r="LZ349" s="141"/>
      <c r="MA349" s="141"/>
      <c r="MB349" s="141"/>
      <c r="MC349" s="141"/>
      <c r="MD349" s="141"/>
      <c r="ME349" s="141"/>
      <c r="MF349" s="141"/>
      <c r="MG349" s="141"/>
      <c r="MH349" s="141"/>
      <c r="MI349" s="141"/>
      <c r="MJ349" s="141"/>
      <c r="MK349" s="141"/>
      <c r="ML349" s="141"/>
      <c r="MM349" s="141"/>
      <c r="MN349" s="141"/>
      <c r="MO349" s="141"/>
      <c r="MP349" s="141"/>
      <c r="MQ349" s="141"/>
      <c r="MR349" s="141"/>
      <c r="MS349" s="141"/>
      <c r="MT349" s="141"/>
      <c r="MU349" s="141"/>
      <c r="MV349" s="141"/>
      <c r="MW349" s="141"/>
      <c r="MX349" s="141"/>
      <c r="MY349" s="141"/>
      <c r="MZ349" s="141"/>
      <c r="NA349" s="141"/>
      <c r="NB349" s="141"/>
      <c r="NC349" s="141"/>
      <c r="ND349" s="141"/>
      <c r="NE349" s="141"/>
      <c r="NF349" s="141"/>
      <c r="NG349" s="141"/>
      <c r="NH349" s="141"/>
      <c r="NI349" s="141"/>
      <c r="NJ349" s="141"/>
      <c r="NK349" s="141"/>
      <c r="NL349" s="141"/>
      <c r="NM349" s="141"/>
      <c r="NN349" s="141"/>
      <c r="NO349" s="141"/>
      <c r="NP349" s="141"/>
      <c r="NQ349" s="141"/>
      <c r="NR349" s="141"/>
      <c r="NS349" s="141"/>
      <c r="NT349" s="141"/>
      <c r="NU349" s="141"/>
      <c r="NV349" s="141"/>
      <c r="NW349" s="141"/>
      <c r="NX349" s="141"/>
      <c r="NY349" s="141"/>
      <c r="NZ349" s="141"/>
      <c r="OA349" s="141"/>
      <c r="OB349" s="141"/>
      <c r="OC349" s="141"/>
      <c r="OD349" s="141"/>
      <c r="OE349" s="141"/>
      <c r="OF349" s="141"/>
      <c r="OG349" s="141"/>
      <c r="OH349" s="141"/>
      <c r="OI349" s="141"/>
      <c r="OJ349" s="141"/>
      <c r="OK349" s="141"/>
      <c r="OL349" s="141"/>
      <c r="OM349" s="141"/>
      <c r="ON349" s="141"/>
      <c r="OO349" s="141"/>
      <c r="OP349" s="141"/>
      <c r="OQ349" s="141"/>
      <c r="OR349" s="141"/>
      <c r="OS349" s="141"/>
      <c r="OT349" s="141"/>
      <c r="OU349" s="141"/>
      <c r="OV349" s="141"/>
      <c r="OW349" s="141"/>
      <c r="OX349" s="141"/>
      <c r="OY349" s="141"/>
      <c r="OZ349" s="141"/>
      <c r="PA349" s="141"/>
      <c r="PB349" s="141"/>
      <c r="PC349" s="141"/>
      <c r="PD349" s="141"/>
      <c r="PE349" s="141"/>
      <c r="PF349" s="141"/>
      <c r="PG349" s="141"/>
      <c r="PH349" s="141"/>
      <c r="PI349" s="141"/>
      <c r="PJ349" s="141"/>
      <c r="PK349" s="141"/>
      <c r="PL349" s="141"/>
      <c r="PM349" s="141"/>
      <c r="PN349" s="141"/>
      <c r="PO349" s="141"/>
      <c r="PP349" s="141"/>
      <c r="PQ349" s="141"/>
      <c r="PR349" s="141"/>
      <c r="PS349" s="141"/>
      <c r="PT349" s="141"/>
      <c r="PU349" s="141"/>
      <c r="PV349" s="141"/>
      <c r="PW349" s="141"/>
      <c r="PX349" s="141"/>
      <c r="PY349" s="141"/>
      <c r="PZ349" s="141"/>
      <c r="QA349" s="141"/>
      <c r="QB349" s="141"/>
      <c r="QC349" s="141"/>
      <c r="QD349" s="141"/>
      <c r="QE349" s="141"/>
      <c r="QF349" s="141"/>
    </row>
    <row r="350" spans="1:449" s="145" customFormat="1" ht="118.5" hidden="1" customHeight="1">
      <c r="A350" s="252">
        <v>323</v>
      </c>
      <c r="B350" s="255" t="s">
        <v>658</v>
      </c>
      <c r="C350" s="256" t="s">
        <v>269</v>
      </c>
      <c r="D350" s="255" t="s">
        <v>341</v>
      </c>
      <c r="E350" s="213" t="s">
        <v>326</v>
      </c>
      <c r="F350" s="255" t="s">
        <v>658</v>
      </c>
      <c r="G350" s="256" t="s">
        <v>269</v>
      </c>
      <c r="H350" s="213" t="s">
        <v>341</v>
      </c>
      <c r="I350" s="213" t="s">
        <v>659</v>
      </c>
      <c r="J350" s="395" t="s">
        <v>658</v>
      </c>
      <c r="K350" s="395" t="s">
        <v>638</v>
      </c>
      <c r="L350" s="395" t="s">
        <v>639</v>
      </c>
      <c r="M350" s="288" t="s">
        <v>660</v>
      </c>
      <c r="N350" s="395" t="s">
        <v>661</v>
      </c>
      <c r="O350" s="213" t="s">
        <v>88</v>
      </c>
      <c r="P350" s="213" t="s">
        <v>93</v>
      </c>
      <c r="Q350" s="213" t="s">
        <v>657</v>
      </c>
      <c r="R350" s="213" t="s">
        <v>250</v>
      </c>
      <c r="S350" s="255" t="s">
        <v>4223</v>
      </c>
      <c r="T350" s="255" t="s">
        <v>328</v>
      </c>
      <c r="U350" s="726" t="s">
        <v>4184</v>
      </c>
      <c r="V350" s="213">
        <v>2021</v>
      </c>
      <c r="W350" s="255" t="s">
        <v>4224</v>
      </c>
      <c r="X350" s="296" t="s">
        <v>4225</v>
      </c>
      <c r="Y350" s="213" t="s">
        <v>4226</v>
      </c>
      <c r="Z350" s="284" t="s">
        <v>4227</v>
      </c>
      <c r="AA350" s="255">
        <v>1</v>
      </c>
      <c r="AB350" s="213" t="s">
        <v>4228</v>
      </c>
      <c r="AC350" s="213" t="s">
        <v>4229</v>
      </c>
      <c r="AD350" s="683">
        <v>1</v>
      </c>
      <c r="AE350" s="61" t="s">
        <v>4228</v>
      </c>
      <c r="AF350" s="315">
        <v>44562</v>
      </c>
      <c r="AG350" s="315">
        <v>44910</v>
      </c>
      <c r="AH350" s="315"/>
      <c r="AI350" s="260" t="s">
        <v>309</v>
      </c>
      <c r="AJ350" s="260" t="s">
        <v>309</v>
      </c>
      <c r="AK350" s="218">
        <f t="shared" si="50"/>
        <v>199</v>
      </c>
      <c r="AL350" s="220" t="s">
        <v>547</v>
      </c>
      <c r="AM350" s="257"/>
      <c r="AN350" s="257"/>
      <c r="AO350" s="257"/>
      <c r="AP350" s="261"/>
      <c r="AQ350" s="235" t="s">
        <v>386</v>
      </c>
      <c r="AR350" s="223">
        <v>459</v>
      </c>
      <c r="AS350" s="221" t="s">
        <v>398</v>
      </c>
      <c r="AT350" s="262" t="s">
        <v>412</v>
      </c>
      <c r="AU350" s="220" t="s">
        <v>547</v>
      </c>
      <c r="AV350" s="263" t="s">
        <v>412</v>
      </c>
      <c r="AW350" s="222">
        <v>0</v>
      </c>
      <c r="AX350" s="261">
        <v>0</v>
      </c>
      <c r="AY350" s="221" t="s">
        <v>400</v>
      </c>
      <c r="AZ350" s="221" t="s">
        <v>383</v>
      </c>
      <c r="BA350" s="247" t="s">
        <v>390</v>
      </c>
      <c r="BB350" s="316" t="s">
        <v>789</v>
      </c>
      <c r="BC350" s="375">
        <v>44620</v>
      </c>
      <c r="BD350" s="316" t="s">
        <v>394</v>
      </c>
      <c r="BE350" s="279" t="s">
        <v>576</v>
      </c>
      <c r="BF350" s="266">
        <v>0</v>
      </c>
      <c r="BG350" s="235" t="s">
        <v>386</v>
      </c>
      <c r="BH350" s="223">
        <v>-44620</v>
      </c>
      <c r="BI350" s="221" t="s">
        <v>398</v>
      </c>
      <c r="BJ350" s="267"/>
      <c r="BK350" s="267"/>
      <c r="BL350" s="267"/>
      <c r="BM350" s="267"/>
      <c r="BN350" s="221"/>
      <c r="BO350" s="267"/>
      <c r="BP350" s="268" t="s">
        <v>293</v>
      </c>
      <c r="BQ350" s="62" t="s">
        <v>4212</v>
      </c>
      <c r="BR350" s="269">
        <v>44712</v>
      </c>
      <c r="BS350" s="233" t="s">
        <v>4230</v>
      </c>
      <c r="BT350" s="234">
        <v>0</v>
      </c>
      <c r="BU350" s="235" t="s">
        <v>386</v>
      </c>
      <c r="BV350" s="223">
        <v>199</v>
      </c>
      <c r="BW350" s="221" t="s">
        <v>398</v>
      </c>
      <c r="BX350" s="383">
        <v>44734</v>
      </c>
      <c r="BY350" s="290" t="s">
        <v>4231</v>
      </c>
      <c r="BZ350" s="380" t="s">
        <v>403</v>
      </c>
      <c r="CA350" s="94"/>
      <c r="CB350" s="236" t="s">
        <v>293</v>
      </c>
      <c r="CC350" s="94"/>
      <c r="CD350" s="268" t="s">
        <v>293</v>
      </c>
      <c r="CE350" s="237">
        <v>44819</v>
      </c>
      <c r="CF350" s="33" t="s">
        <v>4232</v>
      </c>
      <c r="CG350" s="17" t="s">
        <v>4233</v>
      </c>
      <c r="CH350" s="20" t="s">
        <v>4234</v>
      </c>
      <c r="CI350" s="21">
        <v>0</v>
      </c>
      <c r="CJ350" s="235" t="str">
        <f t="shared" si="51"/>
        <v>SIN AVANCE</v>
      </c>
      <c r="CK350" s="223">
        <f t="shared" si="46"/>
        <v>199</v>
      </c>
      <c r="CL350" s="221" t="str">
        <f t="shared" si="47"/>
        <v>CON TIEMPO</v>
      </c>
      <c r="CM350" s="513">
        <v>44883</v>
      </c>
      <c r="CN350" s="546" t="s">
        <v>4235</v>
      </c>
      <c r="CO350" s="336" t="s">
        <v>1543</v>
      </c>
      <c r="CP350" s="120">
        <v>0</v>
      </c>
      <c r="CQ350" s="396" t="s">
        <v>293</v>
      </c>
      <c r="CR350" s="94"/>
      <c r="CS350" s="249">
        <v>44963</v>
      </c>
      <c r="CT350" s="33" t="s">
        <v>4236</v>
      </c>
      <c r="CU350" s="66" t="s">
        <v>4237</v>
      </c>
      <c r="CV350" s="240" t="s">
        <v>4238</v>
      </c>
      <c r="CW350" s="122">
        <v>0</v>
      </c>
      <c r="CX350" s="235" t="str">
        <f t="shared" si="52"/>
        <v>SIN AVANCE</v>
      </c>
      <c r="CY350" s="223">
        <f t="shared" si="53"/>
        <v>199</v>
      </c>
      <c r="CZ350" s="221" t="str">
        <f t="shared" si="55"/>
        <v>CON TIEMPO</v>
      </c>
      <c r="DA350" s="669">
        <v>44977</v>
      </c>
      <c r="DB350" s="84" t="s">
        <v>4239</v>
      </c>
      <c r="DC350" s="610" t="s">
        <v>2695</v>
      </c>
      <c r="DD350" s="728">
        <v>0</v>
      </c>
      <c r="DE350" s="97" t="s">
        <v>387</v>
      </c>
      <c r="DF350" s="94"/>
      <c r="DG350" s="141"/>
      <c r="DH350" s="141"/>
      <c r="DI350" s="141"/>
      <c r="DJ350" s="141"/>
      <c r="DK350" s="141"/>
      <c r="DL350" s="141"/>
      <c r="DM350" s="141"/>
      <c r="DN350" s="141"/>
      <c r="DO350" s="141"/>
      <c r="DP350" s="141"/>
      <c r="DQ350" s="141"/>
      <c r="DR350" s="141"/>
      <c r="DS350" s="141"/>
      <c r="DT350" s="141"/>
      <c r="DU350" s="141"/>
      <c r="DV350" s="141"/>
      <c r="DW350" s="141"/>
      <c r="DX350" s="141"/>
      <c r="DY350" s="141"/>
      <c r="DZ350" s="141"/>
      <c r="EA350" s="141"/>
      <c r="EB350" s="141"/>
      <c r="EC350" s="141"/>
      <c r="ED350" s="141"/>
      <c r="EE350" s="141"/>
      <c r="EF350" s="141"/>
      <c r="EG350" s="141"/>
      <c r="EH350" s="141"/>
      <c r="EI350" s="141"/>
      <c r="EJ350" s="141"/>
      <c r="EK350" s="141"/>
      <c r="EL350" s="141"/>
      <c r="EM350" s="141"/>
      <c r="EN350" s="141"/>
      <c r="EO350" s="141"/>
      <c r="EP350" s="141"/>
      <c r="EQ350" s="141"/>
      <c r="ER350" s="141"/>
      <c r="ES350" s="141"/>
      <c r="ET350" s="141"/>
      <c r="EU350" s="141"/>
      <c r="EV350" s="141"/>
      <c r="EW350" s="141"/>
      <c r="EX350" s="141"/>
      <c r="EY350" s="141"/>
      <c r="EZ350" s="141"/>
      <c r="FA350" s="141"/>
      <c r="FB350" s="141"/>
      <c r="FC350" s="141"/>
      <c r="FD350" s="141"/>
      <c r="FE350" s="141"/>
      <c r="FF350" s="141"/>
      <c r="FG350" s="141"/>
      <c r="FH350" s="141"/>
      <c r="FI350" s="141"/>
      <c r="FJ350" s="141"/>
      <c r="FK350" s="141"/>
      <c r="FL350" s="141"/>
      <c r="FM350" s="141"/>
      <c r="FN350" s="141"/>
      <c r="FO350" s="141"/>
      <c r="FP350" s="141"/>
      <c r="FQ350" s="141"/>
      <c r="FR350" s="141"/>
      <c r="FS350" s="141"/>
      <c r="FT350" s="141"/>
      <c r="FU350" s="141"/>
      <c r="FV350" s="141"/>
      <c r="FW350" s="141"/>
      <c r="FX350" s="141"/>
      <c r="FY350" s="141"/>
      <c r="FZ350" s="141"/>
      <c r="GA350" s="141"/>
      <c r="GB350" s="141"/>
      <c r="GC350" s="141"/>
      <c r="GD350" s="141"/>
      <c r="GE350" s="141"/>
      <c r="GF350" s="141"/>
      <c r="GG350" s="141"/>
      <c r="GH350" s="141"/>
      <c r="GI350" s="141"/>
      <c r="GJ350" s="141"/>
      <c r="GK350" s="141"/>
      <c r="GL350" s="141"/>
      <c r="GM350" s="141"/>
      <c r="GN350" s="141"/>
      <c r="GO350" s="141"/>
      <c r="GP350" s="141"/>
      <c r="GQ350" s="141"/>
      <c r="GR350" s="141"/>
      <c r="GS350" s="141"/>
      <c r="GT350" s="141"/>
      <c r="GU350" s="141"/>
      <c r="GV350" s="141"/>
      <c r="GW350" s="141"/>
      <c r="GX350" s="141"/>
      <c r="GY350" s="141"/>
      <c r="GZ350" s="141"/>
      <c r="HA350" s="141"/>
      <c r="HB350" s="141"/>
      <c r="HC350" s="141"/>
      <c r="HD350" s="141"/>
      <c r="HE350" s="141"/>
      <c r="HF350" s="141"/>
      <c r="HG350" s="141"/>
      <c r="HH350" s="141"/>
      <c r="HI350" s="141"/>
      <c r="HJ350" s="141"/>
      <c r="HK350" s="141"/>
      <c r="HL350" s="141"/>
      <c r="HM350" s="141"/>
      <c r="HN350" s="141"/>
      <c r="HO350" s="141"/>
      <c r="HP350" s="141"/>
      <c r="HQ350" s="141"/>
      <c r="HR350" s="141"/>
      <c r="HS350" s="141"/>
      <c r="HT350" s="141"/>
      <c r="HU350" s="141"/>
      <c r="HV350" s="141"/>
      <c r="HW350" s="141"/>
      <c r="HX350" s="141"/>
      <c r="HY350" s="141"/>
      <c r="HZ350" s="141"/>
      <c r="IA350" s="141"/>
      <c r="IB350" s="141"/>
      <c r="IC350" s="141"/>
      <c r="ID350" s="141"/>
      <c r="IE350" s="141"/>
      <c r="IF350" s="141"/>
      <c r="IG350" s="141"/>
      <c r="IH350" s="141"/>
      <c r="II350" s="141"/>
      <c r="IJ350" s="141"/>
      <c r="IK350" s="141"/>
      <c r="IL350" s="141"/>
      <c r="IM350" s="141"/>
      <c r="IN350" s="141"/>
      <c r="IO350" s="141"/>
      <c r="IP350" s="141"/>
      <c r="IQ350" s="141"/>
      <c r="IR350" s="141"/>
      <c r="IS350" s="141"/>
      <c r="IT350" s="141"/>
      <c r="IU350" s="141"/>
      <c r="IV350" s="141"/>
      <c r="IW350" s="141"/>
      <c r="IX350" s="141"/>
      <c r="IY350" s="141"/>
      <c r="IZ350" s="141"/>
      <c r="JA350" s="141"/>
      <c r="JB350" s="141"/>
      <c r="JC350" s="141"/>
      <c r="JD350" s="141"/>
      <c r="JE350" s="141"/>
      <c r="JF350" s="141"/>
      <c r="JG350" s="141"/>
      <c r="JH350" s="141"/>
      <c r="JI350" s="141"/>
      <c r="JJ350" s="141"/>
      <c r="JK350" s="141"/>
      <c r="JL350" s="141"/>
      <c r="JM350" s="141"/>
      <c r="JN350" s="141"/>
      <c r="JO350" s="141"/>
      <c r="JP350" s="141"/>
      <c r="JQ350" s="141"/>
      <c r="JR350" s="141"/>
      <c r="JS350" s="141"/>
      <c r="JT350" s="141"/>
      <c r="JU350" s="141"/>
      <c r="JV350" s="141"/>
      <c r="JW350" s="141"/>
      <c r="JX350" s="141"/>
      <c r="JY350" s="141"/>
      <c r="JZ350" s="141"/>
      <c r="KA350" s="141"/>
      <c r="KB350" s="141"/>
      <c r="KC350" s="141"/>
      <c r="KD350" s="141"/>
      <c r="KE350" s="141"/>
      <c r="KF350" s="141"/>
      <c r="KG350" s="141"/>
      <c r="KH350" s="141"/>
      <c r="KI350" s="141"/>
      <c r="KJ350" s="141"/>
      <c r="KK350" s="141"/>
      <c r="KL350" s="141"/>
      <c r="KM350" s="141"/>
      <c r="KN350" s="141"/>
      <c r="KO350" s="141"/>
      <c r="KP350" s="141"/>
      <c r="KQ350" s="141"/>
      <c r="KR350" s="141"/>
      <c r="KS350" s="141"/>
      <c r="KT350" s="141"/>
      <c r="KU350" s="141"/>
      <c r="KV350" s="141"/>
      <c r="KW350" s="141"/>
      <c r="KX350" s="141"/>
      <c r="KY350" s="141"/>
      <c r="KZ350" s="141"/>
      <c r="LA350" s="141"/>
      <c r="LB350" s="141"/>
      <c r="LC350" s="141"/>
      <c r="LD350" s="141"/>
      <c r="LE350" s="141"/>
      <c r="LF350" s="141"/>
      <c r="LG350" s="141"/>
      <c r="LH350" s="141"/>
      <c r="LI350" s="141"/>
      <c r="LJ350" s="141"/>
      <c r="LK350" s="141"/>
      <c r="LL350" s="141"/>
      <c r="LM350" s="141"/>
      <c r="LN350" s="141"/>
      <c r="LO350" s="141"/>
      <c r="LP350" s="141"/>
      <c r="LQ350" s="141"/>
      <c r="LR350" s="141"/>
      <c r="LS350" s="141"/>
      <c r="LT350" s="141"/>
      <c r="LU350" s="141"/>
      <c r="LV350" s="141"/>
      <c r="LW350" s="141"/>
      <c r="LX350" s="141"/>
      <c r="LY350" s="141"/>
      <c r="LZ350" s="141"/>
      <c r="MA350" s="141"/>
      <c r="MB350" s="141"/>
      <c r="MC350" s="141"/>
      <c r="MD350" s="141"/>
      <c r="ME350" s="141"/>
      <c r="MF350" s="141"/>
      <c r="MG350" s="141"/>
      <c r="MH350" s="141"/>
      <c r="MI350" s="141"/>
      <c r="MJ350" s="141"/>
      <c r="MK350" s="141"/>
      <c r="ML350" s="141"/>
      <c r="MM350" s="141"/>
      <c r="MN350" s="141"/>
      <c r="MO350" s="141"/>
      <c r="MP350" s="141"/>
      <c r="MQ350" s="141"/>
      <c r="MR350" s="141"/>
      <c r="MS350" s="141"/>
      <c r="MT350" s="141"/>
      <c r="MU350" s="141"/>
      <c r="MV350" s="141"/>
      <c r="MW350" s="141"/>
      <c r="MX350" s="141"/>
      <c r="MY350" s="141"/>
      <c r="MZ350" s="141"/>
      <c r="NA350" s="141"/>
      <c r="NB350" s="141"/>
      <c r="NC350" s="141"/>
      <c r="ND350" s="141"/>
      <c r="NE350" s="141"/>
      <c r="NF350" s="141"/>
      <c r="NG350" s="141"/>
      <c r="NH350" s="141"/>
      <c r="NI350" s="141"/>
      <c r="NJ350" s="141"/>
      <c r="NK350" s="141"/>
      <c r="NL350" s="141"/>
      <c r="NM350" s="141"/>
      <c r="NN350" s="141"/>
      <c r="NO350" s="141"/>
      <c r="NP350" s="141"/>
      <c r="NQ350" s="141"/>
      <c r="NR350" s="141"/>
      <c r="NS350" s="141"/>
      <c r="NT350" s="141"/>
      <c r="NU350" s="141"/>
      <c r="NV350" s="141"/>
      <c r="NW350" s="141"/>
      <c r="NX350" s="141"/>
      <c r="NY350" s="141"/>
      <c r="NZ350" s="141"/>
      <c r="OA350" s="141"/>
      <c r="OB350" s="141"/>
      <c r="OC350" s="141"/>
      <c r="OD350" s="141"/>
      <c r="OE350" s="141"/>
      <c r="OF350" s="141"/>
      <c r="OG350" s="141"/>
      <c r="OH350" s="141"/>
      <c r="OI350" s="141"/>
      <c r="OJ350" s="141"/>
      <c r="OK350" s="141"/>
      <c r="OL350" s="141"/>
      <c r="OM350" s="141"/>
      <c r="ON350" s="141"/>
      <c r="OO350" s="141"/>
      <c r="OP350" s="141"/>
      <c r="OQ350" s="141"/>
      <c r="OR350" s="141"/>
      <c r="OS350" s="141"/>
      <c r="OT350" s="141"/>
      <c r="OU350" s="141"/>
      <c r="OV350" s="141"/>
      <c r="OW350" s="141"/>
      <c r="OX350" s="141"/>
      <c r="OY350" s="141"/>
      <c r="OZ350" s="141"/>
      <c r="PA350" s="141"/>
      <c r="PB350" s="141"/>
      <c r="PC350" s="141"/>
      <c r="PD350" s="141"/>
      <c r="PE350" s="141"/>
      <c r="PF350" s="141"/>
      <c r="PG350" s="141"/>
      <c r="PH350" s="141"/>
      <c r="PI350" s="141"/>
      <c r="PJ350" s="141"/>
      <c r="PK350" s="141"/>
      <c r="PL350" s="141"/>
      <c r="PM350" s="141"/>
      <c r="PN350" s="141"/>
      <c r="PO350" s="141"/>
      <c r="PP350" s="141"/>
      <c r="PQ350" s="141"/>
      <c r="PR350" s="141"/>
      <c r="PS350" s="141"/>
      <c r="PT350" s="141"/>
      <c r="PU350" s="141"/>
      <c r="PV350" s="141"/>
      <c r="PW350" s="141"/>
      <c r="PX350" s="141"/>
      <c r="PY350" s="141"/>
      <c r="PZ350" s="141"/>
      <c r="QA350" s="141"/>
      <c r="QB350" s="141"/>
      <c r="QC350" s="141"/>
      <c r="QD350" s="141"/>
      <c r="QE350" s="141"/>
      <c r="QF350" s="141"/>
    </row>
    <row r="351" spans="1:449" s="251" customFormat="1" ht="118.5" hidden="1" customHeight="1">
      <c r="A351" s="252">
        <v>324</v>
      </c>
      <c r="B351" s="255" t="s">
        <v>658</v>
      </c>
      <c r="C351" s="256" t="s">
        <v>269</v>
      </c>
      <c r="D351" s="255" t="s">
        <v>341</v>
      </c>
      <c r="E351" s="213" t="s">
        <v>326</v>
      </c>
      <c r="F351" s="255" t="s">
        <v>658</v>
      </c>
      <c r="G351" s="256" t="s">
        <v>269</v>
      </c>
      <c r="H351" s="213" t="s">
        <v>341</v>
      </c>
      <c r="I351" s="213" t="s">
        <v>659</v>
      </c>
      <c r="J351" s="395" t="s">
        <v>658</v>
      </c>
      <c r="K351" s="395" t="s">
        <v>638</v>
      </c>
      <c r="L351" s="395" t="s">
        <v>639</v>
      </c>
      <c r="M351" s="288" t="s">
        <v>660</v>
      </c>
      <c r="N351" s="395" t="s">
        <v>661</v>
      </c>
      <c r="O351" s="213" t="s">
        <v>88</v>
      </c>
      <c r="P351" s="213" t="s">
        <v>93</v>
      </c>
      <c r="Q351" s="213" t="s">
        <v>657</v>
      </c>
      <c r="R351" s="213" t="s">
        <v>250</v>
      </c>
      <c r="S351" s="255" t="s">
        <v>4240</v>
      </c>
      <c r="T351" s="255" t="s">
        <v>328</v>
      </c>
      <c r="U351" s="726" t="s">
        <v>4184</v>
      </c>
      <c r="V351" s="213">
        <v>2021</v>
      </c>
      <c r="W351" s="255" t="s">
        <v>4241</v>
      </c>
      <c r="X351" s="296" t="s">
        <v>4242</v>
      </c>
      <c r="Y351" s="213" t="s">
        <v>4243</v>
      </c>
      <c r="Z351" s="284" t="s">
        <v>4244</v>
      </c>
      <c r="AA351" s="255">
        <v>1</v>
      </c>
      <c r="AB351" s="213" t="s">
        <v>4245</v>
      </c>
      <c r="AC351" s="213" t="s">
        <v>4246</v>
      </c>
      <c r="AD351" s="683">
        <v>1</v>
      </c>
      <c r="AE351" s="61" t="s">
        <v>4247</v>
      </c>
      <c r="AF351" s="315">
        <v>44562</v>
      </c>
      <c r="AG351" s="315">
        <v>44910</v>
      </c>
      <c r="AH351" s="315"/>
      <c r="AI351" s="260" t="s">
        <v>309</v>
      </c>
      <c r="AJ351" s="260" t="s">
        <v>309</v>
      </c>
      <c r="AK351" s="218">
        <f t="shared" si="50"/>
        <v>199</v>
      </c>
      <c r="AL351" s="220" t="s">
        <v>547</v>
      </c>
      <c r="AM351" s="257"/>
      <c r="AN351" s="257"/>
      <c r="AO351" s="257"/>
      <c r="AP351" s="261"/>
      <c r="AQ351" s="235" t="s">
        <v>386</v>
      </c>
      <c r="AR351" s="223">
        <v>459</v>
      </c>
      <c r="AS351" s="221" t="s">
        <v>398</v>
      </c>
      <c r="AT351" s="262" t="s">
        <v>412</v>
      </c>
      <c r="AU351" s="220" t="s">
        <v>547</v>
      </c>
      <c r="AV351" s="263" t="s">
        <v>412</v>
      </c>
      <c r="AW351" s="222">
        <v>0</v>
      </c>
      <c r="AX351" s="261">
        <v>0</v>
      </c>
      <c r="AY351" s="221" t="s">
        <v>400</v>
      </c>
      <c r="AZ351" s="221" t="s">
        <v>383</v>
      </c>
      <c r="BA351" s="247" t="s">
        <v>390</v>
      </c>
      <c r="BB351" s="316" t="s">
        <v>789</v>
      </c>
      <c r="BC351" s="375">
        <v>44620</v>
      </c>
      <c r="BD351" s="316" t="s">
        <v>394</v>
      </c>
      <c r="BE351" s="279" t="s">
        <v>576</v>
      </c>
      <c r="BF351" s="266">
        <v>0</v>
      </c>
      <c r="BG351" s="235" t="s">
        <v>386</v>
      </c>
      <c r="BH351" s="223">
        <v>-44620</v>
      </c>
      <c r="BI351" s="221" t="s">
        <v>398</v>
      </c>
      <c r="BJ351" s="267"/>
      <c r="BK351" s="267"/>
      <c r="BL351" s="267"/>
      <c r="BM351" s="267"/>
      <c r="BN351" s="221"/>
      <c r="BO351" s="267"/>
      <c r="BP351" s="268" t="s">
        <v>293</v>
      </c>
      <c r="BQ351" s="62" t="s">
        <v>4248</v>
      </c>
      <c r="BR351" s="269">
        <v>44712</v>
      </c>
      <c r="BS351" s="233" t="s">
        <v>4249</v>
      </c>
      <c r="BT351" s="234">
        <v>0</v>
      </c>
      <c r="BU351" s="235" t="s">
        <v>386</v>
      </c>
      <c r="BV351" s="223">
        <v>199</v>
      </c>
      <c r="BW351" s="221" t="s">
        <v>398</v>
      </c>
      <c r="BX351" s="383">
        <v>44734</v>
      </c>
      <c r="BY351" s="290" t="s">
        <v>4250</v>
      </c>
      <c r="BZ351" s="380" t="s">
        <v>403</v>
      </c>
      <c r="CA351" s="400" t="s">
        <v>1233</v>
      </c>
      <c r="CB351" s="236" t="s">
        <v>293</v>
      </c>
      <c r="CC351" s="94"/>
      <c r="CD351" s="268" t="s">
        <v>293</v>
      </c>
      <c r="CE351" s="237">
        <v>44819</v>
      </c>
      <c r="CF351" s="33" t="s">
        <v>4251</v>
      </c>
      <c r="CG351" s="17" t="s">
        <v>4252</v>
      </c>
      <c r="CH351" s="20" t="s">
        <v>4253</v>
      </c>
      <c r="CI351" s="134">
        <v>0.52</v>
      </c>
      <c r="CJ351" s="235" t="str">
        <f t="shared" si="51"/>
        <v>AVANCE PARCIAL</v>
      </c>
      <c r="CK351" s="223">
        <f t="shared" si="46"/>
        <v>199</v>
      </c>
      <c r="CL351" s="221" t="str">
        <f t="shared" si="47"/>
        <v>CON TIEMPO</v>
      </c>
      <c r="CM351" s="513">
        <v>44883</v>
      </c>
      <c r="CN351" s="546" t="s">
        <v>4254</v>
      </c>
      <c r="CO351" s="336" t="s">
        <v>1543</v>
      </c>
      <c r="CP351" s="120">
        <v>0.52</v>
      </c>
      <c r="CQ351" s="396" t="s">
        <v>293</v>
      </c>
      <c r="CR351" s="94"/>
      <c r="CS351" s="249">
        <v>44963</v>
      </c>
      <c r="CT351" s="33" t="s">
        <v>4255</v>
      </c>
      <c r="CU351" s="66" t="s">
        <v>4256</v>
      </c>
      <c r="CV351" s="240" t="s">
        <v>4257</v>
      </c>
      <c r="CW351" s="129">
        <v>1</v>
      </c>
      <c r="CX351" s="235" t="str">
        <f t="shared" si="52"/>
        <v>CUMPLIMIENTO TOTAL</v>
      </c>
      <c r="CY351" s="223">
        <f t="shared" si="53"/>
        <v>199</v>
      </c>
      <c r="CZ351" s="221" t="str">
        <f t="shared" si="55"/>
        <v>CON TIEMPO</v>
      </c>
      <c r="DA351" s="669">
        <v>44977</v>
      </c>
      <c r="DB351" s="84" t="s">
        <v>4258</v>
      </c>
      <c r="DC351" s="610" t="s">
        <v>2695</v>
      </c>
      <c r="DD351" s="687">
        <v>1</v>
      </c>
      <c r="DE351" s="97" t="s">
        <v>294</v>
      </c>
      <c r="DF351" s="94"/>
      <c r="DG351" s="141"/>
      <c r="DH351" s="141"/>
      <c r="DI351" s="141"/>
      <c r="DJ351" s="141"/>
      <c r="DK351" s="141"/>
      <c r="DL351" s="141"/>
      <c r="DM351" s="141"/>
      <c r="DN351" s="141"/>
      <c r="DO351" s="141"/>
      <c r="DP351" s="141"/>
      <c r="DQ351" s="141"/>
      <c r="DR351" s="141"/>
      <c r="DS351" s="141"/>
      <c r="DT351" s="141"/>
      <c r="DU351" s="141"/>
      <c r="DV351" s="141"/>
      <c r="DW351" s="141"/>
      <c r="DX351" s="141"/>
      <c r="DY351" s="141"/>
      <c r="DZ351" s="141"/>
      <c r="EA351" s="141"/>
      <c r="EB351" s="141"/>
      <c r="EC351" s="141"/>
      <c r="ED351" s="141"/>
      <c r="EE351" s="141"/>
      <c r="EF351" s="141"/>
      <c r="EG351" s="141"/>
      <c r="EH351" s="141"/>
      <c r="EI351" s="141"/>
      <c r="EJ351" s="141"/>
      <c r="EK351" s="141"/>
      <c r="EL351" s="141"/>
      <c r="EM351" s="141"/>
      <c r="EN351" s="141"/>
      <c r="EO351" s="141"/>
      <c r="EP351" s="141"/>
      <c r="EQ351" s="141"/>
      <c r="ER351" s="141"/>
      <c r="ES351" s="141"/>
      <c r="ET351" s="141"/>
      <c r="EU351" s="141"/>
      <c r="EV351" s="141"/>
      <c r="EW351" s="141"/>
      <c r="EX351" s="141"/>
      <c r="EY351" s="141"/>
      <c r="EZ351" s="141"/>
      <c r="FA351" s="141"/>
      <c r="FB351" s="141"/>
      <c r="FC351" s="141"/>
      <c r="FD351" s="141"/>
      <c r="FE351" s="141"/>
      <c r="FF351" s="141"/>
      <c r="FG351" s="141"/>
      <c r="FH351" s="141"/>
      <c r="FI351" s="141"/>
      <c r="FJ351" s="141"/>
      <c r="FK351" s="141"/>
      <c r="FL351" s="141"/>
      <c r="FM351" s="141"/>
      <c r="FN351" s="141"/>
      <c r="FO351" s="141"/>
      <c r="FP351" s="141"/>
      <c r="FQ351" s="141"/>
      <c r="FR351" s="141"/>
      <c r="FS351" s="141"/>
      <c r="FT351" s="141"/>
      <c r="FU351" s="141"/>
      <c r="FV351" s="141"/>
      <c r="FW351" s="141"/>
      <c r="FX351" s="141"/>
      <c r="FY351" s="141"/>
      <c r="FZ351" s="141"/>
      <c r="GA351" s="141"/>
      <c r="GB351" s="141"/>
      <c r="GC351" s="141"/>
      <c r="GD351" s="141"/>
      <c r="GE351" s="141"/>
      <c r="GF351" s="141"/>
      <c r="GG351" s="141"/>
      <c r="GH351" s="141"/>
      <c r="GI351" s="141"/>
      <c r="GJ351" s="141"/>
      <c r="GK351" s="141"/>
      <c r="GL351" s="141"/>
      <c r="GM351" s="141"/>
      <c r="GN351" s="141"/>
      <c r="GO351" s="141"/>
      <c r="GP351" s="141"/>
      <c r="GQ351" s="141"/>
      <c r="GR351" s="141"/>
      <c r="GS351" s="141"/>
      <c r="GT351" s="141"/>
      <c r="GU351" s="141"/>
      <c r="GV351" s="141"/>
      <c r="GW351" s="141"/>
      <c r="GX351" s="141"/>
      <c r="GY351" s="141"/>
      <c r="GZ351" s="141"/>
      <c r="HA351" s="141"/>
      <c r="HB351" s="141"/>
      <c r="HC351" s="141"/>
      <c r="HD351" s="141"/>
      <c r="HE351" s="141"/>
      <c r="HF351" s="141"/>
      <c r="HG351" s="141"/>
      <c r="HH351" s="141"/>
      <c r="HI351" s="141"/>
      <c r="HJ351" s="141"/>
      <c r="HK351" s="141"/>
      <c r="HL351" s="141"/>
      <c r="HM351" s="141"/>
      <c r="HN351" s="141"/>
      <c r="HO351" s="141"/>
      <c r="HP351" s="141"/>
      <c r="HQ351" s="141"/>
      <c r="HR351" s="141"/>
      <c r="HS351" s="141"/>
      <c r="HT351" s="141"/>
      <c r="HU351" s="141"/>
      <c r="HV351" s="141"/>
      <c r="HW351" s="141"/>
      <c r="HX351" s="141"/>
      <c r="HY351" s="141"/>
      <c r="HZ351" s="141"/>
      <c r="IA351" s="141"/>
      <c r="IB351" s="141"/>
      <c r="IC351" s="141"/>
      <c r="ID351" s="141"/>
      <c r="IE351" s="141"/>
      <c r="IF351" s="141"/>
      <c r="IG351" s="141"/>
      <c r="IH351" s="141"/>
      <c r="II351" s="141"/>
      <c r="IJ351" s="141"/>
      <c r="IK351" s="141"/>
      <c r="IL351" s="141"/>
      <c r="IM351" s="141"/>
      <c r="IN351" s="141"/>
      <c r="IO351" s="141"/>
      <c r="IP351" s="141"/>
      <c r="IQ351" s="141"/>
      <c r="IR351" s="141"/>
      <c r="IS351" s="141"/>
      <c r="IT351" s="141"/>
      <c r="IU351" s="141"/>
      <c r="IV351" s="141"/>
      <c r="IW351" s="141"/>
      <c r="IX351" s="141"/>
      <c r="IY351" s="141"/>
      <c r="IZ351" s="141"/>
      <c r="JA351" s="141"/>
      <c r="JB351" s="141"/>
      <c r="JC351" s="141"/>
      <c r="JD351" s="141"/>
      <c r="JE351" s="141"/>
      <c r="JF351" s="141"/>
      <c r="JG351" s="141"/>
      <c r="JH351" s="141"/>
      <c r="JI351" s="141"/>
      <c r="JJ351" s="141"/>
      <c r="JK351" s="141"/>
      <c r="JL351" s="141"/>
      <c r="JM351" s="141"/>
      <c r="JN351" s="141"/>
      <c r="JO351" s="141"/>
      <c r="JP351" s="141"/>
      <c r="JQ351" s="141"/>
      <c r="JR351" s="141"/>
      <c r="JS351" s="141"/>
      <c r="JT351" s="141"/>
      <c r="JU351" s="141"/>
      <c r="JV351" s="141"/>
      <c r="JW351" s="141"/>
      <c r="JX351" s="141"/>
      <c r="JY351" s="141"/>
      <c r="JZ351" s="141"/>
      <c r="KA351" s="141"/>
      <c r="KB351" s="141"/>
      <c r="KC351" s="141"/>
      <c r="KD351" s="141"/>
      <c r="KE351" s="141"/>
      <c r="KF351" s="141"/>
      <c r="KG351" s="141"/>
      <c r="KH351" s="141"/>
      <c r="KI351" s="141"/>
      <c r="KJ351" s="141"/>
      <c r="KK351" s="141"/>
      <c r="KL351" s="141"/>
      <c r="KM351" s="141"/>
      <c r="KN351" s="141"/>
      <c r="KO351" s="141"/>
      <c r="KP351" s="141"/>
      <c r="KQ351" s="141"/>
      <c r="KR351" s="141"/>
      <c r="KS351" s="141"/>
      <c r="KT351" s="141"/>
      <c r="KU351" s="141"/>
      <c r="KV351" s="141"/>
      <c r="KW351" s="141"/>
      <c r="KX351" s="141"/>
      <c r="KY351" s="141"/>
      <c r="KZ351" s="141"/>
      <c r="LA351" s="141"/>
      <c r="LB351" s="141"/>
      <c r="LC351" s="141"/>
      <c r="LD351" s="141"/>
      <c r="LE351" s="141"/>
      <c r="LF351" s="141"/>
      <c r="LG351" s="141"/>
      <c r="LH351" s="141"/>
      <c r="LI351" s="141"/>
      <c r="LJ351" s="141"/>
      <c r="LK351" s="141"/>
      <c r="LL351" s="141"/>
      <c r="LM351" s="141"/>
      <c r="LN351" s="141"/>
      <c r="LO351" s="141"/>
      <c r="LP351" s="141"/>
      <c r="LQ351" s="141"/>
      <c r="LR351" s="141"/>
      <c r="LS351" s="141"/>
      <c r="LT351" s="141"/>
      <c r="LU351" s="141"/>
      <c r="LV351" s="141"/>
      <c r="LW351" s="141"/>
      <c r="LX351" s="141"/>
      <c r="LY351" s="141"/>
      <c r="LZ351" s="141"/>
      <c r="MA351" s="141"/>
      <c r="MB351" s="141"/>
      <c r="MC351" s="141"/>
      <c r="MD351" s="141"/>
      <c r="ME351" s="141"/>
      <c r="MF351" s="141"/>
      <c r="MG351" s="141"/>
      <c r="MH351" s="141"/>
      <c r="MI351" s="141"/>
      <c r="MJ351" s="141"/>
      <c r="MK351" s="141"/>
      <c r="ML351" s="141"/>
      <c r="MM351" s="141"/>
      <c r="MN351" s="141"/>
      <c r="MO351" s="141"/>
      <c r="MP351" s="141"/>
      <c r="MQ351" s="141"/>
      <c r="MR351" s="141"/>
      <c r="MS351" s="141"/>
      <c r="MT351" s="141"/>
      <c r="MU351" s="141"/>
      <c r="MV351" s="141"/>
      <c r="MW351" s="141"/>
      <c r="MX351" s="141"/>
      <c r="MY351" s="141"/>
      <c r="MZ351" s="141"/>
      <c r="NA351" s="141"/>
      <c r="NB351" s="141"/>
      <c r="NC351" s="141"/>
      <c r="ND351" s="141"/>
      <c r="NE351" s="141"/>
      <c r="NF351" s="141"/>
      <c r="NG351" s="141"/>
      <c r="NH351" s="141"/>
      <c r="NI351" s="141"/>
      <c r="NJ351" s="141"/>
      <c r="NK351" s="141"/>
      <c r="NL351" s="141"/>
      <c r="NM351" s="141"/>
      <c r="NN351" s="141"/>
      <c r="NO351" s="141"/>
      <c r="NP351" s="141"/>
      <c r="NQ351" s="141"/>
      <c r="NR351" s="141"/>
      <c r="NS351" s="141"/>
      <c r="NT351" s="141"/>
      <c r="NU351" s="141"/>
      <c r="NV351" s="141"/>
      <c r="NW351" s="141"/>
      <c r="NX351" s="141"/>
      <c r="NY351" s="141"/>
      <c r="NZ351" s="141"/>
      <c r="OA351" s="141"/>
      <c r="OB351" s="141"/>
      <c r="OC351" s="141"/>
      <c r="OD351" s="141"/>
      <c r="OE351" s="141"/>
      <c r="OF351" s="141"/>
      <c r="OG351" s="141"/>
      <c r="OH351" s="141"/>
      <c r="OI351" s="141"/>
      <c r="OJ351" s="141"/>
      <c r="OK351" s="141"/>
      <c r="OL351" s="141"/>
      <c r="OM351" s="141"/>
      <c r="ON351" s="141"/>
      <c r="OO351" s="141"/>
      <c r="OP351" s="141"/>
      <c r="OQ351" s="141"/>
      <c r="OR351" s="141"/>
      <c r="OS351" s="141"/>
      <c r="OT351" s="141"/>
      <c r="OU351" s="141"/>
      <c r="OV351" s="141"/>
      <c r="OW351" s="141"/>
      <c r="OX351" s="141"/>
      <c r="OY351" s="141"/>
      <c r="OZ351" s="141"/>
      <c r="PA351" s="141"/>
      <c r="PB351" s="141"/>
      <c r="PC351" s="141"/>
      <c r="PD351" s="141"/>
      <c r="PE351" s="141"/>
      <c r="PF351" s="141"/>
      <c r="PG351" s="141"/>
      <c r="PH351" s="141"/>
      <c r="PI351" s="141"/>
      <c r="PJ351" s="141"/>
      <c r="PK351" s="141"/>
      <c r="PL351" s="141"/>
      <c r="PM351" s="141"/>
      <c r="PN351" s="141"/>
      <c r="PO351" s="141"/>
      <c r="PP351" s="141"/>
      <c r="PQ351" s="141"/>
      <c r="PR351" s="141"/>
      <c r="PS351" s="141"/>
      <c r="PT351" s="141"/>
      <c r="PU351" s="141"/>
      <c r="PV351" s="141"/>
      <c r="PW351" s="141"/>
      <c r="PX351" s="141"/>
      <c r="PY351" s="141"/>
      <c r="PZ351" s="141"/>
      <c r="QA351" s="141"/>
      <c r="QB351" s="141"/>
      <c r="QC351" s="141"/>
      <c r="QD351" s="141"/>
      <c r="QE351" s="141"/>
      <c r="QF351" s="141"/>
      <c r="QG351" s="145"/>
    </row>
    <row r="352" spans="1:449" s="251" customFormat="1" ht="118.5" hidden="1" customHeight="1">
      <c r="A352" s="252">
        <v>325</v>
      </c>
      <c r="B352" s="255" t="s">
        <v>658</v>
      </c>
      <c r="C352" s="256" t="s">
        <v>269</v>
      </c>
      <c r="D352" s="255" t="s">
        <v>341</v>
      </c>
      <c r="E352" s="213" t="s">
        <v>326</v>
      </c>
      <c r="F352" s="255" t="s">
        <v>658</v>
      </c>
      <c r="G352" s="256" t="s">
        <v>269</v>
      </c>
      <c r="H352" s="213" t="s">
        <v>341</v>
      </c>
      <c r="I352" s="213" t="s">
        <v>659</v>
      </c>
      <c r="J352" s="395" t="s">
        <v>658</v>
      </c>
      <c r="K352" s="395" t="s">
        <v>638</v>
      </c>
      <c r="L352" s="395" t="s">
        <v>639</v>
      </c>
      <c r="M352" s="288" t="s">
        <v>660</v>
      </c>
      <c r="N352" s="395" t="s">
        <v>661</v>
      </c>
      <c r="O352" s="213" t="s">
        <v>88</v>
      </c>
      <c r="P352" s="213" t="s">
        <v>101</v>
      </c>
      <c r="Q352" s="213" t="s">
        <v>657</v>
      </c>
      <c r="R352" s="213" t="s">
        <v>250</v>
      </c>
      <c r="S352" s="255" t="s">
        <v>4259</v>
      </c>
      <c r="T352" s="255" t="s">
        <v>328</v>
      </c>
      <c r="U352" s="726" t="s">
        <v>4184</v>
      </c>
      <c r="V352" s="213">
        <v>2021</v>
      </c>
      <c r="W352" s="255" t="s">
        <v>4260</v>
      </c>
      <c r="X352" s="284" t="s">
        <v>4261</v>
      </c>
      <c r="Y352" s="213" t="s">
        <v>4262</v>
      </c>
      <c r="Z352" s="284" t="s">
        <v>4263</v>
      </c>
      <c r="AA352" s="255">
        <v>1</v>
      </c>
      <c r="AB352" s="213" t="s">
        <v>4264</v>
      </c>
      <c r="AC352" s="213" t="s">
        <v>4265</v>
      </c>
      <c r="AD352" s="683">
        <v>1</v>
      </c>
      <c r="AE352" s="61" t="s">
        <v>4266</v>
      </c>
      <c r="AF352" s="315">
        <v>44562</v>
      </c>
      <c r="AG352" s="315">
        <v>44896</v>
      </c>
      <c r="AH352" s="315"/>
      <c r="AI352" s="260" t="s">
        <v>309</v>
      </c>
      <c r="AJ352" s="260" t="s">
        <v>309</v>
      </c>
      <c r="AK352" s="218">
        <f t="shared" si="50"/>
        <v>185</v>
      </c>
      <c r="AL352" s="220" t="s">
        <v>547</v>
      </c>
      <c r="AM352" s="257"/>
      <c r="AN352" s="257"/>
      <c r="AO352" s="257"/>
      <c r="AP352" s="261"/>
      <c r="AQ352" s="235" t="s">
        <v>386</v>
      </c>
      <c r="AR352" s="223">
        <v>445</v>
      </c>
      <c r="AS352" s="221" t="s">
        <v>398</v>
      </c>
      <c r="AT352" s="262" t="s">
        <v>412</v>
      </c>
      <c r="AU352" s="220" t="s">
        <v>547</v>
      </c>
      <c r="AV352" s="263" t="s">
        <v>412</v>
      </c>
      <c r="AW352" s="222">
        <v>0</v>
      </c>
      <c r="AX352" s="261">
        <v>0</v>
      </c>
      <c r="AY352" s="221" t="s">
        <v>400</v>
      </c>
      <c r="AZ352" s="221" t="s">
        <v>383</v>
      </c>
      <c r="BA352" s="247" t="s">
        <v>390</v>
      </c>
      <c r="BB352" s="316" t="s">
        <v>789</v>
      </c>
      <c r="BC352" s="375">
        <v>44620</v>
      </c>
      <c r="BD352" s="316" t="s">
        <v>394</v>
      </c>
      <c r="BE352" s="279" t="s">
        <v>576</v>
      </c>
      <c r="BF352" s="266">
        <v>0</v>
      </c>
      <c r="BG352" s="235" t="s">
        <v>386</v>
      </c>
      <c r="BH352" s="223">
        <v>-44620</v>
      </c>
      <c r="BI352" s="221" t="s">
        <v>398</v>
      </c>
      <c r="BJ352" s="267"/>
      <c r="BK352" s="267"/>
      <c r="BL352" s="267"/>
      <c r="BM352" s="267"/>
      <c r="BN352" s="221"/>
      <c r="BO352" s="267"/>
      <c r="BP352" s="268" t="s">
        <v>293</v>
      </c>
      <c r="BQ352" s="62" t="s">
        <v>4248</v>
      </c>
      <c r="BR352" s="269">
        <v>44712</v>
      </c>
      <c r="BS352" s="233" t="s">
        <v>4263</v>
      </c>
      <c r="BT352" s="234">
        <v>0</v>
      </c>
      <c r="BU352" s="235" t="s">
        <v>386</v>
      </c>
      <c r="BV352" s="223">
        <v>185</v>
      </c>
      <c r="BW352" s="221" t="s">
        <v>398</v>
      </c>
      <c r="BX352" s="383">
        <v>44734</v>
      </c>
      <c r="BY352" s="290" t="s">
        <v>4267</v>
      </c>
      <c r="BZ352" s="380" t="s">
        <v>403</v>
      </c>
      <c r="CA352" s="400" t="s">
        <v>1233</v>
      </c>
      <c r="CB352" s="236" t="s">
        <v>293</v>
      </c>
      <c r="CC352" s="94"/>
      <c r="CD352" s="268" t="s">
        <v>293</v>
      </c>
      <c r="CE352" s="237">
        <v>44819</v>
      </c>
      <c r="CF352" s="33" t="s">
        <v>4268</v>
      </c>
      <c r="CG352" s="17" t="s">
        <v>4269</v>
      </c>
      <c r="CH352" s="20" t="s">
        <v>4270</v>
      </c>
      <c r="CI352" s="21">
        <v>0</v>
      </c>
      <c r="CJ352" s="235" t="str">
        <f t="shared" si="51"/>
        <v>SIN AVANCE</v>
      </c>
      <c r="CK352" s="223">
        <f t="shared" si="46"/>
        <v>185</v>
      </c>
      <c r="CL352" s="221" t="str">
        <f t="shared" si="47"/>
        <v>CON TIEMPO</v>
      </c>
      <c r="CM352" s="513">
        <v>44883</v>
      </c>
      <c r="CN352" s="546" t="s">
        <v>4271</v>
      </c>
      <c r="CO352" s="336" t="s">
        <v>1543</v>
      </c>
      <c r="CP352" s="120">
        <v>0</v>
      </c>
      <c r="CQ352" s="396" t="s">
        <v>293</v>
      </c>
      <c r="CR352" s="94"/>
      <c r="CS352" s="249">
        <v>44963</v>
      </c>
      <c r="CT352" s="33" t="s">
        <v>4272</v>
      </c>
      <c r="CU352" s="17" t="s">
        <v>4273</v>
      </c>
      <c r="CV352" s="240" t="s">
        <v>4274</v>
      </c>
      <c r="CW352" s="122">
        <v>0.1</v>
      </c>
      <c r="CX352" s="235" t="str">
        <f t="shared" si="52"/>
        <v>AVANCE MINIMO</v>
      </c>
      <c r="CY352" s="223">
        <f t="shared" si="53"/>
        <v>185</v>
      </c>
      <c r="CZ352" s="221" t="str">
        <f t="shared" si="55"/>
        <v>CON TIEMPO</v>
      </c>
      <c r="DA352" s="669">
        <v>44977</v>
      </c>
      <c r="DB352" s="84" t="s">
        <v>4275</v>
      </c>
      <c r="DC352" s="610" t="s">
        <v>2695</v>
      </c>
      <c r="DD352" s="687">
        <v>0.1</v>
      </c>
      <c r="DE352" s="97" t="s">
        <v>387</v>
      </c>
      <c r="DF352" s="94"/>
      <c r="DG352" s="141"/>
      <c r="DH352" s="141"/>
      <c r="DI352" s="141"/>
      <c r="DJ352" s="141"/>
      <c r="DK352" s="141"/>
      <c r="DL352" s="141"/>
      <c r="DM352" s="141"/>
      <c r="DN352" s="141"/>
      <c r="DO352" s="141"/>
      <c r="DP352" s="141"/>
      <c r="DQ352" s="141"/>
      <c r="DR352" s="141"/>
      <c r="DS352" s="141"/>
      <c r="DT352" s="141"/>
      <c r="DU352" s="141"/>
      <c r="DV352" s="141"/>
      <c r="DW352" s="141"/>
      <c r="DX352" s="141"/>
      <c r="DY352" s="141"/>
      <c r="DZ352" s="141"/>
      <c r="EA352" s="141"/>
      <c r="EB352" s="141"/>
      <c r="EC352" s="141"/>
      <c r="ED352" s="141"/>
      <c r="EE352" s="141"/>
      <c r="EF352" s="141"/>
      <c r="EG352" s="141"/>
      <c r="EH352" s="141"/>
      <c r="EI352" s="141"/>
      <c r="EJ352" s="141"/>
      <c r="EK352" s="141"/>
      <c r="EL352" s="141"/>
      <c r="EM352" s="141"/>
      <c r="EN352" s="141"/>
      <c r="EO352" s="141"/>
      <c r="EP352" s="141"/>
      <c r="EQ352" s="141"/>
      <c r="ER352" s="141"/>
      <c r="ES352" s="141"/>
      <c r="ET352" s="141"/>
      <c r="EU352" s="141"/>
      <c r="EV352" s="141"/>
      <c r="EW352" s="141"/>
      <c r="EX352" s="141"/>
      <c r="EY352" s="141"/>
      <c r="EZ352" s="141"/>
      <c r="FA352" s="141"/>
      <c r="FB352" s="141"/>
      <c r="FC352" s="141"/>
      <c r="FD352" s="141"/>
      <c r="FE352" s="141"/>
      <c r="FF352" s="141"/>
      <c r="FG352" s="141"/>
      <c r="FH352" s="141"/>
      <c r="FI352" s="141"/>
      <c r="FJ352" s="141"/>
      <c r="FK352" s="141"/>
      <c r="FL352" s="141"/>
      <c r="FM352" s="141"/>
      <c r="FN352" s="141"/>
      <c r="FO352" s="141"/>
      <c r="FP352" s="141"/>
      <c r="FQ352" s="141"/>
      <c r="FR352" s="141"/>
      <c r="FS352" s="141"/>
      <c r="FT352" s="141"/>
      <c r="FU352" s="141"/>
      <c r="FV352" s="141"/>
      <c r="FW352" s="141"/>
      <c r="FX352" s="141"/>
      <c r="FY352" s="141"/>
      <c r="FZ352" s="141"/>
      <c r="GA352" s="141"/>
      <c r="GB352" s="141"/>
      <c r="GC352" s="141"/>
      <c r="GD352" s="141"/>
      <c r="GE352" s="141"/>
      <c r="GF352" s="141"/>
      <c r="GG352" s="141"/>
      <c r="GH352" s="141"/>
      <c r="GI352" s="141"/>
      <c r="GJ352" s="141"/>
      <c r="GK352" s="141"/>
      <c r="GL352" s="141"/>
      <c r="GM352" s="141"/>
      <c r="GN352" s="141"/>
      <c r="GO352" s="141"/>
      <c r="GP352" s="141"/>
      <c r="GQ352" s="141"/>
      <c r="GR352" s="141"/>
      <c r="GS352" s="141"/>
      <c r="GT352" s="141"/>
      <c r="GU352" s="141"/>
      <c r="GV352" s="141"/>
      <c r="GW352" s="141"/>
      <c r="GX352" s="141"/>
      <c r="GY352" s="141"/>
      <c r="GZ352" s="141"/>
      <c r="HA352" s="141"/>
      <c r="HB352" s="141"/>
      <c r="HC352" s="141"/>
      <c r="HD352" s="141"/>
      <c r="HE352" s="141"/>
      <c r="HF352" s="141"/>
      <c r="HG352" s="141"/>
      <c r="HH352" s="141"/>
      <c r="HI352" s="141"/>
      <c r="HJ352" s="141"/>
      <c r="HK352" s="141"/>
      <c r="HL352" s="141"/>
      <c r="HM352" s="141"/>
      <c r="HN352" s="141"/>
      <c r="HO352" s="141"/>
      <c r="HP352" s="141"/>
      <c r="HQ352" s="141"/>
      <c r="HR352" s="141"/>
      <c r="HS352" s="141"/>
      <c r="HT352" s="141"/>
      <c r="HU352" s="141"/>
      <c r="HV352" s="141"/>
      <c r="HW352" s="141"/>
      <c r="HX352" s="141"/>
      <c r="HY352" s="141"/>
      <c r="HZ352" s="141"/>
      <c r="IA352" s="141"/>
      <c r="IB352" s="141"/>
      <c r="IC352" s="141"/>
      <c r="ID352" s="141"/>
      <c r="IE352" s="141"/>
      <c r="IF352" s="141"/>
      <c r="IG352" s="141"/>
      <c r="IH352" s="141"/>
      <c r="II352" s="141"/>
      <c r="IJ352" s="141"/>
      <c r="IK352" s="141"/>
      <c r="IL352" s="141"/>
      <c r="IM352" s="141"/>
      <c r="IN352" s="141"/>
      <c r="IO352" s="141"/>
      <c r="IP352" s="141"/>
      <c r="IQ352" s="141"/>
      <c r="IR352" s="141"/>
      <c r="IS352" s="141"/>
      <c r="IT352" s="141"/>
      <c r="IU352" s="141"/>
      <c r="IV352" s="141"/>
      <c r="IW352" s="141"/>
      <c r="IX352" s="141"/>
      <c r="IY352" s="141"/>
      <c r="IZ352" s="141"/>
      <c r="JA352" s="141"/>
      <c r="JB352" s="141"/>
      <c r="JC352" s="141"/>
      <c r="JD352" s="141"/>
      <c r="JE352" s="141"/>
      <c r="JF352" s="141"/>
      <c r="JG352" s="141"/>
      <c r="JH352" s="141"/>
      <c r="JI352" s="141"/>
      <c r="JJ352" s="141"/>
      <c r="JK352" s="141"/>
      <c r="JL352" s="141"/>
      <c r="JM352" s="141"/>
      <c r="JN352" s="141"/>
      <c r="JO352" s="141"/>
      <c r="JP352" s="141"/>
      <c r="JQ352" s="141"/>
      <c r="JR352" s="141"/>
      <c r="JS352" s="141"/>
      <c r="JT352" s="141"/>
      <c r="JU352" s="141"/>
      <c r="JV352" s="141"/>
      <c r="JW352" s="141"/>
      <c r="JX352" s="141"/>
      <c r="JY352" s="141"/>
      <c r="JZ352" s="141"/>
      <c r="KA352" s="141"/>
      <c r="KB352" s="141"/>
      <c r="KC352" s="141"/>
      <c r="KD352" s="141"/>
      <c r="KE352" s="141"/>
      <c r="KF352" s="141"/>
      <c r="KG352" s="141"/>
      <c r="KH352" s="141"/>
      <c r="KI352" s="141"/>
      <c r="KJ352" s="141"/>
      <c r="KK352" s="141"/>
      <c r="KL352" s="141"/>
      <c r="KM352" s="141"/>
      <c r="KN352" s="141"/>
      <c r="KO352" s="141"/>
      <c r="KP352" s="141"/>
      <c r="KQ352" s="141"/>
      <c r="KR352" s="141"/>
      <c r="KS352" s="141"/>
      <c r="KT352" s="141"/>
      <c r="KU352" s="141"/>
      <c r="KV352" s="141"/>
      <c r="KW352" s="141"/>
      <c r="KX352" s="141"/>
      <c r="KY352" s="141"/>
      <c r="KZ352" s="141"/>
      <c r="LA352" s="141"/>
      <c r="LB352" s="141"/>
      <c r="LC352" s="141"/>
      <c r="LD352" s="141"/>
      <c r="LE352" s="141"/>
      <c r="LF352" s="141"/>
      <c r="LG352" s="141"/>
      <c r="LH352" s="141"/>
      <c r="LI352" s="141"/>
      <c r="LJ352" s="141"/>
      <c r="LK352" s="141"/>
      <c r="LL352" s="141"/>
      <c r="LM352" s="141"/>
      <c r="LN352" s="141"/>
      <c r="LO352" s="141"/>
      <c r="LP352" s="141"/>
      <c r="LQ352" s="141"/>
      <c r="LR352" s="141"/>
      <c r="LS352" s="141"/>
      <c r="LT352" s="141"/>
      <c r="LU352" s="141"/>
      <c r="LV352" s="141"/>
      <c r="LW352" s="141"/>
      <c r="LX352" s="141"/>
      <c r="LY352" s="141"/>
      <c r="LZ352" s="141"/>
      <c r="MA352" s="141"/>
      <c r="MB352" s="141"/>
      <c r="MC352" s="141"/>
      <c r="MD352" s="141"/>
      <c r="ME352" s="141"/>
      <c r="MF352" s="141"/>
      <c r="MG352" s="141"/>
      <c r="MH352" s="141"/>
      <c r="MI352" s="141"/>
      <c r="MJ352" s="141"/>
      <c r="MK352" s="141"/>
      <c r="ML352" s="141"/>
      <c r="MM352" s="141"/>
      <c r="MN352" s="141"/>
      <c r="MO352" s="141"/>
      <c r="MP352" s="141"/>
      <c r="MQ352" s="141"/>
      <c r="MR352" s="141"/>
      <c r="MS352" s="141"/>
      <c r="MT352" s="141"/>
      <c r="MU352" s="141"/>
      <c r="MV352" s="141"/>
      <c r="MW352" s="141"/>
      <c r="MX352" s="141"/>
      <c r="MY352" s="141"/>
      <c r="MZ352" s="141"/>
      <c r="NA352" s="141"/>
      <c r="NB352" s="141"/>
      <c r="NC352" s="141"/>
      <c r="ND352" s="141"/>
      <c r="NE352" s="141"/>
      <c r="NF352" s="141"/>
      <c r="NG352" s="141"/>
      <c r="NH352" s="141"/>
      <c r="NI352" s="141"/>
      <c r="NJ352" s="141"/>
      <c r="NK352" s="141"/>
      <c r="NL352" s="141"/>
      <c r="NM352" s="141"/>
      <c r="NN352" s="141"/>
      <c r="NO352" s="141"/>
      <c r="NP352" s="141"/>
      <c r="NQ352" s="141"/>
      <c r="NR352" s="141"/>
      <c r="NS352" s="141"/>
      <c r="NT352" s="141"/>
      <c r="NU352" s="141"/>
      <c r="NV352" s="141"/>
      <c r="NW352" s="141"/>
      <c r="NX352" s="141"/>
      <c r="NY352" s="141"/>
      <c r="NZ352" s="141"/>
      <c r="OA352" s="141"/>
      <c r="OB352" s="141"/>
      <c r="OC352" s="141"/>
      <c r="OD352" s="141"/>
      <c r="OE352" s="141"/>
      <c r="OF352" s="141"/>
      <c r="OG352" s="141"/>
      <c r="OH352" s="141"/>
      <c r="OI352" s="141"/>
      <c r="OJ352" s="141"/>
      <c r="OK352" s="141"/>
      <c r="OL352" s="141"/>
      <c r="OM352" s="141"/>
      <c r="ON352" s="141"/>
      <c r="OO352" s="141"/>
      <c r="OP352" s="141"/>
      <c r="OQ352" s="141"/>
      <c r="OR352" s="141"/>
      <c r="OS352" s="141"/>
      <c r="OT352" s="141"/>
      <c r="OU352" s="141"/>
      <c r="OV352" s="141"/>
      <c r="OW352" s="141"/>
      <c r="OX352" s="141"/>
      <c r="OY352" s="141"/>
      <c r="OZ352" s="141"/>
      <c r="PA352" s="141"/>
      <c r="PB352" s="141"/>
      <c r="PC352" s="141"/>
      <c r="PD352" s="141"/>
      <c r="PE352" s="141"/>
      <c r="PF352" s="141"/>
      <c r="PG352" s="141"/>
      <c r="PH352" s="141"/>
      <c r="PI352" s="141"/>
      <c r="PJ352" s="141"/>
      <c r="PK352" s="141"/>
      <c r="PL352" s="141"/>
      <c r="PM352" s="141"/>
      <c r="PN352" s="141"/>
      <c r="PO352" s="141"/>
      <c r="PP352" s="141"/>
      <c r="PQ352" s="141"/>
      <c r="PR352" s="141"/>
      <c r="PS352" s="141"/>
      <c r="PT352" s="141"/>
      <c r="PU352" s="141"/>
      <c r="PV352" s="141"/>
      <c r="PW352" s="141"/>
      <c r="PX352" s="141"/>
      <c r="PY352" s="141"/>
      <c r="PZ352" s="141"/>
      <c r="QA352" s="141"/>
      <c r="QB352" s="141"/>
      <c r="QC352" s="141"/>
      <c r="QD352" s="141"/>
      <c r="QE352" s="141"/>
      <c r="QF352" s="141"/>
      <c r="QG352" s="145"/>
    </row>
    <row r="353" spans="1:448" s="145" customFormat="1" ht="118.5" hidden="1" customHeight="1">
      <c r="A353" s="252">
        <v>326</v>
      </c>
      <c r="B353" s="255" t="s">
        <v>658</v>
      </c>
      <c r="C353" s="256" t="s">
        <v>269</v>
      </c>
      <c r="D353" s="255" t="s">
        <v>341</v>
      </c>
      <c r="E353" s="213" t="s">
        <v>326</v>
      </c>
      <c r="F353" s="255" t="s">
        <v>658</v>
      </c>
      <c r="G353" s="256" t="s">
        <v>269</v>
      </c>
      <c r="H353" s="213" t="s">
        <v>341</v>
      </c>
      <c r="I353" s="213" t="s">
        <v>659</v>
      </c>
      <c r="J353" s="395" t="s">
        <v>658</v>
      </c>
      <c r="K353" s="395" t="s">
        <v>638</v>
      </c>
      <c r="L353" s="395" t="s">
        <v>639</v>
      </c>
      <c r="M353" s="288" t="s">
        <v>660</v>
      </c>
      <c r="N353" s="395" t="s">
        <v>661</v>
      </c>
      <c r="O353" s="213" t="s">
        <v>88</v>
      </c>
      <c r="P353" s="213" t="s">
        <v>101</v>
      </c>
      <c r="Q353" s="213" t="s">
        <v>657</v>
      </c>
      <c r="R353" s="213" t="s">
        <v>250</v>
      </c>
      <c r="S353" s="255" t="s">
        <v>4276</v>
      </c>
      <c r="T353" s="255" t="s">
        <v>328</v>
      </c>
      <c r="U353" s="726" t="s">
        <v>4184</v>
      </c>
      <c r="V353" s="213">
        <v>2021</v>
      </c>
      <c r="W353" s="255" t="s">
        <v>4260</v>
      </c>
      <c r="X353" s="284" t="s">
        <v>4261</v>
      </c>
      <c r="Y353" s="213" t="s">
        <v>4262</v>
      </c>
      <c r="Z353" s="284" t="s">
        <v>4277</v>
      </c>
      <c r="AA353" s="255">
        <v>2</v>
      </c>
      <c r="AB353" s="213" t="s">
        <v>4278</v>
      </c>
      <c r="AC353" s="213" t="s">
        <v>4279</v>
      </c>
      <c r="AD353" s="683">
        <v>1</v>
      </c>
      <c r="AE353" s="61" t="s">
        <v>4280</v>
      </c>
      <c r="AF353" s="315">
        <v>44621</v>
      </c>
      <c r="AG353" s="315">
        <v>44896</v>
      </c>
      <c r="AH353" s="315"/>
      <c r="AI353" s="260" t="s">
        <v>309</v>
      </c>
      <c r="AJ353" s="260" t="s">
        <v>309</v>
      </c>
      <c r="AK353" s="218">
        <f t="shared" si="50"/>
        <v>185</v>
      </c>
      <c r="AL353" s="220" t="s">
        <v>547</v>
      </c>
      <c r="AM353" s="257"/>
      <c r="AN353" s="257"/>
      <c r="AO353" s="257"/>
      <c r="AP353" s="261"/>
      <c r="AQ353" s="235" t="s">
        <v>386</v>
      </c>
      <c r="AR353" s="223">
        <v>445</v>
      </c>
      <c r="AS353" s="221" t="s">
        <v>398</v>
      </c>
      <c r="AT353" s="262" t="s">
        <v>412</v>
      </c>
      <c r="AU353" s="220" t="s">
        <v>547</v>
      </c>
      <c r="AV353" s="263" t="s">
        <v>412</v>
      </c>
      <c r="AW353" s="222">
        <v>0</v>
      </c>
      <c r="AX353" s="261">
        <v>0</v>
      </c>
      <c r="AY353" s="221" t="s">
        <v>400</v>
      </c>
      <c r="AZ353" s="221" t="s">
        <v>383</v>
      </c>
      <c r="BA353" s="247" t="s">
        <v>390</v>
      </c>
      <c r="BB353" s="316" t="s">
        <v>789</v>
      </c>
      <c r="BC353" s="375">
        <v>44620</v>
      </c>
      <c r="BD353" s="316" t="s">
        <v>394</v>
      </c>
      <c r="BE353" s="279" t="s">
        <v>576</v>
      </c>
      <c r="BF353" s="266">
        <v>0</v>
      </c>
      <c r="BG353" s="235" t="s">
        <v>386</v>
      </c>
      <c r="BH353" s="223">
        <v>-44620</v>
      </c>
      <c r="BI353" s="221" t="s">
        <v>398</v>
      </c>
      <c r="BJ353" s="267"/>
      <c r="BK353" s="267"/>
      <c r="BL353" s="267"/>
      <c r="BM353" s="267"/>
      <c r="BN353" s="221"/>
      <c r="BO353" s="267"/>
      <c r="BP353" s="268" t="s">
        <v>293</v>
      </c>
      <c r="BQ353" s="62" t="s">
        <v>4248</v>
      </c>
      <c r="BR353" s="269">
        <v>44712</v>
      </c>
      <c r="BS353" s="233" t="s">
        <v>4263</v>
      </c>
      <c r="BT353" s="234">
        <v>0</v>
      </c>
      <c r="BU353" s="235" t="s">
        <v>386</v>
      </c>
      <c r="BV353" s="223">
        <v>185</v>
      </c>
      <c r="BW353" s="221" t="s">
        <v>398</v>
      </c>
      <c r="BX353" s="383">
        <v>44734</v>
      </c>
      <c r="BY353" s="290" t="s">
        <v>4267</v>
      </c>
      <c r="BZ353" s="380" t="s">
        <v>403</v>
      </c>
      <c r="CA353" s="94"/>
      <c r="CB353" s="236" t="s">
        <v>293</v>
      </c>
      <c r="CC353" s="94"/>
      <c r="CD353" s="268" t="s">
        <v>293</v>
      </c>
      <c r="CE353" s="237">
        <v>44819</v>
      </c>
      <c r="CF353" s="33" t="s">
        <v>4281</v>
      </c>
      <c r="CG353" s="17" t="s">
        <v>4282</v>
      </c>
      <c r="CH353" s="20" t="s">
        <v>4283</v>
      </c>
      <c r="CI353" s="21">
        <v>0.7</v>
      </c>
      <c r="CJ353" s="235" t="str">
        <f t="shared" si="51"/>
        <v>AVANCE SIGNIFICATIVO</v>
      </c>
      <c r="CK353" s="223">
        <f t="shared" si="46"/>
        <v>185</v>
      </c>
      <c r="CL353" s="221" t="str">
        <f t="shared" si="47"/>
        <v>CON TIEMPO</v>
      </c>
      <c r="CM353" s="513">
        <v>44883</v>
      </c>
      <c r="CN353" s="546" t="s">
        <v>4284</v>
      </c>
      <c r="CO353" s="336" t="s">
        <v>1543</v>
      </c>
      <c r="CP353" s="120">
        <v>0.7</v>
      </c>
      <c r="CQ353" s="396" t="s">
        <v>293</v>
      </c>
      <c r="CR353" s="94"/>
      <c r="CS353" s="249">
        <v>44963</v>
      </c>
      <c r="CT353" s="26" t="s">
        <v>4285</v>
      </c>
      <c r="CU353" s="43" t="s">
        <v>4286</v>
      </c>
      <c r="CV353" s="240" t="s">
        <v>4257</v>
      </c>
      <c r="CW353" s="129">
        <v>1</v>
      </c>
      <c r="CX353" s="235" t="str">
        <f t="shared" si="52"/>
        <v>CUMPLIMIENTO TOTAL</v>
      </c>
      <c r="CY353" s="223">
        <f t="shared" si="53"/>
        <v>185</v>
      </c>
      <c r="CZ353" s="221" t="str">
        <f t="shared" si="55"/>
        <v>CON TIEMPO</v>
      </c>
      <c r="DA353" s="669">
        <v>44977</v>
      </c>
      <c r="DB353" s="84" t="s">
        <v>4287</v>
      </c>
      <c r="DC353" s="610" t="s">
        <v>2695</v>
      </c>
      <c r="DD353" s="687">
        <v>1</v>
      </c>
      <c r="DE353" s="97" t="s">
        <v>294</v>
      </c>
      <c r="DF353" s="94"/>
      <c r="DG353" s="141"/>
      <c r="DH353" s="141"/>
      <c r="DI353" s="141"/>
      <c r="DJ353" s="141"/>
      <c r="DK353" s="141"/>
      <c r="DL353" s="141"/>
      <c r="DM353" s="141"/>
      <c r="DN353" s="141"/>
      <c r="DO353" s="141"/>
      <c r="DP353" s="141"/>
      <c r="DQ353" s="141"/>
      <c r="DR353" s="141"/>
      <c r="DS353" s="141"/>
      <c r="DT353" s="141"/>
      <c r="DU353" s="141"/>
      <c r="DV353" s="141"/>
      <c r="DW353" s="141"/>
      <c r="DX353" s="141"/>
      <c r="DY353" s="141"/>
      <c r="DZ353" s="141"/>
      <c r="EA353" s="141"/>
      <c r="EB353" s="141"/>
      <c r="EC353" s="141"/>
      <c r="ED353" s="141"/>
      <c r="EE353" s="141"/>
      <c r="EF353" s="141"/>
      <c r="EG353" s="141"/>
      <c r="EH353" s="141"/>
      <c r="EI353" s="141"/>
      <c r="EJ353" s="141"/>
      <c r="EK353" s="141"/>
      <c r="EL353" s="141"/>
      <c r="EM353" s="141"/>
      <c r="EN353" s="141"/>
      <c r="EO353" s="141"/>
      <c r="EP353" s="141"/>
      <c r="EQ353" s="141"/>
      <c r="ER353" s="141"/>
      <c r="ES353" s="141"/>
      <c r="ET353" s="141"/>
      <c r="EU353" s="141"/>
      <c r="EV353" s="141"/>
      <c r="EW353" s="141"/>
      <c r="EX353" s="141"/>
      <c r="EY353" s="141"/>
      <c r="EZ353" s="141"/>
      <c r="FA353" s="141"/>
      <c r="FB353" s="141"/>
      <c r="FC353" s="141"/>
      <c r="FD353" s="141"/>
      <c r="FE353" s="141"/>
      <c r="FF353" s="141"/>
      <c r="FG353" s="141"/>
      <c r="FH353" s="141"/>
      <c r="FI353" s="141"/>
      <c r="FJ353" s="141"/>
      <c r="FK353" s="141"/>
      <c r="FL353" s="141"/>
      <c r="FM353" s="141"/>
      <c r="FN353" s="141"/>
      <c r="FO353" s="141"/>
      <c r="FP353" s="141"/>
      <c r="FQ353" s="141"/>
      <c r="FR353" s="141"/>
      <c r="FS353" s="141"/>
      <c r="FT353" s="141"/>
      <c r="FU353" s="141"/>
      <c r="FV353" s="141"/>
      <c r="FW353" s="141"/>
      <c r="FX353" s="141"/>
      <c r="FY353" s="141"/>
      <c r="FZ353" s="141"/>
      <c r="GA353" s="141"/>
      <c r="GB353" s="141"/>
      <c r="GC353" s="141"/>
      <c r="GD353" s="141"/>
      <c r="GE353" s="141"/>
      <c r="GF353" s="141"/>
      <c r="GG353" s="141"/>
      <c r="GH353" s="141"/>
      <c r="GI353" s="141"/>
      <c r="GJ353" s="141"/>
      <c r="GK353" s="141"/>
      <c r="GL353" s="141"/>
      <c r="GM353" s="141"/>
      <c r="GN353" s="141"/>
      <c r="GO353" s="141"/>
      <c r="GP353" s="141"/>
      <c r="GQ353" s="141"/>
      <c r="GR353" s="141"/>
      <c r="GS353" s="141"/>
      <c r="GT353" s="141"/>
      <c r="GU353" s="141"/>
      <c r="GV353" s="141"/>
      <c r="GW353" s="141"/>
      <c r="GX353" s="141"/>
      <c r="GY353" s="141"/>
      <c r="GZ353" s="141"/>
      <c r="HA353" s="141"/>
      <c r="HB353" s="141"/>
      <c r="HC353" s="141"/>
      <c r="HD353" s="141"/>
      <c r="HE353" s="141"/>
      <c r="HF353" s="141"/>
      <c r="HG353" s="141"/>
      <c r="HH353" s="141"/>
      <c r="HI353" s="141"/>
      <c r="HJ353" s="141"/>
      <c r="HK353" s="141"/>
      <c r="HL353" s="141"/>
      <c r="HM353" s="141"/>
      <c r="HN353" s="141"/>
      <c r="HO353" s="141"/>
      <c r="HP353" s="141"/>
      <c r="HQ353" s="141"/>
      <c r="HR353" s="141"/>
      <c r="HS353" s="141"/>
      <c r="HT353" s="141"/>
      <c r="HU353" s="141"/>
      <c r="HV353" s="141"/>
      <c r="HW353" s="141"/>
      <c r="HX353" s="141"/>
      <c r="HY353" s="141"/>
      <c r="HZ353" s="141"/>
      <c r="IA353" s="141"/>
      <c r="IB353" s="141"/>
      <c r="IC353" s="141"/>
      <c r="ID353" s="141"/>
      <c r="IE353" s="141"/>
      <c r="IF353" s="141"/>
      <c r="IG353" s="141"/>
      <c r="IH353" s="141"/>
      <c r="II353" s="141"/>
      <c r="IJ353" s="141"/>
      <c r="IK353" s="141"/>
      <c r="IL353" s="141"/>
      <c r="IM353" s="141"/>
      <c r="IN353" s="141"/>
      <c r="IO353" s="141"/>
      <c r="IP353" s="141"/>
      <c r="IQ353" s="141"/>
      <c r="IR353" s="141"/>
      <c r="IS353" s="141"/>
      <c r="IT353" s="141"/>
      <c r="IU353" s="141"/>
      <c r="IV353" s="141"/>
      <c r="IW353" s="141"/>
      <c r="IX353" s="141"/>
      <c r="IY353" s="141"/>
      <c r="IZ353" s="141"/>
      <c r="JA353" s="141"/>
      <c r="JB353" s="141"/>
      <c r="JC353" s="141"/>
      <c r="JD353" s="141"/>
      <c r="JE353" s="141"/>
      <c r="JF353" s="141"/>
      <c r="JG353" s="141"/>
      <c r="JH353" s="141"/>
      <c r="JI353" s="141"/>
      <c r="JJ353" s="141"/>
      <c r="JK353" s="141"/>
      <c r="JL353" s="141"/>
      <c r="JM353" s="141"/>
      <c r="JN353" s="141"/>
      <c r="JO353" s="141"/>
      <c r="JP353" s="141"/>
      <c r="JQ353" s="141"/>
      <c r="JR353" s="141"/>
      <c r="JS353" s="141"/>
      <c r="JT353" s="141"/>
      <c r="JU353" s="141"/>
      <c r="JV353" s="141"/>
      <c r="JW353" s="141"/>
      <c r="JX353" s="141"/>
      <c r="JY353" s="141"/>
      <c r="JZ353" s="141"/>
      <c r="KA353" s="141"/>
      <c r="KB353" s="141"/>
      <c r="KC353" s="141"/>
      <c r="KD353" s="141"/>
      <c r="KE353" s="141"/>
      <c r="KF353" s="141"/>
      <c r="KG353" s="141"/>
      <c r="KH353" s="141"/>
      <c r="KI353" s="141"/>
      <c r="KJ353" s="141"/>
      <c r="KK353" s="141"/>
      <c r="KL353" s="141"/>
      <c r="KM353" s="141"/>
      <c r="KN353" s="141"/>
      <c r="KO353" s="141"/>
      <c r="KP353" s="141"/>
      <c r="KQ353" s="141"/>
      <c r="KR353" s="141"/>
      <c r="KS353" s="141"/>
      <c r="KT353" s="141"/>
      <c r="KU353" s="141"/>
      <c r="KV353" s="141"/>
      <c r="KW353" s="141"/>
      <c r="KX353" s="141"/>
      <c r="KY353" s="141"/>
      <c r="KZ353" s="141"/>
      <c r="LA353" s="141"/>
      <c r="LB353" s="141"/>
      <c r="LC353" s="141"/>
      <c r="LD353" s="141"/>
      <c r="LE353" s="141"/>
      <c r="LF353" s="141"/>
      <c r="LG353" s="141"/>
      <c r="LH353" s="141"/>
      <c r="LI353" s="141"/>
      <c r="LJ353" s="141"/>
      <c r="LK353" s="141"/>
      <c r="LL353" s="141"/>
      <c r="LM353" s="141"/>
      <c r="LN353" s="141"/>
      <c r="LO353" s="141"/>
      <c r="LP353" s="141"/>
      <c r="LQ353" s="141"/>
      <c r="LR353" s="141"/>
      <c r="LS353" s="141"/>
      <c r="LT353" s="141"/>
      <c r="LU353" s="141"/>
      <c r="LV353" s="141"/>
      <c r="LW353" s="141"/>
      <c r="LX353" s="141"/>
      <c r="LY353" s="141"/>
      <c r="LZ353" s="141"/>
      <c r="MA353" s="141"/>
      <c r="MB353" s="141"/>
      <c r="MC353" s="141"/>
      <c r="MD353" s="141"/>
      <c r="ME353" s="141"/>
      <c r="MF353" s="141"/>
      <c r="MG353" s="141"/>
      <c r="MH353" s="141"/>
      <c r="MI353" s="141"/>
      <c r="MJ353" s="141"/>
      <c r="MK353" s="141"/>
      <c r="ML353" s="141"/>
      <c r="MM353" s="141"/>
      <c r="MN353" s="141"/>
      <c r="MO353" s="141"/>
      <c r="MP353" s="141"/>
      <c r="MQ353" s="141"/>
      <c r="MR353" s="141"/>
      <c r="MS353" s="141"/>
      <c r="MT353" s="141"/>
      <c r="MU353" s="141"/>
      <c r="MV353" s="141"/>
      <c r="MW353" s="141"/>
      <c r="MX353" s="141"/>
      <c r="MY353" s="141"/>
      <c r="MZ353" s="141"/>
      <c r="NA353" s="141"/>
      <c r="NB353" s="141"/>
      <c r="NC353" s="141"/>
      <c r="ND353" s="141"/>
      <c r="NE353" s="141"/>
      <c r="NF353" s="141"/>
      <c r="NG353" s="141"/>
      <c r="NH353" s="141"/>
      <c r="NI353" s="141"/>
      <c r="NJ353" s="141"/>
      <c r="NK353" s="141"/>
      <c r="NL353" s="141"/>
      <c r="NM353" s="141"/>
      <c r="NN353" s="141"/>
      <c r="NO353" s="141"/>
      <c r="NP353" s="141"/>
      <c r="NQ353" s="141"/>
      <c r="NR353" s="141"/>
      <c r="NS353" s="141"/>
      <c r="NT353" s="141"/>
      <c r="NU353" s="141"/>
      <c r="NV353" s="141"/>
      <c r="NW353" s="141"/>
      <c r="NX353" s="141"/>
      <c r="NY353" s="141"/>
      <c r="NZ353" s="141"/>
      <c r="OA353" s="141"/>
      <c r="OB353" s="141"/>
      <c r="OC353" s="141"/>
      <c r="OD353" s="141"/>
      <c r="OE353" s="141"/>
      <c r="OF353" s="141"/>
      <c r="OG353" s="141"/>
      <c r="OH353" s="141"/>
      <c r="OI353" s="141"/>
      <c r="OJ353" s="141"/>
      <c r="OK353" s="141"/>
      <c r="OL353" s="141"/>
      <c r="OM353" s="141"/>
      <c r="ON353" s="141"/>
      <c r="OO353" s="141"/>
      <c r="OP353" s="141"/>
      <c r="OQ353" s="141"/>
      <c r="OR353" s="141"/>
      <c r="OS353" s="141"/>
      <c r="OT353" s="141"/>
      <c r="OU353" s="141"/>
      <c r="OV353" s="141"/>
      <c r="OW353" s="141"/>
      <c r="OX353" s="141"/>
      <c r="OY353" s="141"/>
      <c r="OZ353" s="141"/>
      <c r="PA353" s="141"/>
      <c r="PB353" s="141"/>
      <c r="PC353" s="141"/>
      <c r="PD353" s="141"/>
      <c r="PE353" s="141"/>
      <c r="PF353" s="141"/>
      <c r="PG353" s="141"/>
      <c r="PH353" s="141"/>
      <c r="PI353" s="141"/>
      <c r="PJ353" s="141"/>
      <c r="PK353" s="141"/>
      <c r="PL353" s="141"/>
      <c r="PM353" s="141"/>
      <c r="PN353" s="141"/>
      <c r="PO353" s="141"/>
      <c r="PP353" s="141"/>
      <c r="PQ353" s="141"/>
      <c r="PR353" s="141"/>
      <c r="PS353" s="141"/>
      <c r="PT353" s="141"/>
      <c r="PU353" s="141"/>
      <c r="PV353" s="141"/>
      <c r="PW353" s="141"/>
      <c r="PX353" s="141"/>
      <c r="PY353" s="141"/>
      <c r="PZ353" s="141"/>
      <c r="QA353" s="141"/>
      <c r="QB353" s="141"/>
      <c r="QC353" s="141"/>
      <c r="QD353" s="141"/>
      <c r="QE353" s="141"/>
      <c r="QF353" s="141"/>
    </row>
    <row r="354" spans="1:448" s="145" customFormat="1" ht="118.5" hidden="1" customHeight="1">
      <c r="A354" s="252">
        <v>327</v>
      </c>
      <c r="B354" s="255" t="s">
        <v>658</v>
      </c>
      <c r="C354" s="256" t="s">
        <v>269</v>
      </c>
      <c r="D354" s="255" t="s">
        <v>341</v>
      </c>
      <c r="E354" s="213" t="s">
        <v>326</v>
      </c>
      <c r="F354" s="255" t="s">
        <v>658</v>
      </c>
      <c r="G354" s="256" t="s">
        <v>269</v>
      </c>
      <c r="H354" s="213" t="s">
        <v>341</v>
      </c>
      <c r="I354" s="213" t="s">
        <v>659</v>
      </c>
      <c r="J354" s="395" t="s">
        <v>658</v>
      </c>
      <c r="K354" s="395" t="s">
        <v>638</v>
      </c>
      <c r="L354" s="395" t="s">
        <v>639</v>
      </c>
      <c r="M354" s="288" t="s">
        <v>660</v>
      </c>
      <c r="N354" s="395" t="s">
        <v>661</v>
      </c>
      <c r="O354" s="213" t="s">
        <v>88</v>
      </c>
      <c r="P354" s="213" t="s">
        <v>101</v>
      </c>
      <c r="Q354" s="213" t="s">
        <v>657</v>
      </c>
      <c r="R354" s="213" t="s">
        <v>250</v>
      </c>
      <c r="S354" s="255" t="s">
        <v>4288</v>
      </c>
      <c r="T354" s="255" t="s">
        <v>328</v>
      </c>
      <c r="U354" s="726" t="s">
        <v>4184</v>
      </c>
      <c r="V354" s="213">
        <v>2021</v>
      </c>
      <c r="W354" s="255" t="s">
        <v>4289</v>
      </c>
      <c r="X354" s="284" t="s">
        <v>4290</v>
      </c>
      <c r="Y354" s="213" t="s">
        <v>4291</v>
      </c>
      <c r="Z354" s="284" t="s">
        <v>4292</v>
      </c>
      <c r="AA354" s="255">
        <v>1</v>
      </c>
      <c r="AB354" s="213" t="s">
        <v>4293</v>
      </c>
      <c r="AC354" s="213" t="s">
        <v>4294</v>
      </c>
      <c r="AD354" s="683">
        <v>1</v>
      </c>
      <c r="AE354" s="61" t="s">
        <v>4295</v>
      </c>
      <c r="AF354" s="315">
        <v>44562</v>
      </c>
      <c r="AG354" s="315">
        <v>44896</v>
      </c>
      <c r="AH354" s="315"/>
      <c r="AI354" s="260" t="s">
        <v>309</v>
      </c>
      <c r="AJ354" s="260" t="s">
        <v>309</v>
      </c>
      <c r="AK354" s="218">
        <f t="shared" si="50"/>
        <v>185</v>
      </c>
      <c r="AL354" s="220" t="s">
        <v>547</v>
      </c>
      <c r="AM354" s="257"/>
      <c r="AN354" s="257"/>
      <c r="AO354" s="257"/>
      <c r="AP354" s="261"/>
      <c r="AQ354" s="235" t="s">
        <v>386</v>
      </c>
      <c r="AR354" s="223">
        <v>445</v>
      </c>
      <c r="AS354" s="221" t="s">
        <v>398</v>
      </c>
      <c r="AT354" s="262" t="s">
        <v>412</v>
      </c>
      <c r="AU354" s="220" t="s">
        <v>547</v>
      </c>
      <c r="AV354" s="263" t="s">
        <v>412</v>
      </c>
      <c r="AW354" s="222">
        <v>0</v>
      </c>
      <c r="AX354" s="261">
        <v>0</v>
      </c>
      <c r="AY354" s="221" t="s">
        <v>400</v>
      </c>
      <c r="AZ354" s="221" t="s">
        <v>383</v>
      </c>
      <c r="BA354" s="247" t="s">
        <v>390</v>
      </c>
      <c r="BB354" s="316" t="s">
        <v>789</v>
      </c>
      <c r="BC354" s="375">
        <v>44620</v>
      </c>
      <c r="BD354" s="316" t="s">
        <v>394</v>
      </c>
      <c r="BE354" s="279" t="s">
        <v>576</v>
      </c>
      <c r="BF354" s="266">
        <v>0</v>
      </c>
      <c r="BG354" s="235" t="s">
        <v>386</v>
      </c>
      <c r="BH354" s="223">
        <v>-44620</v>
      </c>
      <c r="BI354" s="221" t="s">
        <v>398</v>
      </c>
      <c r="BJ354" s="267"/>
      <c r="BK354" s="267"/>
      <c r="BL354" s="267"/>
      <c r="BM354" s="267"/>
      <c r="BN354" s="221"/>
      <c r="BO354" s="267"/>
      <c r="BP354" s="268" t="s">
        <v>293</v>
      </c>
      <c r="BQ354" s="62" t="s">
        <v>4296</v>
      </c>
      <c r="BR354" s="269">
        <v>44712</v>
      </c>
      <c r="BS354" s="233" t="s">
        <v>4292</v>
      </c>
      <c r="BT354" s="234">
        <v>0</v>
      </c>
      <c r="BU354" s="235" t="s">
        <v>386</v>
      </c>
      <c r="BV354" s="223">
        <v>185</v>
      </c>
      <c r="BW354" s="221" t="s">
        <v>398</v>
      </c>
      <c r="BX354" s="383">
        <v>44734</v>
      </c>
      <c r="BY354" s="290" t="s">
        <v>4267</v>
      </c>
      <c r="BZ354" s="380" t="s">
        <v>403</v>
      </c>
      <c r="CA354" s="400" t="s">
        <v>1233</v>
      </c>
      <c r="CB354" s="236" t="s">
        <v>293</v>
      </c>
      <c r="CC354" s="94"/>
      <c r="CD354" s="268" t="s">
        <v>293</v>
      </c>
      <c r="CE354" s="237">
        <v>44819</v>
      </c>
      <c r="CF354" s="33" t="s">
        <v>4297</v>
      </c>
      <c r="CG354" s="17" t="s">
        <v>4298</v>
      </c>
      <c r="CH354" s="20" t="s">
        <v>4299</v>
      </c>
      <c r="CI354" s="134">
        <v>0</v>
      </c>
      <c r="CJ354" s="235" t="str">
        <f t="shared" si="51"/>
        <v>SIN AVANCE</v>
      </c>
      <c r="CK354" s="223">
        <f t="shared" si="46"/>
        <v>185</v>
      </c>
      <c r="CL354" s="221" t="str">
        <f t="shared" si="47"/>
        <v>CON TIEMPO</v>
      </c>
      <c r="CM354" s="513">
        <v>44883</v>
      </c>
      <c r="CN354" s="546" t="s">
        <v>4300</v>
      </c>
      <c r="CO354" s="336" t="s">
        <v>1543</v>
      </c>
      <c r="CP354" s="120">
        <v>0</v>
      </c>
      <c r="CQ354" s="396" t="s">
        <v>293</v>
      </c>
      <c r="CR354" s="94"/>
      <c r="CS354" s="249">
        <v>44963</v>
      </c>
      <c r="CT354" s="65" t="s">
        <v>4301</v>
      </c>
      <c r="CU354" s="66" t="s">
        <v>4302</v>
      </c>
      <c r="CV354" s="240" t="s">
        <v>4303</v>
      </c>
      <c r="CW354" s="122">
        <v>0.1</v>
      </c>
      <c r="CX354" s="235" t="str">
        <f t="shared" si="52"/>
        <v>AVANCE MINIMO</v>
      </c>
      <c r="CY354" s="223">
        <f t="shared" si="53"/>
        <v>185</v>
      </c>
      <c r="CZ354" s="221" t="str">
        <f t="shared" si="55"/>
        <v>CON TIEMPO</v>
      </c>
      <c r="DA354" s="669">
        <v>44977</v>
      </c>
      <c r="DB354" s="84" t="s">
        <v>4304</v>
      </c>
      <c r="DC354" s="610" t="s">
        <v>2695</v>
      </c>
      <c r="DD354" s="687">
        <v>0.1</v>
      </c>
      <c r="DE354" s="97" t="s">
        <v>387</v>
      </c>
      <c r="DF354" s="94"/>
      <c r="DG354" s="141"/>
      <c r="DH354" s="141"/>
      <c r="DI354" s="141"/>
      <c r="DJ354" s="141"/>
      <c r="DK354" s="141"/>
      <c r="DL354" s="141"/>
      <c r="DM354" s="141"/>
      <c r="DN354" s="141"/>
      <c r="DO354" s="141"/>
      <c r="DP354" s="141"/>
      <c r="DQ354" s="141"/>
      <c r="DR354" s="141"/>
      <c r="DS354" s="141"/>
      <c r="DT354" s="141"/>
      <c r="DU354" s="141"/>
      <c r="DV354" s="141"/>
      <c r="DW354" s="141"/>
      <c r="DX354" s="141"/>
      <c r="DY354" s="141"/>
      <c r="DZ354" s="141"/>
      <c r="EA354" s="141"/>
      <c r="EB354" s="141"/>
      <c r="EC354" s="141"/>
      <c r="ED354" s="141"/>
      <c r="EE354" s="141"/>
      <c r="EF354" s="141"/>
      <c r="EG354" s="141"/>
      <c r="EH354" s="141"/>
      <c r="EI354" s="141"/>
      <c r="EJ354" s="141"/>
      <c r="EK354" s="141"/>
      <c r="EL354" s="141"/>
      <c r="EM354" s="141"/>
      <c r="EN354" s="141"/>
      <c r="EO354" s="141"/>
      <c r="EP354" s="141"/>
      <c r="EQ354" s="141"/>
      <c r="ER354" s="141"/>
      <c r="ES354" s="141"/>
      <c r="ET354" s="141"/>
      <c r="EU354" s="141"/>
      <c r="EV354" s="141"/>
      <c r="EW354" s="141"/>
      <c r="EX354" s="141"/>
      <c r="EY354" s="141"/>
      <c r="EZ354" s="141"/>
      <c r="FA354" s="141"/>
      <c r="FB354" s="141"/>
      <c r="FC354" s="141"/>
      <c r="FD354" s="141"/>
      <c r="FE354" s="141"/>
      <c r="FF354" s="141"/>
      <c r="FG354" s="141"/>
      <c r="FH354" s="141"/>
      <c r="FI354" s="141"/>
      <c r="FJ354" s="141"/>
      <c r="FK354" s="141"/>
      <c r="FL354" s="141"/>
      <c r="FM354" s="141"/>
      <c r="FN354" s="141"/>
      <c r="FO354" s="141"/>
      <c r="FP354" s="141"/>
      <c r="FQ354" s="141"/>
      <c r="FR354" s="141"/>
      <c r="FS354" s="141"/>
      <c r="FT354" s="141"/>
      <c r="FU354" s="141"/>
      <c r="FV354" s="141"/>
      <c r="FW354" s="141"/>
      <c r="FX354" s="141"/>
      <c r="FY354" s="141"/>
      <c r="FZ354" s="141"/>
      <c r="GA354" s="141"/>
      <c r="GB354" s="141"/>
      <c r="GC354" s="141"/>
      <c r="GD354" s="141"/>
      <c r="GE354" s="141"/>
      <c r="GF354" s="141"/>
      <c r="GG354" s="141"/>
      <c r="GH354" s="141"/>
      <c r="GI354" s="141"/>
      <c r="GJ354" s="141"/>
      <c r="GK354" s="141"/>
      <c r="GL354" s="141"/>
      <c r="GM354" s="141"/>
      <c r="GN354" s="141"/>
      <c r="GO354" s="141"/>
      <c r="GP354" s="141"/>
      <c r="GQ354" s="141"/>
      <c r="GR354" s="141"/>
      <c r="GS354" s="141"/>
      <c r="GT354" s="141"/>
      <c r="GU354" s="141"/>
      <c r="GV354" s="141"/>
      <c r="GW354" s="141"/>
      <c r="GX354" s="141"/>
      <c r="GY354" s="141"/>
      <c r="GZ354" s="141"/>
      <c r="HA354" s="141"/>
      <c r="HB354" s="141"/>
      <c r="HC354" s="141"/>
      <c r="HD354" s="141"/>
      <c r="HE354" s="141"/>
      <c r="HF354" s="141"/>
      <c r="HG354" s="141"/>
      <c r="HH354" s="141"/>
      <c r="HI354" s="141"/>
      <c r="HJ354" s="141"/>
      <c r="HK354" s="141"/>
      <c r="HL354" s="141"/>
      <c r="HM354" s="141"/>
      <c r="HN354" s="141"/>
      <c r="HO354" s="141"/>
      <c r="HP354" s="141"/>
      <c r="HQ354" s="141"/>
      <c r="HR354" s="141"/>
      <c r="HS354" s="141"/>
      <c r="HT354" s="141"/>
      <c r="HU354" s="141"/>
      <c r="HV354" s="141"/>
      <c r="HW354" s="141"/>
      <c r="HX354" s="141"/>
      <c r="HY354" s="141"/>
      <c r="HZ354" s="141"/>
      <c r="IA354" s="141"/>
      <c r="IB354" s="141"/>
      <c r="IC354" s="141"/>
      <c r="ID354" s="141"/>
      <c r="IE354" s="141"/>
      <c r="IF354" s="141"/>
      <c r="IG354" s="141"/>
      <c r="IH354" s="141"/>
      <c r="II354" s="141"/>
      <c r="IJ354" s="141"/>
      <c r="IK354" s="141"/>
      <c r="IL354" s="141"/>
      <c r="IM354" s="141"/>
      <c r="IN354" s="141"/>
      <c r="IO354" s="141"/>
      <c r="IP354" s="141"/>
      <c r="IQ354" s="141"/>
      <c r="IR354" s="141"/>
      <c r="IS354" s="141"/>
      <c r="IT354" s="141"/>
      <c r="IU354" s="141"/>
      <c r="IV354" s="141"/>
      <c r="IW354" s="141"/>
      <c r="IX354" s="141"/>
      <c r="IY354" s="141"/>
      <c r="IZ354" s="141"/>
      <c r="JA354" s="141"/>
      <c r="JB354" s="141"/>
      <c r="JC354" s="141"/>
      <c r="JD354" s="141"/>
      <c r="JE354" s="141"/>
      <c r="JF354" s="141"/>
      <c r="JG354" s="141"/>
      <c r="JH354" s="141"/>
      <c r="JI354" s="141"/>
      <c r="JJ354" s="141"/>
      <c r="JK354" s="141"/>
      <c r="JL354" s="141"/>
      <c r="JM354" s="141"/>
      <c r="JN354" s="141"/>
      <c r="JO354" s="141"/>
      <c r="JP354" s="141"/>
      <c r="JQ354" s="141"/>
      <c r="JR354" s="141"/>
      <c r="JS354" s="141"/>
      <c r="JT354" s="141"/>
      <c r="JU354" s="141"/>
      <c r="JV354" s="141"/>
      <c r="JW354" s="141"/>
      <c r="JX354" s="141"/>
      <c r="JY354" s="141"/>
      <c r="JZ354" s="141"/>
      <c r="KA354" s="141"/>
      <c r="KB354" s="141"/>
      <c r="KC354" s="141"/>
      <c r="KD354" s="141"/>
      <c r="KE354" s="141"/>
      <c r="KF354" s="141"/>
      <c r="KG354" s="141"/>
      <c r="KH354" s="141"/>
      <c r="KI354" s="141"/>
      <c r="KJ354" s="141"/>
      <c r="KK354" s="141"/>
      <c r="KL354" s="141"/>
      <c r="KM354" s="141"/>
      <c r="KN354" s="141"/>
      <c r="KO354" s="141"/>
      <c r="KP354" s="141"/>
      <c r="KQ354" s="141"/>
      <c r="KR354" s="141"/>
      <c r="KS354" s="141"/>
      <c r="KT354" s="141"/>
      <c r="KU354" s="141"/>
      <c r="KV354" s="141"/>
      <c r="KW354" s="141"/>
      <c r="KX354" s="141"/>
      <c r="KY354" s="141"/>
      <c r="KZ354" s="141"/>
      <c r="LA354" s="141"/>
      <c r="LB354" s="141"/>
      <c r="LC354" s="141"/>
      <c r="LD354" s="141"/>
      <c r="LE354" s="141"/>
      <c r="LF354" s="141"/>
      <c r="LG354" s="141"/>
      <c r="LH354" s="141"/>
      <c r="LI354" s="141"/>
      <c r="LJ354" s="141"/>
      <c r="LK354" s="141"/>
      <c r="LL354" s="141"/>
      <c r="LM354" s="141"/>
      <c r="LN354" s="141"/>
      <c r="LO354" s="141"/>
      <c r="LP354" s="141"/>
      <c r="LQ354" s="141"/>
      <c r="LR354" s="141"/>
      <c r="LS354" s="141"/>
      <c r="LT354" s="141"/>
      <c r="LU354" s="141"/>
      <c r="LV354" s="141"/>
      <c r="LW354" s="141"/>
      <c r="LX354" s="141"/>
      <c r="LY354" s="141"/>
      <c r="LZ354" s="141"/>
      <c r="MA354" s="141"/>
      <c r="MB354" s="141"/>
      <c r="MC354" s="141"/>
      <c r="MD354" s="141"/>
      <c r="ME354" s="141"/>
      <c r="MF354" s="141"/>
      <c r="MG354" s="141"/>
      <c r="MH354" s="141"/>
      <c r="MI354" s="141"/>
      <c r="MJ354" s="141"/>
      <c r="MK354" s="141"/>
      <c r="ML354" s="141"/>
      <c r="MM354" s="141"/>
      <c r="MN354" s="141"/>
      <c r="MO354" s="141"/>
      <c r="MP354" s="141"/>
      <c r="MQ354" s="141"/>
      <c r="MR354" s="141"/>
      <c r="MS354" s="141"/>
      <c r="MT354" s="141"/>
      <c r="MU354" s="141"/>
      <c r="MV354" s="141"/>
      <c r="MW354" s="141"/>
      <c r="MX354" s="141"/>
      <c r="MY354" s="141"/>
      <c r="MZ354" s="141"/>
      <c r="NA354" s="141"/>
      <c r="NB354" s="141"/>
      <c r="NC354" s="141"/>
      <c r="ND354" s="141"/>
      <c r="NE354" s="141"/>
      <c r="NF354" s="141"/>
      <c r="NG354" s="141"/>
      <c r="NH354" s="141"/>
      <c r="NI354" s="141"/>
      <c r="NJ354" s="141"/>
      <c r="NK354" s="141"/>
      <c r="NL354" s="141"/>
      <c r="NM354" s="141"/>
      <c r="NN354" s="141"/>
      <c r="NO354" s="141"/>
      <c r="NP354" s="141"/>
      <c r="NQ354" s="141"/>
      <c r="NR354" s="141"/>
      <c r="NS354" s="141"/>
      <c r="NT354" s="141"/>
      <c r="NU354" s="141"/>
      <c r="NV354" s="141"/>
      <c r="NW354" s="141"/>
      <c r="NX354" s="141"/>
      <c r="NY354" s="141"/>
      <c r="NZ354" s="141"/>
      <c r="OA354" s="141"/>
      <c r="OB354" s="141"/>
      <c r="OC354" s="141"/>
      <c r="OD354" s="141"/>
      <c r="OE354" s="141"/>
      <c r="OF354" s="141"/>
      <c r="OG354" s="141"/>
      <c r="OH354" s="141"/>
      <c r="OI354" s="141"/>
      <c r="OJ354" s="141"/>
      <c r="OK354" s="141"/>
      <c r="OL354" s="141"/>
      <c r="OM354" s="141"/>
      <c r="ON354" s="141"/>
      <c r="OO354" s="141"/>
      <c r="OP354" s="141"/>
      <c r="OQ354" s="141"/>
      <c r="OR354" s="141"/>
      <c r="OS354" s="141"/>
      <c r="OT354" s="141"/>
      <c r="OU354" s="141"/>
      <c r="OV354" s="141"/>
      <c r="OW354" s="141"/>
      <c r="OX354" s="141"/>
      <c r="OY354" s="141"/>
      <c r="OZ354" s="141"/>
      <c r="PA354" s="141"/>
      <c r="PB354" s="141"/>
      <c r="PC354" s="141"/>
      <c r="PD354" s="141"/>
      <c r="PE354" s="141"/>
      <c r="PF354" s="141"/>
      <c r="PG354" s="141"/>
      <c r="PH354" s="141"/>
      <c r="PI354" s="141"/>
      <c r="PJ354" s="141"/>
      <c r="PK354" s="141"/>
      <c r="PL354" s="141"/>
      <c r="PM354" s="141"/>
      <c r="PN354" s="141"/>
      <c r="PO354" s="141"/>
      <c r="PP354" s="141"/>
      <c r="PQ354" s="141"/>
      <c r="PR354" s="141"/>
      <c r="PS354" s="141"/>
      <c r="PT354" s="141"/>
      <c r="PU354" s="141"/>
      <c r="PV354" s="141"/>
      <c r="PW354" s="141"/>
      <c r="PX354" s="141"/>
      <c r="PY354" s="141"/>
      <c r="PZ354" s="141"/>
      <c r="QA354" s="141"/>
      <c r="QB354" s="141"/>
      <c r="QC354" s="141"/>
      <c r="QD354" s="141"/>
      <c r="QE354" s="141"/>
      <c r="QF354" s="141"/>
    </row>
    <row r="355" spans="1:448" s="145" customFormat="1" ht="118.5" hidden="1" customHeight="1">
      <c r="A355" s="252">
        <v>328</v>
      </c>
      <c r="B355" s="255" t="s">
        <v>658</v>
      </c>
      <c r="C355" s="256" t="s">
        <v>269</v>
      </c>
      <c r="D355" s="255" t="s">
        <v>341</v>
      </c>
      <c r="E355" s="213" t="s">
        <v>4203</v>
      </c>
      <c r="F355" s="255" t="s">
        <v>658</v>
      </c>
      <c r="G355" s="256" t="s">
        <v>269</v>
      </c>
      <c r="H355" s="213" t="s">
        <v>341</v>
      </c>
      <c r="I355" s="213" t="s">
        <v>659</v>
      </c>
      <c r="J355" s="395" t="s">
        <v>658</v>
      </c>
      <c r="K355" s="395" t="s">
        <v>638</v>
      </c>
      <c r="L355" s="395" t="s">
        <v>639</v>
      </c>
      <c r="M355" s="288" t="s">
        <v>660</v>
      </c>
      <c r="N355" s="395" t="s">
        <v>661</v>
      </c>
      <c r="O355" s="213" t="s">
        <v>88</v>
      </c>
      <c r="P355" s="213" t="s">
        <v>92</v>
      </c>
      <c r="Q355" s="213" t="s">
        <v>657</v>
      </c>
      <c r="R355" s="213" t="s">
        <v>250</v>
      </c>
      <c r="S355" s="255" t="s">
        <v>4305</v>
      </c>
      <c r="T355" s="255" t="s">
        <v>328</v>
      </c>
      <c r="U355" s="726" t="s">
        <v>4184</v>
      </c>
      <c r="V355" s="213">
        <v>2021</v>
      </c>
      <c r="W355" s="255" t="s">
        <v>4306</v>
      </c>
      <c r="X355" s="284" t="s">
        <v>4307</v>
      </c>
      <c r="Y355" s="213" t="s">
        <v>4308</v>
      </c>
      <c r="Z355" s="284" t="s">
        <v>4309</v>
      </c>
      <c r="AA355" s="255">
        <v>1</v>
      </c>
      <c r="AB355" s="215" t="s">
        <v>4310</v>
      </c>
      <c r="AC355" s="215" t="s">
        <v>4311</v>
      </c>
      <c r="AD355" s="683">
        <v>1</v>
      </c>
      <c r="AE355" s="61" t="s">
        <v>4312</v>
      </c>
      <c r="AF355" s="315">
        <v>44562</v>
      </c>
      <c r="AG355" s="315">
        <v>44773</v>
      </c>
      <c r="AH355" s="315"/>
      <c r="AI355" s="260" t="s">
        <v>309</v>
      </c>
      <c r="AJ355" s="260" t="s">
        <v>309</v>
      </c>
      <c r="AK355" s="218">
        <f t="shared" si="50"/>
        <v>62</v>
      </c>
      <c r="AL355" s="220" t="s">
        <v>547</v>
      </c>
      <c r="AM355" s="257"/>
      <c r="AN355" s="257"/>
      <c r="AO355" s="257"/>
      <c r="AP355" s="261"/>
      <c r="AQ355" s="235" t="s">
        <v>386</v>
      </c>
      <c r="AR355" s="223">
        <v>322</v>
      </c>
      <c r="AS355" s="221" t="s">
        <v>398</v>
      </c>
      <c r="AT355" s="262" t="s">
        <v>412</v>
      </c>
      <c r="AU355" s="220" t="s">
        <v>547</v>
      </c>
      <c r="AV355" s="263" t="s">
        <v>412</v>
      </c>
      <c r="AW355" s="222">
        <v>0</v>
      </c>
      <c r="AX355" s="261">
        <v>0</v>
      </c>
      <c r="AY355" s="221" t="s">
        <v>400</v>
      </c>
      <c r="AZ355" s="221" t="s">
        <v>383</v>
      </c>
      <c r="BA355" s="247" t="s">
        <v>390</v>
      </c>
      <c r="BB355" s="316" t="s">
        <v>789</v>
      </c>
      <c r="BC355" s="375">
        <v>44620</v>
      </c>
      <c r="BD355" s="316" t="s">
        <v>394</v>
      </c>
      <c r="BE355" s="279" t="s">
        <v>576</v>
      </c>
      <c r="BF355" s="266">
        <v>0</v>
      </c>
      <c r="BG355" s="235" t="s">
        <v>386</v>
      </c>
      <c r="BH355" s="223">
        <v>-44620</v>
      </c>
      <c r="BI355" s="221" t="s">
        <v>398</v>
      </c>
      <c r="BJ355" s="267"/>
      <c r="BK355" s="267"/>
      <c r="BL355" s="267"/>
      <c r="BM355" s="267"/>
      <c r="BN355" s="221"/>
      <c r="BO355" s="267"/>
      <c r="BP355" s="268" t="s">
        <v>293</v>
      </c>
      <c r="BQ355" s="62" t="s">
        <v>4212</v>
      </c>
      <c r="BR355" s="269">
        <v>44712</v>
      </c>
      <c r="BS355" s="233" t="s">
        <v>4213</v>
      </c>
      <c r="BT355" s="234">
        <v>0</v>
      </c>
      <c r="BU355" s="235" t="s">
        <v>386</v>
      </c>
      <c r="BV355" s="223">
        <v>62</v>
      </c>
      <c r="BW355" s="221" t="s">
        <v>398</v>
      </c>
      <c r="BX355" s="383">
        <v>44734</v>
      </c>
      <c r="BY355" s="290" t="s">
        <v>4267</v>
      </c>
      <c r="BZ355" s="380" t="s">
        <v>403</v>
      </c>
      <c r="CA355" s="94"/>
      <c r="CB355" s="236" t="s">
        <v>293</v>
      </c>
      <c r="CC355" s="94"/>
      <c r="CD355" s="268" t="s">
        <v>293</v>
      </c>
      <c r="CE355" s="237">
        <v>44819</v>
      </c>
      <c r="CF355" s="33" t="s">
        <v>4313</v>
      </c>
      <c r="CG355" s="17" t="s">
        <v>4314</v>
      </c>
      <c r="CH355" s="20" t="s">
        <v>4217</v>
      </c>
      <c r="CI355" s="21">
        <v>0.4</v>
      </c>
      <c r="CJ355" s="235" t="str">
        <f t="shared" si="51"/>
        <v>AVANCE PARCIAL</v>
      </c>
      <c r="CK355" s="223">
        <f t="shared" si="46"/>
        <v>62</v>
      </c>
      <c r="CL355" s="221" t="str">
        <f t="shared" si="47"/>
        <v>CON TIEMPO</v>
      </c>
      <c r="CM355" s="513">
        <v>44883</v>
      </c>
      <c r="CN355" s="546" t="s">
        <v>4315</v>
      </c>
      <c r="CO355" s="336" t="s">
        <v>1543</v>
      </c>
      <c r="CP355" s="120">
        <v>0.4</v>
      </c>
      <c r="CQ355" s="494" t="s">
        <v>387</v>
      </c>
      <c r="CR355" s="94"/>
      <c r="CS355" s="249">
        <v>44963</v>
      </c>
      <c r="CT355" s="33" t="s">
        <v>4316</v>
      </c>
      <c r="CU355" s="17" t="s">
        <v>4317</v>
      </c>
      <c r="CV355" s="240" t="s">
        <v>4221</v>
      </c>
      <c r="CW355" s="122">
        <v>0.45</v>
      </c>
      <c r="CX355" s="235" t="str">
        <f t="shared" si="52"/>
        <v>AVANCE PARCIAL</v>
      </c>
      <c r="CY355" s="223">
        <f t="shared" si="53"/>
        <v>62</v>
      </c>
      <c r="CZ355" s="221" t="str">
        <f t="shared" si="55"/>
        <v>CON TIEMPO</v>
      </c>
      <c r="DA355" s="669">
        <v>44977</v>
      </c>
      <c r="DB355" s="84" t="s">
        <v>4318</v>
      </c>
      <c r="DC355" s="610" t="s">
        <v>2695</v>
      </c>
      <c r="DD355" s="687">
        <v>0.45</v>
      </c>
      <c r="DE355" s="97" t="s">
        <v>387</v>
      </c>
      <c r="DF355" s="94"/>
      <c r="DG355" s="141"/>
      <c r="DH355" s="141"/>
      <c r="DI355" s="141"/>
      <c r="DJ355" s="141"/>
      <c r="DK355" s="141"/>
      <c r="DL355" s="141"/>
      <c r="DM355" s="141"/>
      <c r="DN355" s="141"/>
      <c r="DO355" s="141"/>
      <c r="DP355" s="141"/>
      <c r="DQ355" s="141"/>
      <c r="DR355" s="141"/>
      <c r="DS355" s="141"/>
      <c r="DT355" s="141"/>
      <c r="DU355" s="141"/>
      <c r="DV355" s="141"/>
      <c r="DW355" s="141"/>
      <c r="DX355" s="141"/>
      <c r="DY355" s="141"/>
      <c r="DZ355" s="141"/>
      <c r="EA355" s="141"/>
      <c r="EB355" s="141"/>
      <c r="EC355" s="141"/>
      <c r="ED355" s="141"/>
      <c r="EE355" s="141"/>
      <c r="EF355" s="141"/>
      <c r="EG355" s="141"/>
      <c r="EH355" s="141"/>
      <c r="EI355" s="141"/>
      <c r="EJ355" s="141"/>
      <c r="EK355" s="141"/>
      <c r="EL355" s="141"/>
      <c r="EM355" s="141"/>
      <c r="EN355" s="141"/>
      <c r="EO355" s="141"/>
      <c r="EP355" s="141"/>
      <c r="EQ355" s="141"/>
      <c r="ER355" s="141"/>
      <c r="ES355" s="141"/>
      <c r="ET355" s="141"/>
      <c r="EU355" s="141"/>
      <c r="EV355" s="141"/>
      <c r="EW355" s="141"/>
      <c r="EX355" s="141"/>
      <c r="EY355" s="141"/>
      <c r="EZ355" s="141"/>
      <c r="FA355" s="141"/>
      <c r="FB355" s="141"/>
      <c r="FC355" s="141"/>
      <c r="FD355" s="141"/>
      <c r="FE355" s="141"/>
      <c r="FF355" s="141"/>
      <c r="FG355" s="141"/>
      <c r="FH355" s="141"/>
      <c r="FI355" s="141"/>
      <c r="FJ355" s="141"/>
      <c r="FK355" s="141"/>
      <c r="FL355" s="141"/>
      <c r="FM355" s="141"/>
      <c r="FN355" s="141"/>
      <c r="FO355" s="141"/>
      <c r="FP355" s="141"/>
      <c r="FQ355" s="141"/>
      <c r="FR355" s="141"/>
      <c r="FS355" s="141"/>
      <c r="FT355" s="141"/>
      <c r="FU355" s="141"/>
      <c r="FV355" s="141"/>
      <c r="FW355" s="141"/>
      <c r="FX355" s="141"/>
      <c r="FY355" s="141"/>
      <c r="FZ355" s="141"/>
      <c r="GA355" s="141"/>
      <c r="GB355" s="141"/>
      <c r="GC355" s="141"/>
      <c r="GD355" s="141"/>
      <c r="GE355" s="141"/>
      <c r="GF355" s="141"/>
      <c r="GG355" s="141"/>
      <c r="GH355" s="141"/>
      <c r="GI355" s="141"/>
      <c r="GJ355" s="141"/>
      <c r="GK355" s="141"/>
      <c r="GL355" s="141"/>
      <c r="GM355" s="141"/>
      <c r="GN355" s="141"/>
      <c r="GO355" s="141"/>
      <c r="GP355" s="141"/>
      <c r="GQ355" s="141"/>
      <c r="GR355" s="141"/>
      <c r="GS355" s="141"/>
      <c r="GT355" s="141"/>
      <c r="GU355" s="141"/>
      <c r="GV355" s="141"/>
      <c r="GW355" s="141"/>
      <c r="GX355" s="141"/>
      <c r="GY355" s="141"/>
      <c r="GZ355" s="141"/>
      <c r="HA355" s="141"/>
      <c r="HB355" s="141"/>
      <c r="HC355" s="141"/>
      <c r="HD355" s="141"/>
      <c r="HE355" s="141"/>
      <c r="HF355" s="141"/>
      <c r="HG355" s="141"/>
      <c r="HH355" s="141"/>
      <c r="HI355" s="141"/>
      <c r="HJ355" s="141"/>
      <c r="HK355" s="141"/>
      <c r="HL355" s="141"/>
      <c r="HM355" s="141"/>
      <c r="HN355" s="141"/>
      <c r="HO355" s="141"/>
      <c r="HP355" s="141"/>
      <c r="HQ355" s="141"/>
      <c r="HR355" s="141"/>
      <c r="HS355" s="141"/>
      <c r="HT355" s="141"/>
      <c r="HU355" s="141"/>
      <c r="HV355" s="141"/>
      <c r="HW355" s="141"/>
      <c r="HX355" s="141"/>
      <c r="HY355" s="141"/>
      <c r="HZ355" s="141"/>
      <c r="IA355" s="141"/>
      <c r="IB355" s="141"/>
      <c r="IC355" s="141"/>
      <c r="ID355" s="141"/>
      <c r="IE355" s="141"/>
      <c r="IF355" s="141"/>
      <c r="IG355" s="141"/>
      <c r="IH355" s="141"/>
      <c r="II355" s="141"/>
      <c r="IJ355" s="141"/>
      <c r="IK355" s="141"/>
      <c r="IL355" s="141"/>
      <c r="IM355" s="141"/>
      <c r="IN355" s="141"/>
      <c r="IO355" s="141"/>
      <c r="IP355" s="141"/>
      <c r="IQ355" s="141"/>
      <c r="IR355" s="141"/>
      <c r="IS355" s="141"/>
      <c r="IT355" s="141"/>
      <c r="IU355" s="141"/>
      <c r="IV355" s="141"/>
      <c r="IW355" s="141"/>
      <c r="IX355" s="141"/>
      <c r="IY355" s="141"/>
      <c r="IZ355" s="141"/>
      <c r="JA355" s="141"/>
      <c r="JB355" s="141"/>
      <c r="JC355" s="141"/>
      <c r="JD355" s="141"/>
      <c r="JE355" s="141"/>
      <c r="JF355" s="141"/>
      <c r="JG355" s="141"/>
      <c r="JH355" s="141"/>
      <c r="JI355" s="141"/>
      <c r="JJ355" s="141"/>
      <c r="JK355" s="141"/>
      <c r="JL355" s="141"/>
      <c r="JM355" s="141"/>
      <c r="JN355" s="141"/>
      <c r="JO355" s="141"/>
      <c r="JP355" s="141"/>
      <c r="JQ355" s="141"/>
      <c r="JR355" s="141"/>
      <c r="JS355" s="141"/>
      <c r="JT355" s="141"/>
      <c r="JU355" s="141"/>
      <c r="JV355" s="141"/>
      <c r="JW355" s="141"/>
      <c r="JX355" s="141"/>
      <c r="JY355" s="141"/>
      <c r="JZ355" s="141"/>
      <c r="KA355" s="141"/>
      <c r="KB355" s="141"/>
      <c r="KC355" s="141"/>
      <c r="KD355" s="141"/>
      <c r="KE355" s="141"/>
      <c r="KF355" s="141"/>
      <c r="KG355" s="141"/>
      <c r="KH355" s="141"/>
      <c r="KI355" s="141"/>
      <c r="KJ355" s="141"/>
      <c r="KK355" s="141"/>
      <c r="KL355" s="141"/>
      <c r="KM355" s="141"/>
      <c r="KN355" s="141"/>
      <c r="KO355" s="141"/>
      <c r="KP355" s="141"/>
      <c r="KQ355" s="141"/>
      <c r="KR355" s="141"/>
      <c r="KS355" s="141"/>
      <c r="KT355" s="141"/>
      <c r="KU355" s="141"/>
      <c r="KV355" s="141"/>
      <c r="KW355" s="141"/>
      <c r="KX355" s="141"/>
      <c r="KY355" s="141"/>
      <c r="KZ355" s="141"/>
      <c r="LA355" s="141"/>
      <c r="LB355" s="141"/>
      <c r="LC355" s="141"/>
      <c r="LD355" s="141"/>
      <c r="LE355" s="141"/>
      <c r="LF355" s="141"/>
      <c r="LG355" s="141"/>
      <c r="LH355" s="141"/>
      <c r="LI355" s="141"/>
      <c r="LJ355" s="141"/>
      <c r="LK355" s="141"/>
      <c r="LL355" s="141"/>
      <c r="LM355" s="141"/>
      <c r="LN355" s="141"/>
      <c r="LO355" s="141"/>
      <c r="LP355" s="141"/>
      <c r="LQ355" s="141"/>
      <c r="LR355" s="141"/>
      <c r="LS355" s="141"/>
      <c r="LT355" s="141"/>
      <c r="LU355" s="141"/>
      <c r="LV355" s="141"/>
      <c r="LW355" s="141"/>
      <c r="LX355" s="141"/>
      <c r="LY355" s="141"/>
      <c r="LZ355" s="141"/>
      <c r="MA355" s="141"/>
      <c r="MB355" s="141"/>
      <c r="MC355" s="141"/>
      <c r="MD355" s="141"/>
      <c r="ME355" s="141"/>
      <c r="MF355" s="141"/>
      <c r="MG355" s="141"/>
      <c r="MH355" s="141"/>
      <c r="MI355" s="141"/>
      <c r="MJ355" s="141"/>
      <c r="MK355" s="141"/>
      <c r="ML355" s="141"/>
      <c r="MM355" s="141"/>
      <c r="MN355" s="141"/>
      <c r="MO355" s="141"/>
      <c r="MP355" s="141"/>
      <c r="MQ355" s="141"/>
      <c r="MR355" s="141"/>
      <c r="MS355" s="141"/>
      <c r="MT355" s="141"/>
      <c r="MU355" s="141"/>
      <c r="MV355" s="141"/>
      <c r="MW355" s="141"/>
      <c r="MX355" s="141"/>
      <c r="MY355" s="141"/>
      <c r="MZ355" s="141"/>
      <c r="NA355" s="141"/>
      <c r="NB355" s="141"/>
      <c r="NC355" s="141"/>
      <c r="ND355" s="141"/>
      <c r="NE355" s="141"/>
      <c r="NF355" s="141"/>
      <c r="NG355" s="141"/>
      <c r="NH355" s="141"/>
      <c r="NI355" s="141"/>
      <c r="NJ355" s="141"/>
      <c r="NK355" s="141"/>
      <c r="NL355" s="141"/>
      <c r="NM355" s="141"/>
      <c r="NN355" s="141"/>
      <c r="NO355" s="141"/>
      <c r="NP355" s="141"/>
      <c r="NQ355" s="141"/>
      <c r="NR355" s="141"/>
      <c r="NS355" s="141"/>
      <c r="NT355" s="141"/>
      <c r="NU355" s="141"/>
      <c r="NV355" s="141"/>
      <c r="NW355" s="141"/>
      <c r="NX355" s="141"/>
      <c r="NY355" s="141"/>
      <c r="NZ355" s="141"/>
      <c r="OA355" s="141"/>
      <c r="OB355" s="141"/>
      <c r="OC355" s="141"/>
      <c r="OD355" s="141"/>
      <c r="OE355" s="141"/>
      <c r="OF355" s="141"/>
      <c r="OG355" s="141"/>
      <c r="OH355" s="141"/>
      <c r="OI355" s="141"/>
      <c r="OJ355" s="141"/>
      <c r="OK355" s="141"/>
      <c r="OL355" s="141"/>
      <c r="OM355" s="141"/>
      <c r="ON355" s="141"/>
      <c r="OO355" s="141"/>
      <c r="OP355" s="141"/>
      <c r="OQ355" s="141"/>
      <c r="OR355" s="141"/>
      <c r="OS355" s="141"/>
      <c r="OT355" s="141"/>
      <c r="OU355" s="141"/>
      <c r="OV355" s="141"/>
      <c r="OW355" s="141"/>
      <c r="OX355" s="141"/>
      <c r="OY355" s="141"/>
      <c r="OZ355" s="141"/>
      <c r="PA355" s="141"/>
      <c r="PB355" s="141"/>
      <c r="PC355" s="141"/>
      <c r="PD355" s="141"/>
      <c r="PE355" s="141"/>
      <c r="PF355" s="141"/>
      <c r="PG355" s="141"/>
      <c r="PH355" s="141"/>
      <c r="PI355" s="141"/>
      <c r="PJ355" s="141"/>
      <c r="PK355" s="141"/>
      <c r="PL355" s="141"/>
      <c r="PM355" s="141"/>
      <c r="PN355" s="141"/>
      <c r="PO355" s="141"/>
      <c r="PP355" s="141"/>
      <c r="PQ355" s="141"/>
      <c r="PR355" s="141"/>
      <c r="PS355" s="141"/>
      <c r="PT355" s="141"/>
      <c r="PU355" s="141"/>
      <c r="PV355" s="141"/>
      <c r="PW355" s="141"/>
      <c r="PX355" s="141"/>
      <c r="PY355" s="141"/>
      <c r="PZ355" s="141"/>
      <c r="QA355" s="141"/>
      <c r="QB355" s="141"/>
      <c r="QC355" s="141"/>
      <c r="QD355" s="141"/>
      <c r="QE355" s="141"/>
      <c r="QF355" s="141"/>
    </row>
    <row r="356" spans="1:448" s="145" customFormat="1" ht="118.5" hidden="1" customHeight="1">
      <c r="A356" s="252">
        <v>329</v>
      </c>
      <c r="B356" s="255" t="s">
        <v>658</v>
      </c>
      <c r="C356" s="256" t="s">
        <v>269</v>
      </c>
      <c r="D356" s="255" t="s">
        <v>341</v>
      </c>
      <c r="E356" s="213" t="s">
        <v>326</v>
      </c>
      <c r="F356" s="255" t="s">
        <v>658</v>
      </c>
      <c r="G356" s="256" t="s">
        <v>269</v>
      </c>
      <c r="H356" s="213" t="s">
        <v>341</v>
      </c>
      <c r="I356" s="213" t="s">
        <v>659</v>
      </c>
      <c r="J356" s="395" t="s">
        <v>658</v>
      </c>
      <c r="K356" s="395" t="s">
        <v>638</v>
      </c>
      <c r="L356" s="395" t="s">
        <v>639</v>
      </c>
      <c r="M356" s="288" t="s">
        <v>660</v>
      </c>
      <c r="N356" s="395" t="s">
        <v>661</v>
      </c>
      <c r="O356" s="213" t="s">
        <v>88</v>
      </c>
      <c r="P356" s="213" t="s">
        <v>92</v>
      </c>
      <c r="Q356" s="213" t="s">
        <v>657</v>
      </c>
      <c r="R356" s="213" t="s">
        <v>250</v>
      </c>
      <c r="S356" s="255" t="s">
        <v>4319</v>
      </c>
      <c r="T356" s="255" t="s">
        <v>328</v>
      </c>
      <c r="U356" s="726" t="s">
        <v>4184</v>
      </c>
      <c r="V356" s="213">
        <v>2021</v>
      </c>
      <c r="W356" s="255" t="s">
        <v>4320</v>
      </c>
      <c r="X356" s="296" t="s">
        <v>4321</v>
      </c>
      <c r="Y356" s="215" t="s">
        <v>4322</v>
      </c>
      <c r="Z356" s="284" t="s">
        <v>4323</v>
      </c>
      <c r="AA356" s="253">
        <v>1</v>
      </c>
      <c r="AB356" s="253" t="s">
        <v>4324</v>
      </c>
      <c r="AC356" s="215" t="s">
        <v>4325</v>
      </c>
      <c r="AD356" s="729">
        <v>1</v>
      </c>
      <c r="AE356" s="61" t="s">
        <v>4326</v>
      </c>
      <c r="AF356" s="315">
        <v>44562</v>
      </c>
      <c r="AG356" s="315">
        <v>44910</v>
      </c>
      <c r="AH356" s="260">
        <v>44743</v>
      </c>
      <c r="AI356" s="260" t="s">
        <v>309</v>
      </c>
      <c r="AJ356" s="260" t="s">
        <v>309</v>
      </c>
      <c r="AK356" s="218">
        <f t="shared" si="50"/>
        <v>199</v>
      </c>
      <c r="AL356" s="220" t="s">
        <v>547</v>
      </c>
      <c r="AM356" s="257"/>
      <c r="AN356" s="257"/>
      <c r="AO356" s="257"/>
      <c r="AP356" s="261"/>
      <c r="AQ356" s="235" t="s">
        <v>386</v>
      </c>
      <c r="AR356" s="223">
        <v>459</v>
      </c>
      <c r="AS356" s="221" t="s">
        <v>398</v>
      </c>
      <c r="AT356" s="262" t="s">
        <v>412</v>
      </c>
      <c r="AU356" s="220" t="s">
        <v>547</v>
      </c>
      <c r="AV356" s="263" t="s">
        <v>412</v>
      </c>
      <c r="AW356" s="222">
        <v>0</v>
      </c>
      <c r="AX356" s="261">
        <v>0</v>
      </c>
      <c r="AY356" s="221" t="s">
        <v>400</v>
      </c>
      <c r="AZ356" s="221" t="s">
        <v>383</v>
      </c>
      <c r="BA356" s="247" t="s">
        <v>390</v>
      </c>
      <c r="BB356" s="316" t="s">
        <v>789</v>
      </c>
      <c r="BC356" s="375">
        <v>44620</v>
      </c>
      <c r="BD356" s="316" t="s">
        <v>394</v>
      </c>
      <c r="BE356" s="279" t="s">
        <v>576</v>
      </c>
      <c r="BF356" s="266">
        <v>0</v>
      </c>
      <c r="BG356" s="235" t="s">
        <v>386</v>
      </c>
      <c r="BH356" s="223">
        <v>-44620</v>
      </c>
      <c r="BI356" s="221" t="s">
        <v>398</v>
      </c>
      <c r="BJ356" s="267"/>
      <c r="BK356" s="267"/>
      <c r="BL356" s="267"/>
      <c r="BM356" s="267"/>
      <c r="BN356" s="221"/>
      <c r="BO356" s="267"/>
      <c r="BP356" s="268" t="s">
        <v>293</v>
      </c>
      <c r="BQ356" s="62" t="s">
        <v>4327</v>
      </c>
      <c r="BR356" s="269">
        <v>44712</v>
      </c>
      <c r="BS356" s="233" t="s">
        <v>4328</v>
      </c>
      <c r="BT356" s="234">
        <v>0</v>
      </c>
      <c r="BU356" s="235" t="s">
        <v>386</v>
      </c>
      <c r="BV356" s="223">
        <v>199</v>
      </c>
      <c r="BW356" s="221" t="s">
        <v>398</v>
      </c>
      <c r="BX356" s="383">
        <v>44733</v>
      </c>
      <c r="BY356" s="290" t="s">
        <v>4329</v>
      </c>
      <c r="BZ356" s="380" t="s">
        <v>403</v>
      </c>
      <c r="CA356" s="106">
        <v>1</v>
      </c>
      <c r="CB356" s="236" t="s">
        <v>294</v>
      </c>
      <c r="CC356" s="94"/>
      <c r="CD356" s="236" t="s">
        <v>294</v>
      </c>
      <c r="CE356" s="233" t="s">
        <v>1125</v>
      </c>
      <c r="CF356" s="233" t="s">
        <v>1125</v>
      </c>
      <c r="CG356" s="375" t="s">
        <v>328</v>
      </c>
      <c r="CH356" s="233" t="s">
        <v>328</v>
      </c>
      <c r="CI356" s="234">
        <v>1</v>
      </c>
      <c r="CJ356" s="235" t="str">
        <f t="shared" si="51"/>
        <v>CUMPLIMIENTO TOTAL</v>
      </c>
      <c r="CK356" s="223" t="str">
        <f t="shared" si="46"/>
        <v>NO APLICA ACCION CERRADA</v>
      </c>
      <c r="CL356" s="221" t="str">
        <f t="shared" si="47"/>
        <v>NO APLICA ACCION CERRADA</v>
      </c>
      <c r="CM356" s="239" t="s">
        <v>328</v>
      </c>
      <c r="CN356" s="82" t="s">
        <v>1125</v>
      </c>
      <c r="CO356" s="291" t="s">
        <v>403</v>
      </c>
      <c r="CP356" s="116">
        <v>1</v>
      </c>
      <c r="CQ356" s="236" t="s">
        <v>294</v>
      </c>
      <c r="CR356" s="94"/>
      <c r="CS356" s="249">
        <v>44963</v>
      </c>
      <c r="CT356" s="82" t="s">
        <v>1125</v>
      </c>
      <c r="CU356" s="82" t="s">
        <v>339</v>
      </c>
      <c r="CV356" s="107">
        <v>1</v>
      </c>
      <c r="CW356" s="110">
        <v>1</v>
      </c>
      <c r="CX356" s="235" t="str">
        <f t="shared" si="52"/>
        <v>CUMPLIMIENTO TOTAL</v>
      </c>
      <c r="CY356" s="223" t="str">
        <f t="shared" si="53"/>
        <v>NO APLICA ACCION CERRADA</v>
      </c>
      <c r="CZ356" s="221" t="str">
        <f>(IF(CQ356="CERRADO","NO APLICA ACCION CERRADA",IF(CW356&lt;=0,"VENCIDO",IF(AY356&lt;=$V$5,"POR VENCER","CON TIEMPO"))))</f>
        <v>NO APLICA ACCION CERRADA</v>
      </c>
      <c r="DA356" s="239" t="s">
        <v>328</v>
      </c>
      <c r="DB356" s="82" t="s">
        <v>1125</v>
      </c>
      <c r="DC356" s="82" t="s">
        <v>339</v>
      </c>
      <c r="DD356" s="107">
        <v>1</v>
      </c>
      <c r="DE356" s="97" t="s">
        <v>294</v>
      </c>
      <c r="DF356" s="94"/>
      <c r="DG356" s="141"/>
      <c r="DH356" s="141"/>
      <c r="DI356" s="141"/>
      <c r="DJ356" s="141"/>
      <c r="DK356" s="141"/>
      <c r="DL356" s="141"/>
      <c r="DM356" s="141"/>
      <c r="DN356" s="141"/>
      <c r="DO356" s="141"/>
      <c r="DP356" s="141"/>
      <c r="DQ356" s="141"/>
      <c r="DR356" s="141"/>
      <c r="DS356" s="141"/>
      <c r="DT356" s="141"/>
      <c r="DU356" s="141"/>
      <c r="DV356" s="141"/>
      <c r="DW356" s="141"/>
      <c r="DX356" s="141"/>
      <c r="DY356" s="141"/>
      <c r="DZ356" s="141"/>
      <c r="EA356" s="141"/>
      <c r="EB356" s="141"/>
      <c r="EC356" s="141"/>
      <c r="ED356" s="141"/>
      <c r="EE356" s="141"/>
      <c r="EF356" s="141"/>
      <c r="EG356" s="141"/>
      <c r="EH356" s="141"/>
      <c r="EI356" s="141"/>
      <c r="EJ356" s="141"/>
      <c r="EK356" s="141"/>
      <c r="EL356" s="141"/>
      <c r="EM356" s="141"/>
      <c r="EN356" s="141"/>
      <c r="EO356" s="141"/>
      <c r="EP356" s="141"/>
      <c r="EQ356" s="141"/>
      <c r="ER356" s="141"/>
      <c r="ES356" s="141"/>
      <c r="ET356" s="141"/>
      <c r="EU356" s="141"/>
      <c r="EV356" s="141"/>
      <c r="EW356" s="141"/>
      <c r="EX356" s="141"/>
      <c r="EY356" s="141"/>
      <c r="EZ356" s="141"/>
      <c r="FA356" s="141"/>
      <c r="FB356" s="141"/>
      <c r="FC356" s="141"/>
      <c r="FD356" s="141"/>
      <c r="FE356" s="141"/>
      <c r="FF356" s="141"/>
      <c r="FG356" s="141"/>
      <c r="FH356" s="141"/>
      <c r="FI356" s="141"/>
      <c r="FJ356" s="141"/>
      <c r="FK356" s="141"/>
      <c r="FL356" s="141"/>
      <c r="FM356" s="141"/>
      <c r="FN356" s="141"/>
      <c r="FO356" s="141"/>
      <c r="FP356" s="141"/>
      <c r="FQ356" s="141"/>
      <c r="FR356" s="141"/>
      <c r="FS356" s="141"/>
      <c r="FT356" s="141"/>
      <c r="FU356" s="141"/>
      <c r="FV356" s="141"/>
      <c r="FW356" s="141"/>
      <c r="FX356" s="141"/>
      <c r="FY356" s="141"/>
      <c r="FZ356" s="141"/>
      <c r="GA356" s="141"/>
      <c r="GB356" s="141"/>
      <c r="GC356" s="141"/>
      <c r="GD356" s="141"/>
      <c r="GE356" s="141"/>
      <c r="GF356" s="141"/>
      <c r="GG356" s="141"/>
      <c r="GH356" s="141"/>
      <c r="GI356" s="141"/>
      <c r="GJ356" s="141"/>
      <c r="GK356" s="141"/>
      <c r="GL356" s="141"/>
      <c r="GM356" s="141"/>
      <c r="GN356" s="141"/>
      <c r="GO356" s="141"/>
      <c r="GP356" s="141"/>
      <c r="GQ356" s="141"/>
      <c r="GR356" s="141"/>
      <c r="GS356" s="141"/>
      <c r="GT356" s="141"/>
      <c r="GU356" s="141"/>
      <c r="GV356" s="141"/>
      <c r="GW356" s="141"/>
      <c r="GX356" s="141"/>
      <c r="GY356" s="141"/>
      <c r="GZ356" s="141"/>
      <c r="HA356" s="141"/>
      <c r="HB356" s="141"/>
      <c r="HC356" s="141"/>
      <c r="HD356" s="141"/>
      <c r="HE356" s="141"/>
      <c r="HF356" s="141"/>
      <c r="HG356" s="141"/>
      <c r="HH356" s="141"/>
      <c r="HI356" s="141"/>
      <c r="HJ356" s="141"/>
      <c r="HK356" s="141"/>
      <c r="HL356" s="141"/>
      <c r="HM356" s="141"/>
      <c r="HN356" s="141"/>
      <c r="HO356" s="141"/>
      <c r="HP356" s="141"/>
      <c r="HQ356" s="141"/>
      <c r="HR356" s="141"/>
      <c r="HS356" s="141"/>
      <c r="HT356" s="141"/>
      <c r="HU356" s="141"/>
      <c r="HV356" s="141"/>
      <c r="HW356" s="141"/>
      <c r="HX356" s="141"/>
      <c r="HY356" s="141"/>
      <c r="HZ356" s="141"/>
      <c r="IA356" s="141"/>
      <c r="IB356" s="141"/>
      <c r="IC356" s="141"/>
      <c r="ID356" s="141"/>
      <c r="IE356" s="141"/>
      <c r="IF356" s="141"/>
      <c r="IG356" s="141"/>
      <c r="IH356" s="141"/>
      <c r="II356" s="141"/>
      <c r="IJ356" s="141"/>
      <c r="IK356" s="141"/>
      <c r="IL356" s="141"/>
      <c r="IM356" s="141"/>
      <c r="IN356" s="141"/>
      <c r="IO356" s="141"/>
      <c r="IP356" s="141"/>
      <c r="IQ356" s="141"/>
      <c r="IR356" s="141"/>
      <c r="IS356" s="141"/>
      <c r="IT356" s="141"/>
      <c r="IU356" s="141"/>
      <c r="IV356" s="141"/>
      <c r="IW356" s="141"/>
      <c r="IX356" s="141"/>
      <c r="IY356" s="141"/>
      <c r="IZ356" s="141"/>
      <c r="JA356" s="141"/>
      <c r="JB356" s="141"/>
      <c r="JC356" s="141"/>
      <c r="JD356" s="141"/>
      <c r="JE356" s="141"/>
      <c r="JF356" s="141"/>
      <c r="JG356" s="141"/>
      <c r="JH356" s="141"/>
      <c r="JI356" s="141"/>
      <c r="JJ356" s="141"/>
      <c r="JK356" s="141"/>
      <c r="JL356" s="141"/>
      <c r="JM356" s="141"/>
      <c r="JN356" s="141"/>
      <c r="JO356" s="141"/>
      <c r="JP356" s="141"/>
      <c r="JQ356" s="141"/>
      <c r="JR356" s="141"/>
      <c r="JS356" s="141"/>
      <c r="JT356" s="141"/>
      <c r="JU356" s="141"/>
      <c r="JV356" s="141"/>
      <c r="JW356" s="141"/>
      <c r="JX356" s="141"/>
      <c r="JY356" s="141"/>
      <c r="JZ356" s="141"/>
      <c r="KA356" s="141"/>
      <c r="KB356" s="141"/>
      <c r="KC356" s="141"/>
      <c r="KD356" s="141"/>
      <c r="KE356" s="141"/>
      <c r="KF356" s="141"/>
      <c r="KG356" s="141"/>
      <c r="KH356" s="141"/>
      <c r="KI356" s="141"/>
      <c r="KJ356" s="141"/>
      <c r="KK356" s="141"/>
      <c r="KL356" s="141"/>
      <c r="KM356" s="141"/>
      <c r="KN356" s="141"/>
      <c r="KO356" s="141"/>
      <c r="KP356" s="141"/>
      <c r="KQ356" s="141"/>
      <c r="KR356" s="141"/>
      <c r="KS356" s="141"/>
      <c r="KT356" s="141"/>
      <c r="KU356" s="141"/>
      <c r="KV356" s="141"/>
      <c r="KW356" s="141"/>
      <c r="KX356" s="141"/>
      <c r="KY356" s="141"/>
      <c r="KZ356" s="141"/>
      <c r="LA356" s="141"/>
      <c r="LB356" s="141"/>
      <c r="LC356" s="141"/>
      <c r="LD356" s="141"/>
      <c r="LE356" s="141"/>
      <c r="LF356" s="141"/>
      <c r="LG356" s="141"/>
      <c r="LH356" s="141"/>
      <c r="LI356" s="141"/>
      <c r="LJ356" s="141"/>
      <c r="LK356" s="141"/>
      <c r="LL356" s="141"/>
      <c r="LM356" s="141"/>
      <c r="LN356" s="141"/>
      <c r="LO356" s="141"/>
      <c r="LP356" s="141"/>
      <c r="LQ356" s="141"/>
      <c r="LR356" s="141"/>
      <c r="LS356" s="141"/>
      <c r="LT356" s="141"/>
      <c r="LU356" s="141"/>
      <c r="LV356" s="141"/>
      <c r="LW356" s="141"/>
      <c r="LX356" s="141"/>
      <c r="LY356" s="141"/>
      <c r="LZ356" s="141"/>
      <c r="MA356" s="141"/>
      <c r="MB356" s="141"/>
      <c r="MC356" s="141"/>
      <c r="MD356" s="141"/>
      <c r="ME356" s="141"/>
      <c r="MF356" s="141"/>
      <c r="MG356" s="141"/>
      <c r="MH356" s="141"/>
      <c r="MI356" s="141"/>
      <c r="MJ356" s="141"/>
      <c r="MK356" s="141"/>
      <c r="ML356" s="141"/>
      <c r="MM356" s="141"/>
      <c r="MN356" s="141"/>
      <c r="MO356" s="141"/>
      <c r="MP356" s="141"/>
      <c r="MQ356" s="141"/>
      <c r="MR356" s="141"/>
      <c r="MS356" s="141"/>
      <c r="MT356" s="141"/>
      <c r="MU356" s="141"/>
      <c r="MV356" s="141"/>
      <c r="MW356" s="141"/>
      <c r="MX356" s="141"/>
      <c r="MY356" s="141"/>
      <c r="MZ356" s="141"/>
      <c r="NA356" s="141"/>
      <c r="NB356" s="141"/>
      <c r="NC356" s="141"/>
      <c r="ND356" s="141"/>
      <c r="NE356" s="141"/>
      <c r="NF356" s="141"/>
      <c r="NG356" s="141"/>
      <c r="NH356" s="141"/>
      <c r="NI356" s="141"/>
      <c r="NJ356" s="141"/>
      <c r="NK356" s="141"/>
      <c r="NL356" s="141"/>
      <c r="NM356" s="141"/>
      <c r="NN356" s="141"/>
      <c r="NO356" s="141"/>
      <c r="NP356" s="141"/>
      <c r="NQ356" s="141"/>
      <c r="NR356" s="141"/>
      <c r="NS356" s="141"/>
      <c r="NT356" s="141"/>
      <c r="NU356" s="141"/>
      <c r="NV356" s="141"/>
      <c r="NW356" s="141"/>
      <c r="NX356" s="141"/>
      <c r="NY356" s="141"/>
      <c r="NZ356" s="141"/>
      <c r="OA356" s="141"/>
      <c r="OB356" s="141"/>
      <c r="OC356" s="141"/>
      <c r="OD356" s="141"/>
      <c r="OE356" s="141"/>
      <c r="OF356" s="141"/>
      <c r="OG356" s="141"/>
      <c r="OH356" s="141"/>
      <c r="OI356" s="141"/>
      <c r="OJ356" s="141"/>
      <c r="OK356" s="141"/>
      <c r="OL356" s="141"/>
      <c r="OM356" s="141"/>
      <c r="ON356" s="141"/>
      <c r="OO356" s="141"/>
      <c r="OP356" s="141"/>
      <c r="OQ356" s="141"/>
      <c r="OR356" s="141"/>
      <c r="OS356" s="141"/>
      <c r="OT356" s="141"/>
      <c r="OU356" s="141"/>
      <c r="OV356" s="141"/>
      <c r="OW356" s="141"/>
      <c r="OX356" s="141"/>
      <c r="OY356" s="141"/>
      <c r="OZ356" s="141"/>
      <c r="PA356" s="141"/>
      <c r="PB356" s="141"/>
      <c r="PC356" s="141"/>
      <c r="PD356" s="141"/>
      <c r="PE356" s="141"/>
      <c r="PF356" s="141"/>
      <c r="PG356" s="141"/>
      <c r="PH356" s="141"/>
      <c r="PI356" s="141"/>
      <c r="PJ356" s="141"/>
      <c r="PK356" s="141"/>
      <c r="PL356" s="141"/>
      <c r="PM356" s="141"/>
      <c r="PN356" s="141"/>
      <c r="PO356" s="141"/>
      <c r="PP356" s="141"/>
      <c r="PQ356" s="141"/>
      <c r="PR356" s="141"/>
      <c r="PS356" s="141"/>
      <c r="PT356" s="141"/>
      <c r="PU356" s="141"/>
      <c r="PV356" s="141"/>
      <c r="PW356" s="141"/>
      <c r="PX356" s="141"/>
      <c r="PY356" s="141"/>
      <c r="PZ356" s="141"/>
      <c r="QA356" s="141"/>
      <c r="QB356" s="141"/>
      <c r="QC356" s="141"/>
      <c r="QD356" s="141"/>
      <c r="QE356" s="141"/>
      <c r="QF356" s="141"/>
    </row>
    <row r="357" spans="1:448" s="145" customFormat="1" ht="118.5" hidden="1" customHeight="1">
      <c r="A357" s="252">
        <v>330</v>
      </c>
      <c r="B357" s="255" t="s">
        <v>658</v>
      </c>
      <c r="C357" s="256" t="s">
        <v>269</v>
      </c>
      <c r="D357" s="255" t="s">
        <v>341</v>
      </c>
      <c r="E357" s="213" t="s">
        <v>326</v>
      </c>
      <c r="F357" s="255" t="s">
        <v>658</v>
      </c>
      <c r="G357" s="256" t="s">
        <v>269</v>
      </c>
      <c r="H357" s="213" t="s">
        <v>341</v>
      </c>
      <c r="I357" s="213" t="s">
        <v>659</v>
      </c>
      <c r="J357" s="395" t="s">
        <v>658</v>
      </c>
      <c r="K357" s="395" t="s">
        <v>638</v>
      </c>
      <c r="L357" s="395" t="s">
        <v>639</v>
      </c>
      <c r="M357" s="288" t="s">
        <v>660</v>
      </c>
      <c r="N357" s="395" t="s">
        <v>661</v>
      </c>
      <c r="O357" s="213" t="s">
        <v>17</v>
      </c>
      <c r="P357" s="213" t="s">
        <v>19</v>
      </c>
      <c r="Q357" s="213" t="s">
        <v>657</v>
      </c>
      <c r="R357" s="213" t="s">
        <v>250</v>
      </c>
      <c r="S357" s="255" t="s">
        <v>4330</v>
      </c>
      <c r="T357" s="255" t="s">
        <v>328</v>
      </c>
      <c r="U357" s="726" t="s">
        <v>4184</v>
      </c>
      <c r="V357" s="213">
        <v>2021</v>
      </c>
      <c r="W357" s="255" t="s">
        <v>4331</v>
      </c>
      <c r="X357" s="284" t="s">
        <v>4332</v>
      </c>
      <c r="Y357" s="213" t="s">
        <v>4333</v>
      </c>
      <c r="Z357" s="284" t="s">
        <v>4334</v>
      </c>
      <c r="AA357" s="255">
        <v>1</v>
      </c>
      <c r="AB357" s="213" t="s">
        <v>3052</v>
      </c>
      <c r="AC357" s="213" t="s">
        <v>4335</v>
      </c>
      <c r="AD357" s="683">
        <v>1</v>
      </c>
      <c r="AE357" s="61" t="s">
        <v>4336</v>
      </c>
      <c r="AF357" s="315">
        <v>44562</v>
      </c>
      <c r="AG357" s="315">
        <v>44910</v>
      </c>
      <c r="AH357" s="315"/>
      <c r="AI357" s="260" t="s">
        <v>309</v>
      </c>
      <c r="AJ357" s="260" t="s">
        <v>309</v>
      </c>
      <c r="AK357" s="218">
        <f t="shared" si="50"/>
        <v>199</v>
      </c>
      <c r="AL357" s="220" t="s">
        <v>547</v>
      </c>
      <c r="AM357" s="257"/>
      <c r="AN357" s="257"/>
      <c r="AO357" s="257"/>
      <c r="AP357" s="261"/>
      <c r="AQ357" s="235" t="s">
        <v>386</v>
      </c>
      <c r="AR357" s="223">
        <v>459</v>
      </c>
      <c r="AS357" s="221" t="s">
        <v>398</v>
      </c>
      <c r="AT357" s="262" t="s">
        <v>412</v>
      </c>
      <c r="AU357" s="220" t="s">
        <v>547</v>
      </c>
      <c r="AV357" s="263" t="s">
        <v>412</v>
      </c>
      <c r="AW357" s="222">
        <v>0</v>
      </c>
      <c r="AX357" s="261">
        <v>0</v>
      </c>
      <c r="AY357" s="221" t="s">
        <v>400</v>
      </c>
      <c r="AZ357" s="221" t="s">
        <v>383</v>
      </c>
      <c r="BA357" s="247" t="s">
        <v>390</v>
      </c>
      <c r="BB357" s="316" t="s">
        <v>789</v>
      </c>
      <c r="BC357" s="375">
        <v>44620</v>
      </c>
      <c r="BD357" s="316" t="s">
        <v>394</v>
      </c>
      <c r="BE357" s="279" t="s">
        <v>576</v>
      </c>
      <c r="BF357" s="266">
        <v>0</v>
      </c>
      <c r="BG357" s="235" t="s">
        <v>386</v>
      </c>
      <c r="BH357" s="223">
        <v>-44620</v>
      </c>
      <c r="BI357" s="221" t="s">
        <v>398</v>
      </c>
      <c r="BJ357" s="267"/>
      <c r="BK357" s="267"/>
      <c r="BL357" s="267"/>
      <c r="BM357" s="267"/>
      <c r="BN357" s="221"/>
      <c r="BO357" s="267"/>
      <c r="BP357" s="268" t="s">
        <v>293</v>
      </c>
      <c r="BQ357" s="62" t="s">
        <v>789</v>
      </c>
      <c r="BR357" s="269">
        <v>44712</v>
      </c>
      <c r="BS357" s="233" t="s">
        <v>4334</v>
      </c>
      <c r="BT357" s="234">
        <v>0</v>
      </c>
      <c r="BU357" s="235" t="s">
        <v>386</v>
      </c>
      <c r="BV357" s="223">
        <v>199</v>
      </c>
      <c r="BW357" s="221" t="s">
        <v>398</v>
      </c>
      <c r="BX357" s="383">
        <v>44734</v>
      </c>
      <c r="BY357" s="290" t="s">
        <v>4267</v>
      </c>
      <c r="BZ357" s="380" t="s">
        <v>403</v>
      </c>
      <c r="CA357" s="94"/>
      <c r="CB357" s="236" t="s">
        <v>293</v>
      </c>
      <c r="CC357" s="94"/>
      <c r="CD357" s="268" t="s">
        <v>293</v>
      </c>
      <c r="CE357" s="237">
        <v>44819</v>
      </c>
      <c r="CF357" s="33" t="s">
        <v>4337</v>
      </c>
      <c r="CG357" s="17" t="s">
        <v>4338</v>
      </c>
      <c r="CH357" s="20" t="s">
        <v>4339</v>
      </c>
      <c r="CI357" s="21">
        <v>0.33</v>
      </c>
      <c r="CJ357" s="235" t="str">
        <f t="shared" si="51"/>
        <v>AVANCE PARCIAL</v>
      </c>
      <c r="CK357" s="223">
        <f t="shared" si="46"/>
        <v>199</v>
      </c>
      <c r="CL357" s="221" t="str">
        <f t="shared" si="47"/>
        <v>CON TIEMPO</v>
      </c>
      <c r="CM357" s="513">
        <v>44883</v>
      </c>
      <c r="CN357" s="546" t="s">
        <v>4340</v>
      </c>
      <c r="CO357" s="336" t="s">
        <v>1543</v>
      </c>
      <c r="CP357" s="120">
        <v>0.33</v>
      </c>
      <c r="CQ357" s="396" t="s">
        <v>293</v>
      </c>
      <c r="CR357" s="94"/>
      <c r="CS357" s="249">
        <v>44963</v>
      </c>
      <c r="CT357" s="65" t="s">
        <v>4341</v>
      </c>
      <c r="CU357" s="66" t="s">
        <v>4342</v>
      </c>
      <c r="CV357" s="240" t="s">
        <v>4343</v>
      </c>
      <c r="CW357" s="122">
        <v>0.66</v>
      </c>
      <c r="CX357" s="235" t="str">
        <f t="shared" si="52"/>
        <v>AVANCE SIGNIFICATIVO</v>
      </c>
      <c r="CY357" s="223">
        <f t="shared" si="53"/>
        <v>199</v>
      </c>
      <c r="CZ357" s="221" t="str">
        <f>(IF(CQ357="CERRADO","NO APLICA ACCION CERRADA",IF(CY357&lt;=0,"VENCIDO",IF(AY357&lt;=$V$5,"POR VENCER","CON TIEMPO"))))</f>
        <v>CON TIEMPO</v>
      </c>
      <c r="DA357" s="669">
        <v>44977</v>
      </c>
      <c r="DB357" s="84" t="s">
        <v>4344</v>
      </c>
      <c r="DC357" s="610" t="s">
        <v>2695</v>
      </c>
      <c r="DD357" s="687">
        <v>0.66</v>
      </c>
      <c r="DE357" s="97" t="s">
        <v>387</v>
      </c>
      <c r="DF357" s="94"/>
      <c r="DG357" s="141"/>
      <c r="DH357" s="141"/>
      <c r="DI357" s="141"/>
      <c r="DJ357" s="141"/>
      <c r="DK357" s="141"/>
      <c r="DL357" s="141"/>
      <c r="DM357" s="141"/>
      <c r="DN357" s="141"/>
      <c r="DO357" s="141"/>
      <c r="DP357" s="141"/>
      <c r="DQ357" s="141"/>
      <c r="DR357" s="141"/>
      <c r="DS357" s="141"/>
      <c r="DT357" s="141"/>
      <c r="DU357" s="141"/>
      <c r="DV357" s="141"/>
      <c r="DW357" s="141"/>
      <c r="DX357" s="141"/>
      <c r="DY357" s="141"/>
      <c r="DZ357" s="141"/>
      <c r="EA357" s="141"/>
      <c r="EB357" s="141"/>
      <c r="EC357" s="141"/>
      <c r="ED357" s="141"/>
      <c r="EE357" s="141"/>
      <c r="EF357" s="141"/>
      <c r="EG357" s="141"/>
      <c r="EH357" s="141"/>
      <c r="EI357" s="141"/>
      <c r="EJ357" s="141"/>
      <c r="EK357" s="141"/>
      <c r="EL357" s="141"/>
      <c r="EM357" s="141"/>
      <c r="EN357" s="141"/>
      <c r="EO357" s="141"/>
      <c r="EP357" s="141"/>
      <c r="EQ357" s="141"/>
      <c r="ER357" s="141"/>
      <c r="ES357" s="141"/>
      <c r="ET357" s="141"/>
      <c r="EU357" s="141"/>
      <c r="EV357" s="141"/>
      <c r="EW357" s="141"/>
      <c r="EX357" s="141"/>
      <c r="EY357" s="141"/>
      <c r="EZ357" s="141"/>
      <c r="FA357" s="141"/>
      <c r="FB357" s="141"/>
      <c r="FC357" s="141"/>
      <c r="FD357" s="141"/>
      <c r="FE357" s="141"/>
      <c r="FF357" s="141"/>
      <c r="FG357" s="141"/>
      <c r="FH357" s="141"/>
      <c r="FI357" s="141"/>
      <c r="FJ357" s="141"/>
      <c r="FK357" s="141"/>
      <c r="FL357" s="141"/>
      <c r="FM357" s="141"/>
      <c r="FN357" s="141"/>
      <c r="FO357" s="141"/>
      <c r="FP357" s="141"/>
      <c r="FQ357" s="141"/>
      <c r="FR357" s="141"/>
      <c r="FS357" s="141"/>
      <c r="FT357" s="141"/>
      <c r="FU357" s="141"/>
      <c r="FV357" s="141"/>
      <c r="FW357" s="141"/>
      <c r="FX357" s="141"/>
      <c r="FY357" s="141"/>
      <c r="FZ357" s="141"/>
      <c r="GA357" s="141"/>
      <c r="GB357" s="141"/>
      <c r="GC357" s="141"/>
      <c r="GD357" s="141"/>
      <c r="GE357" s="141"/>
      <c r="GF357" s="141"/>
      <c r="GG357" s="141"/>
      <c r="GH357" s="141"/>
      <c r="GI357" s="141"/>
      <c r="GJ357" s="141"/>
      <c r="GK357" s="141"/>
      <c r="GL357" s="141"/>
      <c r="GM357" s="141"/>
      <c r="GN357" s="141"/>
      <c r="GO357" s="141"/>
      <c r="GP357" s="141"/>
      <c r="GQ357" s="141"/>
      <c r="GR357" s="141"/>
      <c r="GS357" s="141"/>
      <c r="GT357" s="141"/>
      <c r="GU357" s="141"/>
      <c r="GV357" s="141"/>
      <c r="GW357" s="141"/>
      <c r="GX357" s="141"/>
      <c r="GY357" s="141"/>
      <c r="GZ357" s="141"/>
      <c r="HA357" s="141"/>
      <c r="HB357" s="141"/>
      <c r="HC357" s="141"/>
      <c r="HD357" s="141"/>
      <c r="HE357" s="141"/>
      <c r="HF357" s="141"/>
      <c r="HG357" s="141"/>
      <c r="HH357" s="141"/>
      <c r="HI357" s="141"/>
      <c r="HJ357" s="141"/>
      <c r="HK357" s="141"/>
      <c r="HL357" s="141"/>
      <c r="HM357" s="141"/>
      <c r="HN357" s="141"/>
      <c r="HO357" s="141"/>
      <c r="HP357" s="141"/>
      <c r="HQ357" s="141"/>
      <c r="HR357" s="141"/>
      <c r="HS357" s="141"/>
      <c r="HT357" s="141"/>
      <c r="HU357" s="141"/>
      <c r="HV357" s="141"/>
      <c r="HW357" s="141"/>
      <c r="HX357" s="141"/>
      <c r="HY357" s="141"/>
      <c r="HZ357" s="141"/>
      <c r="IA357" s="141"/>
      <c r="IB357" s="141"/>
      <c r="IC357" s="141"/>
      <c r="ID357" s="141"/>
      <c r="IE357" s="141"/>
      <c r="IF357" s="141"/>
      <c r="IG357" s="141"/>
      <c r="IH357" s="141"/>
      <c r="II357" s="141"/>
      <c r="IJ357" s="141"/>
      <c r="IK357" s="141"/>
      <c r="IL357" s="141"/>
      <c r="IM357" s="141"/>
      <c r="IN357" s="141"/>
      <c r="IO357" s="141"/>
      <c r="IP357" s="141"/>
      <c r="IQ357" s="141"/>
      <c r="IR357" s="141"/>
      <c r="IS357" s="141"/>
      <c r="IT357" s="141"/>
      <c r="IU357" s="141"/>
      <c r="IV357" s="141"/>
      <c r="IW357" s="141"/>
      <c r="IX357" s="141"/>
      <c r="IY357" s="141"/>
      <c r="IZ357" s="141"/>
      <c r="JA357" s="141"/>
      <c r="JB357" s="141"/>
      <c r="JC357" s="141"/>
      <c r="JD357" s="141"/>
      <c r="JE357" s="141"/>
      <c r="JF357" s="141"/>
      <c r="JG357" s="141"/>
      <c r="JH357" s="141"/>
      <c r="JI357" s="141"/>
      <c r="JJ357" s="141"/>
      <c r="JK357" s="141"/>
      <c r="JL357" s="141"/>
      <c r="JM357" s="141"/>
      <c r="JN357" s="141"/>
      <c r="JO357" s="141"/>
      <c r="JP357" s="141"/>
      <c r="JQ357" s="141"/>
      <c r="JR357" s="141"/>
      <c r="JS357" s="141"/>
      <c r="JT357" s="141"/>
      <c r="JU357" s="141"/>
      <c r="JV357" s="141"/>
      <c r="JW357" s="141"/>
      <c r="JX357" s="141"/>
      <c r="JY357" s="141"/>
      <c r="JZ357" s="141"/>
      <c r="KA357" s="141"/>
      <c r="KB357" s="141"/>
      <c r="KC357" s="141"/>
      <c r="KD357" s="141"/>
      <c r="KE357" s="141"/>
      <c r="KF357" s="141"/>
      <c r="KG357" s="141"/>
      <c r="KH357" s="141"/>
      <c r="KI357" s="141"/>
      <c r="KJ357" s="141"/>
      <c r="KK357" s="141"/>
      <c r="KL357" s="141"/>
      <c r="KM357" s="141"/>
      <c r="KN357" s="141"/>
      <c r="KO357" s="141"/>
      <c r="KP357" s="141"/>
      <c r="KQ357" s="141"/>
      <c r="KR357" s="141"/>
      <c r="KS357" s="141"/>
      <c r="KT357" s="141"/>
      <c r="KU357" s="141"/>
      <c r="KV357" s="141"/>
      <c r="KW357" s="141"/>
      <c r="KX357" s="141"/>
      <c r="KY357" s="141"/>
      <c r="KZ357" s="141"/>
      <c r="LA357" s="141"/>
      <c r="LB357" s="141"/>
      <c r="LC357" s="141"/>
      <c r="LD357" s="141"/>
      <c r="LE357" s="141"/>
      <c r="LF357" s="141"/>
      <c r="LG357" s="141"/>
      <c r="LH357" s="141"/>
      <c r="LI357" s="141"/>
      <c r="LJ357" s="141"/>
      <c r="LK357" s="141"/>
      <c r="LL357" s="141"/>
      <c r="LM357" s="141"/>
      <c r="LN357" s="141"/>
      <c r="LO357" s="141"/>
      <c r="LP357" s="141"/>
      <c r="LQ357" s="141"/>
      <c r="LR357" s="141"/>
      <c r="LS357" s="141"/>
      <c r="LT357" s="141"/>
      <c r="LU357" s="141"/>
      <c r="LV357" s="141"/>
      <c r="LW357" s="141"/>
      <c r="LX357" s="141"/>
      <c r="LY357" s="141"/>
      <c r="LZ357" s="141"/>
      <c r="MA357" s="141"/>
      <c r="MB357" s="141"/>
      <c r="MC357" s="141"/>
      <c r="MD357" s="141"/>
      <c r="ME357" s="141"/>
      <c r="MF357" s="141"/>
      <c r="MG357" s="141"/>
      <c r="MH357" s="141"/>
      <c r="MI357" s="141"/>
      <c r="MJ357" s="141"/>
      <c r="MK357" s="141"/>
      <c r="ML357" s="141"/>
      <c r="MM357" s="141"/>
      <c r="MN357" s="141"/>
      <c r="MO357" s="141"/>
      <c r="MP357" s="141"/>
      <c r="MQ357" s="141"/>
      <c r="MR357" s="141"/>
      <c r="MS357" s="141"/>
      <c r="MT357" s="141"/>
      <c r="MU357" s="141"/>
      <c r="MV357" s="141"/>
      <c r="MW357" s="141"/>
      <c r="MX357" s="141"/>
      <c r="MY357" s="141"/>
      <c r="MZ357" s="141"/>
      <c r="NA357" s="141"/>
      <c r="NB357" s="141"/>
      <c r="NC357" s="141"/>
      <c r="ND357" s="141"/>
      <c r="NE357" s="141"/>
      <c r="NF357" s="141"/>
      <c r="NG357" s="141"/>
      <c r="NH357" s="141"/>
      <c r="NI357" s="141"/>
      <c r="NJ357" s="141"/>
      <c r="NK357" s="141"/>
      <c r="NL357" s="141"/>
      <c r="NM357" s="141"/>
      <c r="NN357" s="141"/>
      <c r="NO357" s="141"/>
      <c r="NP357" s="141"/>
      <c r="NQ357" s="141"/>
      <c r="NR357" s="141"/>
      <c r="NS357" s="141"/>
      <c r="NT357" s="141"/>
      <c r="NU357" s="141"/>
      <c r="NV357" s="141"/>
      <c r="NW357" s="141"/>
      <c r="NX357" s="141"/>
      <c r="NY357" s="141"/>
      <c r="NZ357" s="141"/>
      <c r="OA357" s="141"/>
      <c r="OB357" s="141"/>
      <c r="OC357" s="141"/>
      <c r="OD357" s="141"/>
      <c r="OE357" s="141"/>
      <c r="OF357" s="141"/>
      <c r="OG357" s="141"/>
      <c r="OH357" s="141"/>
      <c r="OI357" s="141"/>
      <c r="OJ357" s="141"/>
      <c r="OK357" s="141"/>
      <c r="OL357" s="141"/>
      <c r="OM357" s="141"/>
      <c r="ON357" s="141"/>
      <c r="OO357" s="141"/>
      <c r="OP357" s="141"/>
      <c r="OQ357" s="141"/>
      <c r="OR357" s="141"/>
      <c r="OS357" s="141"/>
      <c r="OT357" s="141"/>
      <c r="OU357" s="141"/>
      <c r="OV357" s="141"/>
      <c r="OW357" s="141"/>
      <c r="OX357" s="141"/>
      <c r="OY357" s="141"/>
      <c r="OZ357" s="141"/>
      <c r="PA357" s="141"/>
      <c r="PB357" s="141"/>
      <c r="PC357" s="141"/>
      <c r="PD357" s="141"/>
      <c r="PE357" s="141"/>
      <c r="PF357" s="141"/>
      <c r="PG357" s="141"/>
      <c r="PH357" s="141"/>
      <c r="PI357" s="141"/>
      <c r="PJ357" s="141"/>
      <c r="PK357" s="141"/>
      <c r="PL357" s="141"/>
      <c r="PM357" s="141"/>
      <c r="PN357" s="141"/>
      <c r="PO357" s="141"/>
      <c r="PP357" s="141"/>
      <c r="PQ357" s="141"/>
      <c r="PR357" s="141"/>
      <c r="PS357" s="141"/>
      <c r="PT357" s="141"/>
      <c r="PU357" s="141"/>
      <c r="PV357" s="141"/>
      <c r="PW357" s="141"/>
      <c r="PX357" s="141"/>
      <c r="PY357" s="141"/>
      <c r="PZ357" s="141"/>
      <c r="QA357" s="141"/>
      <c r="QB357" s="141"/>
      <c r="QC357" s="141"/>
      <c r="QD357" s="141"/>
      <c r="QE357" s="141"/>
      <c r="QF357" s="141"/>
    </row>
    <row r="358" spans="1:448" s="145" customFormat="1" ht="118.5" hidden="1" customHeight="1">
      <c r="A358" s="252">
        <v>331</v>
      </c>
      <c r="B358" s="255" t="s">
        <v>658</v>
      </c>
      <c r="C358" s="256" t="s">
        <v>269</v>
      </c>
      <c r="D358" s="255" t="s">
        <v>341</v>
      </c>
      <c r="E358" s="213" t="s">
        <v>326</v>
      </c>
      <c r="F358" s="255" t="s">
        <v>658</v>
      </c>
      <c r="G358" s="256" t="s">
        <v>269</v>
      </c>
      <c r="H358" s="213" t="s">
        <v>341</v>
      </c>
      <c r="I358" s="213" t="s">
        <v>659</v>
      </c>
      <c r="J358" s="395" t="s">
        <v>658</v>
      </c>
      <c r="K358" s="395" t="s">
        <v>638</v>
      </c>
      <c r="L358" s="395" t="s">
        <v>639</v>
      </c>
      <c r="M358" s="288" t="s">
        <v>660</v>
      </c>
      <c r="N358" s="395" t="s">
        <v>661</v>
      </c>
      <c r="O358" s="213" t="s">
        <v>88</v>
      </c>
      <c r="P358" s="213" t="s">
        <v>92</v>
      </c>
      <c r="Q358" s="213" t="s">
        <v>657</v>
      </c>
      <c r="R358" s="213" t="s">
        <v>250</v>
      </c>
      <c r="S358" s="255" t="s">
        <v>4345</v>
      </c>
      <c r="T358" s="255" t="s">
        <v>328</v>
      </c>
      <c r="U358" s="726" t="s">
        <v>4184</v>
      </c>
      <c r="V358" s="213">
        <v>2021</v>
      </c>
      <c r="W358" s="255" t="s">
        <v>4346</v>
      </c>
      <c r="X358" s="296" t="s">
        <v>4347</v>
      </c>
      <c r="Y358" s="215" t="s">
        <v>4348</v>
      </c>
      <c r="Z358" s="284" t="s">
        <v>4349</v>
      </c>
      <c r="AA358" s="253">
        <v>1</v>
      </c>
      <c r="AB358" s="253" t="s">
        <v>4324</v>
      </c>
      <c r="AC358" s="213" t="s">
        <v>4350</v>
      </c>
      <c r="AD358" s="729">
        <v>1</v>
      </c>
      <c r="AE358" s="61" t="s">
        <v>4351</v>
      </c>
      <c r="AF358" s="315">
        <v>44562</v>
      </c>
      <c r="AG358" s="315">
        <v>44910</v>
      </c>
      <c r="AH358" s="260">
        <v>44743</v>
      </c>
      <c r="AI358" s="260" t="s">
        <v>309</v>
      </c>
      <c r="AJ358" s="260" t="s">
        <v>309</v>
      </c>
      <c r="AK358" s="218">
        <f t="shared" si="50"/>
        <v>199</v>
      </c>
      <c r="AL358" s="220" t="s">
        <v>547</v>
      </c>
      <c r="AM358" s="257"/>
      <c r="AN358" s="257"/>
      <c r="AO358" s="257"/>
      <c r="AP358" s="261"/>
      <c r="AQ358" s="235" t="s">
        <v>386</v>
      </c>
      <c r="AR358" s="223">
        <v>459</v>
      </c>
      <c r="AS358" s="221" t="s">
        <v>398</v>
      </c>
      <c r="AT358" s="262" t="s">
        <v>412</v>
      </c>
      <c r="AU358" s="220" t="s">
        <v>547</v>
      </c>
      <c r="AV358" s="263" t="s">
        <v>412</v>
      </c>
      <c r="AW358" s="222">
        <v>0</v>
      </c>
      <c r="AX358" s="261">
        <v>0</v>
      </c>
      <c r="AY358" s="221" t="s">
        <v>400</v>
      </c>
      <c r="AZ358" s="221" t="s">
        <v>383</v>
      </c>
      <c r="BA358" s="247" t="s">
        <v>390</v>
      </c>
      <c r="BB358" s="316" t="s">
        <v>789</v>
      </c>
      <c r="BC358" s="375">
        <v>44620</v>
      </c>
      <c r="BD358" s="316" t="s">
        <v>394</v>
      </c>
      <c r="BE358" s="279" t="s">
        <v>576</v>
      </c>
      <c r="BF358" s="266">
        <v>0</v>
      </c>
      <c r="BG358" s="235" t="s">
        <v>386</v>
      </c>
      <c r="BH358" s="223">
        <v>-44620</v>
      </c>
      <c r="BI358" s="221" t="s">
        <v>398</v>
      </c>
      <c r="BJ358" s="267"/>
      <c r="BK358" s="267"/>
      <c r="BL358" s="267"/>
      <c r="BM358" s="267"/>
      <c r="BN358" s="221"/>
      <c r="BO358" s="267"/>
      <c r="BP358" s="268" t="s">
        <v>293</v>
      </c>
      <c r="BQ358" s="62" t="s">
        <v>4352</v>
      </c>
      <c r="BR358" s="269">
        <v>44712</v>
      </c>
      <c r="BS358" s="233" t="s">
        <v>328</v>
      </c>
      <c r="BT358" s="234">
        <v>1</v>
      </c>
      <c r="BU358" s="235" t="s">
        <v>380</v>
      </c>
      <c r="BV358" s="223">
        <v>199</v>
      </c>
      <c r="BW358" s="221" t="s">
        <v>398</v>
      </c>
      <c r="BX358" s="383">
        <v>44733</v>
      </c>
      <c r="BY358" s="290" t="s">
        <v>4329</v>
      </c>
      <c r="BZ358" s="380" t="s">
        <v>403</v>
      </c>
      <c r="CA358" s="106">
        <v>1</v>
      </c>
      <c r="CB358" s="236" t="s">
        <v>294</v>
      </c>
      <c r="CC358" s="94"/>
      <c r="CD358" s="236" t="s">
        <v>294</v>
      </c>
      <c r="CE358" s="233" t="s">
        <v>1125</v>
      </c>
      <c r="CF358" s="233" t="s">
        <v>1125</v>
      </c>
      <c r="CG358" s="375" t="s">
        <v>328</v>
      </c>
      <c r="CH358" s="233" t="s">
        <v>328</v>
      </c>
      <c r="CI358" s="234">
        <v>1</v>
      </c>
      <c r="CJ358" s="235" t="str">
        <f t="shared" si="51"/>
        <v>CUMPLIMIENTO TOTAL</v>
      </c>
      <c r="CK358" s="223" t="str">
        <f t="shared" si="46"/>
        <v>NO APLICA ACCION CERRADA</v>
      </c>
      <c r="CL358" s="221" t="str">
        <f t="shared" si="47"/>
        <v>NO APLICA ACCION CERRADA</v>
      </c>
      <c r="CM358" s="239" t="s">
        <v>328</v>
      </c>
      <c r="CN358" s="82" t="s">
        <v>1125</v>
      </c>
      <c r="CO358" s="291" t="s">
        <v>403</v>
      </c>
      <c r="CP358" s="116">
        <v>1</v>
      </c>
      <c r="CQ358" s="236" t="s">
        <v>294</v>
      </c>
      <c r="CR358" s="94"/>
      <c r="CS358" s="249">
        <v>44963</v>
      </c>
      <c r="CT358" s="82" t="s">
        <v>1125</v>
      </c>
      <c r="CU358" s="82" t="s">
        <v>339</v>
      </c>
      <c r="CV358" s="107">
        <v>1</v>
      </c>
      <c r="CW358" s="110">
        <v>1</v>
      </c>
      <c r="CX358" s="235" t="str">
        <f t="shared" si="52"/>
        <v>CUMPLIMIENTO TOTAL</v>
      </c>
      <c r="CY358" s="223" t="str">
        <f t="shared" si="53"/>
        <v>NO APLICA ACCION CERRADA</v>
      </c>
      <c r="CZ358" s="221" t="str">
        <f>(IF(CQ358="CERRADO","NO APLICA ACCION CERRADA",IF(CW358&lt;=0,"VENCIDO",IF(AY358&lt;=$V$5,"POR VENCER","CON TIEMPO"))))</f>
        <v>NO APLICA ACCION CERRADA</v>
      </c>
      <c r="DA358" s="239" t="s">
        <v>328</v>
      </c>
      <c r="DB358" s="82" t="s">
        <v>1125</v>
      </c>
      <c r="DC358" s="82" t="s">
        <v>339</v>
      </c>
      <c r="DD358" s="107">
        <v>1</v>
      </c>
      <c r="DE358" s="97" t="s">
        <v>294</v>
      </c>
      <c r="DF358" s="94"/>
      <c r="DG358" s="141"/>
      <c r="DH358" s="141"/>
      <c r="DI358" s="141"/>
      <c r="DJ358" s="141"/>
      <c r="DK358" s="141"/>
      <c r="DL358" s="141"/>
      <c r="DM358" s="141"/>
      <c r="DN358" s="141"/>
      <c r="DO358" s="141"/>
      <c r="DP358" s="141"/>
      <c r="DQ358" s="141"/>
      <c r="DR358" s="141"/>
      <c r="DS358" s="141"/>
      <c r="DT358" s="141"/>
      <c r="DU358" s="141"/>
      <c r="DV358" s="141"/>
      <c r="DW358" s="141"/>
      <c r="DX358" s="141"/>
      <c r="DY358" s="141"/>
      <c r="DZ358" s="141"/>
      <c r="EA358" s="141"/>
      <c r="EB358" s="141"/>
      <c r="EC358" s="141"/>
      <c r="ED358" s="141"/>
      <c r="EE358" s="141"/>
      <c r="EF358" s="141"/>
      <c r="EG358" s="141"/>
      <c r="EH358" s="141"/>
      <c r="EI358" s="141"/>
      <c r="EJ358" s="141"/>
      <c r="EK358" s="141"/>
      <c r="EL358" s="141"/>
      <c r="EM358" s="141"/>
      <c r="EN358" s="141"/>
      <c r="EO358" s="141"/>
      <c r="EP358" s="141"/>
      <c r="EQ358" s="141"/>
      <c r="ER358" s="141"/>
      <c r="ES358" s="141"/>
      <c r="ET358" s="141"/>
      <c r="EU358" s="141"/>
      <c r="EV358" s="141"/>
      <c r="EW358" s="141"/>
      <c r="EX358" s="141"/>
      <c r="EY358" s="141"/>
      <c r="EZ358" s="141"/>
      <c r="FA358" s="141"/>
      <c r="FB358" s="141"/>
      <c r="FC358" s="141"/>
      <c r="FD358" s="141"/>
      <c r="FE358" s="141"/>
      <c r="FF358" s="141"/>
      <c r="FG358" s="141"/>
      <c r="FH358" s="141"/>
      <c r="FI358" s="141"/>
      <c r="FJ358" s="141"/>
      <c r="FK358" s="141"/>
      <c r="FL358" s="141"/>
      <c r="FM358" s="141"/>
      <c r="FN358" s="141"/>
      <c r="FO358" s="141"/>
      <c r="FP358" s="141"/>
      <c r="FQ358" s="141"/>
      <c r="FR358" s="141"/>
      <c r="FS358" s="141"/>
      <c r="FT358" s="141"/>
      <c r="FU358" s="141"/>
      <c r="FV358" s="141"/>
      <c r="FW358" s="141"/>
      <c r="FX358" s="141"/>
      <c r="FY358" s="141"/>
      <c r="FZ358" s="141"/>
      <c r="GA358" s="141"/>
      <c r="GB358" s="141"/>
      <c r="GC358" s="141"/>
      <c r="GD358" s="141"/>
      <c r="GE358" s="141"/>
      <c r="GF358" s="141"/>
      <c r="GG358" s="141"/>
      <c r="GH358" s="141"/>
      <c r="GI358" s="141"/>
      <c r="GJ358" s="141"/>
      <c r="GK358" s="141"/>
      <c r="GL358" s="141"/>
      <c r="GM358" s="141"/>
      <c r="GN358" s="141"/>
      <c r="GO358" s="141"/>
      <c r="GP358" s="141"/>
      <c r="GQ358" s="141"/>
      <c r="GR358" s="141"/>
      <c r="GS358" s="141"/>
      <c r="GT358" s="141"/>
      <c r="GU358" s="141"/>
      <c r="GV358" s="141"/>
      <c r="GW358" s="141"/>
      <c r="GX358" s="141"/>
      <c r="GY358" s="141"/>
      <c r="GZ358" s="141"/>
      <c r="HA358" s="141"/>
      <c r="HB358" s="141"/>
      <c r="HC358" s="141"/>
      <c r="HD358" s="141"/>
      <c r="HE358" s="141"/>
      <c r="HF358" s="141"/>
      <c r="HG358" s="141"/>
      <c r="HH358" s="141"/>
      <c r="HI358" s="141"/>
      <c r="HJ358" s="141"/>
      <c r="HK358" s="141"/>
      <c r="HL358" s="141"/>
      <c r="HM358" s="141"/>
      <c r="HN358" s="141"/>
      <c r="HO358" s="141"/>
      <c r="HP358" s="141"/>
      <c r="HQ358" s="141"/>
      <c r="HR358" s="141"/>
      <c r="HS358" s="141"/>
      <c r="HT358" s="141"/>
      <c r="HU358" s="141"/>
      <c r="HV358" s="141"/>
      <c r="HW358" s="141"/>
      <c r="HX358" s="141"/>
      <c r="HY358" s="141"/>
      <c r="HZ358" s="141"/>
      <c r="IA358" s="141"/>
      <c r="IB358" s="141"/>
      <c r="IC358" s="141"/>
      <c r="ID358" s="141"/>
      <c r="IE358" s="141"/>
      <c r="IF358" s="141"/>
      <c r="IG358" s="141"/>
      <c r="IH358" s="141"/>
      <c r="II358" s="141"/>
      <c r="IJ358" s="141"/>
      <c r="IK358" s="141"/>
      <c r="IL358" s="141"/>
      <c r="IM358" s="141"/>
      <c r="IN358" s="141"/>
      <c r="IO358" s="141"/>
      <c r="IP358" s="141"/>
      <c r="IQ358" s="141"/>
      <c r="IR358" s="141"/>
      <c r="IS358" s="141"/>
      <c r="IT358" s="141"/>
      <c r="IU358" s="141"/>
      <c r="IV358" s="141"/>
      <c r="IW358" s="141"/>
      <c r="IX358" s="141"/>
      <c r="IY358" s="141"/>
      <c r="IZ358" s="141"/>
      <c r="JA358" s="141"/>
      <c r="JB358" s="141"/>
      <c r="JC358" s="141"/>
      <c r="JD358" s="141"/>
      <c r="JE358" s="141"/>
      <c r="JF358" s="141"/>
      <c r="JG358" s="141"/>
      <c r="JH358" s="141"/>
      <c r="JI358" s="141"/>
      <c r="JJ358" s="141"/>
      <c r="JK358" s="141"/>
      <c r="JL358" s="141"/>
      <c r="JM358" s="141"/>
      <c r="JN358" s="141"/>
      <c r="JO358" s="141"/>
      <c r="JP358" s="141"/>
      <c r="JQ358" s="141"/>
      <c r="JR358" s="141"/>
      <c r="JS358" s="141"/>
      <c r="JT358" s="141"/>
      <c r="JU358" s="141"/>
      <c r="JV358" s="141"/>
      <c r="JW358" s="141"/>
      <c r="JX358" s="141"/>
      <c r="JY358" s="141"/>
      <c r="JZ358" s="141"/>
      <c r="KA358" s="141"/>
      <c r="KB358" s="141"/>
      <c r="KC358" s="141"/>
      <c r="KD358" s="141"/>
      <c r="KE358" s="141"/>
      <c r="KF358" s="141"/>
      <c r="KG358" s="141"/>
      <c r="KH358" s="141"/>
      <c r="KI358" s="141"/>
      <c r="KJ358" s="141"/>
      <c r="KK358" s="141"/>
      <c r="KL358" s="141"/>
      <c r="KM358" s="141"/>
      <c r="KN358" s="141"/>
      <c r="KO358" s="141"/>
      <c r="KP358" s="141"/>
      <c r="KQ358" s="141"/>
      <c r="KR358" s="141"/>
      <c r="KS358" s="141"/>
      <c r="KT358" s="141"/>
      <c r="KU358" s="141"/>
      <c r="KV358" s="141"/>
      <c r="KW358" s="141"/>
      <c r="KX358" s="141"/>
      <c r="KY358" s="141"/>
      <c r="KZ358" s="141"/>
      <c r="LA358" s="141"/>
      <c r="LB358" s="141"/>
      <c r="LC358" s="141"/>
      <c r="LD358" s="141"/>
      <c r="LE358" s="141"/>
      <c r="LF358" s="141"/>
      <c r="LG358" s="141"/>
      <c r="LH358" s="141"/>
      <c r="LI358" s="141"/>
      <c r="LJ358" s="141"/>
      <c r="LK358" s="141"/>
      <c r="LL358" s="141"/>
      <c r="LM358" s="141"/>
      <c r="LN358" s="141"/>
      <c r="LO358" s="141"/>
      <c r="LP358" s="141"/>
      <c r="LQ358" s="141"/>
      <c r="LR358" s="141"/>
      <c r="LS358" s="141"/>
      <c r="LT358" s="141"/>
      <c r="LU358" s="141"/>
      <c r="LV358" s="141"/>
      <c r="LW358" s="141"/>
      <c r="LX358" s="141"/>
      <c r="LY358" s="141"/>
      <c r="LZ358" s="141"/>
      <c r="MA358" s="141"/>
      <c r="MB358" s="141"/>
      <c r="MC358" s="141"/>
      <c r="MD358" s="141"/>
      <c r="ME358" s="141"/>
      <c r="MF358" s="141"/>
      <c r="MG358" s="141"/>
      <c r="MH358" s="141"/>
      <c r="MI358" s="141"/>
      <c r="MJ358" s="141"/>
      <c r="MK358" s="141"/>
      <c r="ML358" s="141"/>
      <c r="MM358" s="141"/>
      <c r="MN358" s="141"/>
      <c r="MO358" s="141"/>
      <c r="MP358" s="141"/>
      <c r="MQ358" s="141"/>
      <c r="MR358" s="141"/>
      <c r="MS358" s="141"/>
      <c r="MT358" s="141"/>
      <c r="MU358" s="141"/>
      <c r="MV358" s="141"/>
      <c r="MW358" s="141"/>
      <c r="MX358" s="141"/>
      <c r="MY358" s="141"/>
      <c r="MZ358" s="141"/>
      <c r="NA358" s="141"/>
      <c r="NB358" s="141"/>
      <c r="NC358" s="141"/>
      <c r="ND358" s="141"/>
      <c r="NE358" s="141"/>
      <c r="NF358" s="141"/>
      <c r="NG358" s="141"/>
      <c r="NH358" s="141"/>
      <c r="NI358" s="141"/>
      <c r="NJ358" s="141"/>
      <c r="NK358" s="141"/>
      <c r="NL358" s="141"/>
      <c r="NM358" s="141"/>
      <c r="NN358" s="141"/>
      <c r="NO358" s="141"/>
      <c r="NP358" s="141"/>
      <c r="NQ358" s="141"/>
      <c r="NR358" s="141"/>
      <c r="NS358" s="141"/>
      <c r="NT358" s="141"/>
      <c r="NU358" s="141"/>
      <c r="NV358" s="141"/>
      <c r="NW358" s="141"/>
      <c r="NX358" s="141"/>
      <c r="NY358" s="141"/>
      <c r="NZ358" s="141"/>
      <c r="OA358" s="141"/>
      <c r="OB358" s="141"/>
      <c r="OC358" s="141"/>
      <c r="OD358" s="141"/>
      <c r="OE358" s="141"/>
      <c r="OF358" s="141"/>
      <c r="OG358" s="141"/>
      <c r="OH358" s="141"/>
      <c r="OI358" s="141"/>
      <c r="OJ358" s="141"/>
      <c r="OK358" s="141"/>
      <c r="OL358" s="141"/>
      <c r="OM358" s="141"/>
      <c r="ON358" s="141"/>
      <c r="OO358" s="141"/>
      <c r="OP358" s="141"/>
      <c r="OQ358" s="141"/>
      <c r="OR358" s="141"/>
      <c r="OS358" s="141"/>
      <c r="OT358" s="141"/>
      <c r="OU358" s="141"/>
      <c r="OV358" s="141"/>
      <c r="OW358" s="141"/>
      <c r="OX358" s="141"/>
      <c r="OY358" s="141"/>
      <c r="OZ358" s="141"/>
      <c r="PA358" s="141"/>
      <c r="PB358" s="141"/>
      <c r="PC358" s="141"/>
      <c r="PD358" s="141"/>
      <c r="PE358" s="141"/>
      <c r="PF358" s="141"/>
      <c r="PG358" s="141"/>
      <c r="PH358" s="141"/>
      <c r="PI358" s="141"/>
      <c r="PJ358" s="141"/>
      <c r="PK358" s="141"/>
      <c r="PL358" s="141"/>
      <c r="PM358" s="141"/>
      <c r="PN358" s="141"/>
      <c r="PO358" s="141"/>
      <c r="PP358" s="141"/>
      <c r="PQ358" s="141"/>
      <c r="PR358" s="141"/>
      <c r="PS358" s="141"/>
      <c r="PT358" s="141"/>
      <c r="PU358" s="141"/>
      <c r="PV358" s="141"/>
      <c r="PW358" s="141"/>
      <c r="PX358" s="141"/>
      <c r="PY358" s="141"/>
      <c r="PZ358" s="141"/>
      <c r="QA358" s="141"/>
      <c r="QB358" s="141"/>
      <c r="QC358" s="141"/>
      <c r="QD358" s="141"/>
      <c r="QE358" s="141"/>
      <c r="QF358" s="141"/>
    </row>
    <row r="359" spans="1:448" s="145" customFormat="1" ht="118.5" hidden="1" customHeight="1">
      <c r="A359" s="252">
        <v>332</v>
      </c>
      <c r="B359" s="255" t="s">
        <v>658</v>
      </c>
      <c r="C359" s="256" t="s">
        <v>269</v>
      </c>
      <c r="D359" s="255" t="s">
        <v>341</v>
      </c>
      <c r="E359" s="213" t="s">
        <v>326</v>
      </c>
      <c r="F359" s="255" t="s">
        <v>658</v>
      </c>
      <c r="G359" s="256" t="s">
        <v>269</v>
      </c>
      <c r="H359" s="213" t="s">
        <v>341</v>
      </c>
      <c r="I359" s="213" t="s">
        <v>659</v>
      </c>
      <c r="J359" s="395" t="s">
        <v>658</v>
      </c>
      <c r="K359" s="395" t="s">
        <v>638</v>
      </c>
      <c r="L359" s="395" t="s">
        <v>639</v>
      </c>
      <c r="M359" s="288" t="s">
        <v>660</v>
      </c>
      <c r="N359" s="395" t="s">
        <v>661</v>
      </c>
      <c r="O359" s="215" t="s">
        <v>88</v>
      </c>
      <c r="P359" s="215" t="s">
        <v>92</v>
      </c>
      <c r="Q359" s="213" t="s">
        <v>657</v>
      </c>
      <c r="R359" s="213" t="s">
        <v>250</v>
      </c>
      <c r="S359" s="255" t="s">
        <v>4353</v>
      </c>
      <c r="T359" s="255" t="s">
        <v>328</v>
      </c>
      <c r="U359" s="726" t="s">
        <v>4184</v>
      </c>
      <c r="V359" s="213">
        <v>2021</v>
      </c>
      <c r="W359" s="255" t="s">
        <v>4354</v>
      </c>
      <c r="X359" s="284" t="s">
        <v>4355</v>
      </c>
      <c r="Y359" s="213" t="s">
        <v>4356</v>
      </c>
      <c r="Z359" s="284" t="s">
        <v>4357</v>
      </c>
      <c r="AA359" s="255">
        <v>1</v>
      </c>
      <c r="AB359" s="253" t="s">
        <v>4324</v>
      </c>
      <c r="AC359" s="213" t="s">
        <v>4358</v>
      </c>
      <c r="AD359" s="683">
        <v>1</v>
      </c>
      <c r="AE359" s="61" t="s">
        <v>4359</v>
      </c>
      <c r="AF359" s="315">
        <v>44562</v>
      </c>
      <c r="AG359" s="315">
        <v>44910</v>
      </c>
      <c r="AH359" s="260">
        <v>44900</v>
      </c>
      <c r="AI359" s="260" t="s">
        <v>309</v>
      </c>
      <c r="AJ359" s="260" t="s">
        <v>309</v>
      </c>
      <c r="AK359" s="218">
        <f t="shared" si="50"/>
        <v>199</v>
      </c>
      <c r="AL359" s="220" t="s">
        <v>547</v>
      </c>
      <c r="AM359" s="257"/>
      <c r="AN359" s="257"/>
      <c r="AO359" s="257"/>
      <c r="AP359" s="261"/>
      <c r="AQ359" s="235" t="s">
        <v>386</v>
      </c>
      <c r="AR359" s="223">
        <v>459</v>
      </c>
      <c r="AS359" s="221" t="s">
        <v>398</v>
      </c>
      <c r="AT359" s="262" t="s">
        <v>412</v>
      </c>
      <c r="AU359" s="220" t="s">
        <v>547</v>
      </c>
      <c r="AV359" s="263" t="s">
        <v>412</v>
      </c>
      <c r="AW359" s="222">
        <v>0</v>
      </c>
      <c r="AX359" s="261">
        <v>0</v>
      </c>
      <c r="AY359" s="221" t="s">
        <v>400</v>
      </c>
      <c r="AZ359" s="221" t="s">
        <v>383</v>
      </c>
      <c r="BA359" s="247" t="s">
        <v>390</v>
      </c>
      <c r="BB359" s="316" t="s">
        <v>789</v>
      </c>
      <c r="BC359" s="375">
        <v>44620</v>
      </c>
      <c r="BD359" s="316" t="s">
        <v>394</v>
      </c>
      <c r="BE359" s="279" t="s">
        <v>576</v>
      </c>
      <c r="BF359" s="266">
        <v>0</v>
      </c>
      <c r="BG359" s="235" t="s">
        <v>386</v>
      </c>
      <c r="BH359" s="223">
        <v>-44620</v>
      </c>
      <c r="BI359" s="221" t="s">
        <v>398</v>
      </c>
      <c r="BJ359" s="267"/>
      <c r="BK359" s="267"/>
      <c r="BL359" s="267"/>
      <c r="BM359" s="267"/>
      <c r="BN359" s="221"/>
      <c r="BO359" s="267"/>
      <c r="BP359" s="268" t="s">
        <v>293</v>
      </c>
      <c r="BQ359" s="62" t="s">
        <v>4352</v>
      </c>
      <c r="BR359" s="269">
        <v>44712</v>
      </c>
      <c r="BS359" s="233" t="s">
        <v>328</v>
      </c>
      <c r="BT359" s="234">
        <v>1</v>
      </c>
      <c r="BU359" s="235" t="s">
        <v>380</v>
      </c>
      <c r="BV359" s="223">
        <v>199</v>
      </c>
      <c r="BW359" s="221" t="s">
        <v>398</v>
      </c>
      <c r="BX359" s="383">
        <v>44733</v>
      </c>
      <c r="BY359" s="290" t="s">
        <v>4329</v>
      </c>
      <c r="BZ359" s="294" t="s">
        <v>403</v>
      </c>
      <c r="CA359" s="94"/>
      <c r="CB359" s="236"/>
      <c r="CC359" s="94"/>
      <c r="CD359" s="399" t="s">
        <v>1213</v>
      </c>
      <c r="CE359" s="237">
        <v>44819</v>
      </c>
      <c r="CF359" s="29" t="s">
        <v>4360</v>
      </c>
      <c r="CG359" s="39" t="s">
        <v>4361</v>
      </c>
      <c r="CH359" s="495" t="s">
        <v>4362</v>
      </c>
      <c r="CI359" s="21">
        <v>1</v>
      </c>
      <c r="CJ359" s="235" t="str">
        <f t="shared" si="51"/>
        <v>CUMPLIMIENTO TOTAL</v>
      </c>
      <c r="CK359" s="223">
        <f t="shared" si="46"/>
        <v>199</v>
      </c>
      <c r="CL359" s="221" t="str">
        <f t="shared" si="47"/>
        <v>CON TIEMPO</v>
      </c>
      <c r="CM359" s="513">
        <v>44883</v>
      </c>
      <c r="CN359" s="546" t="s">
        <v>4363</v>
      </c>
      <c r="CO359" s="336" t="s">
        <v>1543</v>
      </c>
      <c r="CP359" s="120">
        <v>1</v>
      </c>
      <c r="CQ359" s="576" t="s">
        <v>294</v>
      </c>
      <c r="CR359" s="94"/>
      <c r="CS359" s="249">
        <v>44963</v>
      </c>
      <c r="CT359" s="82" t="s">
        <v>1125</v>
      </c>
      <c r="CU359" s="82" t="s">
        <v>339</v>
      </c>
      <c r="CV359" s="107">
        <v>1</v>
      </c>
      <c r="CW359" s="110">
        <v>1</v>
      </c>
      <c r="CX359" s="235" t="str">
        <f t="shared" si="52"/>
        <v>CUMPLIMIENTO TOTAL</v>
      </c>
      <c r="CY359" s="223" t="str">
        <f t="shared" si="53"/>
        <v>NO APLICA ACCION CERRADA</v>
      </c>
      <c r="CZ359" s="221" t="str">
        <f>(IF(CQ359="CERRADO","NO APLICA ACCION CERRADA",IF(CW359&lt;=0,"VENCIDO",IF(AY359&lt;=$V$5,"POR VENCER","CON TIEMPO"))))</f>
        <v>NO APLICA ACCION CERRADA</v>
      </c>
      <c r="DA359" s="239" t="s">
        <v>328</v>
      </c>
      <c r="DB359" s="82" t="s">
        <v>1125</v>
      </c>
      <c r="DC359" s="82" t="s">
        <v>339</v>
      </c>
      <c r="DD359" s="107">
        <v>1</v>
      </c>
      <c r="DE359" s="97" t="s">
        <v>294</v>
      </c>
      <c r="DF359" s="94"/>
      <c r="DG359" s="141"/>
      <c r="DH359" s="141"/>
      <c r="DI359" s="141"/>
      <c r="DJ359" s="141"/>
      <c r="DK359" s="141"/>
      <c r="DL359" s="141"/>
      <c r="DM359" s="141"/>
      <c r="DN359" s="141"/>
      <c r="DO359" s="141"/>
      <c r="DP359" s="141"/>
      <c r="DQ359" s="141"/>
      <c r="DR359" s="141"/>
      <c r="DS359" s="141"/>
      <c r="DT359" s="141"/>
      <c r="DU359" s="141"/>
      <c r="DV359" s="141"/>
      <c r="DW359" s="141"/>
      <c r="DX359" s="141"/>
      <c r="DY359" s="141"/>
      <c r="DZ359" s="141"/>
      <c r="EA359" s="141"/>
      <c r="EB359" s="141"/>
      <c r="EC359" s="141"/>
      <c r="ED359" s="141"/>
      <c r="EE359" s="141"/>
      <c r="EF359" s="141"/>
      <c r="EG359" s="141"/>
      <c r="EH359" s="141"/>
      <c r="EI359" s="141"/>
      <c r="EJ359" s="141"/>
      <c r="EK359" s="141"/>
      <c r="EL359" s="141"/>
      <c r="EM359" s="141"/>
      <c r="EN359" s="141"/>
      <c r="EO359" s="141"/>
      <c r="EP359" s="141"/>
      <c r="EQ359" s="141"/>
      <c r="ER359" s="141"/>
      <c r="ES359" s="141"/>
      <c r="ET359" s="141"/>
      <c r="EU359" s="141"/>
      <c r="EV359" s="141"/>
      <c r="EW359" s="141"/>
      <c r="EX359" s="141"/>
      <c r="EY359" s="141"/>
      <c r="EZ359" s="141"/>
      <c r="FA359" s="141"/>
      <c r="FB359" s="141"/>
      <c r="FC359" s="141"/>
      <c r="FD359" s="141"/>
      <c r="FE359" s="141"/>
      <c r="FF359" s="141"/>
      <c r="FG359" s="141"/>
      <c r="FH359" s="141"/>
      <c r="FI359" s="141"/>
      <c r="FJ359" s="141"/>
      <c r="FK359" s="141"/>
      <c r="FL359" s="141"/>
      <c r="FM359" s="141"/>
      <c r="FN359" s="141"/>
      <c r="FO359" s="141"/>
      <c r="FP359" s="141"/>
      <c r="FQ359" s="141"/>
      <c r="FR359" s="141"/>
      <c r="FS359" s="141"/>
      <c r="FT359" s="141"/>
      <c r="FU359" s="141"/>
      <c r="FV359" s="141"/>
      <c r="FW359" s="141"/>
      <c r="FX359" s="141"/>
      <c r="FY359" s="141"/>
      <c r="FZ359" s="141"/>
      <c r="GA359" s="141"/>
      <c r="GB359" s="141"/>
      <c r="GC359" s="141"/>
      <c r="GD359" s="141"/>
      <c r="GE359" s="141"/>
      <c r="GF359" s="141"/>
      <c r="GG359" s="141"/>
      <c r="GH359" s="141"/>
      <c r="GI359" s="141"/>
      <c r="GJ359" s="141"/>
      <c r="GK359" s="141"/>
      <c r="GL359" s="141"/>
      <c r="GM359" s="141"/>
      <c r="GN359" s="141"/>
      <c r="GO359" s="141"/>
      <c r="GP359" s="141"/>
      <c r="GQ359" s="141"/>
      <c r="GR359" s="141"/>
      <c r="GS359" s="141"/>
      <c r="GT359" s="141"/>
      <c r="GU359" s="141"/>
      <c r="GV359" s="141"/>
      <c r="GW359" s="141"/>
      <c r="GX359" s="141"/>
      <c r="GY359" s="141"/>
      <c r="GZ359" s="141"/>
      <c r="HA359" s="141"/>
      <c r="HB359" s="141"/>
      <c r="HC359" s="141"/>
      <c r="HD359" s="141"/>
      <c r="HE359" s="141"/>
      <c r="HF359" s="141"/>
      <c r="HG359" s="141"/>
      <c r="HH359" s="141"/>
      <c r="HI359" s="141"/>
      <c r="HJ359" s="141"/>
      <c r="HK359" s="141"/>
      <c r="HL359" s="141"/>
      <c r="HM359" s="141"/>
      <c r="HN359" s="141"/>
      <c r="HO359" s="141"/>
      <c r="HP359" s="141"/>
      <c r="HQ359" s="141"/>
      <c r="HR359" s="141"/>
      <c r="HS359" s="141"/>
      <c r="HT359" s="141"/>
      <c r="HU359" s="141"/>
      <c r="HV359" s="141"/>
      <c r="HW359" s="141"/>
      <c r="HX359" s="141"/>
      <c r="HY359" s="141"/>
      <c r="HZ359" s="141"/>
      <c r="IA359" s="141"/>
      <c r="IB359" s="141"/>
      <c r="IC359" s="141"/>
      <c r="ID359" s="141"/>
      <c r="IE359" s="141"/>
      <c r="IF359" s="141"/>
      <c r="IG359" s="141"/>
      <c r="IH359" s="141"/>
      <c r="II359" s="141"/>
      <c r="IJ359" s="141"/>
      <c r="IK359" s="141"/>
      <c r="IL359" s="141"/>
      <c r="IM359" s="141"/>
      <c r="IN359" s="141"/>
      <c r="IO359" s="141"/>
      <c r="IP359" s="141"/>
      <c r="IQ359" s="141"/>
      <c r="IR359" s="141"/>
      <c r="IS359" s="141"/>
      <c r="IT359" s="141"/>
      <c r="IU359" s="141"/>
      <c r="IV359" s="141"/>
      <c r="IW359" s="141"/>
      <c r="IX359" s="141"/>
      <c r="IY359" s="141"/>
      <c r="IZ359" s="141"/>
      <c r="JA359" s="141"/>
      <c r="JB359" s="141"/>
      <c r="JC359" s="141"/>
      <c r="JD359" s="141"/>
      <c r="JE359" s="141"/>
      <c r="JF359" s="141"/>
      <c r="JG359" s="141"/>
      <c r="JH359" s="141"/>
      <c r="JI359" s="141"/>
      <c r="JJ359" s="141"/>
      <c r="JK359" s="141"/>
      <c r="JL359" s="141"/>
      <c r="JM359" s="141"/>
      <c r="JN359" s="141"/>
      <c r="JO359" s="141"/>
      <c r="JP359" s="141"/>
      <c r="JQ359" s="141"/>
      <c r="JR359" s="141"/>
      <c r="JS359" s="141"/>
      <c r="JT359" s="141"/>
      <c r="JU359" s="141"/>
      <c r="JV359" s="141"/>
      <c r="JW359" s="141"/>
      <c r="JX359" s="141"/>
      <c r="JY359" s="141"/>
      <c r="JZ359" s="141"/>
      <c r="KA359" s="141"/>
      <c r="KB359" s="141"/>
      <c r="KC359" s="141"/>
      <c r="KD359" s="141"/>
      <c r="KE359" s="141"/>
      <c r="KF359" s="141"/>
      <c r="KG359" s="141"/>
      <c r="KH359" s="141"/>
      <c r="KI359" s="141"/>
      <c r="KJ359" s="141"/>
      <c r="KK359" s="141"/>
      <c r="KL359" s="141"/>
      <c r="KM359" s="141"/>
      <c r="KN359" s="141"/>
      <c r="KO359" s="141"/>
      <c r="KP359" s="141"/>
      <c r="KQ359" s="141"/>
      <c r="KR359" s="141"/>
      <c r="KS359" s="141"/>
      <c r="KT359" s="141"/>
      <c r="KU359" s="141"/>
      <c r="KV359" s="141"/>
      <c r="KW359" s="141"/>
      <c r="KX359" s="141"/>
      <c r="KY359" s="141"/>
      <c r="KZ359" s="141"/>
      <c r="LA359" s="141"/>
      <c r="LB359" s="141"/>
      <c r="LC359" s="141"/>
      <c r="LD359" s="141"/>
      <c r="LE359" s="141"/>
      <c r="LF359" s="141"/>
      <c r="LG359" s="141"/>
      <c r="LH359" s="141"/>
      <c r="LI359" s="141"/>
      <c r="LJ359" s="141"/>
      <c r="LK359" s="141"/>
      <c r="LL359" s="141"/>
      <c r="LM359" s="141"/>
      <c r="LN359" s="141"/>
      <c r="LO359" s="141"/>
      <c r="LP359" s="141"/>
      <c r="LQ359" s="141"/>
      <c r="LR359" s="141"/>
      <c r="LS359" s="141"/>
      <c r="LT359" s="141"/>
      <c r="LU359" s="141"/>
      <c r="LV359" s="141"/>
      <c r="LW359" s="141"/>
      <c r="LX359" s="141"/>
      <c r="LY359" s="141"/>
      <c r="LZ359" s="141"/>
      <c r="MA359" s="141"/>
      <c r="MB359" s="141"/>
      <c r="MC359" s="141"/>
      <c r="MD359" s="141"/>
      <c r="ME359" s="141"/>
      <c r="MF359" s="141"/>
      <c r="MG359" s="141"/>
      <c r="MH359" s="141"/>
      <c r="MI359" s="141"/>
      <c r="MJ359" s="141"/>
      <c r="MK359" s="141"/>
      <c r="ML359" s="141"/>
      <c r="MM359" s="141"/>
      <c r="MN359" s="141"/>
      <c r="MO359" s="141"/>
      <c r="MP359" s="141"/>
      <c r="MQ359" s="141"/>
      <c r="MR359" s="141"/>
      <c r="MS359" s="141"/>
      <c r="MT359" s="141"/>
      <c r="MU359" s="141"/>
      <c r="MV359" s="141"/>
      <c r="MW359" s="141"/>
      <c r="MX359" s="141"/>
      <c r="MY359" s="141"/>
      <c r="MZ359" s="141"/>
      <c r="NA359" s="141"/>
      <c r="NB359" s="141"/>
      <c r="NC359" s="141"/>
      <c r="ND359" s="141"/>
      <c r="NE359" s="141"/>
      <c r="NF359" s="141"/>
      <c r="NG359" s="141"/>
      <c r="NH359" s="141"/>
      <c r="NI359" s="141"/>
      <c r="NJ359" s="141"/>
      <c r="NK359" s="141"/>
      <c r="NL359" s="141"/>
      <c r="NM359" s="141"/>
      <c r="NN359" s="141"/>
      <c r="NO359" s="141"/>
      <c r="NP359" s="141"/>
      <c r="NQ359" s="141"/>
      <c r="NR359" s="141"/>
      <c r="NS359" s="141"/>
      <c r="NT359" s="141"/>
      <c r="NU359" s="141"/>
      <c r="NV359" s="141"/>
      <c r="NW359" s="141"/>
      <c r="NX359" s="141"/>
      <c r="NY359" s="141"/>
      <c r="NZ359" s="141"/>
      <c r="OA359" s="141"/>
      <c r="OB359" s="141"/>
      <c r="OC359" s="141"/>
      <c r="OD359" s="141"/>
      <c r="OE359" s="141"/>
      <c r="OF359" s="141"/>
      <c r="OG359" s="141"/>
      <c r="OH359" s="141"/>
      <c r="OI359" s="141"/>
      <c r="OJ359" s="141"/>
      <c r="OK359" s="141"/>
      <c r="OL359" s="141"/>
      <c r="OM359" s="141"/>
      <c r="ON359" s="141"/>
      <c r="OO359" s="141"/>
      <c r="OP359" s="141"/>
      <c r="OQ359" s="141"/>
      <c r="OR359" s="141"/>
      <c r="OS359" s="141"/>
      <c r="OT359" s="141"/>
      <c r="OU359" s="141"/>
      <c r="OV359" s="141"/>
      <c r="OW359" s="141"/>
      <c r="OX359" s="141"/>
      <c r="OY359" s="141"/>
      <c r="OZ359" s="141"/>
      <c r="PA359" s="141"/>
      <c r="PB359" s="141"/>
      <c r="PC359" s="141"/>
      <c r="PD359" s="141"/>
      <c r="PE359" s="141"/>
      <c r="PF359" s="141"/>
      <c r="PG359" s="141"/>
      <c r="PH359" s="141"/>
      <c r="PI359" s="141"/>
      <c r="PJ359" s="141"/>
      <c r="PK359" s="141"/>
      <c r="PL359" s="141"/>
      <c r="PM359" s="141"/>
      <c r="PN359" s="141"/>
      <c r="PO359" s="141"/>
      <c r="PP359" s="141"/>
      <c r="PQ359" s="141"/>
      <c r="PR359" s="141"/>
      <c r="PS359" s="141"/>
      <c r="PT359" s="141"/>
      <c r="PU359" s="141"/>
      <c r="PV359" s="141"/>
      <c r="PW359" s="141"/>
      <c r="PX359" s="141"/>
      <c r="PY359" s="141"/>
      <c r="PZ359" s="141"/>
      <c r="QA359" s="141"/>
      <c r="QB359" s="141"/>
      <c r="QC359" s="141"/>
      <c r="QD359" s="141"/>
      <c r="QE359" s="141"/>
      <c r="QF359" s="141"/>
    </row>
    <row r="360" spans="1:448" s="145" customFormat="1" ht="118.5" hidden="1" customHeight="1">
      <c r="A360" s="252">
        <v>333</v>
      </c>
      <c r="B360" s="255" t="s">
        <v>658</v>
      </c>
      <c r="C360" s="256" t="s">
        <v>269</v>
      </c>
      <c r="D360" s="255" t="s">
        <v>341</v>
      </c>
      <c r="E360" s="213" t="s">
        <v>326</v>
      </c>
      <c r="F360" s="255" t="s">
        <v>658</v>
      </c>
      <c r="G360" s="256" t="s">
        <v>269</v>
      </c>
      <c r="H360" s="213" t="s">
        <v>341</v>
      </c>
      <c r="I360" s="213" t="s">
        <v>659</v>
      </c>
      <c r="J360" s="395" t="s">
        <v>658</v>
      </c>
      <c r="K360" s="395" t="s">
        <v>638</v>
      </c>
      <c r="L360" s="395" t="s">
        <v>639</v>
      </c>
      <c r="M360" s="288" t="s">
        <v>660</v>
      </c>
      <c r="N360" s="395" t="s">
        <v>661</v>
      </c>
      <c r="O360" s="215" t="s">
        <v>188</v>
      </c>
      <c r="P360" s="215" t="s">
        <v>195</v>
      </c>
      <c r="Q360" s="213" t="s">
        <v>657</v>
      </c>
      <c r="R360" s="213" t="s">
        <v>250</v>
      </c>
      <c r="S360" s="255" t="s">
        <v>4364</v>
      </c>
      <c r="T360" s="255" t="s">
        <v>328</v>
      </c>
      <c r="U360" s="726" t="s">
        <v>4184</v>
      </c>
      <c r="V360" s="213">
        <v>2021</v>
      </c>
      <c r="W360" s="255" t="s">
        <v>4365</v>
      </c>
      <c r="X360" s="284" t="s">
        <v>4366</v>
      </c>
      <c r="Y360" s="213" t="s">
        <v>4367</v>
      </c>
      <c r="Z360" s="284" t="s">
        <v>4368</v>
      </c>
      <c r="AA360" s="255">
        <v>1</v>
      </c>
      <c r="AB360" s="213" t="s">
        <v>4369</v>
      </c>
      <c r="AC360" s="213" t="s">
        <v>4370</v>
      </c>
      <c r="AD360" s="683">
        <v>1</v>
      </c>
      <c r="AE360" s="61" t="s">
        <v>4371</v>
      </c>
      <c r="AF360" s="315">
        <v>44562</v>
      </c>
      <c r="AG360" s="315">
        <v>44910</v>
      </c>
      <c r="AH360" s="315"/>
      <c r="AI360" s="260" t="s">
        <v>309</v>
      </c>
      <c r="AJ360" s="260" t="s">
        <v>309</v>
      </c>
      <c r="AK360" s="218">
        <f t="shared" si="50"/>
        <v>199</v>
      </c>
      <c r="AL360" s="220" t="s">
        <v>547</v>
      </c>
      <c r="AM360" s="257"/>
      <c r="AN360" s="257"/>
      <c r="AO360" s="257"/>
      <c r="AP360" s="261"/>
      <c r="AQ360" s="235" t="s">
        <v>386</v>
      </c>
      <c r="AR360" s="223">
        <v>459</v>
      </c>
      <c r="AS360" s="221" t="s">
        <v>398</v>
      </c>
      <c r="AT360" s="262" t="s">
        <v>412</v>
      </c>
      <c r="AU360" s="220" t="s">
        <v>547</v>
      </c>
      <c r="AV360" s="263" t="s">
        <v>412</v>
      </c>
      <c r="AW360" s="222">
        <v>0</v>
      </c>
      <c r="AX360" s="261">
        <v>0</v>
      </c>
      <c r="AY360" s="221" t="s">
        <v>400</v>
      </c>
      <c r="AZ360" s="221" t="s">
        <v>383</v>
      </c>
      <c r="BA360" s="247" t="s">
        <v>390</v>
      </c>
      <c r="BB360" s="316" t="s">
        <v>789</v>
      </c>
      <c r="BC360" s="375">
        <v>44620</v>
      </c>
      <c r="BD360" s="316" t="s">
        <v>394</v>
      </c>
      <c r="BE360" s="279" t="s">
        <v>576</v>
      </c>
      <c r="BF360" s="266">
        <v>0</v>
      </c>
      <c r="BG360" s="235" t="s">
        <v>386</v>
      </c>
      <c r="BH360" s="223">
        <v>-44620</v>
      </c>
      <c r="BI360" s="221" t="s">
        <v>398</v>
      </c>
      <c r="BJ360" s="267"/>
      <c r="BK360" s="267"/>
      <c r="BL360" s="267"/>
      <c r="BM360" s="267"/>
      <c r="BN360" s="221"/>
      <c r="BO360" s="267"/>
      <c r="BP360" s="268" t="s">
        <v>293</v>
      </c>
      <c r="BQ360" s="62" t="s">
        <v>4327</v>
      </c>
      <c r="BR360" s="269">
        <v>44712</v>
      </c>
      <c r="BS360" s="233" t="s">
        <v>4368</v>
      </c>
      <c r="BT360" s="234">
        <v>0</v>
      </c>
      <c r="BU360" s="235" t="s">
        <v>386</v>
      </c>
      <c r="BV360" s="223">
        <v>199</v>
      </c>
      <c r="BW360" s="221" t="s">
        <v>398</v>
      </c>
      <c r="BX360" s="383">
        <v>44734</v>
      </c>
      <c r="BY360" s="290" t="s">
        <v>4267</v>
      </c>
      <c r="BZ360" s="380" t="s">
        <v>403</v>
      </c>
      <c r="CA360" s="94"/>
      <c r="CB360" s="236" t="s">
        <v>293</v>
      </c>
      <c r="CC360" s="94"/>
      <c r="CD360" s="268" t="s">
        <v>293</v>
      </c>
      <c r="CE360" s="237">
        <v>44819</v>
      </c>
      <c r="CF360" s="33" t="s">
        <v>4372</v>
      </c>
      <c r="CG360" s="17" t="s">
        <v>4373</v>
      </c>
      <c r="CH360" s="20" t="s">
        <v>4374</v>
      </c>
      <c r="CI360" s="21">
        <v>0</v>
      </c>
      <c r="CJ360" s="235" t="str">
        <f t="shared" si="51"/>
        <v>SIN AVANCE</v>
      </c>
      <c r="CK360" s="223">
        <f t="shared" si="46"/>
        <v>199</v>
      </c>
      <c r="CL360" s="221" t="str">
        <f t="shared" si="47"/>
        <v>CON TIEMPO</v>
      </c>
      <c r="CM360" s="513">
        <v>44883</v>
      </c>
      <c r="CN360" s="546" t="s">
        <v>4374</v>
      </c>
      <c r="CO360" s="336" t="s">
        <v>1543</v>
      </c>
      <c r="CP360" s="120">
        <v>0</v>
      </c>
      <c r="CQ360" s="396" t="s">
        <v>293</v>
      </c>
      <c r="CR360" s="94"/>
      <c r="CS360" s="249">
        <v>44963</v>
      </c>
      <c r="CT360" s="29" t="s">
        <v>4375</v>
      </c>
      <c r="CU360" s="17" t="s">
        <v>4376</v>
      </c>
      <c r="CV360" s="240" t="s">
        <v>4257</v>
      </c>
      <c r="CW360" s="129">
        <v>1</v>
      </c>
      <c r="CX360" s="235" t="str">
        <f t="shared" si="52"/>
        <v>CUMPLIMIENTO TOTAL</v>
      </c>
      <c r="CY360" s="223">
        <f t="shared" si="53"/>
        <v>199</v>
      </c>
      <c r="CZ360" s="221" t="str">
        <f>(IF(CQ360="CERRADO","NO APLICA ACCION CERRADA",IF(CY360&lt;=0,"VENCIDO",IF(AY360&lt;=$V$5,"POR VENCER","CON TIEMPO"))))</f>
        <v>CON TIEMPO</v>
      </c>
      <c r="DA360" s="669">
        <v>44977</v>
      </c>
      <c r="DB360" s="84" t="s">
        <v>4377</v>
      </c>
      <c r="DC360" s="610" t="s">
        <v>2695</v>
      </c>
      <c r="DD360" s="687">
        <v>1</v>
      </c>
      <c r="DE360" s="97" t="s">
        <v>294</v>
      </c>
      <c r="DF360" s="94"/>
      <c r="DG360" s="141"/>
      <c r="DH360" s="141"/>
      <c r="DI360" s="141"/>
      <c r="DJ360" s="141"/>
      <c r="DK360" s="141"/>
      <c r="DL360" s="141"/>
      <c r="DM360" s="141"/>
      <c r="DN360" s="141"/>
      <c r="DO360" s="141"/>
      <c r="DP360" s="141"/>
      <c r="DQ360" s="141"/>
      <c r="DR360" s="141"/>
      <c r="DS360" s="141"/>
      <c r="DT360" s="141"/>
      <c r="DU360" s="141"/>
      <c r="DV360" s="141"/>
      <c r="DW360" s="141"/>
      <c r="DX360" s="141"/>
      <c r="DY360" s="141"/>
      <c r="DZ360" s="141"/>
      <c r="EA360" s="141"/>
      <c r="EB360" s="141"/>
      <c r="EC360" s="141"/>
      <c r="ED360" s="141"/>
      <c r="EE360" s="141"/>
      <c r="EF360" s="141"/>
      <c r="EG360" s="141"/>
      <c r="EH360" s="141"/>
      <c r="EI360" s="141"/>
      <c r="EJ360" s="141"/>
      <c r="EK360" s="141"/>
      <c r="EL360" s="141"/>
      <c r="EM360" s="141"/>
      <c r="EN360" s="141"/>
      <c r="EO360" s="141"/>
      <c r="EP360" s="141"/>
      <c r="EQ360" s="141"/>
      <c r="ER360" s="141"/>
      <c r="ES360" s="141"/>
      <c r="ET360" s="141"/>
      <c r="EU360" s="141"/>
      <c r="EV360" s="141"/>
      <c r="EW360" s="141"/>
      <c r="EX360" s="141"/>
      <c r="EY360" s="141"/>
      <c r="EZ360" s="141"/>
      <c r="FA360" s="141"/>
      <c r="FB360" s="141"/>
      <c r="FC360" s="141"/>
      <c r="FD360" s="141"/>
      <c r="FE360" s="141"/>
      <c r="FF360" s="141"/>
      <c r="FG360" s="141"/>
      <c r="FH360" s="141"/>
      <c r="FI360" s="141"/>
      <c r="FJ360" s="141"/>
      <c r="FK360" s="141"/>
      <c r="FL360" s="141"/>
      <c r="FM360" s="141"/>
      <c r="FN360" s="141"/>
      <c r="FO360" s="141"/>
      <c r="FP360" s="141"/>
      <c r="FQ360" s="141"/>
      <c r="FR360" s="141"/>
      <c r="FS360" s="141"/>
      <c r="FT360" s="141"/>
      <c r="FU360" s="141"/>
      <c r="FV360" s="141"/>
      <c r="FW360" s="141"/>
      <c r="FX360" s="141"/>
      <c r="FY360" s="141"/>
      <c r="FZ360" s="141"/>
      <c r="GA360" s="141"/>
      <c r="GB360" s="141"/>
      <c r="GC360" s="141"/>
      <c r="GD360" s="141"/>
      <c r="GE360" s="141"/>
      <c r="GF360" s="141"/>
      <c r="GG360" s="141"/>
      <c r="GH360" s="141"/>
      <c r="GI360" s="141"/>
      <c r="GJ360" s="141"/>
      <c r="GK360" s="141"/>
      <c r="GL360" s="141"/>
      <c r="GM360" s="141"/>
      <c r="GN360" s="141"/>
      <c r="GO360" s="141"/>
      <c r="GP360" s="141"/>
      <c r="GQ360" s="141"/>
      <c r="GR360" s="141"/>
      <c r="GS360" s="141"/>
      <c r="GT360" s="141"/>
      <c r="GU360" s="141"/>
      <c r="GV360" s="141"/>
      <c r="GW360" s="141"/>
      <c r="GX360" s="141"/>
      <c r="GY360" s="141"/>
      <c r="GZ360" s="141"/>
      <c r="HA360" s="141"/>
      <c r="HB360" s="141"/>
      <c r="HC360" s="141"/>
      <c r="HD360" s="141"/>
      <c r="HE360" s="141"/>
      <c r="HF360" s="141"/>
      <c r="HG360" s="141"/>
      <c r="HH360" s="141"/>
      <c r="HI360" s="141"/>
      <c r="HJ360" s="141"/>
      <c r="HK360" s="141"/>
      <c r="HL360" s="141"/>
      <c r="HM360" s="141"/>
      <c r="HN360" s="141"/>
      <c r="HO360" s="141"/>
      <c r="HP360" s="141"/>
      <c r="HQ360" s="141"/>
      <c r="HR360" s="141"/>
      <c r="HS360" s="141"/>
      <c r="HT360" s="141"/>
      <c r="HU360" s="141"/>
      <c r="HV360" s="141"/>
      <c r="HW360" s="141"/>
      <c r="HX360" s="141"/>
      <c r="HY360" s="141"/>
      <c r="HZ360" s="141"/>
      <c r="IA360" s="141"/>
      <c r="IB360" s="141"/>
      <c r="IC360" s="141"/>
      <c r="ID360" s="141"/>
      <c r="IE360" s="141"/>
      <c r="IF360" s="141"/>
      <c r="IG360" s="141"/>
      <c r="IH360" s="141"/>
      <c r="II360" s="141"/>
      <c r="IJ360" s="141"/>
      <c r="IK360" s="141"/>
      <c r="IL360" s="141"/>
      <c r="IM360" s="141"/>
      <c r="IN360" s="141"/>
      <c r="IO360" s="141"/>
      <c r="IP360" s="141"/>
      <c r="IQ360" s="141"/>
      <c r="IR360" s="141"/>
      <c r="IS360" s="141"/>
      <c r="IT360" s="141"/>
      <c r="IU360" s="141"/>
      <c r="IV360" s="141"/>
      <c r="IW360" s="141"/>
      <c r="IX360" s="141"/>
      <c r="IY360" s="141"/>
      <c r="IZ360" s="141"/>
      <c r="JA360" s="141"/>
      <c r="JB360" s="141"/>
      <c r="JC360" s="141"/>
      <c r="JD360" s="141"/>
      <c r="JE360" s="141"/>
      <c r="JF360" s="141"/>
      <c r="JG360" s="141"/>
      <c r="JH360" s="141"/>
      <c r="JI360" s="141"/>
      <c r="JJ360" s="141"/>
      <c r="JK360" s="141"/>
      <c r="JL360" s="141"/>
      <c r="JM360" s="141"/>
      <c r="JN360" s="141"/>
      <c r="JO360" s="141"/>
      <c r="JP360" s="141"/>
      <c r="JQ360" s="141"/>
      <c r="JR360" s="141"/>
      <c r="JS360" s="141"/>
      <c r="JT360" s="141"/>
      <c r="JU360" s="141"/>
      <c r="JV360" s="141"/>
      <c r="JW360" s="141"/>
      <c r="JX360" s="141"/>
      <c r="JY360" s="141"/>
      <c r="JZ360" s="141"/>
      <c r="KA360" s="141"/>
      <c r="KB360" s="141"/>
      <c r="KC360" s="141"/>
      <c r="KD360" s="141"/>
      <c r="KE360" s="141"/>
      <c r="KF360" s="141"/>
      <c r="KG360" s="141"/>
      <c r="KH360" s="141"/>
      <c r="KI360" s="141"/>
      <c r="KJ360" s="141"/>
      <c r="KK360" s="141"/>
      <c r="KL360" s="141"/>
      <c r="KM360" s="141"/>
      <c r="KN360" s="141"/>
      <c r="KO360" s="141"/>
      <c r="KP360" s="141"/>
      <c r="KQ360" s="141"/>
      <c r="KR360" s="141"/>
      <c r="KS360" s="141"/>
      <c r="KT360" s="141"/>
      <c r="KU360" s="141"/>
      <c r="KV360" s="141"/>
      <c r="KW360" s="141"/>
      <c r="KX360" s="141"/>
      <c r="KY360" s="141"/>
      <c r="KZ360" s="141"/>
      <c r="LA360" s="141"/>
      <c r="LB360" s="141"/>
      <c r="LC360" s="141"/>
      <c r="LD360" s="141"/>
      <c r="LE360" s="141"/>
      <c r="LF360" s="141"/>
      <c r="LG360" s="141"/>
      <c r="LH360" s="141"/>
      <c r="LI360" s="141"/>
      <c r="LJ360" s="141"/>
      <c r="LK360" s="141"/>
      <c r="LL360" s="141"/>
      <c r="LM360" s="141"/>
      <c r="LN360" s="141"/>
      <c r="LO360" s="141"/>
      <c r="LP360" s="141"/>
      <c r="LQ360" s="141"/>
      <c r="LR360" s="141"/>
      <c r="LS360" s="141"/>
      <c r="LT360" s="141"/>
      <c r="LU360" s="141"/>
      <c r="LV360" s="141"/>
      <c r="LW360" s="141"/>
      <c r="LX360" s="141"/>
      <c r="LY360" s="141"/>
      <c r="LZ360" s="141"/>
      <c r="MA360" s="141"/>
      <c r="MB360" s="141"/>
      <c r="MC360" s="141"/>
      <c r="MD360" s="141"/>
      <c r="ME360" s="141"/>
      <c r="MF360" s="141"/>
      <c r="MG360" s="141"/>
      <c r="MH360" s="141"/>
      <c r="MI360" s="141"/>
      <c r="MJ360" s="141"/>
      <c r="MK360" s="141"/>
      <c r="ML360" s="141"/>
      <c r="MM360" s="141"/>
      <c r="MN360" s="141"/>
      <c r="MO360" s="141"/>
      <c r="MP360" s="141"/>
      <c r="MQ360" s="141"/>
      <c r="MR360" s="141"/>
      <c r="MS360" s="141"/>
      <c r="MT360" s="141"/>
      <c r="MU360" s="141"/>
      <c r="MV360" s="141"/>
      <c r="MW360" s="141"/>
      <c r="MX360" s="141"/>
      <c r="MY360" s="141"/>
      <c r="MZ360" s="141"/>
      <c r="NA360" s="141"/>
      <c r="NB360" s="141"/>
      <c r="NC360" s="141"/>
      <c r="ND360" s="141"/>
      <c r="NE360" s="141"/>
      <c r="NF360" s="141"/>
      <c r="NG360" s="141"/>
      <c r="NH360" s="141"/>
      <c r="NI360" s="141"/>
      <c r="NJ360" s="141"/>
      <c r="NK360" s="141"/>
      <c r="NL360" s="141"/>
      <c r="NM360" s="141"/>
      <c r="NN360" s="141"/>
      <c r="NO360" s="141"/>
      <c r="NP360" s="141"/>
      <c r="NQ360" s="141"/>
      <c r="NR360" s="141"/>
      <c r="NS360" s="141"/>
      <c r="NT360" s="141"/>
      <c r="NU360" s="141"/>
      <c r="NV360" s="141"/>
      <c r="NW360" s="141"/>
      <c r="NX360" s="141"/>
      <c r="NY360" s="141"/>
      <c r="NZ360" s="141"/>
      <c r="OA360" s="141"/>
      <c r="OB360" s="141"/>
      <c r="OC360" s="141"/>
      <c r="OD360" s="141"/>
      <c r="OE360" s="141"/>
      <c r="OF360" s="141"/>
      <c r="OG360" s="141"/>
      <c r="OH360" s="141"/>
      <c r="OI360" s="141"/>
      <c r="OJ360" s="141"/>
      <c r="OK360" s="141"/>
      <c r="OL360" s="141"/>
      <c r="OM360" s="141"/>
      <c r="ON360" s="141"/>
      <c r="OO360" s="141"/>
      <c r="OP360" s="141"/>
      <c r="OQ360" s="141"/>
      <c r="OR360" s="141"/>
      <c r="OS360" s="141"/>
      <c r="OT360" s="141"/>
      <c r="OU360" s="141"/>
      <c r="OV360" s="141"/>
      <c r="OW360" s="141"/>
      <c r="OX360" s="141"/>
      <c r="OY360" s="141"/>
      <c r="OZ360" s="141"/>
      <c r="PA360" s="141"/>
      <c r="PB360" s="141"/>
      <c r="PC360" s="141"/>
      <c r="PD360" s="141"/>
      <c r="PE360" s="141"/>
      <c r="PF360" s="141"/>
      <c r="PG360" s="141"/>
      <c r="PH360" s="141"/>
      <c r="PI360" s="141"/>
      <c r="PJ360" s="141"/>
      <c r="PK360" s="141"/>
      <c r="PL360" s="141"/>
      <c r="PM360" s="141"/>
      <c r="PN360" s="141"/>
      <c r="PO360" s="141"/>
      <c r="PP360" s="141"/>
      <c r="PQ360" s="141"/>
      <c r="PR360" s="141"/>
      <c r="PS360" s="141"/>
      <c r="PT360" s="141"/>
      <c r="PU360" s="141"/>
      <c r="PV360" s="141"/>
      <c r="PW360" s="141"/>
      <c r="PX360" s="141"/>
      <c r="PY360" s="141"/>
      <c r="PZ360" s="141"/>
      <c r="QA360" s="141"/>
      <c r="QB360" s="141"/>
      <c r="QC360" s="141"/>
      <c r="QD360" s="141"/>
      <c r="QE360" s="141"/>
      <c r="QF360" s="141"/>
    </row>
    <row r="361" spans="1:448" s="145" customFormat="1" ht="118.5" hidden="1" customHeight="1">
      <c r="A361" s="252">
        <v>334</v>
      </c>
      <c r="B361" s="255" t="s">
        <v>658</v>
      </c>
      <c r="C361" s="256" t="s">
        <v>269</v>
      </c>
      <c r="D361" s="255" t="s">
        <v>341</v>
      </c>
      <c r="E361" s="213" t="s">
        <v>326</v>
      </c>
      <c r="F361" s="255" t="s">
        <v>658</v>
      </c>
      <c r="G361" s="256" t="s">
        <v>269</v>
      </c>
      <c r="H361" s="213" t="s">
        <v>341</v>
      </c>
      <c r="I361" s="213" t="s">
        <v>659</v>
      </c>
      <c r="J361" s="395" t="s">
        <v>658</v>
      </c>
      <c r="K361" s="395" t="s">
        <v>638</v>
      </c>
      <c r="L361" s="395" t="s">
        <v>639</v>
      </c>
      <c r="M361" s="288" t="s">
        <v>660</v>
      </c>
      <c r="N361" s="395" t="s">
        <v>661</v>
      </c>
      <c r="O361" s="215" t="s">
        <v>188</v>
      </c>
      <c r="P361" s="215" t="s">
        <v>195</v>
      </c>
      <c r="Q361" s="213" t="s">
        <v>657</v>
      </c>
      <c r="R361" s="213" t="s">
        <v>250</v>
      </c>
      <c r="S361" s="255" t="s">
        <v>4378</v>
      </c>
      <c r="T361" s="255" t="s">
        <v>328</v>
      </c>
      <c r="U361" s="726" t="s">
        <v>4184</v>
      </c>
      <c r="V361" s="213">
        <v>2021</v>
      </c>
      <c r="W361" s="255" t="s">
        <v>4365</v>
      </c>
      <c r="X361" s="284" t="s">
        <v>4366</v>
      </c>
      <c r="Y361" s="213" t="s">
        <v>4367</v>
      </c>
      <c r="Z361" s="284" t="s">
        <v>4379</v>
      </c>
      <c r="AA361" s="255">
        <v>2</v>
      </c>
      <c r="AB361" s="213" t="s">
        <v>4380</v>
      </c>
      <c r="AC361" s="213" t="s">
        <v>4381</v>
      </c>
      <c r="AD361" s="683">
        <v>1</v>
      </c>
      <c r="AE361" s="61" t="s">
        <v>4382</v>
      </c>
      <c r="AF361" s="315">
        <v>44562</v>
      </c>
      <c r="AG361" s="315">
        <v>44910</v>
      </c>
      <c r="AH361" s="315"/>
      <c r="AI361" s="260" t="s">
        <v>309</v>
      </c>
      <c r="AJ361" s="260" t="s">
        <v>309</v>
      </c>
      <c r="AK361" s="218">
        <f t="shared" si="50"/>
        <v>199</v>
      </c>
      <c r="AL361" s="220" t="s">
        <v>547</v>
      </c>
      <c r="AM361" s="257"/>
      <c r="AN361" s="257"/>
      <c r="AO361" s="257"/>
      <c r="AP361" s="261"/>
      <c r="AQ361" s="235" t="s">
        <v>386</v>
      </c>
      <c r="AR361" s="223">
        <v>459</v>
      </c>
      <c r="AS361" s="221" t="s">
        <v>398</v>
      </c>
      <c r="AT361" s="262" t="s">
        <v>412</v>
      </c>
      <c r="AU361" s="220" t="s">
        <v>547</v>
      </c>
      <c r="AV361" s="263" t="s">
        <v>412</v>
      </c>
      <c r="AW361" s="222">
        <v>0</v>
      </c>
      <c r="AX361" s="261">
        <v>0</v>
      </c>
      <c r="AY361" s="221" t="s">
        <v>400</v>
      </c>
      <c r="AZ361" s="221" t="s">
        <v>383</v>
      </c>
      <c r="BA361" s="247" t="s">
        <v>390</v>
      </c>
      <c r="BB361" s="316" t="s">
        <v>789</v>
      </c>
      <c r="BC361" s="375">
        <v>44620</v>
      </c>
      <c r="BD361" s="316" t="s">
        <v>394</v>
      </c>
      <c r="BE361" s="279" t="s">
        <v>576</v>
      </c>
      <c r="BF361" s="266">
        <v>0</v>
      </c>
      <c r="BG361" s="235" t="s">
        <v>386</v>
      </c>
      <c r="BH361" s="223">
        <v>-44620</v>
      </c>
      <c r="BI361" s="221" t="s">
        <v>398</v>
      </c>
      <c r="BJ361" s="267"/>
      <c r="BK361" s="267"/>
      <c r="BL361" s="267"/>
      <c r="BM361" s="267"/>
      <c r="BN361" s="221"/>
      <c r="BO361" s="267"/>
      <c r="BP361" s="268" t="s">
        <v>293</v>
      </c>
      <c r="BQ361" s="62" t="s">
        <v>4327</v>
      </c>
      <c r="BR361" s="269">
        <v>44712</v>
      </c>
      <c r="BS361" s="233" t="s">
        <v>4379</v>
      </c>
      <c r="BT361" s="234">
        <v>0</v>
      </c>
      <c r="BU361" s="235" t="s">
        <v>386</v>
      </c>
      <c r="BV361" s="223">
        <v>199</v>
      </c>
      <c r="BW361" s="221" t="s">
        <v>398</v>
      </c>
      <c r="BX361" s="383">
        <v>44734</v>
      </c>
      <c r="BY361" s="290" t="s">
        <v>4267</v>
      </c>
      <c r="BZ361" s="380" t="s">
        <v>403</v>
      </c>
      <c r="CA361" s="94"/>
      <c r="CB361" s="236" t="s">
        <v>293</v>
      </c>
      <c r="CC361" s="94"/>
      <c r="CD361" s="268" t="s">
        <v>293</v>
      </c>
      <c r="CE361" s="237">
        <v>44819</v>
      </c>
      <c r="CF361" s="33" t="s">
        <v>4383</v>
      </c>
      <c r="CG361" s="17" t="s">
        <v>4373</v>
      </c>
      <c r="CH361" s="20" t="s">
        <v>4384</v>
      </c>
      <c r="CI361" s="21">
        <v>0</v>
      </c>
      <c r="CJ361" s="235" t="str">
        <f t="shared" si="51"/>
        <v>SIN AVANCE</v>
      </c>
      <c r="CK361" s="223">
        <f t="shared" si="46"/>
        <v>199</v>
      </c>
      <c r="CL361" s="221" t="str">
        <f t="shared" si="47"/>
        <v>CON TIEMPO</v>
      </c>
      <c r="CM361" s="513">
        <v>44883</v>
      </c>
      <c r="CN361" s="546" t="s">
        <v>4384</v>
      </c>
      <c r="CO361" s="336" t="s">
        <v>1543</v>
      </c>
      <c r="CP361" s="120">
        <v>0</v>
      </c>
      <c r="CQ361" s="396" t="s">
        <v>293</v>
      </c>
      <c r="CR361" s="94"/>
      <c r="CS361" s="249">
        <v>44963</v>
      </c>
      <c r="CT361" s="33" t="s">
        <v>4385</v>
      </c>
      <c r="CU361" s="39" t="s">
        <v>4386</v>
      </c>
      <c r="CV361" s="240" t="s">
        <v>4257</v>
      </c>
      <c r="CW361" s="129">
        <v>1</v>
      </c>
      <c r="CX361" s="235" t="str">
        <f t="shared" si="52"/>
        <v>CUMPLIMIENTO TOTAL</v>
      </c>
      <c r="CY361" s="223">
        <f t="shared" si="53"/>
        <v>199</v>
      </c>
      <c r="CZ361" s="221" t="str">
        <f>(IF(CQ361="CERRADO","NO APLICA ACCION CERRADA",IF(CY361&lt;=0,"VENCIDO",IF(AY361&lt;=$V$5,"POR VENCER","CON TIEMPO"))))</f>
        <v>CON TIEMPO</v>
      </c>
      <c r="DA361" s="669">
        <v>44977</v>
      </c>
      <c r="DB361" s="84" t="s">
        <v>4387</v>
      </c>
      <c r="DC361" s="610" t="s">
        <v>2695</v>
      </c>
      <c r="DD361" s="687">
        <v>1</v>
      </c>
      <c r="DE361" s="97" t="s">
        <v>294</v>
      </c>
      <c r="DF361" s="94"/>
      <c r="DG361" s="141"/>
      <c r="DH361" s="141"/>
      <c r="DI361" s="141"/>
      <c r="DJ361" s="141"/>
      <c r="DK361" s="141"/>
      <c r="DL361" s="141"/>
      <c r="DM361" s="141"/>
      <c r="DN361" s="141"/>
      <c r="DO361" s="141"/>
      <c r="DP361" s="141"/>
      <c r="DQ361" s="141"/>
      <c r="DR361" s="141"/>
      <c r="DS361" s="141"/>
      <c r="DT361" s="141"/>
      <c r="DU361" s="141"/>
      <c r="DV361" s="141"/>
      <c r="DW361" s="141"/>
      <c r="DX361" s="141"/>
      <c r="DY361" s="141"/>
      <c r="DZ361" s="141"/>
      <c r="EA361" s="141"/>
      <c r="EB361" s="141"/>
      <c r="EC361" s="141"/>
      <c r="ED361" s="141"/>
      <c r="EE361" s="141"/>
      <c r="EF361" s="141"/>
      <c r="EG361" s="141"/>
      <c r="EH361" s="141"/>
      <c r="EI361" s="141"/>
      <c r="EJ361" s="141"/>
      <c r="EK361" s="141"/>
      <c r="EL361" s="141"/>
      <c r="EM361" s="141"/>
      <c r="EN361" s="141"/>
      <c r="EO361" s="141"/>
      <c r="EP361" s="141"/>
      <c r="EQ361" s="141"/>
      <c r="ER361" s="141"/>
      <c r="ES361" s="141"/>
      <c r="ET361" s="141"/>
      <c r="EU361" s="141"/>
      <c r="EV361" s="141"/>
      <c r="EW361" s="141"/>
      <c r="EX361" s="141"/>
      <c r="EY361" s="141"/>
      <c r="EZ361" s="141"/>
      <c r="FA361" s="141"/>
      <c r="FB361" s="141"/>
      <c r="FC361" s="141"/>
      <c r="FD361" s="141"/>
      <c r="FE361" s="141"/>
      <c r="FF361" s="141"/>
      <c r="FG361" s="141"/>
      <c r="FH361" s="141"/>
      <c r="FI361" s="141"/>
      <c r="FJ361" s="141"/>
      <c r="FK361" s="141"/>
      <c r="FL361" s="141"/>
      <c r="FM361" s="141"/>
      <c r="FN361" s="141"/>
      <c r="FO361" s="141"/>
      <c r="FP361" s="141"/>
      <c r="FQ361" s="141"/>
      <c r="FR361" s="141"/>
      <c r="FS361" s="141"/>
      <c r="FT361" s="141"/>
      <c r="FU361" s="141"/>
      <c r="FV361" s="141"/>
      <c r="FW361" s="141"/>
      <c r="FX361" s="141"/>
      <c r="FY361" s="141"/>
      <c r="FZ361" s="141"/>
      <c r="GA361" s="141"/>
      <c r="GB361" s="141"/>
      <c r="GC361" s="141"/>
      <c r="GD361" s="141"/>
      <c r="GE361" s="141"/>
      <c r="GF361" s="141"/>
      <c r="GG361" s="141"/>
      <c r="GH361" s="141"/>
      <c r="GI361" s="141"/>
      <c r="GJ361" s="141"/>
      <c r="GK361" s="141"/>
      <c r="GL361" s="141"/>
      <c r="GM361" s="141"/>
      <c r="GN361" s="141"/>
      <c r="GO361" s="141"/>
      <c r="GP361" s="141"/>
      <c r="GQ361" s="141"/>
      <c r="GR361" s="141"/>
      <c r="GS361" s="141"/>
      <c r="GT361" s="141"/>
      <c r="GU361" s="141"/>
      <c r="GV361" s="141"/>
      <c r="GW361" s="141"/>
      <c r="GX361" s="141"/>
      <c r="GY361" s="141"/>
      <c r="GZ361" s="141"/>
      <c r="HA361" s="141"/>
      <c r="HB361" s="141"/>
      <c r="HC361" s="141"/>
      <c r="HD361" s="141"/>
      <c r="HE361" s="141"/>
      <c r="HF361" s="141"/>
      <c r="HG361" s="141"/>
      <c r="HH361" s="141"/>
      <c r="HI361" s="141"/>
      <c r="HJ361" s="141"/>
      <c r="HK361" s="141"/>
      <c r="HL361" s="141"/>
      <c r="HM361" s="141"/>
      <c r="HN361" s="141"/>
      <c r="HO361" s="141"/>
      <c r="HP361" s="141"/>
      <c r="HQ361" s="141"/>
      <c r="HR361" s="141"/>
      <c r="HS361" s="141"/>
      <c r="HT361" s="141"/>
      <c r="HU361" s="141"/>
      <c r="HV361" s="141"/>
      <c r="HW361" s="141"/>
      <c r="HX361" s="141"/>
      <c r="HY361" s="141"/>
      <c r="HZ361" s="141"/>
      <c r="IA361" s="141"/>
      <c r="IB361" s="141"/>
      <c r="IC361" s="141"/>
      <c r="ID361" s="141"/>
      <c r="IE361" s="141"/>
      <c r="IF361" s="141"/>
      <c r="IG361" s="141"/>
      <c r="IH361" s="141"/>
      <c r="II361" s="141"/>
      <c r="IJ361" s="141"/>
      <c r="IK361" s="141"/>
      <c r="IL361" s="141"/>
      <c r="IM361" s="141"/>
      <c r="IN361" s="141"/>
      <c r="IO361" s="141"/>
      <c r="IP361" s="141"/>
      <c r="IQ361" s="141"/>
      <c r="IR361" s="141"/>
      <c r="IS361" s="141"/>
      <c r="IT361" s="141"/>
      <c r="IU361" s="141"/>
      <c r="IV361" s="141"/>
      <c r="IW361" s="141"/>
      <c r="IX361" s="141"/>
      <c r="IY361" s="141"/>
      <c r="IZ361" s="141"/>
      <c r="JA361" s="141"/>
      <c r="JB361" s="141"/>
      <c r="JC361" s="141"/>
      <c r="JD361" s="141"/>
      <c r="JE361" s="141"/>
      <c r="JF361" s="141"/>
      <c r="JG361" s="141"/>
      <c r="JH361" s="141"/>
      <c r="JI361" s="141"/>
      <c r="JJ361" s="141"/>
      <c r="JK361" s="141"/>
      <c r="JL361" s="141"/>
      <c r="JM361" s="141"/>
      <c r="JN361" s="141"/>
      <c r="JO361" s="141"/>
      <c r="JP361" s="141"/>
      <c r="JQ361" s="141"/>
      <c r="JR361" s="141"/>
      <c r="JS361" s="141"/>
      <c r="JT361" s="141"/>
      <c r="JU361" s="141"/>
      <c r="JV361" s="141"/>
      <c r="JW361" s="141"/>
      <c r="JX361" s="141"/>
      <c r="JY361" s="141"/>
      <c r="JZ361" s="141"/>
      <c r="KA361" s="141"/>
      <c r="KB361" s="141"/>
      <c r="KC361" s="141"/>
      <c r="KD361" s="141"/>
      <c r="KE361" s="141"/>
      <c r="KF361" s="141"/>
      <c r="KG361" s="141"/>
      <c r="KH361" s="141"/>
      <c r="KI361" s="141"/>
      <c r="KJ361" s="141"/>
      <c r="KK361" s="141"/>
      <c r="KL361" s="141"/>
      <c r="KM361" s="141"/>
      <c r="KN361" s="141"/>
      <c r="KO361" s="141"/>
      <c r="KP361" s="141"/>
      <c r="KQ361" s="141"/>
      <c r="KR361" s="141"/>
      <c r="KS361" s="141"/>
      <c r="KT361" s="141"/>
      <c r="KU361" s="141"/>
      <c r="KV361" s="141"/>
      <c r="KW361" s="141"/>
      <c r="KX361" s="141"/>
      <c r="KY361" s="141"/>
      <c r="KZ361" s="141"/>
      <c r="LA361" s="141"/>
      <c r="LB361" s="141"/>
      <c r="LC361" s="141"/>
      <c r="LD361" s="141"/>
      <c r="LE361" s="141"/>
      <c r="LF361" s="141"/>
      <c r="LG361" s="141"/>
      <c r="LH361" s="141"/>
      <c r="LI361" s="141"/>
      <c r="LJ361" s="141"/>
      <c r="LK361" s="141"/>
      <c r="LL361" s="141"/>
      <c r="LM361" s="141"/>
      <c r="LN361" s="141"/>
      <c r="LO361" s="141"/>
      <c r="LP361" s="141"/>
      <c r="LQ361" s="141"/>
      <c r="LR361" s="141"/>
      <c r="LS361" s="141"/>
      <c r="LT361" s="141"/>
      <c r="LU361" s="141"/>
      <c r="LV361" s="141"/>
      <c r="LW361" s="141"/>
      <c r="LX361" s="141"/>
      <c r="LY361" s="141"/>
      <c r="LZ361" s="141"/>
      <c r="MA361" s="141"/>
      <c r="MB361" s="141"/>
      <c r="MC361" s="141"/>
      <c r="MD361" s="141"/>
      <c r="ME361" s="141"/>
      <c r="MF361" s="141"/>
      <c r="MG361" s="141"/>
      <c r="MH361" s="141"/>
      <c r="MI361" s="141"/>
      <c r="MJ361" s="141"/>
      <c r="MK361" s="141"/>
      <c r="ML361" s="141"/>
      <c r="MM361" s="141"/>
      <c r="MN361" s="141"/>
      <c r="MO361" s="141"/>
      <c r="MP361" s="141"/>
      <c r="MQ361" s="141"/>
      <c r="MR361" s="141"/>
      <c r="MS361" s="141"/>
      <c r="MT361" s="141"/>
      <c r="MU361" s="141"/>
      <c r="MV361" s="141"/>
      <c r="MW361" s="141"/>
      <c r="MX361" s="141"/>
      <c r="MY361" s="141"/>
      <c r="MZ361" s="141"/>
      <c r="NA361" s="141"/>
      <c r="NB361" s="141"/>
      <c r="NC361" s="141"/>
      <c r="ND361" s="141"/>
      <c r="NE361" s="141"/>
      <c r="NF361" s="141"/>
      <c r="NG361" s="141"/>
      <c r="NH361" s="141"/>
      <c r="NI361" s="141"/>
      <c r="NJ361" s="141"/>
      <c r="NK361" s="141"/>
      <c r="NL361" s="141"/>
      <c r="NM361" s="141"/>
      <c r="NN361" s="141"/>
      <c r="NO361" s="141"/>
      <c r="NP361" s="141"/>
      <c r="NQ361" s="141"/>
      <c r="NR361" s="141"/>
      <c r="NS361" s="141"/>
      <c r="NT361" s="141"/>
      <c r="NU361" s="141"/>
      <c r="NV361" s="141"/>
      <c r="NW361" s="141"/>
      <c r="NX361" s="141"/>
      <c r="NY361" s="141"/>
      <c r="NZ361" s="141"/>
      <c r="OA361" s="141"/>
      <c r="OB361" s="141"/>
      <c r="OC361" s="141"/>
      <c r="OD361" s="141"/>
      <c r="OE361" s="141"/>
      <c r="OF361" s="141"/>
      <c r="OG361" s="141"/>
      <c r="OH361" s="141"/>
      <c r="OI361" s="141"/>
      <c r="OJ361" s="141"/>
      <c r="OK361" s="141"/>
      <c r="OL361" s="141"/>
      <c r="OM361" s="141"/>
      <c r="ON361" s="141"/>
      <c r="OO361" s="141"/>
      <c r="OP361" s="141"/>
      <c r="OQ361" s="141"/>
      <c r="OR361" s="141"/>
      <c r="OS361" s="141"/>
      <c r="OT361" s="141"/>
      <c r="OU361" s="141"/>
      <c r="OV361" s="141"/>
      <c r="OW361" s="141"/>
      <c r="OX361" s="141"/>
      <c r="OY361" s="141"/>
      <c r="OZ361" s="141"/>
      <c r="PA361" s="141"/>
      <c r="PB361" s="141"/>
      <c r="PC361" s="141"/>
      <c r="PD361" s="141"/>
      <c r="PE361" s="141"/>
      <c r="PF361" s="141"/>
      <c r="PG361" s="141"/>
      <c r="PH361" s="141"/>
      <c r="PI361" s="141"/>
      <c r="PJ361" s="141"/>
      <c r="PK361" s="141"/>
      <c r="PL361" s="141"/>
      <c r="PM361" s="141"/>
      <c r="PN361" s="141"/>
      <c r="PO361" s="141"/>
      <c r="PP361" s="141"/>
      <c r="PQ361" s="141"/>
      <c r="PR361" s="141"/>
      <c r="PS361" s="141"/>
      <c r="PT361" s="141"/>
      <c r="PU361" s="141"/>
      <c r="PV361" s="141"/>
      <c r="PW361" s="141"/>
      <c r="PX361" s="141"/>
      <c r="PY361" s="141"/>
      <c r="PZ361" s="141"/>
      <c r="QA361" s="141"/>
      <c r="QB361" s="141"/>
      <c r="QC361" s="141"/>
      <c r="QD361" s="141"/>
      <c r="QE361" s="141"/>
      <c r="QF361" s="141"/>
    </row>
    <row r="362" spans="1:448" s="145" customFormat="1" ht="118.5" hidden="1" customHeight="1">
      <c r="A362" s="252">
        <v>335</v>
      </c>
      <c r="B362" s="255" t="s">
        <v>658</v>
      </c>
      <c r="C362" s="256" t="s">
        <v>269</v>
      </c>
      <c r="D362" s="255" t="s">
        <v>341</v>
      </c>
      <c r="E362" s="213" t="s">
        <v>326</v>
      </c>
      <c r="F362" s="255" t="s">
        <v>658</v>
      </c>
      <c r="G362" s="256" t="s">
        <v>269</v>
      </c>
      <c r="H362" s="213" t="s">
        <v>341</v>
      </c>
      <c r="I362" s="213" t="s">
        <v>659</v>
      </c>
      <c r="J362" s="395" t="s">
        <v>658</v>
      </c>
      <c r="K362" s="395" t="s">
        <v>638</v>
      </c>
      <c r="L362" s="395" t="s">
        <v>639</v>
      </c>
      <c r="M362" s="288" t="s">
        <v>660</v>
      </c>
      <c r="N362" s="395" t="s">
        <v>661</v>
      </c>
      <c r="O362" s="215" t="s">
        <v>88</v>
      </c>
      <c r="P362" s="215" t="s">
        <v>92</v>
      </c>
      <c r="Q362" s="213" t="s">
        <v>657</v>
      </c>
      <c r="R362" s="213" t="s">
        <v>250</v>
      </c>
      <c r="S362" s="255" t="s">
        <v>4388</v>
      </c>
      <c r="T362" s="255" t="s">
        <v>328</v>
      </c>
      <c r="U362" s="726" t="s">
        <v>4184</v>
      </c>
      <c r="V362" s="213">
        <v>2021</v>
      </c>
      <c r="W362" s="255" t="s">
        <v>4389</v>
      </c>
      <c r="X362" s="284" t="s">
        <v>4390</v>
      </c>
      <c r="Y362" s="213" t="s">
        <v>4391</v>
      </c>
      <c r="Z362" s="284" t="s">
        <v>4392</v>
      </c>
      <c r="AA362" s="255">
        <v>1</v>
      </c>
      <c r="AB362" s="213" t="s">
        <v>4393</v>
      </c>
      <c r="AC362" s="213" t="s">
        <v>4394</v>
      </c>
      <c r="AD362" s="683">
        <v>1</v>
      </c>
      <c r="AE362" s="61" t="s">
        <v>4395</v>
      </c>
      <c r="AF362" s="315">
        <v>44562</v>
      </c>
      <c r="AG362" s="315">
        <v>44650</v>
      </c>
      <c r="AH362" s="260">
        <v>44743</v>
      </c>
      <c r="AI362" s="260" t="s">
        <v>309</v>
      </c>
      <c r="AJ362" s="260" t="s">
        <v>309</v>
      </c>
      <c r="AK362" s="218">
        <f t="shared" si="50"/>
        <v>-61</v>
      </c>
      <c r="AL362" s="220" t="s">
        <v>547</v>
      </c>
      <c r="AM362" s="257"/>
      <c r="AN362" s="257"/>
      <c r="AO362" s="257"/>
      <c r="AP362" s="261"/>
      <c r="AQ362" s="235" t="s">
        <v>386</v>
      </c>
      <c r="AR362" s="223">
        <v>199</v>
      </c>
      <c r="AS362" s="221" t="s">
        <v>398</v>
      </c>
      <c r="AT362" s="262" t="s">
        <v>412</v>
      </c>
      <c r="AU362" s="220" t="s">
        <v>547</v>
      </c>
      <c r="AV362" s="263" t="s">
        <v>412</v>
      </c>
      <c r="AW362" s="222">
        <v>0</v>
      </c>
      <c r="AX362" s="261">
        <v>0</v>
      </c>
      <c r="AY362" s="221" t="s">
        <v>400</v>
      </c>
      <c r="AZ362" s="221" t="s">
        <v>383</v>
      </c>
      <c r="BA362" s="247" t="s">
        <v>390</v>
      </c>
      <c r="BB362" s="316" t="s">
        <v>789</v>
      </c>
      <c r="BC362" s="375">
        <v>44620</v>
      </c>
      <c r="BD362" s="316" t="s">
        <v>394</v>
      </c>
      <c r="BE362" s="279" t="s">
        <v>576</v>
      </c>
      <c r="BF362" s="266">
        <v>0</v>
      </c>
      <c r="BG362" s="235" t="s">
        <v>386</v>
      </c>
      <c r="BH362" s="223">
        <v>-44620</v>
      </c>
      <c r="BI362" s="221" t="s">
        <v>398</v>
      </c>
      <c r="BJ362" s="267"/>
      <c r="BK362" s="267"/>
      <c r="BL362" s="267"/>
      <c r="BM362" s="267"/>
      <c r="BN362" s="221"/>
      <c r="BO362" s="267"/>
      <c r="BP362" s="268" t="s">
        <v>293</v>
      </c>
      <c r="BQ362" s="62" t="s">
        <v>4396</v>
      </c>
      <c r="BR362" s="269">
        <v>44712</v>
      </c>
      <c r="BS362" s="233" t="s">
        <v>328</v>
      </c>
      <c r="BT362" s="234">
        <v>1</v>
      </c>
      <c r="BU362" s="235" t="s">
        <v>380</v>
      </c>
      <c r="BV362" s="223">
        <v>-61</v>
      </c>
      <c r="BW362" s="221" t="s">
        <v>387</v>
      </c>
      <c r="BX362" s="383">
        <v>44734</v>
      </c>
      <c r="BY362" s="290" t="s">
        <v>4397</v>
      </c>
      <c r="BZ362" s="380" t="s">
        <v>403</v>
      </c>
      <c r="CA362" s="106">
        <v>1</v>
      </c>
      <c r="CB362" s="236" t="s">
        <v>294</v>
      </c>
      <c r="CC362" s="94"/>
      <c r="CD362" s="236" t="s">
        <v>294</v>
      </c>
      <c r="CE362" s="233" t="s">
        <v>1125</v>
      </c>
      <c r="CF362" s="233" t="s">
        <v>1125</v>
      </c>
      <c r="CG362" s="375" t="s">
        <v>328</v>
      </c>
      <c r="CH362" s="233" t="s">
        <v>328</v>
      </c>
      <c r="CI362" s="234">
        <v>1</v>
      </c>
      <c r="CJ362" s="235" t="str">
        <f t="shared" si="51"/>
        <v>CUMPLIMIENTO TOTAL</v>
      </c>
      <c r="CK362" s="223" t="str">
        <f t="shared" si="46"/>
        <v>NO APLICA ACCION CERRADA</v>
      </c>
      <c r="CL362" s="221" t="str">
        <f t="shared" si="47"/>
        <v>NO APLICA ACCION CERRADA</v>
      </c>
      <c r="CM362" s="239" t="s">
        <v>328</v>
      </c>
      <c r="CN362" s="82" t="s">
        <v>1125</v>
      </c>
      <c r="CO362" s="291" t="s">
        <v>403</v>
      </c>
      <c r="CP362" s="116">
        <v>1</v>
      </c>
      <c r="CQ362" s="236" t="s">
        <v>294</v>
      </c>
      <c r="CR362" s="94"/>
      <c r="CS362" s="249">
        <v>44963</v>
      </c>
      <c r="CT362" s="82" t="s">
        <v>1125</v>
      </c>
      <c r="CU362" s="82" t="s">
        <v>339</v>
      </c>
      <c r="CV362" s="107">
        <v>1</v>
      </c>
      <c r="CW362" s="110">
        <v>1</v>
      </c>
      <c r="CX362" s="235" t="str">
        <f t="shared" si="52"/>
        <v>CUMPLIMIENTO TOTAL</v>
      </c>
      <c r="CY362" s="223" t="str">
        <f t="shared" si="53"/>
        <v>NO APLICA ACCION CERRADA</v>
      </c>
      <c r="CZ362" s="221" t="str">
        <f>(IF(CQ362="CERRADO","NO APLICA ACCION CERRADA",IF(CW362&lt;=0,"VENCIDO",IF(AY362&lt;=$V$5,"POR VENCER","CON TIEMPO"))))</f>
        <v>NO APLICA ACCION CERRADA</v>
      </c>
      <c r="DA362" s="239" t="s">
        <v>328</v>
      </c>
      <c r="DB362" s="82" t="s">
        <v>1125</v>
      </c>
      <c r="DC362" s="82" t="s">
        <v>339</v>
      </c>
      <c r="DD362" s="107">
        <v>1</v>
      </c>
      <c r="DE362" s="97" t="s">
        <v>294</v>
      </c>
      <c r="DF362" s="94"/>
      <c r="DG362" s="141"/>
      <c r="DH362" s="141"/>
      <c r="DI362" s="141"/>
      <c r="DJ362" s="141"/>
      <c r="DK362" s="141"/>
      <c r="DL362" s="141"/>
      <c r="DM362" s="141"/>
      <c r="DN362" s="141"/>
      <c r="DO362" s="141"/>
      <c r="DP362" s="141"/>
      <c r="DQ362" s="141"/>
      <c r="DR362" s="141"/>
      <c r="DS362" s="141"/>
      <c r="DT362" s="141"/>
      <c r="DU362" s="141"/>
      <c r="DV362" s="141"/>
      <c r="DW362" s="141"/>
      <c r="DX362" s="141"/>
      <c r="DY362" s="141"/>
      <c r="DZ362" s="141"/>
      <c r="EA362" s="141"/>
      <c r="EB362" s="141"/>
      <c r="EC362" s="141"/>
      <c r="ED362" s="141"/>
      <c r="EE362" s="141"/>
      <c r="EF362" s="141"/>
      <c r="EG362" s="141"/>
      <c r="EH362" s="141"/>
      <c r="EI362" s="141"/>
      <c r="EJ362" s="141"/>
      <c r="EK362" s="141"/>
      <c r="EL362" s="141"/>
      <c r="EM362" s="141"/>
      <c r="EN362" s="141"/>
      <c r="EO362" s="141"/>
      <c r="EP362" s="141"/>
      <c r="EQ362" s="141"/>
      <c r="ER362" s="141"/>
      <c r="ES362" s="141"/>
      <c r="ET362" s="141"/>
      <c r="EU362" s="141"/>
      <c r="EV362" s="141"/>
      <c r="EW362" s="141"/>
      <c r="EX362" s="141"/>
      <c r="EY362" s="141"/>
      <c r="EZ362" s="141"/>
      <c r="FA362" s="141"/>
      <c r="FB362" s="141"/>
      <c r="FC362" s="141"/>
      <c r="FD362" s="141"/>
      <c r="FE362" s="141"/>
      <c r="FF362" s="141"/>
      <c r="FG362" s="141"/>
      <c r="FH362" s="141"/>
      <c r="FI362" s="141"/>
      <c r="FJ362" s="141"/>
      <c r="FK362" s="141"/>
      <c r="FL362" s="141"/>
      <c r="FM362" s="141"/>
      <c r="FN362" s="141"/>
      <c r="FO362" s="141"/>
      <c r="FP362" s="141"/>
      <c r="FQ362" s="141"/>
      <c r="FR362" s="141"/>
      <c r="FS362" s="141"/>
      <c r="FT362" s="141"/>
      <c r="FU362" s="141"/>
      <c r="FV362" s="141"/>
      <c r="FW362" s="141"/>
      <c r="FX362" s="141"/>
      <c r="FY362" s="141"/>
      <c r="FZ362" s="141"/>
      <c r="GA362" s="141"/>
      <c r="GB362" s="141"/>
      <c r="GC362" s="141"/>
      <c r="GD362" s="141"/>
      <c r="GE362" s="141"/>
      <c r="GF362" s="141"/>
      <c r="GG362" s="141"/>
      <c r="GH362" s="141"/>
      <c r="GI362" s="141"/>
      <c r="GJ362" s="141"/>
      <c r="GK362" s="141"/>
      <c r="GL362" s="141"/>
      <c r="GM362" s="141"/>
      <c r="GN362" s="141"/>
      <c r="GO362" s="141"/>
      <c r="GP362" s="141"/>
      <c r="GQ362" s="141"/>
      <c r="GR362" s="141"/>
      <c r="GS362" s="141"/>
      <c r="GT362" s="141"/>
      <c r="GU362" s="141"/>
      <c r="GV362" s="141"/>
      <c r="GW362" s="141"/>
      <c r="GX362" s="141"/>
      <c r="GY362" s="141"/>
      <c r="GZ362" s="141"/>
      <c r="HA362" s="141"/>
      <c r="HB362" s="141"/>
      <c r="HC362" s="141"/>
      <c r="HD362" s="141"/>
      <c r="HE362" s="141"/>
      <c r="HF362" s="141"/>
      <c r="HG362" s="141"/>
      <c r="HH362" s="141"/>
      <c r="HI362" s="141"/>
      <c r="HJ362" s="141"/>
      <c r="HK362" s="141"/>
      <c r="HL362" s="141"/>
      <c r="HM362" s="141"/>
      <c r="HN362" s="141"/>
      <c r="HO362" s="141"/>
      <c r="HP362" s="141"/>
      <c r="HQ362" s="141"/>
      <c r="HR362" s="141"/>
      <c r="HS362" s="141"/>
      <c r="HT362" s="141"/>
      <c r="HU362" s="141"/>
      <c r="HV362" s="141"/>
      <c r="HW362" s="141"/>
      <c r="HX362" s="141"/>
      <c r="HY362" s="141"/>
      <c r="HZ362" s="141"/>
      <c r="IA362" s="141"/>
      <c r="IB362" s="141"/>
      <c r="IC362" s="141"/>
      <c r="ID362" s="141"/>
      <c r="IE362" s="141"/>
      <c r="IF362" s="141"/>
      <c r="IG362" s="141"/>
      <c r="IH362" s="141"/>
      <c r="II362" s="141"/>
      <c r="IJ362" s="141"/>
      <c r="IK362" s="141"/>
      <c r="IL362" s="141"/>
      <c r="IM362" s="141"/>
      <c r="IN362" s="141"/>
      <c r="IO362" s="141"/>
      <c r="IP362" s="141"/>
      <c r="IQ362" s="141"/>
      <c r="IR362" s="141"/>
      <c r="IS362" s="141"/>
      <c r="IT362" s="141"/>
      <c r="IU362" s="141"/>
      <c r="IV362" s="141"/>
      <c r="IW362" s="141"/>
      <c r="IX362" s="141"/>
      <c r="IY362" s="141"/>
      <c r="IZ362" s="141"/>
      <c r="JA362" s="141"/>
      <c r="JB362" s="141"/>
      <c r="JC362" s="141"/>
      <c r="JD362" s="141"/>
      <c r="JE362" s="141"/>
      <c r="JF362" s="141"/>
      <c r="JG362" s="141"/>
      <c r="JH362" s="141"/>
      <c r="JI362" s="141"/>
      <c r="JJ362" s="141"/>
      <c r="JK362" s="141"/>
      <c r="JL362" s="141"/>
      <c r="JM362" s="141"/>
      <c r="JN362" s="141"/>
      <c r="JO362" s="141"/>
      <c r="JP362" s="141"/>
      <c r="JQ362" s="141"/>
      <c r="JR362" s="141"/>
      <c r="JS362" s="141"/>
      <c r="JT362" s="141"/>
      <c r="JU362" s="141"/>
      <c r="JV362" s="141"/>
      <c r="JW362" s="141"/>
      <c r="JX362" s="141"/>
      <c r="JY362" s="141"/>
      <c r="JZ362" s="141"/>
      <c r="KA362" s="141"/>
      <c r="KB362" s="141"/>
      <c r="KC362" s="141"/>
      <c r="KD362" s="141"/>
      <c r="KE362" s="141"/>
      <c r="KF362" s="141"/>
      <c r="KG362" s="141"/>
      <c r="KH362" s="141"/>
      <c r="KI362" s="141"/>
      <c r="KJ362" s="141"/>
      <c r="KK362" s="141"/>
      <c r="KL362" s="141"/>
      <c r="KM362" s="141"/>
      <c r="KN362" s="141"/>
      <c r="KO362" s="141"/>
      <c r="KP362" s="141"/>
      <c r="KQ362" s="141"/>
      <c r="KR362" s="141"/>
      <c r="KS362" s="141"/>
      <c r="KT362" s="141"/>
      <c r="KU362" s="141"/>
      <c r="KV362" s="141"/>
      <c r="KW362" s="141"/>
      <c r="KX362" s="141"/>
      <c r="KY362" s="141"/>
      <c r="KZ362" s="141"/>
      <c r="LA362" s="141"/>
      <c r="LB362" s="141"/>
      <c r="LC362" s="141"/>
      <c r="LD362" s="141"/>
      <c r="LE362" s="141"/>
      <c r="LF362" s="141"/>
      <c r="LG362" s="141"/>
      <c r="LH362" s="141"/>
      <c r="LI362" s="141"/>
      <c r="LJ362" s="141"/>
      <c r="LK362" s="141"/>
      <c r="LL362" s="141"/>
      <c r="LM362" s="141"/>
      <c r="LN362" s="141"/>
      <c r="LO362" s="141"/>
      <c r="LP362" s="141"/>
      <c r="LQ362" s="141"/>
      <c r="LR362" s="141"/>
      <c r="LS362" s="141"/>
      <c r="LT362" s="141"/>
      <c r="LU362" s="141"/>
      <c r="LV362" s="141"/>
      <c r="LW362" s="141"/>
      <c r="LX362" s="141"/>
      <c r="LY362" s="141"/>
      <c r="LZ362" s="141"/>
      <c r="MA362" s="141"/>
      <c r="MB362" s="141"/>
      <c r="MC362" s="141"/>
      <c r="MD362" s="141"/>
      <c r="ME362" s="141"/>
      <c r="MF362" s="141"/>
      <c r="MG362" s="141"/>
      <c r="MH362" s="141"/>
      <c r="MI362" s="141"/>
      <c r="MJ362" s="141"/>
      <c r="MK362" s="141"/>
      <c r="ML362" s="141"/>
      <c r="MM362" s="141"/>
      <c r="MN362" s="141"/>
      <c r="MO362" s="141"/>
      <c r="MP362" s="141"/>
      <c r="MQ362" s="141"/>
      <c r="MR362" s="141"/>
      <c r="MS362" s="141"/>
      <c r="MT362" s="141"/>
      <c r="MU362" s="141"/>
      <c r="MV362" s="141"/>
      <c r="MW362" s="141"/>
      <c r="MX362" s="141"/>
      <c r="MY362" s="141"/>
      <c r="MZ362" s="141"/>
      <c r="NA362" s="141"/>
      <c r="NB362" s="141"/>
      <c r="NC362" s="141"/>
      <c r="ND362" s="141"/>
      <c r="NE362" s="141"/>
      <c r="NF362" s="141"/>
      <c r="NG362" s="141"/>
      <c r="NH362" s="141"/>
      <c r="NI362" s="141"/>
      <c r="NJ362" s="141"/>
      <c r="NK362" s="141"/>
      <c r="NL362" s="141"/>
      <c r="NM362" s="141"/>
      <c r="NN362" s="141"/>
      <c r="NO362" s="141"/>
      <c r="NP362" s="141"/>
      <c r="NQ362" s="141"/>
      <c r="NR362" s="141"/>
      <c r="NS362" s="141"/>
      <c r="NT362" s="141"/>
      <c r="NU362" s="141"/>
      <c r="NV362" s="141"/>
      <c r="NW362" s="141"/>
      <c r="NX362" s="141"/>
      <c r="NY362" s="141"/>
      <c r="NZ362" s="141"/>
      <c r="OA362" s="141"/>
      <c r="OB362" s="141"/>
      <c r="OC362" s="141"/>
      <c r="OD362" s="141"/>
      <c r="OE362" s="141"/>
      <c r="OF362" s="141"/>
      <c r="OG362" s="141"/>
      <c r="OH362" s="141"/>
      <c r="OI362" s="141"/>
      <c r="OJ362" s="141"/>
      <c r="OK362" s="141"/>
      <c r="OL362" s="141"/>
      <c r="OM362" s="141"/>
      <c r="ON362" s="141"/>
      <c r="OO362" s="141"/>
      <c r="OP362" s="141"/>
      <c r="OQ362" s="141"/>
      <c r="OR362" s="141"/>
      <c r="OS362" s="141"/>
      <c r="OT362" s="141"/>
      <c r="OU362" s="141"/>
      <c r="OV362" s="141"/>
      <c r="OW362" s="141"/>
      <c r="OX362" s="141"/>
      <c r="OY362" s="141"/>
      <c r="OZ362" s="141"/>
      <c r="PA362" s="141"/>
      <c r="PB362" s="141"/>
      <c r="PC362" s="141"/>
      <c r="PD362" s="141"/>
      <c r="PE362" s="141"/>
      <c r="PF362" s="141"/>
      <c r="PG362" s="141"/>
      <c r="PH362" s="141"/>
      <c r="PI362" s="141"/>
      <c r="PJ362" s="141"/>
      <c r="PK362" s="141"/>
      <c r="PL362" s="141"/>
      <c r="PM362" s="141"/>
      <c r="PN362" s="141"/>
      <c r="PO362" s="141"/>
      <c r="PP362" s="141"/>
      <c r="PQ362" s="141"/>
      <c r="PR362" s="141"/>
      <c r="PS362" s="141"/>
      <c r="PT362" s="141"/>
      <c r="PU362" s="141"/>
      <c r="PV362" s="141"/>
      <c r="PW362" s="141"/>
      <c r="PX362" s="141"/>
      <c r="PY362" s="141"/>
      <c r="PZ362" s="141"/>
      <c r="QA362" s="141"/>
      <c r="QB362" s="141"/>
      <c r="QC362" s="141"/>
      <c r="QD362" s="141"/>
      <c r="QE362" s="141"/>
      <c r="QF362" s="141"/>
    </row>
    <row r="363" spans="1:448" s="145" customFormat="1" ht="118.5" hidden="1" customHeight="1">
      <c r="A363" s="252">
        <v>336</v>
      </c>
      <c r="B363" s="255" t="s">
        <v>1876</v>
      </c>
      <c r="C363" s="256" t="s">
        <v>269</v>
      </c>
      <c r="D363" s="255" t="s">
        <v>341</v>
      </c>
      <c r="E363" s="284" t="s">
        <v>4398</v>
      </c>
      <c r="F363" s="213" t="s">
        <v>1877</v>
      </c>
      <c r="G363" s="256" t="s">
        <v>269</v>
      </c>
      <c r="H363" s="213" t="s">
        <v>341</v>
      </c>
      <c r="I363" s="213" t="s">
        <v>207</v>
      </c>
      <c r="J363" s="395" t="s">
        <v>102</v>
      </c>
      <c r="K363" s="395" t="s">
        <v>638</v>
      </c>
      <c r="L363" s="395" t="s">
        <v>639</v>
      </c>
      <c r="M363" s="288" t="s">
        <v>1879</v>
      </c>
      <c r="N363" s="395" t="s">
        <v>1880</v>
      </c>
      <c r="O363" s="213" t="s">
        <v>207</v>
      </c>
      <c r="P363" s="213" t="s">
        <v>4399</v>
      </c>
      <c r="Q363" s="213" t="s">
        <v>642</v>
      </c>
      <c r="R363" s="213" t="s">
        <v>250</v>
      </c>
      <c r="S363" s="255" t="s">
        <v>4400</v>
      </c>
      <c r="T363" s="255" t="s">
        <v>4401</v>
      </c>
      <c r="U363" s="224" t="s">
        <v>4402</v>
      </c>
      <c r="V363" s="213">
        <v>2021</v>
      </c>
      <c r="W363" s="255" t="s">
        <v>4403</v>
      </c>
      <c r="X363" s="284" t="s">
        <v>4404</v>
      </c>
      <c r="Y363" s="213" t="s">
        <v>4405</v>
      </c>
      <c r="Z363" s="284" t="s">
        <v>4406</v>
      </c>
      <c r="AA363" s="255">
        <v>1</v>
      </c>
      <c r="AB363" s="213" t="s">
        <v>4407</v>
      </c>
      <c r="AC363" s="213" t="s">
        <v>3707</v>
      </c>
      <c r="AD363" s="683">
        <v>1</v>
      </c>
      <c r="AE363" s="284" t="s">
        <v>951</v>
      </c>
      <c r="AF363" s="315">
        <v>44531</v>
      </c>
      <c r="AG363" s="315">
        <v>44895</v>
      </c>
      <c r="AH363" s="315"/>
      <c r="AI363" s="260" t="s">
        <v>309</v>
      </c>
      <c r="AJ363" s="260" t="s">
        <v>309</v>
      </c>
      <c r="AK363" s="218">
        <f t="shared" si="50"/>
        <v>184</v>
      </c>
      <c r="AL363" s="220" t="s">
        <v>547</v>
      </c>
      <c r="AM363" s="257"/>
      <c r="AN363" s="257"/>
      <c r="AO363" s="257"/>
      <c r="AP363" s="261"/>
      <c r="AQ363" s="235" t="s">
        <v>386</v>
      </c>
      <c r="AR363" s="223">
        <v>444</v>
      </c>
      <c r="AS363" s="221" t="s">
        <v>398</v>
      </c>
      <c r="AT363" s="262" t="s">
        <v>412</v>
      </c>
      <c r="AU363" s="220" t="s">
        <v>547</v>
      </c>
      <c r="AV363" s="263" t="s">
        <v>412</v>
      </c>
      <c r="AW363" s="222">
        <v>0</v>
      </c>
      <c r="AX363" s="261">
        <v>0</v>
      </c>
      <c r="AY363" s="221" t="s">
        <v>400</v>
      </c>
      <c r="AZ363" s="221" t="s">
        <v>383</v>
      </c>
      <c r="BA363" s="247" t="s">
        <v>390</v>
      </c>
      <c r="BB363" s="250" t="s">
        <v>789</v>
      </c>
      <c r="BC363" s="264">
        <v>44620</v>
      </c>
      <c r="BD363" s="250" t="s">
        <v>394</v>
      </c>
      <c r="BE363" s="240" t="s">
        <v>576</v>
      </c>
      <c r="BF363" s="124">
        <v>0</v>
      </c>
      <c r="BG363" s="235" t="s">
        <v>386</v>
      </c>
      <c r="BH363" s="223">
        <v>-44620</v>
      </c>
      <c r="BI363" s="221" t="s">
        <v>398</v>
      </c>
      <c r="BJ363" s="375">
        <v>44638</v>
      </c>
      <c r="BK363" s="279" t="s">
        <v>4408</v>
      </c>
      <c r="BL363" s="316" t="s">
        <v>466</v>
      </c>
      <c r="BM363" s="317">
        <v>0</v>
      </c>
      <c r="BN363" s="221" t="s">
        <v>293</v>
      </c>
      <c r="BO363" s="267"/>
      <c r="BP363" s="268" t="s">
        <v>293</v>
      </c>
      <c r="BQ363" s="62" t="s">
        <v>4409</v>
      </c>
      <c r="BR363" s="269">
        <v>44712</v>
      </c>
      <c r="BS363" s="233" t="s">
        <v>4410</v>
      </c>
      <c r="BT363" s="234">
        <v>0.5</v>
      </c>
      <c r="BU363" s="235" t="s">
        <v>422</v>
      </c>
      <c r="BV363" s="223">
        <v>184</v>
      </c>
      <c r="BW363" s="221" t="s">
        <v>398</v>
      </c>
      <c r="BX363" s="556">
        <v>44732</v>
      </c>
      <c r="BY363" s="557" t="s">
        <v>4411</v>
      </c>
      <c r="BZ363" s="557" t="s">
        <v>559</v>
      </c>
      <c r="CA363" s="558">
        <v>0.5</v>
      </c>
      <c r="CB363" s="236" t="s">
        <v>293</v>
      </c>
      <c r="CC363" s="94"/>
      <c r="CD363" s="268" t="s">
        <v>293</v>
      </c>
      <c r="CE363" s="237">
        <v>44792</v>
      </c>
      <c r="CF363" s="27" t="s">
        <v>4412</v>
      </c>
      <c r="CG363" s="27" t="s">
        <v>4413</v>
      </c>
      <c r="CH363" s="265" t="s">
        <v>328</v>
      </c>
      <c r="CI363" s="122">
        <v>1</v>
      </c>
      <c r="CJ363" s="235" t="str">
        <f t="shared" si="51"/>
        <v>CUMPLIMIENTO TOTAL</v>
      </c>
      <c r="CK363" s="223">
        <f t="shared" si="46"/>
        <v>184</v>
      </c>
      <c r="CL363" s="221" t="str">
        <f t="shared" si="47"/>
        <v>CON TIEMPO</v>
      </c>
      <c r="CM363" s="564">
        <v>44882</v>
      </c>
      <c r="CN363" s="348" t="s">
        <v>4414</v>
      </c>
      <c r="CO363" s="95" t="s">
        <v>559</v>
      </c>
      <c r="CP363" s="479">
        <v>0.5</v>
      </c>
      <c r="CQ363" s="281" t="s">
        <v>293</v>
      </c>
      <c r="CR363" s="94"/>
      <c r="CS363" s="249">
        <v>44963</v>
      </c>
      <c r="CT363" s="29" t="s">
        <v>4415</v>
      </c>
      <c r="CU363" s="65" t="s">
        <v>4416</v>
      </c>
      <c r="CV363" s="240" t="s">
        <v>4417</v>
      </c>
      <c r="CW363" s="122">
        <v>0.75</v>
      </c>
      <c r="CX363" s="235" t="str">
        <f t="shared" si="52"/>
        <v>AVANCE SIGNIFICATIVO</v>
      </c>
      <c r="CY363" s="223">
        <f t="shared" si="53"/>
        <v>184</v>
      </c>
      <c r="CZ363" s="221" t="str">
        <f>(IF(CQ363="CERRADO","NO APLICA ACCION CERRADA",IF(CY363&lt;=0,"VENCIDO",IF(AY363&lt;=$V$5,"POR VENCER","CON TIEMPO"))))</f>
        <v>CON TIEMPO</v>
      </c>
      <c r="DA363" s="542">
        <v>44972</v>
      </c>
      <c r="DB363" s="83" t="s">
        <v>4418</v>
      </c>
      <c r="DC363" s="86" t="s">
        <v>1747</v>
      </c>
      <c r="DD363" s="543">
        <v>0.5</v>
      </c>
      <c r="DE363" s="97" t="s">
        <v>387</v>
      </c>
      <c r="DF363" s="94"/>
      <c r="DG363" s="141"/>
      <c r="DH363" s="141"/>
      <c r="DI363" s="141"/>
      <c r="DJ363" s="141"/>
      <c r="DK363" s="141"/>
      <c r="DL363" s="141"/>
      <c r="DM363" s="141"/>
      <c r="DN363" s="141"/>
      <c r="DO363" s="141"/>
      <c r="DP363" s="141"/>
      <c r="DQ363" s="141"/>
      <c r="DR363" s="141"/>
      <c r="DS363" s="141"/>
      <c r="DT363" s="141"/>
      <c r="DU363" s="141"/>
      <c r="DV363" s="141"/>
      <c r="DW363" s="141"/>
      <c r="DX363" s="141"/>
      <c r="DY363" s="141"/>
      <c r="DZ363" s="141"/>
      <c r="EA363" s="141"/>
      <c r="EB363" s="141"/>
      <c r="EC363" s="141"/>
      <c r="ED363" s="141"/>
      <c r="EE363" s="141"/>
      <c r="EF363" s="141"/>
      <c r="EG363" s="141"/>
      <c r="EH363" s="141"/>
      <c r="EI363" s="141"/>
      <c r="EJ363" s="141"/>
      <c r="EK363" s="141"/>
      <c r="EL363" s="141"/>
      <c r="EM363" s="141"/>
      <c r="EN363" s="141"/>
      <c r="EO363" s="141"/>
      <c r="EP363" s="141"/>
      <c r="EQ363" s="141"/>
      <c r="ER363" s="141"/>
      <c r="ES363" s="141"/>
      <c r="ET363" s="141"/>
      <c r="EU363" s="141"/>
      <c r="EV363" s="141"/>
      <c r="EW363" s="141"/>
      <c r="EX363" s="141"/>
      <c r="EY363" s="141"/>
      <c r="EZ363" s="141"/>
      <c r="FA363" s="141"/>
      <c r="FB363" s="141"/>
      <c r="FC363" s="141"/>
      <c r="FD363" s="141"/>
      <c r="FE363" s="141"/>
      <c r="FF363" s="141"/>
      <c r="FG363" s="141"/>
      <c r="FH363" s="141"/>
      <c r="FI363" s="141"/>
      <c r="FJ363" s="141"/>
      <c r="FK363" s="141"/>
      <c r="FL363" s="141"/>
      <c r="FM363" s="141"/>
      <c r="FN363" s="141"/>
      <c r="FO363" s="141"/>
      <c r="FP363" s="141"/>
      <c r="FQ363" s="141"/>
      <c r="FR363" s="141"/>
      <c r="FS363" s="141"/>
      <c r="FT363" s="141"/>
      <c r="FU363" s="141"/>
      <c r="FV363" s="141"/>
      <c r="FW363" s="141"/>
      <c r="FX363" s="141"/>
      <c r="FY363" s="141"/>
      <c r="FZ363" s="141"/>
      <c r="GA363" s="141"/>
      <c r="GB363" s="141"/>
      <c r="GC363" s="141"/>
      <c r="GD363" s="141"/>
      <c r="GE363" s="141"/>
      <c r="GF363" s="141"/>
      <c r="GG363" s="141"/>
      <c r="GH363" s="141"/>
      <c r="GI363" s="141"/>
      <c r="GJ363" s="141"/>
      <c r="GK363" s="141"/>
      <c r="GL363" s="141"/>
      <c r="GM363" s="141"/>
      <c r="GN363" s="141"/>
      <c r="GO363" s="141"/>
      <c r="GP363" s="141"/>
      <c r="GQ363" s="141"/>
      <c r="GR363" s="141"/>
      <c r="GS363" s="141"/>
      <c r="GT363" s="141"/>
      <c r="GU363" s="141"/>
      <c r="GV363" s="141"/>
      <c r="GW363" s="141"/>
      <c r="GX363" s="141"/>
      <c r="GY363" s="141"/>
      <c r="GZ363" s="141"/>
      <c r="HA363" s="141"/>
      <c r="HB363" s="141"/>
      <c r="HC363" s="141"/>
      <c r="HD363" s="141"/>
      <c r="HE363" s="141"/>
      <c r="HF363" s="141"/>
      <c r="HG363" s="141"/>
      <c r="HH363" s="141"/>
      <c r="HI363" s="141"/>
      <c r="HJ363" s="141"/>
      <c r="HK363" s="141"/>
      <c r="HL363" s="141"/>
      <c r="HM363" s="141"/>
      <c r="HN363" s="141"/>
      <c r="HO363" s="141"/>
      <c r="HP363" s="141"/>
      <c r="HQ363" s="141"/>
      <c r="HR363" s="141"/>
      <c r="HS363" s="141"/>
      <c r="HT363" s="141"/>
      <c r="HU363" s="141"/>
      <c r="HV363" s="141"/>
      <c r="HW363" s="141"/>
      <c r="HX363" s="141"/>
      <c r="HY363" s="141"/>
      <c r="HZ363" s="141"/>
      <c r="IA363" s="141"/>
      <c r="IB363" s="141"/>
      <c r="IC363" s="141"/>
      <c r="ID363" s="141"/>
      <c r="IE363" s="141"/>
      <c r="IF363" s="141"/>
      <c r="IG363" s="141"/>
      <c r="IH363" s="141"/>
      <c r="II363" s="141"/>
      <c r="IJ363" s="141"/>
      <c r="IK363" s="141"/>
      <c r="IL363" s="141"/>
      <c r="IM363" s="141"/>
      <c r="IN363" s="141"/>
      <c r="IO363" s="141"/>
      <c r="IP363" s="141"/>
      <c r="IQ363" s="141"/>
      <c r="IR363" s="141"/>
      <c r="IS363" s="141"/>
      <c r="IT363" s="141"/>
      <c r="IU363" s="141"/>
      <c r="IV363" s="141"/>
      <c r="IW363" s="141"/>
      <c r="IX363" s="141"/>
      <c r="IY363" s="141"/>
      <c r="IZ363" s="141"/>
      <c r="JA363" s="141"/>
      <c r="JB363" s="141"/>
      <c r="JC363" s="141"/>
      <c r="JD363" s="141"/>
      <c r="JE363" s="141"/>
      <c r="JF363" s="141"/>
      <c r="JG363" s="141"/>
      <c r="JH363" s="141"/>
      <c r="JI363" s="141"/>
      <c r="JJ363" s="141"/>
      <c r="JK363" s="141"/>
      <c r="JL363" s="141"/>
      <c r="JM363" s="141"/>
      <c r="JN363" s="141"/>
      <c r="JO363" s="141"/>
      <c r="JP363" s="141"/>
      <c r="JQ363" s="141"/>
      <c r="JR363" s="141"/>
      <c r="JS363" s="141"/>
      <c r="JT363" s="141"/>
      <c r="JU363" s="141"/>
      <c r="JV363" s="141"/>
      <c r="JW363" s="141"/>
      <c r="JX363" s="141"/>
      <c r="JY363" s="141"/>
      <c r="JZ363" s="141"/>
      <c r="KA363" s="141"/>
      <c r="KB363" s="141"/>
      <c r="KC363" s="141"/>
      <c r="KD363" s="141"/>
      <c r="KE363" s="141"/>
      <c r="KF363" s="141"/>
      <c r="KG363" s="141"/>
      <c r="KH363" s="141"/>
      <c r="KI363" s="141"/>
      <c r="KJ363" s="141"/>
      <c r="KK363" s="141"/>
      <c r="KL363" s="141"/>
      <c r="KM363" s="141"/>
      <c r="KN363" s="141"/>
      <c r="KO363" s="141"/>
      <c r="KP363" s="141"/>
      <c r="KQ363" s="141"/>
      <c r="KR363" s="141"/>
      <c r="KS363" s="141"/>
      <c r="KT363" s="141"/>
      <c r="KU363" s="141"/>
      <c r="KV363" s="141"/>
      <c r="KW363" s="141"/>
      <c r="KX363" s="141"/>
      <c r="KY363" s="141"/>
      <c r="KZ363" s="141"/>
      <c r="LA363" s="141"/>
      <c r="LB363" s="141"/>
      <c r="LC363" s="141"/>
      <c r="LD363" s="141"/>
      <c r="LE363" s="141"/>
      <c r="LF363" s="141"/>
      <c r="LG363" s="141"/>
      <c r="LH363" s="141"/>
      <c r="LI363" s="141"/>
      <c r="LJ363" s="141"/>
      <c r="LK363" s="141"/>
      <c r="LL363" s="141"/>
      <c r="LM363" s="141"/>
      <c r="LN363" s="141"/>
      <c r="LO363" s="141"/>
      <c r="LP363" s="141"/>
      <c r="LQ363" s="141"/>
      <c r="LR363" s="141"/>
      <c r="LS363" s="141"/>
      <c r="LT363" s="141"/>
      <c r="LU363" s="141"/>
      <c r="LV363" s="141"/>
      <c r="LW363" s="141"/>
      <c r="LX363" s="141"/>
      <c r="LY363" s="141"/>
      <c r="LZ363" s="141"/>
      <c r="MA363" s="141"/>
      <c r="MB363" s="141"/>
      <c r="MC363" s="141"/>
      <c r="MD363" s="141"/>
      <c r="ME363" s="141"/>
      <c r="MF363" s="141"/>
      <c r="MG363" s="141"/>
      <c r="MH363" s="141"/>
      <c r="MI363" s="141"/>
      <c r="MJ363" s="141"/>
      <c r="MK363" s="141"/>
      <c r="ML363" s="141"/>
      <c r="MM363" s="141"/>
      <c r="MN363" s="141"/>
      <c r="MO363" s="141"/>
      <c r="MP363" s="141"/>
      <c r="MQ363" s="141"/>
      <c r="MR363" s="141"/>
      <c r="MS363" s="141"/>
      <c r="MT363" s="141"/>
      <c r="MU363" s="141"/>
      <c r="MV363" s="141"/>
      <c r="MW363" s="141"/>
      <c r="MX363" s="141"/>
      <c r="MY363" s="141"/>
      <c r="MZ363" s="141"/>
      <c r="NA363" s="141"/>
      <c r="NB363" s="141"/>
      <c r="NC363" s="141"/>
      <c r="ND363" s="141"/>
      <c r="NE363" s="141"/>
      <c r="NF363" s="141"/>
      <c r="NG363" s="141"/>
      <c r="NH363" s="141"/>
      <c r="NI363" s="141"/>
      <c r="NJ363" s="141"/>
      <c r="NK363" s="141"/>
      <c r="NL363" s="141"/>
      <c r="NM363" s="141"/>
      <c r="NN363" s="141"/>
      <c r="NO363" s="141"/>
      <c r="NP363" s="141"/>
      <c r="NQ363" s="141"/>
      <c r="NR363" s="141"/>
      <c r="NS363" s="141"/>
      <c r="NT363" s="141"/>
      <c r="NU363" s="141"/>
      <c r="NV363" s="141"/>
      <c r="NW363" s="141"/>
      <c r="NX363" s="141"/>
      <c r="NY363" s="141"/>
      <c r="NZ363" s="141"/>
      <c r="OA363" s="141"/>
      <c r="OB363" s="141"/>
      <c r="OC363" s="141"/>
      <c r="OD363" s="141"/>
      <c r="OE363" s="141"/>
      <c r="OF363" s="141"/>
      <c r="OG363" s="141"/>
      <c r="OH363" s="141"/>
      <c r="OI363" s="141"/>
      <c r="OJ363" s="141"/>
      <c r="OK363" s="141"/>
      <c r="OL363" s="141"/>
      <c r="OM363" s="141"/>
      <c r="ON363" s="141"/>
      <c r="OO363" s="141"/>
      <c r="OP363" s="141"/>
      <c r="OQ363" s="141"/>
      <c r="OR363" s="141"/>
      <c r="OS363" s="141"/>
      <c r="OT363" s="141"/>
      <c r="OU363" s="141"/>
      <c r="OV363" s="141"/>
      <c r="OW363" s="141"/>
      <c r="OX363" s="141"/>
      <c r="OY363" s="141"/>
      <c r="OZ363" s="141"/>
      <c r="PA363" s="141"/>
      <c r="PB363" s="141"/>
      <c r="PC363" s="141"/>
      <c r="PD363" s="141"/>
      <c r="PE363" s="141"/>
      <c r="PF363" s="141"/>
      <c r="PG363" s="141"/>
      <c r="PH363" s="141"/>
      <c r="PI363" s="141"/>
      <c r="PJ363" s="141"/>
      <c r="PK363" s="141"/>
      <c r="PL363" s="141"/>
      <c r="PM363" s="141"/>
      <c r="PN363" s="141"/>
      <c r="PO363" s="141"/>
      <c r="PP363" s="141"/>
      <c r="PQ363" s="141"/>
      <c r="PR363" s="141"/>
      <c r="PS363" s="141"/>
      <c r="PT363" s="141"/>
      <c r="PU363" s="141"/>
      <c r="PV363" s="141"/>
      <c r="PW363" s="141"/>
      <c r="PX363" s="141"/>
      <c r="PY363" s="141"/>
      <c r="PZ363" s="141"/>
      <c r="QA363" s="141"/>
      <c r="QB363" s="141"/>
      <c r="QC363" s="141"/>
      <c r="QD363" s="141"/>
      <c r="QE363" s="141"/>
      <c r="QF363" s="141"/>
    </row>
    <row r="364" spans="1:448" s="145" customFormat="1" ht="118.5" hidden="1" customHeight="1">
      <c r="A364" s="252">
        <v>337</v>
      </c>
      <c r="B364" s="255" t="s">
        <v>1876</v>
      </c>
      <c r="C364" s="256" t="s">
        <v>269</v>
      </c>
      <c r="D364" s="255" t="s">
        <v>341</v>
      </c>
      <c r="E364" s="284" t="s">
        <v>4419</v>
      </c>
      <c r="F364" s="213" t="s">
        <v>1877</v>
      </c>
      <c r="G364" s="256" t="s">
        <v>269</v>
      </c>
      <c r="H364" s="213" t="s">
        <v>341</v>
      </c>
      <c r="I364" s="213" t="s">
        <v>207</v>
      </c>
      <c r="J364" s="395" t="s">
        <v>102</v>
      </c>
      <c r="K364" s="395" t="s">
        <v>638</v>
      </c>
      <c r="L364" s="395" t="s">
        <v>639</v>
      </c>
      <c r="M364" s="288" t="s">
        <v>1879</v>
      </c>
      <c r="N364" s="395" t="s">
        <v>1880</v>
      </c>
      <c r="O364" s="213" t="s">
        <v>207</v>
      </c>
      <c r="P364" s="213" t="s">
        <v>4399</v>
      </c>
      <c r="Q364" s="213" t="s">
        <v>642</v>
      </c>
      <c r="R364" s="213" t="s">
        <v>250</v>
      </c>
      <c r="S364" s="255" t="s">
        <v>4420</v>
      </c>
      <c r="T364" s="255" t="s">
        <v>4401</v>
      </c>
      <c r="U364" s="224" t="s">
        <v>4402</v>
      </c>
      <c r="V364" s="213">
        <v>2021</v>
      </c>
      <c r="W364" s="255" t="s">
        <v>4403</v>
      </c>
      <c r="X364" s="284" t="s">
        <v>4404</v>
      </c>
      <c r="Y364" s="213" t="s">
        <v>4405</v>
      </c>
      <c r="Z364" s="284" t="s">
        <v>4421</v>
      </c>
      <c r="AA364" s="255">
        <v>2</v>
      </c>
      <c r="AB364" s="213" t="s">
        <v>4422</v>
      </c>
      <c r="AC364" s="213" t="s">
        <v>4423</v>
      </c>
      <c r="AD364" s="683">
        <v>1</v>
      </c>
      <c r="AE364" s="284" t="s">
        <v>951</v>
      </c>
      <c r="AF364" s="315">
        <v>44531</v>
      </c>
      <c r="AG364" s="315">
        <v>44592</v>
      </c>
      <c r="AH364" s="260">
        <v>44900</v>
      </c>
      <c r="AI364" s="260" t="s">
        <v>309</v>
      </c>
      <c r="AJ364" s="260" t="s">
        <v>309</v>
      </c>
      <c r="AK364" s="218">
        <f t="shared" si="50"/>
        <v>-119</v>
      </c>
      <c r="AL364" s="220" t="s">
        <v>547</v>
      </c>
      <c r="AM364" s="257"/>
      <c r="AN364" s="257"/>
      <c r="AO364" s="257"/>
      <c r="AP364" s="261"/>
      <c r="AQ364" s="235" t="s">
        <v>386</v>
      </c>
      <c r="AR364" s="223">
        <v>141</v>
      </c>
      <c r="AS364" s="221" t="s">
        <v>398</v>
      </c>
      <c r="AT364" s="262" t="s">
        <v>412</v>
      </c>
      <c r="AU364" s="220" t="s">
        <v>547</v>
      </c>
      <c r="AV364" s="263" t="s">
        <v>412</v>
      </c>
      <c r="AW364" s="222">
        <v>0</v>
      </c>
      <c r="AX364" s="261">
        <v>0</v>
      </c>
      <c r="AY364" s="221" t="s">
        <v>400</v>
      </c>
      <c r="AZ364" s="221" t="s">
        <v>383</v>
      </c>
      <c r="BA364" s="247" t="s">
        <v>390</v>
      </c>
      <c r="BB364" s="250" t="s">
        <v>591</v>
      </c>
      <c r="BC364" s="264">
        <v>44620</v>
      </c>
      <c r="BD364" s="250" t="s">
        <v>394</v>
      </c>
      <c r="BE364" s="240" t="s">
        <v>576</v>
      </c>
      <c r="BF364" s="124">
        <v>0</v>
      </c>
      <c r="BG364" s="235" t="s">
        <v>386</v>
      </c>
      <c r="BH364" s="223">
        <v>-44620</v>
      </c>
      <c r="BI364" s="221" t="s">
        <v>387</v>
      </c>
      <c r="BJ364" s="375">
        <v>44638</v>
      </c>
      <c r="BK364" s="279" t="s">
        <v>4424</v>
      </c>
      <c r="BL364" s="316" t="s">
        <v>466</v>
      </c>
      <c r="BM364" s="317">
        <v>0</v>
      </c>
      <c r="BN364" s="221" t="s">
        <v>387</v>
      </c>
      <c r="BO364" s="267"/>
      <c r="BP364" s="268" t="s">
        <v>293</v>
      </c>
      <c r="BQ364" s="62" t="s">
        <v>4425</v>
      </c>
      <c r="BR364" s="269">
        <v>44712</v>
      </c>
      <c r="BS364" s="233" t="s">
        <v>4410</v>
      </c>
      <c r="BT364" s="234">
        <v>0.33</v>
      </c>
      <c r="BU364" s="235" t="s">
        <v>422</v>
      </c>
      <c r="BV364" s="223">
        <v>-119</v>
      </c>
      <c r="BW364" s="221" t="s">
        <v>387</v>
      </c>
      <c r="BX364" s="556">
        <v>44732</v>
      </c>
      <c r="BY364" s="557" t="s">
        <v>4426</v>
      </c>
      <c r="BZ364" s="557" t="s">
        <v>559</v>
      </c>
      <c r="CA364" s="558">
        <v>0</v>
      </c>
      <c r="CB364" s="236" t="s">
        <v>387</v>
      </c>
      <c r="CC364" s="94"/>
      <c r="CD364" s="268" t="s">
        <v>293</v>
      </c>
      <c r="CE364" s="237">
        <v>44792</v>
      </c>
      <c r="CF364" s="26" t="s">
        <v>4427</v>
      </c>
      <c r="CG364" s="27" t="s">
        <v>4428</v>
      </c>
      <c r="CH364" s="240" t="s">
        <v>4429</v>
      </c>
      <c r="CI364" s="730">
        <v>0.68200000000000005</v>
      </c>
      <c r="CJ364" s="235" t="str">
        <f t="shared" si="51"/>
        <v>AVANCE SIGNIFICATIVO</v>
      </c>
      <c r="CK364" s="223">
        <f t="shared" si="46"/>
        <v>-119</v>
      </c>
      <c r="CL364" s="221" t="str">
        <f t="shared" si="47"/>
        <v>VENCIDO</v>
      </c>
      <c r="CM364" s="564">
        <v>44882</v>
      </c>
      <c r="CN364" s="348" t="s">
        <v>4430</v>
      </c>
      <c r="CO364" s="95" t="s">
        <v>559</v>
      </c>
      <c r="CP364" s="479">
        <v>1</v>
      </c>
      <c r="CQ364" s="236" t="s">
        <v>294</v>
      </c>
      <c r="CR364" s="94"/>
      <c r="CS364" s="249">
        <v>44963</v>
      </c>
      <c r="CT364" s="82" t="s">
        <v>1125</v>
      </c>
      <c r="CU364" s="82" t="s">
        <v>339</v>
      </c>
      <c r="CV364" s="107">
        <v>1</v>
      </c>
      <c r="CW364" s="110">
        <v>1</v>
      </c>
      <c r="CX364" s="235" t="str">
        <f t="shared" si="52"/>
        <v>CUMPLIMIENTO TOTAL</v>
      </c>
      <c r="CY364" s="223" t="str">
        <f t="shared" si="53"/>
        <v>NO APLICA ACCION CERRADA</v>
      </c>
      <c r="CZ364" s="221" t="str">
        <f t="shared" ref="CZ364:CZ395" si="56">(IF(CQ364="CERRADO","NO APLICA ACCION CERRADA",IF(CW364&lt;=0,"VENCIDO",IF(AY364&lt;=$V$5,"POR VENCER","CON TIEMPO"))))</f>
        <v>NO APLICA ACCION CERRADA</v>
      </c>
      <c r="DA364" s="239" t="s">
        <v>328</v>
      </c>
      <c r="DB364" s="82" t="s">
        <v>1125</v>
      </c>
      <c r="DC364" s="82" t="s">
        <v>339</v>
      </c>
      <c r="DD364" s="107">
        <v>1</v>
      </c>
      <c r="DE364" s="97" t="s">
        <v>294</v>
      </c>
      <c r="DF364" s="94"/>
      <c r="DG364" s="141"/>
      <c r="DH364" s="141"/>
      <c r="DI364" s="141"/>
      <c r="DJ364" s="141"/>
      <c r="DK364" s="141"/>
      <c r="DL364" s="141"/>
      <c r="DM364" s="141"/>
      <c r="DN364" s="141"/>
      <c r="DO364" s="141"/>
      <c r="DP364" s="141"/>
      <c r="DQ364" s="141"/>
      <c r="DR364" s="141"/>
      <c r="DS364" s="141"/>
      <c r="DT364" s="141"/>
      <c r="DU364" s="141"/>
      <c r="DV364" s="141"/>
      <c r="DW364" s="141"/>
      <c r="DX364" s="141"/>
      <c r="DY364" s="141"/>
      <c r="DZ364" s="141"/>
      <c r="EA364" s="141"/>
      <c r="EB364" s="141"/>
      <c r="EC364" s="141"/>
      <c r="ED364" s="141"/>
      <c r="EE364" s="141"/>
      <c r="EF364" s="141"/>
      <c r="EG364" s="141"/>
      <c r="EH364" s="141"/>
      <c r="EI364" s="141"/>
      <c r="EJ364" s="141"/>
      <c r="EK364" s="141"/>
      <c r="EL364" s="141"/>
      <c r="EM364" s="141"/>
      <c r="EN364" s="141"/>
      <c r="EO364" s="141"/>
      <c r="EP364" s="141"/>
      <c r="EQ364" s="141"/>
      <c r="ER364" s="141"/>
      <c r="ES364" s="141"/>
      <c r="ET364" s="141"/>
      <c r="EU364" s="141"/>
      <c r="EV364" s="141"/>
      <c r="EW364" s="141"/>
      <c r="EX364" s="141"/>
      <c r="EY364" s="141"/>
      <c r="EZ364" s="141"/>
      <c r="FA364" s="141"/>
      <c r="FB364" s="141"/>
      <c r="FC364" s="141"/>
      <c r="FD364" s="141"/>
      <c r="FE364" s="141"/>
      <c r="FF364" s="141"/>
      <c r="FG364" s="141"/>
      <c r="FH364" s="141"/>
      <c r="FI364" s="141"/>
      <c r="FJ364" s="141"/>
      <c r="FK364" s="141"/>
      <c r="FL364" s="141"/>
      <c r="FM364" s="141"/>
      <c r="FN364" s="141"/>
      <c r="FO364" s="141"/>
      <c r="FP364" s="141"/>
      <c r="FQ364" s="141"/>
      <c r="FR364" s="141"/>
      <c r="FS364" s="141"/>
      <c r="FT364" s="141"/>
      <c r="FU364" s="141"/>
      <c r="FV364" s="141"/>
      <c r="FW364" s="141"/>
      <c r="FX364" s="141"/>
      <c r="FY364" s="141"/>
      <c r="FZ364" s="141"/>
      <c r="GA364" s="141"/>
      <c r="GB364" s="141"/>
      <c r="GC364" s="141"/>
      <c r="GD364" s="141"/>
      <c r="GE364" s="141"/>
      <c r="GF364" s="141"/>
      <c r="GG364" s="141"/>
      <c r="GH364" s="141"/>
      <c r="GI364" s="141"/>
      <c r="GJ364" s="141"/>
      <c r="GK364" s="141"/>
      <c r="GL364" s="141"/>
      <c r="GM364" s="141"/>
      <c r="GN364" s="141"/>
      <c r="GO364" s="141"/>
      <c r="GP364" s="141"/>
      <c r="GQ364" s="141"/>
      <c r="GR364" s="141"/>
      <c r="GS364" s="141"/>
      <c r="GT364" s="141"/>
      <c r="GU364" s="141"/>
      <c r="GV364" s="141"/>
      <c r="GW364" s="141"/>
      <c r="GX364" s="141"/>
      <c r="GY364" s="141"/>
      <c r="GZ364" s="141"/>
      <c r="HA364" s="141"/>
      <c r="HB364" s="141"/>
      <c r="HC364" s="141"/>
      <c r="HD364" s="141"/>
      <c r="HE364" s="141"/>
      <c r="HF364" s="141"/>
      <c r="HG364" s="141"/>
      <c r="HH364" s="141"/>
      <c r="HI364" s="141"/>
      <c r="HJ364" s="141"/>
      <c r="HK364" s="141"/>
      <c r="HL364" s="141"/>
      <c r="HM364" s="141"/>
      <c r="HN364" s="141"/>
      <c r="HO364" s="141"/>
      <c r="HP364" s="141"/>
      <c r="HQ364" s="141"/>
      <c r="HR364" s="141"/>
      <c r="HS364" s="141"/>
      <c r="HT364" s="141"/>
      <c r="HU364" s="141"/>
      <c r="HV364" s="141"/>
      <c r="HW364" s="141"/>
      <c r="HX364" s="141"/>
      <c r="HY364" s="141"/>
      <c r="HZ364" s="141"/>
      <c r="IA364" s="141"/>
      <c r="IB364" s="141"/>
      <c r="IC364" s="141"/>
      <c r="ID364" s="141"/>
      <c r="IE364" s="141"/>
      <c r="IF364" s="141"/>
      <c r="IG364" s="141"/>
      <c r="IH364" s="141"/>
      <c r="II364" s="141"/>
      <c r="IJ364" s="141"/>
      <c r="IK364" s="141"/>
      <c r="IL364" s="141"/>
      <c r="IM364" s="141"/>
      <c r="IN364" s="141"/>
      <c r="IO364" s="141"/>
      <c r="IP364" s="141"/>
      <c r="IQ364" s="141"/>
      <c r="IR364" s="141"/>
      <c r="IS364" s="141"/>
      <c r="IT364" s="141"/>
      <c r="IU364" s="141"/>
      <c r="IV364" s="141"/>
      <c r="IW364" s="141"/>
      <c r="IX364" s="141"/>
      <c r="IY364" s="141"/>
      <c r="IZ364" s="141"/>
      <c r="JA364" s="141"/>
      <c r="JB364" s="141"/>
      <c r="JC364" s="141"/>
      <c r="JD364" s="141"/>
      <c r="JE364" s="141"/>
      <c r="JF364" s="141"/>
      <c r="JG364" s="141"/>
      <c r="JH364" s="141"/>
      <c r="JI364" s="141"/>
      <c r="JJ364" s="141"/>
      <c r="JK364" s="141"/>
      <c r="JL364" s="141"/>
      <c r="JM364" s="141"/>
      <c r="JN364" s="141"/>
      <c r="JO364" s="141"/>
      <c r="JP364" s="141"/>
      <c r="JQ364" s="141"/>
      <c r="JR364" s="141"/>
      <c r="JS364" s="141"/>
      <c r="JT364" s="141"/>
      <c r="JU364" s="141"/>
      <c r="JV364" s="141"/>
      <c r="JW364" s="141"/>
      <c r="JX364" s="141"/>
      <c r="JY364" s="141"/>
      <c r="JZ364" s="141"/>
      <c r="KA364" s="141"/>
      <c r="KB364" s="141"/>
      <c r="KC364" s="141"/>
      <c r="KD364" s="141"/>
      <c r="KE364" s="141"/>
      <c r="KF364" s="141"/>
      <c r="KG364" s="141"/>
      <c r="KH364" s="141"/>
      <c r="KI364" s="141"/>
      <c r="KJ364" s="141"/>
      <c r="KK364" s="141"/>
      <c r="KL364" s="141"/>
      <c r="KM364" s="141"/>
      <c r="KN364" s="141"/>
      <c r="KO364" s="141"/>
      <c r="KP364" s="141"/>
      <c r="KQ364" s="141"/>
      <c r="KR364" s="141"/>
      <c r="KS364" s="141"/>
      <c r="KT364" s="141"/>
      <c r="KU364" s="141"/>
      <c r="KV364" s="141"/>
      <c r="KW364" s="141"/>
      <c r="KX364" s="141"/>
      <c r="KY364" s="141"/>
      <c r="KZ364" s="141"/>
      <c r="LA364" s="141"/>
      <c r="LB364" s="141"/>
      <c r="LC364" s="141"/>
      <c r="LD364" s="141"/>
      <c r="LE364" s="141"/>
      <c r="LF364" s="141"/>
      <c r="LG364" s="141"/>
      <c r="LH364" s="141"/>
      <c r="LI364" s="141"/>
      <c r="LJ364" s="141"/>
      <c r="LK364" s="141"/>
      <c r="LL364" s="141"/>
      <c r="LM364" s="141"/>
      <c r="LN364" s="141"/>
      <c r="LO364" s="141"/>
      <c r="LP364" s="141"/>
      <c r="LQ364" s="141"/>
      <c r="LR364" s="141"/>
      <c r="LS364" s="141"/>
      <c r="LT364" s="141"/>
      <c r="LU364" s="141"/>
      <c r="LV364" s="141"/>
      <c r="LW364" s="141"/>
      <c r="LX364" s="141"/>
      <c r="LY364" s="141"/>
      <c r="LZ364" s="141"/>
      <c r="MA364" s="141"/>
      <c r="MB364" s="141"/>
      <c r="MC364" s="141"/>
      <c r="MD364" s="141"/>
      <c r="ME364" s="141"/>
      <c r="MF364" s="141"/>
      <c r="MG364" s="141"/>
      <c r="MH364" s="141"/>
      <c r="MI364" s="141"/>
      <c r="MJ364" s="141"/>
      <c r="MK364" s="141"/>
      <c r="ML364" s="141"/>
      <c r="MM364" s="141"/>
      <c r="MN364" s="141"/>
      <c r="MO364" s="141"/>
      <c r="MP364" s="141"/>
      <c r="MQ364" s="141"/>
      <c r="MR364" s="141"/>
      <c r="MS364" s="141"/>
      <c r="MT364" s="141"/>
      <c r="MU364" s="141"/>
      <c r="MV364" s="141"/>
      <c r="MW364" s="141"/>
      <c r="MX364" s="141"/>
      <c r="MY364" s="141"/>
      <c r="MZ364" s="141"/>
      <c r="NA364" s="141"/>
      <c r="NB364" s="141"/>
      <c r="NC364" s="141"/>
      <c r="ND364" s="141"/>
      <c r="NE364" s="141"/>
      <c r="NF364" s="141"/>
      <c r="NG364" s="141"/>
      <c r="NH364" s="141"/>
      <c r="NI364" s="141"/>
      <c r="NJ364" s="141"/>
      <c r="NK364" s="141"/>
      <c r="NL364" s="141"/>
      <c r="NM364" s="141"/>
      <c r="NN364" s="141"/>
      <c r="NO364" s="141"/>
      <c r="NP364" s="141"/>
      <c r="NQ364" s="141"/>
      <c r="NR364" s="141"/>
      <c r="NS364" s="141"/>
      <c r="NT364" s="141"/>
      <c r="NU364" s="141"/>
      <c r="NV364" s="141"/>
      <c r="NW364" s="141"/>
      <c r="NX364" s="141"/>
      <c r="NY364" s="141"/>
      <c r="NZ364" s="141"/>
      <c r="OA364" s="141"/>
      <c r="OB364" s="141"/>
      <c r="OC364" s="141"/>
      <c r="OD364" s="141"/>
      <c r="OE364" s="141"/>
      <c r="OF364" s="141"/>
      <c r="OG364" s="141"/>
      <c r="OH364" s="141"/>
      <c r="OI364" s="141"/>
      <c r="OJ364" s="141"/>
      <c r="OK364" s="141"/>
      <c r="OL364" s="141"/>
      <c r="OM364" s="141"/>
      <c r="ON364" s="141"/>
      <c r="OO364" s="141"/>
      <c r="OP364" s="141"/>
      <c r="OQ364" s="141"/>
      <c r="OR364" s="141"/>
      <c r="OS364" s="141"/>
      <c r="OT364" s="141"/>
      <c r="OU364" s="141"/>
      <c r="OV364" s="141"/>
      <c r="OW364" s="141"/>
      <c r="OX364" s="141"/>
      <c r="OY364" s="141"/>
      <c r="OZ364" s="141"/>
      <c r="PA364" s="141"/>
      <c r="PB364" s="141"/>
      <c r="PC364" s="141"/>
      <c r="PD364" s="141"/>
      <c r="PE364" s="141"/>
      <c r="PF364" s="141"/>
      <c r="PG364" s="141"/>
      <c r="PH364" s="141"/>
      <c r="PI364" s="141"/>
      <c r="PJ364" s="141"/>
      <c r="PK364" s="141"/>
      <c r="PL364" s="141"/>
      <c r="PM364" s="141"/>
      <c r="PN364" s="141"/>
      <c r="PO364" s="141"/>
      <c r="PP364" s="141"/>
      <c r="PQ364" s="141"/>
      <c r="PR364" s="141"/>
      <c r="PS364" s="141"/>
      <c r="PT364" s="141"/>
      <c r="PU364" s="141"/>
      <c r="PV364" s="141"/>
      <c r="PW364" s="141"/>
      <c r="PX364" s="141"/>
      <c r="PY364" s="141"/>
      <c r="PZ364" s="141"/>
      <c r="QA364" s="141"/>
      <c r="QB364" s="141"/>
      <c r="QC364" s="141"/>
      <c r="QD364" s="141"/>
      <c r="QE364" s="141"/>
      <c r="QF364" s="141"/>
    </row>
    <row r="365" spans="1:448" s="145" customFormat="1" ht="118.5" hidden="1" customHeight="1">
      <c r="A365" s="252">
        <v>338</v>
      </c>
      <c r="B365" s="255" t="s">
        <v>1876</v>
      </c>
      <c r="C365" s="256" t="s">
        <v>269</v>
      </c>
      <c r="D365" s="255" t="s">
        <v>341</v>
      </c>
      <c r="E365" s="284" t="s">
        <v>4431</v>
      </c>
      <c r="F365" s="213" t="s">
        <v>1877</v>
      </c>
      <c r="G365" s="213" t="s">
        <v>269</v>
      </c>
      <c r="H365" s="213" t="s">
        <v>341</v>
      </c>
      <c r="I365" s="213" t="s">
        <v>207</v>
      </c>
      <c r="J365" s="395" t="s">
        <v>102</v>
      </c>
      <c r="K365" s="395" t="s">
        <v>638</v>
      </c>
      <c r="L365" s="395" t="s">
        <v>639</v>
      </c>
      <c r="M365" s="288" t="s">
        <v>1879</v>
      </c>
      <c r="N365" s="395" t="s">
        <v>1880</v>
      </c>
      <c r="O365" s="213" t="s">
        <v>17</v>
      </c>
      <c r="P365" s="213" t="s">
        <v>19</v>
      </c>
      <c r="Q365" s="213" t="s">
        <v>642</v>
      </c>
      <c r="R365" s="213" t="s">
        <v>250</v>
      </c>
      <c r="S365" s="255" t="s">
        <v>4432</v>
      </c>
      <c r="T365" s="255" t="s">
        <v>4433</v>
      </c>
      <c r="U365" s="224" t="s">
        <v>4402</v>
      </c>
      <c r="V365" s="213">
        <v>2021</v>
      </c>
      <c r="W365" s="255" t="s">
        <v>4434</v>
      </c>
      <c r="X365" s="284" t="s">
        <v>4435</v>
      </c>
      <c r="Y365" s="213" t="s">
        <v>4436</v>
      </c>
      <c r="Z365" s="284" t="s">
        <v>4437</v>
      </c>
      <c r="AA365" s="255">
        <v>1</v>
      </c>
      <c r="AB365" s="213" t="s">
        <v>4438</v>
      </c>
      <c r="AC365" s="213" t="s">
        <v>4439</v>
      </c>
      <c r="AD365" s="683">
        <v>1</v>
      </c>
      <c r="AE365" s="284" t="s">
        <v>4440</v>
      </c>
      <c r="AF365" s="315">
        <v>44531</v>
      </c>
      <c r="AG365" s="315">
        <v>44712</v>
      </c>
      <c r="AH365" s="260">
        <v>44743</v>
      </c>
      <c r="AI365" s="260" t="s">
        <v>309</v>
      </c>
      <c r="AJ365" s="260" t="s">
        <v>309</v>
      </c>
      <c r="AK365" s="218">
        <f t="shared" si="50"/>
        <v>1</v>
      </c>
      <c r="AL365" s="220" t="s">
        <v>547</v>
      </c>
      <c r="AM365" s="257"/>
      <c r="AN365" s="257"/>
      <c r="AO365" s="257"/>
      <c r="AP365" s="261"/>
      <c r="AQ365" s="235" t="s">
        <v>386</v>
      </c>
      <c r="AR365" s="223">
        <v>261</v>
      </c>
      <c r="AS365" s="221" t="s">
        <v>398</v>
      </c>
      <c r="AT365" s="262" t="s">
        <v>412</v>
      </c>
      <c r="AU365" s="220" t="s">
        <v>547</v>
      </c>
      <c r="AV365" s="263" t="s">
        <v>412</v>
      </c>
      <c r="AW365" s="222">
        <v>0</v>
      </c>
      <c r="AX365" s="261">
        <v>0</v>
      </c>
      <c r="AY365" s="221" t="s">
        <v>400</v>
      </c>
      <c r="AZ365" s="221" t="s">
        <v>383</v>
      </c>
      <c r="BA365" s="247" t="s">
        <v>390</v>
      </c>
      <c r="BB365" s="250" t="s">
        <v>789</v>
      </c>
      <c r="BC365" s="264">
        <v>44620</v>
      </c>
      <c r="BD365" s="250" t="s">
        <v>394</v>
      </c>
      <c r="BE365" s="240" t="s">
        <v>576</v>
      </c>
      <c r="BF365" s="124">
        <v>0</v>
      </c>
      <c r="BG365" s="235" t="s">
        <v>386</v>
      </c>
      <c r="BH365" s="223">
        <v>-44620</v>
      </c>
      <c r="BI365" s="221" t="s">
        <v>398</v>
      </c>
      <c r="BJ365" s="375">
        <v>44638</v>
      </c>
      <c r="BK365" s="279" t="s">
        <v>4408</v>
      </c>
      <c r="BL365" s="316" t="s">
        <v>466</v>
      </c>
      <c r="BM365" s="317">
        <v>0</v>
      </c>
      <c r="BN365" s="221" t="s">
        <v>293</v>
      </c>
      <c r="BO365" s="267"/>
      <c r="BP365" s="268" t="s">
        <v>293</v>
      </c>
      <c r="BQ365" s="62" t="s">
        <v>4441</v>
      </c>
      <c r="BR365" s="269">
        <v>44712</v>
      </c>
      <c r="BS365" s="233" t="s">
        <v>4442</v>
      </c>
      <c r="BT365" s="234">
        <v>0.67</v>
      </c>
      <c r="BU365" s="235" t="s">
        <v>414</v>
      </c>
      <c r="BV365" s="223">
        <v>1</v>
      </c>
      <c r="BW365" s="221" t="s">
        <v>620</v>
      </c>
      <c r="BX365" s="556">
        <v>44732</v>
      </c>
      <c r="BY365" s="557" t="s">
        <v>4443</v>
      </c>
      <c r="BZ365" s="557" t="s">
        <v>559</v>
      </c>
      <c r="CA365" s="558">
        <v>1</v>
      </c>
      <c r="CB365" s="236" t="s">
        <v>294</v>
      </c>
      <c r="CC365" s="94"/>
      <c r="CD365" s="236" t="s">
        <v>294</v>
      </c>
      <c r="CE365" s="233" t="s">
        <v>1125</v>
      </c>
      <c r="CF365" s="233" t="s">
        <v>1125</v>
      </c>
      <c r="CG365" s="375" t="s">
        <v>328</v>
      </c>
      <c r="CH365" s="233" t="s">
        <v>328</v>
      </c>
      <c r="CI365" s="234">
        <v>1</v>
      </c>
      <c r="CJ365" s="235" t="str">
        <f t="shared" si="51"/>
        <v>CUMPLIMIENTO TOTAL</v>
      </c>
      <c r="CK365" s="223" t="str">
        <f t="shared" si="46"/>
        <v>NO APLICA ACCION CERRADA</v>
      </c>
      <c r="CL365" s="221" t="str">
        <f t="shared" si="47"/>
        <v>NO APLICA ACCION CERRADA</v>
      </c>
      <c r="CM365" s="239" t="s">
        <v>328</v>
      </c>
      <c r="CN365" s="82" t="s">
        <v>1125</v>
      </c>
      <c r="CO365" s="312" t="s">
        <v>339</v>
      </c>
      <c r="CP365" s="558">
        <v>1</v>
      </c>
      <c r="CQ365" s="236" t="s">
        <v>294</v>
      </c>
      <c r="CR365" s="94"/>
      <c r="CS365" s="249">
        <v>44963</v>
      </c>
      <c r="CT365" s="82" t="s">
        <v>1125</v>
      </c>
      <c r="CU365" s="82" t="s">
        <v>339</v>
      </c>
      <c r="CV365" s="107">
        <v>1</v>
      </c>
      <c r="CW365" s="110">
        <v>1</v>
      </c>
      <c r="CX365" s="235" t="str">
        <f t="shared" si="52"/>
        <v>CUMPLIMIENTO TOTAL</v>
      </c>
      <c r="CY365" s="223" t="str">
        <f t="shared" si="53"/>
        <v>NO APLICA ACCION CERRADA</v>
      </c>
      <c r="CZ365" s="221" t="str">
        <f t="shared" si="56"/>
        <v>NO APLICA ACCION CERRADA</v>
      </c>
      <c r="DA365" s="239" t="s">
        <v>328</v>
      </c>
      <c r="DB365" s="82" t="s">
        <v>1125</v>
      </c>
      <c r="DC365" s="82" t="s">
        <v>339</v>
      </c>
      <c r="DD365" s="107">
        <v>1</v>
      </c>
      <c r="DE365" s="97" t="s">
        <v>294</v>
      </c>
      <c r="DF365" s="94"/>
      <c r="DG365" s="141"/>
      <c r="DH365" s="141"/>
      <c r="DI365" s="141"/>
      <c r="DJ365" s="141"/>
      <c r="DK365" s="141"/>
      <c r="DL365" s="141"/>
      <c r="DM365" s="141"/>
      <c r="DN365" s="141"/>
      <c r="DO365" s="141"/>
      <c r="DP365" s="141"/>
      <c r="DQ365" s="141"/>
      <c r="DR365" s="141"/>
      <c r="DS365" s="141"/>
      <c r="DT365" s="141"/>
      <c r="DU365" s="141"/>
      <c r="DV365" s="141"/>
      <c r="DW365" s="141"/>
      <c r="DX365" s="141"/>
      <c r="DY365" s="141"/>
      <c r="DZ365" s="141"/>
      <c r="EA365" s="141"/>
      <c r="EB365" s="141"/>
      <c r="EC365" s="141"/>
      <c r="ED365" s="141"/>
      <c r="EE365" s="141"/>
      <c r="EF365" s="141"/>
      <c r="EG365" s="141"/>
      <c r="EH365" s="141"/>
      <c r="EI365" s="141"/>
      <c r="EJ365" s="141"/>
      <c r="EK365" s="141"/>
      <c r="EL365" s="141"/>
      <c r="EM365" s="141"/>
      <c r="EN365" s="141"/>
      <c r="EO365" s="141"/>
      <c r="EP365" s="141"/>
      <c r="EQ365" s="141"/>
      <c r="ER365" s="141"/>
      <c r="ES365" s="141"/>
      <c r="ET365" s="141"/>
      <c r="EU365" s="141"/>
      <c r="EV365" s="141"/>
      <c r="EW365" s="141"/>
      <c r="EX365" s="141"/>
      <c r="EY365" s="141"/>
      <c r="EZ365" s="141"/>
      <c r="FA365" s="141"/>
      <c r="FB365" s="141"/>
      <c r="FC365" s="141"/>
      <c r="FD365" s="141"/>
      <c r="FE365" s="141"/>
      <c r="FF365" s="141"/>
      <c r="FG365" s="141"/>
      <c r="FH365" s="141"/>
      <c r="FI365" s="141"/>
      <c r="FJ365" s="141"/>
      <c r="FK365" s="141"/>
      <c r="FL365" s="141"/>
      <c r="FM365" s="141"/>
      <c r="FN365" s="141"/>
      <c r="FO365" s="141"/>
      <c r="FP365" s="141"/>
      <c r="FQ365" s="141"/>
      <c r="FR365" s="141"/>
      <c r="FS365" s="141"/>
      <c r="FT365" s="141"/>
      <c r="FU365" s="141"/>
      <c r="FV365" s="141"/>
      <c r="FW365" s="141"/>
      <c r="FX365" s="141"/>
      <c r="FY365" s="141"/>
      <c r="FZ365" s="141"/>
      <c r="GA365" s="141"/>
      <c r="GB365" s="141"/>
      <c r="GC365" s="141"/>
      <c r="GD365" s="141"/>
      <c r="GE365" s="141"/>
      <c r="GF365" s="141"/>
      <c r="GG365" s="141"/>
      <c r="GH365" s="141"/>
      <c r="GI365" s="141"/>
      <c r="GJ365" s="141"/>
      <c r="GK365" s="141"/>
      <c r="GL365" s="141"/>
      <c r="GM365" s="141"/>
      <c r="GN365" s="141"/>
      <c r="GO365" s="141"/>
      <c r="GP365" s="141"/>
      <c r="GQ365" s="141"/>
      <c r="GR365" s="141"/>
      <c r="GS365" s="141"/>
      <c r="GT365" s="141"/>
      <c r="GU365" s="141"/>
      <c r="GV365" s="141"/>
      <c r="GW365" s="141"/>
      <c r="GX365" s="141"/>
      <c r="GY365" s="141"/>
      <c r="GZ365" s="141"/>
      <c r="HA365" s="141"/>
      <c r="HB365" s="141"/>
      <c r="HC365" s="141"/>
      <c r="HD365" s="141"/>
      <c r="HE365" s="141"/>
      <c r="HF365" s="141"/>
      <c r="HG365" s="141"/>
      <c r="HH365" s="141"/>
      <c r="HI365" s="141"/>
      <c r="HJ365" s="141"/>
      <c r="HK365" s="141"/>
      <c r="HL365" s="141"/>
      <c r="HM365" s="141"/>
      <c r="HN365" s="141"/>
      <c r="HO365" s="141"/>
      <c r="HP365" s="141"/>
      <c r="HQ365" s="141"/>
      <c r="HR365" s="141"/>
      <c r="HS365" s="141"/>
      <c r="HT365" s="141"/>
      <c r="HU365" s="141"/>
      <c r="HV365" s="141"/>
      <c r="HW365" s="141"/>
      <c r="HX365" s="141"/>
      <c r="HY365" s="141"/>
      <c r="HZ365" s="141"/>
      <c r="IA365" s="141"/>
      <c r="IB365" s="141"/>
      <c r="IC365" s="141"/>
      <c r="ID365" s="141"/>
      <c r="IE365" s="141"/>
      <c r="IF365" s="141"/>
      <c r="IG365" s="141"/>
      <c r="IH365" s="141"/>
      <c r="II365" s="141"/>
      <c r="IJ365" s="141"/>
      <c r="IK365" s="141"/>
      <c r="IL365" s="141"/>
      <c r="IM365" s="141"/>
      <c r="IN365" s="141"/>
      <c r="IO365" s="141"/>
      <c r="IP365" s="141"/>
      <c r="IQ365" s="141"/>
      <c r="IR365" s="141"/>
      <c r="IS365" s="141"/>
      <c r="IT365" s="141"/>
      <c r="IU365" s="141"/>
      <c r="IV365" s="141"/>
      <c r="IW365" s="141"/>
      <c r="IX365" s="141"/>
      <c r="IY365" s="141"/>
      <c r="IZ365" s="141"/>
      <c r="JA365" s="141"/>
      <c r="JB365" s="141"/>
      <c r="JC365" s="141"/>
      <c r="JD365" s="141"/>
      <c r="JE365" s="141"/>
      <c r="JF365" s="141"/>
      <c r="JG365" s="141"/>
      <c r="JH365" s="141"/>
      <c r="JI365" s="141"/>
      <c r="JJ365" s="141"/>
      <c r="JK365" s="141"/>
      <c r="JL365" s="141"/>
      <c r="JM365" s="141"/>
      <c r="JN365" s="141"/>
      <c r="JO365" s="141"/>
      <c r="JP365" s="141"/>
      <c r="JQ365" s="141"/>
      <c r="JR365" s="141"/>
      <c r="JS365" s="141"/>
      <c r="JT365" s="141"/>
      <c r="JU365" s="141"/>
      <c r="JV365" s="141"/>
      <c r="JW365" s="141"/>
      <c r="JX365" s="141"/>
      <c r="JY365" s="141"/>
      <c r="JZ365" s="141"/>
      <c r="KA365" s="141"/>
      <c r="KB365" s="141"/>
      <c r="KC365" s="141"/>
      <c r="KD365" s="141"/>
      <c r="KE365" s="141"/>
      <c r="KF365" s="141"/>
      <c r="KG365" s="141"/>
      <c r="KH365" s="141"/>
      <c r="KI365" s="141"/>
      <c r="KJ365" s="141"/>
      <c r="KK365" s="141"/>
      <c r="KL365" s="141"/>
      <c r="KM365" s="141"/>
      <c r="KN365" s="141"/>
      <c r="KO365" s="141"/>
      <c r="KP365" s="141"/>
      <c r="KQ365" s="141"/>
      <c r="KR365" s="141"/>
      <c r="KS365" s="141"/>
      <c r="KT365" s="141"/>
      <c r="KU365" s="141"/>
      <c r="KV365" s="141"/>
      <c r="KW365" s="141"/>
      <c r="KX365" s="141"/>
      <c r="KY365" s="141"/>
      <c r="KZ365" s="141"/>
      <c r="LA365" s="141"/>
      <c r="LB365" s="141"/>
      <c r="LC365" s="141"/>
      <c r="LD365" s="141"/>
      <c r="LE365" s="141"/>
      <c r="LF365" s="141"/>
      <c r="LG365" s="141"/>
      <c r="LH365" s="141"/>
      <c r="LI365" s="141"/>
      <c r="LJ365" s="141"/>
      <c r="LK365" s="141"/>
      <c r="LL365" s="141"/>
      <c r="LM365" s="141"/>
      <c r="LN365" s="141"/>
      <c r="LO365" s="141"/>
      <c r="LP365" s="141"/>
      <c r="LQ365" s="141"/>
      <c r="LR365" s="141"/>
      <c r="LS365" s="141"/>
      <c r="LT365" s="141"/>
      <c r="LU365" s="141"/>
      <c r="LV365" s="141"/>
      <c r="LW365" s="141"/>
      <c r="LX365" s="141"/>
      <c r="LY365" s="141"/>
      <c r="LZ365" s="141"/>
      <c r="MA365" s="141"/>
      <c r="MB365" s="141"/>
      <c r="MC365" s="141"/>
      <c r="MD365" s="141"/>
      <c r="ME365" s="141"/>
      <c r="MF365" s="141"/>
      <c r="MG365" s="141"/>
      <c r="MH365" s="141"/>
      <c r="MI365" s="141"/>
      <c r="MJ365" s="141"/>
      <c r="MK365" s="141"/>
      <c r="ML365" s="141"/>
      <c r="MM365" s="141"/>
      <c r="MN365" s="141"/>
      <c r="MO365" s="141"/>
      <c r="MP365" s="141"/>
      <c r="MQ365" s="141"/>
      <c r="MR365" s="141"/>
      <c r="MS365" s="141"/>
      <c r="MT365" s="141"/>
      <c r="MU365" s="141"/>
      <c r="MV365" s="141"/>
      <c r="MW365" s="141"/>
      <c r="MX365" s="141"/>
      <c r="MY365" s="141"/>
      <c r="MZ365" s="141"/>
      <c r="NA365" s="141"/>
      <c r="NB365" s="141"/>
      <c r="NC365" s="141"/>
      <c r="ND365" s="141"/>
      <c r="NE365" s="141"/>
      <c r="NF365" s="141"/>
      <c r="NG365" s="141"/>
      <c r="NH365" s="141"/>
      <c r="NI365" s="141"/>
      <c r="NJ365" s="141"/>
      <c r="NK365" s="141"/>
      <c r="NL365" s="141"/>
      <c r="NM365" s="141"/>
      <c r="NN365" s="141"/>
      <c r="NO365" s="141"/>
      <c r="NP365" s="141"/>
      <c r="NQ365" s="141"/>
      <c r="NR365" s="141"/>
      <c r="NS365" s="141"/>
      <c r="NT365" s="141"/>
      <c r="NU365" s="141"/>
      <c r="NV365" s="141"/>
      <c r="NW365" s="141"/>
      <c r="NX365" s="141"/>
      <c r="NY365" s="141"/>
      <c r="NZ365" s="141"/>
      <c r="OA365" s="141"/>
      <c r="OB365" s="141"/>
      <c r="OC365" s="141"/>
      <c r="OD365" s="141"/>
      <c r="OE365" s="141"/>
      <c r="OF365" s="141"/>
      <c r="OG365" s="141"/>
      <c r="OH365" s="141"/>
      <c r="OI365" s="141"/>
      <c r="OJ365" s="141"/>
      <c r="OK365" s="141"/>
      <c r="OL365" s="141"/>
      <c r="OM365" s="141"/>
      <c r="ON365" s="141"/>
      <c r="OO365" s="141"/>
      <c r="OP365" s="141"/>
      <c r="OQ365" s="141"/>
      <c r="OR365" s="141"/>
      <c r="OS365" s="141"/>
      <c r="OT365" s="141"/>
      <c r="OU365" s="141"/>
      <c r="OV365" s="141"/>
      <c r="OW365" s="141"/>
      <c r="OX365" s="141"/>
      <c r="OY365" s="141"/>
      <c r="OZ365" s="141"/>
      <c r="PA365" s="141"/>
      <c r="PB365" s="141"/>
      <c r="PC365" s="141"/>
      <c r="PD365" s="141"/>
      <c r="PE365" s="141"/>
      <c r="PF365" s="141"/>
      <c r="PG365" s="141"/>
      <c r="PH365" s="141"/>
      <c r="PI365" s="141"/>
      <c r="PJ365" s="141"/>
      <c r="PK365" s="141"/>
      <c r="PL365" s="141"/>
      <c r="PM365" s="141"/>
      <c r="PN365" s="141"/>
      <c r="PO365" s="141"/>
      <c r="PP365" s="141"/>
      <c r="PQ365" s="141"/>
      <c r="PR365" s="141"/>
      <c r="PS365" s="141"/>
      <c r="PT365" s="141"/>
      <c r="PU365" s="141"/>
      <c r="PV365" s="141"/>
      <c r="PW365" s="141"/>
      <c r="PX365" s="141"/>
      <c r="PY365" s="141"/>
      <c r="PZ365" s="141"/>
      <c r="QA365" s="141"/>
      <c r="QB365" s="141"/>
      <c r="QC365" s="141"/>
      <c r="QD365" s="141"/>
      <c r="QE365" s="141"/>
      <c r="QF365" s="141"/>
    </row>
    <row r="366" spans="1:448" s="145" customFormat="1" ht="118.5" hidden="1" customHeight="1">
      <c r="A366" s="252">
        <v>339</v>
      </c>
      <c r="B366" s="255" t="s">
        <v>1876</v>
      </c>
      <c r="C366" s="256" t="s">
        <v>269</v>
      </c>
      <c r="D366" s="255" t="s">
        <v>341</v>
      </c>
      <c r="E366" s="284" t="s">
        <v>4444</v>
      </c>
      <c r="F366" s="213" t="s">
        <v>1877</v>
      </c>
      <c r="G366" s="213" t="s">
        <v>269</v>
      </c>
      <c r="H366" s="213" t="s">
        <v>341</v>
      </c>
      <c r="I366" s="213" t="s">
        <v>207</v>
      </c>
      <c r="J366" s="395" t="s">
        <v>102</v>
      </c>
      <c r="K366" s="395" t="s">
        <v>638</v>
      </c>
      <c r="L366" s="395" t="s">
        <v>639</v>
      </c>
      <c r="M366" s="288" t="s">
        <v>1879</v>
      </c>
      <c r="N366" s="395" t="s">
        <v>1880</v>
      </c>
      <c r="O366" s="213" t="s">
        <v>17</v>
      </c>
      <c r="P366" s="213" t="s">
        <v>19</v>
      </c>
      <c r="Q366" s="213" t="s">
        <v>642</v>
      </c>
      <c r="R366" s="213" t="s">
        <v>250</v>
      </c>
      <c r="S366" s="255" t="s">
        <v>4445</v>
      </c>
      <c r="T366" s="255" t="s">
        <v>4446</v>
      </c>
      <c r="U366" s="224" t="s">
        <v>4402</v>
      </c>
      <c r="V366" s="213">
        <v>2021</v>
      </c>
      <c r="W366" s="255" t="s">
        <v>4447</v>
      </c>
      <c r="X366" s="284" t="s">
        <v>4448</v>
      </c>
      <c r="Y366" s="213" t="s">
        <v>4449</v>
      </c>
      <c r="Z366" s="284" t="s">
        <v>4450</v>
      </c>
      <c r="AA366" s="255">
        <v>1</v>
      </c>
      <c r="AB366" s="213" t="s">
        <v>4451</v>
      </c>
      <c r="AC366" s="213" t="s">
        <v>4452</v>
      </c>
      <c r="AD366" s="683">
        <v>1</v>
      </c>
      <c r="AE366" s="284" t="s">
        <v>4453</v>
      </c>
      <c r="AF366" s="315">
        <v>44531</v>
      </c>
      <c r="AG366" s="315">
        <v>44651</v>
      </c>
      <c r="AH366" s="260">
        <v>44743</v>
      </c>
      <c r="AI366" s="260" t="s">
        <v>309</v>
      </c>
      <c r="AJ366" s="260" t="s">
        <v>309</v>
      </c>
      <c r="AK366" s="218">
        <f t="shared" si="50"/>
        <v>-60</v>
      </c>
      <c r="AL366" s="220" t="s">
        <v>547</v>
      </c>
      <c r="AM366" s="257"/>
      <c r="AN366" s="257"/>
      <c r="AO366" s="257"/>
      <c r="AP366" s="261"/>
      <c r="AQ366" s="235" t="s">
        <v>386</v>
      </c>
      <c r="AR366" s="223">
        <v>200</v>
      </c>
      <c r="AS366" s="221" t="s">
        <v>398</v>
      </c>
      <c r="AT366" s="262" t="s">
        <v>412</v>
      </c>
      <c r="AU366" s="220" t="s">
        <v>547</v>
      </c>
      <c r="AV366" s="263" t="s">
        <v>412</v>
      </c>
      <c r="AW366" s="222">
        <v>0</v>
      </c>
      <c r="AX366" s="261">
        <v>0</v>
      </c>
      <c r="AY366" s="221" t="s">
        <v>400</v>
      </c>
      <c r="AZ366" s="221" t="s">
        <v>383</v>
      </c>
      <c r="BA366" s="247" t="s">
        <v>390</v>
      </c>
      <c r="BB366" s="250" t="s">
        <v>789</v>
      </c>
      <c r="BC366" s="264">
        <v>44620</v>
      </c>
      <c r="BD366" s="250" t="s">
        <v>394</v>
      </c>
      <c r="BE366" s="240" t="s">
        <v>576</v>
      </c>
      <c r="BF366" s="124">
        <v>0</v>
      </c>
      <c r="BG366" s="235" t="s">
        <v>386</v>
      </c>
      <c r="BH366" s="223">
        <v>-44620</v>
      </c>
      <c r="BI366" s="221" t="s">
        <v>398</v>
      </c>
      <c r="BJ366" s="375">
        <v>44638</v>
      </c>
      <c r="BK366" s="279" t="s">
        <v>4408</v>
      </c>
      <c r="BL366" s="316" t="s">
        <v>466</v>
      </c>
      <c r="BM366" s="317">
        <v>0</v>
      </c>
      <c r="BN366" s="221" t="s">
        <v>293</v>
      </c>
      <c r="BO366" s="267"/>
      <c r="BP366" s="268" t="s">
        <v>293</v>
      </c>
      <c r="BQ366" s="62" t="s">
        <v>4454</v>
      </c>
      <c r="BR366" s="269">
        <v>44712</v>
      </c>
      <c r="BS366" s="233" t="s">
        <v>480</v>
      </c>
      <c r="BT366" s="234">
        <v>1</v>
      </c>
      <c r="BU366" s="235" t="s">
        <v>380</v>
      </c>
      <c r="BV366" s="223">
        <v>-60</v>
      </c>
      <c r="BW366" s="221" t="s">
        <v>387</v>
      </c>
      <c r="BX366" s="556">
        <v>44732</v>
      </c>
      <c r="BY366" s="557" t="s">
        <v>4455</v>
      </c>
      <c r="BZ366" s="557" t="s">
        <v>559</v>
      </c>
      <c r="CA366" s="558">
        <v>1</v>
      </c>
      <c r="CB366" s="236" t="s">
        <v>294</v>
      </c>
      <c r="CC366" s="94"/>
      <c r="CD366" s="236" t="s">
        <v>294</v>
      </c>
      <c r="CE366" s="233" t="s">
        <v>1125</v>
      </c>
      <c r="CF366" s="233" t="s">
        <v>1125</v>
      </c>
      <c r="CG366" s="375" t="s">
        <v>328</v>
      </c>
      <c r="CH366" s="233" t="s">
        <v>328</v>
      </c>
      <c r="CI366" s="234">
        <v>1</v>
      </c>
      <c r="CJ366" s="235" t="str">
        <f t="shared" si="51"/>
        <v>CUMPLIMIENTO TOTAL</v>
      </c>
      <c r="CK366" s="223" t="str">
        <f t="shared" si="46"/>
        <v>NO APLICA ACCION CERRADA</v>
      </c>
      <c r="CL366" s="221" t="str">
        <f t="shared" si="47"/>
        <v>NO APLICA ACCION CERRADA</v>
      </c>
      <c r="CM366" s="239" t="s">
        <v>328</v>
      </c>
      <c r="CN366" s="82" t="s">
        <v>1125</v>
      </c>
      <c r="CO366" s="312" t="s">
        <v>339</v>
      </c>
      <c r="CP366" s="558">
        <v>1</v>
      </c>
      <c r="CQ366" s="236" t="s">
        <v>294</v>
      </c>
      <c r="CR366" s="94"/>
      <c r="CS366" s="249">
        <v>44963</v>
      </c>
      <c r="CT366" s="82" t="s">
        <v>1125</v>
      </c>
      <c r="CU366" s="82" t="s">
        <v>339</v>
      </c>
      <c r="CV366" s="107">
        <v>1</v>
      </c>
      <c r="CW366" s="110">
        <v>1</v>
      </c>
      <c r="CX366" s="235" t="str">
        <f t="shared" si="52"/>
        <v>CUMPLIMIENTO TOTAL</v>
      </c>
      <c r="CY366" s="223" t="str">
        <f t="shared" si="53"/>
        <v>NO APLICA ACCION CERRADA</v>
      </c>
      <c r="CZ366" s="221" t="str">
        <f t="shared" si="56"/>
        <v>NO APLICA ACCION CERRADA</v>
      </c>
      <c r="DA366" s="239" t="s">
        <v>328</v>
      </c>
      <c r="DB366" s="82" t="s">
        <v>1125</v>
      </c>
      <c r="DC366" s="82" t="s">
        <v>339</v>
      </c>
      <c r="DD366" s="107">
        <v>1</v>
      </c>
      <c r="DE366" s="97" t="s">
        <v>294</v>
      </c>
      <c r="DF366" s="94"/>
      <c r="DG366" s="141"/>
      <c r="DH366" s="141"/>
      <c r="DI366" s="141"/>
      <c r="DJ366" s="141"/>
      <c r="DK366" s="141"/>
      <c r="DL366" s="141"/>
      <c r="DM366" s="141"/>
      <c r="DN366" s="141"/>
      <c r="DO366" s="141"/>
      <c r="DP366" s="141"/>
      <c r="DQ366" s="141"/>
      <c r="DR366" s="141"/>
      <c r="DS366" s="141"/>
      <c r="DT366" s="141"/>
      <c r="DU366" s="141"/>
      <c r="DV366" s="141"/>
      <c r="DW366" s="141"/>
      <c r="DX366" s="141"/>
      <c r="DY366" s="141"/>
      <c r="DZ366" s="141"/>
      <c r="EA366" s="141"/>
      <c r="EB366" s="141"/>
      <c r="EC366" s="141"/>
      <c r="ED366" s="141"/>
      <c r="EE366" s="141"/>
      <c r="EF366" s="141"/>
      <c r="EG366" s="141"/>
      <c r="EH366" s="141"/>
      <c r="EI366" s="141"/>
      <c r="EJ366" s="141"/>
      <c r="EK366" s="141"/>
      <c r="EL366" s="141"/>
      <c r="EM366" s="141"/>
      <c r="EN366" s="141"/>
      <c r="EO366" s="141"/>
      <c r="EP366" s="141"/>
      <c r="EQ366" s="141"/>
      <c r="ER366" s="141"/>
      <c r="ES366" s="141"/>
      <c r="ET366" s="141"/>
      <c r="EU366" s="141"/>
      <c r="EV366" s="141"/>
      <c r="EW366" s="141"/>
      <c r="EX366" s="141"/>
      <c r="EY366" s="141"/>
      <c r="EZ366" s="141"/>
      <c r="FA366" s="141"/>
      <c r="FB366" s="141"/>
      <c r="FC366" s="141"/>
      <c r="FD366" s="141"/>
      <c r="FE366" s="141"/>
      <c r="FF366" s="141"/>
      <c r="FG366" s="141"/>
      <c r="FH366" s="141"/>
      <c r="FI366" s="141"/>
      <c r="FJ366" s="141"/>
      <c r="FK366" s="141"/>
      <c r="FL366" s="141"/>
      <c r="FM366" s="141"/>
      <c r="FN366" s="141"/>
      <c r="FO366" s="141"/>
      <c r="FP366" s="141"/>
      <c r="FQ366" s="141"/>
      <c r="FR366" s="141"/>
      <c r="FS366" s="141"/>
      <c r="FT366" s="141"/>
      <c r="FU366" s="141"/>
      <c r="FV366" s="141"/>
      <c r="FW366" s="141"/>
      <c r="FX366" s="141"/>
      <c r="FY366" s="141"/>
      <c r="FZ366" s="141"/>
      <c r="GA366" s="141"/>
      <c r="GB366" s="141"/>
      <c r="GC366" s="141"/>
      <c r="GD366" s="141"/>
      <c r="GE366" s="141"/>
      <c r="GF366" s="141"/>
      <c r="GG366" s="141"/>
      <c r="GH366" s="141"/>
      <c r="GI366" s="141"/>
      <c r="GJ366" s="141"/>
      <c r="GK366" s="141"/>
      <c r="GL366" s="141"/>
      <c r="GM366" s="141"/>
      <c r="GN366" s="141"/>
      <c r="GO366" s="141"/>
      <c r="GP366" s="141"/>
      <c r="GQ366" s="141"/>
      <c r="GR366" s="141"/>
      <c r="GS366" s="141"/>
      <c r="GT366" s="141"/>
      <c r="GU366" s="141"/>
      <c r="GV366" s="141"/>
      <c r="GW366" s="141"/>
      <c r="GX366" s="141"/>
      <c r="GY366" s="141"/>
      <c r="GZ366" s="141"/>
      <c r="HA366" s="141"/>
      <c r="HB366" s="141"/>
      <c r="HC366" s="141"/>
      <c r="HD366" s="141"/>
      <c r="HE366" s="141"/>
      <c r="HF366" s="141"/>
      <c r="HG366" s="141"/>
      <c r="HH366" s="141"/>
      <c r="HI366" s="141"/>
      <c r="HJ366" s="141"/>
      <c r="HK366" s="141"/>
      <c r="HL366" s="141"/>
      <c r="HM366" s="141"/>
      <c r="HN366" s="141"/>
      <c r="HO366" s="141"/>
      <c r="HP366" s="141"/>
      <c r="HQ366" s="141"/>
      <c r="HR366" s="141"/>
      <c r="HS366" s="141"/>
      <c r="HT366" s="141"/>
      <c r="HU366" s="141"/>
      <c r="HV366" s="141"/>
      <c r="HW366" s="141"/>
      <c r="HX366" s="141"/>
      <c r="HY366" s="141"/>
      <c r="HZ366" s="141"/>
      <c r="IA366" s="141"/>
      <c r="IB366" s="141"/>
      <c r="IC366" s="141"/>
      <c r="ID366" s="141"/>
      <c r="IE366" s="141"/>
      <c r="IF366" s="141"/>
      <c r="IG366" s="141"/>
      <c r="IH366" s="141"/>
      <c r="II366" s="141"/>
      <c r="IJ366" s="141"/>
      <c r="IK366" s="141"/>
      <c r="IL366" s="141"/>
      <c r="IM366" s="141"/>
      <c r="IN366" s="141"/>
      <c r="IO366" s="141"/>
      <c r="IP366" s="141"/>
      <c r="IQ366" s="141"/>
      <c r="IR366" s="141"/>
      <c r="IS366" s="141"/>
      <c r="IT366" s="141"/>
      <c r="IU366" s="141"/>
      <c r="IV366" s="141"/>
      <c r="IW366" s="141"/>
      <c r="IX366" s="141"/>
      <c r="IY366" s="141"/>
      <c r="IZ366" s="141"/>
      <c r="JA366" s="141"/>
      <c r="JB366" s="141"/>
      <c r="JC366" s="141"/>
      <c r="JD366" s="141"/>
      <c r="JE366" s="141"/>
      <c r="JF366" s="141"/>
      <c r="JG366" s="141"/>
      <c r="JH366" s="141"/>
      <c r="JI366" s="141"/>
      <c r="JJ366" s="141"/>
      <c r="JK366" s="141"/>
      <c r="JL366" s="141"/>
      <c r="JM366" s="141"/>
      <c r="JN366" s="141"/>
      <c r="JO366" s="141"/>
      <c r="JP366" s="141"/>
      <c r="JQ366" s="141"/>
      <c r="JR366" s="141"/>
      <c r="JS366" s="141"/>
      <c r="JT366" s="141"/>
      <c r="JU366" s="141"/>
      <c r="JV366" s="141"/>
      <c r="JW366" s="141"/>
      <c r="JX366" s="141"/>
      <c r="JY366" s="141"/>
      <c r="JZ366" s="141"/>
      <c r="KA366" s="141"/>
      <c r="KB366" s="141"/>
      <c r="KC366" s="141"/>
      <c r="KD366" s="141"/>
      <c r="KE366" s="141"/>
      <c r="KF366" s="141"/>
      <c r="KG366" s="141"/>
      <c r="KH366" s="141"/>
      <c r="KI366" s="141"/>
      <c r="KJ366" s="141"/>
      <c r="KK366" s="141"/>
      <c r="KL366" s="141"/>
      <c r="KM366" s="141"/>
      <c r="KN366" s="141"/>
      <c r="KO366" s="141"/>
      <c r="KP366" s="141"/>
      <c r="KQ366" s="141"/>
      <c r="KR366" s="141"/>
      <c r="KS366" s="141"/>
      <c r="KT366" s="141"/>
      <c r="KU366" s="141"/>
      <c r="KV366" s="141"/>
      <c r="KW366" s="141"/>
      <c r="KX366" s="141"/>
      <c r="KY366" s="141"/>
      <c r="KZ366" s="141"/>
      <c r="LA366" s="141"/>
      <c r="LB366" s="141"/>
      <c r="LC366" s="141"/>
      <c r="LD366" s="141"/>
      <c r="LE366" s="141"/>
      <c r="LF366" s="141"/>
      <c r="LG366" s="141"/>
      <c r="LH366" s="141"/>
      <c r="LI366" s="141"/>
      <c r="LJ366" s="141"/>
      <c r="LK366" s="141"/>
      <c r="LL366" s="141"/>
      <c r="LM366" s="141"/>
      <c r="LN366" s="141"/>
      <c r="LO366" s="141"/>
      <c r="LP366" s="141"/>
      <c r="LQ366" s="141"/>
      <c r="LR366" s="141"/>
      <c r="LS366" s="141"/>
      <c r="LT366" s="141"/>
      <c r="LU366" s="141"/>
      <c r="LV366" s="141"/>
      <c r="LW366" s="141"/>
      <c r="LX366" s="141"/>
      <c r="LY366" s="141"/>
      <c r="LZ366" s="141"/>
      <c r="MA366" s="141"/>
      <c r="MB366" s="141"/>
      <c r="MC366" s="141"/>
      <c r="MD366" s="141"/>
      <c r="ME366" s="141"/>
      <c r="MF366" s="141"/>
      <c r="MG366" s="141"/>
      <c r="MH366" s="141"/>
      <c r="MI366" s="141"/>
      <c r="MJ366" s="141"/>
      <c r="MK366" s="141"/>
      <c r="ML366" s="141"/>
      <c r="MM366" s="141"/>
      <c r="MN366" s="141"/>
      <c r="MO366" s="141"/>
      <c r="MP366" s="141"/>
      <c r="MQ366" s="141"/>
      <c r="MR366" s="141"/>
      <c r="MS366" s="141"/>
      <c r="MT366" s="141"/>
      <c r="MU366" s="141"/>
      <c r="MV366" s="141"/>
      <c r="MW366" s="141"/>
      <c r="MX366" s="141"/>
      <c r="MY366" s="141"/>
      <c r="MZ366" s="141"/>
      <c r="NA366" s="141"/>
      <c r="NB366" s="141"/>
      <c r="NC366" s="141"/>
      <c r="ND366" s="141"/>
      <c r="NE366" s="141"/>
      <c r="NF366" s="141"/>
      <c r="NG366" s="141"/>
      <c r="NH366" s="141"/>
      <c r="NI366" s="141"/>
      <c r="NJ366" s="141"/>
      <c r="NK366" s="141"/>
      <c r="NL366" s="141"/>
      <c r="NM366" s="141"/>
      <c r="NN366" s="141"/>
      <c r="NO366" s="141"/>
      <c r="NP366" s="141"/>
      <c r="NQ366" s="141"/>
      <c r="NR366" s="141"/>
      <c r="NS366" s="141"/>
      <c r="NT366" s="141"/>
      <c r="NU366" s="141"/>
      <c r="NV366" s="141"/>
      <c r="NW366" s="141"/>
      <c r="NX366" s="141"/>
      <c r="NY366" s="141"/>
      <c r="NZ366" s="141"/>
      <c r="OA366" s="141"/>
      <c r="OB366" s="141"/>
      <c r="OC366" s="141"/>
      <c r="OD366" s="141"/>
      <c r="OE366" s="141"/>
      <c r="OF366" s="141"/>
      <c r="OG366" s="141"/>
      <c r="OH366" s="141"/>
      <c r="OI366" s="141"/>
      <c r="OJ366" s="141"/>
      <c r="OK366" s="141"/>
      <c r="OL366" s="141"/>
      <c r="OM366" s="141"/>
      <c r="ON366" s="141"/>
      <c r="OO366" s="141"/>
      <c r="OP366" s="141"/>
      <c r="OQ366" s="141"/>
      <c r="OR366" s="141"/>
      <c r="OS366" s="141"/>
      <c r="OT366" s="141"/>
      <c r="OU366" s="141"/>
      <c r="OV366" s="141"/>
      <c r="OW366" s="141"/>
      <c r="OX366" s="141"/>
      <c r="OY366" s="141"/>
      <c r="OZ366" s="141"/>
      <c r="PA366" s="141"/>
      <c r="PB366" s="141"/>
      <c r="PC366" s="141"/>
      <c r="PD366" s="141"/>
      <c r="PE366" s="141"/>
      <c r="PF366" s="141"/>
      <c r="PG366" s="141"/>
      <c r="PH366" s="141"/>
      <c r="PI366" s="141"/>
      <c r="PJ366" s="141"/>
      <c r="PK366" s="141"/>
      <c r="PL366" s="141"/>
      <c r="PM366" s="141"/>
      <c r="PN366" s="141"/>
      <c r="PO366" s="141"/>
      <c r="PP366" s="141"/>
      <c r="PQ366" s="141"/>
      <c r="PR366" s="141"/>
      <c r="PS366" s="141"/>
      <c r="PT366" s="141"/>
      <c r="PU366" s="141"/>
      <c r="PV366" s="141"/>
      <c r="PW366" s="141"/>
      <c r="PX366" s="141"/>
      <c r="PY366" s="141"/>
      <c r="PZ366" s="141"/>
      <c r="QA366" s="141"/>
      <c r="QB366" s="141"/>
      <c r="QC366" s="141"/>
      <c r="QD366" s="141"/>
      <c r="QE366" s="141"/>
      <c r="QF366" s="141"/>
    </row>
    <row r="367" spans="1:448" s="145" customFormat="1" ht="118.5" hidden="1" customHeight="1">
      <c r="A367" s="252">
        <v>340</v>
      </c>
      <c r="B367" s="255" t="s">
        <v>1876</v>
      </c>
      <c r="C367" s="256" t="s">
        <v>269</v>
      </c>
      <c r="D367" s="255" t="s">
        <v>341</v>
      </c>
      <c r="E367" s="284" t="s">
        <v>4444</v>
      </c>
      <c r="F367" s="213" t="s">
        <v>1877</v>
      </c>
      <c r="G367" s="213" t="s">
        <v>269</v>
      </c>
      <c r="H367" s="213" t="s">
        <v>341</v>
      </c>
      <c r="I367" s="213" t="s">
        <v>207</v>
      </c>
      <c r="J367" s="395" t="s">
        <v>102</v>
      </c>
      <c r="K367" s="395" t="s">
        <v>638</v>
      </c>
      <c r="L367" s="395" t="s">
        <v>639</v>
      </c>
      <c r="M367" s="288" t="s">
        <v>1879</v>
      </c>
      <c r="N367" s="395" t="s">
        <v>1880</v>
      </c>
      <c r="O367" s="213" t="s">
        <v>17</v>
      </c>
      <c r="P367" s="213" t="s">
        <v>19</v>
      </c>
      <c r="Q367" s="213" t="s">
        <v>642</v>
      </c>
      <c r="R367" s="213" t="s">
        <v>250</v>
      </c>
      <c r="S367" s="255" t="s">
        <v>4456</v>
      </c>
      <c r="T367" s="255" t="s">
        <v>4457</v>
      </c>
      <c r="U367" s="224" t="s">
        <v>4402</v>
      </c>
      <c r="V367" s="213">
        <v>2021</v>
      </c>
      <c r="W367" s="255" t="s">
        <v>4458</v>
      </c>
      <c r="X367" s="284" t="s">
        <v>4459</v>
      </c>
      <c r="Y367" s="213" t="s">
        <v>4460</v>
      </c>
      <c r="Z367" s="284" t="s">
        <v>4450</v>
      </c>
      <c r="AA367" s="255">
        <v>1</v>
      </c>
      <c r="AB367" s="213" t="s">
        <v>4451</v>
      </c>
      <c r="AC367" s="213" t="s">
        <v>4452</v>
      </c>
      <c r="AD367" s="683">
        <v>1</v>
      </c>
      <c r="AE367" s="284" t="s">
        <v>4453</v>
      </c>
      <c r="AF367" s="315">
        <v>44531</v>
      </c>
      <c r="AG367" s="315">
        <v>44651</v>
      </c>
      <c r="AH367" s="260">
        <v>44743</v>
      </c>
      <c r="AI367" s="260" t="s">
        <v>309</v>
      </c>
      <c r="AJ367" s="260" t="s">
        <v>309</v>
      </c>
      <c r="AK367" s="218">
        <f t="shared" si="50"/>
        <v>-60</v>
      </c>
      <c r="AL367" s="220" t="s">
        <v>547</v>
      </c>
      <c r="AM367" s="257"/>
      <c r="AN367" s="257"/>
      <c r="AO367" s="257"/>
      <c r="AP367" s="261"/>
      <c r="AQ367" s="235" t="s">
        <v>386</v>
      </c>
      <c r="AR367" s="223">
        <v>200</v>
      </c>
      <c r="AS367" s="221" t="s">
        <v>398</v>
      </c>
      <c r="AT367" s="262" t="s">
        <v>412</v>
      </c>
      <c r="AU367" s="220" t="s">
        <v>547</v>
      </c>
      <c r="AV367" s="263" t="s">
        <v>412</v>
      </c>
      <c r="AW367" s="222">
        <v>0</v>
      </c>
      <c r="AX367" s="261">
        <v>0</v>
      </c>
      <c r="AY367" s="221" t="s">
        <v>400</v>
      </c>
      <c r="AZ367" s="221" t="s">
        <v>383</v>
      </c>
      <c r="BA367" s="247" t="s">
        <v>390</v>
      </c>
      <c r="BB367" s="250" t="s">
        <v>789</v>
      </c>
      <c r="BC367" s="264">
        <v>44620</v>
      </c>
      <c r="BD367" s="250" t="s">
        <v>394</v>
      </c>
      <c r="BE367" s="240" t="s">
        <v>576</v>
      </c>
      <c r="BF367" s="124">
        <v>0</v>
      </c>
      <c r="BG367" s="235" t="s">
        <v>386</v>
      </c>
      <c r="BH367" s="223">
        <v>-44620</v>
      </c>
      <c r="BI367" s="221" t="s">
        <v>398</v>
      </c>
      <c r="BJ367" s="375">
        <v>44638</v>
      </c>
      <c r="BK367" s="279" t="s">
        <v>4408</v>
      </c>
      <c r="BL367" s="316" t="s">
        <v>466</v>
      </c>
      <c r="BM367" s="317">
        <v>0</v>
      </c>
      <c r="BN367" s="221" t="s">
        <v>293</v>
      </c>
      <c r="BO367" s="267"/>
      <c r="BP367" s="268" t="s">
        <v>293</v>
      </c>
      <c r="BQ367" s="62" t="s">
        <v>4454</v>
      </c>
      <c r="BR367" s="269">
        <v>44712</v>
      </c>
      <c r="BS367" s="233" t="s">
        <v>480</v>
      </c>
      <c r="BT367" s="234">
        <v>1</v>
      </c>
      <c r="BU367" s="235" t="s">
        <v>380</v>
      </c>
      <c r="BV367" s="223">
        <v>-60</v>
      </c>
      <c r="BW367" s="221" t="s">
        <v>387</v>
      </c>
      <c r="BX367" s="556">
        <v>44732</v>
      </c>
      <c r="BY367" s="557" t="s">
        <v>4119</v>
      </c>
      <c r="BZ367" s="557" t="s">
        <v>559</v>
      </c>
      <c r="CA367" s="558">
        <v>1</v>
      </c>
      <c r="CB367" s="236" t="s">
        <v>294</v>
      </c>
      <c r="CC367" s="94"/>
      <c r="CD367" s="236" t="s">
        <v>294</v>
      </c>
      <c r="CE367" s="233" t="s">
        <v>1125</v>
      </c>
      <c r="CF367" s="233" t="s">
        <v>1125</v>
      </c>
      <c r="CG367" s="375" t="s">
        <v>328</v>
      </c>
      <c r="CH367" s="233" t="s">
        <v>328</v>
      </c>
      <c r="CI367" s="234">
        <v>1</v>
      </c>
      <c r="CJ367" s="235" t="str">
        <f t="shared" si="51"/>
        <v>CUMPLIMIENTO TOTAL</v>
      </c>
      <c r="CK367" s="223" t="str">
        <f t="shared" si="46"/>
        <v>NO APLICA ACCION CERRADA</v>
      </c>
      <c r="CL367" s="221" t="str">
        <f t="shared" si="47"/>
        <v>NO APLICA ACCION CERRADA</v>
      </c>
      <c r="CM367" s="239" t="s">
        <v>328</v>
      </c>
      <c r="CN367" s="82" t="s">
        <v>1125</v>
      </c>
      <c r="CO367" s="312" t="s">
        <v>339</v>
      </c>
      <c r="CP367" s="558">
        <v>1</v>
      </c>
      <c r="CQ367" s="236" t="s">
        <v>294</v>
      </c>
      <c r="CR367" s="94"/>
      <c r="CS367" s="249">
        <v>44963</v>
      </c>
      <c r="CT367" s="82" t="s">
        <v>1125</v>
      </c>
      <c r="CU367" s="82" t="s">
        <v>339</v>
      </c>
      <c r="CV367" s="107">
        <v>1</v>
      </c>
      <c r="CW367" s="110">
        <v>1</v>
      </c>
      <c r="CX367" s="235" t="str">
        <f t="shared" si="52"/>
        <v>CUMPLIMIENTO TOTAL</v>
      </c>
      <c r="CY367" s="223" t="str">
        <f t="shared" si="53"/>
        <v>NO APLICA ACCION CERRADA</v>
      </c>
      <c r="CZ367" s="221" t="str">
        <f t="shared" si="56"/>
        <v>NO APLICA ACCION CERRADA</v>
      </c>
      <c r="DA367" s="239" t="s">
        <v>328</v>
      </c>
      <c r="DB367" s="82" t="s">
        <v>1125</v>
      </c>
      <c r="DC367" s="82" t="s">
        <v>339</v>
      </c>
      <c r="DD367" s="107">
        <v>1</v>
      </c>
      <c r="DE367" s="97" t="s">
        <v>294</v>
      </c>
      <c r="DF367" s="94"/>
      <c r="DG367" s="141"/>
      <c r="DH367" s="141"/>
      <c r="DI367" s="141"/>
      <c r="DJ367" s="141"/>
      <c r="DK367" s="141"/>
      <c r="DL367" s="141"/>
      <c r="DM367" s="141"/>
      <c r="DN367" s="141"/>
      <c r="DO367" s="141"/>
      <c r="DP367" s="141"/>
      <c r="DQ367" s="141"/>
      <c r="DR367" s="141"/>
      <c r="DS367" s="141"/>
      <c r="DT367" s="141"/>
      <c r="DU367" s="141"/>
      <c r="DV367" s="141"/>
      <c r="DW367" s="141"/>
      <c r="DX367" s="141"/>
      <c r="DY367" s="141"/>
      <c r="DZ367" s="141"/>
      <c r="EA367" s="141"/>
      <c r="EB367" s="141"/>
      <c r="EC367" s="141"/>
      <c r="ED367" s="141"/>
      <c r="EE367" s="141"/>
      <c r="EF367" s="141"/>
      <c r="EG367" s="141"/>
      <c r="EH367" s="141"/>
      <c r="EI367" s="141"/>
      <c r="EJ367" s="141"/>
      <c r="EK367" s="141"/>
      <c r="EL367" s="141"/>
      <c r="EM367" s="141"/>
      <c r="EN367" s="141"/>
      <c r="EO367" s="141"/>
      <c r="EP367" s="141"/>
      <c r="EQ367" s="141"/>
      <c r="ER367" s="141"/>
      <c r="ES367" s="141"/>
      <c r="ET367" s="141"/>
      <c r="EU367" s="141"/>
      <c r="EV367" s="141"/>
      <c r="EW367" s="141"/>
      <c r="EX367" s="141"/>
      <c r="EY367" s="141"/>
      <c r="EZ367" s="141"/>
      <c r="FA367" s="141"/>
      <c r="FB367" s="141"/>
      <c r="FC367" s="141"/>
      <c r="FD367" s="141"/>
      <c r="FE367" s="141"/>
      <c r="FF367" s="141"/>
      <c r="FG367" s="141"/>
      <c r="FH367" s="141"/>
      <c r="FI367" s="141"/>
      <c r="FJ367" s="141"/>
      <c r="FK367" s="141"/>
      <c r="FL367" s="141"/>
      <c r="FM367" s="141"/>
      <c r="FN367" s="141"/>
      <c r="FO367" s="141"/>
      <c r="FP367" s="141"/>
      <c r="FQ367" s="141"/>
      <c r="FR367" s="141"/>
      <c r="FS367" s="141"/>
      <c r="FT367" s="141"/>
      <c r="FU367" s="141"/>
      <c r="FV367" s="141"/>
      <c r="FW367" s="141"/>
      <c r="FX367" s="141"/>
      <c r="FY367" s="141"/>
      <c r="FZ367" s="141"/>
      <c r="GA367" s="141"/>
      <c r="GB367" s="141"/>
      <c r="GC367" s="141"/>
      <c r="GD367" s="141"/>
      <c r="GE367" s="141"/>
      <c r="GF367" s="141"/>
      <c r="GG367" s="141"/>
      <c r="GH367" s="141"/>
      <c r="GI367" s="141"/>
      <c r="GJ367" s="141"/>
      <c r="GK367" s="141"/>
      <c r="GL367" s="141"/>
      <c r="GM367" s="141"/>
      <c r="GN367" s="141"/>
      <c r="GO367" s="141"/>
      <c r="GP367" s="141"/>
      <c r="GQ367" s="141"/>
      <c r="GR367" s="141"/>
      <c r="GS367" s="141"/>
      <c r="GT367" s="141"/>
      <c r="GU367" s="141"/>
      <c r="GV367" s="141"/>
      <c r="GW367" s="141"/>
      <c r="GX367" s="141"/>
      <c r="GY367" s="141"/>
      <c r="GZ367" s="141"/>
      <c r="HA367" s="141"/>
      <c r="HB367" s="141"/>
      <c r="HC367" s="141"/>
      <c r="HD367" s="141"/>
      <c r="HE367" s="141"/>
      <c r="HF367" s="141"/>
      <c r="HG367" s="141"/>
      <c r="HH367" s="141"/>
      <c r="HI367" s="141"/>
      <c r="HJ367" s="141"/>
      <c r="HK367" s="141"/>
      <c r="HL367" s="141"/>
      <c r="HM367" s="141"/>
      <c r="HN367" s="141"/>
      <c r="HO367" s="141"/>
      <c r="HP367" s="141"/>
      <c r="HQ367" s="141"/>
      <c r="HR367" s="141"/>
      <c r="HS367" s="141"/>
      <c r="HT367" s="141"/>
      <c r="HU367" s="141"/>
      <c r="HV367" s="141"/>
      <c r="HW367" s="141"/>
      <c r="HX367" s="141"/>
      <c r="HY367" s="141"/>
      <c r="HZ367" s="141"/>
      <c r="IA367" s="141"/>
      <c r="IB367" s="141"/>
      <c r="IC367" s="141"/>
      <c r="ID367" s="141"/>
      <c r="IE367" s="141"/>
      <c r="IF367" s="141"/>
      <c r="IG367" s="141"/>
      <c r="IH367" s="141"/>
      <c r="II367" s="141"/>
      <c r="IJ367" s="141"/>
      <c r="IK367" s="141"/>
      <c r="IL367" s="141"/>
      <c r="IM367" s="141"/>
      <c r="IN367" s="141"/>
      <c r="IO367" s="141"/>
      <c r="IP367" s="141"/>
      <c r="IQ367" s="141"/>
      <c r="IR367" s="141"/>
      <c r="IS367" s="141"/>
      <c r="IT367" s="141"/>
      <c r="IU367" s="141"/>
      <c r="IV367" s="141"/>
      <c r="IW367" s="141"/>
      <c r="IX367" s="141"/>
      <c r="IY367" s="141"/>
      <c r="IZ367" s="141"/>
      <c r="JA367" s="141"/>
      <c r="JB367" s="141"/>
      <c r="JC367" s="141"/>
      <c r="JD367" s="141"/>
      <c r="JE367" s="141"/>
      <c r="JF367" s="141"/>
      <c r="JG367" s="141"/>
      <c r="JH367" s="141"/>
      <c r="JI367" s="141"/>
      <c r="JJ367" s="141"/>
      <c r="JK367" s="141"/>
      <c r="JL367" s="141"/>
      <c r="JM367" s="141"/>
      <c r="JN367" s="141"/>
      <c r="JO367" s="141"/>
      <c r="JP367" s="141"/>
      <c r="JQ367" s="141"/>
      <c r="JR367" s="141"/>
      <c r="JS367" s="141"/>
      <c r="JT367" s="141"/>
      <c r="JU367" s="141"/>
      <c r="JV367" s="141"/>
      <c r="JW367" s="141"/>
      <c r="JX367" s="141"/>
      <c r="JY367" s="141"/>
      <c r="JZ367" s="141"/>
      <c r="KA367" s="141"/>
      <c r="KB367" s="141"/>
      <c r="KC367" s="141"/>
      <c r="KD367" s="141"/>
      <c r="KE367" s="141"/>
      <c r="KF367" s="141"/>
      <c r="KG367" s="141"/>
      <c r="KH367" s="141"/>
      <c r="KI367" s="141"/>
      <c r="KJ367" s="141"/>
      <c r="KK367" s="141"/>
      <c r="KL367" s="141"/>
      <c r="KM367" s="141"/>
      <c r="KN367" s="141"/>
      <c r="KO367" s="141"/>
      <c r="KP367" s="141"/>
      <c r="KQ367" s="141"/>
      <c r="KR367" s="141"/>
      <c r="KS367" s="141"/>
      <c r="KT367" s="141"/>
      <c r="KU367" s="141"/>
      <c r="KV367" s="141"/>
      <c r="KW367" s="141"/>
      <c r="KX367" s="141"/>
      <c r="KY367" s="141"/>
      <c r="KZ367" s="141"/>
      <c r="LA367" s="141"/>
      <c r="LB367" s="141"/>
      <c r="LC367" s="141"/>
      <c r="LD367" s="141"/>
      <c r="LE367" s="141"/>
      <c r="LF367" s="141"/>
      <c r="LG367" s="141"/>
      <c r="LH367" s="141"/>
      <c r="LI367" s="141"/>
      <c r="LJ367" s="141"/>
      <c r="LK367" s="141"/>
      <c r="LL367" s="141"/>
      <c r="LM367" s="141"/>
      <c r="LN367" s="141"/>
      <c r="LO367" s="141"/>
      <c r="LP367" s="141"/>
      <c r="LQ367" s="141"/>
      <c r="LR367" s="141"/>
      <c r="LS367" s="141"/>
      <c r="LT367" s="141"/>
      <c r="LU367" s="141"/>
      <c r="LV367" s="141"/>
      <c r="LW367" s="141"/>
      <c r="LX367" s="141"/>
      <c r="LY367" s="141"/>
      <c r="LZ367" s="141"/>
      <c r="MA367" s="141"/>
      <c r="MB367" s="141"/>
      <c r="MC367" s="141"/>
      <c r="MD367" s="141"/>
      <c r="ME367" s="141"/>
      <c r="MF367" s="141"/>
      <c r="MG367" s="141"/>
      <c r="MH367" s="141"/>
      <c r="MI367" s="141"/>
      <c r="MJ367" s="141"/>
      <c r="MK367" s="141"/>
      <c r="ML367" s="141"/>
      <c r="MM367" s="141"/>
      <c r="MN367" s="141"/>
      <c r="MO367" s="141"/>
      <c r="MP367" s="141"/>
      <c r="MQ367" s="141"/>
      <c r="MR367" s="141"/>
      <c r="MS367" s="141"/>
      <c r="MT367" s="141"/>
      <c r="MU367" s="141"/>
      <c r="MV367" s="141"/>
      <c r="MW367" s="141"/>
      <c r="MX367" s="141"/>
      <c r="MY367" s="141"/>
      <c r="MZ367" s="141"/>
      <c r="NA367" s="141"/>
      <c r="NB367" s="141"/>
      <c r="NC367" s="141"/>
      <c r="ND367" s="141"/>
      <c r="NE367" s="141"/>
      <c r="NF367" s="141"/>
      <c r="NG367" s="141"/>
      <c r="NH367" s="141"/>
      <c r="NI367" s="141"/>
      <c r="NJ367" s="141"/>
      <c r="NK367" s="141"/>
      <c r="NL367" s="141"/>
      <c r="NM367" s="141"/>
      <c r="NN367" s="141"/>
      <c r="NO367" s="141"/>
      <c r="NP367" s="141"/>
      <c r="NQ367" s="141"/>
      <c r="NR367" s="141"/>
      <c r="NS367" s="141"/>
      <c r="NT367" s="141"/>
      <c r="NU367" s="141"/>
      <c r="NV367" s="141"/>
      <c r="NW367" s="141"/>
      <c r="NX367" s="141"/>
      <c r="NY367" s="141"/>
      <c r="NZ367" s="141"/>
      <c r="OA367" s="141"/>
      <c r="OB367" s="141"/>
      <c r="OC367" s="141"/>
      <c r="OD367" s="141"/>
      <c r="OE367" s="141"/>
      <c r="OF367" s="141"/>
      <c r="OG367" s="141"/>
      <c r="OH367" s="141"/>
      <c r="OI367" s="141"/>
      <c r="OJ367" s="141"/>
      <c r="OK367" s="141"/>
      <c r="OL367" s="141"/>
      <c r="OM367" s="141"/>
      <c r="ON367" s="141"/>
      <c r="OO367" s="141"/>
      <c r="OP367" s="141"/>
      <c r="OQ367" s="141"/>
      <c r="OR367" s="141"/>
      <c r="OS367" s="141"/>
      <c r="OT367" s="141"/>
      <c r="OU367" s="141"/>
      <c r="OV367" s="141"/>
      <c r="OW367" s="141"/>
      <c r="OX367" s="141"/>
      <c r="OY367" s="141"/>
      <c r="OZ367" s="141"/>
      <c r="PA367" s="141"/>
      <c r="PB367" s="141"/>
      <c r="PC367" s="141"/>
      <c r="PD367" s="141"/>
      <c r="PE367" s="141"/>
      <c r="PF367" s="141"/>
      <c r="PG367" s="141"/>
      <c r="PH367" s="141"/>
      <c r="PI367" s="141"/>
      <c r="PJ367" s="141"/>
      <c r="PK367" s="141"/>
      <c r="PL367" s="141"/>
      <c r="PM367" s="141"/>
      <c r="PN367" s="141"/>
      <c r="PO367" s="141"/>
      <c r="PP367" s="141"/>
      <c r="PQ367" s="141"/>
      <c r="PR367" s="141"/>
      <c r="PS367" s="141"/>
      <c r="PT367" s="141"/>
      <c r="PU367" s="141"/>
      <c r="PV367" s="141"/>
      <c r="PW367" s="141"/>
      <c r="PX367" s="141"/>
      <c r="PY367" s="141"/>
      <c r="PZ367" s="141"/>
      <c r="QA367" s="141"/>
      <c r="QB367" s="141"/>
      <c r="QC367" s="141"/>
      <c r="QD367" s="141"/>
      <c r="QE367" s="141"/>
      <c r="QF367" s="141"/>
    </row>
    <row r="368" spans="1:448" s="145" customFormat="1" ht="118.5" hidden="1" customHeight="1">
      <c r="A368" s="252">
        <v>341</v>
      </c>
      <c r="B368" s="255" t="s">
        <v>1876</v>
      </c>
      <c r="C368" s="256" t="s">
        <v>269</v>
      </c>
      <c r="D368" s="255" t="s">
        <v>341</v>
      </c>
      <c r="E368" s="284" t="s">
        <v>4461</v>
      </c>
      <c r="F368" s="213" t="s">
        <v>1877</v>
      </c>
      <c r="G368" s="213" t="s">
        <v>269</v>
      </c>
      <c r="H368" s="213" t="s">
        <v>341</v>
      </c>
      <c r="I368" s="213" t="s">
        <v>207</v>
      </c>
      <c r="J368" s="395" t="s">
        <v>102</v>
      </c>
      <c r="K368" s="395" t="s">
        <v>638</v>
      </c>
      <c r="L368" s="395" t="s">
        <v>639</v>
      </c>
      <c r="M368" s="288" t="s">
        <v>1879</v>
      </c>
      <c r="N368" s="395" t="s">
        <v>1880</v>
      </c>
      <c r="O368" s="213" t="s">
        <v>207</v>
      </c>
      <c r="P368" s="213" t="s">
        <v>209</v>
      </c>
      <c r="Q368" s="213" t="s">
        <v>642</v>
      </c>
      <c r="R368" s="213" t="s">
        <v>250</v>
      </c>
      <c r="S368" s="255" t="s">
        <v>4462</v>
      </c>
      <c r="T368" s="255" t="s">
        <v>1019</v>
      </c>
      <c r="U368" s="224" t="s">
        <v>4402</v>
      </c>
      <c r="V368" s="213">
        <v>2021</v>
      </c>
      <c r="W368" s="255" t="s">
        <v>4463</v>
      </c>
      <c r="X368" s="284" t="s">
        <v>4464</v>
      </c>
      <c r="Y368" s="213" t="s">
        <v>4465</v>
      </c>
      <c r="Z368" s="284" t="s">
        <v>4466</v>
      </c>
      <c r="AA368" s="255">
        <v>1</v>
      </c>
      <c r="AB368" s="213" t="s">
        <v>4467</v>
      </c>
      <c r="AC368" s="213" t="s">
        <v>4468</v>
      </c>
      <c r="AD368" s="683">
        <v>1</v>
      </c>
      <c r="AE368" s="731" t="s">
        <v>4469</v>
      </c>
      <c r="AF368" s="315">
        <v>44531</v>
      </c>
      <c r="AG368" s="315">
        <v>44773</v>
      </c>
      <c r="AH368" s="260">
        <v>44900</v>
      </c>
      <c r="AI368" s="260" t="s">
        <v>309</v>
      </c>
      <c r="AJ368" s="260" t="s">
        <v>309</v>
      </c>
      <c r="AK368" s="218">
        <f t="shared" si="50"/>
        <v>62</v>
      </c>
      <c r="AL368" s="220" t="s">
        <v>547</v>
      </c>
      <c r="AM368" s="257"/>
      <c r="AN368" s="257"/>
      <c r="AO368" s="257"/>
      <c r="AP368" s="261"/>
      <c r="AQ368" s="235" t="s">
        <v>386</v>
      </c>
      <c r="AR368" s="223">
        <v>322</v>
      </c>
      <c r="AS368" s="221" t="s">
        <v>398</v>
      </c>
      <c r="AT368" s="262" t="s">
        <v>412</v>
      </c>
      <c r="AU368" s="220" t="s">
        <v>547</v>
      </c>
      <c r="AV368" s="263" t="s">
        <v>412</v>
      </c>
      <c r="AW368" s="222">
        <v>0</v>
      </c>
      <c r="AX368" s="261">
        <v>0</v>
      </c>
      <c r="AY368" s="221" t="s">
        <v>400</v>
      </c>
      <c r="AZ368" s="221" t="s">
        <v>383</v>
      </c>
      <c r="BA368" s="247" t="s">
        <v>390</v>
      </c>
      <c r="BB368" s="250" t="s">
        <v>789</v>
      </c>
      <c r="BC368" s="264">
        <v>44620</v>
      </c>
      <c r="BD368" s="250" t="s">
        <v>394</v>
      </c>
      <c r="BE368" s="240" t="s">
        <v>576</v>
      </c>
      <c r="BF368" s="124">
        <v>0</v>
      </c>
      <c r="BG368" s="235" t="s">
        <v>386</v>
      </c>
      <c r="BH368" s="223">
        <v>-44620</v>
      </c>
      <c r="BI368" s="221" t="s">
        <v>398</v>
      </c>
      <c r="BJ368" s="375">
        <v>44638</v>
      </c>
      <c r="BK368" s="279" t="s">
        <v>4408</v>
      </c>
      <c r="BL368" s="316" t="s">
        <v>466</v>
      </c>
      <c r="BM368" s="317">
        <v>0</v>
      </c>
      <c r="BN368" s="221" t="s">
        <v>293</v>
      </c>
      <c r="BO368" s="267"/>
      <c r="BP368" s="268" t="s">
        <v>293</v>
      </c>
      <c r="BQ368" s="62" t="s">
        <v>870</v>
      </c>
      <c r="BR368" s="269">
        <v>44712</v>
      </c>
      <c r="BS368" s="233" t="s">
        <v>4466</v>
      </c>
      <c r="BT368" s="234">
        <v>0</v>
      </c>
      <c r="BU368" s="235" t="s">
        <v>386</v>
      </c>
      <c r="BV368" s="223">
        <v>62</v>
      </c>
      <c r="BW368" s="221" t="s">
        <v>398</v>
      </c>
      <c r="BX368" s="556">
        <v>44732</v>
      </c>
      <c r="BY368" s="557" t="s">
        <v>4470</v>
      </c>
      <c r="BZ368" s="557" t="s">
        <v>559</v>
      </c>
      <c r="CA368" s="558">
        <v>0</v>
      </c>
      <c r="CB368" s="236" t="s">
        <v>293</v>
      </c>
      <c r="CC368" s="94"/>
      <c r="CD368" s="268" t="s">
        <v>293</v>
      </c>
      <c r="CE368" s="237">
        <v>44792</v>
      </c>
      <c r="CF368" s="27" t="s">
        <v>4471</v>
      </c>
      <c r="CG368" s="27" t="s">
        <v>4472</v>
      </c>
      <c r="CH368" s="265" t="s">
        <v>328</v>
      </c>
      <c r="CI368" s="122">
        <v>1</v>
      </c>
      <c r="CJ368" s="235" t="str">
        <f t="shared" si="51"/>
        <v>CUMPLIMIENTO TOTAL</v>
      </c>
      <c r="CK368" s="223">
        <f t="shared" si="46"/>
        <v>62</v>
      </c>
      <c r="CL368" s="221" t="str">
        <f t="shared" si="47"/>
        <v>CON TIEMPO</v>
      </c>
      <c r="CM368" s="564">
        <v>44882</v>
      </c>
      <c r="CN368" s="348" t="s">
        <v>4473</v>
      </c>
      <c r="CO368" s="95" t="s">
        <v>559</v>
      </c>
      <c r="CP368" s="479">
        <v>1</v>
      </c>
      <c r="CQ368" s="236" t="s">
        <v>294</v>
      </c>
      <c r="CR368" s="94"/>
      <c r="CS368" s="249">
        <v>44963</v>
      </c>
      <c r="CT368" s="82" t="s">
        <v>1125</v>
      </c>
      <c r="CU368" s="82" t="s">
        <v>339</v>
      </c>
      <c r="CV368" s="107">
        <v>1</v>
      </c>
      <c r="CW368" s="110">
        <v>1</v>
      </c>
      <c r="CX368" s="235" t="str">
        <f t="shared" si="52"/>
        <v>CUMPLIMIENTO TOTAL</v>
      </c>
      <c r="CY368" s="223" t="str">
        <f t="shared" si="53"/>
        <v>NO APLICA ACCION CERRADA</v>
      </c>
      <c r="CZ368" s="221" t="str">
        <f t="shared" si="56"/>
        <v>NO APLICA ACCION CERRADA</v>
      </c>
      <c r="DA368" s="239" t="s">
        <v>328</v>
      </c>
      <c r="DB368" s="82" t="s">
        <v>1125</v>
      </c>
      <c r="DC368" s="82" t="s">
        <v>339</v>
      </c>
      <c r="DD368" s="107">
        <v>1</v>
      </c>
      <c r="DE368" s="97" t="s">
        <v>294</v>
      </c>
      <c r="DF368" s="94"/>
      <c r="DG368" s="141"/>
      <c r="DH368" s="141"/>
      <c r="DI368" s="141"/>
      <c r="DJ368" s="141"/>
      <c r="DK368" s="141"/>
      <c r="DL368" s="141"/>
      <c r="DM368" s="141"/>
      <c r="DN368" s="141"/>
      <c r="DO368" s="141"/>
      <c r="DP368" s="141"/>
      <c r="DQ368" s="141"/>
      <c r="DR368" s="141"/>
      <c r="DS368" s="141"/>
      <c r="DT368" s="141"/>
      <c r="DU368" s="141"/>
      <c r="DV368" s="141"/>
      <c r="DW368" s="141"/>
      <c r="DX368" s="141"/>
      <c r="DY368" s="141"/>
      <c r="DZ368" s="141"/>
      <c r="EA368" s="141"/>
      <c r="EB368" s="141"/>
      <c r="EC368" s="141"/>
      <c r="ED368" s="141"/>
      <c r="EE368" s="141"/>
      <c r="EF368" s="141"/>
      <c r="EG368" s="141"/>
      <c r="EH368" s="141"/>
      <c r="EI368" s="141"/>
      <c r="EJ368" s="141"/>
      <c r="EK368" s="141"/>
      <c r="EL368" s="141"/>
      <c r="EM368" s="141"/>
      <c r="EN368" s="141"/>
      <c r="EO368" s="141"/>
      <c r="EP368" s="141"/>
      <c r="EQ368" s="141"/>
      <c r="ER368" s="141"/>
      <c r="ES368" s="141"/>
      <c r="ET368" s="141"/>
      <c r="EU368" s="141"/>
      <c r="EV368" s="141"/>
      <c r="EW368" s="141"/>
      <c r="EX368" s="141"/>
      <c r="EY368" s="141"/>
      <c r="EZ368" s="141"/>
      <c r="FA368" s="141"/>
      <c r="FB368" s="141"/>
      <c r="FC368" s="141"/>
      <c r="FD368" s="141"/>
      <c r="FE368" s="141"/>
      <c r="FF368" s="141"/>
      <c r="FG368" s="141"/>
      <c r="FH368" s="141"/>
      <c r="FI368" s="141"/>
      <c r="FJ368" s="141"/>
      <c r="FK368" s="141"/>
      <c r="FL368" s="141"/>
      <c r="FM368" s="141"/>
      <c r="FN368" s="141"/>
      <c r="FO368" s="141"/>
      <c r="FP368" s="141"/>
      <c r="FQ368" s="141"/>
      <c r="FR368" s="141"/>
      <c r="FS368" s="141"/>
      <c r="FT368" s="141"/>
      <c r="FU368" s="141"/>
      <c r="FV368" s="141"/>
      <c r="FW368" s="141"/>
      <c r="FX368" s="141"/>
      <c r="FY368" s="141"/>
      <c r="FZ368" s="141"/>
      <c r="GA368" s="141"/>
      <c r="GB368" s="141"/>
      <c r="GC368" s="141"/>
      <c r="GD368" s="141"/>
      <c r="GE368" s="141"/>
      <c r="GF368" s="141"/>
      <c r="GG368" s="141"/>
      <c r="GH368" s="141"/>
      <c r="GI368" s="141"/>
      <c r="GJ368" s="141"/>
      <c r="GK368" s="141"/>
      <c r="GL368" s="141"/>
      <c r="GM368" s="141"/>
      <c r="GN368" s="141"/>
      <c r="GO368" s="141"/>
      <c r="GP368" s="141"/>
      <c r="GQ368" s="141"/>
      <c r="GR368" s="141"/>
      <c r="GS368" s="141"/>
      <c r="GT368" s="141"/>
      <c r="GU368" s="141"/>
      <c r="GV368" s="141"/>
      <c r="GW368" s="141"/>
      <c r="GX368" s="141"/>
      <c r="GY368" s="141"/>
      <c r="GZ368" s="141"/>
      <c r="HA368" s="141"/>
      <c r="HB368" s="141"/>
      <c r="HC368" s="141"/>
      <c r="HD368" s="141"/>
      <c r="HE368" s="141"/>
      <c r="HF368" s="141"/>
      <c r="HG368" s="141"/>
      <c r="HH368" s="141"/>
      <c r="HI368" s="141"/>
      <c r="HJ368" s="141"/>
      <c r="HK368" s="141"/>
      <c r="HL368" s="141"/>
      <c r="HM368" s="141"/>
      <c r="HN368" s="141"/>
      <c r="HO368" s="141"/>
      <c r="HP368" s="141"/>
      <c r="HQ368" s="141"/>
      <c r="HR368" s="141"/>
      <c r="HS368" s="141"/>
      <c r="HT368" s="141"/>
      <c r="HU368" s="141"/>
      <c r="HV368" s="141"/>
      <c r="HW368" s="141"/>
      <c r="HX368" s="141"/>
      <c r="HY368" s="141"/>
      <c r="HZ368" s="141"/>
      <c r="IA368" s="141"/>
      <c r="IB368" s="141"/>
      <c r="IC368" s="141"/>
      <c r="ID368" s="141"/>
      <c r="IE368" s="141"/>
      <c r="IF368" s="141"/>
      <c r="IG368" s="141"/>
      <c r="IH368" s="141"/>
      <c r="II368" s="141"/>
      <c r="IJ368" s="141"/>
      <c r="IK368" s="141"/>
      <c r="IL368" s="141"/>
      <c r="IM368" s="141"/>
      <c r="IN368" s="141"/>
      <c r="IO368" s="141"/>
      <c r="IP368" s="141"/>
      <c r="IQ368" s="141"/>
      <c r="IR368" s="141"/>
      <c r="IS368" s="141"/>
      <c r="IT368" s="141"/>
      <c r="IU368" s="141"/>
      <c r="IV368" s="141"/>
      <c r="IW368" s="141"/>
      <c r="IX368" s="141"/>
      <c r="IY368" s="141"/>
      <c r="IZ368" s="141"/>
      <c r="JA368" s="141"/>
      <c r="JB368" s="141"/>
      <c r="JC368" s="141"/>
      <c r="JD368" s="141"/>
      <c r="JE368" s="141"/>
      <c r="JF368" s="141"/>
      <c r="JG368" s="141"/>
      <c r="JH368" s="141"/>
      <c r="JI368" s="141"/>
      <c r="JJ368" s="141"/>
      <c r="JK368" s="141"/>
      <c r="JL368" s="141"/>
      <c r="JM368" s="141"/>
      <c r="JN368" s="141"/>
      <c r="JO368" s="141"/>
      <c r="JP368" s="141"/>
      <c r="JQ368" s="141"/>
      <c r="JR368" s="141"/>
      <c r="JS368" s="141"/>
      <c r="JT368" s="141"/>
      <c r="JU368" s="141"/>
      <c r="JV368" s="141"/>
      <c r="JW368" s="141"/>
      <c r="JX368" s="141"/>
      <c r="JY368" s="141"/>
      <c r="JZ368" s="141"/>
      <c r="KA368" s="141"/>
      <c r="KB368" s="141"/>
      <c r="KC368" s="141"/>
      <c r="KD368" s="141"/>
      <c r="KE368" s="141"/>
      <c r="KF368" s="141"/>
      <c r="KG368" s="141"/>
      <c r="KH368" s="141"/>
      <c r="KI368" s="141"/>
      <c r="KJ368" s="141"/>
      <c r="KK368" s="141"/>
      <c r="KL368" s="141"/>
      <c r="KM368" s="141"/>
      <c r="KN368" s="141"/>
      <c r="KO368" s="141"/>
      <c r="KP368" s="141"/>
      <c r="KQ368" s="141"/>
      <c r="KR368" s="141"/>
      <c r="KS368" s="141"/>
      <c r="KT368" s="141"/>
      <c r="KU368" s="141"/>
      <c r="KV368" s="141"/>
      <c r="KW368" s="141"/>
      <c r="KX368" s="141"/>
      <c r="KY368" s="141"/>
      <c r="KZ368" s="141"/>
      <c r="LA368" s="141"/>
      <c r="LB368" s="141"/>
      <c r="LC368" s="141"/>
      <c r="LD368" s="141"/>
      <c r="LE368" s="141"/>
      <c r="LF368" s="141"/>
      <c r="LG368" s="141"/>
      <c r="LH368" s="141"/>
      <c r="LI368" s="141"/>
      <c r="LJ368" s="141"/>
      <c r="LK368" s="141"/>
      <c r="LL368" s="141"/>
      <c r="LM368" s="141"/>
      <c r="LN368" s="141"/>
      <c r="LO368" s="141"/>
      <c r="LP368" s="141"/>
      <c r="LQ368" s="141"/>
      <c r="LR368" s="141"/>
      <c r="LS368" s="141"/>
      <c r="LT368" s="141"/>
      <c r="LU368" s="141"/>
      <c r="LV368" s="141"/>
      <c r="LW368" s="141"/>
      <c r="LX368" s="141"/>
      <c r="LY368" s="141"/>
      <c r="LZ368" s="141"/>
      <c r="MA368" s="141"/>
      <c r="MB368" s="141"/>
      <c r="MC368" s="141"/>
      <c r="MD368" s="141"/>
      <c r="ME368" s="141"/>
      <c r="MF368" s="141"/>
      <c r="MG368" s="141"/>
      <c r="MH368" s="141"/>
      <c r="MI368" s="141"/>
      <c r="MJ368" s="141"/>
      <c r="MK368" s="141"/>
      <c r="ML368" s="141"/>
      <c r="MM368" s="141"/>
      <c r="MN368" s="141"/>
      <c r="MO368" s="141"/>
      <c r="MP368" s="141"/>
      <c r="MQ368" s="141"/>
      <c r="MR368" s="141"/>
      <c r="MS368" s="141"/>
      <c r="MT368" s="141"/>
      <c r="MU368" s="141"/>
      <c r="MV368" s="141"/>
      <c r="MW368" s="141"/>
      <c r="MX368" s="141"/>
      <c r="MY368" s="141"/>
      <c r="MZ368" s="141"/>
      <c r="NA368" s="141"/>
      <c r="NB368" s="141"/>
      <c r="NC368" s="141"/>
      <c r="ND368" s="141"/>
      <c r="NE368" s="141"/>
      <c r="NF368" s="141"/>
      <c r="NG368" s="141"/>
      <c r="NH368" s="141"/>
      <c r="NI368" s="141"/>
      <c r="NJ368" s="141"/>
      <c r="NK368" s="141"/>
      <c r="NL368" s="141"/>
      <c r="NM368" s="141"/>
      <c r="NN368" s="141"/>
      <c r="NO368" s="141"/>
      <c r="NP368" s="141"/>
      <c r="NQ368" s="141"/>
      <c r="NR368" s="141"/>
      <c r="NS368" s="141"/>
      <c r="NT368" s="141"/>
      <c r="NU368" s="141"/>
      <c r="NV368" s="141"/>
      <c r="NW368" s="141"/>
      <c r="NX368" s="141"/>
      <c r="NY368" s="141"/>
      <c r="NZ368" s="141"/>
      <c r="OA368" s="141"/>
      <c r="OB368" s="141"/>
      <c r="OC368" s="141"/>
      <c r="OD368" s="141"/>
      <c r="OE368" s="141"/>
      <c r="OF368" s="141"/>
      <c r="OG368" s="141"/>
      <c r="OH368" s="141"/>
      <c r="OI368" s="141"/>
      <c r="OJ368" s="141"/>
      <c r="OK368" s="141"/>
      <c r="OL368" s="141"/>
      <c r="OM368" s="141"/>
      <c r="ON368" s="141"/>
      <c r="OO368" s="141"/>
      <c r="OP368" s="141"/>
      <c r="OQ368" s="141"/>
      <c r="OR368" s="141"/>
      <c r="OS368" s="141"/>
      <c r="OT368" s="141"/>
      <c r="OU368" s="141"/>
      <c r="OV368" s="141"/>
      <c r="OW368" s="141"/>
      <c r="OX368" s="141"/>
      <c r="OY368" s="141"/>
      <c r="OZ368" s="141"/>
      <c r="PA368" s="141"/>
      <c r="PB368" s="141"/>
      <c r="PC368" s="141"/>
      <c r="PD368" s="141"/>
      <c r="PE368" s="141"/>
      <c r="PF368" s="141"/>
      <c r="PG368" s="141"/>
      <c r="PH368" s="141"/>
      <c r="PI368" s="141"/>
      <c r="PJ368" s="141"/>
      <c r="PK368" s="141"/>
      <c r="PL368" s="141"/>
      <c r="PM368" s="141"/>
      <c r="PN368" s="141"/>
      <c r="PO368" s="141"/>
      <c r="PP368" s="141"/>
      <c r="PQ368" s="141"/>
      <c r="PR368" s="141"/>
      <c r="PS368" s="141"/>
      <c r="PT368" s="141"/>
      <c r="PU368" s="141"/>
      <c r="PV368" s="141"/>
      <c r="PW368" s="141"/>
      <c r="PX368" s="141"/>
      <c r="PY368" s="141"/>
      <c r="PZ368" s="141"/>
      <c r="QA368" s="141"/>
      <c r="QB368" s="141"/>
      <c r="QC368" s="141"/>
      <c r="QD368" s="141"/>
      <c r="QE368" s="141"/>
      <c r="QF368" s="141"/>
    </row>
    <row r="369" spans="1:449" s="145" customFormat="1" ht="118.5" hidden="1" customHeight="1">
      <c r="A369" s="252">
        <v>342</v>
      </c>
      <c r="B369" s="255" t="s">
        <v>1876</v>
      </c>
      <c r="C369" s="256" t="s">
        <v>269</v>
      </c>
      <c r="D369" s="255" t="s">
        <v>341</v>
      </c>
      <c r="E369" s="284" t="s">
        <v>4444</v>
      </c>
      <c r="F369" s="213" t="s">
        <v>1877</v>
      </c>
      <c r="G369" s="213" t="s">
        <v>269</v>
      </c>
      <c r="H369" s="213" t="s">
        <v>341</v>
      </c>
      <c r="I369" s="213" t="s">
        <v>207</v>
      </c>
      <c r="J369" s="395" t="s">
        <v>102</v>
      </c>
      <c r="K369" s="395" t="s">
        <v>638</v>
      </c>
      <c r="L369" s="395" t="s">
        <v>639</v>
      </c>
      <c r="M369" s="288" t="s">
        <v>1879</v>
      </c>
      <c r="N369" s="395" t="s">
        <v>1880</v>
      </c>
      <c r="O369" s="213" t="s">
        <v>17</v>
      </c>
      <c r="P369" s="213" t="s">
        <v>19</v>
      </c>
      <c r="Q369" s="213" t="s">
        <v>642</v>
      </c>
      <c r="R369" s="213" t="s">
        <v>250</v>
      </c>
      <c r="S369" s="255" t="s">
        <v>4474</v>
      </c>
      <c r="T369" s="255" t="s">
        <v>861</v>
      </c>
      <c r="U369" s="224" t="s">
        <v>4402</v>
      </c>
      <c r="V369" s="213">
        <v>2021</v>
      </c>
      <c r="W369" s="255" t="s">
        <v>4475</v>
      </c>
      <c r="X369" s="284" t="s">
        <v>4476</v>
      </c>
      <c r="Y369" s="213" t="s">
        <v>4449</v>
      </c>
      <c r="Z369" s="284" t="s">
        <v>4450</v>
      </c>
      <c r="AA369" s="255">
        <v>1</v>
      </c>
      <c r="AB369" s="213" t="s">
        <v>4451</v>
      </c>
      <c r="AC369" s="213" t="s">
        <v>4452</v>
      </c>
      <c r="AD369" s="683">
        <v>1</v>
      </c>
      <c r="AE369" s="284" t="s">
        <v>4453</v>
      </c>
      <c r="AF369" s="315">
        <v>44531</v>
      </c>
      <c r="AG369" s="315">
        <v>44651</v>
      </c>
      <c r="AH369" s="260">
        <v>44743</v>
      </c>
      <c r="AI369" s="260" t="s">
        <v>309</v>
      </c>
      <c r="AJ369" s="260" t="s">
        <v>309</v>
      </c>
      <c r="AK369" s="218">
        <f t="shared" si="50"/>
        <v>-60</v>
      </c>
      <c r="AL369" s="220" t="s">
        <v>547</v>
      </c>
      <c r="AM369" s="257"/>
      <c r="AN369" s="257"/>
      <c r="AO369" s="257"/>
      <c r="AP369" s="261"/>
      <c r="AQ369" s="235" t="s">
        <v>386</v>
      </c>
      <c r="AR369" s="223">
        <v>200</v>
      </c>
      <c r="AS369" s="221" t="s">
        <v>398</v>
      </c>
      <c r="AT369" s="262" t="s">
        <v>412</v>
      </c>
      <c r="AU369" s="220" t="s">
        <v>547</v>
      </c>
      <c r="AV369" s="263" t="s">
        <v>412</v>
      </c>
      <c r="AW369" s="222">
        <v>0</v>
      </c>
      <c r="AX369" s="261">
        <v>0</v>
      </c>
      <c r="AY369" s="221" t="s">
        <v>400</v>
      </c>
      <c r="AZ369" s="221" t="s">
        <v>383</v>
      </c>
      <c r="BA369" s="247" t="s">
        <v>390</v>
      </c>
      <c r="BB369" s="250" t="s">
        <v>789</v>
      </c>
      <c r="BC369" s="264">
        <v>44620</v>
      </c>
      <c r="BD369" s="250" t="s">
        <v>394</v>
      </c>
      <c r="BE369" s="240" t="s">
        <v>576</v>
      </c>
      <c r="BF369" s="124">
        <v>0</v>
      </c>
      <c r="BG369" s="235" t="s">
        <v>386</v>
      </c>
      <c r="BH369" s="223">
        <v>-44620</v>
      </c>
      <c r="BI369" s="221" t="s">
        <v>398</v>
      </c>
      <c r="BJ369" s="375">
        <v>44638</v>
      </c>
      <c r="BK369" s="279" t="s">
        <v>4408</v>
      </c>
      <c r="BL369" s="316" t="s">
        <v>466</v>
      </c>
      <c r="BM369" s="317">
        <v>0</v>
      </c>
      <c r="BN369" s="221" t="s">
        <v>293</v>
      </c>
      <c r="BO369" s="267"/>
      <c r="BP369" s="268" t="s">
        <v>293</v>
      </c>
      <c r="BQ369" s="62" t="s">
        <v>4454</v>
      </c>
      <c r="BR369" s="269">
        <v>44712</v>
      </c>
      <c r="BS369" s="233" t="s">
        <v>480</v>
      </c>
      <c r="BT369" s="234">
        <v>1</v>
      </c>
      <c r="BU369" s="235" t="s">
        <v>380</v>
      </c>
      <c r="BV369" s="223">
        <v>-60</v>
      </c>
      <c r="BW369" s="221" t="s">
        <v>387</v>
      </c>
      <c r="BX369" s="556">
        <v>44732</v>
      </c>
      <c r="BY369" s="557" t="s">
        <v>4477</v>
      </c>
      <c r="BZ369" s="557" t="s">
        <v>559</v>
      </c>
      <c r="CA369" s="558">
        <v>1</v>
      </c>
      <c r="CB369" s="236" t="s">
        <v>294</v>
      </c>
      <c r="CC369" s="94"/>
      <c r="CD369" s="236" t="s">
        <v>294</v>
      </c>
      <c r="CE369" s="233" t="s">
        <v>1125</v>
      </c>
      <c r="CF369" s="233" t="s">
        <v>1125</v>
      </c>
      <c r="CG369" s="375" t="s">
        <v>328</v>
      </c>
      <c r="CH369" s="233" t="s">
        <v>328</v>
      </c>
      <c r="CI369" s="234">
        <v>1</v>
      </c>
      <c r="CJ369" s="235" t="str">
        <f t="shared" si="51"/>
        <v>CUMPLIMIENTO TOTAL</v>
      </c>
      <c r="CK369" s="223" t="str">
        <f t="shared" si="46"/>
        <v>NO APLICA ACCION CERRADA</v>
      </c>
      <c r="CL369" s="221" t="str">
        <f t="shared" si="47"/>
        <v>NO APLICA ACCION CERRADA</v>
      </c>
      <c r="CM369" s="239" t="s">
        <v>328</v>
      </c>
      <c r="CN369" s="82" t="s">
        <v>1125</v>
      </c>
      <c r="CO369" s="312" t="s">
        <v>339</v>
      </c>
      <c r="CP369" s="558">
        <v>1</v>
      </c>
      <c r="CQ369" s="236" t="s">
        <v>294</v>
      </c>
      <c r="CR369" s="94"/>
      <c r="CS369" s="249">
        <v>44963</v>
      </c>
      <c r="CT369" s="82" t="s">
        <v>1125</v>
      </c>
      <c r="CU369" s="82" t="s">
        <v>339</v>
      </c>
      <c r="CV369" s="107">
        <v>1</v>
      </c>
      <c r="CW369" s="110">
        <v>1</v>
      </c>
      <c r="CX369" s="235" t="str">
        <f t="shared" si="52"/>
        <v>CUMPLIMIENTO TOTAL</v>
      </c>
      <c r="CY369" s="223" t="str">
        <f t="shared" si="53"/>
        <v>NO APLICA ACCION CERRADA</v>
      </c>
      <c r="CZ369" s="221" t="str">
        <f t="shared" si="56"/>
        <v>NO APLICA ACCION CERRADA</v>
      </c>
      <c r="DA369" s="239" t="s">
        <v>328</v>
      </c>
      <c r="DB369" s="82" t="s">
        <v>1125</v>
      </c>
      <c r="DC369" s="82" t="s">
        <v>339</v>
      </c>
      <c r="DD369" s="107">
        <v>1</v>
      </c>
      <c r="DE369" s="97" t="s">
        <v>294</v>
      </c>
      <c r="DF369" s="94"/>
      <c r="DG369" s="141"/>
      <c r="DH369" s="141"/>
      <c r="DI369" s="141"/>
      <c r="DJ369" s="141"/>
      <c r="DK369" s="141"/>
      <c r="DL369" s="141"/>
      <c r="DM369" s="141"/>
      <c r="DN369" s="141"/>
      <c r="DO369" s="141"/>
      <c r="DP369" s="141"/>
      <c r="DQ369" s="141"/>
      <c r="DR369" s="141"/>
      <c r="DS369" s="141"/>
      <c r="DT369" s="141"/>
      <c r="DU369" s="141"/>
      <c r="DV369" s="141"/>
      <c r="DW369" s="141"/>
      <c r="DX369" s="141"/>
      <c r="DY369" s="141"/>
      <c r="DZ369" s="141"/>
      <c r="EA369" s="141"/>
      <c r="EB369" s="141"/>
      <c r="EC369" s="141"/>
      <c r="ED369" s="141"/>
      <c r="EE369" s="141"/>
      <c r="EF369" s="141"/>
      <c r="EG369" s="141"/>
      <c r="EH369" s="141"/>
      <c r="EI369" s="141"/>
      <c r="EJ369" s="141"/>
      <c r="EK369" s="141"/>
      <c r="EL369" s="141"/>
      <c r="EM369" s="141"/>
      <c r="EN369" s="141"/>
      <c r="EO369" s="141"/>
      <c r="EP369" s="141"/>
      <c r="EQ369" s="141"/>
      <c r="ER369" s="141"/>
      <c r="ES369" s="141"/>
      <c r="ET369" s="141"/>
      <c r="EU369" s="141"/>
      <c r="EV369" s="141"/>
      <c r="EW369" s="141"/>
      <c r="EX369" s="141"/>
      <c r="EY369" s="141"/>
      <c r="EZ369" s="141"/>
      <c r="FA369" s="141"/>
      <c r="FB369" s="141"/>
      <c r="FC369" s="141"/>
      <c r="FD369" s="141"/>
      <c r="FE369" s="141"/>
      <c r="FF369" s="141"/>
      <c r="FG369" s="141"/>
      <c r="FH369" s="141"/>
      <c r="FI369" s="141"/>
      <c r="FJ369" s="141"/>
      <c r="FK369" s="141"/>
      <c r="FL369" s="141"/>
      <c r="FM369" s="141"/>
      <c r="FN369" s="141"/>
      <c r="FO369" s="141"/>
      <c r="FP369" s="141"/>
      <c r="FQ369" s="141"/>
      <c r="FR369" s="141"/>
      <c r="FS369" s="141"/>
      <c r="FT369" s="141"/>
      <c r="FU369" s="141"/>
      <c r="FV369" s="141"/>
      <c r="FW369" s="141"/>
      <c r="FX369" s="141"/>
      <c r="FY369" s="141"/>
      <c r="FZ369" s="141"/>
      <c r="GA369" s="141"/>
      <c r="GB369" s="141"/>
      <c r="GC369" s="141"/>
      <c r="GD369" s="141"/>
      <c r="GE369" s="141"/>
      <c r="GF369" s="141"/>
      <c r="GG369" s="141"/>
      <c r="GH369" s="141"/>
      <c r="GI369" s="141"/>
      <c r="GJ369" s="141"/>
      <c r="GK369" s="141"/>
      <c r="GL369" s="141"/>
      <c r="GM369" s="141"/>
      <c r="GN369" s="141"/>
      <c r="GO369" s="141"/>
      <c r="GP369" s="141"/>
      <c r="GQ369" s="141"/>
      <c r="GR369" s="141"/>
      <c r="GS369" s="141"/>
      <c r="GT369" s="141"/>
      <c r="GU369" s="141"/>
      <c r="GV369" s="141"/>
      <c r="GW369" s="141"/>
      <c r="GX369" s="141"/>
      <c r="GY369" s="141"/>
      <c r="GZ369" s="141"/>
      <c r="HA369" s="141"/>
      <c r="HB369" s="141"/>
      <c r="HC369" s="141"/>
      <c r="HD369" s="141"/>
      <c r="HE369" s="141"/>
      <c r="HF369" s="141"/>
      <c r="HG369" s="141"/>
      <c r="HH369" s="141"/>
      <c r="HI369" s="141"/>
      <c r="HJ369" s="141"/>
      <c r="HK369" s="141"/>
      <c r="HL369" s="141"/>
      <c r="HM369" s="141"/>
      <c r="HN369" s="141"/>
      <c r="HO369" s="141"/>
      <c r="HP369" s="141"/>
      <c r="HQ369" s="141"/>
      <c r="HR369" s="141"/>
      <c r="HS369" s="141"/>
      <c r="HT369" s="141"/>
      <c r="HU369" s="141"/>
      <c r="HV369" s="141"/>
      <c r="HW369" s="141"/>
      <c r="HX369" s="141"/>
      <c r="HY369" s="141"/>
      <c r="HZ369" s="141"/>
      <c r="IA369" s="141"/>
      <c r="IB369" s="141"/>
      <c r="IC369" s="141"/>
      <c r="ID369" s="141"/>
      <c r="IE369" s="141"/>
      <c r="IF369" s="141"/>
      <c r="IG369" s="141"/>
      <c r="IH369" s="141"/>
      <c r="II369" s="141"/>
      <c r="IJ369" s="141"/>
      <c r="IK369" s="141"/>
      <c r="IL369" s="141"/>
      <c r="IM369" s="141"/>
      <c r="IN369" s="141"/>
      <c r="IO369" s="141"/>
      <c r="IP369" s="141"/>
      <c r="IQ369" s="141"/>
      <c r="IR369" s="141"/>
      <c r="IS369" s="141"/>
      <c r="IT369" s="141"/>
      <c r="IU369" s="141"/>
      <c r="IV369" s="141"/>
      <c r="IW369" s="141"/>
      <c r="IX369" s="141"/>
      <c r="IY369" s="141"/>
      <c r="IZ369" s="141"/>
      <c r="JA369" s="141"/>
      <c r="JB369" s="141"/>
      <c r="JC369" s="141"/>
      <c r="JD369" s="141"/>
      <c r="JE369" s="141"/>
      <c r="JF369" s="141"/>
      <c r="JG369" s="141"/>
      <c r="JH369" s="141"/>
      <c r="JI369" s="141"/>
      <c r="JJ369" s="141"/>
      <c r="JK369" s="141"/>
      <c r="JL369" s="141"/>
      <c r="JM369" s="141"/>
      <c r="JN369" s="141"/>
      <c r="JO369" s="141"/>
      <c r="JP369" s="141"/>
      <c r="JQ369" s="141"/>
      <c r="JR369" s="141"/>
      <c r="JS369" s="141"/>
      <c r="JT369" s="141"/>
      <c r="JU369" s="141"/>
      <c r="JV369" s="141"/>
      <c r="JW369" s="141"/>
      <c r="JX369" s="141"/>
      <c r="JY369" s="141"/>
      <c r="JZ369" s="141"/>
      <c r="KA369" s="141"/>
      <c r="KB369" s="141"/>
      <c r="KC369" s="141"/>
      <c r="KD369" s="141"/>
      <c r="KE369" s="141"/>
      <c r="KF369" s="141"/>
      <c r="KG369" s="141"/>
      <c r="KH369" s="141"/>
      <c r="KI369" s="141"/>
      <c r="KJ369" s="141"/>
      <c r="KK369" s="141"/>
      <c r="KL369" s="141"/>
      <c r="KM369" s="141"/>
      <c r="KN369" s="141"/>
      <c r="KO369" s="141"/>
      <c r="KP369" s="141"/>
      <c r="KQ369" s="141"/>
      <c r="KR369" s="141"/>
      <c r="KS369" s="141"/>
      <c r="KT369" s="141"/>
      <c r="KU369" s="141"/>
      <c r="KV369" s="141"/>
      <c r="KW369" s="141"/>
      <c r="KX369" s="141"/>
      <c r="KY369" s="141"/>
      <c r="KZ369" s="141"/>
      <c r="LA369" s="141"/>
      <c r="LB369" s="141"/>
      <c r="LC369" s="141"/>
      <c r="LD369" s="141"/>
      <c r="LE369" s="141"/>
      <c r="LF369" s="141"/>
      <c r="LG369" s="141"/>
      <c r="LH369" s="141"/>
      <c r="LI369" s="141"/>
      <c r="LJ369" s="141"/>
      <c r="LK369" s="141"/>
      <c r="LL369" s="141"/>
      <c r="LM369" s="141"/>
      <c r="LN369" s="141"/>
      <c r="LO369" s="141"/>
      <c r="LP369" s="141"/>
      <c r="LQ369" s="141"/>
      <c r="LR369" s="141"/>
      <c r="LS369" s="141"/>
      <c r="LT369" s="141"/>
      <c r="LU369" s="141"/>
      <c r="LV369" s="141"/>
      <c r="LW369" s="141"/>
      <c r="LX369" s="141"/>
      <c r="LY369" s="141"/>
      <c r="LZ369" s="141"/>
      <c r="MA369" s="141"/>
      <c r="MB369" s="141"/>
      <c r="MC369" s="141"/>
      <c r="MD369" s="141"/>
      <c r="ME369" s="141"/>
      <c r="MF369" s="141"/>
      <c r="MG369" s="141"/>
      <c r="MH369" s="141"/>
      <c r="MI369" s="141"/>
      <c r="MJ369" s="141"/>
      <c r="MK369" s="141"/>
      <c r="ML369" s="141"/>
      <c r="MM369" s="141"/>
      <c r="MN369" s="141"/>
      <c r="MO369" s="141"/>
      <c r="MP369" s="141"/>
      <c r="MQ369" s="141"/>
      <c r="MR369" s="141"/>
      <c r="MS369" s="141"/>
      <c r="MT369" s="141"/>
      <c r="MU369" s="141"/>
      <c r="MV369" s="141"/>
      <c r="MW369" s="141"/>
      <c r="MX369" s="141"/>
      <c r="MY369" s="141"/>
      <c r="MZ369" s="141"/>
      <c r="NA369" s="141"/>
      <c r="NB369" s="141"/>
      <c r="NC369" s="141"/>
      <c r="ND369" s="141"/>
      <c r="NE369" s="141"/>
      <c r="NF369" s="141"/>
      <c r="NG369" s="141"/>
      <c r="NH369" s="141"/>
      <c r="NI369" s="141"/>
      <c r="NJ369" s="141"/>
      <c r="NK369" s="141"/>
      <c r="NL369" s="141"/>
      <c r="NM369" s="141"/>
      <c r="NN369" s="141"/>
      <c r="NO369" s="141"/>
      <c r="NP369" s="141"/>
      <c r="NQ369" s="141"/>
      <c r="NR369" s="141"/>
      <c r="NS369" s="141"/>
      <c r="NT369" s="141"/>
      <c r="NU369" s="141"/>
      <c r="NV369" s="141"/>
      <c r="NW369" s="141"/>
      <c r="NX369" s="141"/>
      <c r="NY369" s="141"/>
      <c r="NZ369" s="141"/>
      <c r="OA369" s="141"/>
      <c r="OB369" s="141"/>
      <c r="OC369" s="141"/>
      <c r="OD369" s="141"/>
      <c r="OE369" s="141"/>
      <c r="OF369" s="141"/>
      <c r="OG369" s="141"/>
      <c r="OH369" s="141"/>
      <c r="OI369" s="141"/>
      <c r="OJ369" s="141"/>
      <c r="OK369" s="141"/>
      <c r="OL369" s="141"/>
      <c r="OM369" s="141"/>
      <c r="ON369" s="141"/>
      <c r="OO369" s="141"/>
      <c r="OP369" s="141"/>
      <c r="OQ369" s="141"/>
      <c r="OR369" s="141"/>
      <c r="OS369" s="141"/>
      <c r="OT369" s="141"/>
      <c r="OU369" s="141"/>
      <c r="OV369" s="141"/>
      <c r="OW369" s="141"/>
      <c r="OX369" s="141"/>
      <c r="OY369" s="141"/>
      <c r="OZ369" s="141"/>
      <c r="PA369" s="141"/>
      <c r="PB369" s="141"/>
      <c r="PC369" s="141"/>
      <c r="PD369" s="141"/>
      <c r="PE369" s="141"/>
      <c r="PF369" s="141"/>
      <c r="PG369" s="141"/>
      <c r="PH369" s="141"/>
      <c r="PI369" s="141"/>
      <c r="PJ369" s="141"/>
      <c r="PK369" s="141"/>
      <c r="PL369" s="141"/>
      <c r="PM369" s="141"/>
      <c r="PN369" s="141"/>
      <c r="PO369" s="141"/>
      <c r="PP369" s="141"/>
      <c r="PQ369" s="141"/>
      <c r="PR369" s="141"/>
      <c r="PS369" s="141"/>
      <c r="PT369" s="141"/>
      <c r="PU369" s="141"/>
      <c r="PV369" s="141"/>
      <c r="PW369" s="141"/>
      <c r="PX369" s="141"/>
      <c r="PY369" s="141"/>
      <c r="PZ369" s="141"/>
      <c r="QA369" s="141"/>
      <c r="QB369" s="141"/>
      <c r="QC369" s="141"/>
      <c r="QD369" s="141"/>
      <c r="QE369" s="141"/>
      <c r="QF369" s="141"/>
    </row>
    <row r="370" spans="1:449" s="145" customFormat="1" ht="118.5" hidden="1" customHeight="1">
      <c r="A370" s="252">
        <v>343</v>
      </c>
      <c r="B370" s="255" t="s">
        <v>1876</v>
      </c>
      <c r="C370" s="256" t="s">
        <v>269</v>
      </c>
      <c r="D370" s="255" t="s">
        <v>341</v>
      </c>
      <c r="E370" s="284" t="s">
        <v>4444</v>
      </c>
      <c r="F370" s="213" t="s">
        <v>1877</v>
      </c>
      <c r="G370" s="213" t="s">
        <v>269</v>
      </c>
      <c r="H370" s="213" t="s">
        <v>341</v>
      </c>
      <c r="I370" s="213" t="s">
        <v>207</v>
      </c>
      <c r="J370" s="395" t="s">
        <v>102</v>
      </c>
      <c r="K370" s="395" t="s">
        <v>638</v>
      </c>
      <c r="L370" s="395" t="s">
        <v>639</v>
      </c>
      <c r="M370" s="288" t="s">
        <v>1879</v>
      </c>
      <c r="N370" s="395" t="s">
        <v>1880</v>
      </c>
      <c r="O370" s="213" t="s">
        <v>17</v>
      </c>
      <c r="P370" s="213" t="s">
        <v>19</v>
      </c>
      <c r="Q370" s="213" t="s">
        <v>642</v>
      </c>
      <c r="R370" s="213" t="s">
        <v>250</v>
      </c>
      <c r="S370" s="255" t="s">
        <v>4478</v>
      </c>
      <c r="T370" s="257" t="s">
        <v>328</v>
      </c>
      <c r="U370" s="224" t="s">
        <v>4402</v>
      </c>
      <c r="V370" s="213">
        <v>2021</v>
      </c>
      <c r="W370" s="255" t="s">
        <v>4479</v>
      </c>
      <c r="X370" s="284" t="s">
        <v>4480</v>
      </c>
      <c r="Y370" s="213" t="s">
        <v>4449</v>
      </c>
      <c r="Z370" s="284" t="s">
        <v>4450</v>
      </c>
      <c r="AA370" s="255">
        <v>1</v>
      </c>
      <c r="AB370" s="213" t="s">
        <v>4451</v>
      </c>
      <c r="AC370" s="213" t="s">
        <v>4452</v>
      </c>
      <c r="AD370" s="683">
        <v>1</v>
      </c>
      <c r="AE370" s="284" t="s">
        <v>4453</v>
      </c>
      <c r="AF370" s="315">
        <v>44531</v>
      </c>
      <c r="AG370" s="315">
        <v>44651</v>
      </c>
      <c r="AH370" s="260">
        <v>44743</v>
      </c>
      <c r="AI370" s="260" t="s">
        <v>309</v>
      </c>
      <c r="AJ370" s="260" t="s">
        <v>309</v>
      </c>
      <c r="AK370" s="218">
        <f t="shared" si="50"/>
        <v>-60</v>
      </c>
      <c r="AL370" s="220" t="s">
        <v>547</v>
      </c>
      <c r="AM370" s="257"/>
      <c r="AN370" s="257"/>
      <c r="AO370" s="257"/>
      <c r="AP370" s="261"/>
      <c r="AQ370" s="235" t="s">
        <v>386</v>
      </c>
      <c r="AR370" s="223">
        <v>200</v>
      </c>
      <c r="AS370" s="221" t="s">
        <v>398</v>
      </c>
      <c r="AT370" s="262" t="s">
        <v>412</v>
      </c>
      <c r="AU370" s="220" t="s">
        <v>547</v>
      </c>
      <c r="AV370" s="263" t="s">
        <v>412</v>
      </c>
      <c r="AW370" s="222">
        <v>0</v>
      </c>
      <c r="AX370" s="261">
        <v>0</v>
      </c>
      <c r="AY370" s="221" t="s">
        <v>400</v>
      </c>
      <c r="AZ370" s="221" t="s">
        <v>383</v>
      </c>
      <c r="BA370" s="247" t="s">
        <v>390</v>
      </c>
      <c r="BB370" s="250" t="s">
        <v>789</v>
      </c>
      <c r="BC370" s="264">
        <v>44620</v>
      </c>
      <c r="BD370" s="250" t="s">
        <v>394</v>
      </c>
      <c r="BE370" s="240" t="s">
        <v>576</v>
      </c>
      <c r="BF370" s="124">
        <v>0</v>
      </c>
      <c r="BG370" s="235" t="s">
        <v>386</v>
      </c>
      <c r="BH370" s="223">
        <v>-44620</v>
      </c>
      <c r="BI370" s="221" t="s">
        <v>398</v>
      </c>
      <c r="BJ370" s="375">
        <v>44638</v>
      </c>
      <c r="BK370" s="279" t="s">
        <v>4408</v>
      </c>
      <c r="BL370" s="316" t="s">
        <v>466</v>
      </c>
      <c r="BM370" s="317">
        <v>0</v>
      </c>
      <c r="BN370" s="221" t="s">
        <v>293</v>
      </c>
      <c r="BO370" s="267"/>
      <c r="BP370" s="268" t="s">
        <v>293</v>
      </c>
      <c r="BQ370" s="62" t="s">
        <v>4454</v>
      </c>
      <c r="BR370" s="269">
        <v>44712</v>
      </c>
      <c r="BS370" s="233" t="s">
        <v>480</v>
      </c>
      <c r="BT370" s="234">
        <v>1</v>
      </c>
      <c r="BU370" s="235" t="s">
        <v>380</v>
      </c>
      <c r="BV370" s="223">
        <v>-60</v>
      </c>
      <c r="BW370" s="221" t="s">
        <v>387</v>
      </c>
      <c r="BX370" s="556">
        <v>44732</v>
      </c>
      <c r="BY370" s="557" t="s">
        <v>4481</v>
      </c>
      <c r="BZ370" s="557" t="s">
        <v>559</v>
      </c>
      <c r="CA370" s="558">
        <v>1</v>
      </c>
      <c r="CB370" s="236" t="s">
        <v>294</v>
      </c>
      <c r="CC370" s="94"/>
      <c r="CD370" s="236" t="s">
        <v>294</v>
      </c>
      <c r="CE370" s="233" t="s">
        <v>1125</v>
      </c>
      <c r="CF370" s="233" t="s">
        <v>1125</v>
      </c>
      <c r="CG370" s="375" t="s">
        <v>328</v>
      </c>
      <c r="CH370" s="233" t="s">
        <v>328</v>
      </c>
      <c r="CI370" s="234">
        <v>1</v>
      </c>
      <c r="CJ370" s="235" t="str">
        <f t="shared" si="51"/>
        <v>CUMPLIMIENTO TOTAL</v>
      </c>
      <c r="CK370" s="223" t="str">
        <f t="shared" ref="CK370:CK433" si="57">(IF(CD370="CERRADO","NO APLICA ACCION CERRADA",AG370-$Q$6))</f>
        <v>NO APLICA ACCION CERRADA</v>
      </c>
      <c r="CL370" s="221" t="str">
        <f t="shared" ref="CL370:CL433" si="58">(IF(CD370="CERRADO","NO APLICA ACCION CERRADA",IF(AK370&lt;=0,"VENCIDO",IF(AK370&lt;=$V$5,"POR VENCER","CON TIEMPO"))))</f>
        <v>NO APLICA ACCION CERRADA</v>
      </c>
      <c r="CM370" s="239" t="s">
        <v>328</v>
      </c>
      <c r="CN370" s="82" t="s">
        <v>1125</v>
      </c>
      <c r="CO370" s="312" t="s">
        <v>339</v>
      </c>
      <c r="CP370" s="558">
        <v>1</v>
      </c>
      <c r="CQ370" s="236" t="s">
        <v>294</v>
      </c>
      <c r="CR370" s="94"/>
      <c r="CS370" s="249">
        <v>44963</v>
      </c>
      <c r="CT370" s="82" t="s">
        <v>1125</v>
      </c>
      <c r="CU370" s="82" t="s">
        <v>339</v>
      </c>
      <c r="CV370" s="107">
        <v>1</v>
      </c>
      <c r="CW370" s="110">
        <v>1</v>
      </c>
      <c r="CX370" s="235" t="str">
        <f t="shared" si="52"/>
        <v>CUMPLIMIENTO TOTAL</v>
      </c>
      <c r="CY370" s="223" t="str">
        <f t="shared" si="53"/>
        <v>NO APLICA ACCION CERRADA</v>
      </c>
      <c r="CZ370" s="221" t="str">
        <f t="shared" si="56"/>
        <v>NO APLICA ACCION CERRADA</v>
      </c>
      <c r="DA370" s="239" t="s">
        <v>328</v>
      </c>
      <c r="DB370" s="82" t="s">
        <v>1125</v>
      </c>
      <c r="DC370" s="82" t="s">
        <v>339</v>
      </c>
      <c r="DD370" s="107">
        <v>1</v>
      </c>
      <c r="DE370" s="97" t="s">
        <v>294</v>
      </c>
      <c r="DF370" s="94"/>
      <c r="DG370" s="141"/>
      <c r="DH370" s="141"/>
      <c r="DI370" s="141"/>
      <c r="DJ370" s="141"/>
      <c r="DK370" s="141"/>
      <c r="DL370" s="141"/>
      <c r="DM370" s="141"/>
      <c r="DN370" s="141"/>
      <c r="DO370" s="141"/>
      <c r="DP370" s="141"/>
      <c r="DQ370" s="141"/>
      <c r="DR370" s="141"/>
      <c r="DS370" s="141"/>
      <c r="DT370" s="141"/>
      <c r="DU370" s="141"/>
      <c r="DV370" s="141"/>
      <c r="DW370" s="141"/>
      <c r="DX370" s="141"/>
      <c r="DY370" s="141"/>
      <c r="DZ370" s="141"/>
      <c r="EA370" s="141"/>
      <c r="EB370" s="141"/>
      <c r="EC370" s="141"/>
      <c r="ED370" s="141"/>
      <c r="EE370" s="141"/>
      <c r="EF370" s="141"/>
      <c r="EG370" s="141"/>
      <c r="EH370" s="141"/>
      <c r="EI370" s="141"/>
      <c r="EJ370" s="141"/>
      <c r="EK370" s="141"/>
      <c r="EL370" s="141"/>
      <c r="EM370" s="141"/>
      <c r="EN370" s="141"/>
      <c r="EO370" s="141"/>
      <c r="EP370" s="141"/>
      <c r="EQ370" s="141"/>
      <c r="ER370" s="141"/>
      <c r="ES370" s="141"/>
      <c r="ET370" s="141"/>
      <c r="EU370" s="141"/>
      <c r="EV370" s="141"/>
      <c r="EW370" s="141"/>
      <c r="EX370" s="141"/>
      <c r="EY370" s="141"/>
      <c r="EZ370" s="141"/>
      <c r="FA370" s="141"/>
      <c r="FB370" s="141"/>
      <c r="FC370" s="141"/>
      <c r="FD370" s="141"/>
      <c r="FE370" s="141"/>
      <c r="FF370" s="141"/>
      <c r="FG370" s="141"/>
      <c r="FH370" s="141"/>
      <c r="FI370" s="141"/>
      <c r="FJ370" s="141"/>
      <c r="FK370" s="141"/>
      <c r="FL370" s="141"/>
      <c r="FM370" s="141"/>
      <c r="FN370" s="141"/>
      <c r="FO370" s="141"/>
      <c r="FP370" s="141"/>
      <c r="FQ370" s="141"/>
      <c r="FR370" s="141"/>
      <c r="FS370" s="141"/>
      <c r="FT370" s="141"/>
      <c r="FU370" s="141"/>
      <c r="FV370" s="141"/>
      <c r="FW370" s="141"/>
      <c r="FX370" s="141"/>
      <c r="FY370" s="141"/>
      <c r="FZ370" s="141"/>
      <c r="GA370" s="141"/>
      <c r="GB370" s="141"/>
      <c r="GC370" s="141"/>
      <c r="GD370" s="141"/>
      <c r="GE370" s="141"/>
      <c r="GF370" s="141"/>
      <c r="GG370" s="141"/>
      <c r="GH370" s="141"/>
      <c r="GI370" s="141"/>
      <c r="GJ370" s="141"/>
      <c r="GK370" s="141"/>
      <c r="GL370" s="141"/>
      <c r="GM370" s="141"/>
      <c r="GN370" s="141"/>
      <c r="GO370" s="141"/>
      <c r="GP370" s="141"/>
      <c r="GQ370" s="141"/>
      <c r="GR370" s="141"/>
      <c r="GS370" s="141"/>
      <c r="GT370" s="141"/>
      <c r="GU370" s="141"/>
      <c r="GV370" s="141"/>
      <c r="GW370" s="141"/>
      <c r="GX370" s="141"/>
      <c r="GY370" s="141"/>
      <c r="GZ370" s="141"/>
      <c r="HA370" s="141"/>
      <c r="HB370" s="141"/>
      <c r="HC370" s="141"/>
      <c r="HD370" s="141"/>
      <c r="HE370" s="141"/>
      <c r="HF370" s="141"/>
      <c r="HG370" s="141"/>
      <c r="HH370" s="141"/>
      <c r="HI370" s="141"/>
      <c r="HJ370" s="141"/>
      <c r="HK370" s="141"/>
      <c r="HL370" s="141"/>
      <c r="HM370" s="141"/>
      <c r="HN370" s="141"/>
      <c r="HO370" s="141"/>
      <c r="HP370" s="141"/>
      <c r="HQ370" s="141"/>
      <c r="HR370" s="141"/>
      <c r="HS370" s="141"/>
      <c r="HT370" s="141"/>
      <c r="HU370" s="141"/>
      <c r="HV370" s="141"/>
      <c r="HW370" s="141"/>
      <c r="HX370" s="141"/>
      <c r="HY370" s="141"/>
      <c r="HZ370" s="141"/>
      <c r="IA370" s="141"/>
      <c r="IB370" s="141"/>
      <c r="IC370" s="141"/>
      <c r="ID370" s="141"/>
      <c r="IE370" s="141"/>
      <c r="IF370" s="141"/>
      <c r="IG370" s="141"/>
      <c r="IH370" s="141"/>
      <c r="II370" s="141"/>
      <c r="IJ370" s="141"/>
      <c r="IK370" s="141"/>
      <c r="IL370" s="141"/>
      <c r="IM370" s="141"/>
      <c r="IN370" s="141"/>
      <c r="IO370" s="141"/>
      <c r="IP370" s="141"/>
      <c r="IQ370" s="141"/>
      <c r="IR370" s="141"/>
      <c r="IS370" s="141"/>
      <c r="IT370" s="141"/>
      <c r="IU370" s="141"/>
      <c r="IV370" s="141"/>
      <c r="IW370" s="141"/>
      <c r="IX370" s="141"/>
      <c r="IY370" s="141"/>
      <c r="IZ370" s="141"/>
      <c r="JA370" s="141"/>
      <c r="JB370" s="141"/>
      <c r="JC370" s="141"/>
      <c r="JD370" s="141"/>
      <c r="JE370" s="141"/>
      <c r="JF370" s="141"/>
      <c r="JG370" s="141"/>
      <c r="JH370" s="141"/>
      <c r="JI370" s="141"/>
      <c r="JJ370" s="141"/>
      <c r="JK370" s="141"/>
      <c r="JL370" s="141"/>
      <c r="JM370" s="141"/>
      <c r="JN370" s="141"/>
      <c r="JO370" s="141"/>
      <c r="JP370" s="141"/>
      <c r="JQ370" s="141"/>
      <c r="JR370" s="141"/>
      <c r="JS370" s="141"/>
      <c r="JT370" s="141"/>
      <c r="JU370" s="141"/>
      <c r="JV370" s="141"/>
      <c r="JW370" s="141"/>
      <c r="JX370" s="141"/>
      <c r="JY370" s="141"/>
      <c r="JZ370" s="141"/>
      <c r="KA370" s="141"/>
      <c r="KB370" s="141"/>
      <c r="KC370" s="141"/>
      <c r="KD370" s="141"/>
      <c r="KE370" s="141"/>
      <c r="KF370" s="141"/>
      <c r="KG370" s="141"/>
      <c r="KH370" s="141"/>
      <c r="KI370" s="141"/>
      <c r="KJ370" s="141"/>
      <c r="KK370" s="141"/>
      <c r="KL370" s="141"/>
      <c r="KM370" s="141"/>
      <c r="KN370" s="141"/>
      <c r="KO370" s="141"/>
      <c r="KP370" s="141"/>
      <c r="KQ370" s="141"/>
      <c r="KR370" s="141"/>
      <c r="KS370" s="141"/>
      <c r="KT370" s="141"/>
      <c r="KU370" s="141"/>
      <c r="KV370" s="141"/>
      <c r="KW370" s="141"/>
      <c r="KX370" s="141"/>
      <c r="KY370" s="141"/>
      <c r="KZ370" s="141"/>
      <c r="LA370" s="141"/>
      <c r="LB370" s="141"/>
      <c r="LC370" s="141"/>
      <c r="LD370" s="141"/>
      <c r="LE370" s="141"/>
      <c r="LF370" s="141"/>
      <c r="LG370" s="141"/>
      <c r="LH370" s="141"/>
      <c r="LI370" s="141"/>
      <c r="LJ370" s="141"/>
      <c r="LK370" s="141"/>
      <c r="LL370" s="141"/>
      <c r="LM370" s="141"/>
      <c r="LN370" s="141"/>
      <c r="LO370" s="141"/>
      <c r="LP370" s="141"/>
      <c r="LQ370" s="141"/>
      <c r="LR370" s="141"/>
      <c r="LS370" s="141"/>
      <c r="LT370" s="141"/>
      <c r="LU370" s="141"/>
      <c r="LV370" s="141"/>
      <c r="LW370" s="141"/>
      <c r="LX370" s="141"/>
      <c r="LY370" s="141"/>
      <c r="LZ370" s="141"/>
      <c r="MA370" s="141"/>
      <c r="MB370" s="141"/>
      <c r="MC370" s="141"/>
      <c r="MD370" s="141"/>
      <c r="ME370" s="141"/>
      <c r="MF370" s="141"/>
      <c r="MG370" s="141"/>
      <c r="MH370" s="141"/>
      <c r="MI370" s="141"/>
      <c r="MJ370" s="141"/>
      <c r="MK370" s="141"/>
      <c r="ML370" s="141"/>
      <c r="MM370" s="141"/>
      <c r="MN370" s="141"/>
      <c r="MO370" s="141"/>
      <c r="MP370" s="141"/>
      <c r="MQ370" s="141"/>
      <c r="MR370" s="141"/>
      <c r="MS370" s="141"/>
      <c r="MT370" s="141"/>
      <c r="MU370" s="141"/>
      <c r="MV370" s="141"/>
      <c r="MW370" s="141"/>
      <c r="MX370" s="141"/>
      <c r="MY370" s="141"/>
      <c r="MZ370" s="141"/>
      <c r="NA370" s="141"/>
      <c r="NB370" s="141"/>
      <c r="NC370" s="141"/>
      <c r="ND370" s="141"/>
      <c r="NE370" s="141"/>
      <c r="NF370" s="141"/>
      <c r="NG370" s="141"/>
      <c r="NH370" s="141"/>
      <c r="NI370" s="141"/>
      <c r="NJ370" s="141"/>
      <c r="NK370" s="141"/>
      <c r="NL370" s="141"/>
      <c r="NM370" s="141"/>
      <c r="NN370" s="141"/>
      <c r="NO370" s="141"/>
      <c r="NP370" s="141"/>
      <c r="NQ370" s="141"/>
      <c r="NR370" s="141"/>
      <c r="NS370" s="141"/>
      <c r="NT370" s="141"/>
      <c r="NU370" s="141"/>
      <c r="NV370" s="141"/>
      <c r="NW370" s="141"/>
      <c r="NX370" s="141"/>
      <c r="NY370" s="141"/>
      <c r="NZ370" s="141"/>
      <c r="OA370" s="141"/>
      <c r="OB370" s="141"/>
      <c r="OC370" s="141"/>
      <c r="OD370" s="141"/>
      <c r="OE370" s="141"/>
      <c r="OF370" s="141"/>
      <c r="OG370" s="141"/>
      <c r="OH370" s="141"/>
      <c r="OI370" s="141"/>
      <c r="OJ370" s="141"/>
      <c r="OK370" s="141"/>
      <c r="OL370" s="141"/>
      <c r="OM370" s="141"/>
      <c r="ON370" s="141"/>
      <c r="OO370" s="141"/>
      <c r="OP370" s="141"/>
      <c r="OQ370" s="141"/>
      <c r="OR370" s="141"/>
      <c r="OS370" s="141"/>
      <c r="OT370" s="141"/>
      <c r="OU370" s="141"/>
      <c r="OV370" s="141"/>
      <c r="OW370" s="141"/>
      <c r="OX370" s="141"/>
      <c r="OY370" s="141"/>
      <c r="OZ370" s="141"/>
      <c r="PA370" s="141"/>
      <c r="PB370" s="141"/>
      <c r="PC370" s="141"/>
      <c r="PD370" s="141"/>
      <c r="PE370" s="141"/>
      <c r="PF370" s="141"/>
      <c r="PG370" s="141"/>
      <c r="PH370" s="141"/>
      <c r="PI370" s="141"/>
      <c r="PJ370" s="141"/>
      <c r="PK370" s="141"/>
      <c r="PL370" s="141"/>
      <c r="PM370" s="141"/>
      <c r="PN370" s="141"/>
      <c r="PO370" s="141"/>
      <c r="PP370" s="141"/>
      <c r="PQ370" s="141"/>
      <c r="PR370" s="141"/>
      <c r="PS370" s="141"/>
      <c r="PT370" s="141"/>
      <c r="PU370" s="141"/>
      <c r="PV370" s="141"/>
      <c r="PW370" s="141"/>
      <c r="PX370" s="141"/>
      <c r="PY370" s="141"/>
      <c r="PZ370" s="141"/>
      <c r="QA370" s="141"/>
      <c r="QB370" s="141"/>
      <c r="QC370" s="141"/>
      <c r="QD370" s="141"/>
      <c r="QE370" s="141"/>
      <c r="QF370" s="141"/>
    </row>
    <row r="371" spans="1:449" s="145" customFormat="1" ht="118.5" hidden="1" customHeight="1">
      <c r="A371" s="252">
        <v>344</v>
      </c>
      <c r="B371" s="253" t="s">
        <v>1201</v>
      </c>
      <c r="C371" s="254" t="s">
        <v>269</v>
      </c>
      <c r="D371" s="255" t="s">
        <v>341</v>
      </c>
      <c r="E371" s="284" t="s">
        <v>4482</v>
      </c>
      <c r="F371" s="255" t="s">
        <v>1201</v>
      </c>
      <c r="G371" s="256" t="s">
        <v>269</v>
      </c>
      <c r="H371" s="213" t="s">
        <v>341</v>
      </c>
      <c r="I371" s="213" t="s">
        <v>1202</v>
      </c>
      <c r="J371" s="216" t="s">
        <v>1203</v>
      </c>
      <c r="K371" s="398" t="s">
        <v>638</v>
      </c>
      <c r="L371" s="398" t="s">
        <v>639</v>
      </c>
      <c r="M371" s="216" t="s">
        <v>660</v>
      </c>
      <c r="N371" s="398" t="s">
        <v>661</v>
      </c>
      <c r="O371" s="213" t="s">
        <v>17</v>
      </c>
      <c r="P371" s="213" t="s">
        <v>19</v>
      </c>
      <c r="Q371" s="213" t="s">
        <v>666</v>
      </c>
      <c r="R371" s="213" t="s">
        <v>250</v>
      </c>
      <c r="S371" s="255" t="s">
        <v>4483</v>
      </c>
      <c r="T371" s="255">
        <v>1</v>
      </c>
      <c r="U371" s="224" t="s">
        <v>4484</v>
      </c>
      <c r="V371" s="213">
        <v>2021</v>
      </c>
      <c r="W371" s="255" t="s">
        <v>4485</v>
      </c>
      <c r="X371" s="284" t="s">
        <v>4486</v>
      </c>
      <c r="Y371" s="213" t="s">
        <v>4487</v>
      </c>
      <c r="Z371" s="284" t="s">
        <v>4488</v>
      </c>
      <c r="AA371" s="255">
        <v>1</v>
      </c>
      <c r="AB371" s="213" t="s">
        <v>4489</v>
      </c>
      <c r="AC371" s="213" t="s">
        <v>4490</v>
      </c>
      <c r="AD371" s="683">
        <v>1</v>
      </c>
      <c r="AE371" s="213" t="s">
        <v>4491</v>
      </c>
      <c r="AF371" s="315">
        <v>44531</v>
      </c>
      <c r="AG371" s="315">
        <v>44742</v>
      </c>
      <c r="AH371" s="260">
        <v>44743</v>
      </c>
      <c r="AI371" s="260" t="s">
        <v>309</v>
      </c>
      <c r="AJ371" s="260" t="s">
        <v>309</v>
      </c>
      <c r="AK371" s="218">
        <f t="shared" si="50"/>
        <v>31</v>
      </c>
      <c r="AL371" s="220" t="s">
        <v>547</v>
      </c>
      <c r="AM371" s="257"/>
      <c r="AN371" s="257"/>
      <c r="AO371" s="257"/>
      <c r="AP371" s="261"/>
      <c r="AQ371" s="235" t="s">
        <v>386</v>
      </c>
      <c r="AR371" s="223">
        <v>291</v>
      </c>
      <c r="AS371" s="221" t="s">
        <v>398</v>
      </c>
      <c r="AT371" s="262" t="s">
        <v>412</v>
      </c>
      <c r="AU371" s="220" t="s">
        <v>547</v>
      </c>
      <c r="AV371" s="263" t="s">
        <v>412</v>
      </c>
      <c r="AW371" s="222">
        <v>0</v>
      </c>
      <c r="AX371" s="261">
        <v>0</v>
      </c>
      <c r="AY371" s="221" t="s">
        <v>400</v>
      </c>
      <c r="AZ371" s="221" t="s">
        <v>383</v>
      </c>
      <c r="BA371" s="247" t="s">
        <v>390</v>
      </c>
      <c r="BB371" s="36" t="s">
        <v>789</v>
      </c>
      <c r="BC371" s="269">
        <v>44620</v>
      </c>
      <c r="BD371" s="267" t="s">
        <v>394</v>
      </c>
      <c r="BE371" s="36" t="s">
        <v>576</v>
      </c>
      <c r="BF371" s="266">
        <v>0</v>
      </c>
      <c r="BG371" s="235" t="s">
        <v>386</v>
      </c>
      <c r="BH371" s="223">
        <v>-44620</v>
      </c>
      <c r="BI371" s="221" t="s">
        <v>398</v>
      </c>
      <c r="BJ371" s="375">
        <v>44638</v>
      </c>
      <c r="BK371" s="316" t="s">
        <v>4191</v>
      </c>
      <c r="BL371" s="316" t="s">
        <v>446</v>
      </c>
      <c r="BM371" s="317">
        <v>0</v>
      </c>
      <c r="BN371" s="221" t="s">
        <v>293</v>
      </c>
      <c r="BO371" s="267"/>
      <c r="BP371" s="268" t="s">
        <v>293</v>
      </c>
      <c r="BQ371" s="62" t="s">
        <v>4492</v>
      </c>
      <c r="BR371" s="269">
        <v>44712</v>
      </c>
      <c r="BS371" s="233" t="s">
        <v>1222</v>
      </c>
      <c r="BT371" s="234">
        <v>1</v>
      </c>
      <c r="BU371" s="235" t="s">
        <v>380</v>
      </c>
      <c r="BV371" s="223">
        <v>31</v>
      </c>
      <c r="BW371" s="221" t="s">
        <v>398</v>
      </c>
      <c r="BX371" s="249">
        <v>44734</v>
      </c>
      <c r="BY371" s="582" t="s">
        <v>4493</v>
      </c>
      <c r="BZ371" s="94" t="s">
        <v>411</v>
      </c>
      <c r="CA371" s="108">
        <v>1</v>
      </c>
      <c r="CB371" s="236" t="s">
        <v>294</v>
      </c>
      <c r="CC371" s="94"/>
      <c r="CD371" s="236" t="s">
        <v>294</v>
      </c>
      <c r="CE371" s="233" t="s">
        <v>1125</v>
      </c>
      <c r="CF371" s="233" t="s">
        <v>1125</v>
      </c>
      <c r="CG371" s="375" t="s">
        <v>328</v>
      </c>
      <c r="CH371" s="233" t="s">
        <v>328</v>
      </c>
      <c r="CI371" s="234">
        <v>1</v>
      </c>
      <c r="CJ371" s="235" t="str">
        <f t="shared" si="51"/>
        <v>CUMPLIMIENTO TOTAL</v>
      </c>
      <c r="CK371" s="223" t="str">
        <f t="shared" si="57"/>
        <v>NO APLICA ACCION CERRADA</v>
      </c>
      <c r="CL371" s="221" t="str">
        <f t="shared" si="58"/>
        <v>NO APLICA ACCION CERRADA</v>
      </c>
      <c r="CM371" s="239" t="s">
        <v>328</v>
      </c>
      <c r="CN371" s="82" t="s">
        <v>1125</v>
      </c>
      <c r="CO371" s="82" t="s">
        <v>339</v>
      </c>
      <c r="CP371" s="116">
        <v>1</v>
      </c>
      <c r="CQ371" s="236" t="s">
        <v>294</v>
      </c>
      <c r="CR371" s="94"/>
      <c r="CS371" s="249">
        <v>44963</v>
      </c>
      <c r="CT371" s="82" t="s">
        <v>1125</v>
      </c>
      <c r="CU371" s="82" t="s">
        <v>339</v>
      </c>
      <c r="CV371" s="107">
        <v>1</v>
      </c>
      <c r="CW371" s="110">
        <v>1</v>
      </c>
      <c r="CX371" s="235" t="str">
        <f t="shared" si="52"/>
        <v>CUMPLIMIENTO TOTAL</v>
      </c>
      <c r="CY371" s="223" t="str">
        <f t="shared" si="53"/>
        <v>NO APLICA ACCION CERRADA</v>
      </c>
      <c r="CZ371" s="221" t="str">
        <f t="shared" si="56"/>
        <v>NO APLICA ACCION CERRADA</v>
      </c>
      <c r="DA371" s="239" t="s">
        <v>328</v>
      </c>
      <c r="DB371" s="82" t="s">
        <v>1125</v>
      </c>
      <c r="DC371" s="82" t="s">
        <v>339</v>
      </c>
      <c r="DD371" s="107">
        <v>1</v>
      </c>
      <c r="DE371" s="97" t="s">
        <v>294</v>
      </c>
      <c r="DF371" s="94"/>
      <c r="DG371" s="141"/>
      <c r="DH371" s="141"/>
      <c r="DI371" s="141"/>
      <c r="DJ371" s="141"/>
      <c r="DK371" s="141"/>
      <c r="DL371" s="141"/>
      <c r="DM371" s="141"/>
      <c r="DN371" s="141"/>
      <c r="DO371" s="141"/>
      <c r="DP371" s="141"/>
      <c r="DQ371" s="141"/>
      <c r="DR371" s="141"/>
      <c r="DS371" s="141"/>
      <c r="DT371" s="141"/>
      <c r="DU371" s="141"/>
      <c r="DV371" s="141"/>
      <c r="DW371" s="141"/>
      <c r="DX371" s="141"/>
      <c r="DY371" s="141"/>
      <c r="DZ371" s="141"/>
      <c r="EA371" s="141"/>
      <c r="EB371" s="141"/>
      <c r="EC371" s="141"/>
      <c r="ED371" s="141"/>
      <c r="EE371" s="141"/>
      <c r="EF371" s="141"/>
      <c r="EG371" s="141"/>
      <c r="EH371" s="141"/>
      <c r="EI371" s="141"/>
      <c r="EJ371" s="141"/>
      <c r="EK371" s="141"/>
      <c r="EL371" s="141"/>
      <c r="EM371" s="141"/>
      <c r="EN371" s="141"/>
      <c r="EO371" s="141"/>
      <c r="EP371" s="141"/>
      <c r="EQ371" s="141"/>
      <c r="ER371" s="141"/>
      <c r="ES371" s="141"/>
      <c r="ET371" s="141"/>
      <c r="EU371" s="141"/>
      <c r="EV371" s="141"/>
      <c r="EW371" s="141"/>
      <c r="EX371" s="141"/>
      <c r="EY371" s="141"/>
      <c r="EZ371" s="141"/>
      <c r="FA371" s="141"/>
      <c r="FB371" s="141"/>
      <c r="FC371" s="141"/>
      <c r="FD371" s="141"/>
      <c r="FE371" s="141"/>
      <c r="FF371" s="141"/>
      <c r="FG371" s="141"/>
      <c r="FH371" s="141"/>
      <c r="FI371" s="141"/>
      <c r="FJ371" s="141"/>
      <c r="FK371" s="141"/>
      <c r="FL371" s="141"/>
      <c r="FM371" s="141"/>
      <c r="FN371" s="141"/>
      <c r="FO371" s="141"/>
      <c r="FP371" s="141"/>
      <c r="FQ371" s="141"/>
      <c r="FR371" s="141"/>
      <c r="FS371" s="141"/>
      <c r="FT371" s="141"/>
      <c r="FU371" s="141"/>
      <c r="FV371" s="141"/>
      <c r="FW371" s="141"/>
      <c r="FX371" s="141"/>
      <c r="FY371" s="141"/>
      <c r="FZ371" s="141"/>
      <c r="GA371" s="141"/>
      <c r="GB371" s="141"/>
      <c r="GC371" s="141"/>
      <c r="GD371" s="141"/>
      <c r="GE371" s="141"/>
      <c r="GF371" s="141"/>
      <c r="GG371" s="141"/>
      <c r="GH371" s="141"/>
      <c r="GI371" s="141"/>
      <c r="GJ371" s="141"/>
      <c r="GK371" s="141"/>
      <c r="GL371" s="141"/>
      <c r="GM371" s="141"/>
      <c r="GN371" s="141"/>
      <c r="GO371" s="141"/>
      <c r="GP371" s="141"/>
      <c r="GQ371" s="141"/>
      <c r="GR371" s="141"/>
      <c r="GS371" s="141"/>
      <c r="GT371" s="141"/>
      <c r="GU371" s="141"/>
      <c r="GV371" s="141"/>
      <c r="GW371" s="141"/>
      <c r="GX371" s="141"/>
      <c r="GY371" s="141"/>
      <c r="GZ371" s="141"/>
      <c r="HA371" s="141"/>
      <c r="HB371" s="141"/>
      <c r="HC371" s="141"/>
      <c r="HD371" s="141"/>
      <c r="HE371" s="141"/>
      <c r="HF371" s="141"/>
      <c r="HG371" s="141"/>
      <c r="HH371" s="141"/>
      <c r="HI371" s="141"/>
      <c r="HJ371" s="141"/>
      <c r="HK371" s="141"/>
      <c r="HL371" s="141"/>
      <c r="HM371" s="141"/>
      <c r="HN371" s="141"/>
      <c r="HO371" s="141"/>
      <c r="HP371" s="141"/>
      <c r="HQ371" s="141"/>
      <c r="HR371" s="141"/>
      <c r="HS371" s="141"/>
      <c r="HT371" s="141"/>
      <c r="HU371" s="141"/>
      <c r="HV371" s="141"/>
      <c r="HW371" s="141"/>
      <c r="HX371" s="141"/>
      <c r="HY371" s="141"/>
      <c r="HZ371" s="141"/>
      <c r="IA371" s="141"/>
      <c r="IB371" s="141"/>
      <c r="IC371" s="141"/>
      <c r="ID371" s="141"/>
      <c r="IE371" s="141"/>
      <c r="IF371" s="141"/>
      <c r="IG371" s="141"/>
      <c r="IH371" s="141"/>
      <c r="II371" s="141"/>
      <c r="IJ371" s="141"/>
      <c r="IK371" s="141"/>
      <c r="IL371" s="141"/>
      <c r="IM371" s="141"/>
      <c r="IN371" s="141"/>
      <c r="IO371" s="141"/>
      <c r="IP371" s="141"/>
      <c r="IQ371" s="141"/>
      <c r="IR371" s="141"/>
      <c r="IS371" s="141"/>
      <c r="IT371" s="141"/>
      <c r="IU371" s="141"/>
      <c r="IV371" s="141"/>
      <c r="IW371" s="141"/>
      <c r="IX371" s="141"/>
      <c r="IY371" s="141"/>
      <c r="IZ371" s="141"/>
      <c r="JA371" s="141"/>
      <c r="JB371" s="141"/>
      <c r="JC371" s="141"/>
      <c r="JD371" s="141"/>
      <c r="JE371" s="141"/>
      <c r="JF371" s="141"/>
      <c r="JG371" s="141"/>
      <c r="JH371" s="141"/>
      <c r="JI371" s="141"/>
      <c r="JJ371" s="141"/>
      <c r="JK371" s="141"/>
      <c r="JL371" s="141"/>
      <c r="JM371" s="141"/>
      <c r="JN371" s="141"/>
      <c r="JO371" s="141"/>
      <c r="JP371" s="141"/>
      <c r="JQ371" s="141"/>
      <c r="JR371" s="141"/>
      <c r="JS371" s="141"/>
      <c r="JT371" s="141"/>
      <c r="JU371" s="141"/>
      <c r="JV371" s="141"/>
      <c r="JW371" s="141"/>
      <c r="JX371" s="141"/>
      <c r="JY371" s="141"/>
      <c r="JZ371" s="141"/>
      <c r="KA371" s="141"/>
      <c r="KB371" s="141"/>
      <c r="KC371" s="141"/>
      <c r="KD371" s="141"/>
      <c r="KE371" s="141"/>
      <c r="KF371" s="141"/>
      <c r="KG371" s="141"/>
      <c r="KH371" s="141"/>
      <c r="KI371" s="141"/>
      <c r="KJ371" s="141"/>
      <c r="KK371" s="141"/>
      <c r="KL371" s="141"/>
      <c r="KM371" s="141"/>
      <c r="KN371" s="141"/>
      <c r="KO371" s="141"/>
      <c r="KP371" s="141"/>
      <c r="KQ371" s="141"/>
      <c r="KR371" s="141"/>
      <c r="KS371" s="141"/>
      <c r="KT371" s="141"/>
      <c r="KU371" s="141"/>
      <c r="KV371" s="141"/>
      <c r="KW371" s="141"/>
      <c r="KX371" s="141"/>
      <c r="KY371" s="141"/>
      <c r="KZ371" s="141"/>
      <c r="LA371" s="141"/>
      <c r="LB371" s="141"/>
      <c r="LC371" s="141"/>
      <c r="LD371" s="141"/>
      <c r="LE371" s="141"/>
      <c r="LF371" s="141"/>
      <c r="LG371" s="141"/>
      <c r="LH371" s="141"/>
      <c r="LI371" s="141"/>
      <c r="LJ371" s="141"/>
      <c r="LK371" s="141"/>
      <c r="LL371" s="141"/>
      <c r="LM371" s="141"/>
      <c r="LN371" s="141"/>
      <c r="LO371" s="141"/>
      <c r="LP371" s="141"/>
      <c r="LQ371" s="141"/>
      <c r="LR371" s="141"/>
      <c r="LS371" s="141"/>
      <c r="LT371" s="141"/>
      <c r="LU371" s="141"/>
      <c r="LV371" s="141"/>
      <c r="LW371" s="141"/>
      <c r="LX371" s="141"/>
      <c r="LY371" s="141"/>
      <c r="LZ371" s="141"/>
      <c r="MA371" s="141"/>
      <c r="MB371" s="141"/>
      <c r="MC371" s="141"/>
      <c r="MD371" s="141"/>
      <c r="ME371" s="141"/>
      <c r="MF371" s="141"/>
      <c r="MG371" s="141"/>
      <c r="MH371" s="141"/>
      <c r="MI371" s="141"/>
      <c r="MJ371" s="141"/>
      <c r="MK371" s="141"/>
      <c r="ML371" s="141"/>
      <c r="MM371" s="141"/>
      <c r="MN371" s="141"/>
      <c r="MO371" s="141"/>
      <c r="MP371" s="141"/>
      <c r="MQ371" s="141"/>
      <c r="MR371" s="141"/>
      <c r="MS371" s="141"/>
      <c r="MT371" s="141"/>
      <c r="MU371" s="141"/>
      <c r="MV371" s="141"/>
      <c r="MW371" s="141"/>
      <c r="MX371" s="141"/>
      <c r="MY371" s="141"/>
      <c r="MZ371" s="141"/>
      <c r="NA371" s="141"/>
      <c r="NB371" s="141"/>
      <c r="NC371" s="141"/>
      <c r="ND371" s="141"/>
      <c r="NE371" s="141"/>
      <c r="NF371" s="141"/>
      <c r="NG371" s="141"/>
      <c r="NH371" s="141"/>
      <c r="NI371" s="141"/>
      <c r="NJ371" s="141"/>
      <c r="NK371" s="141"/>
      <c r="NL371" s="141"/>
      <c r="NM371" s="141"/>
      <c r="NN371" s="141"/>
      <c r="NO371" s="141"/>
      <c r="NP371" s="141"/>
      <c r="NQ371" s="141"/>
      <c r="NR371" s="141"/>
      <c r="NS371" s="141"/>
      <c r="NT371" s="141"/>
      <c r="NU371" s="141"/>
      <c r="NV371" s="141"/>
      <c r="NW371" s="141"/>
      <c r="NX371" s="141"/>
      <c r="NY371" s="141"/>
      <c r="NZ371" s="141"/>
      <c r="OA371" s="141"/>
      <c r="OB371" s="141"/>
      <c r="OC371" s="141"/>
      <c r="OD371" s="141"/>
      <c r="OE371" s="141"/>
      <c r="OF371" s="141"/>
      <c r="OG371" s="141"/>
      <c r="OH371" s="141"/>
      <c r="OI371" s="141"/>
      <c r="OJ371" s="141"/>
      <c r="OK371" s="141"/>
      <c r="OL371" s="141"/>
      <c r="OM371" s="141"/>
      <c r="ON371" s="141"/>
      <c r="OO371" s="141"/>
      <c r="OP371" s="141"/>
      <c r="OQ371" s="141"/>
      <c r="OR371" s="141"/>
      <c r="OS371" s="141"/>
      <c r="OT371" s="141"/>
      <c r="OU371" s="141"/>
      <c r="OV371" s="141"/>
      <c r="OW371" s="141"/>
      <c r="OX371" s="141"/>
      <c r="OY371" s="141"/>
      <c r="OZ371" s="141"/>
      <c r="PA371" s="141"/>
      <c r="PB371" s="141"/>
      <c r="PC371" s="141"/>
      <c r="PD371" s="141"/>
      <c r="PE371" s="141"/>
      <c r="PF371" s="141"/>
      <c r="PG371" s="141"/>
      <c r="PH371" s="141"/>
      <c r="PI371" s="141"/>
      <c r="PJ371" s="141"/>
      <c r="PK371" s="141"/>
      <c r="PL371" s="141"/>
      <c r="PM371" s="141"/>
      <c r="PN371" s="141"/>
      <c r="PO371" s="141"/>
      <c r="PP371" s="141"/>
      <c r="PQ371" s="141"/>
      <c r="PR371" s="141"/>
      <c r="PS371" s="141"/>
      <c r="PT371" s="141"/>
      <c r="PU371" s="141"/>
      <c r="PV371" s="141"/>
      <c r="PW371" s="141"/>
      <c r="PX371" s="141"/>
      <c r="PY371" s="141"/>
      <c r="PZ371" s="141"/>
      <c r="QA371" s="141"/>
      <c r="QB371" s="141"/>
      <c r="QC371" s="141"/>
      <c r="QD371" s="141"/>
      <c r="QE371" s="141"/>
      <c r="QF371" s="141"/>
    </row>
    <row r="372" spans="1:449" s="145" customFormat="1" ht="118.5" hidden="1" customHeight="1">
      <c r="A372" s="212">
        <v>345</v>
      </c>
      <c r="B372" s="215" t="s">
        <v>1201</v>
      </c>
      <c r="C372" s="245" t="s">
        <v>269</v>
      </c>
      <c r="D372" s="213" t="s">
        <v>341</v>
      </c>
      <c r="E372" s="284" t="s">
        <v>4482</v>
      </c>
      <c r="F372" s="213" t="s">
        <v>1201</v>
      </c>
      <c r="G372" s="214" t="s">
        <v>269</v>
      </c>
      <c r="H372" s="213" t="s">
        <v>341</v>
      </c>
      <c r="I372" s="213" t="s">
        <v>1202</v>
      </c>
      <c r="J372" s="216" t="s">
        <v>1203</v>
      </c>
      <c r="K372" s="216" t="s">
        <v>638</v>
      </c>
      <c r="L372" s="216" t="s">
        <v>639</v>
      </c>
      <c r="M372" s="216" t="s">
        <v>660</v>
      </c>
      <c r="N372" s="216" t="s">
        <v>661</v>
      </c>
      <c r="O372" s="213" t="s">
        <v>17</v>
      </c>
      <c r="P372" s="213" t="s">
        <v>19</v>
      </c>
      <c r="Q372" s="213" t="s">
        <v>666</v>
      </c>
      <c r="R372" s="213" t="s">
        <v>250</v>
      </c>
      <c r="S372" s="213" t="s">
        <v>4494</v>
      </c>
      <c r="T372" s="213">
        <v>2</v>
      </c>
      <c r="U372" s="224" t="s">
        <v>4484</v>
      </c>
      <c r="V372" s="213">
        <v>2021</v>
      </c>
      <c r="W372" s="213" t="s">
        <v>4495</v>
      </c>
      <c r="X372" s="284" t="s">
        <v>4496</v>
      </c>
      <c r="Y372" s="213" t="s">
        <v>4497</v>
      </c>
      <c r="Z372" s="284" t="s">
        <v>4498</v>
      </c>
      <c r="AA372" s="213">
        <v>2</v>
      </c>
      <c r="AB372" s="213" t="s">
        <v>4499</v>
      </c>
      <c r="AC372" s="213" t="s">
        <v>4500</v>
      </c>
      <c r="AD372" s="285">
        <v>1</v>
      </c>
      <c r="AE372" s="213" t="s">
        <v>4501</v>
      </c>
      <c r="AF372" s="315">
        <v>44531</v>
      </c>
      <c r="AG372" s="315">
        <v>44681</v>
      </c>
      <c r="AH372" s="260">
        <v>44900</v>
      </c>
      <c r="AI372" s="217" t="s">
        <v>309</v>
      </c>
      <c r="AJ372" s="217" t="s">
        <v>309</v>
      </c>
      <c r="AK372" s="218">
        <f t="shared" si="50"/>
        <v>-30</v>
      </c>
      <c r="AL372" s="220" t="s">
        <v>547</v>
      </c>
      <c r="AM372" s="221"/>
      <c r="AN372" s="221"/>
      <c r="AO372" s="221"/>
      <c r="AP372" s="222"/>
      <c r="AQ372" s="235" t="s">
        <v>386</v>
      </c>
      <c r="AR372" s="223">
        <v>230</v>
      </c>
      <c r="AS372" s="221" t="s">
        <v>398</v>
      </c>
      <c r="AT372" s="220" t="s">
        <v>412</v>
      </c>
      <c r="AU372" s="220" t="s">
        <v>547</v>
      </c>
      <c r="AV372" s="263" t="s">
        <v>412</v>
      </c>
      <c r="AW372" s="222">
        <v>0</v>
      </c>
      <c r="AX372" s="222">
        <v>0</v>
      </c>
      <c r="AY372" s="221" t="s">
        <v>400</v>
      </c>
      <c r="AZ372" s="221" t="s">
        <v>383</v>
      </c>
      <c r="BA372" s="247" t="s">
        <v>390</v>
      </c>
      <c r="BB372" s="36" t="s">
        <v>789</v>
      </c>
      <c r="BC372" s="232">
        <v>44620</v>
      </c>
      <c r="BD372" s="36" t="s">
        <v>394</v>
      </c>
      <c r="BE372" s="36" t="s">
        <v>576</v>
      </c>
      <c r="BF372" s="47">
        <v>0</v>
      </c>
      <c r="BG372" s="235" t="s">
        <v>386</v>
      </c>
      <c r="BH372" s="223">
        <v>-44620</v>
      </c>
      <c r="BI372" s="221" t="s">
        <v>398</v>
      </c>
      <c r="BJ372" s="280">
        <v>44638</v>
      </c>
      <c r="BK372" s="279" t="s">
        <v>4191</v>
      </c>
      <c r="BL372" s="279" t="s">
        <v>446</v>
      </c>
      <c r="BM372" s="227">
        <v>0</v>
      </c>
      <c r="BN372" s="221" t="s">
        <v>293</v>
      </c>
      <c r="BO372" s="36"/>
      <c r="BP372" s="231" t="s">
        <v>293</v>
      </c>
      <c r="BQ372" s="62" t="s">
        <v>4146</v>
      </c>
      <c r="BR372" s="232">
        <v>44712</v>
      </c>
      <c r="BS372" s="233" t="s">
        <v>4502</v>
      </c>
      <c r="BT372" s="234">
        <v>0.25</v>
      </c>
      <c r="BU372" s="235" t="s">
        <v>435</v>
      </c>
      <c r="BV372" s="223">
        <v>-30</v>
      </c>
      <c r="BW372" s="221" t="s">
        <v>387</v>
      </c>
      <c r="BX372" s="140">
        <v>44734</v>
      </c>
      <c r="BY372" s="291" t="s">
        <v>4503</v>
      </c>
      <c r="BZ372" s="70" t="s">
        <v>411</v>
      </c>
      <c r="CA372" s="116">
        <v>0</v>
      </c>
      <c r="CB372" s="236" t="s">
        <v>387</v>
      </c>
      <c r="CC372" s="70"/>
      <c r="CD372" s="231" t="s">
        <v>293</v>
      </c>
      <c r="CE372" s="62"/>
      <c r="CF372" s="26" t="s">
        <v>4504</v>
      </c>
      <c r="CG372" s="26" t="s">
        <v>4505</v>
      </c>
      <c r="CH372" s="393" t="s">
        <v>4151</v>
      </c>
      <c r="CI372" s="681">
        <v>1</v>
      </c>
      <c r="CJ372" s="235" t="str">
        <f t="shared" si="51"/>
        <v>CUMPLIMIENTO TOTAL</v>
      </c>
      <c r="CK372" s="223">
        <f t="shared" si="57"/>
        <v>-30</v>
      </c>
      <c r="CL372" s="221" t="str">
        <f t="shared" si="58"/>
        <v>VENCIDO</v>
      </c>
      <c r="CM372" s="239">
        <v>44883</v>
      </c>
      <c r="CN372" s="294" t="s">
        <v>4506</v>
      </c>
      <c r="CO372" s="82" t="s">
        <v>727</v>
      </c>
      <c r="CP372" s="116">
        <v>1</v>
      </c>
      <c r="CQ372" s="236" t="s">
        <v>294</v>
      </c>
      <c r="CR372" s="70"/>
      <c r="CS372" s="249">
        <v>44963</v>
      </c>
      <c r="CT372" s="82" t="s">
        <v>1125</v>
      </c>
      <c r="CU372" s="82" t="s">
        <v>339</v>
      </c>
      <c r="CV372" s="107">
        <v>1</v>
      </c>
      <c r="CW372" s="110">
        <v>1</v>
      </c>
      <c r="CX372" s="235" t="str">
        <f t="shared" si="52"/>
        <v>CUMPLIMIENTO TOTAL</v>
      </c>
      <c r="CY372" s="223" t="str">
        <f t="shared" si="53"/>
        <v>NO APLICA ACCION CERRADA</v>
      </c>
      <c r="CZ372" s="221" t="str">
        <f t="shared" si="56"/>
        <v>NO APLICA ACCION CERRADA</v>
      </c>
      <c r="DA372" s="239" t="s">
        <v>328</v>
      </c>
      <c r="DB372" s="82" t="s">
        <v>1125</v>
      </c>
      <c r="DC372" s="82" t="s">
        <v>339</v>
      </c>
      <c r="DD372" s="107">
        <v>1</v>
      </c>
      <c r="DE372" s="97" t="s">
        <v>294</v>
      </c>
      <c r="DF372" s="70"/>
      <c r="DG372" s="99"/>
      <c r="DH372" s="99"/>
      <c r="DI372" s="99"/>
      <c r="DJ372" s="99"/>
      <c r="DK372" s="99"/>
      <c r="DL372" s="99"/>
      <c r="DM372" s="99"/>
      <c r="DN372" s="99"/>
      <c r="DO372" s="99"/>
      <c r="DP372" s="99"/>
      <c r="DQ372" s="99"/>
      <c r="DR372" s="99"/>
      <c r="DS372" s="99"/>
      <c r="DT372" s="99"/>
      <c r="DU372" s="99"/>
      <c r="DV372" s="99"/>
      <c r="DW372" s="99"/>
      <c r="DX372" s="99"/>
      <c r="DY372" s="99"/>
      <c r="DZ372" s="99"/>
      <c r="EA372" s="99"/>
      <c r="EB372" s="99"/>
      <c r="EC372" s="99"/>
      <c r="ED372" s="99"/>
      <c r="EE372" s="99"/>
      <c r="EF372" s="99"/>
      <c r="EG372" s="99"/>
      <c r="EH372" s="99"/>
      <c r="EI372" s="99"/>
      <c r="EJ372" s="99"/>
      <c r="EK372" s="99"/>
      <c r="EL372" s="99"/>
      <c r="EM372" s="99"/>
      <c r="EN372" s="99"/>
      <c r="EO372" s="99"/>
      <c r="EP372" s="99"/>
      <c r="EQ372" s="99"/>
      <c r="ER372" s="99"/>
      <c r="ES372" s="99"/>
      <c r="ET372" s="99"/>
      <c r="EU372" s="99"/>
      <c r="EV372" s="99"/>
      <c r="EW372" s="99"/>
      <c r="EX372" s="99"/>
      <c r="EY372" s="99"/>
      <c r="EZ372" s="99"/>
      <c r="FA372" s="99"/>
      <c r="FB372" s="99"/>
      <c r="FC372" s="99"/>
      <c r="FD372" s="99"/>
      <c r="FE372" s="99"/>
      <c r="FF372" s="99"/>
      <c r="FG372" s="99"/>
      <c r="FH372" s="99"/>
      <c r="FI372" s="99"/>
      <c r="FJ372" s="99"/>
      <c r="FK372" s="99"/>
      <c r="FL372" s="99"/>
      <c r="FM372" s="99"/>
      <c r="FN372" s="99"/>
      <c r="FO372" s="99"/>
      <c r="FP372" s="99"/>
      <c r="FQ372" s="99"/>
      <c r="FR372" s="99"/>
      <c r="FS372" s="99"/>
      <c r="FT372" s="99"/>
      <c r="FU372" s="99"/>
      <c r="FV372" s="99"/>
      <c r="FW372" s="99"/>
      <c r="FX372" s="99"/>
      <c r="FY372" s="99"/>
      <c r="FZ372" s="99"/>
      <c r="GA372" s="99"/>
      <c r="GB372" s="99"/>
      <c r="GC372" s="99"/>
      <c r="GD372" s="99"/>
      <c r="GE372" s="99"/>
      <c r="GF372" s="99"/>
      <c r="GG372" s="99"/>
      <c r="GH372" s="99"/>
      <c r="GI372" s="99"/>
      <c r="GJ372" s="99"/>
      <c r="GK372" s="99"/>
      <c r="GL372" s="99"/>
      <c r="GM372" s="99"/>
      <c r="GN372" s="99"/>
      <c r="GO372" s="99"/>
      <c r="GP372" s="99"/>
      <c r="GQ372" s="99"/>
      <c r="GR372" s="99"/>
      <c r="GS372" s="99"/>
      <c r="GT372" s="99"/>
      <c r="GU372" s="99"/>
      <c r="GV372" s="99"/>
      <c r="GW372" s="99"/>
      <c r="GX372" s="99"/>
      <c r="GY372" s="99"/>
      <c r="GZ372" s="99"/>
      <c r="HA372" s="99"/>
      <c r="HB372" s="99"/>
      <c r="HC372" s="99"/>
      <c r="HD372" s="99"/>
      <c r="HE372" s="99"/>
      <c r="HF372" s="99"/>
      <c r="HG372" s="99"/>
      <c r="HH372" s="99"/>
      <c r="HI372" s="99"/>
      <c r="HJ372" s="99"/>
      <c r="HK372" s="99"/>
      <c r="HL372" s="99"/>
      <c r="HM372" s="99"/>
      <c r="HN372" s="99"/>
      <c r="HO372" s="99"/>
      <c r="HP372" s="99"/>
      <c r="HQ372" s="99"/>
      <c r="HR372" s="99"/>
      <c r="HS372" s="99"/>
      <c r="HT372" s="99"/>
      <c r="HU372" s="99"/>
      <c r="HV372" s="99"/>
      <c r="HW372" s="99"/>
      <c r="HX372" s="99"/>
      <c r="HY372" s="99"/>
      <c r="HZ372" s="99"/>
      <c r="IA372" s="99"/>
      <c r="IB372" s="99"/>
      <c r="IC372" s="99"/>
      <c r="ID372" s="99"/>
      <c r="IE372" s="99"/>
      <c r="IF372" s="99"/>
      <c r="IG372" s="99"/>
      <c r="IH372" s="99"/>
      <c r="II372" s="99"/>
      <c r="IJ372" s="99"/>
      <c r="IK372" s="99"/>
      <c r="IL372" s="99"/>
      <c r="IM372" s="99"/>
      <c r="IN372" s="99"/>
      <c r="IO372" s="99"/>
      <c r="IP372" s="99"/>
      <c r="IQ372" s="99"/>
      <c r="IR372" s="99"/>
      <c r="IS372" s="99"/>
      <c r="IT372" s="99"/>
      <c r="IU372" s="99"/>
      <c r="IV372" s="99"/>
      <c r="IW372" s="99"/>
      <c r="IX372" s="99"/>
      <c r="IY372" s="99"/>
      <c r="IZ372" s="99"/>
      <c r="JA372" s="99"/>
      <c r="JB372" s="99"/>
      <c r="JC372" s="99"/>
      <c r="JD372" s="99"/>
      <c r="JE372" s="99"/>
      <c r="JF372" s="99"/>
      <c r="JG372" s="99"/>
      <c r="JH372" s="99"/>
      <c r="JI372" s="99"/>
      <c r="JJ372" s="99"/>
      <c r="JK372" s="99"/>
      <c r="JL372" s="99"/>
      <c r="JM372" s="99"/>
      <c r="JN372" s="99"/>
      <c r="JO372" s="99"/>
      <c r="JP372" s="99"/>
      <c r="JQ372" s="99"/>
      <c r="JR372" s="99"/>
      <c r="JS372" s="99"/>
      <c r="JT372" s="99"/>
      <c r="JU372" s="99"/>
      <c r="JV372" s="99"/>
      <c r="JW372" s="99"/>
      <c r="JX372" s="99"/>
      <c r="JY372" s="99"/>
      <c r="JZ372" s="99"/>
      <c r="KA372" s="99"/>
      <c r="KB372" s="99"/>
      <c r="KC372" s="99"/>
      <c r="KD372" s="99"/>
      <c r="KE372" s="99"/>
      <c r="KF372" s="99"/>
      <c r="KG372" s="99"/>
      <c r="KH372" s="99"/>
      <c r="KI372" s="99"/>
      <c r="KJ372" s="99"/>
      <c r="KK372" s="99"/>
      <c r="KL372" s="99"/>
      <c r="KM372" s="99"/>
      <c r="KN372" s="99"/>
      <c r="KO372" s="99"/>
      <c r="KP372" s="99"/>
      <c r="KQ372" s="99"/>
      <c r="KR372" s="99"/>
      <c r="KS372" s="99"/>
      <c r="KT372" s="99"/>
      <c r="KU372" s="99"/>
      <c r="KV372" s="99"/>
      <c r="KW372" s="99"/>
      <c r="KX372" s="99"/>
      <c r="KY372" s="99"/>
      <c r="KZ372" s="99"/>
      <c r="LA372" s="99"/>
      <c r="LB372" s="99"/>
      <c r="LC372" s="99"/>
      <c r="LD372" s="99"/>
      <c r="LE372" s="99"/>
      <c r="LF372" s="99"/>
      <c r="LG372" s="99"/>
      <c r="LH372" s="99"/>
      <c r="LI372" s="99"/>
      <c r="LJ372" s="99"/>
      <c r="LK372" s="99"/>
      <c r="LL372" s="99"/>
      <c r="LM372" s="99"/>
      <c r="LN372" s="99"/>
      <c r="LO372" s="99"/>
      <c r="LP372" s="99"/>
      <c r="LQ372" s="99"/>
      <c r="LR372" s="99"/>
      <c r="LS372" s="99"/>
      <c r="LT372" s="99"/>
      <c r="LU372" s="99"/>
      <c r="LV372" s="99"/>
      <c r="LW372" s="99"/>
      <c r="LX372" s="99"/>
      <c r="LY372" s="99"/>
      <c r="LZ372" s="99"/>
      <c r="MA372" s="99"/>
      <c r="MB372" s="99"/>
      <c r="MC372" s="99"/>
      <c r="MD372" s="99"/>
      <c r="ME372" s="99"/>
      <c r="MF372" s="99"/>
      <c r="MG372" s="99"/>
      <c r="MH372" s="99"/>
      <c r="MI372" s="99"/>
      <c r="MJ372" s="99"/>
      <c r="MK372" s="99"/>
      <c r="ML372" s="99"/>
      <c r="MM372" s="99"/>
      <c r="MN372" s="99"/>
      <c r="MO372" s="99"/>
      <c r="MP372" s="99"/>
      <c r="MQ372" s="99"/>
      <c r="MR372" s="99"/>
      <c r="MS372" s="99"/>
      <c r="MT372" s="99"/>
      <c r="MU372" s="99"/>
      <c r="MV372" s="99"/>
      <c r="MW372" s="99"/>
      <c r="MX372" s="99"/>
      <c r="MY372" s="99"/>
      <c r="MZ372" s="99"/>
      <c r="NA372" s="99"/>
      <c r="NB372" s="99"/>
      <c r="NC372" s="99"/>
      <c r="ND372" s="99"/>
      <c r="NE372" s="99"/>
      <c r="NF372" s="99"/>
      <c r="NG372" s="99"/>
      <c r="NH372" s="99"/>
      <c r="NI372" s="99"/>
      <c r="NJ372" s="99"/>
      <c r="NK372" s="99"/>
      <c r="NL372" s="99"/>
      <c r="NM372" s="99"/>
      <c r="NN372" s="99"/>
      <c r="NO372" s="99"/>
      <c r="NP372" s="99"/>
      <c r="NQ372" s="99"/>
      <c r="NR372" s="99"/>
      <c r="NS372" s="99"/>
      <c r="NT372" s="99"/>
      <c r="NU372" s="99"/>
      <c r="NV372" s="99"/>
      <c r="NW372" s="99"/>
      <c r="NX372" s="99"/>
      <c r="NY372" s="99"/>
      <c r="NZ372" s="99"/>
      <c r="OA372" s="99"/>
      <c r="OB372" s="99"/>
      <c r="OC372" s="99"/>
      <c r="OD372" s="99"/>
      <c r="OE372" s="99"/>
      <c r="OF372" s="99"/>
      <c r="OG372" s="99"/>
      <c r="OH372" s="99"/>
      <c r="OI372" s="99"/>
      <c r="OJ372" s="99"/>
      <c r="OK372" s="99"/>
      <c r="OL372" s="99"/>
      <c r="OM372" s="99"/>
      <c r="ON372" s="99"/>
      <c r="OO372" s="99"/>
      <c r="OP372" s="99"/>
      <c r="OQ372" s="99"/>
      <c r="OR372" s="99"/>
      <c r="OS372" s="99"/>
      <c r="OT372" s="99"/>
      <c r="OU372" s="99"/>
      <c r="OV372" s="99"/>
      <c r="OW372" s="99"/>
      <c r="OX372" s="99"/>
      <c r="OY372" s="99"/>
      <c r="OZ372" s="99"/>
      <c r="PA372" s="99"/>
      <c r="PB372" s="99"/>
      <c r="PC372" s="99"/>
      <c r="PD372" s="99"/>
      <c r="PE372" s="99"/>
      <c r="PF372" s="99"/>
      <c r="PG372" s="99"/>
      <c r="PH372" s="99"/>
      <c r="PI372" s="99"/>
      <c r="PJ372" s="99"/>
      <c r="PK372" s="99"/>
      <c r="PL372" s="99"/>
      <c r="PM372" s="99"/>
      <c r="PN372" s="99"/>
      <c r="PO372" s="99"/>
      <c r="PP372" s="99"/>
      <c r="PQ372" s="99"/>
      <c r="PR372" s="99"/>
      <c r="PS372" s="99"/>
      <c r="PT372" s="99"/>
      <c r="PU372" s="99"/>
      <c r="PV372" s="99"/>
      <c r="PW372" s="99"/>
      <c r="PX372" s="99"/>
      <c r="PY372" s="99"/>
      <c r="PZ372" s="99"/>
      <c r="QA372" s="99"/>
      <c r="QB372" s="99"/>
      <c r="QC372" s="99"/>
      <c r="QD372" s="99"/>
      <c r="QE372" s="99"/>
      <c r="QF372" s="99"/>
      <c r="QG372" s="251"/>
    </row>
    <row r="373" spans="1:449" s="141" customFormat="1" ht="118.5" hidden="1" customHeight="1">
      <c r="A373" s="212">
        <v>346</v>
      </c>
      <c r="B373" s="215" t="s">
        <v>1201</v>
      </c>
      <c r="C373" s="245" t="s">
        <v>269</v>
      </c>
      <c r="D373" s="213" t="s">
        <v>341</v>
      </c>
      <c r="E373" s="284" t="s">
        <v>4507</v>
      </c>
      <c r="F373" s="215" t="s">
        <v>1201</v>
      </c>
      <c r="G373" s="245" t="s">
        <v>269</v>
      </c>
      <c r="H373" s="213" t="s">
        <v>341</v>
      </c>
      <c r="I373" s="213" t="s">
        <v>1201</v>
      </c>
      <c r="J373" s="216" t="s">
        <v>1203</v>
      </c>
      <c r="K373" s="216" t="s">
        <v>638</v>
      </c>
      <c r="L373" s="216" t="s">
        <v>639</v>
      </c>
      <c r="M373" s="216" t="s">
        <v>660</v>
      </c>
      <c r="N373" s="216" t="s">
        <v>661</v>
      </c>
      <c r="O373" s="213" t="s">
        <v>17</v>
      </c>
      <c r="P373" s="213" t="s">
        <v>19</v>
      </c>
      <c r="Q373" s="213" t="s">
        <v>666</v>
      </c>
      <c r="R373" s="213" t="s">
        <v>250</v>
      </c>
      <c r="S373" s="213" t="s">
        <v>4508</v>
      </c>
      <c r="T373" s="213">
        <v>2</v>
      </c>
      <c r="U373" s="224" t="s">
        <v>4484</v>
      </c>
      <c r="V373" s="213">
        <v>2021</v>
      </c>
      <c r="W373" s="213" t="s">
        <v>4495</v>
      </c>
      <c r="X373" s="284" t="s">
        <v>4509</v>
      </c>
      <c r="Y373" s="213" t="s">
        <v>4510</v>
      </c>
      <c r="Z373" s="284" t="s">
        <v>4511</v>
      </c>
      <c r="AA373" s="213">
        <v>1</v>
      </c>
      <c r="AB373" s="213" t="s">
        <v>4512</v>
      </c>
      <c r="AC373" s="213" t="s">
        <v>4513</v>
      </c>
      <c r="AD373" s="285">
        <v>1</v>
      </c>
      <c r="AE373" s="213" t="s">
        <v>4514</v>
      </c>
      <c r="AF373" s="315">
        <v>44531</v>
      </c>
      <c r="AG373" s="315">
        <v>44742</v>
      </c>
      <c r="AH373" s="260">
        <v>44900</v>
      </c>
      <c r="AI373" s="217" t="s">
        <v>309</v>
      </c>
      <c r="AJ373" s="217" t="s">
        <v>309</v>
      </c>
      <c r="AK373" s="218">
        <f t="shared" si="50"/>
        <v>31</v>
      </c>
      <c r="AL373" s="220" t="s">
        <v>547</v>
      </c>
      <c r="AM373" s="221"/>
      <c r="AN373" s="221"/>
      <c r="AO373" s="221"/>
      <c r="AP373" s="222"/>
      <c r="AQ373" s="235" t="s">
        <v>386</v>
      </c>
      <c r="AR373" s="223">
        <v>291</v>
      </c>
      <c r="AS373" s="221" t="s">
        <v>398</v>
      </c>
      <c r="AT373" s="220" t="s">
        <v>412</v>
      </c>
      <c r="AU373" s="220" t="s">
        <v>547</v>
      </c>
      <c r="AV373" s="263" t="s">
        <v>412</v>
      </c>
      <c r="AW373" s="222">
        <v>0</v>
      </c>
      <c r="AX373" s="222">
        <v>0</v>
      </c>
      <c r="AY373" s="221" t="s">
        <v>400</v>
      </c>
      <c r="AZ373" s="221" t="s">
        <v>383</v>
      </c>
      <c r="BA373" s="247" t="s">
        <v>390</v>
      </c>
      <c r="BB373" s="36" t="s">
        <v>789</v>
      </c>
      <c r="BC373" s="232">
        <v>44620</v>
      </c>
      <c r="BD373" s="36" t="s">
        <v>394</v>
      </c>
      <c r="BE373" s="36" t="s">
        <v>576</v>
      </c>
      <c r="BF373" s="47">
        <v>0</v>
      </c>
      <c r="BG373" s="235" t="s">
        <v>386</v>
      </c>
      <c r="BH373" s="223">
        <v>-44620</v>
      </c>
      <c r="BI373" s="221" t="s">
        <v>398</v>
      </c>
      <c r="BJ373" s="280">
        <v>44638</v>
      </c>
      <c r="BK373" s="279" t="s">
        <v>4191</v>
      </c>
      <c r="BL373" s="279" t="s">
        <v>446</v>
      </c>
      <c r="BM373" s="227">
        <v>0</v>
      </c>
      <c r="BN373" s="221" t="s">
        <v>293</v>
      </c>
      <c r="BO373" s="36"/>
      <c r="BP373" s="231" t="s">
        <v>293</v>
      </c>
      <c r="BQ373" s="62" t="s">
        <v>4515</v>
      </c>
      <c r="BR373" s="232">
        <v>44712</v>
      </c>
      <c r="BS373" s="233" t="s">
        <v>4502</v>
      </c>
      <c r="BT373" s="234">
        <v>0.25</v>
      </c>
      <c r="BU373" s="235" t="s">
        <v>435</v>
      </c>
      <c r="BV373" s="223">
        <v>31</v>
      </c>
      <c r="BW373" s="221" t="s">
        <v>398</v>
      </c>
      <c r="BX373" s="140">
        <v>44734</v>
      </c>
      <c r="BY373" s="70" t="s">
        <v>4516</v>
      </c>
      <c r="BZ373" s="70" t="s">
        <v>466</v>
      </c>
      <c r="CA373" s="116">
        <v>0</v>
      </c>
      <c r="CB373" s="236" t="s">
        <v>293</v>
      </c>
      <c r="CC373" s="70"/>
      <c r="CD373" s="231" t="s">
        <v>293</v>
      </c>
      <c r="CE373" s="62"/>
      <c r="CF373" s="26" t="s">
        <v>4517</v>
      </c>
      <c r="CG373" s="26" t="s">
        <v>4518</v>
      </c>
      <c r="CH373" s="393" t="s">
        <v>4151</v>
      </c>
      <c r="CI373" s="681">
        <v>1</v>
      </c>
      <c r="CJ373" s="235" t="str">
        <f t="shared" si="51"/>
        <v>CUMPLIMIENTO TOTAL</v>
      </c>
      <c r="CK373" s="223">
        <f t="shared" si="57"/>
        <v>31</v>
      </c>
      <c r="CL373" s="221" t="str">
        <f t="shared" si="58"/>
        <v>CON TIEMPO</v>
      </c>
      <c r="CM373" s="239">
        <v>44883</v>
      </c>
      <c r="CN373" s="732" t="s">
        <v>4519</v>
      </c>
      <c r="CO373" s="82" t="s">
        <v>727</v>
      </c>
      <c r="CP373" s="116">
        <v>1</v>
      </c>
      <c r="CQ373" s="236" t="s">
        <v>294</v>
      </c>
      <c r="CR373" s="70"/>
      <c r="CS373" s="249">
        <v>44963</v>
      </c>
      <c r="CT373" s="82" t="s">
        <v>1125</v>
      </c>
      <c r="CU373" s="82" t="s">
        <v>339</v>
      </c>
      <c r="CV373" s="107">
        <v>1</v>
      </c>
      <c r="CW373" s="110">
        <v>1</v>
      </c>
      <c r="CX373" s="235" t="str">
        <f t="shared" si="52"/>
        <v>CUMPLIMIENTO TOTAL</v>
      </c>
      <c r="CY373" s="223" t="str">
        <f t="shared" si="53"/>
        <v>NO APLICA ACCION CERRADA</v>
      </c>
      <c r="CZ373" s="221" t="str">
        <f t="shared" si="56"/>
        <v>NO APLICA ACCION CERRADA</v>
      </c>
      <c r="DA373" s="239" t="s">
        <v>328</v>
      </c>
      <c r="DB373" s="82" t="s">
        <v>1125</v>
      </c>
      <c r="DC373" s="82" t="s">
        <v>339</v>
      </c>
      <c r="DD373" s="107">
        <v>1</v>
      </c>
      <c r="DE373" s="97" t="s">
        <v>294</v>
      </c>
      <c r="DF373" s="70"/>
      <c r="DG373" s="99"/>
      <c r="DH373" s="99"/>
      <c r="DI373" s="99"/>
      <c r="DJ373" s="99"/>
      <c r="DK373" s="99"/>
      <c r="DL373" s="99"/>
      <c r="DM373" s="99"/>
      <c r="DN373" s="99"/>
      <c r="DO373" s="99"/>
      <c r="DP373" s="99"/>
      <c r="DQ373" s="99"/>
      <c r="DR373" s="99"/>
      <c r="DS373" s="99"/>
      <c r="DT373" s="99"/>
      <c r="DU373" s="99"/>
      <c r="DV373" s="99"/>
      <c r="DW373" s="99"/>
      <c r="DX373" s="99"/>
      <c r="DY373" s="99"/>
      <c r="DZ373" s="99"/>
      <c r="EA373" s="99"/>
      <c r="EB373" s="99"/>
      <c r="EC373" s="99"/>
      <c r="ED373" s="99"/>
      <c r="EE373" s="99"/>
      <c r="EF373" s="99"/>
      <c r="EG373" s="99"/>
      <c r="EH373" s="99"/>
      <c r="EI373" s="99"/>
      <c r="EJ373" s="99"/>
      <c r="EK373" s="99"/>
      <c r="EL373" s="99"/>
      <c r="EM373" s="99"/>
      <c r="EN373" s="99"/>
      <c r="EO373" s="99"/>
      <c r="EP373" s="99"/>
      <c r="EQ373" s="99"/>
      <c r="ER373" s="99"/>
      <c r="ES373" s="99"/>
      <c r="ET373" s="99"/>
      <c r="EU373" s="99"/>
      <c r="EV373" s="99"/>
      <c r="EW373" s="99"/>
      <c r="EX373" s="99"/>
      <c r="EY373" s="99"/>
      <c r="EZ373" s="99"/>
      <c r="FA373" s="99"/>
      <c r="FB373" s="99"/>
      <c r="FC373" s="99"/>
      <c r="FD373" s="99"/>
      <c r="FE373" s="99"/>
      <c r="FF373" s="99"/>
      <c r="FG373" s="99"/>
      <c r="FH373" s="99"/>
      <c r="FI373" s="99"/>
      <c r="FJ373" s="99"/>
      <c r="FK373" s="99"/>
      <c r="FL373" s="99"/>
      <c r="FM373" s="99"/>
      <c r="FN373" s="99"/>
      <c r="FO373" s="99"/>
      <c r="FP373" s="99"/>
      <c r="FQ373" s="99"/>
      <c r="FR373" s="99"/>
      <c r="FS373" s="99"/>
      <c r="FT373" s="99"/>
      <c r="FU373" s="99"/>
      <c r="FV373" s="99"/>
      <c r="FW373" s="99"/>
      <c r="FX373" s="99"/>
      <c r="FY373" s="99"/>
      <c r="FZ373" s="99"/>
      <c r="GA373" s="99"/>
      <c r="GB373" s="99"/>
      <c r="GC373" s="99"/>
      <c r="GD373" s="99"/>
      <c r="GE373" s="99"/>
      <c r="GF373" s="99"/>
      <c r="GG373" s="99"/>
      <c r="GH373" s="99"/>
      <c r="GI373" s="99"/>
      <c r="GJ373" s="99"/>
      <c r="GK373" s="99"/>
      <c r="GL373" s="99"/>
      <c r="GM373" s="99"/>
      <c r="GN373" s="99"/>
      <c r="GO373" s="99"/>
      <c r="GP373" s="99"/>
      <c r="GQ373" s="99"/>
      <c r="GR373" s="99"/>
      <c r="GS373" s="99"/>
      <c r="GT373" s="99"/>
      <c r="GU373" s="99"/>
      <c r="GV373" s="99"/>
      <c r="GW373" s="99"/>
      <c r="GX373" s="99"/>
      <c r="GY373" s="99"/>
      <c r="GZ373" s="99"/>
      <c r="HA373" s="99"/>
      <c r="HB373" s="99"/>
      <c r="HC373" s="99"/>
      <c r="HD373" s="99"/>
      <c r="HE373" s="99"/>
      <c r="HF373" s="99"/>
      <c r="HG373" s="99"/>
      <c r="HH373" s="99"/>
      <c r="HI373" s="99"/>
      <c r="HJ373" s="99"/>
      <c r="HK373" s="99"/>
      <c r="HL373" s="99"/>
      <c r="HM373" s="99"/>
      <c r="HN373" s="99"/>
      <c r="HO373" s="99"/>
      <c r="HP373" s="99"/>
      <c r="HQ373" s="99"/>
      <c r="HR373" s="99"/>
      <c r="HS373" s="99"/>
      <c r="HT373" s="99"/>
      <c r="HU373" s="99"/>
      <c r="HV373" s="99"/>
      <c r="HW373" s="99"/>
      <c r="HX373" s="99"/>
      <c r="HY373" s="99"/>
      <c r="HZ373" s="99"/>
      <c r="IA373" s="99"/>
      <c r="IB373" s="99"/>
      <c r="IC373" s="99"/>
      <c r="ID373" s="99"/>
      <c r="IE373" s="99"/>
      <c r="IF373" s="99"/>
      <c r="IG373" s="99"/>
      <c r="IH373" s="99"/>
      <c r="II373" s="99"/>
      <c r="IJ373" s="99"/>
      <c r="IK373" s="99"/>
      <c r="IL373" s="99"/>
      <c r="IM373" s="99"/>
      <c r="IN373" s="99"/>
      <c r="IO373" s="99"/>
      <c r="IP373" s="99"/>
      <c r="IQ373" s="99"/>
      <c r="IR373" s="99"/>
      <c r="IS373" s="99"/>
      <c r="IT373" s="99"/>
      <c r="IU373" s="99"/>
      <c r="IV373" s="99"/>
      <c r="IW373" s="99"/>
      <c r="IX373" s="99"/>
      <c r="IY373" s="99"/>
      <c r="IZ373" s="99"/>
      <c r="JA373" s="99"/>
      <c r="JB373" s="99"/>
      <c r="JC373" s="99"/>
      <c r="JD373" s="99"/>
      <c r="JE373" s="99"/>
      <c r="JF373" s="99"/>
      <c r="JG373" s="99"/>
      <c r="JH373" s="99"/>
      <c r="JI373" s="99"/>
      <c r="JJ373" s="99"/>
      <c r="JK373" s="99"/>
      <c r="JL373" s="99"/>
      <c r="JM373" s="99"/>
      <c r="JN373" s="99"/>
      <c r="JO373" s="99"/>
      <c r="JP373" s="99"/>
      <c r="JQ373" s="99"/>
      <c r="JR373" s="99"/>
      <c r="JS373" s="99"/>
      <c r="JT373" s="99"/>
      <c r="JU373" s="99"/>
      <c r="JV373" s="99"/>
      <c r="JW373" s="99"/>
      <c r="JX373" s="99"/>
      <c r="JY373" s="99"/>
      <c r="JZ373" s="99"/>
      <c r="KA373" s="99"/>
      <c r="KB373" s="99"/>
      <c r="KC373" s="99"/>
      <c r="KD373" s="99"/>
      <c r="KE373" s="99"/>
      <c r="KF373" s="99"/>
      <c r="KG373" s="99"/>
      <c r="KH373" s="99"/>
      <c r="KI373" s="99"/>
      <c r="KJ373" s="99"/>
      <c r="KK373" s="99"/>
      <c r="KL373" s="99"/>
      <c r="KM373" s="99"/>
      <c r="KN373" s="99"/>
      <c r="KO373" s="99"/>
      <c r="KP373" s="99"/>
      <c r="KQ373" s="99"/>
      <c r="KR373" s="99"/>
      <c r="KS373" s="99"/>
      <c r="KT373" s="99"/>
      <c r="KU373" s="99"/>
      <c r="KV373" s="99"/>
      <c r="KW373" s="99"/>
      <c r="KX373" s="99"/>
      <c r="KY373" s="99"/>
      <c r="KZ373" s="99"/>
      <c r="LA373" s="99"/>
      <c r="LB373" s="99"/>
      <c r="LC373" s="99"/>
      <c r="LD373" s="99"/>
      <c r="LE373" s="99"/>
      <c r="LF373" s="99"/>
      <c r="LG373" s="99"/>
      <c r="LH373" s="99"/>
      <c r="LI373" s="99"/>
      <c r="LJ373" s="99"/>
      <c r="LK373" s="99"/>
      <c r="LL373" s="99"/>
      <c r="LM373" s="99"/>
      <c r="LN373" s="99"/>
      <c r="LO373" s="99"/>
      <c r="LP373" s="99"/>
      <c r="LQ373" s="99"/>
      <c r="LR373" s="99"/>
      <c r="LS373" s="99"/>
      <c r="LT373" s="99"/>
      <c r="LU373" s="99"/>
      <c r="LV373" s="99"/>
      <c r="LW373" s="99"/>
      <c r="LX373" s="99"/>
      <c r="LY373" s="99"/>
      <c r="LZ373" s="99"/>
      <c r="MA373" s="99"/>
      <c r="MB373" s="99"/>
      <c r="MC373" s="99"/>
      <c r="MD373" s="99"/>
      <c r="ME373" s="99"/>
      <c r="MF373" s="99"/>
      <c r="MG373" s="99"/>
      <c r="MH373" s="99"/>
      <c r="MI373" s="99"/>
      <c r="MJ373" s="99"/>
      <c r="MK373" s="99"/>
      <c r="ML373" s="99"/>
      <c r="MM373" s="99"/>
      <c r="MN373" s="99"/>
      <c r="MO373" s="99"/>
      <c r="MP373" s="99"/>
      <c r="MQ373" s="99"/>
      <c r="MR373" s="99"/>
      <c r="MS373" s="99"/>
      <c r="MT373" s="99"/>
      <c r="MU373" s="99"/>
      <c r="MV373" s="99"/>
      <c r="MW373" s="99"/>
      <c r="MX373" s="99"/>
      <c r="MY373" s="99"/>
      <c r="MZ373" s="99"/>
      <c r="NA373" s="99"/>
      <c r="NB373" s="99"/>
      <c r="NC373" s="99"/>
      <c r="ND373" s="99"/>
      <c r="NE373" s="99"/>
      <c r="NF373" s="99"/>
      <c r="NG373" s="99"/>
      <c r="NH373" s="99"/>
      <c r="NI373" s="99"/>
      <c r="NJ373" s="99"/>
      <c r="NK373" s="99"/>
      <c r="NL373" s="99"/>
      <c r="NM373" s="99"/>
      <c r="NN373" s="99"/>
      <c r="NO373" s="99"/>
      <c r="NP373" s="99"/>
      <c r="NQ373" s="99"/>
      <c r="NR373" s="99"/>
      <c r="NS373" s="99"/>
      <c r="NT373" s="99"/>
      <c r="NU373" s="99"/>
      <c r="NV373" s="99"/>
      <c r="NW373" s="99"/>
      <c r="NX373" s="99"/>
      <c r="NY373" s="99"/>
      <c r="NZ373" s="99"/>
      <c r="OA373" s="99"/>
      <c r="OB373" s="99"/>
      <c r="OC373" s="99"/>
      <c r="OD373" s="99"/>
      <c r="OE373" s="99"/>
      <c r="OF373" s="99"/>
      <c r="OG373" s="99"/>
      <c r="OH373" s="99"/>
      <c r="OI373" s="99"/>
      <c r="OJ373" s="99"/>
      <c r="OK373" s="99"/>
      <c r="OL373" s="99"/>
      <c r="OM373" s="99"/>
      <c r="ON373" s="99"/>
      <c r="OO373" s="99"/>
      <c r="OP373" s="99"/>
      <c r="OQ373" s="99"/>
      <c r="OR373" s="99"/>
      <c r="OS373" s="99"/>
      <c r="OT373" s="99"/>
      <c r="OU373" s="99"/>
      <c r="OV373" s="99"/>
      <c r="OW373" s="99"/>
      <c r="OX373" s="99"/>
      <c r="OY373" s="99"/>
      <c r="OZ373" s="99"/>
      <c r="PA373" s="99"/>
      <c r="PB373" s="99"/>
      <c r="PC373" s="99"/>
      <c r="PD373" s="99"/>
      <c r="PE373" s="99"/>
      <c r="PF373" s="99"/>
      <c r="PG373" s="99"/>
      <c r="PH373" s="99"/>
      <c r="PI373" s="99"/>
      <c r="PJ373" s="99"/>
      <c r="PK373" s="99"/>
      <c r="PL373" s="99"/>
      <c r="PM373" s="99"/>
      <c r="PN373" s="99"/>
      <c r="PO373" s="99"/>
      <c r="PP373" s="99"/>
      <c r="PQ373" s="99"/>
      <c r="PR373" s="99"/>
      <c r="PS373" s="99"/>
      <c r="PT373" s="99"/>
      <c r="PU373" s="99"/>
      <c r="PV373" s="99"/>
      <c r="PW373" s="99"/>
      <c r="PX373" s="99"/>
      <c r="PY373" s="99"/>
      <c r="PZ373" s="99"/>
      <c r="QA373" s="99"/>
      <c r="QB373" s="99"/>
      <c r="QC373" s="99"/>
      <c r="QD373" s="99"/>
      <c r="QE373" s="99"/>
      <c r="QF373" s="99"/>
      <c r="QG373" s="251"/>
    </row>
    <row r="374" spans="1:449" s="145" customFormat="1" ht="118.5" hidden="1" customHeight="1">
      <c r="A374" s="252">
        <v>347</v>
      </c>
      <c r="B374" s="253" t="s">
        <v>1876</v>
      </c>
      <c r="C374" s="254" t="s">
        <v>269</v>
      </c>
      <c r="D374" s="255" t="s">
        <v>341</v>
      </c>
      <c r="E374" s="213" t="s">
        <v>595</v>
      </c>
      <c r="F374" s="213" t="s">
        <v>1877</v>
      </c>
      <c r="G374" s="254" t="s">
        <v>269</v>
      </c>
      <c r="H374" s="213" t="s">
        <v>341</v>
      </c>
      <c r="I374" s="215" t="s">
        <v>1878</v>
      </c>
      <c r="J374" s="395" t="s">
        <v>102</v>
      </c>
      <c r="K374" s="395" t="s">
        <v>638</v>
      </c>
      <c r="L374" s="395" t="s">
        <v>639</v>
      </c>
      <c r="M374" s="288" t="s">
        <v>1879</v>
      </c>
      <c r="N374" s="395" t="s">
        <v>1880</v>
      </c>
      <c r="O374" s="213" t="s">
        <v>686</v>
      </c>
      <c r="P374" s="213" t="s">
        <v>4520</v>
      </c>
      <c r="Q374" s="213" t="s">
        <v>642</v>
      </c>
      <c r="R374" s="213" t="s">
        <v>250</v>
      </c>
      <c r="S374" s="255" t="s">
        <v>4521</v>
      </c>
      <c r="T374" s="257" t="s">
        <v>328</v>
      </c>
      <c r="U374" s="224" t="s">
        <v>597</v>
      </c>
      <c r="V374" s="213">
        <v>2021</v>
      </c>
      <c r="W374" s="255" t="s">
        <v>4522</v>
      </c>
      <c r="X374" s="658" t="s">
        <v>4523</v>
      </c>
      <c r="Y374" s="213" t="s">
        <v>4524</v>
      </c>
      <c r="Z374" s="284" t="s">
        <v>4525</v>
      </c>
      <c r="AA374" s="255" t="s">
        <v>328</v>
      </c>
      <c r="AB374" s="255" t="s">
        <v>328</v>
      </c>
      <c r="AC374" s="255" t="s">
        <v>328</v>
      </c>
      <c r="AD374" s="255" t="s">
        <v>328</v>
      </c>
      <c r="AE374" s="255" t="s">
        <v>328</v>
      </c>
      <c r="AF374" s="315">
        <v>44440</v>
      </c>
      <c r="AG374" s="315">
        <v>44530</v>
      </c>
      <c r="AH374" s="260">
        <v>44743</v>
      </c>
      <c r="AI374" s="260" t="s">
        <v>309</v>
      </c>
      <c r="AJ374" s="260" t="s">
        <v>309</v>
      </c>
      <c r="AK374" s="218">
        <f t="shared" si="50"/>
        <v>-181</v>
      </c>
      <c r="AL374" s="220" t="s">
        <v>547</v>
      </c>
      <c r="AM374" s="257"/>
      <c r="AN374" s="257"/>
      <c r="AO374" s="257"/>
      <c r="AP374" s="261"/>
      <c r="AQ374" s="235" t="s">
        <v>386</v>
      </c>
      <c r="AR374" s="223">
        <v>79</v>
      </c>
      <c r="AS374" s="221" t="s">
        <v>398</v>
      </c>
      <c r="AT374" s="262" t="s">
        <v>412</v>
      </c>
      <c r="AU374" s="220" t="s">
        <v>547</v>
      </c>
      <c r="AV374" s="263" t="s">
        <v>412</v>
      </c>
      <c r="AW374" s="222">
        <v>0</v>
      </c>
      <c r="AX374" s="261">
        <v>0</v>
      </c>
      <c r="AY374" s="221" t="s">
        <v>400</v>
      </c>
      <c r="AZ374" s="221" t="s">
        <v>383</v>
      </c>
      <c r="BA374" s="247" t="s">
        <v>390</v>
      </c>
      <c r="BB374" s="36" t="s">
        <v>471</v>
      </c>
      <c r="BC374" s="280">
        <v>44620</v>
      </c>
      <c r="BD374" s="36" t="s">
        <v>307</v>
      </c>
      <c r="BE374" s="36" t="s">
        <v>4526</v>
      </c>
      <c r="BF374" s="47">
        <v>0.5</v>
      </c>
      <c r="BG374" s="235" t="s">
        <v>422</v>
      </c>
      <c r="BH374" s="223">
        <v>-44620</v>
      </c>
      <c r="BI374" s="221" t="s">
        <v>387</v>
      </c>
      <c r="BJ374" s="269">
        <v>44638</v>
      </c>
      <c r="BK374" s="733" t="s">
        <v>4527</v>
      </c>
      <c r="BL374" s="267" t="s">
        <v>559</v>
      </c>
      <c r="BM374" s="266">
        <v>0.5</v>
      </c>
      <c r="BN374" s="221" t="s">
        <v>387</v>
      </c>
      <c r="BO374" s="267"/>
      <c r="BP374" s="268" t="s">
        <v>293</v>
      </c>
      <c r="BQ374" s="62" t="s">
        <v>4528</v>
      </c>
      <c r="BR374" s="269">
        <v>44712</v>
      </c>
      <c r="BS374" s="233" t="s">
        <v>480</v>
      </c>
      <c r="BT374" s="234">
        <v>1</v>
      </c>
      <c r="BU374" s="235" t="s">
        <v>380</v>
      </c>
      <c r="BV374" s="223">
        <v>-181</v>
      </c>
      <c r="BW374" s="221" t="s">
        <v>387</v>
      </c>
      <c r="BX374" s="556">
        <v>44732</v>
      </c>
      <c r="BY374" s="557" t="s">
        <v>4529</v>
      </c>
      <c r="BZ374" s="557" t="s">
        <v>559</v>
      </c>
      <c r="CA374" s="558">
        <v>1</v>
      </c>
      <c r="CB374" s="236" t="s">
        <v>294</v>
      </c>
      <c r="CC374" s="94"/>
      <c r="CD374" s="236" t="s">
        <v>294</v>
      </c>
      <c r="CE374" s="233" t="s">
        <v>1125</v>
      </c>
      <c r="CF374" s="233" t="s">
        <v>1125</v>
      </c>
      <c r="CG374" s="375" t="s">
        <v>328</v>
      </c>
      <c r="CH374" s="233" t="s">
        <v>328</v>
      </c>
      <c r="CI374" s="234">
        <v>1</v>
      </c>
      <c r="CJ374" s="235" t="str">
        <f t="shared" si="51"/>
        <v>CUMPLIMIENTO TOTAL</v>
      </c>
      <c r="CK374" s="223" t="str">
        <f t="shared" si="57"/>
        <v>NO APLICA ACCION CERRADA</v>
      </c>
      <c r="CL374" s="221" t="str">
        <f t="shared" si="58"/>
        <v>NO APLICA ACCION CERRADA</v>
      </c>
      <c r="CM374" s="239" t="s">
        <v>328</v>
      </c>
      <c r="CN374" s="82" t="s">
        <v>1125</v>
      </c>
      <c r="CO374" s="312" t="s">
        <v>339</v>
      </c>
      <c r="CP374" s="558">
        <v>1</v>
      </c>
      <c r="CQ374" s="236" t="s">
        <v>294</v>
      </c>
      <c r="CR374" s="94"/>
      <c r="CS374" s="249">
        <v>44963</v>
      </c>
      <c r="CT374" s="82" t="s">
        <v>1125</v>
      </c>
      <c r="CU374" s="82" t="s">
        <v>339</v>
      </c>
      <c r="CV374" s="107">
        <v>1</v>
      </c>
      <c r="CW374" s="110">
        <v>1</v>
      </c>
      <c r="CX374" s="235" t="str">
        <f t="shared" si="52"/>
        <v>CUMPLIMIENTO TOTAL</v>
      </c>
      <c r="CY374" s="223" t="str">
        <f t="shared" si="53"/>
        <v>NO APLICA ACCION CERRADA</v>
      </c>
      <c r="CZ374" s="221" t="str">
        <f t="shared" si="56"/>
        <v>NO APLICA ACCION CERRADA</v>
      </c>
      <c r="DA374" s="239" t="s">
        <v>328</v>
      </c>
      <c r="DB374" s="82" t="s">
        <v>1125</v>
      </c>
      <c r="DC374" s="82" t="s">
        <v>339</v>
      </c>
      <c r="DD374" s="107">
        <v>1</v>
      </c>
      <c r="DE374" s="97" t="s">
        <v>294</v>
      </c>
      <c r="DF374" s="94"/>
      <c r="DG374" s="141"/>
      <c r="DH374" s="141"/>
      <c r="DI374" s="141"/>
      <c r="DJ374" s="141"/>
      <c r="DK374" s="141"/>
      <c r="DL374" s="141"/>
      <c r="DM374" s="141"/>
      <c r="DN374" s="141"/>
      <c r="DO374" s="141"/>
      <c r="DP374" s="141"/>
      <c r="DQ374" s="141"/>
      <c r="DR374" s="141"/>
      <c r="DS374" s="141"/>
      <c r="DT374" s="141"/>
      <c r="DU374" s="141"/>
      <c r="DV374" s="141"/>
      <c r="DW374" s="141"/>
      <c r="DX374" s="141"/>
      <c r="DY374" s="141"/>
      <c r="DZ374" s="141"/>
      <c r="EA374" s="141"/>
      <c r="EB374" s="141"/>
      <c r="EC374" s="141"/>
      <c r="ED374" s="141"/>
      <c r="EE374" s="141"/>
      <c r="EF374" s="141"/>
      <c r="EG374" s="141"/>
      <c r="EH374" s="141"/>
      <c r="EI374" s="141"/>
      <c r="EJ374" s="141"/>
      <c r="EK374" s="141"/>
      <c r="EL374" s="141"/>
      <c r="EM374" s="141"/>
      <c r="EN374" s="141"/>
      <c r="EO374" s="141"/>
      <c r="EP374" s="141"/>
      <c r="EQ374" s="141"/>
      <c r="ER374" s="141"/>
      <c r="ES374" s="141"/>
      <c r="ET374" s="141"/>
      <c r="EU374" s="141"/>
      <c r="EV374" s="141"/>
      <c r="EW374" s="141"/>
      <c r="EX374" s="141"/>
      <c r="EY374" s="141"/>
      <c r="EZ374" s="141"/>
      <c r="FA374" s="141"/>
      <c r="FB374" s="141"/>
      <c r="FC374" s="141"/>
      <c r="FD374" s="141"/>
      <c r="FE374" s="141"/>
      <c r="FF374" s="141"/>
      <c r="FG374" s="141"/>
      <c r="FH374" s="141"/>
      <c r="FI374" s="141"/>
      <c r="FJ374" s="141"/>
      <c r="FK374" s="141"/>
      <c r="FL374" s="141"/>
      <c r="FM374" s="141"/>
      <c r="FN374" s="141"/>
      <c r="FO374" s="141"/>
      <c r="FP374" s="141"/>
      <c r="FQ374" s="141"/>
      <c r="FR374" s="141"/>
      <c r="FS374" s="141"/>
      <c r="FT374" s="141"/>
      <c r="FU374" s="141"/>
      <c r="FV374" s="141"/>
      <c r="FW374" s="141"/>
      <c r="FX374" s="141"/>
      <c r="FY374" s="141"/>
      <c r="FZ374" s="141"/>
      <c r="GA374" s="141"/>
      <c r="GB374" s="141"/>
      <c r="GC374" s="141"/>
      <c r="GD374" s="141"/>
      <c r="GE374" s="141"/>
      <c r="GF374" s="141"/>
      <c r="GG374" s="141"/>
      <c r="GH374" s="141"/>
      <c r="GI374" s="141"/>
      <c r="GJ374" s="141"/>
      <c r="GK374" s="141"/>
      <c r="GL374" s="141"/>
      <c r="GM374" s="141"/>
      <c r="GN374" s="141"/>
      <c r="GO374" s="141"/>
      <c r="GP374" s="141"/>
      <c r="GQ374" s="141"/>
      <c r="GR374" s="141"/>
      <c r="GS374" s="141"/>
      <c r="GT374" s="141"/>
      <c r="GU374" s="141"/>
      <c r="GV374" s="141"/>
      <c r="GW374" s="141"/>
      <c r="GX374" s="141"/>
      <c r="GY374" s="141"/>
      <c r="GZ374" s="141"/>
      <c r="HA374" s="141"/>
      <c r="HB374" s="141"/>
      <c r="HC374" s="141"/>
      <c r="HD374" s="141"/>
      <c r="HE374" s="141"/>
      <c r="HF374" s="141"/>
      <c r="HG374" s="141"/>
      <c r="HH374" s="141"/>
      <c r="HI374" s="141"/>
      <c r="HJ374" s="141"/>
      <c r="HK374" s="141"/>
      <c r="HL374" s="141"/>
      <c r="HM374" s="141"/>
      <c r="HN374" s="141"/>
      <c r="HO374" s="141"/>
      <c r="HP374" s="141"/>
      <c r="HQ374" s="141"/>
      <c r="HR374" s="141"/>
      <c r="HS374" s="141"/>
      <c r="HT374" s="141"/>
      <c r="HU374" s="141"/>
      <c r="HV374" s="141"/>
      <c r="HW374" s="141"/>
      <c r="HX374" s="141"/>
      <c r="HY374" s="141"/>
      <c r="HZ374" s="141"/>
      <c r="IA374" s="141"/>
      <c r="IB374" s="141"/>
      <c r="IC374" s="141"/>
      <c r="ID374" s="141"/>
      <c r="IE374" s="141"/>
      <c r="IF374" s="141"/>
      <c r="IG374" s="141"/>
      <c r="IH374" s="141"/>
      <c r="II374" s="141"/>
      <c r="IJ374" s="141"/>
      <c r="IK374" s="141"/>
      <c r="IL374" s="141"/>
      <c r="IM374" s="141"/>
      <c r="IN374" s="141"/>
      <c r="IO374" s="141"/>
      <c r="IP374" s="141"/>
      <c r="IQ374" s="141"/>
      <c r="IR374" s="141"/>
      <c r="IS374" s="141"/>
      <c r="IT374" s="141"/>
      <c r="IU374" s="141"/>
      <c r="IV374" s="141"/>
      <c r="IW374" s="141"/>
      <c r="IX374" s="141"/>
      <c r="IY374" s="141"/>
      <c r="IZ374" s="141"/>
      <c r="JA374" s="141"/>
      <c r="JB374" s="141"/>
      <c r="JC374" s="141"/>
      <c r="JD374" s="141"/>
      <c r="JE374" s="141"/>
      <c r="JF374" s="141"/>
      <c r="JG374" s="141"/>
      <c r="JH374" s="141"/>
      <c r="JI374" s="141"/>
      <c r="JJ374" s="141"/>
      <c r="JK374" s="141"/>
      <c r="JL374" s="141"/>
      <c r="JM374" s="141"/>
      <c r="JN374" s="141"/>
      <c r="JO374" s="141"/>
      <c r="JP374" s="141"/>
      <c r="JQ374" s="141"/>
      <c r="JR374" s="141"/>
      <c r="JS374" s="141"/>
      <c r="JT374" s="141"/>
      <c r="JU374" s="141"/>
      <c r="JV374" s="141"/>
      <c r="JW374" s="141"/>
      <c r="JX374" s="141"/>
      <c r="JY374" s="141"/>
      <c r="JZ374" s="141"/>
      <c r="KA374" s="141"/>
      <c r="KB374" s="141"/>
      <c r="KC374" s="141"/>
      <c r="KD374" s="141"/>
      <c r="KE374" s="141"/>
      <c r="KF374" s="141"/>
      <c r="KG374" s="141"/>
      <c r="KH374" s="141"/>
      <c r="KI374" s="141"/>
      <c r="KJ374" s="141"/>
      <c r="KK374" s="141"/>
      <c r="KL374" s="141"/>
      <c r="KM374" s="141"/>
      <c r="KN374" s="141"/>
      <c r="KO374" s="141"/>
      <c r="KP374" s="141"/>
      <c r="KQ374" s="141"/>
      <c r="KR374" s="141"/>
      <c r="KS374" s="141"/>
      <c r="KT374" s="141"/>
      <c r="KU374" s="141"/>
      <c r="KV374" s="141"/>
      <c r="KW374" s="141"/>
      <c r="KX374" s="141"/>
      <c r="KY374" s="141"/>
      <c r="KZ374" s="141"/>
      <c r="LA374" s="141"/>
      <c r="LB374" s="141"/>
      <c r="LC374" s="141"/>
      <c r="LD374" s="141"/>
      <c r="LE374" s="141"/>
      <c r="LF374" s="141"/>
      <c r="LG374" s="141"/>
      <c r="LH374" s="141"/>
      <c r="LI374" s="141"/>
      <c r="LJ374" s="141"/>
      <c r="LK374" s="141"/>
      <c r="LL374" s="141"/>
      <c r="LM374" s="141"/>
      <c r="LN374" s="141"/>
      <c r="LO374" s="141"/>
      <c r="LP374" s="141"/>
      <c r="LQ374" s="141"/>
      <c r="LR374" s="141"/>
      <c r="LS374" s="141"/>
      <c r="LT374" s="141"/>
      <c r="LU374" s="141"/>
      <c r="LV374" s="141"/>
      <c r="LW374" s="141"/>
      <c r="LX374" s="141"/>
      <c r="LY374" s="141"/>
      <c r="LZ374" s="141"/>
      <c r="MA374" s="141"/>
      <c r="MB374" s="141"/>
      <c r="MC374" s="141"/>
      <c r="MD374" s="141"/>
      <c r="ME374" s="141"/>
      <c r="MF374" s="141"/>
      <c r="MG374" s="141"/>
      <c r="MH374" s="141"/>
      <c r="MI374" s="141"/>
      <c r="MJ374" s="141"/>
      <c r="MK374" s="141"/>
      <c r="ML374" s="141"/>
      <c r="MM374" s="141"/>
      <c r="MN374" s="141"/>
      <c r="MO374" s="141"/>
      <c r="MP374" s="141"/>
      <c r="MQ374" s="141"/>
      <c r="MR374" s="141"/>
      <c r="MS374" s="141"/>
      <c r="MT374" s="141"/>
      <c r="MU374" s="141"/>
      <c r="MV374" s="141"/>
      <c r="MW374" s="141"/>
      <c r="MX374" s="141"/>
      <c r="MY374" s="141"/>
      <c r="MZ374" s="141"/>
      <c r="NA374" s="141"/>
      <c r="NB374" s="141"/>
      <c r="NC374" s="141"/>
      <c r="ND374" s="141"/>
      <c r="NE374" s="141"/>
      <c r="NF374" s="141"/>
      <c r="NG374" s="141"/>
      <c r="NH374" s="141"/>
      <c r="NI374" s="141"/>
      <c r="NJ374" s="141"/>
      <c r="NK374" s="141"/>
      <c r="NL374" s="141"/>
      <c r="NM374" s="141"/>
      <c r="NN374" s="141"/>
      <c r="NO374" s="141"/>
      <c r="NP374" s="141"/>
      <c r="NQ374" s="141"/>
      <c r="NR374" s="141"/>
      <c r="NS374" s="141"/>
      <c r="NT374" s="141"/>
      <c r="NU374" s="141"/>
      <c r="NV374" s="141"/>
      <c r="NW374" s="141"/>
      <c r="NX374" s="141"/>
      <c r="NY374" s="141"/>
      <c r="NZ374" s="141"/>
      <c r="OA374" s="141"/>
      <c r="OB374" s="141"/>
      <c r="OC374" s="141"/>
      <c r="OD374" s="141"/>
      <c r="OE374" s="141"/>
      <c r="OF374" s="141"/>
      <c r="OG374" s="141"/>
      <c r="OH374" s="141"/>
      <c r="OI374" s="141"/>
      <c r="OJ374" s="141"/>
      <c r="OK374" s="141"/>
      <c r="OL374" s="141"/>
      <c r="OM374" s="141"/>
      <c r="ON374" s="141"/>
      <c r="OO374" s="141"/>
      <c r="OP374" s="141"/>
      <c r="OQ374" s="141"/>
      <c r="OR374" s="141"/>
      <c r="OS374" s="141"/>
      <c r="OT374" s="141"/>
      <c r="OU374" s="141"/>
      <c r="OV374" s="141"/>
      <c r="OW374" s="141"/>
      <c r="OX374" s="141"/>
      <c r="OY374" s="141"/>
      <c r="OZ374" s="141"/>
      <c r="PA374" s="141"/>
      <c r="PB374" s="141"/>
      <c r="PC374" s="141"/>
      <c r="PD374" s="141"/>
      <c r="PE374" s="141"/>
      <c r="PF374" s="141"/>
      <c r="PG374" s="141"/>
      <c r="PH374" s="141"/>
      <c r="PI374" s="141"/>
      <c r="PJ374" s="141"/>
      <c r="PK374" s="141"/>
      <c r="PL374" s="141"/>
      <c r="PM374" s="141"/>
      <c r="PN374" s="141"/>
      <c r="PO374" s="141"/>
      <c r="PP374" s="141"/>
      <c r="PQ374" s="141"/>
      <c r="PR374" s="141"/>
      <c r="PS374" s="141"/>
      <c r="PT374" s="141"/>
      <c r="PU374" s="141"/>
      <c r="PV374" s="141"/>
      <c r="PW374" s="141"/>
      <c r="PX374" s="141"/>
      <c r="PY374" s="141"/>
      <c r="PZ374" s="141"/>
      <c r="QA374" s="141"/>
      <c r="QB374" s="141"/>
      <c r="QC374" s="141"/>
      <c r="QD374" s="141"/>
      <c r="QE374" s="141"/>
      <c r="QF374" s="141"/>
    </row>
    <row r="375" spans="1:449" s="145" customFormat="1" ht="118.5" hidden="1" customHeight="1">
      <c r="A375" s="252">
        <v>348</v>
      </c>
      <c r="B375" s="253" t="s">
        <v>1876</v>
      </c>
      <c r="C375" s="254" t="s">
        <v>269</v>
      </c>
      <c r="D375" s="255" t="s">
        <v>341</v>
      </c>
      <c r="E375" s="213" t="s">
        <v>595</v>
      </c>
      <c r="F375" s="213" t="s">
        <v>1877</v>
      </c>
      <c r="G375" s="254" t="s">
        <v>269</v>
      </c>
      <c r="H375" s="213" t="s">
        <v>341</v>
      </c>
      <c r="I375" s="215" t="s">
        <v>1878</v>
      </c>
      <c r="J375" s="395" t="s">
        <v>102</v>
      </c>
      <c r="K375" s="395" t="s">
        <v>638</v>
      </c>
      <c r="L375" s="395" t="s">
        <v>639</v>
      </c>
      <c r="M375" s="288" t="s">
        <v>1879</v>
      </c>
      <c r="N375" s="395" t="s">
        <v>1880</v>
      </c>
      <c r="O375" s="213" t="s">
        <v>686</v>
      </c>
      <c r="P375" s="213" t="s">
        <v>4520</v>
      </c>
      <c r="Q375" s="213" t="s">
        <v>642</v>
      </c>
      <c r="R375" s="213" t="s">
        <v>250</v>
      </c>
      <c r="S375" s="255" t="s">
        <v>4530</v>
      </c>
      <c r="T375" s="257" t="s">
        <v>328</v>
      </c>
      <c r="U375" s="224" t="s">
        <v>597</v>
      </c>
      <c r="V375" s="213">
        <v>2021</v>
      </c>
      <c r="W375" s="255" t="s">
        <v>4531</v>
      </c>
      <c r="X375" s="658" t="s">
        <v>4532</v>
      </c>
      <c r="Y375" s="213" t="s">
        <v>4533</v>
      </c>
      <c r="Z375" s="284" t="s">
        <v>4525</v>
      </c>
      <c r="AA375" s="255" t="s">
        <v>328</v>
      </c>
      <c r="AB375" s="255" t="s">
        <v>328</v>
      </c>
      <c r="AC375" s="255" t="s">
        <v>328</v>
      </c>
      <c r="AD375" s="255" t="s">
        <v>328</v>
      </c>
      <c r="AE375" s="255" t="s">
        <v>328</v>
      </c>
      <c r="AF375" s="315">
        <v>44440</v>
      </c>
      <c r="AG375" s="315">
        <v>44530</v>
      </c>
      <c r="AH375" s="260">
        <v>44743</v>
      </c>
      <c r="AI375" s="260" t="s">
        <v>309</v>
      </c>
      <c r="AJ375" s="260" t="s">
        <v>309</v>
      </c>
      <c r="AK375" s="218">
        <f t="shared" si="50"/>
        <v>-181</v>
      </c>
      <c r="AL375" s="220" t="s">
        <v>547</v>
      </c>
      <c r="AM375" s="257"/>
      <c r="AN375" s="257"/>
      <c r="AO375" s="257"/>
      <c r="AP375" s="261"/>
      <c r="AQ375" s="235" t="s">
        <v>386</v>
      </c>
      <c r="AR375" s="223">
        <v>79</v>
      </c>
      <c r="AS375" s="221" t="s">
        <v>398</v>
      </c>
      <c r="AT375" s="262" t="s">
        <v>412</v>
      </c>
      <c r="AU375" s="220" t="s">
        <v>547</v>
      </c>
      <c r="AV375" s="263" t="s">
        <v>412</v>
      </c>
      <c r="AW375" s="222">
        <v>0</v>
      </c>
      <c r="AX375" s="261">
        <v>0</v>
      </c>
      <c r="AY375" s="221" t="s">
        <v>400</v>
      </c>
      <c r="AZ375" s="221" t="s">
        <v>383</v>
      </c>
      <c r="BA375" s="247" t="s">
        <v>390</v>
      </c>
      <c r="BB375" s="36" t="s">
        <v>471</v>
      </c>
      <c r="BC375" s="280">
        <v>44620</v>
      </c>
      <c r="BD375" s="36" t="s">
        <v>307</v>
      </c>
      <c r="BE375" s="36" t="s">
        <v>4526</v>
      </c>
      <c r="BF375" s="47">
        <v>0.5</v>
      </c>
      <c r="BG375" s="235" t="s">
        <v>422</v>
      </c>
      <c r="BH375" s="223">
        <v>-44620</v>
      </c>
      <c r="BI375" s="221" t="s">
        <v>387</v>
      </c>
      <c r="BJ375" s="269">
        <v>44638</v>
      </c>
      <c r="BK375" s="733" t="s">
        <v>4527</v>
      </c>
      <c r="BL375" s="267" t="s">
        <v>559</v>
      </c>
      <c r="BM375" s="266">
        <v>0.5</v>
      </c>
      <c r="BN375" s="221" t="s">
        <v>387</v>
      </c>
      <c r="BO375" s="267"/>
      <c r="BP375" s="268" t="s">
        <v>293</v>
      </c>
      <c r="BQ375" s="62" t="s">
        <v>4528</v>
      </c>
      <c r="BR375" s="269">
        <v>44712</v>
      </c>
      <c r="BS375" s="233" t="s">
        <v>480</v>
      </c>
      <c r="BT375" s="234">
        <v>1</v>
      </c>
      <c r="BU375" s="235" t="s">
        <v>380</v>
      </c>
      <c r="BV375" s="223">
        <v>-181</v>
      </c>
      <c r="BW375" s="221" t="s">
        <v>387</v>
      </c>
      <c r="BX375" s="556">
        <v>44732</v>
      </c>
      <c r="BY375" s="557" t="s">
        <v>4529</v>
      </c>
      <c r="BZ375" s="557" t="s">
        <v>559</v>
      </c>
      <c r="CA375" s="558">
        <v>1</v>
      </c>
      <c r="CB375" s="236" t="s">
        <v>294</v>
      </c>
      <c r="CC375" s="94"/>
      <c r="CD375" s="236" t="s">
        <v>294</v>
      </c>
      <c r="CE375" s="233" t="s">
        <v>1125</v>
      </c>
      <c r="CF375" s="233" t="s">
        <v>1125</v>
      </c>
      <c r="CG375" s="375" t="s">
        <v>328</v>
      </c>
      <c r="CH375" s="233" t="s">
        <v>328</v>
      </c>
      <c r="CI375" s="234">
        <v>1</v>
      </c>
      <c r="CJ375" s="235" t="str">
        <f t="shared" si="51"/>
        <v>CUMPLIMIENTO TOTAL</v>
      </c>
      <c r="CK375" s="223" t="str">
        <f t="shared" si="57"/>
        <v>NO APLICA ACCION CERRADA</v>
      </c>
      <c r="CL375" s="221" t="str">
        <f t="shared" si="58"/>
        <v>NO APLICA ACCION CERRADA</v>
      </c>
      <c r="CM375" s="239" t="s">
        <v>328</v>
      </c>
      <c r="CN375" s="82" t="s">
        <v>1125</v>
      </c>
      <c r="CO375" s="312" t="s">
        <v>339</v>
      </c>
      <c r="CP375" s="558">
        <v>1</v>
      </c>
      <c r="CQ375" s="236" t="s">
        <v>294</v>
      </c>
      <c r="CR375" s="94"/>
      <c r="CS375" s="249">
        <v>44963</v>
      </c>
      <c r="CT375" s="82" t="s">
        <v>1125</v>
      </c>
      <c r="CU375" s="82" t="s">
        <v>339</v>
      </c>
      <c r="CV375" s="107">
        <v>1</v>
      </c>
      <c r="CW375" s="110">
        <v>1</v>
      </c>
      <c r="CX375" s="235" t="str">
        <f t="shared" si="52"/>
        <v>CUMPLIMIENTO TOTAL</v>
      </c>
      <c r="CY375" s="223" t="str">
        <f t="shared" si="53"/>
        <v>NO APLICA ACCION CERRADA</v>
      </c>
      <c r="CZ375" s="221" t="str">
        <f t="shared" si="56"/>
        <v>NO APLICA ACCION CERRADA</v>
      </c>
      <c r="DA375" s="239" t="s">
        <v>328</v>
      </c>
      <c r="DB375" s="82" t="s">
        <v>1125</v>
      </c>
      <c r="DC375" s="82" t="s">
        <v>339</v>
      </c>
      <c r="DD375" s="107">
        <v>1</v>
      </c>
      <c r="DE375" s="97" t="s">
        <v>294</v>
      </c>
      <c r="DF375" s="94"/>
      <c r="DG375" s="141"/>
      <c r="DH375" s="141"/>
      <c r="DI375" s="141"/>
      <c r="DJ375" s="141"/>
      <c r="DK375" s="141"/>
      <c r="DL375" s="141"/>
      <c r="DM375" s="141"/>
      <c r="DN375" s="141"/>
      <c r="DO375" s="141"/>
      <c r="DP375" s="141"/>
      <c r="DQ375" s="141"/>
      <c r="DR375" s="141"/>
      <c r="DS375" s="141"/>
      <c r="DT375" s="141"/>
      <c r="DU375" s="141"/>
      <c r="DV375" s="141"/>
      <c r="DW375" s="141"/>
      <c r="DX375" s="141"/>
      <c r="DY375" s="141"/>
      <c r="DZ375" s="141"/>
      <c r="EA375" s="141"/>
      <c r="EB375" s="141"/>
      <c r="EC375" s="141"/>
      <c r="ED375" s="141"/>
      <c r="EE375" s="141"/>
      <c r="EF375" s="141"/>
      <c r="EG375" s="141"/>
      <c r="EH375" s="141"/>
      <c r="EI375" s="141"/>
      <c r="EJ375" s="141"/>
      <c r="EK375" s="141"/>
      <c r="EL375" s="141"/>
      <c r="EM375" s="141"/>
      <c r="EN375" s="141"/>
      <c r="EO375" s="141"/>
      <c r="EP375" s="141"/>
      <c r="EQ375" s="141"/>
      <c r="ER375" s="141"/>
      <c r="ES375" s="141"/>
      <c r="ET375" s="141"/>
      <c r="EU375" s="141"/>
      <c r="EV375" s="141"/>
      <c r="EW375" s="141"/>
      <c r="EX375" s="141"/>
      <c r="EY375" s="141"/>
      <c r="EZ375" s="141"/>
      <c r="FA375" s="141"/>
      <c r="FB375" s="141"/>
      <c r="FC375" s="141"/>
      <c r="FD375" s="141"/>
      <c r="FE375" s="141"/>
      <c r="FF375" s="141"/>
      <c r="FG375" s="141"/>
      <c r="FH375" s="141"/>
      <c r="FI375" s="141"/>
      <c r="FJ375" s="141"/>
      <c r="FK375" s="141"/>
      <c r="FL375" s="141"/>
      <c r="FM375" s="141"/>
      <c r="FN375" s="141"/>
      <c r="FO375" s="141"/>
      <c r="FP375" s="141"/>
      <c r="FQ375" s="141"/>
      <c r="FR375" s="141"/>
      <c r="FS375" s="141"/>
      <c r="FT375" s="141"/>
      <c r="FU375" s="141"/>
      <c r="FV375" s="141"/>
      <c r="FW375" s="141"/>
      <c r="FX375" s="141"/>
      <c r="FY375" s="141"/>
      <c r="FZ375" s="141"/>
      <c r="GA375" s="141"/>
      <c r="GB375" s="141"/>
      <c r="GC375" s="141"/>
      <c r="GD375" s="141"/>
      <c r="GE375" s="141"/>
      <c r="GF375" s="141"/>
      <c r="GG375" s="141"/>
      <c r="GH375" s="141"/>
      <c r="GI375" s="141"/>
      <c r="GJ375" s="141"/>
      <c r="GK375" s="141"/>
      <c r="GL375" s="141"/>
      <c r="GM375" s="141"/>
      <c r="GN375" s="141"/>
      <c r="GO375" s="141"/>
      <c r="GP375" s="141"/>
      <c r="GQ375" s="141"/>
      <c r="GR375" s="141"/>
      <c r="GS375" s="141"/>
      <c r="GT375" s="141"/>
      <c r="GU375" s="141"/>
      <c r="GV375" s="141"/>
      <c r="GW375" s="141"/>
      <c r="GX375" s="141"/>
      <c r="GY375" s="141"/>
      <c r="GZ375" s="141"/>
      <c r="HA375" s="141"/>
      <c r="HB375" s="141"/>
      <c r="HC375" s="141"/>
      <c r="HD375" s="141"/>
      <c r="HE375" s="141"/>
      <c r="HF375" s="141"/>
      <c r="HG375" s="141"/>
      <c r="HH375" s="141"/>
      <c r="HI375" s="141"/>
      <c r="HJ375" s="141"/>
      <c r="HK375" s="141"/>
      <c r="HL375" s="141"/>
      <c r="HM375" s="141"/>
      <c r="HN375" s="141"/>
      <c r="HO375" s="141"/>
      <c r="HP375" s="141"/>
      <c r="HQ375" s="141"/>
      <c r="HR375" s="141"/>
      <c r="HS375" s="141"/>
      <c r="HT375" s="141"/>
      <c r="HU375" s="141"/>
      <c r="HV375" s="141"/>
      <c r="HW375" s="141"/>
      <c r="HX375" s="141"/>
      <c r="HY375" s="141"/>
      <c r="HZ375" s="141"/>
      <c r="IA375" s="141"/>
      <c r="IB375" s="141"/>
      <c r="IC375" s="141"/>
      <c r="ID375" s="141"/>
      <c r="IE375" s="141"/>
      <c r="IF375" s="141"/>
      <c r="IG375" s="141"/>
      <c r="IH375" s="141"/>
      <c r="II375" s="141"/>
      <c r="IJ375" s="141"/>
      <c r="IK375" s="141"/>
      <c r="IL375" s="141"/>
      <c r="IM375" s="141"/>
      <c r="IN375" s="141"/>
      <c r="IO375" s="141"/>
      <c r="IP375" s="141"/>
      <c r="IQ375" s="141"/>
      <c r="IR375" s="141"/>
      <c r="IS375" s="141"/>
      <c r="IT375" s="141"/>
      <c r="IU375" s="141"/>
      <c r="IV375" s="141"/>
      <c r="IW375" s="141"/>
      <c r="IX375" s="141"/>
      <c r="IY375" s="141"/>
      <c r="IZ375" s="141"/>
      <c r="JA375" s="141"/>
      <c r="JB375" s="141"/>
      <c r="JC375" s="141"/>
      <c r="JD375" s="141"/>
      <c r="JE375" s="141"/>
      <c r="JF375" s="141"/>
      <c r="JG375" s="141"/>
      <c r="JH375" s="141"/>
      <c r="JI375" s="141"/>
      <c r="JJ375" s="141"/>
      <c r="JK375" s="141"/>
      <c r="JL375" s="141"/>
      <c r="JM375" s="141"/>
      <c r="JN375" s="141"/>
      <c r="JO375" s="141"/>
      <c r="JP375" s="141"/>
      <c r="JQ375" s="141"/>
      <c r="JR375" s="141"/>
      <c r="JS375" s="141"/>
      <c r="JT375" s="141"/>
      <c r="JU375" s="141"/>
      <c r="JV375" s="141"/>
      <c r="JW375" s="141"/>
      <c r="JX375" s="141"/>
      <c r="JY375" s="141"/>
      <c r="JZ375" s="141"/>
      <c r="KA375" s="141"/>
      <c r="KB375" s="141"/>
      <c r="KC375" s="141"/>
      <c r="KD375" s="141"/>
      <c r="KE375" s="141"/>
      <c r="KF375" s="141"/>
      <c r="KG375" s="141"/>
      <c r="KH375" s="141"/>
      <c r="KI375" s="141"/>
      <c r="KJ375" s="141"/>
      <c r="KK375" s="141"/>
      <c r="KL375" s="141"/>
      <c r="KM375" s="141"/>
      <c r="KN375" s="141"/>
      <c r="KO375" s="141"/>
      <c r="KP375" s="141"/>
      <c r="KQ375" s="141"/>
      <c r="KR375" s="141"/>
      <c r="KS375" s="141"/>
      <c r="KT375" s="141"/>
      <c r="KU375" s="141"/>
      <c r="KV375" s="141"/>
      <c r="KW375" s="141"/>
      <c r="KX375" s="141"/>
      <c r="KY375" s="141"/>
      <c r="KZ375" s="141"/>
      <c r="LA375" s="141"/>
      <c r="LB375" s="141"/>
      <c r="LC375" s="141"/>
      <c r="LD375" s="141"/>
      <c r="LE375" s="141"/>
      <c r="LF375" s="141"/>
      <c r="LG375" s="141"/>
      <c r="LH375" s="141"/>
      <c r="LI375" s="141"/>
      <c r="LJ375" s="141"/>
      <c r="LK375" s="141"/>
      <c r="LL375" s="141"/>
      <c r="LM375" s="141"/>
      <c r="LN375" s="141"/>
      <c r="LO375" s="141"/>
      <c r="LP375" s="141"/>
      <c r="LQ375" s="141"/>
      <c r="LR375" s="141"/>
      <c r="LS375" s="141"/>
      <c r="LT375" s="141"/>
      <c r="LU375" s="141"/>
      <c r="LV375" s="141"/>
      <c r="LW375" s="141"/>
      <c r="LX375" s="141"/>
      <c r="LY375" s="141"/>
      <c r="LZ375" s="141"/>
      <c r="MA375" s="141"/>
      <c r="MB375" s="141"/>
      <c r="MC375" s="141"/>
      <c r="MD375" s="141"/>
      <c r="ME375" s="141"/>
      <c r="MF375" s="141"/>
      <c r="MG375" s="141"/>
      <c r="MH375" s="141"/>
      <c r="MI375" s="141"/>
      <c r="MJ375" s="141"/>
      <c r="MK375" s="141"/>
      <c r="ML375" s="141"/>
      <c r="MM375" s="141"/>
      <c r="MN375" s="141"/>
      <c r="MO375" s="141"/>
      <c r="MP375" s="141"/>
      <c r="MQ375" s="141"/>
      <c r="MR375" s="141"/>
      <c r="MS375" s="141"/>
      <c r="MT375" s="141"/>
      <c r="MU375" s="141"/>
      <c r="MV375" s="141"/>
      <c r="MW375" s="141"/>
      <c r="MX375" s="141"/>
      <c r="MY375" s="141"/>
      <c r="MZ375" s="141"/>
      <c r="NA375" s="141"/>
      <c r="NB375" s="141"/>
      <c r="NC375" s="141"/>
      <c r="ND375" s="141"/>
      <c r="NE375" s="141"/>
      <c r="NF375" s="141"/>
      <c r="NG375" s="141"/>
      <c r="NH375" s="141"/>
      <c r="NI375" s="141"/>
      <c r="NJ375" s="141"/>
      <c r="NK375" s="141"/>
      <c r="NL375" s="141"/>
      <c r="NM375" s="141"/>
      <c r="NN375" s="141"/>
      <c r="NO375" s="141"/>
      <c r="NP375" s="141"/>
      <c r="NQ375" s="141"/>
      <c r="NR375" s="141"/>
      <c r="NS375" s="141"/>
      <c r="NT375" s="141"/>
      <c r="NU375" s="141"/>
      <c r="NV375" s="141"/>
      <c r="NW375" s="141"/>
      <c r="NX375" s="141"/>
      <c r="NY375" s="141"/>
      <c r="NZ375" s="141"/>
      <c r="OA375" s="141"/>
      <c r="OB375" s="141"/>
      <c r="OC375" s="141"/>
      <c r="OD375" s="141"/>
      <c r="OE375" s="141"/>
      <c r="OF375" s="141"/>
      <c r="OG375" s="141"/>
      <c r="OH375" s="141"/>
      <c r="OI375" s="141"/>
      <c r="OJ375" s="141"/>
      <c r="OK375" s="141"/>
      <c r="OL375" s="141"/>
      <c r="OM375" s="141"/>
      <c r="ON375" s="141"/>
      <c r="OO375" s="141"/>
      <c r="OP375" s="141"/>
      <c r="OQ375" s="141"/>
      <c r="OR375" s="141"/>
      <c r="OS375" s="141"/>
      <c r="OT375" s="141"/>
      <c r="OU375" s="141"/>
      <c r="OV375" s="141"/>
      <c r="OW375" s="141"/>
      <c r="OX375" s="141"/>
      <c r="OY375" s="141"/>
      <c r="OZ375" s="141"/>
      <c r="PA375" s="141"/>
      <c r="PB375" s="141"/>
      <c r="PC375" s="141"/>
      <c r="PD375" s="141"/>
      <c r="PE375" s="141"/>
      <c r="PF375" s="141"/>
      <c r="PG375" s="141"/>
      <c r="PH375" s="141"/>
      <c r="PI375" s="141"/>
      <c r="PJ375" s="141"/>
      <c r="PK375" s="141"/>
      <c r="PL375" s="141"/>
      <c r="PM375" s="141"/>
      <c r="PN375" s="141"/>
      <c r="PO375" s="141"/>
      <c r="PP375" s="141"/>
      <c r="PQ375" s="141"/>
      <c r="PR375" s="141"/>
      <c r="PS375" s="141"/>
      <c r="PT375" s="141"/>
      <c r="PU375" s="141"/>
      <c r="PV375" s="141"/>
      <c r="PW375" s="141"/>
      <c r="PX375" s="141"/>
      <c r="PY375" s="141"/>
      <c r="PZ375" s="141"/>
      <c r="QA375" s="141"/>
      <c r="QB375" s="141"/>
      <c r="QC375" s="141"/>
      <c r="QD375" s="141"/>
      <c r="QE375" s="141"/>
      <c r="QF375" s="141"/>
    </row>
    <row r="376" spans="1:449" s="145" customFormat="1" ht="118.5" hidden="1" customHeight="1">
      <c r="A376" s="252">
        <v>349</v>
      </c>
      <c r="B376" s="253" t="s">
        <v>1876</v>
      </c>
      <c r="C376" s="254" t="s">
        <v>269</v>
      </c>
      <c r="D376" s="255" t="s">
        <v>341</v>
      </c>
      <c r="E376" s="213" t="s">
        <v>595</v>
      </c>
      <c r="F376" s="213" t="s">
        <v>1877</v>
      </c>
      <c r="G376" s="254" t="s">
        <v>269</v>
      </c>
      <c r="H376" s="213" t="s">
        <v>341</v>
      </c>
      <c r="I376" s="215" t="s">
        <v>1878</v>
      </c>
      <c r="J376" s="395" t="s">
        <v>102</v>
      </c>
      <c r="K376" s="395" t="s">
        <v>638</v>
      </c>
      <c r="L376" s="395" t="s">
        <v>639</v>
      </c>
      <c r="M376" s="288" t="s">
        <v>1879</v>
      </c>
      <c r="N376" s="395" t="s">
        <v>1880</v>
      </c>
      <c r="O376" s="213" t="s">
        <v>686</v>
      </c>
      <c r="P376" s="213" t="s">
        <v>4520</v>
      </c>
      <c r="Q376" s="213" t="s">
        <v>642</v>
      </c>
      <c r="R376" s="213" t="s">
        <v>250</v>
      </c>
      <c r="S376" s="255" t="s">
        <v>4534</v>
      </c>
      <c r="T376" s="257" t="s">
        <v>328</v>
      </c>
      <c r="U376" s="224" t="s">
        <v>597</v>
      </c>
      <c r="V376" s="213">
        <v>2021</v>
      </c>
      <c r="W376" s="255" t="s">
        <v>4535</v>
      </c>
      <c r="X376" s="658" t="s">
        <v>4536</v>
      </c>
      <c r="Y376" s="213" t="s">
        <v>4533</v>
      </c>
      <c r="Z376" s="284" t="s">
        <v>4525</v>
      </c>
      <c r="AA376" s="255" t="s">
        <v>328</v>
      </c>
      <c r="AB376" s="255" t="s">
        <v>328</v>
      </c>
      <c r="AC376" s="255" t="s">
        <v>328</v>
      </c>
      <c r="AD376" s="255" t="s">
        <v>328</v>
      </c>
      <c r="AE376" s="255" t="s">
        <v>328</v>
      </c>
      <c r="AF376" s="315">
        <v>44440</v>
      </c>
      <c r="AG376" s="315">
        <v>44530</v>
      </c>
      <c r="AH376" s="260">
        <v>44743</v>
      </c>
      <c r="AI376" s="260" t="s">
        <v>309</v>
      </c>
      <c r="AJ376" s="260" t="s">
        <v>309</v>
      </c>
      <c r="AK376" s="218">
        <f t="shared" si="50"/>
        <v>-181</v>
      </c>
      <c r="AL376" s="220" t="s">
        <v>547</v>
      </c>
      <c r="AM376" s="257"/>
      <c r="AN376" s="257"/>
      <c r="AO376" s="257"/>
      <c r="AP376" s="261"/>
      <c r="AQ376" s="235" t="s">
        <v>386</v>
      </c>
      <c r="AR376" s="223">
        <v>79</v>
      </c>
      <c r="AS376" s="221" t="s">
        <v>398</v>
      </c>
      <c r="AT376" s="262" t="s">
        <v>412</v>
      </c>
      <c r="AU376" s="220" t="s">
        <v>547</v>
      </c>
      <c r="AV376" s="263" t="s">
        <v>412</v>
      </c>
      <c r="AW376" s="222">
        <v>0</v>
      </c>
      <c r="AX376" s="261">
        <v>0</v>
      </c>
      <c r="AY376" s="221" t="s">
        <v>400</v>
      </c>
      <c r="AZ376" s="221" t="s">
        <v>383</v>
      </c>
      <c r="BA376" s="247" t="s">
        <v>390</v>
      </c>
      <c r="BB376" s="36" t="s">
        <v>471</v>
      </c>
      <c r="BC376" s="280">
        <v>44620</v>
      </c>
      <c r="BD376" s="36" t="s">
        <v>307</v>
      </c>
      <c r="BE376" s="36" t="s">
        <v>4526</v>
      </c>
      <c r="BF376" s="47">
        <v>0.5</v>
      </c>
      <c r="BG376" s="235" t="s">
        <v>422</v>
      </c>
      <c r="BH376" s="223">
        <v>-44620</v>
      </c>
      <c r="BI376" s="221" t="s">
        <v>387</v>
      </c>
      <c r="BJ376" s="269">
        <v>44638</v>
      </c>
      <c r="BK376" s="733" t="s">
        <v>4527</v>
      </c>
      <c r="BL376" s="267" t="s">
        <v>559</v>
      </c>
      <c r="BM376" s="266">
        <v>0.5</v>
      </c>
      <c r="BN376" s="221" t="s">
        <v>387</v>
      </c>
      <c r="BO376" s="267"/>
      <c r="BP376" s="268" t="s">
        <v>293</v>
      </c>
      <c r="BQ376" s="62" t="s">
        <v>4528</v>
      </c>
      <c r="BR376" s="269">
        <v>44712</v>
      </c>
      <c r="BS376" s="233" t="s">
        <v>480</v>
      </c>
      <c r="BT376" s="234">
        <v>1</v>
      </c>
      <c r="BU376" s="235" t="s">
        <v>380</v>
      </c>
      <c r="BV376" s="223">
        <v>-181</v>
      </c>
      <c r="BW376" s="221" t="s">
        <v>387</v>
      </c>
      <c r="BX376" s="556">
        <v>44732</v>
      </c>
      <c r="BY376" s="557" t="s">
        <v>4481</v>
      </c>
      <c r="BZ376" s="557" t="s">
        <v>559</v>
      </c>
      <c r="CA376" s="558">
        <v>1</v>
      </c>
      <c r="CB376" s="236" t="s">
        <v>294</v>
      </c>
      <c r="CC376" s="94"/>
      <c r="CD376" s="236" t="s">
        <v>294</v>
      </c>
      <c r="CE376" s="233" t="s">
        <v>1125</v>
      </c>
      <c r="CF376" s="233" t="s">
        <v>1125</v>
      </c>
      <c r="CG376" s="375" t="s">
        <v>328</v>
      </c>
      <c r="CH376" s="233" t="s">
        <v>328</v>
      </c>
      <c r="CI376" s="234">
        <v>1</v>
      </c>
      <c r="CJ376" s="235" t="str">
        <f t="shared" si="51"/>
        <v>CUMPLIMIENTO TOTAL</v>
      </c>
      <c r="CK376" s="223" t="str">
        <f t="shared" si="57"/>
        <v>NO APLICA ACCION CERRADA</v>
      </c>
      <c r="CL376" s="221" t="str">
        <f t="shared" si="58"/>
        <v>NO APLICA ACCION CERRADA</v>
      </c>
      <c r="CM376" s="239" t="s">
        <v>328</v>
      </c>
      <c r="CN376" s="82" t="s">
        <v>1125</v>
      </c>
      <c r="CO376" s="312" t="s">
        <v>339</v>
      </c>
      <c r="CP376" s="558">
        <v>1</v>
      </c>
      <c r="CQ376" s="236" t="s">
        <v>294</v>
      </c>
      <c r="CR376" s="94"/>
      <c r="CS376" s="249">
        <v>44963</v>
      </c>
      <c r="CT376" s="82" t="s">
        <v>1125</v>
      </c>
      <c r="CU376" s="82" t="s">
        <v>339</v>
      </c>
      <c r="CV376" s="107">
        <v>1</v>
      </c>
      <c r="CW376" s="110">
        <v>1</v>
      </c>
      <c r="CX376" s="235" t="str">
        <f t="shared" si="52"/>
        <v>CUMPLIMIENTO TOTAL</v>
      </c>
      <c r="CY376" s="223" t="str">
        <f t="shared" si="53"/>
        <v>NO APLICA ACCION CERRADA</v>
      </c>
      <c r="CZ376" s="221" t="str">
        <f t="shared" si="56"/>
        <v>NO APLICA ACCION CERRADA</v>
      </c>
      <c r="DA376" s="239" t="s">
        <v>328</v>
      </c>
      <c r="DB376" s="82" t="s">
        <v>1125</v>
      </c>
      <c r="DC376" s="82" t="s">
        <v>339</v>
      </c>
      <c r="DD376" s="107">
        <v>1</v>
      </c>
      <c r="DE376" s="97" t="s">
        <v>294</v>
      </c>
      <c r="DF376" s="94"/>
      <c r="DG376" s="141"/>
      <c r="DH376" s="141"/>
      <c r="DI376" s="141"/>
      <c r="DJ376" s="141"/>
      <c r="DK376" s="141"/>
      <c r="DL376" s="141"/>
      <c r="DM376" s="141"/>
      <c r="DN376" s="141"/>
      <c r="DO376" s="141"/>
      <c r="DP376" s="141"/>
      <c r="DQ376" s="141"/>
      <c r="DR376" s="141"/>
      <c r="DS376" s="141"/>
      <c r="DT376" s="141"/>
      <c r="DU376" s="141"/>
      <c r="DV376" s="141"/>
      <c r="DW376" s="141"/>
      <c r="DX376" s="141"/>
      <c r="DY376" s="141"/>
      <c r="DZ376" s="141"/>
      <c r="EA376" s="141"/>
      <c r="EB376" s="141"/>
      <c r="EC376" s="141"/>
      <c r="ED376" s="141"/>
      <c r="EE376" s="141"/>
      <c r="EF376" s="141"/>
      <c r="EG376" s="141"/>
      <c r="EH376" s="141"/>
      <c r="EI376" s="141"/>
      <c r="EJ376" s="141"/>
      <c r="EK376" s="141"/>
      <c r="EL376" s="141"/>
      <c r="EM376" s="141"/>
      <c r="EN376" s="141"/>
      <c r="EO376" s="141"/>
      <c r="EP376" s="141"/>
      <c r="EQ376" s="141"/>
      <c r="ER376" s="141"/>
      <c r="ES376" s="141"/>
      <c r="ET376" s="141"/>
      <c r="EU376" s="141"/>
      <c r="EV376" s="141"/>
      <c r="EW376" s="141"/>
      <c r="EX376" s="141"/>
      <c r="EY376" s="141"/>
      <c r="EZ376" s="141"/>
      <c r="FA376" s="141"/>
      <c r="FB376" s="141"/>
      <c r="FC376" s="141"/>
      <c r="FD376" s="141"/>
      <c r="FE376" s="141"/>
      <c r="FF376" s="141"/>
      <c r="FG376" s="141"/>
      <c r="FH376" s="141"/>
      <c r="FI376" s="141"/>
      <c r="FJ376" s="141"/>
      <c r="FK376" s="141"/>
      <c r="FL376" s="141"/>
      <c r="FM376" s="141"/>
      <c r="FN376" s="141"/>
      <c r="FO376" s="141"/>
      <c r="FP376" s="141"/>
      <c r="FQ376" s="141"/>
      <c r="FR376" s="141"/>
      <c r="FS376" s="141"/>
      <c r="FT376" s="141"/>
      <c r="FU376" s="141"/>
      <c r="FV376" s="141"/>
      <c r="FW376" s="141"/>
      <c r="FX376" s="141"/>
      <c r="FY376" s="141"/>
      <c r="FZ376" s="141"/>
      <c r="GA376" s="141"/>
      <c r="GB376" s="141"/>
      <c r="GC376" s="141"/>
      <c r="GD376" s="141"/>
      <c r="GE376" s="141"/>
      <c r="GF376" s="141"/>
      <c r="GG376" s="141"/>
      <c r="GH376" s="141"/>
      <c r="GI376" s="141"/>
      <c r="GJ376" s="141"/>
      <c r="GK376" s="141"/>
      <c r="GL376" s="141"/>
      <c r="GM376" s="141"/>
      <c r="GN376" s="141"/>
      <c r="GO376" s="141"/>
      <c r="GP376" s="141"/>
      <c r="GQ376" s="141"/>
      <c r="GR376" s="141"/>
      <c r="GS376" s="141"/>
      <c r="GT376" s="141"/>
      <c r="GU376" s="141"/>
      <c r="GV376" s="141"/>
      <c r="GW376" s="141"/>
      <c r="GX376" s="141"/>
      <c r="GY376" s="141"/>
      <c r="GZ376" s="141"/>
      <c r="HA376" s="141"/>
      <c r="HB376" s="141"/>
      <c r="HC376" s="141"/>
      <c r="HD376" s="141"/>
      <c r="HE376" s="141"/>
      <c r="HF376" s="141"/>
      <c r="HG376" s="141"/>
      <c r="HH376" s="141"/>
      <c r="HI376" s="141"/>
      <c r="HJ376" s="141"/>
      <c r="HK376" s="141"/>
      <c r="HL376" s="141"/>
      <c r="HM376" s="141"/>
      <c r="HN376" s="141"/>
      <c r="HO376" s="141"/>
      <c r="HP376" s="141"/>
      <c r="HQ376" s="141"/>
      <c r="HR376" s="141"/>
      <c r="HS376" s="141"/>
      <c r="HT376" s="141"/>
      <c r="HU376" s="141"/>
      <c r="HV376" s="141"/>
      <c r="HW376" s="141"/>
      <c r="HX376" s="141"/>
      <c r="HY376" s="141"/>
      <c r="HZ376" s="141"/>
      <c r="IA376" s="141"/>
      <c r="IB376" s="141"/>
      <c r="IC376" s="141"/>
      <c r="ID376" s="141"/>
      <c r="IE376" s="141"/>
      <c r="IF376" s="141"/>
      <c r="IG376" s="141"/>
      <c r="IH376" s="141"/>
      <c r="II376" s="141"/>
      <c r="IJ376" s="141"/>
      <c r="IK376" s="141"/>
      <c r="IL376" s="141"/>
      <c r="IM376" s="141"/>
      <c r="IN376" s="141"/>
      <c r="IO376" s="141"/>
      <c r="IP376" s="141"/>
      <c r="IQ376" s="141"/>
      <c r="IR376" s="141"/>
      <c r="IS376" s="141"/>
      <c r="IT376" s="141"/>
      <c r="IU376" s="141"/>
      <c r="IV376" s="141"/>
      <c r="IW376" s="141"/>
      <c r="IX376" s="141"/>
      <c r="IY376" s="141"/>
      <c r="IZ376" s="141"/>
      <c r="JA376" s="141"/>
      <c r="JB376" s="141"/>
      <c r="JC376" s="141"/>
      <c r="JD376" s="141"/>
      <c r="JE376" s="141"/>
      <c r="JF376" s="141"/>
      <c r="JG376" s="141"/>
      <c r="JH376" s="141"/>
      <c r="JI376" s="141"/>
      <c r="JJ376" s="141"/>
      <c r="JK376" s="141"/>
      <c r="JL376" s="141"/>
      <c r="JM376" s="141"/>
      <c r="JN376" s="141"/>
      <c r="JO376" s="141"/>
      <c r="JP376" s="141"/>
      <c r="JQ376" s="141"/>
      <c r="JR376" s="141"/>
      <c r="JS376" s="141"/>
      <c r="JT376" s="141"/>
      <c r="JU376" s="141"/>
      <c r="JV376" s="141"/>
      <c r="JW376" s="141"/>
      <c r="JX376" s="141"/>
      <c r="JY376" s="141"/>
      <c r="JZ376" s="141"/>
      <c r="KA376" s="141"/>
      <c r="KB376" s="141"/>
      <c r="KC376" s="141"/>
      <c r="KD376" s="141"/>
      <c r="KE376" s="141"/>
      <c r="KF376" s="141"/>
      <c r="KG376" s="141"/>
      <c r="KH376" s="141"/>
      <c r="KI376" s="141"/>
      <c r="KJ376" s="141"/>
      <c r="KK376" s="141"/>
      <c r="KL376" s="141"/>
      <c r="KM376" s="141"/>
      <c r="KN376" s="141"/>
      <c r="KO376" s="141"/>
      <c r="KP376" s="141"/>
      <c r="KQ376" s="141"/>
      <c r="KR376" s="141"/>
      <c r="KS376" s="141"/>
      <c r="KT376" s="141"/>
      <c r="KU376" s="141"/>
      <c r="KV376" s="141"/>
      <c r="KW376" s="141"/>
      <c r="KX376" s="141"/>
      <c r="KY376" s="141"/>
      <c r="KZ376" s="141"/>
      <c r="LA376" s="141"/>
      <c r="LB376" s="141"/>
      <c r="LC376" s="141"/>
      <c r="LD376" s="141"/>
      <c r="LE376" s="141"/>
      <c r="LF376" s="141"/>
      <c r="LG376" s="141"/>
      <c r="LH376" s="141"/>
      <c r="LI376" s="141"/>
      <c r="LJ376" s="141"/>
      <c r="LK376" s="141"/>
      <c r="LL376" s="141"/>
      <c r="LM376" s="141"/>
      <c r="LN376" s="141"/>
      <c r="LO376" s="141"/>
      <c r="LP376" s="141"/>
      <c r="LQ376" s="141"/>
      <c r="LR376" s="141"/>
      <c r="LS376" s="141"/>
      <c r="LT376" s="141"/>
      <c r="LU376" s="141"/>
      <c r="LV376" s="141"/>
      <c r="LW376" s="141"/>
      <c r="LX376" s="141"/>
      <c r="LY376" s="141"/>
      <c r="LZ376" s="141"/>
      <c r="MA376" s="141"/>
      <c r="MB376" s="141"/>
      <c r="MC376" s="141"/>
      <c r="MD376" s="141"/>
      <c r="ME376" s="141"/>
      <c r="MF376" s="141"/>
      <c r="MG376" s="141"/>
      <c r="MH376" s="141"/>
      <c r="MI376" s="141"/>
      <c r="MJ376" s="141"/>
      <c r="MK376" s="141"/>
      <c r="ML376" s="141"/>
      <c r="MM376" s="141"/>
      <c r="MN376" s="141"/>
      <c r="MO376" s="141"/>
      <c r="MP376" s="141"/>
      <c r="MQ376" s="141"/>
      <c r="MR376" s="141"/>
      <c r="MS376" s="141"/>
      <c r="MT376" s="141"/>
      <c r="MU376" s="141"/>
      <c r="MV376" s="141"/>
      <c r="MW376" s="141"/>
      <c r="MX376" s="141"/>
      <c r="MY376" s="141"/>
      <c r="MZ376" s="141"/>
      <c r="NA376" s="141"/>
      <c r="NB376" s="141"/>
      <c r="NC376" s="141"/>
      <c r="ND376" s="141"/>
      <c r="NE376" s="141"/>
      <c r="NF376" s="141"/>
      <c r="NG376" s="141"/>
      <c r="NH376" s="141"/>
      <c r="NI376" s="141"/>
      <c r="NJ376" s="141"/>
      <c r="NK376" s="141"/>
      <c r="NL376" s="141"/>
      <c r="NM376" s="141"/>
      <c r="NN376" s="141"/>
      <c r="NO376" s="141"/>
      <c r="NP376" s="141"/>
      <c r="NQ376" s="141"/>
      <c r="NR376" s="141"/>
      <c r="NS376" s="141"/>
      <c r="NT376" s="141"/>
      <c r="NU376" s="141"/>
      <c r="NV376" s="141"/>
      <c r="NW376" s="141"/>
      <c r="NX376" s="141"/>
      <c r="NY376" s="141"/>
      <c r="NZ376" s="141"/>
      <c r="OA376" s="141"/>
      <c r="OB376" s="141"/>
      <c r="OC376" s="141"/>
      <c r="OD376" s="141"/>
      <c r="OE376" s="141"/>
      <c r="OF376" s="141"/>
      <c r="OG376" s="141"/>
      <c r="OH376" s="141"/>
      <c r="OI376" s="141"/>
      <c r="OJ376" s="141"/>
      <c r="OK376" s="141"/>
      <c r="OL376" s="141"/>
      <c r="OM376" s="141"/>
      <c r="ON376" s="141"/>
      <c r="OO376" s="141"/>
      <c r="OP376" s="141"/>
      <c r="OQ376" s="141"/>
      <c r="OR376" s="141"/>
      <c r="OS376" s="141"/>
      <c r="OT376" s="141"/>
      <c r="OU376" s="141"/>
      <c r="OV376" s="141"/>
      <c r="OW376" s="141"/>
      <c r="OX376" s="141"/>
      <c r="OY376" s="141"/>
      <c r="OZ376" s="141"/>
      <c r="PA376" s="141"/>
      <c r="PB376" s="141"/>
      <c r="PC376" s="141"/>
      <c r="PD376" s="141"/>
      <c r="PE376" s="141"/>
      <c r="PF376" s="141"/>
      <c r="PG376" s="141"/>
      <c r="PH376" s="141"/>
      <c r="PI376" s="141"/>
      <c r="PJ376" s="141"/>
      <c r="PK376" s="141"/>
      <c r="PL376" s="141"/>
      <c r="PM376" s="141"/>
      <c r="PN376" s="141"/>
      <c r="PO376" s="141"/>
      <c r="PP376" s="141"/>
      <c r="PQ376" s="141"/>
      <c r="PR376" s="141"/>
      <c r="PS376" s="141"/>
      <c r="PT376" s="141"/>
      <c r="PU376" s="141"/>
      <c r="PV376" s="141"/>
      <c r="PW376" s="141"/>
      <c r="PX376" s="141"/>
      <c r="PY376" s="141"/>
      <c r="PZ376" s="141"/>
      <c r="QA376" s="141"/>
      <c r="QB376" s="141"/>
      <c r="QC376" s="141"/>
      <c r="QD376" s="141"/>
      <c r="QE376" s="141"/>
      <c r="QF376" s="141"/>
    </row>
    <row r="377" spans="1:449" s="145" customFormat="1" ht="118.5" hidden="1" customHeight="1">
      <c r="A377" s="252">
        <v>350</v>
      </c>
      <c r="B377" s="253" t="s">
        <v>1876</v>
      </c>
      <c r="C377" s="254" t="s">
        <v>269</v>
      </c>
      <c r="D377" s="255" t="s">
        <v>341</v>
      </c>
      <c r="E377" s="213" t="s">
        <v>3412</v>
      </c>
      <c r="F377" s="253" t="s">
        <v>1201</v>
      </c>
      <c r="G377" s="254" t="s">
        <v>269</v>
      </c>
      <c r="H377" s="213" t="s">
        <v>341</v>
      </c>
      <c r="I377" s="213" t="s">
        <v>1201</v>
      </c>
      <c r="J377" s="216" t="s">
        <v>1203</v>
      </c>
      <c r="K377" s="398" t="s">
        <v>638</v>
      </c>
      <c r="L377" s="398" t="s">
        <v>639</v>
      </c>
      <c r="M377" s="216" t="s">
        <v>660</v>
      </c>
      <c r="N377" s="398" t="s">
        <v>661</v>
      </c>
      <c r="O377" s="213" t="s">
        <v>102</v>
      </c>
      <c r="P377" s="213" t="s">
        <v>4537</v>
      </c>
      <c r="Q377" s="213" t="s">
        <v>666</v>
      </c>
      <c r="R377" s="213" t="s">
        <v>250</v>
      </c>
      <c r="S377" s="255" t="s">
        <v>4538</v>
      </c>
      <c r="T377" s="257" t="s">
        <v>328</v>
      </c>
      <c r="U377" s="224" t="s">
        <v>597</v>
      </c>
      <c r="V377" s="213">
        <v>2021</v>
      </c>
      <c r="W377" s="255" t="s">
        <v>4539</v>
      </c>
      <c r="X377" s="658" t="s">
        <v>4540</v>
      </c>
      <c r="Y377" s="213" t="s">
        <v>4541</v>
      </c>
      <c r="Z377" s="284" t="s">
        <v>4542</v>
      </c>
      <c r="AA377" s="255" t="s">
        <v>328</v>
      </c>
      <c r="AB377" s="255" t="s">
        <v>328</v>
      </c>
      <c r="AC377" s="255" t="s">
        <v>328</v>
      </c>
      <c r="AD377" s="255" t="s">
        <v>328</v>
      </c>
      <c r="AE377" s="255" t="s">
        <v>328</v>
      </c>
      <c r="AF377" s="315">
        <v>44440</v>
      </c>
      <c r="AG377" s="315">
        <v>44469</v>
      </c>
      <c r="AH377" s="260">
        <v>44743</v>
      </c>
      <c r="AI377" s="260" t="s">
        <v>309</v>
      </c>
      <c r="AJ377" s="260" t="s">
        <v>309</v>
      </c>
      <c r="AK377" s="218">
        <f t="shared" si="50"/>
        <v>-242</v>
      </c>
      <c r="AL377" s="220" t="s">
        <v>547</v>
      </c>
      <c r="AM377" s="257"/>
      <c r="AN377" s="257"/>
      <c r="AO377" s="257"/>
      <c r="AP377" s="261"/>
      <c r="AQ377" s="235" t="s">
        <v>386</v>
      </c>
      <c r="AR377" s="223">
        <v>18</v>
      </c>
      <c r="AS377" s="221" t="s">
        <v>398</v>
      </c>
      <c r="AT377" s="262" t="s">
        <v>412</v>
      </c>
      <c r="AU377" s="220" t="s">
        <v>547</v>
      </c>
      <c r="AV377" s="263" t="s">
        <v>412</v>
      </c>
      <c r="AW377" s="222">
        <v>0</v>
      </c>
      <c r="AX377" s="261">
        <v>0</v>
      </c>
      <c r="AY377" s="221" t="s">
        <v>400</v>
      </c>
      <c r="AZ377" s="221" t="s">
        <v>383</v>
      </c>
      <c r="BA377" s="247" t="s">
        <v>390</v>
      </c>
      <c r="BB377" s="36" t="s">
        <v>4543</v>
      </c>
      <c r="BC377" s="269">
        <v>44620</v>
      </c>
      <c r="BD377" s="267" t="s">
        <v>394</v>
      </c>
      <c r="BE377" s="267" t="s">
        <v>328</v>
      </c>
      <c r="BF377" s="266">
        <v>1</v>
      </c>
      <c r="BG377" s="235" t="s">
        <v>380</v>
      </c>
      <c r="BH377" s="223">
        <v>-44620</v>
      </c>
      <c r="BI377" s="221" t="s">
        <v>387</v>
      </c>
      <c r="BJ377" s="269">
        <v>44638</v>
      </c>
      <c r="BK377" s="733" t="s">
        <v>4544</v>
      </c>
      <c r="BL377" s="267" t="s">
        <v>559</v>
      </c>
      <c r="BM377" s="266">
        <v>0</v>
      </c>
      <c r="BN377" s="221" t="s">
        <v>387</v>
      </c>
      <c r="BO377" s="267"/>
      <c r="BP377" s="268" t="s">
        <v>293</v>
      </c>
      <c r="BQ377" s="62" t="s">
        <v>4545</v>
      </c>
      <c r="BR377" s="269">
        <v>44712</v>
      </c>
      <c r="BS377" s="233" t="s">
        <v>1222</v>
      </c>
      <c r="BT377" s="234">
        <v>1</v>
      </c>
      <c r="BU377" s="235" t="s">
        <v>380</v>
      </c>
      <c r="BV377" s="223">
        <v>-242</v>
      </c>
      <c r="BW377" s="221" t="s">
        <v>387</v>
      </c>
      <c r="BX377" s="249">
        <v>44734</v>
      </c>
      <c r="BY377" s="94" t="s">
        <v>4546</v>
      </c>
      <c r="BZ377" s="94" t="s">
        <v>466</v>
      </c>
      <c r="CA377" s="108">
        <v>1</v>
      </c>
      <c r="CB377" s="236" t="s">
        <v>294</v>
      </c>
      <c r="CC377" s="94"/>
      <c r="CD377" s="236" t="s">
        <v>294</v>
      </c>
      <c r="CE377" s="233" t="s">
        <v>1125</v>
      </c>
      <c r="CF377" s="233" t="s">
        <v>1125</v>
      </c>
      <c r="CG377" s="375" t="s">
        <v>328</v>
      </c>
      <c r="CH377" s="233" t="s">
        <v>328</v>
      </c>
      <c r="CI377" s="234">
        <v>1</v>
      </c>
      <c r="CJ377" s="235" t="str">
        <f t="shared" si="51"/>
        <v>CUMPLIMIENTO TOTAL</v>
      </c>
      <c r="CK377" s="223" t="str">
        <f t="shared" si="57"/>
        <v>NO APLICA ACCION CERRADA</v>
      </c>
      <c r="CL377" s="221" t="str">
        <f t="shared" si="58"/>
        <v>NO APLICA ACCION CERRADA</v>
      </c>
      <c r="CM377" s="239" t="s">
        <v>328</v>
      </c>
      <c r="CN377" s="82" t="s">
        <v>1125</v>
      </c>
      <c r="CO377" s="82" t="s">
        <v>339</v>
      </c>
      <c r="CP377" s="116">
        <v>1</v>
      </c>
      <c r="CQ377" s="236" t="s">
        <v>294</v>
      </c>
      <c r="CR377" s="94"/>
      <c r="CS377" s="249">
        <v>44963</v>
      </c>
      <c r="CT377" s="82" t="s">
        <v>1125</v>
      </c>
      <c r="CU377" s="82" t="s">
        <v>339</v>
      </c>
      <c r="CV377" s="107">
        <v>1</v>
      </c>
      <c r="CW377" s="110">
        <v>1</v>
      </c>
      <c r="CX377" s="235" t="str">
        <f t="shared" si="52"/>
        <v>CUMPLIMIENTO TOTAL</v>
      </c>
      <c r="CY377" s="223" t="str">
        <f t="shared" si="53"/>
        <v>NO APLICA ACCION CERRADA</v>
      </c>
      <c r="CZ377" s="221" t="str">
        <f t="shared" si="56"/>
        <v>NO APLICA ACCION CERRADA</v>
      </c>
      <c r="DA377" s="239" t="s">
        <v>328</v>
      </c>
      <c r="DB377" s="82" t="s">
        <v>1125</v>
      </c>
      <c r="DC377" s="82" t="s">
        <v>339</v>
      </c>
      <c r="DD377" s="107">
        <v>1</v>
      </c>
      <c r="DE377" s="97" t="s">
        <v>294</v>
      </c>
      <c r="DF377" s="94"/>
      <c r="DG377" s="141"/>
      <c r="DH377" s="141"/>
      <c r="DI377" s="141"/>
      <c r="DJ377" s="141"/>
      <c r="DK377" s="141"/>
      <c r="DL377" s="141"/>
      <c r="DM377" s="141"/>
      <c r="DN377" s="141"/>
      <c r="DO377" s="141"/>
      <c r="DP377" s="141"/>
      <c r="DQ377" s="141"/>
      <c r="DR377" s="141"/>
      <c r="DS377" s="141"/>
      <c r="DT377" s="141"/>
      <c r="DU377" s="141"/>
      <c r="DV377" s="141"/>
      <c r="DW377" s="141"/>
      <c r="DX377" s="141"/>
      <c r="DY377" s="141"/>
      <c r="DZ377" s="141"/>
      <c r="EA377" s="141"/>
      <c r="EB377" s="141"/>
      <c r="EC377" s="141"/>
      <c r="ED377" s="141"/>
      <c r="EE377" s="141"/>
      <c r="EF377" s="141"/>
      <c r="EG377" s="141"/>
      <c r="EH377" s="141"/>
      <c r="EI377" s="141"/>
      <c r="EJ377" s="141"/>
      <c r="EK377" s="141"/>
      <c r="EL377" s="141"/>
      <c r="EM377" s="141"/>
      <c r="EN377" s="141"/>
      <c r="EO377" s="141"/>
      <c r="EP377" s="141"/>
      <c r="EQ377" s="141"/>
      <c r="ER377" s="141"/>
      <c r="ES377" s="141"/>
      <c r="ET377" s="141"/>
      <c r="EU377" s="141"/>
      <c r="EV377" s="141"/>
      <c r="EW377" s="141"/>
      <c r="EX377" s="141"/>
      <c r="EY377" s="141"/>
      <c r="EZ377" s="141"/>
      <c r="FA377" s="141"/>
      <c r="FB377" s="141"/>
      <c r="FC377" s="141"/>
      <c r="FD377" s="141"/>
      <c r="FE377" s="141"/>
      <c r="FF377" s="141"/>
      <c r="FG377" s="141"/>
      <c r="FH377" s="141"/>
      <c r="FI377" s="141"/>
      <c r="FJ377" s="141"/>
      <c r="FK377" s="141"/>
      <c r="FL377" s="141"/>
      <c r="FM377" s="141"/>
      <c r="FN377" s="141"/>
      <c r="FO377" s="141"/>
      <c r="FP377" s="141"/>
      <c r="FQ377" s="141"/>
      <c r="FR377" s="141"/>
      <c r="FS377" s="141"/>
      <c r="FT377" s="141"/>
      <c r="FU377" s="141"/>
      <c r="FV377" s="141"/>
      <c r="FW377" s="141"/>
      <c r="FX377" s="141"/>
      <c r="FY377" s="141"/>
      <c r="FZ377" s="141"/>
      <c r="GA377" s="141"/>
      <c r="GB377" s="141"/>
      <c r="GC377" s="141"/>
      <c r="GD377" s="141"/>
      <c r="GE377" s="141"/>
      <c r="GF377" s="141"/>
      <c r="GG377" s="141"/>
      <c r="GH377" s="141"/>
      <c r="GI377" s="141"/>
      <c r="GJ377" s="141"/>
      <c r="GK377" s="141"/>
      <c r="GL377" s="141"/>
      <c r="GM377" s="141"/>
      <c r="GN377" s="141"/>
      <c r="GO377" s="141"/>
      <c r="GP377" s="141"/>
      <c r="GQ377" s="141"/>
      <c r="GR377" s="141"/>
      <c r="GS377" s="141"/>
      <c r="GT377" s="141"/>
      <c r="GU377" s="141"/>
      <c r="GV377" s="141"/>
      <c r="GW377" s="141"/>
      <c r="GX377" s="141"/>
      <c r="GY377" s="141"/>
      <c r="GZ377" s="141"/>
      <c r="HA377" s="141"/>
      <c r="HB377" s="141"/>
      <c r="HC377" s="141"/>
      <c r="HD377" s="141"/>
      <c r="HE377" s="141"/>
      <c r="HF377" s="141"/>
      <c r="HG377" s="141"/>
      <c r="HH377" s="141"/>
      <c r="HI377" s="141"/>
      <c r="HJ377" s="141"/>
      <c r="HK377" s="141"/>
      <c r="HL377" s="141"/>
      <c r="HM377" s="141"/>
      <c r="HN377" s="141"/>
      <c r="HO377" s="141"/>
      <c r="HP377" s="141"/>
      <c r="HQ377" s="141"/>
      <c r="HR377" s="141"/>
      <c r="HS377" s="141"/>
      <c r="HT377" s="141"/>
      <c r="HU377" s="141"/>
      <c r="HV377" s="141"/>
      <c r="HW377" s="141"/>
      <c r="HX377" s="141"/>
      <c r="HY377" s="141"/>
      <c r="HZ377" s="141"/>
      <c r="IA377" s="141"/>
      <c r="IB377" s="141"/>
      <c r="IC377" s="141"/>
      <c r="ID377" s="141"/>
      <c r="IE377" s="141"/>
      <c r="IF377" s="141"/>
      <c r="IG377" s="141"/>
      <c r="IH377" s="141"/>
      <c r="II377" s="141"/>
      <c r="IJ377" s="141"/>
      <c r="IK377" s="141"/>
      <c r="IL377" s="141"/>
      <c r="IM377" s="141"/>
      <c r="IN377" s="141"/>
      <c r="IO377" s="141"/>
      <c r="IP377" s="141"/>
      <c r="IQ377" s="141"/>
      <c r="IR377" s="141"/>
      <c r="IS377" s="141"/>
      <c r="IT377" s="141"/>
      <c r="IU377" s="141"/>
      <c r="IV377" s="141"/>
      <c r="IW377" s="141"/>
      <c r="IX377" s="141"/>
      <c r="IY377" s="141"/>
      <c r="IZ377" s="141"/>
      <c r="JA377" s="141"/>
      <c r="JB377" s="141"/>
      <c r="JC377" s="141"/>
      <c r="JD377" s="141"/>
      <c r="JE377" s="141"/>
      <c r="JF377" s="141"/>
      <c r="JG377" s="141"/>
      <c r="JH377" s="141"/>
      <c r="JI377" s="141"/>
      <c r="JJ377" s="141"/>
      <c r="JK377" s="141"/>
      <c r="JL377" s="141"/>
      <c r="JM377" s="141"/>
      <c r="JN377" s="141"/>
      <c r="JO377" s="141"/>
      <c r="JP377" s="141"/>
      <c r="JQ377" s="141"/>
      <c r="JR377" s="141"/>
      <c r="JS377" s="141"/>
      <c r="JT377" s="141"/>
      <c r="JU377" s="141"/>
      <c r="JV377" s="141"/>
      <c r="JW377" s="141"/>
      <c r="JX377" s="141"/>
      <c r="JY377" s="141"/>
      <c r="JZ377" s="141"/>
      <c r="KA377" s="141"/>
      <c r="KB377" s="141"/>
      <c r="KC377" s="141"/>
      <c r="KD377" s="141"/>
      <c r="KE377" s="141"/>
      <c r="KF377" s="141"/>
      <c r="KG377" s="141"/>
      <c r="KH377" s="141"/>
      <c r="KI377" s="141"/>
      <c r="KJ377" s="141"/>
      <c r="KK377" s="141"/>
      <c r="KL377" s="141"/>
      <c r="KM377" s="141"/>
      <c r="KN377" s="141"/>
      <c r="KO377" s="141"/>
      <c r="KP377" s="141"/>
      <c r="KQ377" s="141"/>
      <c r="KR377" s="141"/>
      <c r="KS377" s="141"/>
      <c r="KT377" s="141"/>
      <c r="KU377" s="141"/>
      <c r="KV377" s="141"/>
      <c r="KW377" s="141"/>
      <c r="KX377" s="141"/>
      <c r="KY377" s="141"/>
      <c r="KZ377" s="141"/>
      <c r="LA377" s="141"/>
      <c r="LB377" s="141"/>
      <c r="LC377" s="141"/>
      <c r="LD377" s="141"/>
      <c r="LE377" s="141"/>
      <c r="LF377" s="141"/>
      <c r="LG377" s="141"/>
      <c r="LH377" s="141"/>
      <c r="LI377" s="141"/>
      <c r="LJ377" s="141"/>
      <c r="LK377" s="141"/>
      <c r="LL377" s="141"/>
      <c r="LM377" s="141"/>
      <c r="LN377" s="141"/>
      <c r="LO377" s="141"/>
      <c r="LP377" s="141"/>
      <c r="LQ377" s="141"/>
      <c r="LR377" s="141"/>
      <c r="LS377" s="141"/>
      <c r="LT377" s="141"/>
      <c r="LU377" s="141"/>
      <c r="LV377" s="141"/>
      <c r="LW377" s="141"/>
      <c r="LX377" s="141"/>
      <c r="LY377" s="141"/>
      <c r="LZ377" s="141"/>
      <c r="MA377" s="141"/>
      <c r="MB377" s="141"/>
      <c r="MC377" s="141"/>
      <c r="MD377" s="141"/>
      <c r="ME377" s="141"/>
      <c r="MF377" s="141"/>
      <c r="MG377" s="141"/>
      <c r="MH377" s="141"/>
      <c r="MI377" s="141"/>
      <c r="MJ377" s="141"/>
      <c r="MK377" s="141"/>
      <c r="ML377" s="141"/>
      <c r="MM377" s="141"/>
      <c r="MN377" s="141"/>
      <c r="MO377" s="141"/>
      <c r="MP377" s="141"/>
      <c r="MQ377" s="141"/>
      <c r="MR377" s="141"/>
      <c r="MS377" s="141"/>
      <c r="MT377" s="141"/>
      <c r="MU377" s="141"/>
      <c r="MV377" s="141"/>
      <c r="MW377" s="141"/>
      <c r="MX377" s="141"/>
      <c r="MY377" s="141"/>
      <c r="MZ377" s="141"/>
      <c r="NA377" s="141"/>
      <c r="NB377" s="141"/>
      <c r="NC377" s="141"/>
      <c r="ND377" s="141"/>
      <c r="NE377" s="141"/>
      <c r="NF377" s="141"/>
      <c r="NG377" s="141"/>
      <c r="NH377" s="141"/>
      <c r="NI377" s="141"/>
      <c r="NJ377" s="141"/>
      <c r="NK377" s="141"/>
      <c r="NL377" s="141"/>
      <c r="NM377" s="141"/>
      <c r="NN377" s="141"/>
      <c r="NO377" s="141"/>
      <c r="NP377" s="141"/>
      <c r="NQ377" s="141"/>
      <c r="NR377" s="141"/>
      <c r="NS377" s="141"/>
      <c r="NT377" s="141"/>
      <c r="NU377" s="141"/>
      <c r="NV377" s="141"/>
      <c r="NW377" s="141"/>
      <c r="NX377" s="141"/>
      <c r="NY377" s="141"/>
      <c r="NZ377" s="141"/>
      <c r="OA377" s="141"/>
      <c r="OB377" s="141"/>
      <c r="OC377" s="141"/>
      <c r="OD377" s="141"/>
      <c r="OE377" s="141"/>
      <c r="OF377" s="141"/>
      <c r="OG377" s="141"/>
      <c r="OH377" s="141"/>
      <c r="OI377" s="141"/>
      <c r="OJ377" s="141"/>
      <c r="OK377" s="141"/>
      <c r="OL377" s="141"/>
      <c r="OM377" s="141"/>
      <c r="ON377" s="141"/>
      <c r="OO377" s="141"/>
      <c r="OP377" s="141"/>
      <c r="OQ377" s="141"/>
      <c r="OR377" s="141"/>
      <c r="OS377" s="141"/>
      <c r="OT377" s="141"/>
      <c r="OU377" s="141"/>
      <c r="OV377" s="141"/>
      <c r="OW377" s="141"/>
      <c r="OX377" s="141"/>
      <c r="OY377" s="141"/>
      <c r="OZ377" s="141"/>
      <c r="PA377" s="141"/>
      <c r="PB377" s="141"/>
      <c r="PC377" s="141"/>
      <c r="PD377" s="141"/>
      <c r="PE377" s="141"/>
      <c r="PF377" s="141"/>
      <c r="PG377" s="141"/>
      <c r="PH377" s="141"/>
      <c r="PI377" s="141"/>
      <c r="PJ377" s="141"/>
      <c r="PK377" s="141"/>
      <c r="PL377" s="141"/>
      <c r="PM377" s="141"/>
      <c r="PN377" s="141"/>
      <c r="PO377" s="141"/>
      <c r="PP377" s="141"/>
      <c r="PQ377" s="141"/>
      <c r="PR377" s="141"/>
      <c r="PS377" s="141"/>
      <c r="PT377" s="141"/>
      <c r="PU377" s="141"/>
      <c r="PV377" s="141"/>
      <c r="PW377" s="141"/>
      <c r="PX377" s="141"/>
      <c r="PY377" s="141"/>
      <c r="PZ377" s="141"/>
      <c r="QA377" s="141"/>
      <c r="QB377" s="141"/>
      <c r="QC377" s="141"/>
      <c r="QD377" s="141"/>
      <c r="QE377" s="141"/>
      <c r="QF377" s="141"/>
    </row>
    <row r="378" spans="1:449" s="145" customFormat="1" ht="118.5" hidden="1" customHeight="1">
      <c r="A378" s="252">
        <v>351</v>
      </c>
      <c r="B378" s="253" t="s">
        <v>1876</v>
      </c>
      <c r="C378" s="254" t="s">
        <v>269</v>
      </c>
      <c r="D378" s="255" t="s">
        <v>341</v>
      </c>
      <c r="E378" s="213" t="s">
        <v>3412</v>
      </c>
      <c r="F378" s="253" t="s">
        <v>1201</v>
      </c>
      <c r="G378" s="254" t="s">
        <v>269</v>
      </c>
      <c r="H378" s="213" t="s">
        <v>341</v>
      </c>
      <c r="I378" s="213" t="s">
        <v>1201</v>
      </c>
      <c r="J378" s="216" t="s">
        <v>1203</v>
      </c>
      <c r="K378" s="398" t="s">
        <v>638</v>
      </c>
      <c r="L378" s="398" t="s">
        <v>639</v>
      </c>
      <c r="M378" s="216" t="s">
        <v>660</v>
      </c>
      <c r="N378" s="398" t="s">
        <v>661</v>
      </c>
      <c r="O378" s="213" t="s">
        <v>102</v>
      </c>
      <c r="P378" s="213" t="s">
        <v>4537</v>
      </c>
      <c r="Q378" s="213" t="s">
        <v>666</v>
      </c>
      <c r="R378" s="213" t="s">
        <v>250</v>
      </c>
      <c r="S378" s="255" t="s">
        <v>4547</v>
      </c>
      <c r="T378" s="257" t="s">
        <v>328</v>
      </c>
      <c r="U378" s="224" t="s">
        <v>597</v>
      </c>
      <c r="V378" s="213">
        <v>2021</v>
      </c>
      <c r="W378" s="255" t="s">
        <v>4548</v>
      </c>
      <c r="X378" s="658" t="s">
        <v>4549</v>
      </c>
      <c r="Y378" s="213" t="s">
        <v>4541</v>
      </c>
      <c r="Z378" s="284" t="s">
        <v>4550</v>
      </c>
      <c r="AA378" s="255" t="s">
        <v>328</v>
      </c>
      <c r="AB378" s="255" t="s">
        <v>328</v>
      </c>
      <c r="AC378" s="255" t="s">
        <v>328</v>
      </c>
      <c r="AD378" s="255" t="s">
        <v>328</v>
      </c>
      <c r="AE378" s="255" t="s">
        <v>328</v>
      </c>
      <c r="AF378" s="315">
        <v>44440</v>
      </c>
      <c r="AG378" s="315">
        <v>44469</v>
      </c>
      <c r="AH378" s="260">
        <v>44743</v>
      </c>
      <c r="AI378" s="260" t="s">
        <v>309</v>
      </c>
      <c r="AJ378" s="260" t="s">
        <v>309</v>
      </c>
      <c r="AK378" s="218">
        <f t="shared" si="50"/>
        <v>-242</v>
      </c>
      <c r="AL378" s="220" t="s">
        <v>547</v>
      </c>
      <c r="AM378" s="257"/>
      <c r="AN378" s="257"/>
      <c r="AO378" s="257"/>
      <c r="AP378" s="261"/>
      <c r="AQ378" s="235" t="s">
        <v>386</v>
      </c>
      <c r="AR378" s="223">
        <v>18</v>
      </c>
      <c r="AS378" s="221" t="s">
        <v>398</v>
      </c>
      <c r="AT378" s="262" t="s">
        <v>412</v>
      </c>
      <c r="AU378" s="220" t="s">
        <v>547</v>
      </c>
      <c r="AV378" s="263" t="s">
        <v>412</v>
      </c>
      <c r="AW378" s="222">
        <v>0</v>
      </c>
      <c r="AX378" s="261">
        <v>0</v>
      </c>
      <c r="AY378" s="221" t="s">
        <v>400</v>
      </c>
      <c r="AZ378" s="221" t="s">
        <v>383</v>
      </c>
      <c r="BA378" s="247" t="s">
        <v>390</v>
      </c>
      <c r="BB378" s="36" t="s">
        <v>4543</v>
      </c>
      <c r="BC378" s="269">
        <v>44620</v>
      </c>
      <c r="BD378" s="267" t="s">
        <v>394</v>
      </c>
      <c r="BE378" s="267" t="s">
        <v>328</v>
      </c>
      <c r="BF378" s="266">
        <v>1</v>
      </c>
      <c r="BG378" s="235" t="s">
        <v>380</v>
      </c>
      <c r="BH378" s="223">
        <v>-44620</v>
      </c>
      <c r="BI378" s="221" t="s">
        <v>387</v>
      </c>
      <c r="BJ378" s="269">
        <v>44638</v>
      </c>
      <c r="BK378" s="733" t="s">
        <v>4544</v>
      </c>
      <c r="BL378" s="267" t="s">
        <v>559</v>
      </c>
      <c r="BM378" s="266">
        <v>0</v>
      </c>
      <c r="BN378" s="221" t="s">
        <v>387</v>
      </c>
      <c r="BO378" s="267"/>
      <c r="BP378" s="268" t="s">
        <v>293</v>
      </c>
      <c r="BQ378" s="62" t="s">
        <v>4545</v>
      </c>
      <c r="BR378" s="269">
        <v>44712</v>
      </c>
      <c r="BS378" s="233" t="s">
        <v>1222</v>
      </c>
      <c r="BT378" s="234">
        <v>1</v>
      </c>
      <c r="BU378" s="235" t="s">
        <v>380</v>
      </c>
      <c r="BV378" s="223">
        <v>-242</v>
      </c>
      <c r="BW378" s="221" t="s">
        <v>387</v>
      </c>
      <c r="BX378" s="249">
        <v>44734</v>
      </c>
      <c r="BY378" s="94" t="s">
        <v>4546</v>
      </c>
      <c r="BZ378" s="94" t="s">
        <v>466</v>
      </c>
      <c r="CA378" s="108">
        <v>1</v>
      </c>
      <c r="CB378" s="236" t="s">
        <v>294</v>
      </c>
      <c r="CC378" s="94"/>
      <c r="CD378" s="236" t="s">
        <v>294</v>
      </c>
      <c r="CE378" s="233" t="s">
        <v>1125</v>
      </c>
      <c r="CF378" s="233" t="s">
        <v>1125</v>
      </c>
      <c r="CG378" s="375" t="s">
        <v>328</v>
      </c>
      <c r="CH378" s="233" t="s">
        <v>328</v>
      </c>
      <c r="CI378" s="234">
        <v>1</v>
      </c>
      <c r="CJ378" s="235" t="str">
        <f t="shared" si="51"/>
        <v>CUMPLIMIENTO TOTAL</v>
      </c>
      <c r="CK378" s="223" t="str">
        <f t="shared" si="57"/>
        <v>NO APLICA ACCION CERRADA</v>
      </c>
      <c r="CL378" s="221" t="str">
        <f t="shared" si="58"/>
        <v>NO APLICA ACCION CERRADA</v>
      </c>
      <c r="CM378" s="239" t="s">
        <v>328</v>
      </c>
      <c r="CN378" s="82" t="s">
        <v>1125</v>
      </c>
      <c r="CO378" s="82" t="s">
        <v>339</v>
      </c>
      <c r="CP378" s="116">
        <v>1</v>
      </c>
      <c r="CQ378" s="236" t="s">
        <v>294</v>
      </c>
      <c r="CR378" s="94"/>
      <c r="CS378" s="249">
        <v>44963</v>
      </c>
      <c r="CT378" s="82" t="s">
        <v>1125</v>
      </c>
      <c r="CU378" s="82" t="s">
        <v>339</v>
      </c>
      <c r="CV378" s="107">
        <v>1</v>
      </c>
      <c r="CW378" s="110">
        <v>1</v>
      </c>
      <c r="CX378" s="235" t="str">
        <f t="shared" si="52"/>
        <v>CUMPLIMIENTO TOTAL</v>
      </c>
      <c r="CY378" s="223" t="str">
        <f t="shared" si="53"/>
        <v>NO APLICA ACCION CERRADA</v>
      </c>
      <c r="CZ378" s="221" t="str">
        <f t="shared" si="56"/>
        <v>NO APLICA ACCION CERRADA</v>
      </c>
      <c r="DA378" s="239" t="s">
        <v>328</v>
      </c>
      <c r="DB378" s="82" t="s">
        <v>1125</v>
      </c>
      <c r="DC378" s="82" t="s">
        <v>339</v>
      </c>
      <c r="DD378" s="107">
        <v>1</v>
      </c>
      <c r="DE378" s="97" t="s">
        <v>294</v>
      </c>
      <c r="DF378" s="94"/>
      <c r="DG378" s="141"/>
      <c r="DH378" s="141"/>
      <c r="DI378" s="141"/>
      <c r="DJ378" s="141"/>
      <c r="DK378" s="141"/>
      <c r="DL378" s="141"/>
      <c r="DM378" s="141"/>
      <c r="DN378" s="141"/>
      <c r="DO378" s="141"/>
      <c r="DP378" s="141"/>
      <c r="DQ378" s="141"/>
      <c r="DR378" s="141"/>
      <c r="DS378" s="141"/>
      <c r="DT378" s="141"/>
      <c r="DU378" s="141"/>
      <c r="DV378" s="141"/>
      <c r="DW378" s="141"/>
      <c r="DX378" s="141"/>
      <c r="DY378" s="141"/>
      <c r="DZ378" s="141"/>
      <c r="EA378" s="141"/>
      <c r="EB378" s="141"/>
      <c r="EC378" s="141"/>
      <c r="ED378" s="141"/>
      <c r="EE378" s="141"/>
      <c r="EF378" s="141"/>
      <c r="EG378" s="141"/>
      <c r="EH378" s="141"/>
      <c r="EI378" s="141"/>
      <c r="EJ378" s="141"/>
      <c r="EK378" s="141"/>
      <c r="EL378" s="141"/>
      <c r="EM378" s="141"/>
      <c r="EN378" s="141"/>
      <c r="EO378" s="141"/>
      <c r="EP378" s="141"/>
      <c r="EQ378" s="141"/>
      <c r="ER378" s="141"/>
      <c r="ES378" s="141"/>
      <c r="ET378" s="141"/>
      <c r="EU378" s="141"/>
      <c r="EV378" s="141"/>
      <c r="EW378" s="141"/>
      <c r="EX378" s="141"/>
      <c r="EY378" s="141"/>
      <c r="EZ378" s="141"/>
      <c r="FA378" s="141"/>
      <c r="FB378" s="141"/>
      <c r="FC378" s="141"/>
      <c r="FD378" s="141"/>
      <c r="FE378" s="141"/>
      <c r="FF378" s="141"/>
      <c r="FG378" s="141"/>
      <c r="FH378" s="141"/>
      <c r="FI378" s="141"/>
      <c r="FJ378" s="141"/>
      <c r="FK378" s="141"/>
      <c r="FL378" s="141"/>
      <c r="FM378" s="141"/>
      <c r="FN378" s="141"/>
      <c r="FO378" s="141"/>
      <c r="FP378" s="141"/>
      <c r="FQ378" s="141"/>
      <c r="FR378" s="141"/>
      <c r="FS378" s="141"/>
      <c r="FT378" s="141"/>
      <c r="FU378" s="141"/>
      <c r="FV378" s="141"/>
      <c r="FW378" s="141"/>
      <c r="FX378" s="141"/>
      <c r="FY378" s="141"/>
      <c r="FZ378" s="141"/>
      <c r="GA378" s="141"/>
      <c r="GB378" s="141"/>
      <c r="GC378" s="141"/>
      <c r="GD378" s="141"/>
      <c r="GE378" s="141"/>
      <c r="GF378" s="141"/>
      <c r="GG378" s="141"/>
      <c r="GH378" s="141"/>
      <c r="GI378" s="141"/>
      <c r="GJ378" s="141"/>
      <c r="GK378" s="141"/>
      <c r="GL378" s="141"/>
      <c r="GM378" s="141"/>
      <c r="GN378" s="141"/>
      <c r="GO378" s="141"/>
      <c r="GP378" s="141"/>
      <c r="GQ378" s="141"/>
      <c r="GR378" s="141"/>
      <c r="GS378" s="141"/>
      <c r="GT378" s="141"/>
      <c r="GU378" s="141"/>
      <c r="GV378" s="141"/>
      <c r="GW378" s="141"/>
      <c r="GX378" s="141"/>
      <c r="GY378" s="141"/>
      <c r="GZ378" s="141"/>
      <c r="HA378" s="141"/>
      <c r="HB378" s="141"/>
      <c r="HC378" s="141"/>
      <c r="HD378" s="141"/>
      <c r="HE378" s="141"/>
      <c r="HF378" s="141"/>
      <c r="HG378" s="141"/>
      <c r="HH378" s="141"/>
      <c r="HI378" s="141"/>
      <c r="HJ378" s="141"/>
      <c r="HK378" s="141"/>
      <c r="HL378" s="141"/>
      <c r="HM378" s="141"/>
      <c r="HN378" s="141"/>
      <c r="HO378" s="141"/>
      <c r="HP378" s="141"/>
      <c r="HQ378" s="141"/>
      <c r="HR378" s="141"/>
      <c r="HS378" s="141"/>
      <c r="HT378" s="141"/>
      <c r="HU378" s="141"/>
      <c r="HV378" s="141"/>
      <c r="HW378" s="141"/>
      <c r="HX378" s="141"/>
      <c r="HY378" s="141"/>
      <c r="HZ378" s="141"/>
      <c r="IA378" s="141"/>
      <c r="IB378" s="141"/>
      <c r="IC378" s="141"/>
      <c r="ID378" s="141"/>
      <c r="IE378" s="141"/>
      <c r="IF378" s="141"/>
      <c r="IG378" s="141"/>
      <c r="IH378" s="141"/>
      <c r="II378" s="141"/>
      <c r="IJ378" s="141"/>
      <c r="IK378" s="141"/>
      <c r="IL378" s="141"/>
      <c r="IM378" s="141"/>
      <c r="IN378" s="141"/>
      <c r="IO378" s="141"/>
      <c r="IP378" s="141"/>
      <c r="IQ378" s="141"/>
      <c r="IR378" s="141"/>
      <c r="IS378" s="141"/>
      <c r="IT378" s="141"/>
      <c r="IU378" s="141"/>
      <c r="IV378" s="141"/>
      <c r="IW378" s="141"/>
      <c r="IX378" s="141"/>
      <c r="IY378" s="141"/>
      <c r="IZ378" s="141"/>
      <c r="JA378" s="141"/>
      <c r="JB378" s="141"/>
      <c r="JC378" s="141"/>
      <c r="JD378" s="141"/>
      <c r="JE378" s="141"/>
      <c r="JF378" s="141"/>
      <c r="JG378" s="141"/>
      <c r="JH378" s="141"/>
      <c r="JI378" s="141"/>
      <c r="JJ378" s="141"/>
      <c r="JK378" s="141"/>
      <c r="JL378" s="141"/>
      <c r="JM378" s="141"/>
      <c r="JN378" s="141"/>
      <c r="JO378" s="141"/>
      <c r="JP378" s="141"/>
      <c r="JQ378" s="141"/>
      <c r="JR378" s="141"/>
      <c r="JS378" s="141"/>
      <c r="JT378" s="141"/>
      <c r="JU378" s="141"/>
      <c r="JV378" s="141"/>
      <c r="JW378" s="141"/>
      <c r="JX378" s="141"/>
      <c r="JY378" s="141"/>
      <c r="JZ378" s="141"/>
      <c r="KA378" s="141"/>
      <c r="KB378" s="141"/>
      <c r="KC378" s="141"/>
      <c r="KD378" s="141"/>
      <c r="KE378" s="141"/>
      <c r="KF378" s="141"/>
      <c r="KG378" s="141"/>
      <c r="KH378" s="141"/>
      <c r="KI378" s="141"/>
      <c r="KJ378" s="141"/>
      <c r="KK378" s="141"/>
      <c r="KL378" s="141"/>
      <c r="KM378" s="141"/>
      <c r="KN378" s="141"/>
      <c r="KO378" s="141"/>
      <c r="KP378" s="141"/>
      <c r="KQ378" s="141"/>
      <c r="KR378" s="141"/>
      <c r="KS378" s="141"/>
      <c r="KT378" s="141"/>
      <c r="KU378" s="141"/>
      <c r="KV378" s="141"/>
      <c r="KW378" s="141"/>
      <c r="KX378" s="141"/>
      <c r="KY378" s="141"/>
      <c r="KZ378" s="141"/>
      <c r="LA378" s="141"/>
      <c r="LB378" s="141"/>
      <c r="LC378" s="141"/>
      <c r="LD378" s="141"/>
      <c r="LE378" s="141"/>
      <c r="LF378" s="141"/>
      <c r="LG378" s="141"/>
      <c r="LH378" s="141"/>
      <c r="LI378" s="141"/>
      <c r="LJ378" s="141"/>
      <c r="LK378" s="141"/>
      <c r="LL378" s="141"/>
      <c r="LM378" s="141"/>
      <c r="LN378" s="141"/>
      <c r="LO378" s="141"/>
      <c r="LP378" s="141"/>
      <c r="LQ378" s="141"/>
      <c r="LR378" s="141"/>
      <c r="LS378" s="141"/>
      <c r="LT378" s="141"/>
      <c r="LU378" s="141"/>
      <c r="LV378" s="141"/>
      <c r="LW378" s="141"/>
      <c r="LX378" s="141"/>
      <c r="LY378" s="141"/>
      <c r="LZ378" s="141"/>
      <c r="MA378" s="141"/>
      <c r="MB378" s="141"/>
      <c r="MC378" s="141"/>
      <c r="MD378" s="141"/>
      <c r="ME378" s="141"/>
      <c r="MF378" s="141"/>
      <c r="MG378" s="141"/>
      <c r="MH378" s="141"/>
      <c r="MI378" s="141"/>
      <c r="MJ378" s="141"/>
      <c r="MK378" s="141"/>
      <c r="ML378" s="141"/>
      <c r="MM378" s="141"/>
      <c r="MN378" s="141"/>
      <c r="MO378" s="141"/>
      <c r="MP378" s="141"/>
      <c r="MQ378" s="141"/>
      <c r="MR378" s="141"/>
      <c r="MS378" s="141"/>
      <c r="MT378" s="141"/>
      <c r="MU378" s="141"/>
      <c r="MV378" s="141"/>
      <c r="MW378" s="141"/>
      <c r="MX378" s="141"/>
      <c r="MY378" s="141"/>
      <c r="MZ378" s="141"/>
      <c r="NA378" s="141"/>
      <c r="NB378" s="141"/>
      <c r="NC378" s="141"/>
      <c r="ND378" s="141"/>
      <c r="NE378" s="141"/>
      <c r="NF378" s="141"/>
      <c r="NG378" s="141"/>
      <c r="NH378" s="141"/>
      <c r="NI378" s="141"/>
      <c r="NJ378" s="141"/>
      <c r="NK378" s="141"/>
      <c r="NL378" s="141"/>
      <c r="NM378" s="141"/>
      <c r="NN378" s="141"/>
      <c r="NO378" s="141"/>
      <c r="NP378" s="141"/>
      <c r="NQ378" s="141"/>
      <c r="NR378" s="141"/>
      <c r="NS378" s="141"/>
      <c r="NT378" s="141"/>
      <c r="NU378" s="141"/>
      <c r="NV378" s="141"/>
      <c r="NW378" s="141"/>
      <c r="NX378" s="141"/>
      <c r="NY378" s="141"/>
      <c r="NZ378" s="141"/>
      <c r="OA378" s="141"/>
      <c r="OB378" s="141"/>
      <c r="OC378" s="141"/>
      <c r="OD378" s="141"/>
      <c r="OE378" s="141"/>
      <c r="OF378" s="141"/>
      <c r="OG378" s="141"/>
      <c r="OH378" s="141"/>
      <c r="OI378" s="141"/>
      <c r="OJ378" s="141"/>
      <c r="OK378" s="141"/>
      <c r="OL378" s="141"/>
      <c r="OM378" s="141"/>
      <c r="ON378" s="141"/>
      <c r="OO378" s="141"/>
      <c r="OP378" s="141"/>
      <c r="OQ378" s="141"/>
      <c r="OR378" s="141"/>
      <c r="OS378" s="141"/>
      <c r="OT378" s="141"/>
      <c r="OU378" s="141"/>
      <c r="OV378" s="141"/>
      <c r="OW378" s="141"/>
      <c r="OX378" s="141"/>
      <c r="OY378" s="141"/>
      <c r="OZ378" s="141"/>
      <c r="PA378" s="141"/>
      <c r="PB378" s="141"/>
      <c r="PC378" s="141"/>
      <c r="PD378" s="141"/>
      <c r="PE378" s="141"/>
      <c r="PF378" s="141"/>
      <c r="PG378" s="141"/>
      <c r="PH378" s="141"/>
      <c r="PI378" s="141"/>
      <c r="PJ378" s="141"/>
      <c r="PK378" s="141"/>
      <c r="PL378" s="141"/>
      <c r="PM378" s="141"/>
      <c r="PN378" s="141"/>
      <c r="PO378" s="141"/>
      <c r="PP378" s="141"/>
      <c r="PQ378" s="141"/>
      <c r="PR378" s="141"/>
      <c r="PS378" s="141"/>
      <c r="PT378" s="141"/>
      <c r="PU378" s="141"/>
      <c r="PV378" s="141"/>
      <c r="PW378" s="141"/>
      <c r="PX378" s="141"/>
      <c r="PY378" s="141"/>
      <c r="PZ378" s="141"/>
      <c r="QA378" s="141"/>
      <c r="QB378" s="141"/>
      <c r="QC378" s="141"/>
      <c r="QD378" s="141"/>
      <c r="QE378" s="141"/>
      <c r="QF378" s="141"/>
    </row>
    <row r="379" spans="1:449" s="145" customFormat="1" ht="118.5" hidden="1" customHeight="1">
      <c r="A379" s="252">
        <v>352</v>
      </c>
      <c r="B379" s="253" t="s">
        <v>1876</v>
      </c>
      <c r="C379" s="254" t="s">
        <v>269</v>
      </c>
      <c r="D379" s="255" t="s">
        <v>341</v>
      </c>
      <c r="E379" s="213" t="s">
        <v>4551</v>
      </c>
      <c r="F379" s="255" t="s">
        <v>614</v>
      </c>
      <c r="G379" s="256" t="s">
        <v>269</v>
      </c>
      <c r="H379" s="213" t="s">
        <v>341</v>
      </c>
      <c r="I379" s="213" t="s">
        <v>615</v>
      </c>
      <c r="J379" s="288" t="s">
        <v>1614</v>
      </c>
      <c r="K379" s="395" t="s">
        <v>638</v>
      </c>
      <c r="L379" s="395" t="s">
        <v>639</v>
      </c>
      <c r="M379" s="288" t="s">
        <v>664</v>
      </c>
      <c r="N379" s="395" t="s">
        <v>665</v>
      </c>
      <c r="O379" s="213" t="s">
        <v>26</v>
      </c>
      <c r="P379" s="213" t="s">
        <v>3529</v>
      </c>
      <c r="Q379" s="213" t="s">
        <v>666</v>
      </c>
      <c r="R379" s="213" t="s">
        <v>250</v>
      </c>
      <c r="S379" s="255" t="s">
        <v>4552</v>
      </c>
      <c r="T379" s="257" t="s">
        <v>328</v>
      </c>
      <c r="U379" s="224" t="s">
        <v>597</v>
      </c>
      <c r="V379" s="213">
        <v>2021</v>
      </c>
      <c r="W379" s="255" t="s">
        <v>4553</v>
      </c>
      <c r="X379" s="658" t="s">
        <v>4554</v>
      </c>
      <c r="Y379" s="224" t="s">
        <v>4555</v>
      </c>
      <c r="Z379" s="219" t="s">
        <v>4556</v>
      </c>
      <c r="AA379" s="255" t="s">
        <v>328</v>
      </c>
      <c r="AB379" s="255" t="s">
        <v>328</v>
      </c>
      <c r="AC379" s="255" t="s">
        <v>328</v>
      </c>
      <c r="AD379" s="255" t="s">
        <v>328</v>
      </c>
      <c r="AE379" s="255" t="s">
        <v>328</v>
      </c>
      <c r="AF379" s="315">
        <v>44440</v>
      </c>
      <c r="AG379" s="315">
        <v>44650</v>
      </c>
      <c r="AH379" s="260">
        <v>44743</v>
      </c>
      <c r="AI379" s="260" t="s">
        <v>309</v>
      </c>
      <c r="AJ379" s="260" t="s">
        <v>309</v>
      </c>
      <c r="AK379" s="218">
        <f t="shared" si="50"/>
        <v>-61</v>
      </c>
      <c r="AL379" s="220" t="s">
        <v>547</v>
      </c>
      <c r="AM379" s="257"/>
      <c r="AN379" s="257"/>
      <c r="AO379" s="257"/>
      <c r="AP379" s="261"/>
      <c r="AQ379" s="235" t="s">
        <v>386</v>
      </c>
      <c r="AR379" s="223">
        <v>199</v>
      </c>
      <c r="AS379" s="221" t="s">
        <v>398</v>
      </c>
      <c r="AT379" s="262" t="s">
        <v>412</v>
      </c>
      <c r="AU379" s="220" t="s">
        <v>547</v>
      </c>
      <c r="AV379" s="263" t="s">
        <v>412</v>
      </c>
      <c r="AW379" s="222">
        <v>0</v>
      </c>
      <c r="AX379" s="261">
        <v>0</v>
      </c>
      <c r="AY379" s="221" t="s">
        <v>400</v>
      </c>
      <c r="AZ379" s="221" t="s">
        <v>383</v>
      </c>
      <c r="BA379" s="247" t="s">
        <v>390</v>
      </c>
      <c r="BB379" s="36" t="s">
        <v>4557</v>
      </c>
      <c r="BC379" s="248">
        <v>44620</v>
      </c>
      <c r="BD379" s="50" t="s">
        <v>307</v>
      </c>
      <c r="BE379" s="36" t="s">
        <v>4558</v>
      </c>
      <c r="BF379" s="266">
        <v>0.5</v>
      </c>
      <c r="BG379" s="235" t="s">
        <v>422</v>
      </c>
      <c r="BH379" s="223">
        <v>-44620</v>
      </c>
      <c r="BI379" s="221" t="s">
        <v>398</v>
      </c>
      <c r="BJ379" s="269">
        <v>44638</v>
      </c>
      <c r="BK379" s="733" t="s">
        <v>4559</v>
      </c>
      <c r="BL379" s="734" t="s">
        <v>559</v>
      </c>
      <c r="BM379" s="266">
        <v>0</v>
      </c>
      <c r="BN379" s="221" t="s">
        <v>387</v>
      </c>
      <c r="BO379" s="267"/>
      <c r="BP379" s="268" t="s">
        <v>293</v>
      </c>
      <c r="BQ379" s="62" t="s">
        <v>4560</v>
      </c>
      <c r="BR379" s="269">
        <v>44712</v>
      </c>
      <c r="BS379" s="233" t="s">
        <v>1222</v>
      </c>
      <c r="BT379" s="234">
        <v>1</v>
      </c>
      <c r="BU379" s="235" t="s">
        <v>380</v>
      </c>
      <c r="BV379" s="223">
        <v>-61</v>
      </c>
      <c r="BW379" s="221" t="s">
        <v>387</v>
      </c>
      <c r="BX379" s="312" t="s">
        <v>1178</v>
      </c>
      <c r="BY379" s="570" t="s">
        <v>4561</v>
      </c>
      <c r="BZ379" s="105" t="s">
        <v>402</v>
      </c>
      <c r="CA379" s="106">
        <v>1</v>
      </c>
      <c r="CB379" s="236" t="s">
        <v>294</v>
      </c>
      <c r="CC379" s="94"/>
      <c r="CD379" s="236" t="s">
        <v>294</v>
      </c>
      <c r="CE379" s="233" t="s">
        <v>1125</v>
      </c>
      <c r="CF379" s="233" t="s">
        <v>1125</v>
      </c>
      <c r="CG379" s="375" t="s">
        <v>328</v>
      </c>
      <c r="CH379" s="233" t="s">
        <v>328</v>
      </c>
      <c r="CI379" s="234">
        <v>1</v>
      </c>
      <c r="CJ379" s="235" t="str">
        <f t="shared" si="51"/>
        <v>CUMPLIMIENTO TOTAL</v>
      </c>
      <c r="CK379" s="223" t="str">
        <f t="shared" si="57"/>
        <v>NO APLICA ACCION CERRADA</v>
      </c>
      <c r="CL379" s="221" t="str">
        <f t="shared" si="58"/>
        <v>NO APLICA ACCION CERRADA</v>
      </c>
      <c r="CM379" s="239" t="s">
        <v>328</v>
      </c>
      <c r="CN379" s="82" t="s">
        <v>1125</v>
      </c>
      <c r="CO379" s="82" t="s">
        <v>339</v>
      </c>
      <c r="CP379" s="107">
        <v>1</v>
      </c>
      <c r="CQ379" s="236" t="s">
        <v>294</v>
      </c>
      <c r="CR379" s="94"/>
      <c r="CS379" s="249">
        <v>44963</v>
      </c>
      <c r="CT379" s="82" t="s">
        <v>1125</v>
      </c>
      <c r="CU379" s="82" t="s">
        <v>339</v>
      </c>
      <c r="CV379" s="107">
        <v>1</v>
      </c>
      <c r="CW379" s="110">
        <v>1</v>
      </c>
      <c r="CX379" s="235" t="str">
        <f t="shared" si="52"/>
        <v>CUMPLIMIENTO TOTAL</v>
      </c>
      <c r="CY379" s="223" t="str">
        <f t="shared" si="53"/>
        <v>NO APLICA ACCION CERRADA</v>
      </c>
      <c r="CZ379" s="221" t="str">
        <f t="shared" si="56"/>
        <v>NO APLICA ACCION CERRADA</v>
      </c>
      <c r="DA379" s="239" t="s">
        <v>328</v>
      </c>
      <c r="DB379" s="82" t="s">
        <v>1125</v>
      </c>
      <c r="DC379" s="82" t="s">
        <v>339</v>
      </c>
      <c r="DD379" s="107">
        <v>1</v>
      </c>
      <c r="DE379" s="97" t="s">
        <v>294</v>
      </c>
      <c r="DF379" s="94"/>
      <c r="DG379" s="141"/>
      <c r="DH379" s="141"/>
      <c r="DI379" s="141"/>
      <c r="DJ379" s="141"/>
      <c r="DK379" s="141"/>
      <c r="DL379" s="141"/>
      <c r="DM379" s="141"/>
      <c r="DN379" s="141"/>
      <c r="DO379" s="141"/>
      <c r="DP379" s="141"/>
      <c r="DQ379" s="141"/>
      <c r="DR379" s="141"/>
      <c r="DS379" s="141"/>
      <c r="DT379" s="141"/>
      <c r="DU379" s="141"/>
      <c r="DV379" s="141"/>
      <c r="DW379" s="141"/>
      <c r="DX379" s="141"/>
      <c r="DY379" s="141"/>
      <c r="DZ379" s="141"/>
      <c r="EA379" s="141"/>
      <c r="EB379" s="141"/>
      <c r="EC379" s="141"/>
      <c r="ED379" s="141"/>
      <c r="EE379" s="141"/>
      <c r="EF379" s="141"/>
      <c r="EG379" s="141"/>
      <c r="EH379" s="141"/>
      <c r="EI379" s="141"/>
      <c r="EJ379" s="141"/>
      <c r="EK379" s="141"/>
      <c r="EL379" s="141"/>
      <c r="EM379" s="141"/>
      <c r="EN379" s="141"/>
      <c r="EO379" s="141"/>
      <c r="EP379" s="141"/>
      <c r="EQ379" s="141"/>
      <c r="ER379" s="141"/>
      <c r="ES379" s="141"/>
      <c r="ET379" s="141"/>
      <c r="EU379" s="141"/>
      <c r="EV379" s="141"/>
      <c r="EW379" s="141"/>
      <c r="EX379" s="141"/>
      <c r="EY379" s="141"/>
      <c r="EZ379" s="141"/>
      <c r="FA379" s="141"/>
      <c r="FB379" s="141"/>
      <c r="FC379" s="141"/>
      <c r="FD379" s="141"/>
      <c r="FE379" s="141"/>
      <c r="FF379" s="141"/>
      <c r="FG379" s="141"/>
      <c r="FH379" s="141"/>
      <c r="FI379" s="141"/>
      <c r="FJ379" s="141"/>
      <c r="FK379" s="141"/>
      <c r="FL379" s="141"/>
      <c r="FM379" s="141"/>
      <c r="FN379" s="141"/>
      <c r="FO379" s="141"/>
      <c r="FP379" s="141"/>
      <c r="FQ379" s="141"/>
      <c r="FR379" s="141"/>
      <c r="FS379" s="141"/>
      <c r="FT379" s="141"/>
      <c r="FU379" s="141"/>
      <c r="FV379" s="141"/>
      <c r="FW379" s="141"/>
      <c r="FX379" s="141"/>
      <c r="FY379" s="141"/>
      <c r="FZ379" s="141"/>
      <c r="GA379" s="141"/>
      <c r="GB379" s="141"/>
      <c r="GC379" s="141"/>
      <c r="GD379" s="141"/>
      <c r="GE379" s="141"/>
      <c r="GF379" s="141"/>
      <c r="GG379" s="141"/>
      <c r="GH379" s="141"/>
      <c r="GI379" s="141"/>
      <c r="GJ379" s="141"/>
      <c r="GK379" s="141"/>
      <c r="GL379" s="141"/>
      <c r="GM379" s="141"/>
      <c r="GN379" s="141"/>
      <c r="GO379" s="141"/>
      <c r="GP379" s="141"/>
      <c r="GQ379" s="141"/>
      <c r="GR379" s="141"/>
      <c r="GS379" s="141"/>
      <c r="GT379" s="141"/>
      <c r="GU379" s="141"/>
      <c r="GV379" s="141"/>
      <c r="GW379" s="141"/>
      <c r="GX379" s="141"/>
      <c r="GY379" s="141"/>
      <c r="GZ379" s="141"/>
      <c r="HA379" s="141"/>
      <c r="HB379" s="141"/>
      <c r="HC379" s="141"/>
      <c r="HD379" s="141"/>
      <c r="HE379" s="141"/>
      <c r="HF379" s="141"/>
      <c r="HG379" s="141"/>
      <c r="HH379" s="141"/>
      <c r="HI379" s="141"/>
      <c r="HJ379" s="141"/>
      <c r="HK379" s="141"/>
      <c r="HL379" s="141"/>
      <c r="HM379" s="141"/>
      <c r="HN379" s="141"/>
      <c r="HO379" s="141"/>
      <c r="HP379" s="141"/>
      <c r="HQ379" s="141"/>
      <c r="HR379" s="141"/>
      <c r="HS379" s="141"/>
      <c r="HT379" s="141"/>
      <c r="HU379" s="141"/>
      <c r="HV379" s="141"/>
      <c r="HW379" s="141"/>
      <c r="HX379" s="141"/>
      <c r="HY379" s="141"/>
      <c r="HZ379" s="141"/>
      <c r="IA379" s="141"/>
      <c r="IB379" s="141"/>
      <c r="IC379" s="141"/>
      <c r="ID379" s="141"/>
      <c r="IE379" s="141"/>
      <c r="IF379" s="141"/>
      <c r="IG379" s="141"/>
      <c r="IH379" s="141"/>
      <c r="II379" s="141"/>
      <c r="IJ379" s="141"/>
      <c r="IK379" s="141"/>
      <c r="IL379" s="141"/>
      <c r="IM379" s="141"/>
      <c r="IN379" s="141"/>
      <c r="IO379" s="141"/>
      <c r="IP379" s="141"/>
      <c r="IQ379" s="141"/>
      <c r="IR379" s="141"/>
      <c r="IS379" s="141"/>
      <c r="IT379" s="141"/>
      <c r="IU379" s="141"/>
      <c r="IV379" s="141"/>
      <c r="IW379" s="141"/>
      <c r="IX379" s="141"/>
      <c r="IY379" s="141"/>
      <c r="IZ379" s="141"/>
      <c r="JA379" s="141"/>
      <c r="JB379" s="141"/>
      <c r="JC379" s="141"/>
      <c r="JD379" s="141"/>
      <c r="JE379" s="141"/>
      <c r="JF379" s="141"/>
      <c r="JG379" s="141"/>
      <c r="JH379" s="141"/>
      <c r="JI379" s="141"/>
      <c r="JJ379" s="141"/>
      <c r="JK379" s="141"/>
      <c r="JL379" s="141"/>
      <c r="JM379" s="141"/>
      <c r="JN379" s="141"/>
      <c r="JO379" s="141"/>
      <c r="JP379" s="141"/>
      <c r="JQ379" s="141"/>
      <c r="JR379" s="141"/>
      <c r="JS379" s="141"/>
      <c r="JT379" s="141"/>
      <c r="JU379" s="141"/>
      <c r="JV379" s="141"/>
      <c r="JW379" s="141"/>
      <c r="JX379" s="141"/>
      <c r="JY379" s="141"/>
      <c r="JZ379" s="141"/>
      <c r="KA379" s="141"/>
      <c r="KB379" s="141"/>
      <c r="KC379" s="141"/>
      <c r="KD379" s="141"/>
      <c r="KE379" s="141"/>
      <c r="KF379" s="141"/>
      <c r="KG379" s="141"/>
      <c r="KH379" s="141"/>
      <c r="KI379" s="141"/>
      <c r="KJ379" s="141"/>
      <c r="KK379" s="141"/>
      <c r="KL379" s="141"/>
      <c r="KM379" s="141"/>
      <c r="KN379" s="141"/>
      <c r="KO379" s="141"/>
      <c r="KP379" s="141"/>
      <c r="KQ379" s="141"/>
      <c r="KR379" s="141"/>
      <c r="KS379" s="141"/>
      <c r="KT379" s="141"/>
      <c r="KU379" s="141"/>
      <c r="KV379" s="141"/>
      <c r="KW379" s="141"/>
      <c r="KX379" s="141"/>
      <c r="KY379" s="141"/>
      <c r="KZ379" s="141"/>
      <c r="LA379" s="141"/>
      <c r="LB379" s="141"/>
      <c r="LC379" s="141"/>
      <c r="LD379" s="141"/>
      <c r="LE379" s="141"/>
      <c r="LF379" s="141"/>
      <c r="LG379" s="141"/>
      <c r="LH379" s="141"/>
      <c r="LI379" s="141"/>
      <c r="LJ379" s="141"/>
      <c r="LK379" s="141"/>
      <c r="LL379" s="141"/>
      <c r="LM379" s="141"/>
      <c r="LN379" s="141"/>
      <c r="LO379" s="141"/>
      <c r="LP379" s="141"/>
      <c r="LQ379" s="141"/>
      <c r="LR379" s="141"/>
      <c r="LS379" s="141"/>
      <c r="LT379" s="141"/>
      <c r="LU379" s="141"/>
      <c r="LV379" s="141"/>
      <c r="LW379" s="141"/>
      <c r="LX379" s="141"/>
      <c r="LY379" s="141"/>
      <c r="LZ379" s="141"/>
      <c r="MA379" s="141"/>
      <c r="MB379" s="141"/>
      <c r="MC379" s="141"/>
      <c r="MD379" s="141"/>
      <c r="ME379" s="141"/>
      <c r="MF379" s="141"/>
      <c r="MG379" s="141"/>
      <c r="MH379" s="141"/>
      <c r="MI379" s="141"/>
      <c r="MJ379" s="141"/>
      <c r="MK379" s="141"/>
      <c r="ML379" s="141"/>
      <c r="MM379" s="141"/>
      <c r="MN379" s="141"/>
      <c r="MO379" s="141"/>
      <c r="MP379" s="141"/>
      <c r="MQ379" s="141"/>
      <c r="MR379" s="141"/>
      <c r="MS379" s="141"/>
      <c r="MT379" s="141"/>
      <c r="MU379" s="141"/>
      <c r="MV379" s="141"/>
      <c r="MW379" s="141"/>
      <c r="MX379" s="141"/>
      <c r="MY379" s="141"/>
      <c r="MZ379" s="141"/>
      <c r="NA379" s="141"/>
      <c r="NB379" s="141"/>
      <c r="NC379" s="141"/>
      <c r="ND379" s="141"/>
      <c r="NE379" s="141"/>
      <c r="NF379" s="141"/>
      <c r="NG379" s="141"/>
      <c r="NH379" s="141"/>
      <c r="NI379" s="141"/>
      <c r="NJ379" s="141"/>
      <c r="NK379" s="141"/>
      <c r="NL379" s="141"/>
      <c r="NM379" s="141"/>
      <c r="NN379" s="141"/>
      <c r="NO379" s="141"/>
      <c r="NP379" s="141"/>
      <c r="NQ379" s="141"/>
      <c r="NR379" s="141"/>
      <c r="NS379" s="141"/>
      <c r="NT379" s="141"/>
      <c r="NU379" s="141"/>
      <c r="NV379" s="141"/>
      <c r="NW379" s="141"/>
      <c r="NX379" s="141"/>
      <c r="NY379" s="141"/>
      <c r="NZ379" s="141"/>
      <c r="OA379" s="141"/>
      <c r="OB379" s="141"/>
      <c r="OC379" s="141"/>
      <c r="OD379" s="141"/>
      <c r="OE379" s="141"/>
      <c r="OF379" s="141"/>
      <c r="OG379" s="141"/>
      <c r="OH379" s="141"/>
      <c r="OI379" s="141"/>
      <c r="OJ379" s="141"/>
      <c r="OK379" s="141"/>
      <c r="OL379" s="141"/>
      <c r="OM379" s="141"/>
      <c r="ON379" s="141"/>
      <c r="OO379" s="141"/>
      <c r="OP379" s="141"/>
      <c r="OQ379" s="141"/>
      <c r="OR379" s="141"/>
      <c r="OS379" s="141"/>
      <c r="OT379" s="141"/>
      <c r="OU379" s="141"/>
      <c r="OV379" s="141"/>
      <c r="OW379" s="141"/>
      <c r="OX379" s="141"/>
      <c r="OY379" s="141"/>
      <c r="OZ379" s="141"/>
      <c r="PA379" s="141"/>
      <c r="PB379" s="141"/>
      <c r="PC379" s="141"/>
      <c r="PD379" s="141"/>
      <c r="PE379" s="141"/>
      <c r="PF379" s="141"/>
      <c r="PG379" s="141"/>
      <c r="PH379" s="141"/>
      <c r="PI379" s="141"/>
      <c r="PJ379" s="141"/>
      <c r="PK379" s="141"/>
      <c r="PL379" s="141"/>
      <c r="PM379" s="141"/>
      <c r="PN379" s="141"/>
      <c r="PO379" s="141"/>
      <c r="PP379" s="141"/>
      <c r="PQ379" s="141"/>
      <c r="PR379" s="141"/>
      <c r="PS379" s="141"/>
      <c r="PT379" s="141"/>
      <c r="PU379" s="141"/>
      <c r="PV379" s="141"/>
      <c r="PW379" s="141"/>
      <c r="PX379" s="141"/>
      <c r="PY379" s="141"/>
      <c r="PZ379" s="141"/>
      <c r="QA379" s="141"/>
      <c r="QB379" s="141"/>
      <c r="QC379" s="141"/>
      <c r="QD379" s="141"/>
      <c r="QE379" s="141"/>
      <c r="QF379" s="141"/>
    </row>
    <row r="380" spans="1:449" s="145" customFormat="1" ht="118.5" hidden="1" customHeight="1">
      <c r="A380" s="252">
        <v>353</v>
      </c>
      <c r="B380" s="253" t="s">
        <v>1876</v>
      </c>
      <c r="C380" s="254" t="s">
        <v>269</v>
      </c>
      <c r="D380" s="255" t="s">
        <v>341</v>
      </c>
      <c r="E380" s="213" t="s">
        <v>4551</v>
      </c>
      <c r="F380" s="255" t="s">
        <v>614</v>
      </c>
      <c r="G380" s="256" t="s">
        <v>269</v>
      </c>
      <c r="H380" s="213" t="s">
        <v>341</v>
      </c>
      <c r="I380" s="213" t="s">
        <v>615</v>
      </c>
      <c r="J380" s="288" t="s">
        <v>1614</v>
      </c>
      <c r="K380" s="395" t="s">
        <v>638</v>
      </c>
      <c r="L380" s="395" t="s">
        <v>639</v>
      </c>
      <c r="M380" s="288" t="s">
        <v>664</v>
      </c>
      <c r="N380" s="395" t="s">
        <v>665</v>
      </c>
      <c r="O380" s="213" t="s">
        <v>127</v>
      </c>
      <c r="P380" s="213" t="s">
        <v>4562</v>
      </c>
      <c r="Q380" s="213" t="s">
        <v>666</v>
      </c>
      <c r="R380" s="213" t="s">
        <v>250</v>
      </c>
      <c r="S380" s="255" t="s">
        <v>4563</v>
      </c>
      <c r="T380" s="257" t="s">
        <v>328</v>
      </c>
      <c r="U380" s="224" t="s">
        <v>597</v>
      </c>
      <c r="V380" s="213">
        <v>2021</v>
      </c>
      <c r="W380" s="255" t="s">
        <v>4564</v>
      </c>
      <c r="X380" s="658" t="s">
        <v>4565</v>
      </c>
      <c r="Y380" s="224" t="s">
        <v>4555</v>
      </c>
      <c r="Z380" s="219" t="s">
        <v>4556</v>
      </c>
      <c r="AA380" s="255" t="s">
        <v>328</v>
      </c>
      <c r="AB380" s="255" t="s">
        <v>328</v>
      </c>
      <c r="AC380" s="255" t="s">
        <v>328</v>
      </c>
      <c r="AD380" s="255" t="s">
        <v>328</v>
      </c>
      <c r="AE380" s="255" t="s">
        <v>328</v>
      </c>
      <c r="AF380" s="315">
        <v>44440</v>
      </c>
      <c r="AG380" s="315">
        <v>44650</v>
      </c>
      <c r="AH380" s="260">
        <v>44743</v>
      </c>
      <c r="AI380" s="260" t="s">
        <v>309</v>
      </c>
      <c r="AJ380" s="260" t="s">
        <v>309</v>
      </c>
      <c r="AK380" s="218">
        <f t="shared" si="50"/>
        <v>-61</v>
      </c>
      <c r="AL380" s="220" t="s">
        <v>547</v>
      </c>
      <c r="AM380" s="257"/>
      <c r="AN380" s="257"/>
      <c r="AO380" s="257"/>
      <c r="AP380" s="261"/>
      <c r="AQ380" s="235" t="s">
        <v>386</v>
      </c>
      <c r="AR380" s="223">
        <v>199</v>
      </c>
      <c r="AS380" s="221" t="s">
        <v>398</v>
      </c>
      <c r="AT380" s="262" t="s">
        <v>412</v>
      </c>
      <c r="AU380" s="220" t="s">
        <v>547</v>
      </c>
      <c r="AV380" s="263" t="s">
        <v>412</v>
      </c>
      <c r="AW380" s="222">
        <v>0</v>
      </c>
      <c r="AX380" s="261">
        <v>0</v>
      </c>
      <c r="AY380" s="221" t="s">
        <v>400</v>
      </c>
      <c r="AZ380" s="221" t="s">
        <v>383</v>
      </c>
      <c r="BA380" s="247" t="s">
        <v>390</v>
      </c>
      <c r="BB380" s="36" t="s">
        <v>4557</v>
      </c>
      <c r="BC380" s="248">
        <v>44620</v>
      </c>
      <c r="BD380" s="50" t="s">
        <v>307</v>
      </c>
      <c r="BE380" s="36" t="s">
        <v>4558</v>
      </c>
      <c r="BF380" s="266">
        <v>0.5</v>
      </c>
      <c r="BG380" s="235" t="s">
        <v>422</v>
      </c>
      <c r="BH380" s="223">
        <v>-44620</v>
      </c>
      <c r="BI380" s="221" t="s">
        <v>398</v>
      </c>
      <c r="BJ380" s="269">
        <v>44638</v>
      </c>
      <c r="BK380" s="733" t="s">
        <v>4559</v>
      </c>
      <c r="BL380" s="734" t="s">
        <v>559</v>
      </c>
      <c r="BM380" s="266">
        <v>0</v>
      </c>
      <c r="BN380" s="221" t="s">
        <v>387</v>
      </c>
      <c r="BO380" s="267"/>
      <c r="BP380" s="268" t="s">
        <v>293</v>
      </c>
      <c r="BQ380" s="62" t="s">
        <v>4560</v>
      </c>
      <c r="BR380" s="269">
        <v>44712</v>
      </c>
      <c r="BS380" s="233" t="s">
        <v>1222</v>
      </c>
      <c r="BT380" s="234">
        <v>1</v>
      </c>
      <c r="BU380" s="235" t="s">
        <v>380</v>
      </c>
      <c r="BV380" s="223">
        <v>-61</v>
      </c>
      <c r="BW380" s="221" t="s">
        <v>387</v>
      </c>
      <c r="BX380" s="312" t="s">
        <v>1178</v>
      </c>
      <c r="BY380" s="570" t="s">
        <v>4561</v>
      </c>
      <c r="BZ380" s="105" t="s">
        <v>402</v>
      </c>
      <c r="CA380" s="106">
        <v>1</v>
      </c>
      <c r="CB380" s="236" t="s">
        <v>294</v>
      </c>
      <c r="CC380" s="94"/>
      <c r="CD380" s="236" t="s">
        <v>294</v>
      </c>
      <c r="CE380" s="233" t="s">
        <v>1125</v>
      </c>
      <c r="CF380" s="233" t="s">
        <v>1125</v>
      </c>
      <c r="CG380" s="375" t="s">
        <v>328</v>
      </c>
      <c r="CH380" s="233" t="s">
        <v>328</v>
      </c>
      <c r="CI380" s="234">
        <v>1</v>
      </c>
      <c r="CJ380" s="235" t="str">
        <f t="shared" si="51"/>
        <v>CUMPLIMIENTO TOTAL</v>
      </c>
      <c r="CK380" s="223" t="str">
        <f t="shared" si="57"/>
        <v>NO APLICA ACCION CERRADA</v>
      </c>
      <c r="CL380" s="221" t="str">
        <f t="shared" si="58"/>
        <v>NO APLICA ACCION CERRADA</v>
      </c>
      <c r="CM380" s="239" t="s">
        <v>328</v>
      </c>
      <c r="CN380" s="82" t="s">
        <v>1125</v>
      </c>
      <c r="CO380" s="82" t="s">
        <v>339</v>
      </c>
      <c r="CP380" s="107">
        <v>1</v>
      </c>
      <c r="CQ380" s="236" t="s">
        <v>294</v>
      </c>
      <c r="CR380" s="94"/>
      <c r="CS380" s="249">
        <v>44963</v>
      </c>
      <c r="CT380" s="82" t="s">
        <v>1125</v>
      </c>
      <c r="CU380" s="82" t="s">
        <v>339</v>
      </c>
      <c r="CV380" s="107">
        <v>1</v>
      </c>
      <c r="CW380" s="110">
        <v>1</v>
      </c>
      <c r="CX380" s="235" t="str">
        <f t="shared" si="52"/>
        <v>CUMPLIMIENTO TOTAL</v>
      </c>
      <c r="CY380" s="223" t="str">
        <f t="shared" si="53"/>
        <v>NO APLICA ACCION CERRADA</v>
      </c>
      <c r="CZ380" s="221" t="str">
        <f t="shared" si="56"/>
        <v>NO APLICA ACCION CERRADA</v>
      </c>
      <c r="DA380" s="239" t="s">
        <v>328</v>
      </c>
      <c r="DB380" s="82" t="s">
        <v>1125</v>
      </c>
      <c r="DC380" s="82" t="s">
        <v>339</v>
      </c>
      <c r="DD380" s="107">
        <v>1</v>
      </c>
      <c r="DE380" s="97" t="s">
        <v>294</v>
      </c>
      <c r="DF380" s="94"/>
      <c r="DG380" s="141"/>
      <c r="DH380" s="141"/>
      <c r="DI380" s="141"/>
      <c r="DJ380" s="141"/>
      <c r="DK380" s="141"/>
      <c r="DL380" s="141"/>
      <c r="DM380" s="141"/>
      <c r="DN380" s="141"/>
      <c r="DO380" s="141"/>
      <c r="DP380" s="141"/>
      <c r="DQ380" s="141"/>
      <c r="DR380" s="141"/>
      <c r="DS380" s="141"/>
      <c r="DT380" s="141"/>
      <c r="DU380" s="141"/>
      <c r="DV380" s="141"/>
      <c r="DW380" s="141"/>
      <c r="DX380" s="141"/>
      <c r="DY380" s="141"/>
      <c r="DZ380" s="141"/>
      <c r="EA380" s="141"/>
      <c r="EB380" s="141"/>
      <c r="EC380" s="141"/>
      <c r="ED380" s="141"/>
      <c r="EE380" s="141"/>
      <c r="EF380" s="141"/>
      <c r="EG380" s="141"/>
      <c r="EH380" s="141"/>
      <c r="EI380" s="141"/>
      <c r="EJ380" s="141"/>
      <c r="EK380" s="141"/>
      <c r="EL380" s="141"/>
      <c r="EM380" s="141"/>
      <c r="EN380" s="141"/>
      <c r="EO380" s="141"/>
      <c r="EP380" s="141"/>
      <c r="EQ380" s="141"/>
      <c r="ER380" s="141"/>
      <c r="ES380" s="141"/>
      <c r="ET380" s="141"/>
      <c r="EU380" s="141"/>
      <c r="EV380" s="141"/>
      <c r="EW380" s="141"/>
      <c r="EX380" s="141"/>
      <c r="EY380" s="141"/>
      <c r="EZ380" s="141"/>
      <c r="FA380" s="141"/>
      <c r="FB380" s="141"/>
      <c r="FC380" s="141"/>
      <c r="FD380" s="141"/>
      <c r="FE380" s="141"/>
      <c r="FF380" s="141"/>
      <c r="FG380" s="141"/>
      <c r="FH380" s="141"/>
      <c r="FI380" s="141"/>
      <c r="FJ380" s="141"/>
      <c r="FK380" s="141"/>
      <c r="FL380" s="141"/>
      <c r="FM380" s="141"/>
      <c r="FN380" s="141"/>
      <c r="FO380" s="141"/>
      <c r="FP380" s="141"/>
      <c r="FQ380" s="141"/>
      <c r="FR380" s="141"/>
      <c r="FS380" s="141"/>
      <c r="FT380" s="141"/>
      <c r="FU380" s="141"/>
      <c r="FV380" s="141"/>
      <c r="FW380" s="141"/>
      <c r="FX380" s="141"/>
      <c r="FY380" s="141"/>
      <c r="FZ380" s="141"/>
      <c r="GA380" s="141"/>
      <c r="GB380" s="141"/>
      <c r="GC380" s="141"/>
      <c r="GD380" s="141"/>
      <c r="GE380" s="141"/>
      <c r="GF380" s="141"/>
      <c r="GG380" s="141"/>
      <c r="GH380" s="141"/>
      <c r="GI380" s="141"/>
      <c r="GJ380" s="141"/>
      <c r="GK380" s="141"/>
      <c r="GL380" s="141"/>
      <c r="GM380" s="141"/>
      <c r="GN380" s="141"/>
      <c r="GO380" s="141"/>
      <c r="GP380" s="141"/>
      <c r="GQ380" s="141"/>
      <c r="GR380" s="141"/>
      <c r="GS380" s="141"/>
      <c r="GT380" s="141"/>
      <c r="GU380" s="141"/>
      <c r="GV380" s="141"/>
      <c r="GW380" s="141"/>
      <c r="GX380" s="141"/>
      <c r="GY380" s="141"/>
      <c r="GZ380" s="141"/>
      <c r="HA380" s="141"/>
      <c r="HB380" s="141"/>
      <c r="HC380" s="141"/>
      <c r="HD380" s="141"/>
      <c r="HE380" s="141"/>
      <c r="HF380" s="141"/>
      <c r="HG380" s="141"/>
      <c r="HH380" s="141"/>
      <c r="HI380" s="141"/>
      <c r="HJ380" s="141"/>
      <c r="HK380" s="141"/>
      <c r="HL380" s="141"/>
      <c r="HM380" s="141"/>
      <c r="HN380" s="141"/>
      <c r="HO380" s="141"/>
      <c r="HP380" s="141"/>
      <c r="HQ380" s="141"/>
      <c r="HR380" s="141"/>
      <c r="HS380" s="141"/>
      <c r="HT380" s="141"/>
      <c r="HU380" s="141"/>
      <c r="HV380" s="141"/>
      <c r="HW380" s="141"/>
      <c r="HX380" s="141"/>
      <c r="HY380" s="141"/>
      <c r="HZ380" s="141"/>
      <c r="IA380" s="141"/>
      <c r="IB380" s="141"/>
      <c r="IC380" s="141"/>
      <c r="ID380" s="141"/>
      <c r="IE380" s="141"/>
      <c r="IF380" s="141"/>
      <c r="IG380" s="141"/>
      <c r="IH380" s="141"/>
      <c r="II380" s="141"/>
      <c r="IJ380" s="141"/>
      <c r="IK380" s="141"/>
      <c r="IL380" s="141"/>
      <c r="IM380" s="141"/>
      <c r="IN380" s="141"/>
      <c r="IO380" s="141"/>
      <c r="IP380" s="141"/>
      <c r="IQ380" s="141"/>
      <c r="IR380" s="141"/>
      <c r="IS380" s="141"/>
      <c r="IT380" s="141"/>
      <c r="IU380" s="141"/>
      <c r="IV380" s="141"/>
      <c r="IW380" s="141"/>
      <c r="IX380" s="141"/>
      <c r="IY380" s="141"/>
      <c r="IZ380" s="141"/>
      <c r="JA380" s="141"/>
      <c r="JB380" s="141"/>
      <c r="JC380" s="141"/>
      <c r="JD380" s="141"/>
      <c r="JE380" s="141"/>
      <c r="JF380" s="141"/>
      <c r="JG380" s="141"/>
      <c r="JH380" s="141"/>
      <c r="JI380" s="141"/>
      <c r="JJ380" s="141"/>
      <c r="JK380" s="141"/>
      <c r="JL380" s="141"/>
      <c r="JM380" s="141"/>
      <c r="JN380" s="141"/>
      <c r="JO380" s="141"/>
      <c r="JP380" s="141"/>
      <c r="JQ380" s="141"/>
      <c r="JR380" s="141"/>
      <c r="JS380" s="141"/>
      <c r="JT380" s="141"/>
      <c r="JU380" s="141"/>
      <c r="JV380" s="141"/>
      <c r="JW380" s="141"/>
      <c r="JX380" s="141"/>
      <c r="JY380" s="141"/>
      <c r="JZ380" s="141"/>
      <c r="KA380" s="141"/>
      <c r="KB380" s="141"/>
      <c r="KC380" s="141"/>
      <c r="KD380" s="141"/>
      <c r="KE380" s="141"/>
      <c r="KF380" s="141"/>
      <c r="KG380" s="141"/>
      <c r="KH380" s="141"/>
      <c r="KI380" s="141"/>
      <c r="KJ380" s="141"/>
      <c r="KK380" s="141"/>
      <c r="KL380" s="141"/>
      <c r="KM380" s="141"/>
      <c r="KN380" s="141"/>
      <c r="KO380" s="141"/>
      <c r="KP380" s="141"/>
      <c r="KQ380" s="141"/>
      <c r="KR380" s="141"/>
      <c r="KS380" s="141"/>
      <c r="KT380" s="141"/>
      <c r="KU380" s="141"/>
      <c r="KV380" s="141"/>
      <c r="KW380" s="141"/>
      <c r="KX380" s="141"/>
      <c r="KY380" s="141"/>
      <c r="KZ380" s="141"/>
      <c r="LA380" s="141"/>
      <c r="LB380" s="141"/>
      <c r="LC380" s="141"/>
      <c r="LD380" s="141"/>
      <c r="LE380" s="141"/>
      <c r="LF380" s="141"/>
      <c r="LG380" s="141"/>
      <c r="LH380" s="141"/>
      <c r="LI380" s="141"/>
      <c r="LJ380" s="141"/>
      <c r="LK380" s="141"/>
      <c r="LL380" s="141"/>
      <c r="LM380" s="141"/>
      <c r="LN380" s="141"/>
      <c r="LO380" s="141"/>
      <c r="LP380" s="141"/>
      <c r="LQ380" s="141"/>
      <c r="LR380" s="141"/>
      <c r="LS380" s="141"/>
      <c r="LT380" s="141"/>
      <c r="LU380" s="141"/>
      <c r="LV380" s="141"/>
      <c r="LW380" s="141"/>
      <c r="LX380" s="141"/>
      <c r="LY380" s="141"/>
      <c r="LZ380" s="141"/>
      <c r="MA380" s="141"/>
      <c r="MB380" s="141"/>
      <c r="MC380" s="141"/>
      <c r="MD380" s="141"/>
      <c r="ME380" s="141"/>
      <c r="MF380" s="141"/>
      <c r="MG380" s="141"/>
      <c r="MH380" s="141"/>
      <c r="MI380" s="141"/>
      <c r="MJ380" s="141"/>
      <c r="MK380" s="141"/>
      <c r="ML380" s="141"/>
      <c r="MM380" s="141"/>
      <c r="MN380" s="141"/>
      <c r="MO380" s="141"/>
      <c r="MP380" s="141"/>
      <c r="MQ380" s="141"/>
      <c r="MR380" s="141"/>
      <c r="MS380" s="141"/>
      <c r="MT380" s="141"/>
      <c r="MU380" s="141"/>
      <c r="MV380" s="141"/>
      <c r="MW380" s="141"/>
      <c r="MX380" s="141"/>
      <c r="MY380" s="141"/>
      <c r="MZ380" s="141"/>
      <c r="NA380" s="141"/>
      <c r="NB380" s="141"/>
      <c r="NC380" s="141"/>
      <c r="ND380" s="141"/>
      <c r="NE380" s="141"/>
      <c r="NF380" s="141"/>
      <c r="NG380" s="141"/>
      <c r="NH380" s="141"/>
      <c r="NI380" s="141"/>
      <c r="NJ380" s="141"/>
      <c r="NK380" s="141"/>
      <c r="NL380" s="141"/>
      <c r="NM380" s="141"/>
      <c r="NN380" s="141"/>
      <c r="NO380" s="141"/>
      <c r="NP380" s="141"/>
      <c r="NQ380" s="141"/>
      <c r="NR380" s="141"/>
      <c r="NS380" s="141"/>
      <c r="NT380" s="141"/>
      <c r="NU380" s="141"/>
      <c r="NV380" s="141"/>
      <c r="NW380" s="141"/>
      <c r="NX380" s="141"/>
      <c r="NY380" s="141"/>
      <c r="NZ380" s="141"/>
      <c r="OA380" s="141"/>
      <c r="OB380" s="141"/>
      <c r="OC380" s="141"/>
      <c r="OD380" s="141"/>
      <c r="OE380" s="141"/>
      <c r="OF380" s="141"/>
      <c r="OG380" s="141"/>
      <c r="OH380" s="141"/>
      <c r="OI380" s="141"/>
      <c r="OJ380" s="141"/>
      <c r="OK380" s="141"/>
      <c r="OL380" s="141"/>
      <c r="OM380" s="141"/>
      <c r="ON380" s="141"/>
      <c r="OO380" s="141"/>
      <c r="OP380" s="141"/>
      <c r="OQ380" s="141"/>
      <c r="OR380" s="141"/>
      <c r="OS380" s="141"/>
      <c r="OT380" s="141"/>
      <c r="OU380" s="141"/>
      <c r="OV380" s="141"/>
      <c r="OW380" s="141"/>
      <c r="OX380" s="141"/>
      <c r="OY380" s="141"/>
      <c r="OZ380" s="141"/>
      <c r="PA380" s="141"/>
      <c r="PB380" s="141"/>
      <c r="PC380" s="141"/>
      <c r="PD380" s="141"/>
      <c r="PE380" s="141"/>
      <c r="PF380" s="141"/>
      <c r="PG380" s="141"/>
      <c r="PH380" s="141"/>
      <c r="PI380" s="141"/>
      <c r="PJ380" s="141"/>
      <c r="PK380" s="141"/>
      <c r="PL380" s="141"/>
      <c r="PM380" s="141"/>
      <c r="PN380" s="141"/>
      <c r="PO380" s="141"/>
      <c r="PP380" s="141"/>
      <c r="PQ380" s="141"/>
      <c r="PR380" s="141"/>
      <c r="PS380" s="141"/>
      <c r="PT380" s="141"/>
      <c r="PU380" s="141"/>
      <c r="PV380" s="141"/>
      <c r="PW380" s="141"/>
      <c r="PX380" s="141"/>
      <c r="PY380" s="141"/>
      <c r="PZ380" s="141"/>
      <c r="QA380" s="141"/>
      <c r="QB380" s="141"/>
      <c r="QC380" s="141"/>
      <c r="QD380" s="141"/>
      <c r="QE380" s="141"/>
      <c r="QF380" s="141"/>
    </row>
    <row r="381" spans="1:449" s="145" customFormat="1" ht="118.5" hidden="1" customHeight="1">
      <c r="A381" s="252">
        <v>354</v>
      </c>
      <c r="B381" s="253" t="s">
        <v>1876</v>
      </c>
      <c r="C381" s="254" t="s">
        <v>269</v>
      </c>
      <c r="D381" s="255" t="s">
        <v>341</v>
      </c>
      <c r="E381" s="213" t="s">
        <v>595</v>
      </c>
      <c r="F381" s="213" t="s">
        <v>1877</v>
      </c>
      <c r="G381" s="254" t="s">
        <v>269</v>
      </c>
      <c r="H381" s="213" t="s">
        <v>341</v>
      </c>
      <c r="I381" s="215" t="s">
        <v>1878</v>
      </c>
      <c r="J381" s="395" t="s">
        <v>102</v>
      </c>
      <c r="K381" s="395" t="s">
        <v>638</v>
      </c>
      <c r="L381" s="395" t="s">
        <v>639</v>
      </c>
      <c r="M381" s="288" t="s">
        <v>1879</v>
      </c>
      <c r="N381" s="395" t="s">
        <v>1880</v>
      </c>
      <c r="O381" s="213" t="s">
        <v>196</v>
      </c>
      <c r="P381" s="213" t="s">
        <v>199</v>
      </c>
      <c r="Q381" s="213" t="s">
        <v>642</v>
      </c>
      <c r="R381" s="213" t="s">
        <v>250</v>
      </c>
      <c r="S381" s="255" t="s">
        <v>4566</v>
      </c>
      <c r="T381" s="257" t="s">
        <v>328</v>
      </c>
      <c r="U381" s="224" t="s">
        <v>597</v>
      </c>
      <c r="V381" s="213">
        <v>2021</v>
      </c>
      <c r="W381" s="255" t="s">
        <v>4567</v>
      </c>
      <c r="X381" s="658" t="s">
        <v>4568</v>
      </c>
      <c r="Y381" s="213" t="s">
        <v>4569</v>
      </c>
      <c r="Z381" s="284" t="s">
        <v>4570</v>
      </c>
      <c r="AA381" s="255" t="s">
        <v>328</v>
      </c>
      <c r="AB381" s="255" t="s">
        <v>328</v>
      </c>
      <c r="AC381" s="255" t="s">
        <v>328</v>
      </c>
      <c r="AD381" s="255" t="s">
        <v>328</v>
      </c>
      <c r="AE381" s="255" t="s">
        <v>328</v>
      </c>
      <c r="AF381" s="315">
        <v>44440</v>
      </c>
      <c r="AG381" s="315">
        <v>44650</v>
      </c>
      <c r="AH381" s="260">
        <v>44900</v>
      </c>
      <c r="AI381" s="260" t="s">
        <v>309</v>
      </c>
      <c r="AJ381" s="260" t="s">
        <v>309</v>
      </c>
      <c r="AK381" s="218">
        <f t="shared" si="50"/>
        <v>-61</v>
      </c>
      <c r="AL381" s="220" t="s">
        <v>547</v>
      </c>
      <c r="AM381" s="257"/>
      <c r="AN381" s="257"/>
      <c r="AO381" s="257"/>
      <c r="AP381" s="261"/>
      <c r="AQ381" s="235" t="s">
        <v>386</v>
      </c>
      <c r="AR381" s="223">
        <v>199</v>
      </c>
      <c r="AS381" s="221" t="s">
        <v>398</v>
      </c>
      <c r="AT381" s="262" t="s">
        <v>412</v>
      </c>
      <c r="AU381" s="220" t="s">
        <v>547</v>
      </c>
      <c r="AV381" s="263" t="s">
        <v>412</v>
      </c>
      <c r="AW381" s="222">
        <v>0</v>
      </c>
      <c r="AX381" s="261">
        <v>0</v>
      </c>
      <c r="AY381" s="221" t="s">
        <v>400</v>
      </c>
      <c r="AZ381" s="221" t="s">
        <v>383</v>
      </c>
      <c r="BA381" s="247" t="s">
        <v>390</v>
      </c>
      <c r="BB381" s="36" t="s">
        <v>4571</v>
      </c>
      <c r="BC381" s="280">
        <v>44620</v>
      </c>
      <c r="BD381" s="36" t="s">
        <v>307</v>
      </c>
      <c r="BE381" s="36" t="s">
        <v>4572</v>
      </c>
      <c r="BF381" s="47">
        <v>0</v>
      </c>
      <c r="BG381" s="235" t="s">
        <v>386</v>
      </c>
      <c r="BH381" s="223">
        <v>-44620</v>
      </c>
      <c r="BI381" s="221" t="s">
        <v>398</v>
      </c>
      <c r="BJ381" s="269">
        <v>44638</v>
      </c>
      <c r="BK381" s="327" t="s">
        <v>4573</v>
      </c>
      <c r="BL381" s="734" t="s">
        <v>559</v>
      </c>
      <c r="BM381" s="266">
        <v>0</v>
      </c>
      <c r="BN381" s="221" t="s">
        <v>293</v>
      </c>
      <c r="BO381" s="267"/>
      <c r="BP381" s="268" t="s">
        <v>293</v>
      </c>
      <c r="BQ381" s="62" t="s">
        <v>4574</v>
      </c>
      <c r="BR381" s="269">
        <v>44712</v>
      </c>
      <c r="BS381" s="233" t="s">
        <v>4575</v>
      </c>
      <c r="BT381" s="234">
        <v>0</v>
      </c>
      <c r="BU381" s="235" t="s">
        <v>386</v>
      </c>
      <c r="BV381" s="223">
        <v>-61</v>
      </c>
      <c r="BW381" s="221" t="s">
        <v>387</v>
      </c>
      <c r="BX381" s="556">
        <v>44732</v>
      </c>
      <c r="BY381" s="557" t="s">
        <v>4470</v>
      </c>
      <c r="BZ381" s="557" t="s">
        <v>559</v>
      </c>
      <c r="CA381" s="558">
        <v>0</v>
      </c>
      <c r="CB381" s="236" t="s">
        <v>387</v>
      </c>
      <c r="CC381" s="94"/>
      <c r="CD381" s="268" t="s">
        <v>293</v>
      </c>
      <c r="CE381" s="237">
        <v>44792</v>
      </c>
      <c r="CF381" s="27" t="s">
        <v>4576</v>
      </c>
      <c r="CG381" s="26" t="s">
        <v>4577</v>
      </c>
      <c r="CH381" s="265" t="s">
        <v>328</v>
      </c>
      <c r="CI381" s="122">
        <v>1</v>
      </c>
      <c r="CJ381" s="235" t="str">
        <f t="shared" si="51"/>
        <v>CUMPLIMIENTO TOTAL</v>
      </c>
      <c r="CK381" s="223">
        <f t="shared" si="57"/>
        <v>-61</v>
      </c>
      <c r="CL381" s="221" t="str">
        <f t="shared" si="58"/>
        <v>VENCIDO</v>
      </c>
      <c r="CM381" s="564">
        <v>44882</v>
      </c>
      <c r="CN381" s="348" t="s">
        <v>4578</v>
      </c>
      <c r="CO381" s="95" t="s">
        <v>559</v>
      </c>
      <c r="CP381" s="479">
        <v>1</v>
      </c>
      <c r="CQ381" s="236" t="s">
        <v>294</v>
      </c>
      <c r="CR381" s="94"/>
      <c r="CS381" s="249">
        <v>44963</v>
      </c>
      <c r="CT381" s="82" t="s">
        <v>1125</v>
      </c>
      <c r="CU381" s="82" t="s">
        <v>339</v>
      </c>
      <c r="CV381" s="107">
        <v>1</v>
      </c>
      <c r="CW381" s="110">
        <v>1</v>
      </c>
      <c r="CX381" s="235" t="str">
        <f t="shared" si="52"/>
        <v>CUMPLIMIENTO TOTAL</v>
      </c>
      <c r="CY381" s="223" t="str">
        <f t="shared" si="53"/>
        <v>NO APLICA ACCION CERRADA</v>
      </c>
      <c r="CZ381" s="221" t="str">
        <f t="shared" si="56"/>
        <v>NO APLICA ACCION CERRADA</v>
      </c>
      <c r="DA381" s="239" t="s">
        <v>328</v>
      </c>
      <c r="DB381" s="82" t="s">
        <v>1125</v>
      </c>
      <c r="DC381" s="82" t="s">
        <v>339</v>
      </c>
      <c r="DD381" s="107">
        <v>1</v>
      </c>
      <c r="DE381" s="97" t="s">
        <v>294</v>
      </c>
      <c r="DF381" s="94"/>
      <c r="DG381" s="141"/>
      <c r="DH381" s="141"/>
      <c r="DI381" s="141"/>
      <c r="DJ381" s="141"/>
      <c r="DK381" s="141"/>
      <c r="DL381" s="141"/>
      <c r="DM381" s="141"/>
      <c r="DN381" s="141"/>
      <c r="DO381" s="141"/>
      <c r="DP381" s="141"/>
      <c r="DQ381" s="141"/>
      <c r="DR381" s="141"/>
      <c r="DS381" s="141"/>
      <c r="DT381" s="141"/>
      <c r="DU381" s="141"/>
      <c r="DV381" s="141"/>
      <c r="DW381" s="141"/>
      <c r="DX381" s="141"/>
      <c r="DY381" s="141"/>
      <c r="DZ381" s="141"/>
      <c r="EA381" s="141"/>
      <c r="EB381" s="141"/>
      <c r="EC381" s="141"/>
      <c r="ED381" s="141"/>
      <c r="EE381" s="141"/>
      <c r="EF381" s="141"/>
      <c r="EG381" s="141"/>
      <c r="EH381" s="141"/>
      <c r="EI381" s="141"/>
      <c r="EJ381" s="141"/>
      <c r="EK381" s="141"/>
      <c r="EL381" s="141"/>
      <c r="EM381" s="141"/>
      <c r="EN381" s="141"/>
      <c r="EO381" s="141"/>
      <c r="EP381" s="141"/>
      <c r="EQ381" s="141"/>
      <c r="ER381" s="141"/>
      <c r="ES381" s="141"/>
      <c r="ET381" s="141"/>
      <c r="EU381" s="141"/>
      <c r="EV381" s="141"/>
      <c r="EW381" s="141"/>
      <c r="EX381" s="141"/>
      <c r="EY381" s="141"/>
      <c r="EZ381" s="141"/>
      <c r="FA381" s="141"/>
      <c r="FB381" s="141"/>
      <c r="FC381" s="141"/>
      <c r="FD381" s="141"/>
      <c r="FE381" s="141"/>
      <c r="FF381" s="141"/>
      <c r="FG381" s="141"/>
      <c r="FH381" s="141"/>
      <c r="FI381" s="141"/>
      <c r="FJ381" s="141"/>
      <c r="FK381" s="141"/>
      <c r="FL381" s="141"/>
      <c r="FM381" s="141"/>
      <c r="FN381" s="141"/>
      <c r="FO381" s="141"/>
      <c r="FP381" s="141"/>
      <c r="FQ381" s="141"/>
      <c r="FR381" s="141"/>
      <c r="FS381" s="141"/>
      <c r="FT381" s="141"/>
      <c r="FU381" s="141"/>
      <c r="FV381" s="141"/>
      <c r="FW381" s="141"/>
      <c r="FX381" s="141"/>
      <c r="FY381" s="141"/>
      <c r="FZ381" s="141"/>
      <c r="GA381" s="141"/>
      <c r="GB381" s="141"/>
      <c r="GC381" s="141"/>
      <c r="GD381" s="141"/>
      <c r="GE381" s="141"/>
      <c r="GF381" s="141"/>
      <c r="GG381" s="141"/>
      <c r="GH381" s="141"/>
      <c r="GI381" s="141"/>
      <c r="GJ381" s="141"/>
      <c r="GK381" s="141"/>
      <c r="GL381" s="141"/>
      <c r="GM381" s="141"/>
      <c r="GN381" s="141"/>
      <c r="GO381" s="141"/>
      <c r="GP381" s="141"/>
      <c r="GQ381" s="141"/>
      <c r="GR381" s="141"/>
      <c r="GS381" s="141"/>
      <c r="GT381" s="141"/>
      <c r="GU381" s="141"/>
      <c r="GV381" s="141"/>
      <c r="GW381" s="141"/>
      <c r="GX381" s="141"/>
      <c r="GY381" s="141"/>
      <c r="GZ381" s="141"/>
      <c r="HA381" s="141"/>
      <c r="HB381" s="141"/>
      <c r="HC381" s="141"/>
      <c r="HD381" s="141"/>
      <c r="HE381" s="141"/>
      <c r="HF381" s="141"/>
      <c r="HG381" s="141"/>
      <c r="HH381" s="141"/>
      <c r="HI381" s="141"/>
      <c r="HJ381" s="141"/>
      <c r="HK381" s="141"/>
      <c r="HL381" s="141"/>
      <c r="HM381" s="141"/>
      <c r="HN381" s="141"/>
      <c r="HO381" s="141"/>
      <c r="HP381" s="141"/>
      <c r="HQ381" s="141"/>
      <c r="HR381" s="141"/>
      <c r="HS381" s="141"/>
      <c r="HT381" s="141"/>
      <c r="HU381" s="141"/>
      <c r="HV381" s="141"/>
      <c r="HW381" s="141"/>
      <c r="HX381" s="141"/>
      <c r="HY381" s="141"/>
      <c r="HZ381" s="141"/>
      <c r="IA381" s="141"/>
      <c r="IB381" s="141"/>
      <c r="IC381" s="141"/>
      <c r="ID381" s="141"/>
      <c r="IE381" s="141"/>
      <c r="IF381" s="141"/>
      <c r="IG381" s="141"/>
      <c r="IH381" s="141"/>
      <c r="II381" s="141"/>
      <c r="IJ381" s="141"/>
      <c r="IK381" s="141"/>
      <c r="IL381" s="141"/>
      <c r="IM381" s="141"/>
      <c r="IN381" s="141"/>
      <c r="IO381" s="141"/>
      <c r="IP381" s="141"/>
      <c r="IQ381" s="141"/>
      <c r="IR381" s="141"/>
      <c r="IS381" s="141"/>
      <c r="IT381" s="141"/>
      <c r="IU381" s="141"/>
      <c r="IV381" s="141"/>
      <c r="IW381" s="141"/>
      <c r="IX381" s="141"/>
      <c r="IY381" s="141"/>
      <c r="IZ381" s="141"/>
      <c r="JA381" s="141"/>
      <c r="JB381" s="141"/>
      <c r="JC381" s="141"/>
      <c r="JD381" s="141"/>
      <c r="JE381" s="141"/>
      <c r="JF381" s="141"/>
      <c r="JG381" s="141"/>
      <c r="JH381" s="141"/>
      <c r="JI381" s="141"/>
      <c r="JJ381" s="141"/>
      <c r="JK381" s="141"/>
      <c r="JL381" s="141"/>
      <c r="JM381" s="141"/>
      <c r="JN381" s="141"/>
      <c r="JO381" s="141"/>
      <c r="JP381" s="141"/>
      <c r="JQ381" s="141"/>
      <c r="JR381" s="141"/>
      <c r="JS381" s="141"/>
      <c r="JT381" s="141"/>
      <c r="JU381" s="141"/>
      <c r="JV381" s="141"/>
      <c r="JW381" s="141"/>
      <c r="JX381" s="141"/>
      <c r="JY381" s="141"/>
      <c r="JZ381" s="141"/>
      <c r="KA381" s="141"/>
      <c r="KB381" s="141"/>
      <c r="KC381" s="141"/>
      <c r="KD381" s="141"/>
      <c r="KE381" s="141"/>
      <c r="KF381" s="141"/>
      <c r="KG381" s="141"/>
      <c r="KH381" s="141"/>
      <c r="KI381" s="141"/>
      <c r="KJ381" s="141"/>
      <c r="KK381" s="141"/>
      <c r="KL381" s="141"/>
      <c r="KM381" s="141"/>
      <c r="KN381" s="141"/>
      <c r="KO381" s="141"/>
      <c r="KP381" s="141"/>
      <c r="KQ381" s="141"/>
      <c r="KR381" s="141"/>
      <c r="KS381" s="141"/>
      <c r="KT381" s="141"/>
      <c r="KU381" s="141"/>
      <c r="KV381" s="141"/>
      <c r="KW381" s="141"/>
      <c r="KX381" s="141"/>
      <c r="KY381" s="141"/>
      <c r="KZ381" s="141"/>
      <c r="LA381" s="141"/>
      <c r="LB381" s="141"/>
      <c r="LC381" s="141"/>
      <c r="LD381" s="141"/>
      <c r="LE381" s="141"/>
      <c r="LF381" s="141"/>
      <c r="LG381" s="141"/>
      <c r="LH381" s="141"/>
      <c r="LI381" s="141"/>
      <c r="LJ381" s="141"/>
      <c r="LK381" s="141"/>
      <c r="LL381" s="141"/>
      <c r="LM381" s="141"/>
      <c r="LN381" s="141"/>
      <c r="LO381" s="141"/>
      <c r="LP381" s="141"/>
      <c r="LQ381" s="141"/>
      <c r="LR381" s="141"/>
      <c r="LS381" s="141"/>
      <c r="LT381" s="141"/>
      <c r="LU381" s="141"/>
      <c r="LV381" s="141"/>
      <c r="LW381" s="141"/>
      <c r="LX381" s="141"/>
      <c r="LY381" s="141"/>
      <c r="LZ381" s="141"/>
      <c r="MA381" s="141"/>
      <c r="MB381" s="141"/>
      <c r="MC381" s="141"/>
      <c r="MD381" s="141"/>
      <c r="ME381" s="141"/>
      <c r="MF381" s="141"/>
      <c r="MG381" s="141"/>
      <c r="MH381" s="141"/>
      <c r="MI381" s="141"/>
      <c r="MJ381" s="141"/>
      <c r="MK381" s="141"/>
      <c r="ML381" s="141"/>
      <c r="MM381" s="141"/>
      <c r="MN381" s="141"/>
      <c r="MO381" s="141"/>
      <c r="MP381" s="141"/>
      <c r="MQ381" s="141"/>
      <c r="MR381" s="141"/>
      <c r="MS381" s="141"/>
      <c r="MT381" s="141"/>
      <c r="MU381" s="141"/>
      <c r="MV381" s="141"/>
      <c r="MW381" s="141"/>
      <c r="MX381" s="141"/>
      <c r="MY381" s="141"/>
      <c r="MZ381" s="141"/>
      <c r="NA381" s="141"/>
      <c r="NB381" s="141"/>
      <c r="NC381" s="141"/>
      <c r="ND381" s="141"/>
      <c r="NE381" s="141"/>
      <c r="NF381" s="141"/>
      <c r="NG381" s="141"/>
      <c r="NH381" s="141"/>
      <c r="NI381" s="141"/>
      <c r="NJ381" s="141"/>
      <c r="NK381" s="141"/>
      <c r="NL381" s="141"/>
      <c r="NM381" s="141"/>
      <c r="NN381" s="141"/>
      <c r="NO381" s="141"/>
      <c r="NP381" s="141"/>
      <c r="NQ381" s="141"/>
      <c r="NR381" s="141"/>
      <c r="NS381" s="141"/>
      <c r="NT381" s="141"/>
      <c r="NU381" s="141"/>
      <c r="NV381" s="141"/>
      <c r="NW381" s="141"/>
      <c r="NX381" s="141"/>
      <c r="NY381" s="141"/>
      <c r="NZ381" s="141"/>
      <c r="OA381" s="141"/>
      <c r="OB381" s="141"/>
      <c r="OC381" s="141"/>
      <c r="OD381" s="141"/>
      <c r="OE381" s="141"/>
      <c r="OF381" s="141"/>
      <c r="OG381" s="141"/>
      <c r="OH381" s="141"/>
      <c r="OI381" s="141"/>
      <c r="OJ381" s="141"/>
      <c r="OK381" s="141"/>
      <c r="OL381" s="141"/>
      <c r="OM381" s="141"/>
      <c r="ON381" s="141"/>
      <c r="OO381" s="141"/>
      <c r="OP381" s="141"/>
      <c r="OQ381" s="141"/>
      <c r="OR381" s="141"/>
      <c r="OS381" s="141"/>
      <c r="OT381" s="141"/>
      <c r="OU381" s="141"/>
      <c r="OV381" s="141"/>
      <c r="OW381" s="141"/>
      <c r="OX381" s="141"/>
      <c r="OY381" s="141"/>
      <c r="OZ381" s="141"/>
      <c r="PA381" s="141"/>
      <c r="PB381" s="141"/>
      <c r="PC381" s="141"/>
      <c r="PD381" s="141"/>
      <c r="PE381" s="141"/>
      <c r="PF381" s="141"/>
      <c r="PG381" s="141"/>
      <c r="PH381" s="141"/>
      <c r="PI381" s="141"/>
      <c r="PJ381" s="141"/>
      <c r="PK381" s="141"/>
      <c r="PL381" s="141"/>
      <c r="PM381" s="141"/>
      <c r="PN381" s="141"/>
      <c r="PO381" s="141"/>
      <c r="PP381" s="141"/>
      <c r="PQ381" s="141"/>
      <c r="PR381" s="141"/>
      <c r="PS381" s="141"/>
      <c r="PT381" s="141"/>
      <c r="PU381" s="141"/>
      <c r="PV381" s="141"/>
      <c r="PW381" s="141"/>
      <c r="PX381" s="141"/>
      <c r="PY381" s="141"/>
      <c r="PZ381" s="141"/>
      <c r="QA381" s="141"/>
      <c r="QB381" s="141"/>
      <c r="QC381" s="141"/>
      <c r="QD381" s="141"/>
      <c r="QE381" s="141"/>
      <c r="QF381" s="141"/>
    </row>
    <row r="382" spans="1:449" s="145" customFormat="1" ht="118.5" hidden="1" customHeight="1">
      <c r="A382" s="252">
        <v>355</v>
      </c>
      <c r="B382" s="253" t="s">
        <v>1876</v>
      </c>
      <c r="C382" s="254" t="s">
        <v>269</v>
      </c>
      <c r="D382" s="255" t="s">
        <v>341</v>
      </c>
      <c r="E382" s="213" t="s">
        <v>595</v>
      </c>
      <c r="F382" s="213" t="s">
        <v>1877</v>
      </c>
      <c r="G382" s="254" t="s">
        <v>269</v>
      </c>
      <c r="H382" s="213" t="s">
        <v>341</v>
      </c>
      <c r="I382" s="215" t="s">
        <v>1878</v>
      </c>
      <c r="J382" s="395" t="s">
        <v>102</v>
      </c>
      <c r="K382" s="395" t="s">
        <v>638</v>
      </c>
      <c r="L382" s="395" t="s">
        <v>639</v>
      </c>
      <c r="M382" s="288" t="s">
        <v>1879</v>
      </c>
      <c r="N382" s="395" t="s">
        <v>1880</v>
      </c>
      <c r="O382" s="213" t="s">
        <v>22</v>
      </c>
      <c r="P382" s="213" t="s">
        <v>599</v>
      </c>
      <c r="Q382" s="213" t="s">
        <v>642</v>
      </c>
      <c r="R382" s="213" t="s">
        <v>250</v>
      </c>
      <c r="S382" s="255" t="s">
        <v>4579</v>
      </c>
      <c r="T382" s="257" t="s">
        <v>328</v>
      </c>
      <c r="U382" s="224" t="s">
        <v>597</v>
      </c>
      <c r="V382" s="213">
        <v>2021</v>
      </c>
      <c r="W382" s="255" t="s">
        <v>4580</v>
      </c>
      <c r="X382" s="658" t="s">
        <v>600</v>
      </c>
      <c r="Y382" s="214" t="s">
        <v>601</v>
      </c>
      <c r="Z382" s="214" t="s">
        <v>4581</v>
      </c>
      <c r="AA382" s="255" t="s">
        <v>328</v>
      </c>
      <c r="AB382" s="255" t="s">
        <v>328</v>
      </c>
      <c r="AC382" s="255" t="s">
        <v>328</v>
      </c>
      <c r="AD382" s="255" t="s">
        <v>328</v>
      </c>
      <c r="AE382" s="255" t="s">
        <v>328</v>
      </c>
      <c r="AF382" s="315">
        <v>44440</v>
      </c>
      <c r="AG382" s="315">
        <v>44530</v>
      </c>
      <c r="AH382" s="260">
        <v>44743</v>
      </c>
      <c r="AI382" s="260" t="s">
        <v>309</v>
      </c>
      <c r="AJ382" s="260" t="s">
        <v>309</v>
      </c>
      <c r="AK382" s="218">
        <f t="shared" si="50"/>
        <v>-181</v>
      </c>
      <c r="AL382" s="220" t="s">
        <v>547</v>
      </c>
      <c r="AM382" s="257"/>
      <c r="AN382" s="257"/>
      <c r="AO382" s="257"/>
      <c r="AP382" s="261"/>
      <c r="AQ382" s="235" t="s">
        <v>386</v>
      </c>
      <c r="AR382" s="223">
        <v>79</v>
      </c>
      <c r="AS382" s="221" t="s">
        <v>398</v>
      </c>
      <c r="AT382" s="262"/>
      <c r="AU382" s="220" t="s">
        <v>547</v>
      </c>
      <c r="AV382" s="263" t="s">
        <v>412</v>
      </c>
      <c r="AW382" s="222">
        <v>0</v>
      </c>
      <c r="AX382" s="261">
        <v>0</v>
      </c>
      <c r="AY382" s="221" t="s">
        <v>400</v>
      </c>
      <c r="AZ382" s="221" t="s">
        <v>383</v>
      </c>
      <c r="BA382" s="247" t="s">
        <v>390</v>
      </c>
      <c r="BB382" s="36" t="s">
        <v>4571</v>
      </c>
      <c r="BC382" s="248">
        <v>44620</v>
      </c>
      <c r="BD382" s="50" t="s">
        <v>307</v>
      </c>
      <c r="BE382" s="36" t="s">
        <v>4582</v>
      </c>
      <c r="BF382" s="47">
        <v>0</v>
      </c>
      <c r="BG382" s="235" t="s">
        <v>386</v>
      </c>
      <c r="BH382" s="223">
        <v>-44620</v>
      </c>
      <c r="BI382" s="221" t="s">
        <v>387</v>
      </c>
      <c r="BJ382" s="301">
        <v>44610</v>
      </c>
      <c r="BK382" s="327" t="s">
        <v>4583</v>
      </c>
      <c r="BL382" s="267" t="s">
        <v>559</v>
      </c>
      <c r="BM382" s="266">
        <v>0</v>
      </c>
      <c r="BN382" s="221" t="s">
        <v>387</v>
      </c>
      <c r="BO382" s="267"/>
      <c r="BP382" s="268" t="s">
        <v>293</v>
      </c>
      <c r="BQ382" s="62" t="s">
        <v>4584</v>
      </c>
      <c r="BR382" s="269">
        <v>44712</v>
      </c>
      <c r="BS382" s="233" t="s">
        <v>480</v>
      </c>
      <c r="BT382" s="234">
        <v>1</v>
      </c>
      <c r="BU382" s="235" t="s">
        <v>380</v>
      </c>
      <c r="BV382" s="223">
        <v>-181</v>
      </c>
      <c r="BW382" s="221" t="s">
        <v>387</v>
      </c>
      <c r="BX382" s="556">
        <v>44732</v>
      </c>
      <c r="BY382" s="557" t="s">
        <v>1923</v>
      </c>
      <c r="BZ382" s="557" t="s">
        <v>559</v>
      </c>
      <c r="CA382" s="558">
        <v>1</v>
      </c>
      <c r="CB382" s="236" t="s">
        <v>294</v>
      </c>
      <c r="CC382" s="94"/>
      <c r="CD382" s="236" t="s">
        <v>294</v>
      </c>
      <c r="CE382" s="233" t="s">
        <v>1125</v>
      </c>
      <c r="CF382" s="233" t="s">
        <v>1125</v>
      </c>
      <c r="CG382" s="375" t="s">
        <v>328</v>
      </c>
      <c r="CH382" s="233" t="s">
        <v>328</v>
      </c>
      <c r="CI382" s="234">
        <v>1</v>
      </c>
      <c r="CJ382" s="235" t="str">
        <f t="shared" si="51"/>
        <v>CUMPLIMIENTO TOTAL</v>
      </c>
      <c r="CK382" s="223" t="str">
        <f t="shared" si="57"/>
        <v>NO APLICA ACCION CERRADA</v>
      </c>
      <c r="CL382" s="221" t="str">
        <f t="shared" si="58"/>
        <v>NO APLICA ACCION CERRADA</v>
      </c>
      <c r="CM382" s="239" t="s">
        <v>328</v>
      </c>
      <c r="CN382" s="82" t="s">
        <v>1125</v>
      </c>
      <c r="CO382" s="312" t="s">
        <v>339</v>
      </c>
      <c r="CP382" s="558">
        <v>1</v>
      </c>
      <c r="CQ382" s="236" t="s">
        <v>294</v>
      </c>
      <c r="CR382" s="94"/>
      <c r="CS382" s="249">
        <v>44963</v>
      </c>
      <c r="CT382" s="82" t="s">
        <v>1125</v>
      </c>
      <c r="CU382" s="82" t="s">
        <v>339</v>
      </c>
      <c r="CV382" s="107">
        <v>1</v>
      </c>
      <c r="CW382" s="110">
        <v>1</v>
      </c>
      <c r="CX382" s="235" t="str">
        <f t="shared" si="52"/>
        <v>CUMPLIMIENTO TOTAL</v>
      </c>
      <c r="CY382" s="223" t="str">
        <f t="shared" si="53"/>
        <v>NO APLICA ACCION CERRADA</v>
      </c>
      <c r="CZ382" s="221" t="str">
        <f t="shared" si="56"/>
        <v>NO APLICA ACCION CERRADA</v>
      </c>
      <c r="DA382" s="239" t="s">
        <v>328</v>
      </c>
      <c r="DB382" s="82" t="s">
        <v>1125</v>
      </c>
      <c r="DC382" s="82" t="s">
        <v>339</v>
      </c>
      <c r="DD382" s="107">
        <v>1</v>
      </c>
      <c r="DE382" s="97" t="s">
        <v>294</v>
      </c>
      <c r="DF382" s="94"/>
      <c r="DG382" s="141"/>
      <c r="DH382" s="141"/>
      <c r="DI382" s="141"/>
      <c r="DJ382" s="141"/>
      <c r="DK382" s="141"/>
      <c r="DL382" s="141"/>
      <c r="DM382" s="141"/>
      <c r="DN382" s="141"/>
      <c r="DO382" s="141"/>
      <c r="DP382" s="141"/>
      <c r="DQ382" s="141"/>
      <c r="DR382" s="141"/>
      <c r="DS382" s="141"/>
      <c r="DT382" s="141"/>
      <c r="DU382" s="141"/>
      <c r="DV382" s="141"/>
      <c r="DW382" s="141"/>
      <c r="DX382" s="141"/>
      <c r="DY382" s="141"/>
      <c r="DZ382" s="141"/>
      <c r="EA382" s="141"/>
      <c r="EB382" s="141"/>
      <c r="EC382" s="141"/>
      <c r="ED382" s="141"/>
      <c r="EE382" s="141"/>
      <c r="EF382" s="141"/>
      <c r="EG382" s="141"/>
      <c r="EH382" s="141"/>
      <c r="EI382" s="141"/>
      <c r="EJ382" s="141"/>
      <c r="EK382" s="141"/>
      <c r="EL382" s="141"/>
      <c r="EM382" s="141"/>
      <c r="EN382" s="141"/>
      <c r="EO382" s="141"/>
      <c r="EP382" s="141"/>
      <c r="EQ382" s="141"/>
      <c r="ER382" s="141"/>
      <c r="ES382" s="141"/>
      <c r="ET382" s="141"/>
      <c r="EU382" s="141"/>
      <c r="EV382" s="141"/>
      <c r="EW382" s="141"/>
      <c r="EX382" s="141"/>
      <c r="EY382" s="141"/>
      <c r="EZ382" s="141"/>
      <c r="FA382" s="141"/>
      <c r="FB382" s="141"/>
      <c r="FC382" s="141"/>
      <c r="FD382" s="141"/>
      <c r="FE382" s="141"/>
      <c r="FF382" s="141"/>
      <c r="FG382" s="141"/>
      <c r="FH382" s="141"/>
      <c r="FI382" s="141"/>
      <c r="FJ382" s="141"/>
      <c r="FK382" s="141"/>
      <c r="FL382" s="141"/>
      <c r="FM382" s="141"/>
      <c r="FN382" s="141"/>
      <c r="FO382" s="141"/>
      <c r="FP382" s="141"/>
      <c r="FQ382" s="141"/>
      <c r="FR382" s="141"/>
      <c r="FS382" s="141"/>
      <c r="FT382" s="141"/>
      <c r="FU382" s="141"/>
      <c r="FV382" s="141"/>
      <c r="FW382" s="141"/>
      <c r="FX382" s="141"/>
      <c r="FY382" s="141"/>
      <c r="FZ382" s="141"/>
      <c r="GA382" s="141"/>
      <c r="GB382" s="141"/>
      <c r="GC382" s="141"/>
      <c r="GD382" s="141"/>
      <c r="GE382" s="141"/>
      <c r="GF382" s="141"/>
      <c r="GG382" s="141"/>
      <c r="GH382" s="141"/>
      <c r="GI382" s="141"/>
      <c r="GJ382" s="141"/>
      <c r="GK382" s="141"/>
      <c r="GL382" s="141"/>
      <c r="GM382" s="141"/>
      <c r="GN382" s="141"/>
      <c r="GO382" s="141"/>
      <c r="GP382" s="141"/>
      <c r="GQ382" s="141"/>
      <c r="GR382" s="141"/>
      <c r="GS382" s="141"/>
      <c r="GT382" s="141"/>
      <c r="GU382" s="141"/>
      <c r="GV382" s="141"/>
      <c r="GW382" s="141"/>
      <c r="GX382" s="141"/>
      <c r="GY382" s="141"/>
      <c r="GZ382" s="141"/>
      <c r="HA382" s="141"/>
      <c r="HB382" s="141"/>
      <c r="HC382" s="141"/>
      <c r="HD382" s="141"/>
      <c r="HE382" s="141"/>
      <c r="HF382" s="141"/>
      <c r="HG382" s="141"/>
      <c r="HH382" s="141"/>
      <c r="HI382" s="141"/>
      <c r="HJ382" s="141"/>
      <c r="HK382" s="141"/>
      <c r="HL382" s="141"/>
      <c r="HM382" s="141"/>
      <c r="HN382" s="141"/>
      <c r="HO382" s="141"/>
      <c r="HP382" s="141"/>
      <c r="HQ382" s="141"/>
      <c r="HR382" s="141"/>
      <c r="HS382" s="141"/>
      <c r="HT382" s="141"/>
      <c r="HU382" s="141"/>
      <c r="HV382" s="141"/>
      <c r="HW382" s="141"/>
      <c r="HX382" s="141"/>
      <c r="HY382" s="141"/>
      <c r="HZ382" s="141"/>
      <c r="IA382" s="141"/>
      <c r="IB382" s="141"/>
      <c r="IC382" s="141"/>
      <c r="ID382" s="141"/>
      <c r="IE382" s="141"/>
      <c r="IF382" s="141"/>
      <c r="IG382" s="141"/>
      <c r="IH382" s="141"/>
      <c r="II382" s="141"/>
      <c r="IJ382" s="141"/>
      <c r="IK382" s="141"/>
      <c r="IL382" s="141"/>
      <c r="IM382" s="141"/>
      <c r="IN382" s="141"/>
      <c r="IO382" s="141"/>
      <c r="IP382" s="141"/>
      <c r="IQ382" s="141"/>
      <c r="IR382" s="141"/>
      <c r="IS382" s="141"/>
      <c r="IT382" s="141"/>
      <c r="IU382" s="141"/>
      <c r="IV382" s="141"/>
      <c r="IW382" s="141"/>
      <c r="IX382" s="141"/>
      <c r="IY382" s="141"/>
      <c r="IZ382" s="141"/>
      <c r="JA382" s="141"/>
      <c r="JB382" s="141"/>
      <c r="JC382" s="141"/>
      <c r="JD382" s="141"/>
      <c r="JE382" s="141"/>
      <c r="JF382" s="141"/>
      <c r="JG382" s="141"/>
      <c r="JH382" s="141"/>
      <c r="JI382" s="141"/>
      <c r="JJ382" s="141"/>
      <c r="JK382" s="141"/>
      <c r="JL382" s="141"/>
      <c r="JM382" s="141"/>
      <c r="JN382" s="141"/>
      <c r="JO382" s="141"/>
      <c r="JP382" s="141"/>
      <c r="JQ382" s="141"/>
      <c r="JR382" s="141"/>
      <c r="JS382" s="141"/>
      <c r="JT382" s="141"/>
      <c r="JU382" s="141"/>
      <c r="JV382" s="141"/>
      <c r="JW382" s="141"/>
      <c r="JX382" s="141"/>
      <c r="JY382" s="141"/>
      <c r="JZ382" s="141"/>
      <c r="KA382" s="141"/>
      <c r="KB382" s="141"/>
      <c r="KC382" s="141"/>
      <c r="KD382" s="141"/>
      <c r="KE382" s="141"/>
      <c r="KF382" s="141"/>
      <c r="KG382" s="141"/>
      <c r="KH382" s="141"/>
      <c r="KI382" s="141"/>
      <c r="KJ382" s="141"/>
      <c r="KK382" s="141"/>
      <c r="KL382" s="141"/>
      <c r="KM382" s="141"/>
      <c r="KN382" s="141"/>
      <c r="KO382" s="141"/>
      <c r="KP382" s="141"/>
      <c r="KQ382" s="141"/>
      <c r="KR382" s="141"/>
      <c r="KS382" s="141"/>
      <c r="KT382" s="141"/>
      <c r="KU382" s="141"/>
      <c r="KV382" s="141"/>
      <c r="KW382" s="141"/>
      <c r="KX382" s="141"/>
      <c r="KY382" s="141"/>
      <c r="KZ382" s="141"/>
      <c r="LA382" s="141"/>
      <c r="LB382" s="141"/>
      <c r="LC382" s="141"/>
      <c r="LD382" s="141"/>
      <c r="LE382" s="141"/>
      <c r="LF382" s="141"/>
      <c r="LG382" s="141"/>
      <c r="LH382" s="141"/>
      <c r="LI382" s="141"/>
      <c r="LJ382" s="141"/>
      <c r="LK382" s="141"/>
      <c r="LL382" s="141"/>
      <c r="LM382" s="141"/>
      <c r="LN382" s="141"/>
      <c r="LO382" s="141"/>
      <c r="LP382" s="141"/>
      <c r="LQ382" s="141"/>
      <c r="LR382" s="141"/>
      <c r="LS382" s="141"/>
      <c r="LT382" s="141"/>
      <c r="LU382" s="141"/>
      <c r="LV382" s="141"/>
      <c r="LW382" s="141"/>
      <c r="LX382" s="141"/>
      <c r="LY382" s="141"/>
      <c r="LZ382" s="141"/>
      <c r="MA382" s="141"/>
      <c r="MB382" s="141"/>
      <c r="MC382" s="141"/>
      <c r="MD382" s="141"/>
      <c r="ME382" s="141"/>
      <c r="MF382" s="141"/>
      <c r="MG382" s="141"/>
      <c r="MH382" s="141"/>
      <c r="MI382" s="141"/>
      <c r="MJ382" s="141"/>
      <c r="MK382" s="141"/>
      <c r="ML382" s="141"/>
      <c r="MM382" s="141"/>
      <c r="MN382" s="141"/>
      <c r="MO382" s="141"/>
      <c r="MP382" s="141"/>
      <c r="MQ382" s="141"/>
      <c r="MR382" s="141"/>
      <c r="MS382" s="141"/>
      <c r="MT382" s="141"/>
      <c r="MU382" s="141"/>
      <c r="MV382" s="141"/>
      <c r="MW382" s="141"/>
      <c r="MX382" s="141"/>
      <c r="MY382" s="141"/>
      <c r="MZ382" s="141"/>
      <c r="NA382" s="141"/>
      <c r="NB382" s="141"/>
      <c r="NC382" s="141"/>
      <c r="ND382" s="141"/>
      <c r="NE382" s="141"/>
      <c r="NF382" s="141"/>
      <c r="NG382" s="141"/>
      <c r="NH382" s="141"/>
      <c r="NI382" s="141"/>
      <c r="NJ382" s="141"/>
      <c r="NK382" s="141"/>
      <c r="NL382" s="141"/>
      <c r="NM382" s="141"/>
      <c r="NN382" s="141"/>
      <c r="NO382" s="141"/>
      <c r="NP382" s="141"/>
      <c r="NQ382" s="141"/>
      <c r="NR382" s="141"/>
      <c r="NS382" s="141"/>
      <c r="NT382" s="141"/>
      <c r="NU382" s="141"/>
      <c r="NV382" s="141"/>
      <c r="NW382" s="141"/>
      <c r="NX382" s="141"/>
      <c r="NY382" s="141"/>
      <c r="NZ382" s="141"/>
      <c r="OA382" s="141"/>
      <c r="OB382" s="141"/>
      <c r="OC382" s="141"/>
      <c r="OD382" s="141"/>
      <c r="OE382" s="141"/>
      <c r="OF382" s="141"/>
      <c r="OG382" s="141"/>
      <c r="OH382" s="141"/>
      <c r="OI382" s="141"/>
      <c r="OJ382" s="141"/>
      <c r="OK382" s="141"/>
      <c r="OL382" s="141"/>
      <c r="OM382" s="141"/>
      <c r="ON382" s="141"/>
      <c r="OO382" s="141"/>
      <c r="OP382" s="141"/>
      <c r="OQ382" s="141"/>
      <c r="OR382" s="141"/>
      <c r="OS382" s="141"/>
      <c r="OT382" s="141"/>
      <c r="OU382" s="141"/>
      <c r="OV382" s="141"/>
      <c r="OW382" s="141"/>
      <c r="OX382" s="141"/>
      <c r="OY382" s="141"/>
      <c r="OZ382" s="141"/>
      <c r="PA382" s="141"/>
      <c r="PB382" s="141"/>
      <c r="PC382" s="141"/>
      <c r="PD382" s="141"/>
      <c r="PE382" s="141"/>
      <c r="PF382" s="141"/>
      <c r="PG382" s="141"/>
      <c r="PH382" s="141"/>
      <c r="PI382" s="141"/>
      <c r="PJ382" s="141"/>
      <c r="PK382" s="141"/>
      <c r="PL382" s="141"/>
      <c r="PM382" s="141"/>
      <c r="PN382" s="141"/>
      <c r="PO382" s="141"/>
      <c r="PP382" s="141"/>
      <c r="PQ382" s="141"/>
      <c r="PR382" s="141"/>
      <c r="PS382" s="141"/>
      <c r="PT382" s="141"/>
      <c r="PU382" s="141"/>
      <c r="PV382" s="141"/>
      <c r="PW382" s="141"/>
      <c r="PX382" s="141"/>
      <c r="PY382" s="141"/>
      <c r="PZ382" s="141"/>
      <c r="QA382" s="141"/>
      <c r="QB382" s="141"/>
      <c r="QC382" s="141"/>
      <c r="QD382" s="141"/>
      <c r="QE382" s="141"/>
      <c r="QF382" s="141"/>
    </row>
    <row r="383" spans="1:449" s="145" customFormat="1" ht="52.5" hidden="1" customHeight="1">
      <c r="A383" s="252">
        <v>356</v>
      </c>
      <c r="B383" s="253" t="s">
        <v>1876</v>
      </c>
      <c r="C383" s="254" t="s">
        <v>269</v>
      </c>
      <c r="D383" s="255" t="s">
        <v>341</v>
      </c>
      <c r="E383" s="213" t="s">
        <v>595</v>
      </c>
      <c r="F383" s="213" t="s">
        <v>1877</v>
      </c>
      <c r="G383" s="254" t="s">
        <v>269</v>
      </c>
      <c r="H383" s="213" t="s">
        <v>341</v>
      </c>
      <c r="I383" s="215" t="s">
        <v>1878</v>
      </c>
      <c r="J383" s="395" t="s">
        <v>102</v>
      </c>
      <c r="K383" s="395" t="s">
        <v>638</v>
      </c>
      <c r="L383" s="395" t="s">
        <v>639</v>
      </c>
      <c r="M383" s="288" t="s">
        <v>1879</v>
      </c>
      <c r="N383" s="395" t="s">
        <v>1880</v>
      </c>
      <c r="O383" s="213" t="s">
        <v>22</v>
      </c>
      <c r="P383" s="213" t="s">
        <v>599</v>
      </c>
      <c r="Q383" s="213" t="s">
        <v>642</v>
      </c>
      <c r="R383" s="213" t="s">
        <v>250</v>
      </c>
      <c r="S383" s="255" t="s">
        <v>4585</v>
      </c>
      <c r="T383" s="257" t="s">
        <v>328</v>
      </c>
      <c r="U383" s="224" t="s">
        <v>597</v>
      </c>
      <c r="V383" s="213">
        <v>2021</v>
      </c>
      <c r="W383" s="255" t="s">
        <v>4580</v>
      </c>
      <c r="X383" s="658" t="s">
        <v>602</v>
      </c>
      <c r="Y383" s="214" t="s">
        <v>603</v>
      </c>
      <c r="Z383" s="214" t="s">
        <v>4581</v>
      </c>
      <c r="AA383" s="255" t="s">
        <v>328</v>
      </c>
      <c r="AB383" s="255" t="s">
        <v>328</v>
      </c>
      <c r="AC383" s="255" t="s">
        <v>328</v>
      </c>
      <c r="AD383" s="255" t="s">
        <v>328</v>
      </c>
      <c r="AE383" s="255" t="s">
        <v>328</v>
      </c>
      <c r="AF383" s="315">
        <v>44440</v>
      </c>
      <c r="AG383" s="315">
        <v>44530</v>
      </c>
      <c r="AH383" s="260">
        <v>44743</v>
      </c>
      <c r="AI383" s="260" t="s">
        <v>309</v>
      </c>
      <c r="AJ383" s="260" t="s">
        <v>309</v>
      </c>
      <c r="AK383" s="218">
        <f t="shared" si="50"/>
        <v>-181</v>
      </c>
      <c r="AL383" s="220" t="s">
        <v>547</v>
      </c>
      <c r="AM383" s="257"/>
      <c r="AN383" s="257"/>
      <c r="AO383" s="257"/>
      <c r="AP383" s="261"/>
      <c r="AQ383" s="235" t="s">
        <v>386</v>
      </c>
      <c r="AR383" s="223">
        <v>79</v>
      </c>
      <c r="AS383" s="221" t="s">
        <v>398</v>
      </c>
      <c r="AT383" s="262" t="s">
        <v>412</v>
      </c>
      <c r="AU383" s="220" t="s">
        <v>547</v>
      </c>
      <c r="AV383" s="263" t="s">
        <v>412</v>
      </c>
      <c r="AW383" s="222">
        <v>0</v>
      </c>
      <c r="AX383" s="261">
        <v>0</v>
      </c>
      <c r="AY383" s="221" t="s">
        <v>400</v>
      </c>
      <c r="AZ383" s="221" t="s">
        <v>383</v>
      </c>
      <c r="BA383" s="247" t="s">
        <v>390</v>
      </c>
      <c r="BB383" s="36" t="s">
        <v>4571</v>
      </c>
      <c r="BC383" s="248">
        <v>44620</v>
      </c>
      <c r="BD383" s="50" t="s">
        <v>307</v>
      </c>
      <c r="BE383" s="36" t="s">
        <v>4582</v>
      </c>
      <c r="BF383" s="47">
        <v>0</v>
      </c>
      <c r="BG383" s="235" t="s">
        <v>386</v>
      </c>
      <c r="BH383" s="223">
        <v>-44620</v>
      </c>
      <c r="BI383" s="221" t="s">
        <v>387</v>
      </c>
      <c r="BJ383" s="301">
        <v>44610</v>
      </c>
      <c r="BK383" s="327" t="s">
        <v>4583</v>
      </c>
      <c r="BL383" s="267" t="s">
        <v>559</v>
      </c>
      <c r="BM383" s="266">
        <v>0</v>
      </c>
      <c r="BN383" s="221" t="s">
        <v>387</v>
      </c>
      <c r="BO383" s="221"/>
      <c r="BP383" s="268" t="s">
        <v>293</v>
      </c>
      <c r="BQ383" s="62" t="s">
        <v>4584</v>
      </c>
      <c r="BR383" s="269">
        <v>44712</v>
      </c>
      <c r="BS383" s="233" t="s">
        <v>480</v>
      </c>
      <c r="BT383" s="234">
        <v>1</v>
      </c>
      <c r="BU383" s="235" t="s">
        <v>380</v>
      </c>
      <c r="BV383" s="223">
        <v>-181</v>
      </c>
      <c r="BW383" s="221" t="s">
        <v>387</v>
      </c>
      <c r="BX383" s="556">
        <v>44732</v>
      </c>
      <c r="BY383" s="557" t="s">
        <v>1923</v>
      </c>
      <c r="BZ383" s="557" t="s">
        <v>559</v>
      </c>
      <c r="CA383" s="558">
        <v>1</v>
      </c>
      <c r="CB383" s="236" t="s">
        <v>294</v>
      </c>
      <c r="CC383" s="94"/>
      <c r="CD383" s="236" t="s">
        <v>294</v>
      </c>
      <c r="CE383" s="233" t="s">
        <v>1125</v>
      </c>
      <c r="CF383" s="233" t="s">
        <v>1125</v>
      </c>
      <c r="CG383" s="375" t="s">
        <v>328</v>
      </c>
      <c r="CH383" s="233" t="s">
        <v>328</v>
      </c>
      <c r="CI383" s="234">
        <v>1</v>
      </c>
      <c r="CJ383" s="235" t="str">
        <f t="shared" si="51"/>
        <v>CUMPLIMIENTO TOTAL</v>
      </c>
      <c r="CK383" s="223" t="str">
        <f t="shared" si="57"/>
        <v>NO APLICA ACCION CERRADA</v>
      </c>
      <c r="CL383" s="221" t="str">
        <f t="shared" si="58"/>
        <v>NO APLICA ACCION CERRADA</v>
      </c>
      <c r="CM383" s="239" t="s">
        <v>328</v>
      </c>
      <c r="CN383" s="82" t="s">
        <v>1125</v>
      </c>
      <c r="CO383" s="312" t="s">
        <v>339</v>
      </c>
      <c r="CP383" s="558">
        <v>1</v>
      </c>
      <c r="CQ383" s="236" t="s">
        <v>294</v>
      </c>
      <c r="CR383" s="94"/>
      <c r="CS383" s="249">
        <v>44963</v>
      </c>
      <c r="CT383" s="82" t="s">
        <v>1125</v>
      </c>
      <c r="CU383" s="82" t="s">
        <v>339</v>
      </c>
      <c r="CV383" s="107">
        <v>1</v>
      </c>
      <c r="CW383" s="110">
        <v>1</v>
      </c>
      <c r="CX383" s="235" t="str">
        <f t="shared" si="52"/>
        <v>CUMPLIMIENTO TOTAL</v>
      </c>
      <c r="CY383" s="223" t="str">
        <f t="shared" si="53"/>
        <v>NO APLICA ACCION CERRADA</v>
      </c>
      <c r="CZ383" s="221" t="str">
        <f t="shared" si="56"/>
        <v>NO APLICA ACCION CERRADA</v>
      </c>
      <c r="DA383" s="239" t="s">
        <v>328</v>
      </c>
      <c r="DB383" s="82" t="s">
        <v>1125</v>
      </c>
      <c r="DC383" s="82" t="s">
        <v>339</v>
      </c>
      <c r="DD383" s="107">
        <v>1</v>
      </c>
      <c r="DE383" s="97" t="s">
        <v>294</v>
      </c>
      <c r="DF383" s="94"/>
      <c r="DG383" s="141"/>
      <c r="DH383" s="141"/>
      <c r="DI383" s="141"/>
      <c r="DJ383" s="141"/>
      <c r="DK383" s="141"/>
      <c r="DL383" s="141"/>
      <c r="DM383" s="141"/>
      <c r="DN383" s="141"/>
      <c r="DO383" s="141"/>
      <c r="DP383" s="141"/>
      <c r="DQ383" s="141"/>
      <c r="DR383" s="141"/>
      <c r="DS383" s="141"/>
      <c r="DT383" s="141"/>
      <c r="DU383" s="141"/>
      <c r="DV383" s="141"/>
      <c r="DW383" s="141"/>
      <c r="DX383" s="141"/>
      <c r="DY383" s="141"/>
      <c r="DZ383" s="141"/>
      <c r="EA383" s="141"/>
      <c r="EB383" s="141"/>
      <c r="EC383" s="141"/>
      <c r="ED383" s="141"/>
      <c r="EE383" s="141"/>
      <c r="EF383" s="141"/>
      <c r="EG383" s="141"/>
      <c r="EH383" s="141"/>
      <c r="EI383" s="141"/>
      <c r="EJ383" s="141"/>
      <c r="EK383" s="141"/>
      <c r="EL383" s="141"/>
      <c r="EM383" s="141"/>
      <c r="EN383" s="141"/>
      <c r="EO383" s="141"/>
      <c r="EP383" s="141"/>
      <c r="EQ383" s="141"/>
      <c r="ER383" s="141"/>
      <c r="ES383" s="141"/>
      <c r="ET383" s="141"/>
      <c r="EU383" s="141"/>
      <c r="EV383" s="141"/>
      <c r="EW383" s="141"/>
      <c r="EX383" s="141"/>
      <c r="EY383" s="141"/>
      <c r="EZ383" s="141"/>
      <c r="FA383" s="141"/>
      <c r="FB383" s="141"/>
      <c r="FC383" s="141"/>
      <c r="FD383" s="141"/>
      <c r="FE383" s="141"/>
      <c r="FF383" s="141"/>
      <c r="FG383" s="141"/>
      <c r="FH383" s="141"/>
      <c r="FI383" s="141"/>
      <c r="FJ383" s="141"/>
      <c r="FK383" s="141"/>
      <c r="FL383" s="141"/>
      <c r="FM383" s="141"/>
      <c r="FN383" s="141"/>
      <c r="FO383" s="141"/>
      <c r="FP383" s="141"/>
      <c r="FQ383" s="141"/>
      <c r="FR383" s="141"/>
      <c r="FS383" s="141"/>
      <c r="FT383" s="141"/>
      <c r="FU383" s="141"/>
      <c r="FV383" s="141"/>
      <c r="FW383" s="141"/>
      <c r="FX383" s="141"/>
      <c r="FY383" s="141"/>
      <c r="FZ383" s="141"/>
      <c r="GA383" s="141"/>
      <c r="GB383" s="141"/>
      <c r="GC383" s="141"/>
      <c r="GD383" s="141"/>
      <c r="GE383" s="141"/>
      <c r="GF383" s="141"/>
      <c r="GG383" s="141"/>
      <c r="GH383" s="141"/>
      <c r="GI383" s="141"/>
      <c r="GJ383" s="141"/>
      <c r="GK383" s="141"/>
      <c r="GL383" s="141"/>
      <c r="GM383" s="141"/>
      <c r="GN383" s="141"/>
      <c r="GO383" s="141"/>
      <c r="GP383" s="141"/>
      <c r="GQ383" s="141"/>
      <c r="GR383" s="141"/>
      <c r="GS383" s="141"/>
      <c r="GT383" s="141"/>
      <c r="GU383" s="141"/>
      <c r="GV383" s="141"/>
      <c r="GW383" s="141"/>
      <c r="GX383" s="141"/>
      <c r="GY383" s="141"/>
      <c r="GZ383" s="141"/>
      <c r="HA383" s="141"/>
      <c r="HB383" s="141"/>
      <c r="HC383" s="141"/>
      <c r="HD383" s="141"/>
      <c r="HE383" s="141"/>
      <c r="HF383" s="141"/>
      <c r="HG383" s="141"/>
      <c r="HH383" s="141"/>
      <c r="HI383" s="141"/>
      <c r="HJ383" s="141"/>
      <c r="HK383" s="141"/>
      <c r="HL383" s="141"/>
      <c r="HM383" s="141"/>
      <c r="HN383" s="141"/>
      <c r="HO383" s="141"/>
      <c r="HP383" s="141"/>
      <c r="HQ383" s="141"/>
      <c r="HR383" s="141"/>
      <c r="HS383" s="141"/>
      <c r="HT383" s="141"/>
      <c r="HU383" s="141"/>
      <c r="HV383" s="141"/>
      <c r="HW383" s="141"/>
      <c r="HX383" s="141"/>
      <c r="HY383" s="141"/>
      <c r="HZ383" s="141"/>
      <c r="IA383" s="141"/>
      <c r="IB383" s="141"/>
      <c r="IC383" s="141"/>
      <c r="ID383" s="141"/>
      <c r="IE383" s="141"/>
      <c r="IF383" s="141"/>
      <c r="IG383" s="141"/>
      <c r="IH383" s="141"/>
      <c r="II383" s="141"/>
      <c r="IJ383" s="141"/>
      <c r="IK383" s="141"/>
      <c r="IL383" s="141"/>
      <c r="IM383" s="141"/>
      <c r="IN383" s="141"/>
      <c r="IO383" s="141"/>
      <c r="IP383" s="141"/>
      <c r="IQ383" s="141"/>
      <c r="IR383" s="141"/>
      <c r="IS383" s="141"/>
      <c r="IT383" s="141"/>
      <c r="IU383" s="141"/>
      <c r="IV383" s="141"/>
      <c r="IW383" s="141"/>
      <c r="IX383" s="141"/>
      <c r="IY383" s="141"/>
      <c r="IZ383" s="141"/>
      <c r="JA383" s="141"/>
      <c r="JB383" s="141"/>
      <c r="JC383" s="141"/>
      <c r="JD383" s="141"/>
      <c r="JE383" s="141"/>
      <c r="JF383" s="141"/>
      <c r="JG383" s="141"/>
      <c r="JH383" s="141"/>
      <c r="JI383" s="141"/>
      <c r="JJ383" s="141"/>
      <c r="JK383" s="141"/>
      <c r="JL383" s="141"/>
      <c r="JM383" s="141"/>
      <c r="JN383" s="141"/>
      <c r="JO383" s="141"/>
      <c r="JP383" s="141"/>
      <c r="JQ383" s="141"/>
      <c r="JR383" s="141"/>
      <c r="JS383" s="141"/>
      <c r="JT383" s="141"/>
      <c r="JU383" s="141"/>
      <c r="JV383" s="141"/>
      <c r="JW383" s="141"/>
      <c r="JX383" s="141"/>
      <c r="JY383" s="141"/>
      <c r="JZ383" s="141"/>
      <c r="KA383" s="141"/>
      <c r="KB383" s="141"/>
      <c r="KC383" s="141"/>
      <c r="KD383" s="141"/>
      <c r="KE383" s="141"/>
      <c r="KF383" s="141"/>
      <c r="KG383" s="141"/>
      <c r="KH383" s="141"/>
      <c r="KI383" s="141"/>
      <c r="KJ383" s="141"/>
      <c r="KK383" s="141"/>
      <c r="KL383" s="141"/>
      <c r="KM383" s="141"/>
      <c r="KN383" s="141"/>
      <c r="KO383" s="141"/>
      <c r="KP383" s="141"/>
      <c r="KQ383" s="141"/>
      <c r="KR383" s="141"/>
      <c r="KS383" s="141"/>
      <c r="KT383" s="141"/>
      <c r="KU383" s="141"/>
      <c r="KV383" s="141"/>
      <c r="KW383" s="141"/>
      <c r="KX383" s="141"/>
      <c r="KY383" s="141"/>
      <c r="KZ383" s="141"/>
      <c r="LA383" s="141"/>
      <c r="LB383" s="141"/>
      <c r="LC383" s="141"/>
      <c r="LD383" s="141"/>
      <c r="LE383" s="141"/>
      <c r="LF383" s="141"/>
      <c r="LG383" s="141"/>
      <c r="LH383" s="141"/>
      <c r="LI383" s="141"/>
      <c r="LJ383" s="141"/>
      <c r="LK383" s="141"/>
      <c r="LL383" s="141"/>
      <c r="LM383" s="141"/>
      <c r="LN383" s="141"/>
      <c r="LO383" s="141"/>
      <c r="LP383" s="141"/>
      <c r="LQ383" s="141"/>
      <c r="LR383" s="141"/>
      <c r="LS383" s="141"/>
      <c r="LT383" s="141"/>
      <c r="LU383" s="141"/>
      <c r="LV383" s="141"/>
      <c r="LW383" s="141"/>
      <c r="LX383" s="141"/>
      <c r="LY383" s="141"/>
      <c r="LZ383" s="141"/>
      <c r="MA383" s="141"/>
      <c r="MB383" s="141"/>
      <c r="MC383" s="141"/>
      <c r="MD383" s="141"/>
      <c r="ME383" s="141"/>
      <c r="MF383" s="141"/>
      <c r="MG383" s="141"/>
      <c r="MH383" s="141"/>
      <c r="MI383" s="141"/>
      <c r="MJ383" s="141"/>
      <c r="MK383" s="141"/>
      <c r="ML383" s="141"/>
      <c r="MM383" s="141"/>
      <c r="MN383" s="141"/>
      <c r="MO383" s="141"/>
      <c r="MP383" s="141"/>
      <c r="MQ383" s="141"/>
      <c r="MR383" s="141"/>
      <c r="MS383" s="141"/>
      <c r="MT383" s="141"/>
      <c r="MU383" s="141"/>
      <c r="MV383" s="141"/>
      <c r="MW383" s="141"/>
      <c r="MX383" s="141"/>
      <c r="MY383" s="141"/>
      <c r="MZ383" s="141"/>
      <c r="NA383" s="141"/>
      <c r="NB383" s="141"/>
      <c r="NC383" s="141"/>
      <c r="ND383" s="141"/>
      <c r="NE383" s="141"/>
      <c r="NF383" s="141"/>
      <c r="NG383" s="141"/>
      <c r="NH383" s="141"/>
      <c r="NI383" s="141"/>
      <c r="NJ383" s="141"/>
      <c r="NK383" s="141"/>
      <c r="NL383" s="141"/>
      <c r="NM383" s="141"/>
      <c r="NN383" s="141"/>
      <c r="NO383" s="141"/>
      <c r="NP383" s="141"/>
      <c r="NQ383" s="141"/>
      <c r="NR383" s="141"/>
      <c r="NS383" s="141"/>
      <c r="NT383" s="141"/>
      <c r="NU383" s="141"/>
      <c r="NV383" s="141"/>
      <c r="NW383" s="141"/>
      <c r="NX383" s="141"/>
      <c r="NY383" s="141"/>
      <c r="NZ383" s="141"/>
      <c r="OA383" s="141"/>
      <c r="OB383" s="141"/>
      <c r="OC383" s="141"/>
      <c r="OD383" s="141"/>
      <c r="OE383" s="141"/>
      <c r="OF383" s="141"/>
      <c r="OG383" s="141"/>
      <c r="OH383" s="141"/>
      <c r="OI383" s="141"/>
      <c r="OJ383" s="141"/>
      <c r="OK383" s="141"/>
      <c r="OL383" s="141"/>
      <c r="OM383" s="141"/>
      <c r="ON383" s="141"/>
      <c r="OO383" s="141"/>
      <c r="OP383" s="141"/>
      <c r="OQ383" s="141"/>
      <c r="OR383" s="141"/>
      <c r="OS383" s="141"/>
      <c r="OT383" s="141"/>
      <c r="OU383" s="141"/>
      <c r="OV383" s="141"/>
      <c r="OW383" s="141"/>
      <c r="OX383" s="141"/>
      <c r="OY383" s="141"/>
      <c r="OZ383" s="141"/>
      <c r="PA383" s="141"/>
      <c r="PB383" s="141"/>
      <c r="PC383" s="141"/>
      <c r="PD383" s="141"/>
      <c r="PE383" s="141"/>
      <c r="PF383" s="141"/>
      <c r="PG383" s="141"/>
      <c r="PH383" s="141"/>
      <c r="PI383" s="141"/>
      <c r="PJ383" s="141"/>
      <c r="PK383" s="141"/>
      <c r="PL383" s="141"/>
      <c r="PM383" s="141"/>
      <c r="PN383" s="141"/>
      <c r="PO383" s="141"/>
      <c r="PP383" s="141"/>
      <c r="PQ383" s="141"/>
      <c r="PR383" s="141"/>
      <c r="PS383" s="141"/>
      <c r="PT383" s="141"/>
      <c r="PU383" s="141"/>
      <c r="PV383" s="141"/>
      <c r="PW383" s="141"/>
      <c r="PX383" s="141"/>
      <c r="PY383" s="141"/>
      <c r="PZ383" s="141"/>
      <c r="QA383" s="141"/>
      <c r="QB383" s="141"/>
      <c r="QC383" s="141"/>
      <c r="QD383" s="141"/>
      <c r="QE383" s="141"/>
      <c r="QF383" s="141"/>
    </row>
    <row r="384" spans="1:449" s="145" customFormat="1" ht="52.5" hidden="1" customHeight="1">
      <c r="A384" s="252">
        <v>357</v>
      </c>
      <c r="B384" s="253" t="s">
        <v>733</v>
      </c>
      <c r="C384" s="254" t="s">
        <v>269</v>
      </c>
      <c r="D384" s="255" t="s">
        <v>341</v>
      </c>
      <c r="E384" s="213" t="s">
        <v>577</v>
      </c>
      <c r="F384" s="255" t="s">
        <v>733</v>
      </c>
      <c r="G384" s="256" t="s">
        <v>269</v>
      </c>
      <c r="H384" s="213" t="s">
        <v>341</v>
      </c>
      <c r="I384" s="213" t="s">
        <v>756</v>
      </c>
      <c r="J384" s="213" t="s">
        <v>757</v>
      </c>
      <c r="K384" s="213" t="s">
        <v>758</v>
      </c>
      <c r="L384" s="213" t="s">
        <v>639</v>
      </c>
      <c r="M384" s="213" t="s">
        <v>328</v>
      </c>
      <c r="N384" s="213" t="s">
        <v>328</v>
      </c>
      <c r="O384" s="213" t="s">
        <v>756</v>
      </c>
      <c r="P384" s="213" t="s">
        <v>14</v>
      </c>
      <c r="Q384" s="213" t="s">
        <v>482</v>
      </c>
      <c r="R384" s="213" t="s">
        <v>250</v>
      </c>
      <c r="S384" s="255" t="s">
        <v>4586</v>
      </c>
      <c r="T384" s="257" t="s">
        <v>328</v>
      </c>
      <c r="U384" s="213" t="s">
        <v>604</v>
      </c>
      <c r="V384" s="213">
        <v>2021</v>
      </c>
      <c r="W384" s="255" t="s">
        <v>760</v>
      </c>
      <c r="X384" s="258" t="s">
        <v>761</v>
      </c>
      <c r="Y384" s="224" t="s">
        <v>762</v>
      </c>
      <c r="Z384" s="224" t="s">
        <v>4587</v>
      </c>
      <c r="AA384" s="255" t="s">
        <v>328</v>
      </c>
      <c r="AB384" s="255" t="s">
        <v>328</v>
      </c>
      <c r="AC384" s="255" t="s">
        <v>328</v>
      </c>
      <c r="AD384" s="255" t="s">
        <v>328</v>
      </c>
      <c r="AE384" s="255" t="s">
        <v>328</v>
      </c>
      <c r="AF384" s="259">
        <v>44440</v>
      </c>
      <c r="AG384" s="259">
        <v>44545</v>
      </c>
      <c r="AH384" s="260">
        <v>44900</v>
      </c>
      <c r="AI384" s="260" t="s">
        <v>309</v>
      </c>
      <c r="AJ384" s="260" t="s">
        <v>309</v>
      </c>
      <c r="AK384" s="218">
        <f t="shared" si="50"/>
        <v>-166</v>
      </c>
      <c r="AL384" s="220" t="s">
        <v>547</v>
      </c>
      <c r="AM384" s="257"/>
      <c r="AN384" s="257"/>
      <c r="AO384" s="257"/>
      <c r="AP384" s="261"/>
      <c r="AQ384" s="235" t="s">
        <v>386</v>
      </c>
      <c r="AR384" s="223">
        <v>94</v>
      </c>
      <c r="AS384" s="221" t="s">
        <v>398</v>
      </c>
      <c r="AT384" s="262" t="s">
        <v>412</v>
      </c>
      <c r="AU384" s="220" t="s">
        <v>547</v>
      </c>
      <c r="AV384" s="263" t="s">
        <v>412</v>
      </c>
      <c r="AW384" s="222">
        <v>0</v>
      </c>
      <c r="AX384" s="261">
        <v>0</v>
      </c>
      <c r="AY384" s="221" t="s">
        <v>400</v>
      </c>
      <c r="AZ384" s="221" t="s">
        <v>383</v>
      </c>
      <c r="BA384" s="247" t="s">
        <v>390</v>
      </c>
      <c r="BB384" s="238" t="s">
        <v>4588</v>
      </c>
      <c r="BC384" s="264">
        <v>44613</v>
      </c>
      <c r="BD384" s="265" t="s">
        <v>307</v>
      </c>
      <c r="BE384" s="571" t="s">
        <v>328</v>
      </c>
      <c r="BF384" s="266">
        <v>1</v>
      </c>
      <c r="BG384" s="235" t="s">
        <v>380</v>
      </c>
      <c r="BH384" s="223">
        <v>-44620</v>
      </c>
      <c r="BI384" s="221" t="s">
        <v>387</v>
      </c>
      <c r="BJ384" s="220">
        <v>44637</v>
      </c>
      <c r="BK384" s="36" t="s">
        <v>4589</v>
      </c>
      <c r="BL384" s="267" t="s">
        <v>392</v>
      </c>
      <c r="BM384" s="47">
        <v>0</v>
      </c>
      <c r="BN384" s="221" t="s">
        <v>387</v>
      </c>
      <c r="BO384" s="221"/>
      <c r="BP384" s="268" t="s">
        <v>293</v>
      </c>
      <c r="BQ384" s="62" t="s">
        <v>4590</v>
      </c>
      <c r="BR384" s="269">
        <v>44712</v>
      </c>
      <c r="BS384" s="233" t="s">
        <v>2022</v>
      </c>
      <c r="BT384" s="234">
        <v>1</v>
      </c>
      <c r="BU384" s="235" t="s">
        <v>380</v>
      </c>
      <c r="BV384" s="223">
        <v>-166</v>
      </c>
      <c r="BW384" s="221" t="s">
        <v>387</v>
      </c>
      <c r="BX384" s="249">
        <v>44729</v>
      </c>
      <c r="BY384" s="94" t="s">
        <v>4591</v>
      </c>
      <c r="BZ384" s="94" t="s">
        <v>722</v>
      </c>
      <c r="CA384" s="108">
        <v>0.9</v>
      </c>
      <c r="CB384" s="236" t="s">
        <v>387</v>
      </c>
      <c r="CC384" s="94"/>
      <c r="CD384" s="268" t="s">
        <v>293</v>
      </c>
      <c r="CE384" s="237">
        <v>44823</v>
      </c>
      <c r="CF384" s="42" t="s">
        <v>4592</v>
      </c>
      <c r="CG384" s="42" t="s">
        <v>4593</v>
      </c>
      <c r="CH384" s="238" t="s">
        <v>3954</v>
      </c>
      <c r="CI384" s="21">
        <v>1</v>
      </c>
      <c r="CJ384" s="235" t="str">
        <f t="shared" si="51"/>
        <v>CUMPLIMIENTO TOTAL</v>
      </c>
      <c r="CK384" s="223">
        <f t="shared" si="57"/>
        <v>-166</v>
      </c>
      <c r="CL384" s="221" t="str">
        <f t="shared" si="58"/>
        <v>VENCIDO</v>
      </c>
      <c r="CM384" s="270">
        <v>44881</v>
      </c>
      <c r="CN384" s="95" t="s">
        <v>4594</v>
      </c>
      <c r="CO384" s="95" t="s">
        <v>559</v>
      </c>
      <c r="CP384" s="271">
        <v>1</v>
      </c>
      <c r="CQ384" s="236" t="s">
        <v>294</v>
      </c>
      <c r="CR384" s="94"/>
      <c r="CS384" s="249">
        <v>44963</v>
      </c>
      <c r="CT384" s="82" t="s">
        <v>1125</v>
      </c>
      <c r="CU384" s="82" t="s">
        <v>339</v>
      </c>
      <c r="CV384" s="107">
        <v>1</v>
      </c>
      <c r="CW384" s="110">
        <v>1</v>
      </c>
      <c r="CX384" s="235" t="str">
        <f t="shared" si="52"/>
        <v>CUMPLIMIENTO TOTAL</v>
      </c>
      <c r="CY384" s="223" t="str">
        <f t="shared" si="53"/>
        <v>NO APLICA ACCION CERRADA</v>
      </c>
      <c r="CZ384" s="221" t="str">
        <f t="shared" si="56"/>
        <v>NO APLICA ACCION CERRADA</v>
      </c>
      <c r="DA384" s="239" t="s">
        <v>328</v>
      </c>
      <c r="DB384" s="82" t="s">
        <v>1125</v>
      </c>
      <c r="DC384" s="82" t="s">
        <v>339</v>
      </c>
      <c r="DD384" s="107">
        <v>1</v>
      </c>
      <c r="DE384" s="97" t="s">
        <v>294</v>
      </c>
      <c r="DF384" s="94"/>
      <c r="DG384" s="141"/>
      <c r="DH384" s="141"/>
      <c r="DI384" s="141"/>
      <c r="DJ384" s="141"/>
      <c r="DK384" s="141"/>
      <c r="DL384" s="141"/>
      <c r="DM384" s="141"/>
      <c r="DN384" s="141"/>
      <c r="DO384" s="141"/>
      <c r="DP384" s="141"/>
      <c r="DQ384" s="141"/>
      <c r="DR384" s="141"/>
      <c r="DS384" s="141"/>
      <c r="DT384" s="141"/>
      <c r="DU384" s="141"/>
      <c r="DV384" s="141"/>
      <c r="DW384" s="141"/>
      <c r="DX384" s="141"/>
      <c r="DY384" s="141"/>
      <c r="DZ384" s="141"/>
      <c r="EA384" s="141"/>
      <c r="EB384" s="141"/>
      <c r="EC384" s="141"/>
      <c r="ED384" s="141"/>
      <c r="EE384" s="141"/>
      <c r="EF384" s="141"/>
      <c r="EG384" s="141"/>
      <c r="EH384" s="141"/>
      <c r="EI384" s="141"/>
      <c r="EJ384" s="141"/>
      <c r="EK384" s="141"/>
      <c r="EL384" s="141"/>
      <c r="EM384" s="141"/>
      <c r="EN384" s="141"/>
      <c r="EO384" s="141"/>
      <c r="EP384" s="141"/>
      <c r="EQ384" s="141"/>
      <c r="ER384" s="141"/>
      <c r="ES384" s="141"/>
      <c r="ET384" s="141"/>
      <c r="EU384" s="141"/>
      <c r="EV384" s="141"/>
      <c r="EW384" s="141"/>
      <c r="EX384" s="141"/>
      <c r="EY384" s="141"/>
      <c r="EZ384" s="141"/>
      <c r="FA384" s="141"/>
      <c r="FB384" s="141"/>
      <c r="FC384" s="141"/>
      <c r="FD384" s="141"/>
      <c r="FE384" s="141"/>
      <c r="FF384" s="141"/>
      <c r="FG384" s="141"/>
      <c r="FH384" s="141"/>
      <c r="FI384" s="141"/>
      <c r="FJ384" s="141"/>
      <c r="FK384" s="141"/>
      <c r="FL384" s="141"/>
      <c r="FM384" s="141"/>
      <c r="FN384" s="141"/>
      <c r="FO384" s="141"/>
      <c r="FP384" s="141"/>
      <c r="FQ384" s="141"/>
      <c r="FR384" s="141"/>
      <c r="FS384" s="141"/>
      <c r="FT384" s="141"/>
      <c r="FU384" s="141"/>
      <c r="FV384" s="141"/>
      <c r="FW384" s="141"/>
      <c r="FX384" s="141"/>
      <c r="FY384" s="141"/>
      <c r="FZ384" s="141"/>
      <c r="GA384" s="141"/>
      <c r="GB384" s="141"/>
      <c r="GC384" s="141"/>
      <c r="GD384" s="141"/>
      <c r="GE384" s="141"/>
      <c r="GF384" s="141"/>
      <c r="GG384" s="141"/>
      <c r="GH384" s="141"/>
      <c r="GI384" s="141"/>
      <c r="GJ384" s="141"/>
      <c r="GK384" s="141"/>
      <c r="GL384" s="141"/>
      <c r="GM384" s="141"/>
      <c r="GN384" s="141"/>
      <c r="GO384" s="141"/>
      <c r="GP384" s="141"/>
      <c r="GQ384" s="141"/>
      <c r="GR384" s="141"/>
      <c r="GS384" s="141"/>
      <c r="GT384" s="141"/>
      <c r="GU384" s="141"/>
      <c r="GV384" s="141"/>
      <c r="GW384" s="141"/>
      <c r="GX384" s="141"/>
      <c r="GY384" s="141"/>
      <c r="GZ384" s="141"/>
      <c r="HA384" s="141"/>
      <c r="HB384" s="141"/>
      <c r="HC384" s="141"/>
      <c r="HD384" s="141"/>
      <c r="HE384" s="141"/>
      <c r="HF384" s="141"/>
      <c r="HG384" s="141"/>
      <c r="HH384" s="141"/>
      <c r="HI384" s="141"/>
      <c r="HJ384" s="141"/>
      <c r="HK384" s="141"/>
      <c r="HL384" s="141"/>
      <c r="HM384" s="141"/>
      <c r="HN384" s="141"/>
      <c r="HO384" s="141"/>
      <c r="HP384" s="141"/>
      <c r="HQ384" s="141"/>
      <c r="HR384" s="141"/>
      <c r="HS384" s="141"/>
      <c r="HT384" s="141"/>
      <c r="HU384" s="141"/>
      <c r="HV384" s="141"/>
      <c r="HW384" s="141"/>
      <c r="HX384" s="141"/>
      <c r="HY384" s="141"/>
      <c r="HZ384" s="141"/>
      <c r="IA384" s="141"/>
      <c r="IB384" s="141"/>
      <c r="IC384" s="141"/>
      <c r="ID384" s="141"/>
      <c r="IE384" s="141"/>
      <c r="IF384" s="141"/>
      <c r="IG384" s="141"/>
      <c r="IH384" s="141"/>
      <c r="II384" s="141"/>
      <c r="IJ384" s="141"/>
      <c r="IK384" s="141"/>
      <c r="IL384" s="141"/>
      <c r="IM384" s="141"/>
      <c r="IN384" s="141"/>
      <c r="IO384" s="141"/>
      <c r="IP384" s="141"/>
      <c r="IQ384" s="141"/>
      <c r="IR384" s="141"/>
      <c r="IS384" s="141"/>
      <c r="IT384" s="141"/>
      <c r="IU384" s="141"/>
      <c r="IV384" s="141"/>
      <c r="IW384" s="141"/>
      <c r="IX384" s="141"/>
      <c r="IY384" s="141"/>
      <c r="IZ384" s="141"/>
      <c r="JA384" s="141"/>
      <c r="JB384" s="141"/>
      <c r="JC384" s="141"/>
      <c r="JD384" s="141"/>
      <c r="JE384" s="141"/>
      <c r="JF384" s="141"/>
      <c r="JG384" s="141"/>
      <c r="JH384" s="141"/>
      <c r="JI384" s="141"/>
      <c r="JJ384" s="141"/>
      <c r="JK384" s="141"/>
      <c r="JL384" s="141"/>
      <c r="JM384" s="141"/>
      <c r="JN384" s="141"/>
      <c r="JO384" s="141"/>
      <c r="JP384" s="141"/>
      <c r="JQ384" s="141"/>
      <c r="JR384" s="141"/>
      <c r="JS384" s="141"/>
      <c r="JT384" s="141"/>
      <c r="JU384" s="141"/>
      <c r="JV384" s="141"/>
      <c r="JW384" s="141"/>
      <c r="JX384" s="141"/>
      <c r="JY384" s="141"/>
      <c r="JZ384" s="141"/>
      <c r="KA384" s="141"/>
      <c r="KB384" s="141"/>
      <c r="KC384" s="141"/>
      <c r="KD384" s="141"/>
      <c r="KE384" s="141"/>
      <c r="KF384" s="141"/>
      <c r="KG384" s="141"/>
      <c r="KH384" s="141"/>
      <c r="KI384" s="141"/>
      <c r="KJ384" s="141"/>
      <c r="KK384" s="141"/>
      <c r="KL384" s="141"/>
      <c r="KM384" s="141"/>
      <c r="KN384" s="141"/>
      <c r="KO384" s="141"/>
      <c r="KP384" s="141"/>
      <c r="KQ384" s="141"/>
      <c r="KR384" s="141"/>
      <c r="KS384" s="141"/>
      <c r="KT384" s="141"/>
      <c r="KU384" s="141"/>
      <c r="KV384" s="141"/>
      <c r="KW384" s="141"/>
      <c r="KX384" s="141"/>
      <c r="KY384" s="141"/>
      <c r="KZ384" s="141"/>
      <c r="LA384" s="141"/>
      <c r="LB384" s="141"/>
      <c r="LC384" s="141"/>
      <c r="LD384" s="141"/>
      <c r="LE384" s="141"/>
      <c r="LF384" s="141"/>
      <c r="LG384" s="141"/>
      <c r="LH384" s="141"/>
      <c r="LI384" s="141"/>
      <c r="LJ384" s="141"/>
      <c r="LK384" s="141"/>
      <c r="LL384" s="141"/>
      <c r="LM384" s="141"/>
      <c r="LN384" s="141"/>
      <c r="LO384" s="141"/>
      <c r="LP384" s="141"/>
      <c r="LQ384" s="141"/>
      <c r="LR384" s="141"/>
      <c r="LS384" s="141"/>
      <c r="LT384" s="141"/>
      <c r="LU384" s="141"/>
      <c r="LV384" s="141"/>
      <c r="LW384" s="141"/>
      <c r="LX384" s="141"/>
      <c r="LY384" s="141"/>
      <c r="LZ384" s="141"/>
      <c r="MA384" s="141"/>
      <c r="MB384" s="141"/>
      <c r="MC384" s="141"/>
      <c r="MD384" s="141"/>
      <c r="ME384" s="141"/>
      <c r="MF384" s="141"/>
      <c r="MG384" s="141"/>
      <c r="MH384" s="141"/>
      <c r="MI384" s="141"/>
      <c r="MJ384" s="141"/>
      <c r="MK384" s="141"/>
      <c r="ML384" s="141"/>
      <c r="MM384" s="141"/>
      <c r="MN384" s="141"/>
      <c r="MO384" s="141"/>
      <c r="MP384" s="141"/>
      <c r="MQ384" s="141"/>
      <c r="MR384" s="141"/>
      <c r="MS384" s="141"/>
      <c r="MT384" s="141"/>
      <c r="MU384" s="141"/>
      <c r="MV384" s="141"/>
      <c r="MW384" s="141"/>
      <c r="MX384" s="141"/>
      <c r="MY384" s="141"/>
      <c r="MZ384" s="141"/>
      <c r="NA384" s="141"/>
      <c r="NB384" s="141"/>
      <c r="NC384" s="141"/>
      <c r="ND384" s="141"/>
      <c r="NE384" s="141"/>
      <c r="NF384" s="141"/>
      <c r="NG384" s="141"/>
      <c r="NH384" s="141"/>
      <c r="NI384" s="141"/>
      <c r="NJ384" s="141"/>
      <c r="NK384" s="141"/>
      <c r="NL384" s="141"/>
      <c r="NM384" s="141"/>
      <c r="NN384" s="141"/>
      <c r="NO384" s="141"/>
      <c r="NP384" s="141"/>
      <c r="NQ384" s="141"/>
      <c r="NR384" s="141"/>
      <c r="NS384" s="141"/>
      <c r="NT384" s="141"/>
      <c r="NU384" s="141"/>
      <c r="NV384" s="141"/>
      <c r="NW384" s="141"/>
      <c r="NX384" s="141"/>
      <c r="NY384" s="141"/>
      <c r="NZ384" s="141"/>
      <c r="OA384" s="141"/>
      <c r="OB384" s="141"/>
      <c r="OC384" s="141"/>
      <c r="OD384" s="141"/>
      <c r="OE384" s="141"/>
      <c r="OF384" s="141"/>
      <c r="OG384" s="141"/>
      <c r="OH384" s="141"/>
      <c r="OI384" s="141"/>
      <c r="OJ384" s="141"/>
      <c r="OK384" s="141"/>
      <c r="OL384" s="141"/>
      <c r="OM384" s="141"/>
      <c r="ON384" s="141"/>
      <c r="OO384" s="141"/>
      <c r="OP384" s="141"/>
      <c r="OQ384" s="141"/>
      <c r="OR384" s="141"/>
      <c r="OS384" s="141"/>
      <c r="OT384" s="141"/>
      <c r="OU384" s="141"/>
      <c r="OV384" s="141"/>
      <c r="OW384" s="141"/>
      <c r="OX384" s="141"/>
      <c r="OY384" s="141"/>
      <c r="OZ384" s="141"/>
      <c r="PA384" s="141"/>
      <c r="PB384" s="141"/>
      <c r="PC384" s="141"/>
      <c r="PD384" s="141"/>
      <c r="PE384" s="141"/>
      <c r="PF384" s="141"/>
      <c r="PG384" s="141"/>
      <c r="PH384" s="141"/>
      <c r="PI384" s="141"/>
      <c r="PJ384" s="141"/>
      <c r="PK384" s="141"/>
      <c r="PL384" s="141"/>
      <c r="PM384" s="141"/>
      <c r="PN384" s="141"/>
      <c r="PO384" s="141"/>
      <c r="PP384" s="141"/>
      <c r="PQ384" s="141"/>
      <c r="PR384" s="141"/>
      <c r="PS384" s="141"/>
      <c r="PT384" s="141"/>
      <c r="PU384" s="141"/>
      <c r="PV384" s="141"/>
      <c r="PW384" s="141"/>
      <c r="PX384" s="141"/>
      <c r="PY384" s="141"/>
      <c r="PZ384" s="141"/>
      <c r="QA384" s="141"/>
      <c r="QB384" s="141"/>
      <c r="QC384" s="141"/>
      <c r="QD384" s="141"/>
      <c r="QE384" s="141"/>
      <c r="QF384" s="141"/>
    </row>
    <row r="385" spans="1:449" s="604" customFormat="1" ht="118.5" hidden="1" customHeight="1">
      <c r="A385" s="252">
        <v>358</v>
      </c>
      <c r="B385" s="253" t="s">
        <v>733</v>
      </c>
      <c r="C385" s="254" t="s">
        <v>269</v>
      </c>
      <c r="D385" s="255" t="s">
        <v>341</v>
      </c>
      <c r="E385" s="213" t="s">
        <v>577</v>
      </c>
      <c r="F385" s="255" t="s">
        <v>733</v>
      </c>
      <c r="G385" s="256" t="s">
        <v>269</v>
      </c>
      <c r="H385" s="213" t="s">
        <v>341</v>
      </c>
      <c r="I385" s="213" t="s">
        <v>756</v>
      </c>
      <c r="J385" s="213" t="s">
        <v>757</v>
      </c>
      <c r="K385" s="213" t="s">
        <v>758</v>
      </c>
      <c r="L385" s="213" t="s">
        <v>639</v>
      </c>
      <c r="M385" s="213" t="s">
        <v>328</v>
      </c>
      <c r="N385" s="213" t="s">
        <v>328</v>
      </c>
      <c r="O385" s="213" t="s">
        <v>756</v>
      </c>
      <c r="P385" s="213" t="s">
        <v>14</v>
      </c>
      <c r="Q385" s="213" t="s">
        <v>482</v>
      </c>
      <c r="R385" s="213" t="s">
        <v>250</v>
      </c>
      <c r="S385" s="255" t="s">
        <v>4595</v>
      </c>
      <c r="T385" s="257" t="s">
        <v>328</v>
      </c>
      <c r="U385" s="213" t="s">
        <v>604</v>
      </c>
      <c r="V385" s="213">
        <v>2021</v>
      </c>
      <c r="W385" s="255" t="s">
        <v>760</v>
      </c>
      <c r="X385" s="258" t="s">
        <v>761</v>
      </c>
      <c r="Y385" s="224" t="s">
        <v>762</v>
      </c>
      <c r="Z385" s="224" t="s">
        <v>4596</v>
      </c>
      <c r="AA385" s="255" t="s">
        <v>328</v>
      </c>
      <c r="AB385" s="255" t="s">
        <v>328</v>
      </c>
      <c r="AC385" s="255" t="s">
        <v>328</v>
      </c>
      <c r="AD385" s="255" t="s">
        <v>328</v>
      </c>
      <c r="AE385" s="255" t="s">
        <v>328</v>
      </c>
      <c r="AF385" s="259">
        <v>44440</v>
      </c>
      <c r="AG385" s="259">
        <v>44545</v>
      </c>
      <c r="AH385" s="260">
        <v>44743</v>
      </c>
      <c r="AI385" s="260" t="s">
        <v>309</v>
      </c>
      <c r="AJ385" s="260" t="s">
        <v>309</v>
      </c>
      <c r="AK385" s="218">
        <f t="shared" si="50"/>
        <v>-166</v>
      </c>
      <c r="AL385" s="220" t="s">
        <v>547</v>
      </c>
      <c r="AM385" s="257"/>
      <c r="AN385" s="257"/>
      <c r="AO385" s="257"/>
      <c r="AP385" s="261"/>
      <c r="AQ385" s="235" t="s">
        <v>386</v>
      </c>
      <c r="AR385" s="223">
        <v>94</v>
      </c>
      <c r="AS385" s="221" t="s">
        <v>398</v>
      </c>
      <c r="AT385" s="262" t="s">
        <v>412</v>
      </c>
      <c r="AU385" s="220" t="s">
        <v>547</v>
      </c>
      <c r="AV385" s="263" t="s">
        <v>412</v>
      </c>
      <c r="AW385" s="222">
        <v>0</v>
      </c>
      <c r="AX385" s="261">
        <v>0</v>
      </c>
      <c r="AY385" s="221" t="s">
        <v>400</v>
      </c>
      <c r="AZ385" s="221" t="s">
        <v>383</v>
      </c>
      <c r="BA385" s="247" t="s">
        <v>390</v>
      </c>
      <c r="BB385" s="238" t="s">
        <v>4597</v>
      </c>
      <c r="BC385" s="264">
        <v>44613</v>
      </c>
      <c r="BD385" s="265" t="s">
        <v>307</v>
      </c>
      <c r="BE385" s="20" t="s">
        <v>586</v>
      </c>
      <c r="BF385" s="266">
        <v>0.3</v>
      </c>
      <c r="BG385" s="235" t="s">
        <v>435</v>
      </c>
      <c r="BH385" s="223">
        <v>-44620</v>
      </c>
      <c r="BI385" s="221" t="s">
        <v>387</v>
      </c>
      <c r="BJ385" s="220">
        <v>44637</v>
      </c>
      <c r="BK385" s="36" t="s">
        <v>4598</v>
      </c>
      <c r="BL385" s="267" t="s">
        <v>392</v>
      </c>
      <c r="BM385" s="47">
        <v>0</v>
      </c>
      <c r="BN385" s="221" t="s">
        <v>387</v>
      </c>
      <c r="BO385" s="221"/>
      <c r="BP385" s="268" t="s">
        <v>293</v>
      </c>
      <c r="BQ385" s="62" t="s">
        <v>4599</v>
      </c>
      <c r="BR385" s="269">
        <v>44712</v>
      </c>
      <c r="BS385" s="233" t="s">
        <v>2022</v>
      </c>
      <c r="BT385" s="234">
        <v>1</v>
      </c>
      <c r="BU385" s="235" t="s">
        <v>380</v>
      </c>
      <c r="BV385" s="223">
        <v>-166</v>
      </c>
      <c r="BW385" s="221" t="s">
        <v>387</v>
      </c>
      <c r="BX385" s="249">
        <v>44728</v>
      </c>
      <c r="BY385" s="249" t="s">
        <v>4600</v>
      </c>
      <c r="BZ385" s="94" t="s">
        <v>722</v>
      </c>
      <c r="CA385" s="108">
        <v>1</v>
      </c>
      <c r="CB385" s="236" t="s">
        <v>294</v>
      </c>
      <c r="CC385" s="94"/>
      <c r="CD385" s="236" t="s">
        <v>294</v>
      </c>
      <c r="CE385" s="233" t="s">
        <v>1125</v>
      </c>
      <c r="CF385" s="233" t="s">
        <v>1125</v>
      </c>
      <c r="CG385" s="375" t="s">
        <v>328</v>
      </c>
      <c r="CH385" s="233" t="s">
        <v>328</v>
      </c>
      <c r="CI385" s="234">
        <v>1</v>
      </c>
      <c r="CJ385" s="235" t="str">
        <f t="shared" si="51"/>
        <v>CUMPLIMIENTO TOTAL</v>
      </c>
      <c r="CK385" s="223" t="str">
        <f t="shared" si="57"/>
        <v>NO APLICA ACCION CERRADA</v>
      </c>
      <c r="CL385" s="221" t="str">
        <f t="shared" si="58"/>
        <v>NO APLICA ACCION CERRADA</v>
      </c>
      <c r="CM385" s="239" t="s">
        <v>328</v>
      </c>
      <c r="CN385" s="82" t="s">
        <v>1125</v>
      </c>
      <c r="CO385" s="70" t="s">
        <v>722</v>
      </c>
      <c r="CP385" s="116">
        <v>1</v>
      </c>
      <c r="CQ385" s="236" t="s">
        <v>294</v>
      </c>
      <c r="CR385" s="94"/>
      <c r="CS385" s="249">
        <v>44963</v>
      </c>
      <c r="CT385" s="82" t="s">
        <v>1125</v>
      </c>
      <c r="CU385" s="82" t="s">
        <v>339</v>
      </c>
      <c r="CV385" s="107">
        <v>1</v>
      </c>
      <c r="CW385" s="110">
        <v>1</v>
      </c>
      <c r="CX385" s="235" t="str">
        <f t="shared" si="52"/>
        <v>CUMPLIMIENTO TOTAL</v>
      </c>
      <c r="CY385" s="223" t="str">
        <f t="shared" si="53"/>
        <v>NO APLICA ACCION CERRADA</v>
      </c>
      <c r="CZ385" s="221" t="str">
        <f t="shared" si="56"/>
        <v>NO APLICA ACCION CERRADA</v>
      </c>
      <c r="DA385" s="239" t="s">
        <v>328</v>
      </c>
      <c r="DB385" s="82" t="s">
        <v>1125</v>
      </c>
      <c r="DC385" s="82" t="s">
        <v>339</v>
      </c>
      <c r="DD385" s="107">
        <v>1</v>
      </c>
      <c r="DE385" s="97" t="s">
        <v>294</v>
      </c>
      <c r="DF385" s="94"/>
      <c r="DG385" s="141"/>
      <c r="DH385" s="141"/>
      <c r="DI385" s="141"/>
      <c r="DJ385" s="141"/>
      <c r="DK385" s="141"/>
      <c r="DL385" s="141"/>
      <c r="DM385" s="141"/>
      <c r="DN385" s="141"/>
      <c r="DO385" s="141"/>
      <c r="DP385" s="141"/>
      <c r="DQ385" s="141"/>
      <c r="DR385" s="141"/>
      <c r="DS385" s="141"/>
      <c r="DT385" s="141"/>
      <c r="DU385" s="141"/>
      <c r="DV385" s="141"/>
      <c r="DW385" s="141"/>
      <c r="DX385" s="141"/>
      <c r="DY385" s="141"/>
      <c r="DZ385" s="141"/>
      <c r="EA385" s="141"/>
      <c r="EB385" s="141"/>
      <c r="EC385" s="141"/>
      <c r="ED385" s="141"/>
      <c r="EE385" s="141"/>
      <c r="EF385" s="141"/>
      <c r="EG385" s="141"/>
      <c r="EH385" s="141"/>
      <c r="EI385" s="141"/>
      <c r="EJ385" s="141"/>
      <c r="EK385" s="141"/>
      <c r="EL385" s="141"/>
      <c r="EM385" s="141"/>
      <c r="EN385" s="141"/>
      <c r="EO385" s="141"/>
      <c r="EP385" s="141"/>
      <c r="EQ385" s="141"/>
      <c r="ER385" s="141"/>
      <c r="ES385" s="141"/>
      <c r="ET385" s="141"/>
      <c r="EU385" s="141"/>
      <c r="EV385" s="141"/>
      <c r="EW385" s="141"/>
      <c r="EX385" s="141"/>
      <c r="EY385" s="141"/>
      <c r="EZ385" s="141"/>
      <c r="FA385" s="141"/>
      <c r="FB385" s="141"/>
      <c r="FC385" s="141"/>
      <c r="FD385" s="141"/>
      <c r="FE385" s="141"/>
      <c r="FF385" s="141"/>
      <c r="FG385" s="141"/>
      <c r="FH385" s="141"/>
      <c r="FI385" s="141"/>
      <c r="FJ385" s="141"/>
      <c r="FK385" s="141"/>
      <c r="FL385" s="141"/>
      <c r="FM385" s="141"/>
      <c r="FN385" s="141"/>
      <c r="FO385" s="141"/>
      <c r="FP385" s="141"/>
      <c r="FQ385" s="141"/>
      <c r="FR385" s="141"/>
      <c r="FS385" s="141"/>
      <c r="FT385" s="141"/>
      <c r="FU385" s="141"/>
      <c r="FV385" s="141"/>
      <c r="FW385" s="141"/>
      <c r="FX385" s="141"/>
      <c r="FY385" s="141"/>
      <c r="FZ385" s="141"/>
      <c r="GA385" s="141"/>
      <c r="GB385" s="141"/>
      <c r="GC385" s="141"/>
      <c r="GD385" s="141"/>
      <c r="GE385" s="141"/>
      <c r="GF385" s="141"/>
      <c r="GG385" s="141"/>
      <c r="GH385" s="141"/>
      <c r="GI385" s="141"/>
      <c r="GJ385" s="141"/>
      <c r="GK385" s="141"/>
      <c r="GL385" s="141"/>
      <c r="GM385" s="141"/>
      <c r="GN385" s="141"/>
      <c r="GO385" s="141"/>
      <c r="GP385" s="141"/>
      <c r="GQ385" s="141"/>
      <c r="GR385" s="141"/>
      <c r="GS385" s="141"/>
      <c r="GT385" s="141"/>
      <c r="GU385" s="141"/>
      <c r="GV385" s="141"/>
      <c r="GW385" s="141"/>
      <c r="GX385" s="141"/>
      <c r="GY385" s="141"/>
      <c r="GZ385" s="141"/>
      <c r="HA385" s="141"/>
      <c r="HB385" s="141"/>
      <c r="HC385" s="141"/>
      <c r="HD385" s="141"/>
      <c r="HE385" s="141"/>
      <c r="HF385" s="141"/>
      <c r="HG385" s="141"/>
      <c r="HH385" s="141"/>
      <c r="HI385" s="141"/>
      <c r="HJ385" s="141"/>
      <c r="HK385" s="141"/>
      <c r="HL385" s="141"/>
      <c r="HM385" s="141"/>
      <c r="HN385" s="141"/>
      <c r="HO385" s="141"/>
      <c r="HP385" s="141"/>
      <c r="HQ385" s="141"/>
      <c r="HR385" s="141"/>
      <c r="HS385" s="141"/>
      <c r="HT385" s="141"/>
      <c r="HU385" s="141"/>
      <c r="HV385" s="141"/>
      <c r="HW385" s="141"/>
      <c r="HX385" s="141"/>
      <c r="HY385" s="141"/>
      <c r="HZ385" s="141"/>
      <c r="IA385" s="141"/>
      <c r="IB385" s="141"/>
      <c r="IC385" s="141"/>
      <c r="ID385" s="141"/>
      <c r="IE385" s="141"/>
      <c r="IF385" s="141"/>
      <c r="IG385" s="141"/>
      <c r="IH385" s="141"/>
      <c r="II385" s="141"/>
      <c r="IJ385" s="141"/>
      <c r="IK385" s="141"/>
      <c r="IL385" s="141"/>
      <c r="IM385" s="141"/>
      <c r="IN385" s="141"/>
      <c r="IO385" s="141"/>
      <c r="IP385" s="141"/>
      <c r="IQ385" s="141"/>
      <c r="IR385" s="141"/>
      <c r="IS385" s="141"/>
      <c r="IT385" s="141"/>
      <c r="IU385" s="141"/>
      <c r="IV385" s="141"/>
      <c r="IW385" s="141"/>
      <c r="IX385" s="141"/>
      <c r="IY385" s="141"/>
      <c r="IZ385" s="141"/>
      <c r="JA385" s="141"/>
      <c r="JB385" s="141"/>
      <c r="JC385" s="141"/>
      <c r="JD385" s="141"/>
      <c r="JE385" s="141"/>
      <c r="JF385" s="141"/>
      <c r="JG385" s="141"/>
      <c r="JH385" s="141"/>
      <c r="JI385" s="141"/>
      <c r="JJ385" s="141"/>
      <c r="JK385" s="141"/>
      <c r="JL385" s="141"/>
      <c r="JM385" s="141"/>
      <c r="JN385" s="141"/>
      <c r="JO385" s="141"/>
      <c r="JP385" s="141"/>
      <c r="JQ385" s="141"/>
      <c r="JR385" s="141"/>
      <c r="JS385" s="141"/>
      <c r="JT385" s="141"/>
      <c r="JU385" s="141"/>
      <c r="JV385" s="141"/>
      <c r="JW385" s="141"/>
      <c r="JX385" s="141"/>
      <c r="JY385" s="141"/>
      <c r="JZ385" s="141"/>
      <c r="KA385" s="141"/>
      <c r="KB385" s="141"/>
      <c r="KC385" s="141"/>
      <c r="KD385" s="141"/>
      <c r="KE385" s="141"/>
      <c r="KF385" s="141"/>
      <c r="KG385" s="141"/>
      <c r="KH385" s="141"/>
      <c r="KI385" s="141"/>
      <c r="KJ385" s="141"/>
      <c r="KK385" s="141"/>
      <c r="KL385" s="141"/>
      <c r="KM385" s="141"/>
      <c r="KN385" s="141"/>
      <c r="KO385" s="141"/>
      <c r="KP385" s="141"/>
      <c r="KQ385" s="141"/>
      <c r="KR385" s="141"/>
      <c r="KS385" s="141"/>
      <c r="KT385" s="141"/>
      <c r="KU385" s="141"/>
      <c r="KV385" s="141"/>
      <c r="KW385" s="141"/>
      <c r="KX385" s="141"/>
      <c r="KY385" s="141"/>
      <c r="KZ385" s="141"/>
      <c r="LA385" s="141"/>
      <c r="LB385" s="141"/>
      <c r="LC385" s="141"/>
      <c r="LD385" s="141"/>
      <c r="LE385" s="141"/>
      <c r="LF385" s="141"/>
      <c r="LG385" s="141"/>
      <c r="LH385" s="141"/>
      <c r="LI385" s="141"/>
      <c r="LJ385" s="141"/>
      <c r="LK385" s="141"/>
      <c r="LL385" s="141"/>
      <c r="LM385" s="141"/>
      <c r="LN385" s="141"/>
      <c r="LO385" s="141"/>
      <c r="LP385" s="141"/>
      <c r="LQ385" s="141"/>
      <c r="LR385" s="141"/>
      <c r="LS385" s="141"/>
      <c r="LT385" s="141"/>
      <c r="LU385" s="141"/>
      <c r="LV385" s="141"/>
      <c r="LW385" s="141"/>
      <c r="LX385" s="141"/>
      <c r="LY385" s="141"/>
      <c r="LZ385" s="141"/>
      <c r="MA385" s="141"/>
      <c r="MB385" s="141"/>
      <c r="MC385" s="141"/>
      <c r="MD385" s="141"/>
      <c r="ME385" s="141"/>
      <c r="MF385" s="141"/>
      <c r="MG385" s="141"/>
      <c r="MH385" s="141"/>
      <c r="MI385" s="141"/>
      <c r="MJ385" s="141"/>
      <c r="MK385" s="141"/>
      <c r="ML385" s="141"/>
      <c r="MM385" s="141"/>
      <c r="MN385" s="141"/>
      <c r="MO385" s="141"/>
      <c r="MP385" s="141"/>
      <c r="MQ385" s="141"/>
      <c r="MR385" s="141"/>
      <c r="MS385" s="141"/>
      <c r="MT385" s="141"/>
      <c r="MU385" s="141"/>
      <c r="MV385" s="141"/>
      <c r="MW385" s="141"/>
      <c r="MX385" s="141"/>
      <c r="MY385" s="141"/>
      <c r="MZ385" s="141"/>
      <c r="NA385" s="141"/>
      <c r="NB385" s="141"/>
      <c r="NC385" s="141"/>
      <c r="ND385" s="141"/>
      <c r="NE385" s="141"/>
      <c r="NF385" s="141"/>
      <c r="NG385" s="141"/>
      <c r="NH385" s="141"/>
      <c r="NI385" s="141"/>
      <c r="NJ385" s="141"/>
      <c r="NK385" s="141"/>
      <c r="NL385" s="141"/>
      <c r="NM385" s="141"/>
      <c r="NN385" s="141"/>
      <c r="NO385" s="141"/>
      <c r="NP385" s="141"/>
      <c r="NQ385" s="141"/>
      <c r="NR385" s="141"/>
      <c r="NS385" s="141"/>
      <c r="NT385" s="141"/>
      <c r="NU385" s="141"/>
      <c r="NV385" s="141"/>
      <c r="NW385" s="141"/>
      <c r="NX385" s="141"/>
      <c r="NY385" s="141"/>
      <c r="NZ385" s="141"/>
      <c r="OA385" s="141"/>
      <c r="OB385" s="141"/>
      <c r="OC385" s="141"/>
      <c r="OD385" s="141"/>
      <c r="OE385" s="141"/>
      <c r="OF385" s="141"/>
      <c r="OG385" s="141"/>
      <c r="OH385" s="141"/>
      <c r="OI385" s="141"/>
      <c r="OJ385" s="141"/>
      <c r="OK385" s="141"/>
      <c r="OL385" s="141"/>
      <c r="OM385" s="141"/>
      <c r="ON385" s="141"/>
      <c r="OO385" s="141"/>
      <c r="OP385" s="141"/>
      <c r="OQ385" s="141"/>
      <c r="OR385" s="141"/>
      <c r="OS385" s="141"/>
      <c r="OT385" s="141"/>
      <c r="OU385" s="141"/>
      <c r="OV385" s="141"/>
      <c r="OW385" s="141"/>
      <c r="OX385" s="141"/>
      <c r="OY385" s="141"/>
      <c r="OZ385" s="141"/>
      <c r="PA385" s="141"/>
      <c r="PB385" s="141"/>
      <c r="PC385" s="141"/>
      <c r="PD385" s="141"/>
      <c r="PE385" s="141"/>
      <c r="PF385" s="141"/>
      <c r="PG385" s="141"/>
      <c r="PH385" s="141"/>
      <c r="PI385" s="141"/>
      <c r="PJ385" s="141"/>
      <c r="PK385" s="141"/>
      <c r="PL385" s="141"/>
      <c r="PM385" s="141"/>
      <c r="PN385" s="141"/>
      <c r="PO385" s="141"/>
      <c r="PP385" s="141"/>
      <c r="PQ385" s="141"/>
      <c r="PR385" s="141"/>
      <c r="PS385" s="141"/>
      <c r="PT385" s="141"/>
      <c r="PU385" s="141"/>
      <c r="PV385" s="141"/>
      <c r="PW385" s="141"/>
      <c r="PX385" s="141"/>
      <c r="PY385" s="141"/>
      <c r="PZ385" s="141"/>
      <c r="QA385" s="141"/>
      <c r="QB385" s="141"/>
      <c r="QC385" s="141"/>
      <c r="QD385" s="141"/>
      <c r="QE385" s="141"/>
      <c r="QF385" s="141"/>
      <c r="QG385" s="145"/>
    </row>
    <row r="386" spans="1:449" s="145" customFormat="1" ht="118.5" hidden="1" customHeight="1">
      <c r="A386" s="252">
        <v>360</v>
      </c>
      <c r="B386" s="253" t="s">
        <v>196</v>
      </c>
      <c r="C386" s="254" t="s">
        <v>612</v>
      </c>
      <c r="D386" s="255" t="s">
        <v>337</v>
      </c>
      <c r="E386" s="213" t="s">
        <v>4601</v>
      </c>
      <c r="F386" s="255" t="s">
        <v>196</v>
      </c>
      <c r="G386" s="253" t="s">
        <v>612</v>
      </c>
      <c r="H386" s="253" t="s">
        <v>337</v>
      </c>
      <c r="I386" s="213" t="s">
        <v>188</v>
      </c>
      <c r="J386" s="215" t="s">
        <v>323</v>
      </c>
      <c r="K386" s="215" t="s">
        <v>1164</v>
      </c>
      <c r="L386" s="215" t="s">
        <v>337</v>
      </c>
      <c r="M386" s="215" t="s">
        <v>328</v>
      </c>
      <c r="N386" s="215" t="s">
        <v>328</v>
      </c>
      <c r="O386" s="213" t="s">
        <v>188</v>
      </c>
      <c r="P386" s="213" t="s">
        <v>195</v>
      </c>
      <c r="Q386" s="213" t="s">
        <v>676</v>
      </c>
      <c r="R386" s="213" t="s">
        <v>250</v>
      </c>
      <c r="S386" s="255" t="s">
        <v>4602</v>
      </c>
      <c r="T386" s="345" t="s">
        <v>1019</v>
      </c>
      <c r="U386" s="273" t="s">
        <v>4603</v>
      </c>
      <c r="V386" s="735">
        <v>2021</v>
      </c>
      <c r="W386" s="255" t="s">
        <v>4604</v>
      </c>
      <c r="X386" s="736" t="s">
        <v>4605</v>
      </c>
      <c r="Y386" s="224" t="s">
        <v>4606</v>
      </c>
      <c r="Z386" s="224" t="s">
        <v>4607</v>
      </c>
      <c r="AA386" s="346">
        <v>1</v>
      </c>
      <c r="AB386" s="346" t="s">
        <v>4608</v>
      </c>
      <c r="AC386" s="346" t="s">
        <v>4609</v>
      </c>
      <c r="AD386" s="737">
        <v>1</v>
      </c>
      <c r="AE386" s="343" t="s">
        <v>4610</v>
      </c>
      <c r="AF386" s="277">
        <v>44562</v>
      </c>
      <c r="AG386" s="277">
        <v>44651</v>
      </c>
      <c r="AH386" s="260">
        <v>44743</v>
      </c>
      <c r="AI386" s="260" t="s">
        <v>309</v>
      </c>
      <c r="AJ386" s="260" t="s">
        <v>309</v>
      </c>
      <c r="AK386" s="218">
        <f t="shared" si="50"/>
        <v>-60</v>
      </c>
      <c r="AL386" s="220" t="s">
        <v>547</v>
      </c>
      <c r="AM386" s="316"/>
      <c r="AN386" s="316"/>
      <c r="AO386" s="316"/>
      <c r="AP386" s="317"/>
      <c r="AQ386" s="235" t="s">
        <v>386</v>
      </c>
      <c r="AR386" s="223">
        <v>200</v>
      </c>
      <c r="AS386" s="279" t="s">
        <v>398</v>
      </c>
      <c r="AT386" s="262" t="s">
        <v>412</v>
      </c>
      <c r="AU386" s="220" t="s">
        <v>547</v>
      </c>
      <c r="AV386" s="263" t="s">
        <v>412</v>
      </c>
      <c r="AW386" s="317"/>
      <c r="AX386" s="317"/>
      <c r="AY386" s="279" t="s">
        <v>400</v>
      </c>
      <c r="AZ386" s="221" t="s">
        <v>383</v>
      </c>
      <c r="BA386" s="247" t="s">
        <v>390</v>
      </c>
      <c r="BB386" s="267" t="s">
        <v>789</v>
      </c>
      <c r="BC386" s="264">
        <v>44620</v>
      </c>
      <c r="BD386" s="250" t="s">
        <v>394</v>
      </c>
      <c r="BE386" s="36" t="s">
        <v>576</v>
      </c>
      <c r="BF386" s="266">
        <v>0</v>
      </c>
      <c r="BG386" s="235" t="s">
        <v>386</v>
      </c>
      <c r="BH386" s="223">
        <v>-44620</v>
      </c>
      <c r="BI386" s="221" t="s">
        <v>398</v>
      </c>
      <c r="BJ386" s="738"/>
      <c r="BK386" s="83"/>
      <c r="BL386" s="267"/>
      <c r="BM386" s="508"/>
      <c r="BN386" s="35"/>
      <c r="BO386" s="221"/>
      <c r="BP386" s="268" t="s">
        <v>293</v>
      </c>
      <c r="BQ386" s="62" t="s">
        <v>4611</v>
      </c>
      <c r="BR386" s="269">
        <v>44712</v>
      </c>
      <c r="BS386" s="233" t="s">
        <v>328</v>
      </c>
      <c r="BT386" s="234">
        <v>1</v>
      </c>
      <c r="BU386" s="235" t="s">
        <v>380</v>
      </c>
      <c r="BV386" s="223">
        <v>-60</v>
      </c>
      <c r="BW386" s="221" t="s">
        <v>387</v>
      </c>
      <c r="BX386" s="249">
        <v>44730</v>
      </c>
      <c r="BY386" s="94" t="s">
        <v>4612</v>
      </c>
      <c r="BZ386" s="94" t="s">
        <v>466</v>
      </c>
      <c r="CA386" s="108">
        <v>1</v>
      </c>
      <c r="CB386" s="236" t="s">
        <v>294</v>
      </c>
      <c r="CC386" s="94"/>
      <c r="CD386" s="236" t="s">
        <v>294</v>
      </c>
      <c r="CE386" s="233" t="s">
        <v>1125</v>
      </c>
      <c r="CF386" s="233" t="s">
        <v>1125</v>
      </c>
      <c r="CG386" s="375" t="s">
        <v>328</v>
      </c>
      <c r="CH386" s="233" t="s">
        <v>328</v>
      </c>
      <c r="CI386" s="234">
        <v>1</v>
      </c>
      <c r="CJ386" s="235" t="str">
        <f t="shared" si="51"/>
        <v>CUMPLIMIENTO TOTAL</v>
      </c>
      <c r="CK386" s="223" t="str">
        <f t="shared" si="57"/>
        <v>NO APLICA ACCION CERRADA</v>
      </c>
      <c r="CL386" s="221" t="str">
        <f t="shared" si="58"/>
        <v>NO APLICA ACCION CERRADA</v>
      </c>
      <c r="CM386" s="239" t="s">
        <v>328</v>
      </c>
      <c r="CN386" s="82" t="s">
        <v>1125</v>
      </c>
      <c r="CO386" s="82" t="s">
        <v>339</v>
      </c>
      <c r="CP386" s="116">
        <v>1</v>
      </c>
      <c r="CQ386" s="236" t="s">
        <v>294</v>
      </c>
      <c r="CR386" s="94"/>
      <c r="CS386" s="249">
        <v>44963</v>
      </c>
      <c r="CT386" s="82" t="s">
        <v>1125</v>
      </c>
      <c r="CU386" s="82" t="s">
        <v>339</v>
      </c>
      <c r="CV386" s="107">
        <v>1</v>
      </c>
      <c r="CW386" s="110">
        <v>1</v>
      </c>
      <c r="CX386" s="235" t="str">
        <f t="shared" si="52"/>
        <v>CUMPLIMIENTO TOTAL</v>
      </c>
      <c r="CY386" s="223" t="str">
        <f t="shared" si="53"/>
        <v>NO APLICA ACCION CERRADA</v>
      </c>
      <c r="CZ386" s="221" t="str">
        <f t="shared" si="56"/>
        <v>NO APLICA ACCION CERRADA</v>
      </c>
      <c r="DA386" s="239" t="s">
        <v>328</v>
      </c>
      <c r="DB386" s="82" t="s">
        <v>1125</v>
      </c>
      <c r="DC386" s="82" t="s">
        <v>339</v>
      </c>
      <c r="DD386" s="107">
        <v>1</v>
      </c>
      <c r="DE386" s="97" t="s">
        <v>294</v>
      </c>
      <c r="DF386" s="94"/>
      <c r="DG386" s="141"/>
      <c r="DH386" s="141"/>
      <c r="DI386" s="141"/>
      <c r="DJ386" s="141"/>
      <c r="DK386" s="141"/>
      <c r="DL386" s="141"/>
      <c r="DM386" s="141"/>
      <c r="DN386" s="141"/>
      <c r="DO386" s="141"/>
      <c r="DP386" s="141"/>
      <c r="DQ386" s="141"/>
      <c r="DR386" s="141"/>
      <c r="DS386" s="141"/>
      <c r="DT386" s="141"/>
      <c r="DU386" s="141"/>
      <c r="DV386" s="141"/>
      <c r="DW386" s="141"/>
      <c r="DX386" s="141"/>
      <c r="DY386" s="141"/>
      <c r="DZ386" s="141"/>
      <c r="EA386" s="141"/>
      <c r="EB386" s="141"/>
      <c r="EC386" s="141"/>
      <c r="ED386" s="141"/>
      <c r="EE386" s="141"/>
      <c r="EF386" s="141"/>
      <c r="EG386" s="141"/>
      <c r="EH386" s="141"/>
      <c r="EI386" s="141"/>
      <c r="EJ386" s="141"/>
      <c r="EK386" s="141"/>
      <c r="EL386" s="141"/>
      <c r="EM386" s="141"/>
      <c r="EN386" s="141"/>
      <c r="EO386" s="141"/>
      <c r="EP386" s="141"/>
      <c r="EQ386" s="141"/>
      <c r="ER386" s="141"/>
      <c r="ES386" s="141"/>
      <c r="ET386" s="141"/>
      <c r="EU386" s="141"/>
      <c r="EV386" s="141"/>
      <c r="EW386" s="141"/>
      <c r="EX386" s="141"/>
      <c r="EY386" s="141"/>
      <c r="EZ386" s="141"/>
      <c r="FA386" s="141"/>
      <c r="FB386" s="141"/>
      <c r="FC386" s="141"/>
      <c r="FD386" s="141"/>
      <c r="FE386" s="141"/>
      <c r="FF386" s="141"/>
      <c r="FG386" s="141"/>
      <c r="FH386" s="141"/>
      <c r="FI386" s="141"/>
      <c r="FJ386" s="141"/>
      <c r="FK386" s="141"/>
      <c r="FL386" s="141"/>
      <c r="FM386" s="141"/>
      <c r="FN386" s="141"/>
      <c r="FO386" s="141"/>
      <c r="FP386" s="141"/>
      <c r="FQ386" s="141"/>
      <c r="FR386" s="141"/>
      <c r="FS386" s="141"/>
      <c r="FT386" s="141"/>
      <c r="FU386" s="141"/>
      <c r="FV386" s="141"/>
      <c r="FW386" s="141"/>
      <c r="FX386" s="141"/>
      <c r="FY386" s="141"/>
      <c r="FZ386" s="141"/>
      <c r="GA386" s="141"/>
      <c r="GB386" s="141"/>
      <c r="GC386" s="141"/>
      <c r="GD386" s="141"/>
      <c r="GE386" s="141"/>
      <c r="GF386" s="141"/>
      <c r="GG386" s="141"/>
      <c r="GH386" s="141"/>
      <c r="GI386" s="141"/>
      <c r="GJ386" s="141"/>
      <c r="GK386" s="141"/>
      <c r="GL386" s="141"/>
      <c r="GM386" s="141"/>
      <c r="GN386" s="141"/>
      <c r="GO386" s="141"/>
      <c r="GP386" s="141"/>
      <c r="GQ386" s="141"/>
      <c r="GR386" s="141"/>
      <c r="GS386" s="141"/>
      <c r="GT386" s="141"/>
      <c r="GU386" s="141"/>
      <c r="GV386" s="141"/>
      <c r="GW386" s="141"/>
      <c r="GX386" s="141"/>
      <c r="GY386" s="141"/>
      <c r="GZ386" s="141"/>
      <c r="HA386" s="141"/>
      <c r="HB386" s="141"/>
      <c r="HC386" s="141"/>
      <c r="HD386" s="141"/>
      <c r="HE386" s="141"/>
      <c r="HF386" s="141"/>
      <c r="HG386" s="141"/>
      <c r="HH386" s="141"/>
      <c r="HI386" s="141"/>
      <c r="HJ386" s="141"/>
      <c r="HK386" s="141"/>
      <c r="HL386" s="141"/>
      <c r="HM386" s="141"/>
      <c r="HN386" s="141"/>
      <c r="HO386" s="141"/>
      <c r="HP386" s="141"/>
      <c r="HQ386" s="141"/>
      <c r="HR386" s="141"/>
      <c r="HS386" s="141"/>
      <c r="HT386" s="141"/>
      <c r="HU386" s="141"/>
      <c r="HV386" s="141"/>
      <c r="HW386" s="141"/>
      <c r="HX386" s="141"/>
      <c r="HY386" s="141"/>
      <c r="HZ386" s="141"/>
      <c r="IA386" s="141"/>
      <c r="IB386" s="141"/>
      <c r="IC386" s="141"/>
      <c r="ID386" s="141"/>
      <c r="IE386" s="141"/>
      <c r="IF386" s="141"/>
      <c r="IG386" s="141"/>
      <c r="IH386" s="141"/>
      <c r="II386" s="141"/>
      <c r="IJ386" s="141"/>
      <c r="IK386" s="141"/>
      <c r="IL386" s="141"/>
      <c r="IM386" s="141"/>
      <c r="IN386" s="141"/>
      <c r="IO386" s="141"/>
      <c r="IP386" s="141"/>
      <c r="IQ386" s="141"/>
      <c r="IR386" s="141"/>
      <c r="IS386" s="141"/>
      <c r="IT386" s="141"/>
      <c r="IU386" s="141"/>
      <c r="IV386" s="141"/>
      <c r="IW386" s="141"/>
      <c r="IX386" s="141"/>
      <c r="IY386" s="141"/>
      <c r="IZ386" s="141"/>
      <c r="JA386" s="141"/>
      <c r="JB386" s="141"/>
      <c r="JC386" s="141"/>
      <c r="JD386" s="141"/>
      <c r="JE386" s="141"/>
      <c r="JF386" s="141"/>
      <c r="JG386" s="141"/>
      <c r="JH386" s="141"/>
      <c r="JI386" s="141"/>
      <c r="JJ386" s="141"/>
      <c r="JK386" s="141"/>
      <c r="JL386" s="141"/>
      <c r="JM386" s="141"/>
      <c r="JN386" s="141"/>
      <c r="JO386" s="141"/>
      <c r="JP386" s="141"/>
      <c r="JQ386" s="141"/>
      <c r="JR386" s="141"/>
      <c r="JS386" s="141"/>
      <c r="JT386" s="141"/>
      <c r="JU386" s="141"/>
      <c r="JV386" s="141"/>
      <c r="JW386" s="141"/>
      <c r="JX386" s="141"/>
      <c r="JY386" s="141"/>
      <c r="JZ386" s="141"/>
      <c r="KA386" s="141"/>
      <c r="KB386" s="141"/>
      <c r="KC386" s="141"/>
      <c r="KD386" s="141"/>
      <c r="KE386" s="141"/>
      <c r="KF386" s="141"/>
      <c r="KG386" s="141"/>
      <c r="KH386" s="141"/>
      <c r="KI386" s="141"/>
      <c r="KJ386" s="141"/>
      <c r="KK386" s="141"/>
      <c r="KL386" s="141"/>
      <c r="KM386" s="141"/>
      <c r="KN386" s="141"/>
      <c r="KO386" s="141"/>
      <c r="KP386" s="141"/>
      <c r="KQ386" s="141"/>
      <c r="KR386" s="141"/>
      <c r="KS386" s="141"/>
      <c r="KT386" s="141"/>
      <c r="KU386" s="141"/>
      <c r="KV386" s="141"/>
      <c r="KW386" s="141"/>
      <c r="KX386" s="141"/>
      <c r="KY386" s="141"/>
      <c r="KZ386" s="141"/>
      <c r="LA386" s="141"/>
      <c r="LB386" s="141"/>
      <c r="LC386" s="141"/>
      <c r="LD386" s="141"/>
      <c r="LE386" s="141"/>
      <c r="LF386" s="141"/>
      <c r="LG386" s="141"/>
      <c r="LH386" s="141"/>
      <c r="LI386" s="141"/>
      <c r="LJ386" s="141"/>
      <c r="LK386" s="141"/>
      <c r="LL386" s="141"/>
      <c r="LM386" s="141"/>
      <c r="LN386" s="141"/>
      <c r="LO386" s="141"/>
      <c r="LP386" s="141"/>
      <c r="LQ386" s="141"/>
      <c r="LR386" s="141"/>
      <c r="LS386" s="141"/>
      <c r="LT386" s="141"/>
      <c r="LU386" s="141"/>
      <c r="LV386" s="141"/>
      <c r="LW386" s="141"/>
      <c r="LX386" s="141"/>
      <c r="LY386" s="141"/>
      <c r="LZ386" s="141"/>
      <c r="MA386" s="141"/>
      <c r="MB386" s="141"/>
      <c r="MC386" s="141"/>
      <c r="MD386" s="141"/>
      <c r="ME386" s="141"/>
      <c r="MF386" s="141"/>
      <c r="MG386" s="141"/>
      <c r="MH386" s="141"/>
      <c r="MI386" s="141"/>
      <c r="MJ386" s="141"/>
      <c r="MK386" s="141"/>
      <c r="ML386" s="141"/>
      <c r="MM386" s="141"/>
      <c r="MN386" s="141"/>
      <c r="MO386" s="141"/>
      <c r="MP386" s="141"/>
      <c r="MQ386" s="141"/>
      <c r="MR386" s="141"/>
      <c r="MS386" s="141"/>
      <c r="MT386" s="141"/>
      <c r="MU386" s="141"/>
      <c r="MV386" s="141"/>
      <c r="MW386" s="141"/>
      <c r="MX386" s="141"/>
      <c r="MY386" s="141"/>
      <c r="MZ386" s="141"/>
      <c r="NA386" s="141"/>
      <c r="NB386" s="141"/>
      <c r="NC386" s="141"/>
      <c r="ND386" s="141"/>
      <c r="NE386" s="141"/>
      <c r="NF386" s="141"/>
      <c r="NG386" s="141"/>
      <c r="NH386" s="141"/>
      <c r="NI386" s="141"/>
      <c r="NJ386" s="141"/>
      <c r="NK386" s="141"/>
      <c r="NL386" s="141"/>
      <c r="NM386" s="141"/>
      <c r="NN386" s="141"/>
      <c r="NO386" s="141"/>
      <c r="NP386" s="141"/>
      <c r="NQ386" s="141"/>
      <c r="NR386" s="141"/>
      <c r="NS386" s="141"/>
      <c r="NT386" s="141"/>
      <c r="NU386" s="141"/>
      <c r="NV386" s="141"/>
      <c r="NW386" s="141"/>
      <c r="NX386" s="141"/>
      <c r="NY386" s="141"/>
      <c r="NZ386" s="141"/>
      <c r="OA386" s="141"/>
      <c r="OB386" s="141"/>
      <c r="OC386" s="141"/>
      <c r="OD386" s="141"/>
      <c r="OE386" s="141"/>
      <c r="OF386" s="141"/>
      <c r="OG386" s="141"/>
      <c r="OH386" s="141"/>
      <c r="OI386" s="141"/>
      <c r="OJ386" s="141"/>
      <c r="OK386" s="141"/>
      <c r="OL386" s="141"/>
      <c r="OM386" s="141"/>
      <c r="ON386" s="141"/>
      <c r="OO386" s="141"/>
      <c r="OP386" s="141"/>
      <c r="OQ386" s="141"/>
      <c r="OR386" s="141"/>
      <c r="OS386" s="141"/>
      <c r="OT386" s="141"/>
      <c r="OU386" s="141"/>
      <c r="OV386" s="141"/>
      <c r="OW386" s="141"/>
      <c r="OX386" s="141"/>
      <c r="OY386" s="141"/>
      <c r="OZ386" s="141"/>
      <c r="PA386" s="141"/>
      <c r="PB386" s="141"/>
      <c r="PC386" s="141"/>
      <c r="PD386" s="141"/>
      <c r="PE386" s="141"/>
      <c r="PF386" s="141"/>
      <c r="PG386" s="141"/>
      <c r="PH386" s="141"/>
      <c r="PI386" s="141"/>
      <c r="PJ386" s="141"/>
      <c r="PK386" s="141"/>
      <c r="PL386" s="141"/>
      <c r="PM386" s="141"/>
      <c r="PN386" s="141"/>
      <c r="PO386" s="141"/>
      <c r="PP386" s="141"/>
      <c r="PQ386" s="141"/>
      <c r="PR386" s="141"/>
      <c r="PS386" s="141"/>
      <c r="PT386" s="141"/>
      <c r="PU386" s="141"/>
      <c r="PV386" s="141"/>
      <c r="PW386" s="141"/>
      <c r="PX386" s="141"/>
      <c r="PY386" s="141"/>
      <c r="PZ386" s="141"/>
      <c r="QA386" s="141"/>
      <c r="QB386" s="141"/>
      <c r="QC386" s="141"/>
      <c r="QD386" s="141"/>
      <c r="QE386" s="141"/>
      <c r="QF386" s="141"/>
    </row>
    <row r="387" spans="1:449" s="145" customFormat="1" ht="118.5" hidden="1" customHeight="1">
      <c r="A387" s="252">
        <v>361</v>
      </c>
      <c r="B387" s="253" t="s">
        <v>196</v>
      </c>
      <c r="C387" s="254" t="s">
        <v>612</v>
      </c>
      <c r="D387" s="255" t="s">
        <v>337</v>
      </c>
      <c r="E387" s="213" t="s">
        <v>4601</v>
      </c>
      <c r="F387" s="255" t="s">
        <v>196</v>
      </c>
      <c r="G387" s="253" t="s">
        <v>612</v>
      </c>
      <c r="H387" s="253" t="s">
        <v>337</v>
      </c>
      <c r="I387" s="213" t="s">
        <v>188</v>
      </c>
      <c r="J387" s="215" t="s">
        <v>323</v>
      </c>
      <c r="K387" s="215" t="s">
        <v>1164</v>
      </c>
      <c r="L387" s="215" t="s">
        <v>337</v>
      </c>
      <c r="M387" s="215" t="s">
        <v>328</v>
      </c>
      <c r="N387" s="215" t="s">
        <v>328</v>
      </c>
      <c r="O387" s="213" t="s">
        <v>188</v>
      </c>
      <c r="P387" s="213" t="s">
        <v>195</v>
      </c>
      <c r="Q387" s="213" t="s">
        <v>676</v>
      </c>
      <c r="R387" s="213" t="s">
        <v>250</v>
      </c>
      <c r="S387" s="255" t="s">
        <v>4613</v>
      </c>
      <c r="T387" s="345" t="s">
        <v>861</v>
      </c>
      <c r="U387" s="273" t="s">
        <v>4603</v>
      </c>
      <c r="V387" s="735">
        <v>2021</v>
      </c>
      <c r="W387" s="255" t="s">
        <v>4614</v>
      </c>
      <c r="X387" s="736" t="s">
        <v>4615</v>
      </c>
      <c r="Y387" s="224" t="s">
        <v>4616</v>
      </c>
      <c r="Z387" s="224" t="s">
        <v>4617</v>
      </c>
      <c r="AA387" s="346">
        <v>1</v>
      </c>
      <c r="AB387" s="346" t="s">
        <v>4618</v>
      </c>
      <c r="AC387" s="346" t="s">
        <v>4619</v>
      </c>
      <c r="AD387" s="737">
        <v>1</v>
      </c>
      <c r="AE387" s="343" t="s">
        <v>4620</v>
      </c>
      <c r="AF387" s="277">
        <v>44562</v>
      </c>
      <c r="AG387" s="277">
        <v>44651</v>
      </c>
      <c r="AH387" s="260">
        <v>44743</v>
      </c>
      <c r="AI387" s="260" t="s">
        <v>309</v>
      </c>
      <c r="AJ387" s="260" t="s">
        <v>309</v>
      </c>
      <c r="AK387" s="218">
        <f t="shared" si="50"/>
        <v>-60</v>
      </c>
      <c r="AL387" s="220" t="s">
        <v>547</v>
      </c>
      <c r="AM387" s="316"/>
      <c r="AN387" s="316"/>
      <c r="AO387" s="316"/>
      <c r="AP387" s="317"/>
      <c r="AQ387" s="235" t="s">
        <v>386</v>
      </c>
      <c r="AR387" s="223">
        <v>200</v>
      </c>
      <c r="AS387" s="279" t="s">
        <v>398</v>
      </c>
      <c r="AT387" s="262" t="s">
        <v>412</v>
      </c>
      <c r="AU387" s="220" t="s">
        <v>547</v>
      </c>
      <c r="AV387" s="263" t="s">
        <v>412</v>
      </c>
      <c r="AW387" s="317"/>
      <c r="AX387" s="317"/>
      <c r="AY387" s="279" t="s">
        <v>400</v>
      </c>
      <c r="AZ387" s="221" t="s">
        <v>383</v>
      </c>
      <c r="BA387" s="247" t="s">
        <v>390</v>
      </c>
      <c r="BB387" s="267" t="s">
        <v>789</v>
      </c>
      <c r="BC387" s="264">
        <v>44620</v>
      </c>
      <c r="BD387" s="250" t="s">
        <v>394</v>
      </c>
      <c r="BE387" s="36" t="s">
        <v>576</v>
      </c>
      <c r="BF387" s="266">
        <v>0</v>
      </c>
      <c r="BG387" s="235" t="s">
        <v>386</v>
      </c>
      <c r="BH387" s="223">
        <v>-44620</v>
      </c>
      <c r="BI387" s="221" t="s">
        <v>398</v>
      </c>
      <c r="BJ387" s="738"/>
      <c r="BK387" s="83"/>
      <c r="BL387" s="267"/>
      <c r="BM387" s="508"/>
      <c r="BN387" s="35"/>
      <c r="BO387" s="221"/>
      <c r="BP387" s="268" t="s">
        <v>293</v>
      </c>
      <c r="BQ387" s="62" t="s">
        <v>4621</v>
      </c>
      <c r="BR387" s="269">
        <v>44712</v>
      </c>
      <c r="BS387" s="233" t="s">
        <v>328</v>
      </c>
      <c r="BT387" s="234">
        <v>1</v>
      </c>
      <c r="BU387" s="235" t="s">
        <v>380</v>
      </c>
      <c r="BV387" s="223">
        <v>-60</v>
      </c>
      <c r="BW387" s="221" t="s">
        <v>387</v>
      </c>
      <c r="BX387" s="249">
        <v>44730</v>
      </c>
      <c r="BY387" s="94" t="s">
        <v>4622</v>
      </c>
      <c r="BZ387" s="94" t="s">
        <v>466</v>
      </c>
      <c r="CA387" s="108">
        <v>1</v>
      </c>
      <c r="CB387" s="236" t="s">
        <v>294</v>
      </c>
      <c r="CC387" s="94"/>
      <c r="CD387" s="236" t="s">
        <v>294</v>
      </c>
      <c r="CE387" s="233" t="s">
        <v>1125</v>
      </c>
      <c r="CF387" s="233" t="s">
        <v>1125</v>
      </c>
      <c r="CG387" s="375" t="s">
        <v>328</v>
      </c>
      <c r="CH387" s="233" t="s">
        <v>328</v>
      </c>
      <c r="CI387" s="234">
        <v>1</v>
      </c>
      <c r="CJ387" s="235" t="str">
        <f t="shared" si="51"/>
        <v>CUMPLIMIENTO TOTAL</v>
      </c>
      <c r="CK387" s="223" t="str">
        <f t="shared" si="57"/>
        <v>NO APLICA ACCION CERRADA</v>
      </c>
      <c r="CL387" s="221" t="str">
        <f t="shared" si="58"/>
        <v>NO APLICA ACCION CERRADA</v>
      </c>
      <c r="CM387" s="239" t="s">
        <v>328</v>
      </c>
      <c r="CN387" s="82" t="s">
        <v>1125</v>
      </c>
      <c r="CO387" s="82" t="s">
        <v>339</v>
      </c>
      <c r="CP387" s="116">
        <v>1</v>
      </c>
      <c r="CQ387" s="236" t="s">
        <v>294</v>
      </c>
      <c r="CR387" s="94"/>
      <c r="CS387" s="249">
        <v>44963</v>
      </c>
      <c r="CT387" s="82" t="s">
        <v>1125</v>
      </c>
      <c r="CU387" s="82" t="s">
        <v>339</v>
      </c>
      <c r="CV387" s="107">
        <v>1</v>
      </c>
      <c r="CW387" s="110">
        <v>1</v>
      </c>
      <c r="CX387" s="235" t="str">
        <f t="shared" si="52"/>
        <v>CUMPLIMIENTO TOTAL</v>
      </c>
      <c r="CY387" s="223" t="str">
        <f t="shared" si="53"/>
        <v>NO APLICA ACCION CERRADA</v>
      </c>
      <c r="CZ387" s="221" t="str">
        <f t="shared" si="56"/>
        <v>NO APLICA ACCION CERRADA</v>
      </c>
      <c r="DA387" s="239" t="s">
        <v>328</v>
      </c>
      <c r="DB387" s="82" t="s">
        <v>1125</v>
      </c>
      <c r="DC387" s="82" t="s">
        <v>339</v>
      </c>
      <c r="DD387" s="107">
        <v>1</v>
      </c>
      <c r="DE387" s="97" t="s">
        <v>294</v>
      </c>
      <c r="DF387" s="94"/>
      <c r="DG387" s="141"/>
      <c r="DH387" s="141"/>
      <c r="DI387" s="141"/>
      <c r="DJ387" s="141"/>
      <c r="DK387" s="141"/>
      <c r="DL387" s="141"/>
      <c r="DM387" s="141"/>
      <c r="DN387" s="141"/>
      <c r="DO387" s="141"/>
      <c r="DP387" s="141"/>
      <c r="DQ387" s="141"/>
      <c r="DR387" s="141"/>
      <c r="DS387" s="141"/>
      <c r="DT387" s="141"/>
      <c r="DU387" s="141"/>
      <c r="DV387" s="141"/>
      <c r="DW387" s="141"/>
      <c r="DX387" s="141"/>
      <c r="DY387" s="141"/>
      <c r="DZ387" s="141"/>
      <c r="EA387" s="141"/>
      <c r="EB387" s="141"/>
      <c r="EC387" s="141"/>
      <c r="ED387" s="141"/>
      <c r="EE387" s="141"/>
      <c r="EF387" s="141"/>
      <c r="EG387" s="141"/>
      <c r="EH387" s="141"/>
      <c r="EI387" s="141"/>
      <c r="EJ387" s="141"/>
      <c r="EK387" s="141"/>
      <c r="EL387" s="141"/>
      <c r="EM387" s="141"/>
      <c r="EN387" s="141"/>
      <c r="EO387" s="141"/>
      <c r="EP387" s="141"/>
      <c r="EQ387" s="141"/>
      <c r="ER387" s="141"/>
      <c r="ES387" s="141"/>
      <c r="ET387" s="141"/>
      <c r="EU387" s="141"/>
      <c r="EV387" s="141"/>
      <c r="EW387" s="141"/>
      <c r="EX387" s="141"/>
      <c r="EY387" s="141"/>
      <c r="EZ387" s="141"/>
      <c r="FA387" s="141"/>
      <c r="FB387" s="141"/>
      <c r="FC387" s="141"/>
      <c r="FD387" s="141"/>
      <c r="FE387" s="141"/>
      <c r="FF387" s="141"/>
      <c r="FG387" s="141"/>
      <c r="FH387" s="141"/>
      <c r="FI387" s="141"/>
      <c r="FJ387" s="141"/>
      <c r="FK387" s="141"/>
      <c r="FL387" s="141"/>
      <c r="FM387" s="141"/>
      <c r="FN387" s="141"/>
      <c r="FO387" s="141"/>
      <c r="FP387" s="141"/>
      <c r="FQ387" s="141"/>
      <c r="FR387" s="141"/>
      <c r="FS387" s="141"/>
      <c r="FT387" s="141"/>
      <c r="FU387" s="141"/>
      <c r="FV387" s="141"/>
      <c r="FW387" s="141"/>
      <c r="FX387" s="141"/>
      <c r="FY387" s="141"/>
      <c r="FZ387" s="141"/>
      <c r="GA387" s="141"/>
      <c r="GB387" s="141"/>
      <c r="GC387" s="141"/>
      <c r="GD387" s="141"/>
      <c r="GE387" s="141"/>
      <c r="GF387" s="141"/>
      <c r="GG387" s="141"/>
      <c r="GH387" s="141"/>
      <c r="GI387" s="141"/>
      <c r="GJ387" s="141"/>
      <c r="GK387" s="141"/>
      <c r="GL387" s="141"/>
      <c r="GM387" s="141"/>
      <c r="GN387" s="141"/>
      <c r="GO387" s="141"/>
      <c r="GP387" s="141"/>
      <c r="GQ387" s="141"/>
      <c r="GR387" s="141"/>
      <c r="GS387" s="141"/>
      <c r="GT387" s="141"/>
      <c r="GU387" s="141"/>
      <c r="GV387" s="141"/>
      <c r="GW387" s="141"/>
      <c r="GX387" s="141"/>
      <c r="GY387" s="141"/>
      <c r="GZ387" s="141"/>
      <c r="HA387" s="141"/>
      <c r="HB387" s="141"/>
      <c r="HC387" s="141"/>
      <c r="HD387" s="141"/>
      <c r="HE387" s="141"/>
      <c r="HF387" s="141"/>
      <c r="HG387" s="141"/>
      <c r="HH387" s="141"/>
      <c r="HI387" s="141"/>
      <c r="HJ387" s="141"/>
      <c r="HK387" s="141"/>
      <c r="HL387" s="141"/>
      <c r="HM387" s="141"/>
      <c r="HN387" s="141"/>
      <c r="HO387" s="141"/>
      <c r="HP387" s="141"/>
      <c r="HQ387" s="141"/>
      <c r="HR387" s="141"/>
      <c r="HS387" s="141"/>
      <c r="HT387" s="141"/>
      <c r="HU387" s="141"/>
      <c r="HV387" s="141"/>
      <c r="HW387" s="141"/>
      <c r="HX387" s="141"/>
      <c r="HY387" s="141"/>
      <c r="HZ387" s="141"/>
      <c r="IA387" s="141"/>
      <c r="IB387" s="141"/>
      <c r="IC387" s="141"/>
      <c r="ID387" s="141"/>
      <c r="IE387" s="141"/>
      <c r="IF387" s="141"/>
      <c r="IG387" s="141"/>
      <c r="IH387" s="141"/>
      <c r="II387" s="141"/>
      <c r="IJ387" s="141"/>
      <c r="IK387" s="141"/>
      <c r="IL387" s="141"/>
      <c r="IM387" s="141"/>
      <c r="IN387" s="141"/>
      <c r="IO387" s="141"/>
      <c r="IP387" s="141"/>
      <c r="IQ387" s="141"/>
      <c r="IR387" s="141"/>
      <c r="IS387" s="141"/>
      <c r="IT387" s="141"/>
      <c r="IU387" s="141"/>
      <c r="IV387" s="141"/>
      <c r="IW387" s="141"/>
      <c r="IX387" s="141"/>
      <c r="IY387" s="141"/>
      <c r="IZ387" s="141"/>
      <c r="JA387" s="141"/>
      <c r="JB387" s="141"/>
      <c r="JC387" s="141"/>
      <c r="JD387" s="141"/>
      <c r="JE387" s="141"/>
      <c r="JF387" s="141"/>
      <c r="JG387" s="141"/>
      <c r="JH387" s="141"/>
      <c r="JI387" s="141"/>
      <c r="JJ387" s="141"/>
      <c r="JK387" s="141"/>
      <c r="JL387" s="141"/>
      <c r="JM387" s="141"/>
      <c r="JN387" s="141"/>
      <c r="JO387" s="141"/>
      <c r="JP387" s="141"/>
      <c r="JQ387" s="141"/>
      <c r="JR387" s="141"/>
      <c r="JS387" s="141"/>
      <c r="JT387" s="141"/>
      <c r="JU387" s="141"/>
      <c r="JV387" s="141"/>
      <c r="JW387" s="141"/>
      <c r="JX387" s="141"/>
      <c r="JY387" s="141"/>
      <c r="JZ387" s="141"/>
      <c r="KA387" s="141"/>
      <c r="KB387" s="141"/>
      <c r="KC387" s="141"/>
      <c r="KD387" s="141"/>
      <c r="KE387" s="141"/>
      <c r="KF387" s="141"/>
      <c r="KG387" s="141"/>
      <c r="KH387" s="141"/>
      <c r="KI387" s="141"/>
      <c r="KJ387" s="141"/>
      <c r="KK387" s="141"/>
      <c r="KL387" s="141"/>
      <c r="KM387" s="141"/>
      <c r="KN387" s="141"/>
      <c r="KO387" s="141"/>
      <c r="KP387" s="141"/>
      <c r="KQ387" s="141"/>
      <c r="KR387" s="141"/>
      <c r="KS387" s="141"/>
      <c r="KT387" s="141"/>
      <c r="KU387" s="141"/>
      <c r="KV387" s="141"/>
      <c r="KW387" s="141"/>
      <c r="KX387" s="141"/>
      <c r="KY387" s="141"/>
      <c r="KZ387" s="141"/>
      <c r="LA387" s="141"/>
      <c r="LB387" s="141"/>
      <c r="LC387" s="141"/>
      <c r="LD387" s="141"/>
      <c r="LE387" s="141"/>
      <c r="LF387" s="141"/>
      <c r="LG387" s="141"/>
      <c r="LH387" s="141"/>
      <c r="LI387" s="141"/>
      <c r="LJ387" s="141"/>
      <c r="LK387" s="141"/>
      <c r="LL387" s="141"/>
      <c r="LM387" s="141"/>
      <c r="LN387" s="141"/>
      <c r="LO387" s="141"/>
      <c r="LP387" s="141"/>
      <c r="LQ387" s="141"/>
      <c r="LR387" s="141"/>
      <c r="LS387" s="141"/>
      <c r="LT387" s="141"/>
      <c r="LU387" s="141"/>
      <c r="LV387" s="141"/>
      <c r="LW387" s="141"/>
      <c r="LX387" s="141"/>
      <c r="LY387" s="141"/>
      <c r="LZ387" s="141"/>
      <c r="MA387" s="141"/>
      <c r="MB387" s="141"/>
      <c r="MC387" s="141"/>
      <c r="MD387" s="141"/>
      <c r="ME387" s="141"/>
      <c r="MF387" s="141"/>
      <c r="MG387" s="141"/>
      <c r="MH387" s="141"/>
      <c r="MI387" s="141"/>
      <c r="MJ387" s="141"/>
      <c r="MK387" s="141"/>
      <c r="ML387" s="141"/>
      <c r="MM387" s="141"/>
      <c r="MN387" s="141"/>
      <c r="MO387" s="141"/>
      <c r="MP387" s="141"/>
      <c r="MQ387" s="141"/>
      <c r="MR387" s="141"/>
      <c r="MS387" s="141"/>
      <c r="MT387" s="141"/>
      <c r="MU387" s="141"/>
      <c r="MV387" s="141"/>
      <c r="MW387" s="141"/>
      <c r="MX387" s="141"/>
      <c r="MY387" s="141"/>
      <c r="MZ387" s="141"/>
      <c r="NA387" s="141"/>
      <c r="NB387" s="141"/>
      <c r="NC387" s="141"/>
      <c r="ND387" s="141"/>
      <c r="NE387" s="141"/>
      <c r="NF387" s="141"/>
      <c r="NG387" s="141"/>
      <c r="NH387" s="141"/>
      <c r="NI387" s="141"/>
      <c r="NJ387" s="141"/>
      <c r="NK387" s="141"/>
      <c r="NL387" s="141"/>
      <c r="NM387" s="141"/>
      <c r="NN387" s="141"/>
      <c r="NO387" s="141"/>
      <c r="NP387" s="141"/>
      <c r="NQ387" s="141"/>
      <c r="NR387" s="141"/>
      <c r="NS387" s="141"/>
      <c r="NT387" s="141"/>
      <c r="NU387" s="141"/>
      <c r="NV387" s="141"/>
      <c r="NW387" s="141"/>
      <c r="NX387" s="141"/>
      <c r="NY387" s="141"/>
      <c r="NZ387" s="141"/>
      <c r="OA387" s="141"/>
      <c r="OB387" s="141"/>
      <c r="OC387" s="141"/>
      <c r="OD387" s="141"/>
      <c r="OE387" s="141"/>
      <c r="OF387" s="141"/>
      <c r="OG387" s="141"/>
      <c r="OH387" s="141"/>
      <c r="OI387" s="141"/>
      <c r="OJ387" s="141"/>
      <c r="OK387" s="141"/>
      <c r="OL387" s="141"/>
      <c r="OM387" s="141"/>
      <c r="ON387" s="141"/>
      <c r="OO387" s="141"/>
      <c r="OP387" s="141"/>
      <c r="OQ387" s="141"/>
      <c r="OR387" s="141"/>
      <c r="OS387" s="141"/>
      <c r="OT387" s="141"/>
      <c r="OU387" s="141"/>
      <c r="OV387" s="141"/>
      <c r="OW387" s="141"/>
      <c r="OX387" s="141"/>
      <c r="OY387" s="141"/>
      <c r="OZ387" s="141"/>
      <c r="PA387" s="141"/>
      <c r="PB387" s="141"/>
      <c r="PC387" s="141"/>
      <c r="PD387" s="141"/>
      <c r="PE387" s="141"/>
      <c r="PF387" s="141"/>
      <c r="PG387" s="141"/>
      <c r="PH387" s="141"/>
      <c r="PI387" s="141"/>
      <c r="PJ387" s="141"/>
      <c r="PK387" s="141"/>
      <c r="PL387" s="141"/>
      <c r="PM387" s="141"/>
      <c r="PN387" s="141"/>
      <c r="PO387" s="141"/>
      <c r="PP387" s="141"/>
      <c r="PQ387" s="141"/>
      <c r="PR387" s="141"/>
      <c r="PS387" s="141"/>
      <c r="PT387" s="141"/>
      <c r="PU387" s="141"/>
      <c r="PV387" s="141"/>
      <c r="PW387" s="141"/>
      <c r="PX387" s="141"/>
      <c r="PY387" s="141"/>
      <c r="PZ387" s="141"/>
      <c r="QA387" s="141"/>
      <c r="QB387" s="141"/>
      <c r="QC387" s="141"/>
      <c r="QD387" s="141"/>
      <c r="QE387" s="141"/>
      <c r="QF387" s="141"/>
    </row>
    <row r="388" spans="1:449" s="145" customFormat="1" ht="118.5" hidden="1" customHeight="1">
      <c r="A388" s="252">
        <v>362</v>
      </c>
      <c r="B388" s="253" t="s">
        <v>196</v>
      </c>
      <c r="C388" s="254" t="s">
        <v>612</v>
      </c>
      <c r="D388" s="255" t="s">
        <v>337</v>
      </c>
      <c r="E388" s="213" t="s">
        <v>4601</v>
      </c>
      <c r="F388" s="255" t="s">
        <v>196</v>
      </c>
      <c r="G388" s="253" t="s">
        <v>612</v>
      </c>
      <c r="H388" s="253" t="s">
        <v>337</v>
      </c>
      <c r="I388" s="213" t="s">
        <v>188</v>
      </c>
      <c r="J388" s="215" t="s">
        <v>323</v>
      </c>
      <c r="K388" s="215" t="s">
        <v>1164</v>
      </c>
      <c r="L388" s="215" t="s">
        <v>337</v>
      </c>
      <c r="M388" s="215" t="s">
        <v>328</v>
      </c>
      <c r="N388" s="215" t="s">
        <v>328</v>
      </c>
      <c r="O388" s="213" t="s">
        <v>188</v>
      </c>
      <c r="P388" s="213" t="s">
        <v>195</v>
      </c>
      <c r="Q388" s="213" t="s">
        <v>676</v>
      </c>
      <c r="R388" s="213" t="s">
        <v>250</v>
      </c>
      <c r="S388" s="255" t="s">
        <v>4623</v>
      </c>
      <c r="T388" s="345" t="s">
        <v>883</v>
      </c>
      <c r="U388" s="273" t="s">
        <v>4603</v>
      </c>
      <c r="V388" s="735">
        <v>2021</v>
      </c>
      <c r="W388" s="255" t="s">
        <v>4624</v>
      </c>
      <c r="X388" s="736" t="s">
        <v>4625</v>
      </c>
      <c r="Y388" s="224" t="s">
        <v>4626</v>
      </c>
      <c r="Z388" s="224" t="s">
        <v>4627</v>
      </c>
      <c r="AA388" s="346">
        <v>1</v>
      </c>
      <c r="AB388" s="346" t="s">
        <v>4628</v>
      </c>
      <c r="AC388" s="346" t="s">
        <v>4629</v>
      </c>
      <c r="AD388" s="737">
        <v>1</v>
      </c>
      <c r="AE388" s="343" t="s">
        <v>4630</v>
      </c>
      <c r="AF388" s="277">
        <v>44562</v>
      </c>
      <c r="AG388" s="277">
        <v>44773</v>
      </c>
      <c r="AH388" s="260">
        <v>44743</v>
      </c>
      <c r="AI388" s="260" t="s">
        <v>309</v>
      </c>
      <c r="AJ388" s="260" t="s">
        <v>309</v>
      </c>
      <c r="AK388" s="218">
        <f t="shared" si="50"/>
        <v>62</v>
      </c>
      <c r="AL388" s="220" t="s">
        <v>547</v>
      </c>
      <c r="AM388" s="316"/>
      <c r="AN388" s="316"/>
      <c r="AO388" s="316"/>
      <c r="AP388" s="317"/>
      <c r="AQ388" s="235" t="s">
        <v>386</v>
      </c>
      <c r="AR388" s="223">
        <v>322</v>
      </c>
      <c r="AS388" s="279" t="s">
        <v>398</v>
      </c>
      <c r="AT388" s="262" t="s">
        <v>412</v>
      </c>
      <c r="AU388" s="220" t="s">
        <v>547</v>
      </c>
      <c r="AV388" s="263" t="s">
        <v>412</v>
      </c>
      <c r="AW388" s="317"/>
      <c r="AX388" s="317"/>
      <c r="AY388" s="279" t="s">
        <v>400</v>
      </c>
      <c r="AZ388" s="221" t="s">
        <v>383</v>
      </c>
      <c r="BA388" s="247" t="s">
        <v>390</v>
      </c>
      <c r="BB388" s="267" t="s">
        <v>789</v>
      </c>
      <c r="BC388" s="264">
        <v>44620</v>
      </c>
      <c r="BD388" s="250" t="s">
        <v>394</v>
      </c>
      <c r="BE388" s="36" t="s">
        <v>576</v>
      </c>
      <c r="BF388" s="266">
        <v>0</v>
      </c>
      <c r="BG388" s="235" t="s">
        <v>386</v>
      </c>
      <c r="BH388" s="223">
        <v>-44620</v>
      </c>
      <c r="BI388" s="221" t="s">
        <v>398</v>
      </c>
      <c r="BJ388" s="738"/>
      <c r="BK388" s="83"/>
      <c r="BL388" s="267"/>
      <c r="BM388" s="508"/>
      <c r="BN388" s="35"/>
      <c r="BO388" s="221"/>
      <c r="BP388" s="268" t="s">
        <v>293</v>
      </c>
      <c r="BQ388" s="62" t="s">
        <v>4631</v>
      </c>
      <c r="BR388" s="269">
        <v>44712</v>
      </c>
      <c r="BS388" s="233" t="s">
        <v>4632</v>
      </c>
      <c r="BT388" s="234">
        <v>0.5</v>
      </c>
      <c r="BU388" s="235" t="s">
        <v>422</v>
      </c>
      <c r="BV388" s="223">
        <v>62</v>
      </c>
      <c r="BW388" s="221" t="s">
        <v>398</v>
      </c>
      <c r="BX388" s="249">
        <v>44734</v>
      </c>
      <c r="BY388" s="94" t="s">
        <v>4633</v>
      </c>
      <c r="BZ388" s="94" t="s">
        <v>411</v>
      </c>
      <c r="CA388" s="108">
        <v>1</v>
      </c>
      <c r="CB388" s="236" t="s">
        <v>294</v>
      </c>
      <c r="CC388" s="94"/>
      <c r="CD388" s="236" t="s">
        <v>294</v>
      </c>
      <c r="CE388" s="233" t="s">
        <v>1125</v>
      </c>
      <c r="CF388" s="233" t="s">
        <v>1125</v>
      </c>
      <c r="CG388" s="375" t="s">
        <v>328</v>
      </c>
      <c r="CH388" s="233" t="s">
        <v>328</v>
      </c>
      <c r="CI388" s="234">
        <v>1</v>
      </c>
      <c r="CJ388" s="235" t="str">
        <f t="shared" si="51"/>
        <v>CUMPLIMIENTO TOTAL</v>
      </c>
      <c r="CK388" s="223" t="str">
        <f t="shared" si="57"/>
        <v>NO APLICA ACCION CERRADA</v>
      </c>
      <c r="CL388" s="221" t="str">
        <f t="shared" si="58"/>
        <v>NO APLICA ACCION CERRADA</v>
      </c>
      <c r="CM388" s="239" t="s">
        <v>328</v>
      </c>
      <c r="CN388" s="82" t="s">
        <v>1125</v>
      </c>
      <c r="CO388" s="82" t="s">
        <v>339</v>
      </c>
      <c r="CP388" s="116">
        <v>1</v>
      </c>
      <c r="CQ388" s="236" t="s">
        <v>294</v>
      </c>
      <c r="CR388" s="94"/>
      <c r="CS388" s="249">
        <v>44963</v>
      </c>
      <c r="CT388" s="82" t="s">
        <v>1125</v>
      </c>
      <c r="CU388" s="82" t="s">
        <v>339</v>
      </c>
      <c r="CV388" s="107">
        <v>1</v>
      </c>
      <c r="CW388" s="110">
        <v>1</v>
      </c>
      <c r="CX388" s="235" t="str">
        <f t="shared" si="52"/>
        <v>CUMPLIMIENTO TOTAL</v>
      </c>
      <c r="CY388" s="223" t="str">
        <f t="shared" si="53"/>
        <v>NO APLICA ACCION CERRADA</v>
      </c>
      <c r="CZ388" s="221" t="str">
        <f t="shared" si="56"/>
        <v>NO APLICA ACCION CERRADA</v>
      </c>
      <c r="DA388" s="239" t="s">
        <v>328</v>
      </c>
      <c r="DB388" s="82" t="s">
        <v>1125</v>
      </c>
      <c r="DC388" s="82" t="s">
        <v>339</v>
      </c>
      <c r="DD388" s="107">
        <v>1</v>
      </c>
      <c r="DE388" s="97" t="s">
        <v>294</v>
      </c>
      <c r="DF388" s="94"/>
      <c r="DG388" s="141"/>
      <c r="DH388" s="141"/>
      <c r="DI388" s="141"/>
      <c r="DJ388" s="141"/>
      <c r="DK388" s="141"/>
      <c r="DL388" s="141"/>
      <c r="DM388" s="141"/>
      <c r="DN388" s="141"/>
      <c r="DO388" s="141"/>
      <c r="DP388" s="141"/>
      <c r="DQ388" s="141"/>
      <c r="DR388" s="141"/>
      <c r="DS388" s="141"/>
      <c r="DT388" s="141"/>
      <c r="DU388" s="141"/>
      <c r="DV388" s="141"/>
      <c r="DW388" s="141"/>
      <c r="DX388" s="141"/>
      <c r="DY388" s="141"/>
      <c r="DZ388" s="141"/>
      <c r="EA388" s="141"/>
      <c r="EB388" s="141"/>
      <c r="EC388" s="141"/>
      <c r="ED388" s="141"/>
      <c r="EE388" s="141"/>
      <c r="EF388" s="141"/>
      <c r="EG388" s="141"/>
      <c r="EH388" s="141"/>
      <c r="EI388" s="141"/>
      <c r="EJ388" s="141"/>
      <c r="EK388" s="141"/>
      <c r="EL388" s="141"/>
      <c r="EM388" s="141"/>
      <c r="EN388" s="141"/>
      <c r="EO388" s="141"/>
      <c r="EP388" s="141"/>
      <c r="EQ388" s="141"/>
      <c r="ER388" s="141"/>
      <c r="ES388" s="141"/>
      <c r="ET388" s="141"/>
      <c r="EU388" s="141"/>
      <c r="EV388" s="141"/>
      <c r="EW388" s="141"/>
      <c r="EX388" s="141"/>
      <c r="EY388" s="141"/>
      <c r="EZ388" s="141"/>
      <c r="FA388" s="141"/>
      <c r="FB388" s="141"/>
      <c r="FC388" s="141"/>
      <c r="FD388" s="141"/>
      <c r="FE388" s="141"/>
      <c r="FF388" s="141"/>
      <c r="FG388" s="141"/>
      <c r="FH388" s="141"/>
      <c r="FI388" s="141"/>
      <c r="FJ388" s="141"/>
      <c r="FK388" s="141"/>
      <c r="FL388" s="141"/>
      <c r="FM388" s="141"/>
      <c r="FN388" s="141"/>
      <c r="FO388" s="141"/>
      <c r="FP388" s="141"/>
      <c r="FQ388" s="141"/>
      <c r="FR388" s="141"/>
      <c r="FS388" s="141"/>
      <c r="FT388" s="141"/>
      <c r="FU388" s="141"/>
      <c r="FV388" s="141"/>
      <c r="FW388" s="141"/>
      <c r="FX388" s="141"/>
      <c r="FY388" s="141"/>
      <c r="FZ388" s="141"/>
      <c r="GA388" s="141"/>
      <c r="GB388" s="141"/>
      <c r="GC388" s="141"/>
      <c r="GD388" s="141"/>
      <c r="GE388" s="141"/>
      <c r="GF388" s="141"/>
      <c r="GG388" s="141"/>
      <c r="GH388" s="141"/>
      <c r="GI388" s="141"/>
      <c r="GJ388" s="141"/>
      <c r="GK388" s="141"/>
      <c r="GL388" s="141"/>
      <c r="GM388" s="141"/>
      <c r="GN388" s="141"/>
      <c r="GO388" s="141"/>
      <c r="GP388" s="141"/>
      <c r="GQ388" s="141"/>
      <c r="GR388" s="141"/>
      <c r="GS388" s="141"/>
      <c r="GT388" s="141"/>
      <c r="GU388" s="141"/>
      <c r="GV388" s="141"/>
      <c r="GW388" s="141"/>
      <c r="GX388" s="141"/>
      <c r="GY388" s="141"/>
      <c r="GZ388" s="141"/>
      <c r="HA388" s="141"/>
      <c r="HB388" s="141"/>
      <c r="HC388" s="141"/>
      <c r="HD388" s="141"/>
      <c r="HE388" s="141"/>
      <c r="HF388" s="141"/>
      <c r="HG388" s="141"/>
      <c r="HH388" s="141"/>
      <c r="HI388" s="141"/>
      <c r="HJ388" s="141"/>
      <c r="HK388" s="141"/>
      <c r="HL388" s="141"/>
      <c r="HM388" s="141"/>
      <c r="HN388" s="141"/>
      <c r="HO388" s="141"/>
      <c r="HP388" s="141"/>
      <c r="HQ388" s="141"/>
      <c r="HR388" s="141"/>
      <c r="HS388" s="141"/>
      <c r="HT388" s="141"/>
      <c r="HU388" s="141"/>
      <c r="HV388" s="141"/>
      <c r="HW388" s="141"/>
      <c r="HX388" s="141"/>
      <c r="HY388" s="141"/>
      <c r="HZ388" s="141"/>
      <c r="IA388" s="141"/>
      <c r="IB388" s="141"/>
      <c r="IC388" s="141"/>
      <c r="ID388" s="141"/>
      <c r="IE388" s="141"/>
      <c r="IF388" s="141"/>
      <c r="IG388" s="141"/>
      <c r="IH388" s="141"/>
      <c r="II388" s="141"/>
      <c r="IJ388" s="141"/>
      <c r="IK388" s="141"/>
      <c r="IL388" s="141"/>
      <c r="IM388" s="141"/>
      <c r="IN388" s="141"/>
      <c r="IO388" s="141"/>
      <c r="IP388" s="141"/>
      <c r="IQ388" s="141"/>
      <c r="IR388" s="141"/>
      <c r="IS388" s="141"/>
      <c r="IT388" s="141"/>
      <c r="IU388" s="141"/>
      <c r="IV388" s="141"/>
      <c r="IW388" s="141"/>
      <c r="IX388" s="141"/>
      <c r="IY388" s="141"/>
      <c r="IZ388" s="141"/>
      <c r="JA388" s="141"/>
      <c r="JB388" s="141"/>
      <c r="JC388" s="141"/>
      <c r="JD388" s="141"/>
      <c r="JE388" s="141"/>
      <c r="JF388" s="141"/>
      <c r="JG388" s="141"/>
      <c r="JH388" s="141"/>
      <c r="JI388" s="141"/>
      <c r="JJ388" s="141"/>
      <c r="JK388" s="141"/>
      <c r="JL388" s="141"/>
      <c r="JM388" s="141"/>
      <c r="JN388" s="141"/>
      <c r="JO388" s="141"/>
      <c r="JP388" s="141"/>
      <c r="JQ388" s="141"/>
      <c r="JR388" s="141"/>
      <c r="JS388" s="141"/>
      <c r="JT388" s="141"/>
      <c r="JU388" s="141"/>
      <c r="JV388" s="141"/>
      <c r="JW388" s="141"/>
      <c r="JX388" s="141"/>
      <c r="JY388" s="141"/>
      <c r="JZ388" s="141"/>
      <c r="KA388" s="141"/>
      <c r="KB388" s="141"/>
      <c r="KC388" s="141"/>
      <c r="KD388" s="141"/>
      <c r="KE388" s="141"/>
      <c r="KF388" s="141"/>
      <c r="KG388" s="141"/>
      <c r="KH388" s="141"/>
      <c r="KI388" s="141"/>
      <c r="KJ388" s="141"/>
      <c r="KK388" s="141"/>
      <c r="KL388" s="141"/>
      <c r="KM388" s="141"/>
      <c r="KN388" s="141"/>
      <c r="KO388" s="141"/>
      <c r="KP388" s="141"/>
      <c r="KQ388" s="141"/>
      <c r="KR388" s="141"/>
      <c r="KS388" s="141"/>
      <c r="KT388" s="141"/>
      <c r="KU388" s="141"/>
      <c r="KV388" s="141"/>
      <c r="KW388" s="141"/>
      <c r="KX388" s="141"/>
      <c r="KY388" s="141"/>
      <c r="KZ388" s="141"/>
      <c r="LA388" s="141"/>
      <c r="LB388" s="141"/>
      <c r="LC388" s="141"/>
      <c r="LD388" s="141"/>
      <c r="LE388" s="141"/>
      <c r="LF388" s="141"/>
      <c r="LG388" s="141"/>
      <c r="LH388" s="141"/>
      <c r="LI388" s="141"/>
      <c r="LJ388" s="141"/>
      <c r="LK388" s="141"/>
      <c r="LL388" s="141"/>
      <c r="LM388" s="141"/>
      <c r="LN388" s="141"/>
      <c r="LO388" s="141"/>
      <c r="LP388" s="141"/>
      <c r="LQ388" s="141"/>
      <c r="LR388" s="141"/>
      <c r="LS388" s="141"/>
      <c r="LT388" s="141"/>
      <c r="LU388" s="141"/>
      <c r="LV388" s="141"/>
      <c r="LW388" s="141"/>
      <c r="LX388" s="141"/>
      <c r="LY388" s="141"/>
      <c r="LZ388" s="141"/>
      <c r="MA388" s="141"/>
      <c r="MB388" s="141"/>
      <c r="MC388" s="141"/>
      <c r="MD388" s="141"/>
      <c r="ME388" s="141"/>
      <c r="MF388" s="141"/>
      <c r="MG388" s="141"/>
      <c r="MH388" s="141"/>
      <c r="MI388" s="141"/>
      <c r="MJ388" s="141"/>
      <c r="MK388" s="141"/>
      <c r="ML388" s="141"/>
      <c r="MM388" s="141"/>
      <c r="MN388" s="141"/>
      <c r="MO388" s="141"/>
      <c r="MP388" s="141"/>
      <c r="MQ388" s="141"/>
      <c r="MR388" s="141"/>
      <c r="MS388" s="141"/>
      <c r="MT388" s="141"/>
      <c r="MU388" s="141"/>
      <c r="MV388" s="141"/>
      <c r="MW388" s="141"/>
      <c r="MX388" s="141"/>
      <c r="MY388" s="141"/>
      <c r="MZ388" s="141"/>
      <c r="NA388" s="141"/>
      <c r="NB388" s="141"/>
      <c r="NC388" s="141"/>
      <c r="ND388" s="141"/>
      <c r="NE388" s="141"/>
      <c r="NF388" s="141"/>
      <c r="NG388" s="141"/>
      <c r="NH388" s="141"/>
      <c r="NI388" s="141"/>
      <c r="NJ388" s="141"/>
      <c r="NK388" s="141"/>
      <c r="NL388" s="141"/>
      <c r="NM388" s="141"/>
      <c r="NN388" s="141"/>
      <c r="NO388" s="141"/>
      <c r="NP388" s="141"/>
      <c r="NQ388" s="141"/>
      <c r="NR388" s="141"/>
      <c r="NS388" s="141"/>
      <c r="NT388" s="141"/>
      <c r="NU388" s="141"/>
      <c r="NV388" s="141"/>
      <c r="NW388" s="141"/>
      <c r="NX388" s="141"/>
      <c r="NY388" s="141"/>
      <c r="NZ388" s="141"/>
      <c r="OA388" s="141"/>
      <c r="OB388" s="141"/>
      <c r="OC388" s="141"/>
      <c r="OD388" s="141"/>
      <c r="OE388" s="141"/>
      <c r="OF388" s="141"/>
      <c r="OG388" s="141"/>
      <c r="OH388" s="141"/>
      <c r="OI388" s="141"/>
      <c r="OJ388" s="141"/>
      <c r="OK388" s="141"/>
      <c r="OL388" s="141"/>
      <c r="OM388" s="141"/>
      <c r="ON388" s="141"/>
      <c r="OO388" s="141"/>
      <c r="OP388" s="141"/>
      <c r="OQ388" s="141"/>
      <c r="OR388" s="141"/>
      <c r="OS388" s="141"/>
      <c r="OT388" s="141"/>
      <c r="OU388" s="141"/>
      <c r="OV388" s="141"/>
      <c r="OW388" s="141"/>
      <c r="OX388" s="141"/>
      <c r="OY388" s="141"/>
      <c r="OZ388" s="141"/>
      <c r="PA388" s="141"/>
      <c r="PB388" s="141"/>
      <c r="PC388" s="141"/>
      <c r="PD388" s="141"/>
      <c r="PE388" s="141"/>
      <c r="PF388" s="141"/>
      <c r="PG388" s="141"/>
      <c r="PH388" s="141"/>
      <c r="PI388" s="141"/>
      <c r="PJ388" s="141"/>
      <c r="PK388" s="141"/>
      <c r="PL388" s="141"/>
      <c r="PM388" s="141"/>
      <c r="PN388" s="141"/>
      <c r="PO388" s="141"/>
      <c r="PP388" s="141"/>
      <c r="PQ388" s="141"/>
      <c r="PR388" s="141"/>
      <c r="PS388" s="141"/>
      <c r="PT388" s="141"/>
      <c r="PU388" s="141"/>
      <c r="PV388" s="141"/>
      <c r="PW388" s="141"/>
      <c r="PX388" s="141"/>
      <c r="PY388" s="141"/>
      <c r="PZ388" s="141"/>
      <c r="QA388" s="141"/>
      <c r="QB388" s="141"/>
      <c r="QC388" s="141"/>
      <c r="QD388" s="141"/>
      <c r="QE388" s="141"/>
      <c r="QF388" s="141"/>
    </row>
    <row r="389" spans="1:449" s="145" customFormat="1" ht="118.5" hidden="1" customHeight="1">
      <c r="A389" s="252">
        <v>363</v>
      </c>
      <c r="B389" s="253" t="s">
        <v>196</v>
      </c>
      <c r="C389" s="254" t="s">
        <v>612</v>
      </c>
      <c r="D389" s="255" t="s">
        <v>337</v>
      </c>
      <c r="E389" s="213" t="s">
        <v>4601</v>
      </c>
      <c r="F389" s="255" t="s">
        <v>196</v>
      </c>
      <c r="G389" s="253" t="s">
        <v>612</v>
      </c>
      <c r="H389" s="253" t="s">
        <v>337</v>
      </c>
      <c r="I389" s="213" t="s">
        <v>188</v>
      </c>
      <c r="J389" s="215" t="s">
        <v>323</v>
      </c>
      <c r="K389" s="215" t="s">
        <v>1164</v>
      </c>
      <c r="L389" s="215" t="s">
        <v>337</v>
      </c>
      <c r="M389" s="215" t="s">
        <v>328</v>
      </c>
      <c r="N389" s="215" t="s">
        <v>328</v>
      </c>
      <c r="O389" s="213" t="s">
        <v>188</v>
      </c>
      <c r="P389" s="213" t="s">
        <v>195</v>
      </c>
      <c r="Q389" s="213" t="s">
        <v>676</v>
      </c>
      <c r="R389" s="213" t="s">
        <v>250</v>
      </c>
      <c r="S389" s="255" t="s">
        <v>4634</v>
      </c>
      <c r="T389" s="345" t="s">
        <v>912</v>
      </c>
      <c r="U389" s="273" t="s">
        <v>4603</v>
      </c>
      <c r="V389" s="735">
        <v>2021</v>
      </c>
      <c r="W389" s="255" t="s">
        <v>4635</v>
      </c>
      <c r="X389" s="736" t="s">
        <v>4636</v>
      </c>
      <c r="Y389" s="224" t="s">
        <v>4637</v>
      </c>
      <c r="Z389" s="224" t="s">
        <v>4638</v>
      </c>
      <c r="AA389" s="346">
        <v>1</v>
      </c>
      <c r="AB389" s="346" t="s">
        <v>4639</v>
      </c>
      <c r="AC389" s="346" t="s">
        <v>4640</v>
      </c>
      <c r="AD389" s="737">
        <v>1</v>
      </c>
      <c r="AE389" s="343" t="s">
        <v>4641</v>
      </c>
      <c r="AF389" s="277">
        <v>44562</v>
      </c>
      <c r="AG389" s="277">
        <v>44651</v>
      </c>
      <c r="AH389" s="260">
        <v>44743</v>
      </c>
      <c r="AI389" s="260" t="s">
        <v>309</v>
      </c>
      <c r="AJ389" s="260" t="s">
        <v>309</v>
      </c>
      <c r="AK389" s="218">
        <f t="shared" si="50"/>
        <v>-60</v>
      </c>
      <c r="AL389" s="220" t="s">
        <v>547</v>
      </c>
      <c r="AM389" s="316"/>
      <c r="AN389" s="316"/>
      <c r="AO389" s="316"/>
      <c r="AP389" s="317"/>
      <c r="AQ389" s="235" t="s">
        <v>386</v>
      </c>
      <c r="AR389" s="223">
        <v>200</v>
      </c>
      <c r="AS389" s="279" t="s">
        <v>398</v>
      </c>
      <c r="AT389" s="262" t="s">
        <v>412</v>
      </c>
      <c r="AU389" s="220" t="s">
        <v>547</v>
      </c>
      <c r="AV389" s="263" t="s">
        <v>412</v>
      </c>
      <c r="AW389" s="317"/>
      <c r="AX389" s="317"/>
      <c r="AY389" s="279" t="s">
        <v>400</v>
      </c>
      <c r="AZ389" s="221" t="s">
        <v>383</v>
      </c>
      <c r="BA389" s="247" t="s">
        <v>390</v>
      </c>
      <c r="BB389" s="267" t="s">
        <v>789</v>
      </c>
      <c r="BC389" s="264">
        <v>44620</v>
      </c>
      <c r="BD389" s="250" t="s">
        <v>394</v>
      </c>
      <c r="BE389" s="36" t="s">
        <v>576</v>
      </c>
      <c r="BF389" s="266">
        <v>0</v>
      </c>
      <c r="BG389" s="235" t="s">
        <v>386</v>
      </c>
      <c r="BH389" s="223">
        <v>-44620</v>
      </c>
      <c r="BI389" s="221" t="s">
        <v>398</v>
      </c>
      <c r="BJ389" s="738"/>
      <c r="BK389" s="83"/>
      <c r="BL389" s="267"/>
      <c r="BM389" s="508"/>
      <c r="BN389" s="35"/>
      <c r="BO389" s="221"/>
      <c r="BP389" s="268" t="s">
        <v>293</v>
      </c>
      <c r="BQ389" s="62" t="s">
        <v>4642</v>
      </c>
      <c r="BR389" s="269">
        <v>44712</v>
      </c>
      <c r="BS389" s="233" t="s">
        <v>328</v>
      </c>
      <c r="BT389" s="234">
        <v>1</v>
      </c>
      <c r="BU389" s="235" t="s">
        <v>380</v>
      </c>
      <c r="BV389" s="223">
        <v>-60</v>
      </c>
      <c r="BW389" s="221" t="s">
        <v>387</v>
      </c>
      <c r="BX389" s="249">
        <v>44734</v>
      </c>
      <c r="BY389" s="94" t="s">
        <v>4643</v>
      </c>
      <c r="BZ389" s="94" t="s">
        <v>411</v>
      </c>
      <c r="CA389" s="108">
        <v>1</v>
      </c>
      <c r="CB389" s="236" t="s">
        <v>294</v>
      </c>
      <c r="CC389" s="94"/>
      <c r="CD389" s="236" t="s">
        <v>294</v>
      </c>
      <c r="CE389" s="233" t="s">
        <v>1125</v>
      </c>
      <c r="CF389" s="233" t="s">
        <v>1125</v>
      </c>
      <c r="CG389" s="375" t="s">
        <v>328</v>
      </c>
      <c r="CH389" s="233" t="s">
        <v>328</v>
      </c>
      <c r="CI389" s="234">
        <v>1</v>
      </c>
      <c r="CJ389" s="235" t="str">
        <f t="shared" si="51"/>
        <v>CUMPLIMIENTO TOTAL</v>
      </c>
      <c r="CK389" s="223" t="str">
        <f t="shared" si="57"/>
        <v>NO APLICA ACCION CERRADA</v>
      </c>
      <c r="CL389" s="221" t="str">
        <f t="shared" si="58"/>
        <v>NO APLICA ACCION CERRADA</v>
      </c>
      <c r="CM389" s="239" t="s">
        <v>328</v>
      </c>
      <c r="CN389" s="82" t="s">
        <v>1125</v>
      </c>
      <c r="CO389" s="82" t="s">
        <v>339</v>
      </c>
      <c r="CP389" s="116">
        <v>1</v>
      </c>
      <c r="CQ389" s="236" t="s">
        <v>294</v>
      </c>
      <c r="CR389" s="94"/>
      <c r="CS389" s="249">
        <v>44963</v>
      </c>
      <c r="CT389" s="82" t="s">
        <v>1125</v>
      </c>
      <c r="CU389" s="82" t="s">
        <v>339</v>
      </c>
      <c r="CV389" s="107">
        <v>1</v>
      </c>
      <c r="CW389" s="110">
        <v>1</v>
      </c>
      <c r="CX389" s="235" t="str">
        <f t="shared" si="52"/>
        <v>CUMPLIMIENTO TOTAL</v>
      </c>
      <c r="CY389" s="223" t="str">
        <f t="shared" si="53"/>
        <v>NO APLICA ACCION CERRADA</v>
      </c>
      <c r="CZ389" s="221" t="str">
        <f t="shared" si="56"/>
        <v>NO APLICA ACCION CERRADA</v>
      </c>
      <c r="DA389" s="239" t="s">
        <v>328</v>
      </c>
      <c r="DB389" s="82" t="s">
        <v>1125</v>
      </c>
      <c r="DC389" s="82" t="s">
        <v>339</v>
      </c>
      <c r="DD389" s="107">
        <v>1</v>
      </c>
      <c r="DE389" s="97" t="s">
        <v>294</v>
      </c>
      <c r="DF389" s="94"/>
      <c r="DG389" s="141"/>
      <c r="DH389" s="141"/>
      <c r="DI389" s="141"/>
      <c r="DJ389" s="141"/>
      <c r="DK389" s="141"/>
      <c r="DL389" s="141"/>
      <c r="DM389" s="141"/>
      <c r="DN389" s="141"/>
      <c r="DO389" s="141"/>
      <c r="DP389" s="141"/>
      <c r="DQ389" s="141"/>
      <c r="DR389" s="141"/>
      <c r="DS389" s="141"/>
      <c r="DT389" s="141"/>
      <c r="DU389" s="141"/>
      <c r="DV389" s="141"/>
      <c r="DW389" s="141"/>
      <c r="DX389" s="141"/>
      <c r="DY389" s="141"/>
      <c r="DZ389" s="141"/>
      <c r="EA389" s="141"/>
      <c r="EB389" s="141"/>
      <c r="EC389" s="141"/>
      <c r="ED389" s="141"/>
      <c r="EE389" s="141"/>
      <c r="EF389" s="141"/>
      <c r="EG389" s="141"/>
      <c r="EH389" s="141"/>
      <c r="EI389" s="141"/>
      <c r="EJ389" s="141"/>
      <c r="EK389" s="141"/>
      <c r="EL389" s="141"/>
      <c r="EM389" s="141"/>
      <c r="EN389" s="141"/>
      <c r="EO389" s="141"/>
      <c r="EP389" s="141"/>
      <c r="EQ389" s="141"/>
      <c r="ER389" s="141"/>
      <c r="ES389" s="141"/>
      <c r="ET389" s="141"/>
      <c r="EU389" s="141"/>
      <c r="EV389" s="141"/>
      <c r="EW389" s="141"/>
      <c r="EX389" s="141"/>
      <c r="EY389" s="141"/>
      <c r="EZ389" s="141"/>
      <c r="FA389" s="141"/>
      <c r="FB389" s="141"/>
      <c r="FC389" s="141"/>
      <c r="FD389" s="141"/>
      <c r="FE389" s="141"/>
      <c r="FF389" s="141"/>
      <c r="FG389" s="141"/>
      <c r="FH389" s="141"/>
      <c r="FI389" s="141"/>
      <c r="FJ389" s="141"/>
      <c r="FK389" s="141"/>
      <c r="FL389" s="141"/>
      <c r="FM389" s="141"/>
      <c r="FN389" s="141"/>
      <c r="FO389" s="141"/>
      <c r="FP389" s="141"/>
      <c r="FQ389" s="141"/>
      <c r="FR389" s="141"/>
      <c r="FS389" s="141"/>
      <c r="FT389" s="141"/>
      <c r="FU389" s="141"/>
      <c r="FV389" s="141"/>
      <c r="FW389" s="141"/>
      <c r="FX389" s="141"/>
      <c r="FY389" s="141"/>
      <c r="FZ389" s="141"/>
      <c r="GA389" s="141"/>
      <c r="GB389" s="141"/>
      <c r="GC389" s="141"/>
      <c r="GD389" s="141"/>
      <c r="GE389" s="141"/>
      <c r="GF389" s="141"/>
      <c r="GG389" s="141"/>
      <c r="GH389" s="141"/>
      <c r="GI389" s="141"/>
      <c r="GJ389" s="141"/>
      <c r="GK389" s="141"/>
      <c r="GL389" s="141"/>
      <c r="GM389" s="141"/>
      <c r="GN389" s="141"/>
      <c r="GO389" s="141"/>
      <c r="GP389" s="141"/>
      <c r="GQ389" s="141"/>
      <c r="GR389" s="141"/>
      <c r="GS389" s="141"/>
      <c r="GT389" s="141"/>
      <c r="GU389" s="141"/>
      <c r="GV389" s="141"/>
      <c r="GW389" s="141"/>
      <c r="GX389" s="141"/>
      <c r="GY389" s="141"/>
      <c r="GZ389" s="141"/>
      <c r="HA389" s="141"/>
      <c r="HB389" s="141"/>
      <c r="HC389" s="141"/>
      <c r="HD389" s="141"/>
      <c r="HE389" s="141"/>
      <c r="HF389" s="141"/>
      <c r="HG389" s="141"/>
      <c r="HH389" s="141"/>
      <c r="HI389" s="141"/>
      <c r="HJ389" s="141"/>
      <c r="HK389" s="141"/>
      <c r="HL389" s="141"/>
      <c r="HM389" s="141"/>
      <c r="HN389" s="141"/>
      <c r="HO389" s="141"/>
      <c r="HP389" s="141"/>
      <c r="HQ389" s="141"/>
      <c r="HR389" s="141"/>
      <c r="HS389" s="141"/>
      <c r="HT389" s="141"/>
      <c r="HU389" s="141"/>
      <c r="HV389" s="141"/>
      <c r="HW389" s="141"/>
      <c r="HX389" s="141"/>
      <c r="HY389" s="141"/>
      <c r="HZ389" s="141"/>
      <c r="IA389" s="141"/>
      <c r="IB389" s="141"/>
      <c r="IC389" s="141"/>
      <c r="ID389" s="141"/>
      <c r="IE389" s="141"/>
      <c r="IF389" s="141"/>
      <c r="IG389" s="141"/>
      <c r="IH389" s="141"/>
      <c r="II389" s="141"/>
      <c r="IJ389" s="141"/>
      <c r="IK389" s="141"/>
      <c r="IL389" s="141"/>
      <c r="IM389" s="141"/>
      <c r="IN389" s="141"/>
      <c r="IO389" s="141"/>
      <c r="IP389" s="141"/>
      <c r="IQ389" s="141"/>
      <c r="IR389" s="141"/>
      <c r="IS389" s="141"/>
      <c r="IT389" s="141"/>
      <c r="IU389" s="141"/>
      <c r="IV389" s="141"/>
      <c r="IW389" s="141"/>
      <c r="IX389" s="141"/>
      <c r="IY389" s="141"/>
      <c r="IZ389" s="141"/>
      <c r="JA389" s="141"/>
      <c r="JB389" s="141"/>
      <c r="JC389" s="141"/>
      <c r="JD389" s="141"/>
      <c r="JE389" s="141"/>
      <c r="JF389" s="141"/>
      <c r="JG389" s="141"/>
      <c r="JH389" s="141"/>
      <c r="JI389" s="141"/>
      <c r="JJ389" s="141"/>
      <c r="JK389" s="141"/>
      <c r="JL389" s="141"/>
      <c r="JM389" s="141"/>
      <c r="JN389" s="141"/>
      <c r="JO389" s="141"/>
      <c r="JP389" s="141"/>
      <c r="JQ389" s="141"/>
      <c r="JR389" s="141"/>
      <c r="JS389" s="141"/>
      <c r="JT389" s="141"/>
      <c r="JU389" s="141"/>
      <c r="JV389" s="141"/>
      <c r="JW389" s="141"/>
      <c r="JX389" s="141"/>
      <c r="JY389" s="141"/>
      <c r="JZ389" s="141"/>
      <c r="KA389" s="141"/>
      <c r="KB389" s="141"/>
      <c r="KC389" s="141"/>
      <c r="KD389" s="141"/>
      <c r="KE389" s="141"/>
      <c r="KF389" s="141"/>
      <c r="KG389" s="141"/>
      <c r="KH389" s="141"/>
      <c r="KI389" s="141"/>
      <c r="KJ389" s="141"/>
      <c r="KK389" s="141"/>
      <c r="KL389" s="141"/>
      <c r="KM389" s="141"/>
      <c r="KN389" s="141"/>
      <c r="KO389" s="141"/>
      <c r="KP389" s="141"/>
      <c r="KQ389" s="141"/>
      <c r="KR389" s="141"/>
      <c r="KS389" s="141"/>
      <c r="KT389" s="141"/>
      <c r="KU389" s="141"/>
      <c r="KV389" s="141"/>
      <c r="KW389" s="141"/>
      <c r="KX389" s="141"/>
      <c r="KY389" s="141"/>
      <c r="KZ389" s="141"/>
      <c r="LA389" s="141"/>
      <c r="LB389" s="141"/>
      <c r="LC389" s="141"/>
      <c r="LD389" s="141"/>
      <c r="LE389" s="141"/>
      <c r="LF389" s="141"/>
      <c r="LG389" s="141"/>
      <c r="LH389" s="141"/>
      <c r="LI389" s="141"/>
      <c r="LJ389" s="141"/>
      <c r="LK389" s="141"/>
      <c r="LL389" s="141"/>
      <c r="LM389" s="141"/>
      <c r="LN389" s="141"/>
      <c r="LO389" s="141"/>
      <c r="LP389" s="141"/>
      <c r="LQ389" s="141"/>
      <c r="LR389" s="141"/>
      <c r="LS389" s="141"/>
      <c r="LT389" s="141"/>
      <c r="LU389" s="141"/>
      <c r="LV389" s="141"/>
      <c r="LW389" s="141"/>
      <c r="LX389" s="141"/>
      <c r="LY389" s="141"/>
      <c r="LZ389" s="141"/>
      <c r="MA389" s="141"/>
      <c r="MB389" s="141"/>
      <c r="MC389" s="141"/>
      <c r="MD389" s="141"/>
      <c r="ME389" s="141"/>
      <c r="MF389" s="141"/>
      <c r="MG389" s="141"/>
      <c r="MH389" s="141"/>
      <c r="MI389" s="141"/>
      <c r="MJ389" s="141"/>
      <c r="MK389" s="141"/>
      <c r="ML389" s="141"/>
      <c r="MM389" s="141"/>
      <c r="MN389" s="141"/>
      <c r="MO389" s="141"/>
      <c r="MP389" s="141"/>
      <c r="MQ389" s="141"/>
      <c r="MR389" s="141"/>
      <c r="MS389" s="141"/>
      <c r="MT389" s="141"/>
      <c r="MU389" s="141"/>
      <c r="MV389" s="141"/>
      <c r="MW389" s="141"/>
      <c r="MX389" s="141"/>
      <c r="MY389" s="141"/>
      <c r="MZ389" s="141"/>
      <c r="NA389" s="141"/>
      <c r="NB389" s="141"/>
      <c r="NC389" s="141"/>
      <c r="ND389" s="141"/>
      <c r="NE389" s="141"/>
      <c r="NF389" s="141"/>
      <c r="NG389" s="141"/>
      <c r="NH389" s="141"/>
      <c r="NI389" s="141"/>
      <c r="NJ389" s="141"/>
      <c r="NK389" s="141"/>
      <c r="NL389" s="141"/>
      <c r="NM389" s="141"/>
      <c r="NN389" s="141"/>
      <c r="NO389" s="141"/>
      <c r="NP389" s="141"/>
      <c r="NQ389" s="141"/>
      <c r="NR389" s="141"/>
      <c r="NS389" s="141"/>
      <c r="NT389" s="141"/>
      <c r="NU389" s="141"/>
      <c r="NV389" s="141"/>
      <c r="NW389" s="141"/>
      <c r="NX389" s="141"/>
      <c r="NY389" s="141"/>
      <c r="NZ389" s="141"/>
      <c r="OA389" s="141"/>
      <c r="OB389" s="141"/>
      <c r="OC389" s="141"/>
      <c r="OD389" s="141"/>
      <c r="OE389" s="141"/>
      <c r="OF389" s="141"/>
      <c r="OG389" s="141"/>
      <c r="OH389" s="141"/>
      <c r="OI389" s="141"/>
      <c r="OJ389" s="141"/>
      <c r="OK389" s="141"/>
      <c r="OL389" s="141"/>
      <c r="OM389" s="141"/>
      <c r="ON389" s="141"/>
      <c r="OO389" s="141"/>
      <c r="OP389" s="141"/>
      <c r="OQ389" s="141"/>
      <c r="OR389" s="141"/>
      <c r="OS389" s="141"/>
      <c r="OT389" s="141"/>
      <c r="OU389" s="141"/>
      <c r="OV389" s="141"/>
      <c r="OW389" s="141"/>
      <c r="OX389" s="141"/>
      <c r="OY389" s="141"/>
      <c r="OZ389" s="141"/>
      <c r="PA389" s="141"/>
      <c r="PB389" s="141"/>
      <c r="PC389" s="141"/>
      <c r="PD389" s="141"/>
      <c r="PE389" s="141"/>
      <c r="PF389" s="141"/>
      <c r="PG389" s="141"/>
      <c r="PH389" s="141"/>
      <c r="PI389" s="141"/>
      <c r="PJ389" s="141"/>
      <c r="PK389" s="141"/>
      <c r="PL389" s="141"/>
      <c r="PM389" s="141"/>
      <c r="PN389" s="141"/>
      <c r="PO389" s="141"/>
      <c r="PP389" s="141"/>
      <c r="PQ389" s="141"/>
      <c r="PR389" s="141"/>
      <c r="PS389" s="141"/>
      <c r="PT389" s="141"/>
      <c r="PU389" s="141"/>
      <c r="PV389" s="141"/>
      <c r="PW389" s="141"/>
      <c r="PX389" s="141"/>
      <c r="PY389" s="141"/>
      <c r="PZ389" s="141"/>
      <c r="QA389" s="141"/>
      <c r="QB389" s="141"/>
      <c r="QC389" s="141"/>
      <c r="QD389" s="141"/>
      <c r="QE389" s="141"/>
      <c r="QF389" s="141"/>
    </row>
    <row r="390" spans="1:449" s="145" customFormat="1" ht="118.5" hidden="1" customHeight="1">
      <c r="A390" s="252">
        <v>364</v>
      </c>
      <c r="B390" s="253" t="s">
        <v>196</v>
      </c>
      <c r="C390" s="254" t="s">
        <v>612</v>
      </c>
      <c r="D390" s="255" t="s">
        <v>337</v>
      </c>
      <c r="E390" s="213" t="s">
        <v>4601</v>
      </c>
      <c r="F390" s="255" t="s">
        <v>196</v>
      </c>
      <c r="G390" s="253" t="s">
        <v>612</v>
      </c>
      <c r="H390" s="253" t="s">
        <v>337</v>
      </c>
      <c r="I390" s="213" t="s">
        <v>188</v>
      </c>
      <c r="J390" s="215" t="s">
        <v>323</v>
      </c>
      <c r="K390" s="215" t="s">
        <v>1164</v>
      </c>
      <c r="L390" s="215" t="s">
        <v>337</v>
      </c>
      <c r="M390" s="215" t="s">
        <v>328</v>
      </c>
      <c r="N390" s="215" t="s">
        <v>328</v>
      </c>
      <c r="O390" s="213" t="s">
        <v>188</v>
      </c>
      <c r="P390" s="213" t="s">
        <v>195</v>
      </c>
      <c r="Q390" s="213" t="s">
        <v>676</v>
      </c>
      <c r="R390" s="213" t="s">
        <v>250</v>
      </c>
      <c r="S390" s="255" t="s">
        <v>4644</v>
      </c>
      <c r="T390" s="345" t="s">
        <v>932</v>
      </c>
      <c r="U390" s="273" t="s">
        <v>4603</v>
      </c>
      <c r="V390" s="735">
        <v>2021</v>
      </c>
      <c r="W390" s="255" t="s">
        <v>4645</v>
      </c>
      <c r="X390" s="736" t="s">
        <v>4646</v>
      </c>
      <c r="Y390" s="224" t="s">
        <v>4647</v>
      </c>
      <c r="Z390" s="224" t="s">
        <v>4648</v>
      </c>
      <c r="AA390" s="346">
        <v>1</v>
      </c>
      <c r="AB390" s="346" t="s">
        <v>4649</v>
      </c>
      <c r="AC390" s="346" t="s">
        <v>4650</v>
      </c>
      <c r="AD390" s="737">
        <v>1</v>
      </c>
      <c r="AE390" s="343" t="s">
        <v>4651</v>
      </c>
      <c r="AF390" s="277">
        <v>44593</v>
      </c>
      <c r="AG390" s="277">
        <v>44651</v>
      </c>
      <c r="AH390" s="260">
        <v>44743</v>
      </c>
      <c r="AI390" s="260" t="s">
        <v>309</v>
      </c>
      <c r="AJ390" s="260" t="s">
        <v>309</v>
      </c>
      <c r="AK390" s="218">
        <f t="shared" si="50"/>
        <v>-60</v>
      </c>
      <c r="AL390" s="220" t="s">
        <v>547</v>
      </c>
      <c r="AM390" s="316"/>
      <c r="AN390" s="316"/>
      <c r="AO390" s="316"/>
      <c r="AP390" s="317"/>
      <c r="AQ390" s="235" t="s">
        <v>386</v>
      </c>
      <c r="AR390" s="223">
        <v>200</v>
      </c>
      <c r="AS390" s="279" t="s">
        <v>398</v>
      </c>
      <c r="AT390" s="262" t="s">
        <v>412</v>
      </c>
      <c r="AU390" s="220" t="s">
        <v>547</v>
      </c>
      <c r="AV390" s="263" t="s">
        <v>412</v>
      </c>
      <c r="AW390" s="317"/>
      <c r="AX390" s="317"/>
      <c r="AY390" s="279" t="s">
        <v>400</v>
      </c>
      <c r="AZ390" s="221" t="s">
        <v>383</v>
      </c>
      <c r="BA390" s="247" t="s">
        <v>390</v>
      </c>
      <c r="BB390" s="267" t="s">
        <v>789</v>
      </c>
      <c r="BC390" s="264">
        <v>44620</v>
      </c>
      <c r="BD390" s="250" t="s">
        <v>394</v>
      </c>
      <c r="BE390" s="36" t="s">
        <v>576</v>
      </c>
      <c r="BF390" s="266">
        <v>0</v>
      </c>
      <c r="BG390" s="235" t="s">
        <v>386</v>
      </c>
      <c r="BH390" s="223">
        <v>-44620</v>
      </c>
      <c r="BI390" s="221" t="s">
        <v>398</v>
      </c>
      <c r="BJ390" s="738"/>
      <c r="BK390" s="83"/>
      <c r="BL390" s="267"/>
      <c r="BM390" s="508"/>
      <c r="BN390" s="35"/>
      <c r="BO390" s="221"/>
      <c r="BP390" s="268" t="s">
        <v>293</v>
      </c>
      <c r="BQ390" s="62" t="s">
        <v>4652</v>
      </c>
      <c r="BR390" s="269">
        <v>44712</v>
      </c>
      <c r="BS390" s="233" t="s">
        <v>328</v>
      </c>
      <c r="BT390" s="234">
        <v>1</v>
      </c>
      <c r="BU390" s="235" t="s">
        <v>380</v>
      </c>
      <c r="BV390" s="223">
        <v>-60</v>
      </c>
      <c r="BW390" s="221" t="s">
        <v>387</v>
      </c>
      <c r="BX390" s="249">
        <v>44734</v>
      </c>
      <c r="BY390" s="94" t="s">
        <v>4653</v>
      </c>
      <c r="BZ390" s="94" t="s">
        <v>466</v>
      </c>
      <c r="CA390" s="108">
        <v>1</v>
      </c>
      <c r="CB390" s="236" t="s">
        <v>294</v>
      </c>
      <c r="CC390" s="94"/>
      <c r="CD390" s="236" t="s">
        <v>294</v>
      </c>
      <c r="CE390" s="233" t="s">
        <v>1125</v>
      </c>
      <c r="CF390" s="233" t="s">
        <v>1125</v>
      </c>
      <c r="CG390" s="375" t="s">
        <v>328</v>
      </c>
      <c r="CH390" s="233" t="s">
        <v>328</v>
      </c>
      <c r="CI390" s="234">
        <v>1</v>
      </c>
      <c r="CJ390" s="235" t="str">
        <f t="shared" si="51"/>
        <v>CUMPLIMIENTO TOTAL</v>
      </c>
      <c r="CK390" s="223" t="str">
        <f t="shared" si="57"/>
        <v>NO APLICA ACCION CERRADA</v>
      </c>
      <c r="CL390" s="221" t="str">
        <f t="shared" si="58"/>
        <v>NO APLICA ACCION CERRADA</v>
      </c>
      <c r="CM390" s="239" t="s">
        <v>328</v>
      </c>
      <c r="CN390" s="82" t="s">
        <v>1125</v>
      </c>
      <c r="CO390" s="82" t="s">
        <v>339</v>
      </c>
      <c r="CP390" s="116">
        <v>1</v>
      </c>
      <c r="CQ390" s="236" t="s">
        <v>294</v>
      </c>
      <c r="CR390" s="94"/>
      <c r="CS390" s="249">
        <v>44963</v>
      </c>
      <c r="CT390" s="82" t="s">
        <v>1125</v>
      </c>
      <c r="CU390" s="82" t="s">
        <v>339</v>
      </c>
      <c r="CV390" s="107">
        <v>1</v>
      </c>
      <c r="CW390" s="110">
        <v>1</v>
      </c>
      <c r="CX390" s="235" t="str">
        <f t="shared" si="52"/>
        <v>CUMPLIMIENTO TOTAL</v>
      </c>
      <c r="CY390" s="223" t="str">
        <f t="shared" si="53"/>
        <v>NO APLICA ACCION CERRADA</v>
      </c>
      <c r="CZ390" s="221" t="str">
        <f t="shared" si="56"/>
        <v>NO APLICA ACCION CERRADA</v>
      </c>
      <c r="DA390" s="239" t="s">
        <v>328</v>
      </c>
      <c r="DB390" s="82" t="s">
        <v>1125</v>
      </c>
      <c r="DC390" s="82" t="s">
        <v>339</v>
      </c>
      <c r="DD390" s="107">
        <v>1</v>
      </c>
      <c r="DE390" s="97" t="s">
        <v>294</v>
      </c>
      <c r="DF390" s="94"/>
      <c r="DG390" s="141"/>
      <c r="DH390" s="141"/>
      <c r="DI390" s="141"/>
      <c r="DJ390" s="141"/>
      <c r="DK390" s="141"/>
      <c r="DL390" s="141"/>
      <c r="DM390" s="141"/>
      <c r="DN390" s="141"/>
      <c r="DO390" s="141"/>
      <c r="DP390" s="141"/>
      <c r="DQ390" s="141"/>
      <c r="DR390" s="141"/>
      <c r="DS390" s="141"/>
      <c r="DT390" s="141"/>
      <c r="DU390" s="141"/>
      <c r="DV390" s="141"/>
      <c r="DW390" s="141"/>
      <c r="DX390" s="141"/>
      <c r="DY390" s="141"/>
      <c r="DZ390" s="141"/>
      <c r="EA390" s="141"/>
      <c r="EB390" s="141"/>
      <c r="EC390" s="141"/>
      <c r="ED390" s="141"/>
      <c r="EE390" s="141"/>
      <c r="EF390" s="141"/>
      <c r="EG390" s="141"/>
      <c r="EH390" s="141"/>
      <c r="EI390" s="141"/>
      <c r="EJ390" s="141"/>
      <c r="EK390" s="141"/>
      <c r="EL390" s="141"/>
      <c r="EM390" s="141"/>
      <c r="EN390" s="141"/>
      <c r="EO390" s="141"/>
      <c r="EP390" s="141"/>
      <c r="EQ390" s="141"/>
      <c r="ER390" s="141"/>
      <c r="ES390" s="141"/>
      <c r="ET390" s="141"/>
      <c r="EU390" s="141"/>
      <c r="EV390" s="141"/>
      <c r="EW390" s="141"/>
      <c r="EX390" s="141"/>
      <c r="EY390" s="141"/>
      <c r="EZ390" s="141"/>
      <c r="FA390" s="141"/>
      <c r="FB390" s="141"/>
      <c r="FC390" s="141"/>
      <c r="FD390" s="141"/>
      <c r="FE390" s="141"/>
      <c r="FF390" s="141"/>
      <c r="FG390" s="141"/>
      <c r="FH390" s="141"/>
      <c r="FI390" s="141"/>
      <c r="FJ390" s="141"/>
      <c r="FK390" s="141"/>
      <c r="FL390" s="141"/>
      <c r="FM390" s="141"/>
      <c r="FN390" s="141"/>
      <c r="FO390" s="141"/>
      <c r="FP390" s="141"/>
      <c r="FQ390" s="141"/>
      <c r="FR390" s="141"/>
      <c r="FS390" s="141"/>
      <c r="FT390" s="141"/>
      <c r="FU390" s="141"/>
      <c r="FV390" s="141"/>
      <c r="FW390" s="141"/>
      <c r="FX390" s="141"/>
      <c r="FY390" s="141"/>
      <c r="FZ390" s="141"/>
      <c r="GA390" s="141"/>
      <c r="GB390" s="141"/>
      <c r="GC390" s="141"/>
      <c r="GD390" s="141"/>
      <c r="GE390" s="141"/>
      <c r="GF390" s="141"/>
      <c r="GG390" s="141"/>
      <c r="GH390" s="141"/>
      <c r="GI390" s="141"/>
      <c r="GJ390" s="141"/>
      <c r="GK390" s="141"/>
      <c r="GL390" s="141"/>
      <c r="GM390" s="141"/>
      <c r="GN390" s="141"/>
      <c r="GO390" s="141"/>
      <c r="GP390" s="141"/>
      <c r="GQ390" s="141"/>
      <c r="GR390" s="141"/>
      <c r="GS390" s="141"/>
      <c r="GT390" s="141"/>
      <c r="GU390" s="141"/>
      <c r="GV390" s="141"/>
      <c r="GW390" s="141"/>
      <c r="GX390" s="141"/>
      <c r="GY390" s="141"/>
      <c r="GZ390" s="141"/>
      <c r="HA390" s="141"/>
      <c r="HB390" s="141"/>
      <c r="HC390" s="141"/>
      <c r="HD390" s="141"/>
      <c r="HE390" s="141"/>
      <c r="HF390" s="141"/>
      <c r="HG390" s="141"/>
      <c r="HH390" s="141"/>
      <c r="HI390" s="141"/>
      <c r="HJ390" s="141"/>
      <c r="HK390" s="141"/>
      <c r="HL390" s="141"/>
      <c r="HM390" s="141"/>
      <c r="HN390" s="141"/>
      <c r="HO390" s="141"/>
      <c r="HP390" s="141"/>
      <c r="HQ390" s="141"/>
      <c r="HR390" s="141"/>
      <c r="HS390" s="141"/>
      <c r="HT390" s="141"/>
      <c r="HU390" s="141"/>
      <c r="HV390" s="141"/>
      <c r="HW390" s="141"/>
      <c r="HX390" s="141"/>
      <c r="HY390" s="141"/>
      <c r="HZ390" s="141"/>
      <c r="IA390" s="141"/>
      <c r="IB390" s="141"/>
      <c r="IC390" s="141"/>
      <c r="ID390" s="141"/>
      <c r="IE390" s="141"/>
      <c r="IF390" s="141"/>
      <c r="IG390" s="141"/>
      <c r="IH390" s="141"/>
      <c r="II390" s="141"/>
      <c r="IJ390" s="141"/>
      <c r="IK390" s="141"/>
      <c r="IL390" s="141"/>
      <c r="IM390" s="141"/>
      <c r="IN390" s="141"/>
      <c r="IO390" s="141"/>
      <c r="IP390" s="141"/>
      <c r="IQ390" s="141"/>
      <c r="IR390" s="141"/>
      <c r="IS390" s="141"/>
      <c r="IT390" s="141"/>
      <c r="IU390" s="141"/>
      <c r="IV390" s="141"/>
      <c r="IW390" s="141"/>
      <c r="IX390" s="141"/>
      <c r="IY390" s="141"/>
      <c r="IZ390" s="141"/>
      <c r="JA390" s="141"/>
      <c r="JB390" s="141"/>
      <c r="JC390" s="141"/>
      <c r="JD390" s="141"/>
      <c r="JE390" s="141"/>
      <c r="JF390" s="141"/>
      <c r="JG390" s="141"/>
      <c r="JH390" s="141"/>
      <c r="JI390" s="141"/>
      <c r="JJ390" s="141"/>
      <c r="JK390" s="141"/>
      <c r="JL390" s="141"/>
      <c r="JM390" s="141"/>
      <c r="JN390" s="141"/>
      <c r="JO390" s="141"/>
      <c r="JP390" s="141"/>
      <c r="JQ390" s="141"/>
      <c r="JR390" s="141"/>
      <c r="JS390" s="141"/>
      <c r="JT390" s="141"/>
      <c r="JU390" s="141"/>
      <c r="JV390" s="141"/>
      <c r="JW390" s="141"/>
      <c r="JX390" s="141"/>
      <c r="JY390" s="141"/>
      <c r="JZ390" s="141"/>
      <c r="KA390" s="141"/>
      <c r="KB390" s="141"/>
      <c r="KC390" s="141"/>
      <c r="KD390" s="141"/>
      <c r="KE390" s="141"/>
      <c r="KF390" s="141"/>
      <c r="KG390" s="141"/>
      <c r="KH390" s="141"/>
      <c r="KI390" s="141"/>
      <c r="KJ390" s="141"/>
      <c r="KK390" s="141"/>
      <c r="KL390" s="141"/>
      <c r="KM390" s="141"/>
      <c r="KN390" s="141"/>
      <c r="KO390" s="141"/>
      <c r="KP390" s="141"/>
      <c r="KQ390" s="141"/>
      <c r="KR390" s="141"/>
      <c r="KS390" s="141"/>
      <c r="KT390" s="141"/>
      <c r="KU390" s="141"/>
      <c r="KV390" s="141"/>
      <c r="KW390" s="141"/>
      <c r="KX390" s="141"/>
      <c r="KY390" s="141"/>
      <c r="KZ390" s="141"/>
      <c r="LA390" s="141"/>
      <c r="LB390" s="141"/>
      <c r="LC390" s="141"/>
      <c r="LD390" s="141"/>
      <c r="LE390" s="141"/>
      <c r="LF390" s="141"/>
      <c r="LG390" s="141"/>
      <c r="LH390" s="141"/>
      <c r="LI390" s="141"/>
      <c r="LJ390" s="141"/>
      <c r="LK390" s="141"/>
      <c r="LL390" s="141"/>
      <c r="LM390" s="141"/>
      <c r="LN390" s="141"/>
      <c r="LO390" s="141"/>
      <c r="LP390" s="141"/>
      <c r="LQ390" s="141"/>
      <c r="LR390" s="141"/>
      <c r="LS390" s="141"/>
      <c r="LT390" s="141"/>
      <c r="LU390" s="141"/>
      <c r="LV390" s="141"/>
      <c r="LW390" s="141"/>
      <c r="LX390" s="141"/>
      <c r="LY390" s="141"/>
      <c r="LZ390" s="141"/>
      <c r="MA390" s="141"/>
      <c r="MB390" s="141"/>
      <c r="MC390" s="141"/>
      <c r="MD390" s="141"/>
      <c r="ME390" s="141"/>
      <c r="MF390" s="141"/>
      <c r="MG390" s="141"/>
      <c r="MH390" s="141"/>
      <c r="MI390" s="141"/>
      <c r="MJ390" s="141"/>
      <c r="MK390" s="141"/>
      <c r="ML390" s="141"/>
      <c r="MM390" s="141"/>
      <c r="MN390" s="141"/>
      <c r="MO390" s="141"/>
      <c r="MP390" s="141"/>
      <c r="MQ390" s="141"/>
      <c r="MR390" s="141"/>
      <c r="MS390" s="141"/>
      <c r="MT390" s="141"/>
      <c r="MU390" s="141"/>
      <c r="MV390" s="141"/>
      <c r="MW390" s="141"/>
      <c r="MX390" s="141"/>
      <c r="MY390" s="141"/>
      <c r="MZ390" s="141"/>
      <c r="NA390" s="141"/>
      <c r="NB390" s="141"/>
      <c r="NC390" s="141"/>
      <c r="ND390" s="141"/>
      <c r="NE390" s="141"/>
      <c r="NF390" s="141"/>
      <c r="NG390" s="141"/>
      <c r="NH390" s="141"/>
      <c r="NI390" s="141"/>
      <c r="NJ390" s="141"/>
      <c r="NK390" s="141"/>
      <c r="NL390" s="141"/>
      <c r="NM390" s="141"/>
      <c r="NN390" s="141"/>
      <c r="NO390" s="141"/>
      <c r="NP390" s="141"/>
      <c r="NQ390" s="141"/>
      <c r="NR390" s="141"/>
      <c r="NS390" s="141"/>
      <c r="NT390" s="141"/>
      <c r="NU390" s="141"/>
      <c r="NV390" s="141"/>
      <c r="NW390" s="141"/>
      <c r="NX390" s="141"/>
      <c r="NY390" s="141"/>
      <c r="NZ390" s="141"/>
      <c r="OA390" s="141"/>
      <c r="OB390" s="141"/>
      <c r="OC390" s="141"/>
      <c r="OD390" s="141"/>
      <c r="OE390" s="141"/>
      <c r="OF390" s="141"/>
      <c r="OG390" s="141"/>
      <c r="OH390" s="141"/>
      <c r="OI390" s="141"/>
      <c r="OJ390" s="141"/>
      <c r="OK390" s="141"/>
      <c r="OL390" s="141"/>
      <c r="OM390" s="141"/>
      <c r="ON390" s="141"/>
      <c r="OO390" s="141"/>
      <c r="OP390" s="141"/>
      <c r="OQ390" s="141"/>
      <c r="OR390" s="141"/>
      <c r="OS390" s="141"/>
      <c r="OT390" s="141"/>
      <c r="OU390" s="141"/>
      <c r="OV390" s="141"/>
      <c r="OW390" s="141"/>
      <c r="OX390" s="141"/>
      <c r="OY390" s="141"/>
      <c r="OZ390" s="141"/>
      <c r="PA390" s="141"/>
      <c r="PB390" s="141"/>
      <c r="PC390" s="141"/>
      <c r="PD390" s="141"/>
      <c r="PE390" s="141"/>
      <c r="PF390" s="141"/>
      <c r="PG390" s="141"/>
      <c r="PH390" s="141"/>
      <c r="PI390" s="141"/>
      <c r="PJ390" s="141"/>
      <c r="PK390" s="141"/>
      <c r="PL390" s="141"/>
      <c r="PM390" s="141"/>
      <c r="PN390" s="141"/>
      <c r="PO390" s="141"/>
      <c r="PP390" s="141"/>
      <c r="PQ390" s="141"/>
      <c r="PR390" s="141"/>
      <c r="PS390" s="141"/>
      <c r="PT390" s="141"/>
      <c r="PU390" s="141"/>
      <c r="PV390" s="141"/>
      <c r="PW390" s="141"/>
      <c r="PX390" s="141"/>
      <c r="PY390" s="141"/>
      <c r="PZ390" s="141"/>
      <c r="QA390" s="141"/>
      <c r="QB390" s="141"/>
      <c r="QC390" s="141"/>
      <c r="QD390" s="141"/>
      <c r="QE390" s="141"/>
      <c r="QF390" s="141"/>
    </row>
    <row r="391" spans="1:449" s="251" customFormat="1" ht="118.5" hidden="1" customHeight="1">
      <c r="A391" s="252">
        <v>365</v>
      </c>
      <c r="B391" s="253" t="s">
        <v>196</v>
      </c>
      <c r="C391" s="254" t="s">
        <v>612</v>
      </c>
      <c r="D391" s="255" t="s">
        <v>337</v>
      </c>
      <c r="E391" s="213" t="s">
        <v>4601</v>
      </c>
      <c r="F391" s="255" t="s">
        <v>196</v>
      </c>
      <c r="G391" s="253" t="s">
        <v>612</v>
      </c>
      <c r="H391" s="253" t="s">
        <v>337</v>
      </c>
      <c r="I391" s="213" t="s">
        <v>188</v>
      </c>
      <c r="J391" s="215" t="s">
        <v>323</v>
      </c>
      <c r="K391" s="215" t="s">
        <v>1164</v>
      </c>
      <c r="L391" s="215" t="s">
        <v>337</v>
      </c>
      <c r="M391" s="215" t="s">
        <v>328</v>
      </c>
      <c r="N391" s="215" t="s">
        <v>328</v>
      </c>
      <c r="O391" s="213" t="s">
        <v>188</v>
      </c>
      <c r="P391" s="213" t="s">
        <v>195</v>
      </c>
      <c r="Q391" s="213" t="s">
        <v>676</v>
      </c>
      <c r="R391" s="213" t="s">
        <v>250</v>
      </c>
      <c r="S391" s="255" t="s">
        <v>4654</v>
      </c>
      <c r="T391" s="345" t="s">
        <v>945</v>
      </c>
      <c r="U391" s="273" t="s">
        <v>4603</v>
      </c>
      <c r="V391" s="735">
        <v>2021</v>
      </c>
      <c r="W391" s="255" t="s">
        <v>4655</v>
      </c>
      <c r="X391" s="736" t="s">
        <v>4656</v>
      </c>
      <c r="Y391" s="224" t="s">
        <v>4657</v>
      </c>
      <c r="Z391" s="224" t="s">
        <v>4658</v>
      </c>
      <c r="AA391" s="346">
        <v>1</v>
      </c>
      <c r="AB391" s="346" t="s">
        <v>4659</v>
      </c>
      <c r="AC391" s="346" t="s">
        <v>4660</v>
      </c>
      <c r="AD391" s="737">
        <v>1</v>
      </c>
      <c r="AE391" s="343" t="s">
        <v>4661</v>
      </c>
      <c r="AF391" s="277">
        <v>44562</v>
      </c>
      <c r="AG391" s="277">
        <v>44651</v>
      </c>
      <c r="AH391" s="260">
        <v>44743</v>
      </c>
      <c r="AI391" s="260" t="s">
        <v>309</v>
      </c>
      <c r="AJ391" s="260" t="s">
        <v>309</v>
      </c>
      <c r="AK391" s="218">
        <f t="shared" si="50"/>
        <v>-60</v>
      </c>
      <c r="AL391" s="220" t="s">
        <v>547</v>
      </c>
      <c r="AM391" s="316"/>
      <c r="AN391" s="316"/>
      <c r="AO391" s="316"/>
      <c r="AP391" s="317"/>
      <c r="AQ391" s="235" t="s">
        <v>386</v>
      </c>
      <c r="AR391" s="223">
        <v>200</v>
      </c>
      <c r="AS391" s="279" t="s">
        <v>398</v>
      </c>
      <c r="AT391" s="262" t="s">
        <v>412</v>
      </c>
      <c r="AU391" s="220" t="s">
        <v>547</v>
      </c>
      <c r="AV391" s="263" t="s">
        <v>412</v>
      </c>
      <c r="AW391" s="317"/>
      <c r="AX391" s="317"/>
      <c r="AY391" s="279" t="s">
        <v>400</v>
      </c>
      <c r="AZ391" s="221" t="s">
        <v>383</v>
      </c>
      <c r="BA391" s="247" t="s">
        <v>390</v>
      </c>
      <c r="BB391" s="267" t="s">
        <v>789</v>
      </c>
      <c r="BC391" s="264">
        <v>44620</v>
      </c>
      <c r="BD391" s="250" t="s">
        <v>394</v>
      </c>
      <c r="BE391" s="36" t="s">
        <v>576</v>
      </c>
      <c r="BF391" s="266">
        <v>0</v>
      </c>
      <c r="BG391" s="235" t="s">
        <v>386</v>
      </c>
      <c r="BH391" s="223">
        <v>-44620</v>
      </c>
      <c r="BI391" s="221" t="s">
        <v>398</v>
      </c>
      <c r="BJ391" s="738"/>
      <c r="BK391" s="83"/>
      <c r="BL391" s="267"/>
      <c r="BM391" s="508"/>
      <c r="BN391" s="35"/>
      <c r="BO391" s="221"/>
      <c r="BP391" s="268" t="s">
        <v>293</v>
      </c>
      <c r="BQ391" s="62" t="s">
        <v>4662</v>
      </c>
      <c r="BR391" s="269">
        <v>44712</v>
      </c>
      <c r="BS391" s="233" t="s">
        <v>328</v>
      </c>
      <c r="BT391" s="234">
        <v>1</v>
      </c>
      <c r="BU391" s="235" t="s">
        <v>380</v>
      </c>
      <c r="BV391" s="223">
        <v>-60</v>
      </c>
      <c r="BW391" s="221" t="s">
        <v>387</v>
      </c>
      <c r="BX391" s="249">
        <v>44734</v>
      </c>
      <c r="BY391" s="94" t="s">
        <v>4663</v>
      </c>
      <c r="BZ391" s="94" t="s">
        <v>466</v>
      </c>
      <c r="CA391" s="108">
        <v>1</v>
      </c>
      <c r="CB391" s="236" t="s">
        <v>294</v>
      </c>
      <c r="CC391" s="94"/>
      <c r="CD391" s="236" t="s">
        <v>294</v>
      </c>
      <c r="CE391" s="233" t="s">
        <v>1125</v>
      </c>
      <c r="CF391" s="233" t="s">
        <v>1125</v>
      </c>
      <c r="CG391" s="375" t="s">
        <v>328</v>
      </c>
      <c r="CH391" s="233" t="s">
        <v>328</v>
      </c>
      <c r="CI391" s="234">
        <v>1</v>
      </c>
      <c r="CJ391" s="235" t="str">
        <f t="shared" si="51"/>
        <v>CUMPLIMIENTO TOTAL</v>
      </c>
      <c r="CK391" s="223" t="str">
        <f t="shared" si="57"/>
        <v>NO APLICA ACCION CERRADA</v>
      </c>
      <c r="CL391" s="221" t="str">
        <f t="shared" si="58"/>
        <v>NO APLICA ACCION CERRADA</v>
      </c>
      <c r="CM391" s="239" t="s">
        <v>328</v>
      </c>
      <c r="CN391" s="82" t="s">
        <v>1125</v>
      </c>
      <c r="CO391" s="82" t="s">
        <v>339</v>
      </c>
      <c r="CP391" s="116">
        <v>1</v>
      </c>
      <c r="CQ391" s="236" t="s">
        <v>294</v>
      </c>
      <c r="CR391" s="94"/>
      <c r="CS391" s="249">
        <v>44963</v>
      </c>
      <c r="CT391" s="82" t="s">
        <v>1125</v>
      </c>
      <c r="CU391" s="82" t="s">
        <v>339</v>
      </c>
      <c r="CV391" s="107">
        <v>1</v>
      </c>
      <c r="CW391" s="110">
        <v>1</v>
      </c>
      <c r="CX391" s="235" t="str">
        <f t="shared" si="52"/>
        <v>CUMPLIMIENTO TOTAL</v>
      </c>
      <c r="CY391" s="223" t="str">
        <f t="shared" si="53"/>
        <v>NO APLICA ACCION CERRADA</v>
      </c>
      <c r="CZ391" s="221" t="str">
        <f t="shared" si="56"/>
        <v>NO APLICA ACCION CERRADA</v>
      </c>
      <c r="DA391" s="239" t="s">
        <v>328</v>
      </c>
      <c r="DB391" s="82" t="s">
        <v>1125</v>
      </c>
      <c r="DC391" s="82" t="s">
        <v>339</v>
      </c>
      <c r="DD391" s="107">
        <v>1</v>
      </c>
      <c r="DE391" s="97" t="s">
        <v>294</v>
      </c>
      <c r="DF391" s="94"/>
      <c r="DG391" s="141"/>
      <c r="DH391" s="141"/>
      <c r="DI391" s="141"/>
      <c r="DJ391" s="141"/>
      <c r="DK391" s="141"/>
      <c r="DL391" s="141"/>
      <c r="DM391" s="141"/>
      <c r="DN391" s="141"/>
      <c r="DO391" s="141"/>
      <c r="DP391" s="141"/>
      <c r="DQ391" s="141"/>
      <c r="DR391" s="141"/>
      <c r="DS391" s="141"/>
      <c r="DT391" s="141"/>
      <c r="DU391" s="141"/>
      <c r="DV391" s="141"/>
      <c r="DW391" s="141"/>
      <c r="DX391" s="141"/>
      <c r="DY391" s="141"/>
      <c r="DZ391" s="141"/>
      <c r="EA391" s="141"/>
      <c r="EB391" s="141"/>
      <c r="EC391" s="141"/>
      <c r="ED391" s="141"/>
      <c r="EE391" s="141"/>
      <c r="EF391" s="141"/>
      <c r="EG391" s="141"/>
      <c r="EH391" s="141"/>
      <c r="EI391" s="141"/>
      <c r="EJ391" s="141"/>
      <c r="EK391" s="141"/>
      <c r="EL391" s="141"/>
      <c r="EM391" s="141"/>
      <c r="EN391" s="141"/>
      <c r="EO391" s="141"/>
      <c r="EP391" s="141"/>
      <c r="EQ391" s="141"/>
      <c r="ER391" s="141"/>
      <c r="ES391" s="141"/>
      <c r="ET391" s="141"/>
      <c r="EU391" s="141"/>
      <c r="EV391" s="141"/>
      <c r="EW391" s="141"/>
      <c r="EX391" s="141"/>
      <c r="EY391" s="141"/>
      <c r="EZ391" s="141"/>
      <c r="FA391" s="141"/>
      <c r="FB391" s="141"/>
      <c r="FC391" s="141"/>
      <c r="FD391" s="141"/>
      <c r="FE391" s="141"/>
      <c r="FF391" s="141"/>
      <c r="FG391" s="141"/>
      <c r="FH391" s="141"/>
      <c r="FI391" s="141"/>
      <c r="FJ391" s="141"/>
      <c r="FK391" s="141"/>
      <c r="FL391" s="141"/>
      <c r="FM391" s="141"/>
      <c r="FN391" s="141"/>
      <c r="FO391" s="141"/>
      <c r="FP391" s="141"/>
      <c r="FQ391" s="141"/>
      <c r="FR391" s="141"/>
      <c r="FS391" s="141"/>
      <c r="FT391" s="141"/>
      <c r="FU391" s="141"/>
      <c r="FV391" s="141"/>
      <c r="FW391" s="141"/>
      <c r="FX391" s="141"/>
      <c r="FY391" s="141"/>
      <c r="FZ391" s="141"/>
      <c r="GA391" s="141"/>
      <c r="GB391" s="141"/>
      <c r="GC391" s="141"/>
      <c r="GD391" s="141"/>
      <c r="GE391" s="141"/>
      <c r="GF391" s="141"/>
      <c r="GG391" s="141"/>
      <c r="GH391" s="141"/>
      <c r="GI391" s="141"/>
      <c r="GJ391" s="141"/>
      <c r="GK391" s="141"/>
      <c r="GL391" s="141"/>
      <c r="GM391" s="141"/>
      <c r="GN391" s="141"/>
      <c r="GO391" s="141"/>
      <c r="GP391" s="141"/>
      <c r="GQ391" s="141"/>
      <c r="GR391" s="141"/>
      <c r="GS391" s="141"/>
      <c r="GT391" s="141"/>
      <c r="GU391" s="141"/>
      <c r="GV391" s="141"/>
      <c r="GW391" s="141"/>
      <c r="GX391" s="141"/>
      <c r="GY391" s="141"/>
      <c r="GZ391" s="141"/>
      <c r="HA391" s="141"/>
      <c r="HB391" s="141"/>
      <c r="HC391" s="141"/>
      <c r="HD391" s="141"/>
      <c r="HE391" s="141"/>
      <c r="HF391" s="141"/>
      <c r="HG391" s="141"/>
      <c r="HH391" s="141"/>
      <c r="HI391" s="141"/>
      <c r="HJ391" s="141"/>
      <c r="HK391" s="141"/>
      <c r="HL391" s="141"/>
      <c r="HM391" s="141"/>
      <c r="HN391" s="141"/>
      <c r="HO391" s="141"/>
      <c r="HP391" s="141"/>
      <c r="HQ391" s="141"/>
      <c r="HR391" s="141"/>
      <c r="HS391" s="141"/>
      <c r="HT391" s="141"/>
      <c r="HU391" s="141"/>
      <c r="HV391" s="141"/>
      <c r="HW391" s="141"/>
      <c r="HX391" s="141"/>
      <c r="HY391" s="141"/>
      <c r="HZ391" s="141"/>
      <c r="IA391" s="141"/>
      <c r="IB391" s="141"/>
      <c r="IC391" s="141"/>
      <c r="ID391" s="141"/>
      <c r="IE391" s="141"/>
      <c r="IF391" s="141"/>
      <c r="IG391" s="141"/>
      <c r="IH391" s="141"/>
      <c r="II391" s="141"/>
      <c r="IJ391" s="141"/>
      <c r="IK391" s="141"/>
      <c r="IL391" s="141"/>
      <c r="IM391" s="141"/>
      <c r="IN391" s="141"/>
      <c r="IO391" s="141"/>
      <c r="IP391" s="141"/>
      <c r="IQ391" s="141"/>
      <c r="IR391" s="141"/>
      <c r="IS391" s="141"/>
      <c r="IT391" s="141"/>
      <c r="IU391" s="141"/>
      <c r="IV391" s="141"/>
      <c r="IW391" s="141"/>
      <c r="IX391" s="141"/>
      <c r="IY391" s="141"/>
      <c r="IZ391" s="141"/>
      <c r="JA391" s="141"/>
      <c r="JB391" s="141"/>
      <c r="JC391" s="141"/>
      <c r="JD391" s="141"/>
      <c r="JE391" s="141"/>
      <c r="JF391" s="141"/>
      <c r="JG391" s="141"/>
      <c r="JH391" s="141"/>
      <c r="JI391" s="141"/>
      <c r="JJ391" s="141"/>
      <c r="JK391" s="141"/>
      <c r="JL391" s="141"/>
      <c r="JM391" s="141"/>
      <c r="JN391" s="141"/>
      <c r="JO391" s="141"/>
      <c r="JP391" s="141"/>
      <c r="JQ391" s="141"/>
      <c r="JR391" s="141"/>
      <c r="JS391" s="141"/>
      <c r="JT391" s="141"/>
      <c r="JU391" s="141"/>
      <c r="JV391" s="141"/>
      <c r="JW391" s="141"/>
      <c r="JX391" s="141"/>
      <c r="JY391" s="141"/>
      <c r="JZ391" s="141"/>
      <c r="KA391" s="141"/>
      <c r="KB391" s="141"/>
      <c r="KC391" s="141"/>
      <c r="KD391" s="141"/>
      <c r="KE391" s="141"/>
      <c r="KF391" s="141"/>
      <c r="KG391" s="141"/>
      <c r="KH391" s="141"/>
      <c r="KI391" s="141"/>
      <c r="KJ391" s="141"/>
      <c r="KK391" s="141"/>
      <c r="KL391" s="141"/>
      <c r="KM391" s="141"/>
      <c r="KN391" s="141"/>
      <c r="KO391" s="141"/>
      <c r="KP391" s="141"/>
      <c r="KQ391" s="141"/>
      <c r="KR391" s="141"/>
      <c r="KS391" s="141"/>
      <c r="KT391" s="141"/>
      <c r="KU391" s="141"/>
      <c r="KV391" s="141"/>
      <c r="KW391" s="141"/>
      <c r="KX391" s="141"/>
      <c r="KY391" s="141"/>
      <c r="KZ391" s="141"/>
      <c r="LA391" s="141"/>
      <c r="LB391" s="141"/>
      <c r="LC391" s="141"/>
      <c r="LD391" s="141"/>
      <c r="LE391" s="141"/>
      <c r="LF391" s="141"/>
      <c r="LG391" s="141"/>
      <c r="LH391" s="141"/>
      <c r="LI391" s="141"/>
      <c r="LJ391" s="141"/>
      <c r="LK391" s="141"/>
      <c r="LL391" s="141"/>
      <c r="LM391" s="141"/>
      <c r="LN391" s="141"/>
      <c r="LO391" s="141"/>
      <c r="LP391" s="141"/>
      <c r="LQ391" s="141"/>
      <c r="LR391" s="141"/>
      <c r="LS391" s="141"/>
      <c r="LT391" s="141"/>
      <c r="LU391" s="141"/>
      <c r="LV391" s="141"/>
      <c r="LW391" s="141"/>
      <c r="LX391" s="141"/>
      <c r="LY391" s="141"/>
      <c r="LZ391" s="141"/>
      <c r="MA391" s="141"/>
      <c r="MB391" s="141"/>
      <c r="MC391" s="141"/>
      <c r="MD391" s="141"/>
      <c r="ME391" s="141"/>
      <c r="MF391" s="141"/>
      <c r="MG391" s="141"/>
      <c r="MH391" s="141"/>
      <c r="MI391" s="141"/>
      <c r="MJ391" s="141"/>
      <c r="MK391" s="141"/>
      <c r="ML391" s="141"/>
      <c r="MM391" s="141"/>
      <c r="MN391" s="141"/>
      <c r="MO391" s="141"/>
      <c r="MP391" s="141"/>
      <c r="MQ391" s="141"/>
      <c r="MR391" s="141"/>
      <c r="MS391" s="141"/>
      <c r="MT391" s="141"/>
      <c r="MU391" s="141"/>
      <c r="MV391" s="141"/>
      <c r="MW391" s="141"/>
      <c r="MX391" s="141"/>
      <c r="MY391" s="141"/>
      <c r="MZ391" s="141"/>
      <c r="NA391" s="141"/>
      <c r="NB391" s="141"/>
      <c r="NC391" s="141"/>
      <c r="ND391" s="141"/>
      <c r="NE391" s="141"/>
      <c r="NF391" s="141"/>
      <c r="NG391" s="141"/>
      <c r="NH391" s="141"/>
      <c r="NI391" s="141"/>
      <c r="NJ391" s="141"/>
      <c r="NK391" s="141"/>
      <c r="NL391" s="141"/>
      <c r="NM391" s="141"/>
      <c r="NN391" s="141"/>
      <c r="NO391" s="141"/>
      <c r="NP391" s="141"/>
      <c r="NQ391" s="141"/>
      <c r="NR391" s="141"/>
      <c r="NS391" s="141"/>
      <c r="NT391" s="141"/>
      <c r="NU391" s="141"/>
      <c r="NV391" s="141"/>
      <c r="NW391" s="141"/>
      <c r="NX391" s="141"/>
      <c r="NY391" s="141"/>
      <c r="NZ391" s="141"/>
      <c r="OA391" s="141"/>
      <c r="OB391" s="141"/>
      <c r="OC391" s="141"/>
      <c r="OD391" s="141"/>
      <c r="OE391" s="141"/>
      <c r="OF391" s="141"/>
      <c r="OG391" s="141"/>
      <c r="OH391" s="141"/>
      <c r="OI391" s="141"/>
      <c r="OJ391" s="141"/>
      <c r="OK391" s="141"/>
      <c r="OL391" s="141"/>
      <c r="OM391" s="141"/>
      <c r="ON391" s="141"/>
      <c r="OO391" s="141"/>
      <c r="OP391" s="141"/>
      <c r="OQ391" s="141"/>
      <c r="OR391" s="141"/>
      <c r="OS391" s="141"/>
      <c r="OT391" s="141"/>
      <c r="OU391" s="141"/>
      <c r="OV391" s="141"/>
      <c r="OW391" s="141"/>
      <c r="OX391" s="141"/>
      <c r="OY391" s="141"/>
      <c r="OZ391" s="141"/>
      <c r="PA391" s="141"/>
      <c r="PB391" s="141"/>
      <c r="PC391" s="141"/>
      <c r="PD391" s="141"/>
      <c r="PE391" s="141"/>
      <c r="PF391" s="141"/>
      <c r="PG391" s="141"/>
      <c r="PH391" s="141"/>
      <c r="PI391" s="141"/>
      <c r="PJ391" s="141"/>
      <c r="PK391" s="141"/>
      <c r="PL391" s="141"/>
      <c r="PM391" s="141"/>
      <c r="PN391" s="141"/>
      <c r="PO391" s="141"/>
      <c r="PP391" s="141"/>
      <c r="PQ391" s="141"/>
      <c r="PR391" s="141"/>
      <c r="PS391" s="141"/>
      <c r="PT391" s="141"/>
      <c r="PU391" s="141"/>
      <c r="PV391" s="141"/>
      <c r="PW391" s="141"/>
      <c r="PX391" s="141"/>
      <c r="PY391" s="141"/>
      <c r="PZ391" s="141"/>
      <c r="QA391" s="141"/>
      <c r="QB391" s="141"/>
      <c r="QC391" s="141"/>
      <c r="QD391" s="141"/>
      <c r="QE391" s="141"/>
      <c r="QF391" s="141"/>
      <c r="QG391" s="145"/>
    </row>
    <row r="392" spans="1:449" s="251" customFormat="1" ht="118.5" hidden="1" customHeight="1">
      <c r="A392" s="252">
        <v>366</v>
      </c>
      <c r="B392" s="253" t="s">
        <v>196</v>
      </c>
      <c r="C392" s="254" t="s">
        <v>612</v>
      </c>
      <c r="D392" s="255" t="s">
        <v>337</v>
      </c>
      <c r="E392" s="213" t="s">
        <v>4601</v>
      </c>
      <c r="F392" s="255" t="s">
        <v>196</v>
      </c>
      <c r="G392" s="253" t="s">
        <v>612</v>
      </c>
      <c r="H392" s="253" t="s">
        <v>337</v>
      </c>
      <c r="I392" s="213" t="s">
        <v>188</v>
      </c>
      <c r="J392" s="215" t="s">
        <v>323</v>
      </c>
      <c r="K392" s="215" t="s">
        <v>1164</v>
      </c>
      <c r="L392" s="215" t="s">
        <v>337</v>
      </c>
      <c r="M392" s="215" t="s">
        <v>328</v>
      </c>
      <c r="N392" s="215" t="s">
        <v>328</v>
      </c>
      <c r="O392" s="213" t="s">
        <v>188</v>
      </c>
      <c r="P392" s="213" t="s">
        <v>195</v>
      </c>
      <c r="Q392" s="213" t="s">
        <v>676</v>
      </c>
      <c r="R392" s="213" t="s">
        <v>250</v>
      </c>
      <c r="S392" s="255" t="s">
        <v>4664</v>
      </c>
      <c r="T392" s="345" t="s">
        <v>4665</v>
      </c>
      <c r="U392" s="273" t="s">
        <v>4603</v>
      </c>
      <c r="V392" s="735">
        <v>2021</v>
      </c>
      <c r="W392" s="255" t="s">
        <v>4666</v>
      </c>
      <c r="X392" s="736" t="s">
        <v>4667</v>
      </c>
      <c r="Y392" s="224" t="s">
        <v>4668</v>
      </c>
      <c r="Z392" s="224" t="s">
        <v>4669</v>
      </c>
      <c r="AA392" s="346">
        <v>1</v>
      </c>
      <c r="AB392" s="346" t="s">
        <v>4639</v>
      </c>
      <c r="AC392" s="346" t="s">
        <v>4640</v>
      </c>
      <c r="AD392" s="737">
        <v>1</v>
      </c>
      <c r="AE392" s="343" t="s">
        <v>4670</v>
      </c>
      <c r="AF392" s="277">
        <v>44562</v>
      </c>
      <c r="AG392" s="277">
        <v>44651</v>
      </c>
      <c r="AH392" s="260">
        <v>44743</v>
      </c>
      <c r="AI392" s="260" t="s">
        <v>309</v>
      </c>
      <c r="AJ392" s="260" t="s">
        <v>309</v>
      </c>
      <c r="AK392" s="218">
        <f t="shared" si="50"/>
        <v>-60</v>
      </c>
      <c r="AL392" s="220" t="s">
        <v>547</v>
      </c>
      <c r="AM392" s="316"/>
      <c r="AN392" s="316"/>
      <c r="AO392" s="316"/>
      <c r="AP392" s="317"/>
      <c r="AQ392" s="235" t="s">
        <v>386</v>
      </c>
      <c r="AR392" s="223">
        <v>200</v>
      </c>
      <c r="AS392" s="279" t="s">
        <v>398</v>
      </c>
      <c r="AT392" s="262" t="s">
        <v>412</v>
      </c>
      <c r="AU392" s="220" t="s">
        <v>547</v>
      </c>
      <c r="AV392" s="263" t="s">
        <v>412</v>
      </c>
      <c r="AW392" s="317"/>
      <c r="AX392" s="317"/>
      <c r="AY392" s="279" t="s">
        <v>400</v>
      </c>
      <c r="AZ392" s="221" t="s">
        <v>383</v>
      </c>
      <c r="BA392" s="247" t="s">
        <v>390</v>
      </c>
      <c r="BB392" s="267" t="s">
        <v>789</v>
      </c>
      <c r="BC392" s="264">
        <v>44620</v>
      </c>
      <c r="BD392" s="250" t="s">
        <v>394</v>
      </c>
      <c r="BE392" s="36" t="s">
        <v>576</v>
      </c>
      <c r="BF392" s="266">
        <v>0</v>
      </c>
      <c r="BG392" s="235" t="s">
        <v>386</v>
      </c>
      <c r="BH392" s="223">
        <v>-44620</v>
      </c>
      <c r="BI392" s="221" t="s">
        <v>398</v>
      </c>
      <c r="BJ392" s="738"/>
      <c r="BK392" s="83"/>
      <c r="BL392" s="267"/>
      <c r="BM392" s="508"/>
      <c r="BN392" s="221"/>
      <c r="BO392" s="267"/>
      <c r="BP392" s="268" t="s">
        <v>293</v>
      </c>
      <c r="BQ392" s="62" t="s">
        <v>4671</v>
      </c>
      <c r="BR392" s="269">
        <v>44712</v>
      </c>
      <c r="BS392" s="233" t="s">
        <v>328</v>
      </c>
      <c r="BT392" s="234">
        <v>1</v>
      </c>
      <c r="BU392" s="235" t="s">
        <v>380</v>
      </c>
      <c r="BV392" s="223">
        <v>-60</v>
      </c>
      <c r="BW392" s="221" t="s">
        <v>387</v>
      </c>
      <c r="BX392" s="249">
        <v>44734</v>
      </c>
      <c r="BY392" s="582" t="s">
        <v>4672</v>
      </c>
      <c r="BZ392" s="94" t="s">
        <v>411</v>
      </c>
      <c r="CA392" s="108">
        <v>1</v>
      </c>
      <c r="CB392" s="236" t="s">
        <v>294</v>
      </c>
      <c r="CC392" s="94"/>
      <c r="CD392" s="236" t="s">
        <v>294</v>
      </c>
      <c r="CE392" s="233" t="s">
        <v>1125</v>
      </c>
      <c r="CF392" s="233" t="s">
        <v>1125</v>
      </c>
      <c r="CG392" s="375" t="s">
        <v>328</v>
      </c>
      <c r="CH392" s="233" t="s">
        <v>328</v>
      </c>
      <c r="CI392" s="234">
        <v>1</v>
      </c>
      <c r="CJ392" s="235" t="str">
        <f t="shared" si="51"/>
        <v>CUMPLIMIENTO TOTAL</v>
      </c>
      <c r="CK392" s="223" t="str">
        <f t="shared" si="57"/>
        <v>NO APLICA ACCION CERRADA</v>
      </c>
      <c r="CL392" s="221" t="str">
        <f t="shared" si="58"/>
        <v>NO APLICA ACCION CERRADA</v>
      </c>
      <c r="CM392" s="239" t="s">
        <v>328</v>
      </c>
      <c r="CN392" s="82" t="s">
        <v>1125</v>
      </c>
      <c r="CO392" s="82" t="s">
        <v>339</v>
      </c>
      <c r="CP392" s="116">
        <v>1</v>
      </c>
      <c r="CQ392" s="236" t="s">
        <v>294</v>
      </c>
      <c r="CR392" s="94"/>
      <c r="CS392" s="249">
        <v>44963</v>
      </c>
      <c r="CT392" s="82" t="s">
        <v>1125</v>
      </c>
      <c r="CU392" s="82" t="s">
        <v>339</v>
      </c>
      <c r="CV392" s="107">
        <v>1</v>
      </c>
      <c r="CW392" s="110">
        <v>1</v>
      </c>
      <c r="CX392" s="235" t="str">
        <f t="shared" si="52"/>
        <v>CUMPLIMIENTO TOTAL</v>
      </c>
      <c r="CY392" s="223" t="str">
        <f t="shared" si="53"/>
        <v>NO APLICA ACCION CERRADA</v>
      </c>
      <c r="CZ392" s="221" t="str">
        <f t="shared" si="56"/>
        <v>NO APLICA ACCION CERRADA</v>
      </c>
      <c r="DA392" s="239" t="s">
        <v>328</v>
      </c>
      <c r="DB392" s="82" t="s">
        <v>1125</v>
      </c>
      <c r="DC392" s="82" t="s">
        <v>339</v>
      </c>
      <c r="DD392" s="107">
        <v>1</v>
      </c>
      <c r="DE392" s="97" t="s">
        <v>294</v>
      </c>
      <c r="DF392" s="94"/>
      <c r="DG392" s="141"/>
      <c r="DH392" s="141"/>
      <c r="DI392" s="141"/>
      <c r="DJ392" s="141"/>
      <c r="DK392" s="141"/>
      <c r="DL392" s="141"/>
      <c r="DM392" s="141"/>
      <c r="DN392" s="141"/>
      <c r="DO392" s="141"/>
      <c r="DP392" s="141"/>
      <c r="DQ392" s="141"/>
      <c r="DR392" s="141"/>
      <c r="DS392" s="141"/>
      <c r="DT392" s="141"/>
      <c r="DU392" s="141"/>
      <c r="DV392" s="141"/>
      <c r="DW392" s="141"/>
      <c r="DX392" s="141"/>
      <c r="DY392" s="141"/>
      <c r="DZ392" s="141"/>
      <c r="EA392" s="141"/>
      <c r="EB392" s="141"/>
      <c r="EC392" s="141"/>
      <c r="ED392" s="141"/>
      <c r="EE392" s="141"/>
      <c r="EF392" s="141"/>
      <c r="EG392" s="141"/>
      <c r="EH392" s="141"/>
      <c r="EI392" s="141"/>
      <c r="EJ392" s="141"/>
      <c r="EK392" s="141"/>
      <c r="EL392" s="141"/>
      <c r="EM392" s="141"/>
      <c r="EN392" s="141"/>
      <c r="EO392" s="141"/>
      <c r="EP392" s="141"/>
      <c r="EQ392" s="141"/>
      <c r="ER392" s="141"/>
      <c r="ES392" s="141"/>
      <c r="ET392" s="141"/>
      <c r="EU392" s="141"/>
      <c r="EV392" s="141"/>
      <c r="EW392" s="141"/>
      <c r="EX392" s="141"/>
      <c r="EY392" s="141"/>
      <c r="EZ392" s="141"/>
      <c r="FA392" s="141"/>
      <c r="FB392" s="141"/>
      <c r="FC392" s="141"/>
      <c r="FD392" s="141"/>
      <c r="FE392" s="141"/>
      <c r="FF392" s="141"/>
      <c r="FG392" s="141"/>
      <c r="FH392" s="141"/>
      <c r="FI392" s="141"/>
      <c r="FJ392" s="141"/>
      <c r="FK392" s="141"/>
      <c r="FL392" s="141"/>
      <c r="FM392" s="141"/>
      <c r="FN392" s="141"/>
      <c r="FO392" s="141"/>
      <c r="FP392" s="141"/>
      <c r="FQ392" s="141"/>
      <c r="FR392" s="141"/>
      <c r="FS392" s="141"/>
      <c r="FT392" s="141"/>
      <c r="FU392" s="141"/>
      <c r="FV392" s="141"/>
      <c r="FW392" s="141"/>
      <c r="FX392" s="141"/>
      <c r="FY392" s="141"/>
      <c r="FZ392" s="141"/>
      <c r="GA392" s="141"/>
      <c r="GB392" s="141"/>
      <c r="GC392" s="141"/>
      <c r="GD392" s="141"/>
      <c r="GE392" s="141"/>
      <c r="GF392" s="141"/>
      <c r="GG392" s="141"/>
      <c r="GH392" s="141"/>
      <c r="GI392" s="141"/>
      <c r="GJ392" s="141"/>
      <c r="GK392" s="141"/>
      <c r="GL392" s="141"/>
      <c r="GM392" s="141"/>
      <c r="GN392" s="141"/>
      <c r="GO392" s="141"/>
      <c r="GP392" s="141"/>
      <c r="GQ392" s="141"/>
      <c r="GR392" s="141"/>
      <c r="GS392" s="141"/>
      <c r="GT392" s="141"/>
      <c r="GU392" s="141"/>
      <c r="GV392" s="141"/>
      <c r="GW392" s="141"/>
      <c r="GX392" s="141"/>
      <c r="GY392" s="141"/>
      <c r="GZ392" s="141"/>
      <c r="HA392" s="141"/>
      <c r="HB392" s="141"/>
      <c r="HC392" s="141"/>
      <c r="HD392" s="141"/>
      <c r="HE392" s="141"/>
      <c r="HF392" s="141"/>
      <c r="HG392" s="141"/>
      <c r="HH392" s="141"/>
      <c r="HI392" s="141"/>
      <c r="HJ392" s="141"/>
      <c r="HK392" s="141"/>
      <c r="HL392" s="141"/>
      <c r="HM392" s="141"/>
      <c r="HN392" s="141"/>
      <c r="HO392" s="141"/>
      <c r="HP392" s="141"/>
      <c r="HQ392" s="141"/>
      <c r="HR392" s="141"/>
      <c r="HS392" s="141"/>
      <c r="HT392" s="141"/>
      <c r="HU392" s="141"/>
      <c r="HV392" s="141"/>
      <c r="HW392" s="141"/>
      <c r="HX392" s="141"/>
      <c r="HY392" s="141"/>
      <c r="HZ392" s="141"/>
      <c r="IA392" s="141"/>
      <c r="IB392" s="141"/>
      <c r="IC392" s="141"/>
      <c r="ID392" s="141"/>
      <c r="IE392" s="141"/>
      <c r="IF392" s="141"/>
      <c r="IG392" s="141"/>
      <c r="IH392" s="141"/>
      <c r="II392" s="141"/>
      <c r="IJ392" s="141"/>
      <c r="IK392" s="141"/>
      <c r="IL392" s="141"/>
      <c r="IM392" s="141"/>
      <c r="IN392" s="141"/>
      <c r="IO392" s="141"/>
      <c r="IP392" s="141"/>
      <c r="IQ392" s="141"/>
      <c r="IR392" s="141"/>
      <c r="IS392" s="141"/>
      <c r="IT392" s="141"/>
      <c r="IU392" s="141"/>
      <c r="IV392" s="141"/>
      <c r="IW392" s="141"/>
      <c r="IX392" s="141"/>
      <c r="IY392" s="141"/>
      <c r="IZ392" s="141"/>
      <c r="JA392" s="141"/>
      <c r="JB392" s="141"/>
      <c r="JC392" s="141"/>
      <c r="JD392" s="141"/>
      <c r="JE392" s="141"/>
      <c r="JF392" s="141"/>
      <c r="JG392" s="141"/>
      <c r="JH392" s="141"/>
      <c r="JI392" s="141"/>
      <c r="JJ392" s="141"/>
      <c r="JK392" s="141"/>
      <c r="JL392" s="141"/>
      <c r="JM392" s="141"/>
      <c r="JN392" s="141"/>
      <c r="JO392" s="141"/>
      <c r="JP392" s="141"/>
      <c r="JQ392" s="141"/>
      <c r="JR392" s="141"/>
      <c r="JS392" s="141"/>
      <c r="JT392" s="141"/>
      <c r="JU392" s="141"/>
      <c r="JV392" s="141"/>
      <c r="JW392" s="141"/>
      <c r="JX392" s="141"/>
      <c r="JY392" s="141"/>
      <c r="JZ392" s="141"/>
      <c r="KA392" s="141"/>
      <c r="KB392" s="141"/>
      <c r="KC392" s="141"/>
      <c r="KD392" s="141"/>
      <c r="KE392" s="141"/>
      <c r="KF392" s="141"/>
      <c r="KG392" s="141"/>
      <c r="KH392" s="141"/>
      <c r="KI392" s="141"/>
      <c r="KJ392" s="141"/>
      <c r="KK392" s="141"/>
      <c r="KL392" s="141"/>
      <c r="KM392" s="141"/>
      <c r="KN392" s="141"/>
      <c r="KO392" s="141"/>
      <c r="KP392" s="141"/>
      <c r="KQ392" s="141"/>
      <c r="KR392" s="141"/>
      <c r="KS392" s="141"/>
      <c r="KT392" s="141"/>
      <c r="KU392" s="141"/>
      <c r="KV392" s="141"/>
      <c r="KW392" s="141"/>
      <c r="KX392" s="141"/>
      <c r="KY392" s="141"/>
      <c r="KZ392" s="141"/>
      <c r="LA392" s="141"/>
      <c r="LB392" s="141"/>
      <c r="LC392" s="141"/>
      <c r="LD392" s="141"/>
      <c r="LE392" s="141"/>
      <c r="LF392" s="141"/>
      <c r="LG392" s="141"/>
      <c r="LH392" s="141"/>
      <c r="LI392" s="141"/>
      <c r="LJ392" s="141"/>
      <c r="LK392" s="141"/>
      <c r="LL392" s="141"/>
      <c r="LM392" s="141"/>
      <c r="LN392" s="141"/>
      <c r="LO392" s="141"/>
      <c r="LP392" s="141"/>
      <c r="LQ392" s="141"/>
      <c r="LR392" s="141"/>
      <c r="LS392" s="141"/>
      <c r="LT392" s="141"/>
      <c r="LU392" s="141"/>
      <c r="LV392" s="141"/>
      <c r="LW392" s="141"/>
      <c r="LX392" s="141"/>
      <c r="LY392" s="141"/>
      <c r="LZ392" s="141"/>
      <c r="MA392" s="141"/>
      <c r="MB392" s="141"/>
      <c r="MC392" s="141"/>
      <c r="MD392" s="141"/>
      <c r="ME392" s="141"/>
      <c r="MF392" s="141"/>
      <c r="MG392" s="141"/>
      <c r="MH392" s="141"/>
      <c r="MI392" s="141"/>
      <c r="MJ392" s="141"/>
      <c r="MK392" s="141"/>
      <c r="ML392" s="141"/>
      <c r="MM392" s="141"/>
      <c r="MN392" s="141"/>
      <c r="MO392" s="141"/>
      <c r="MP392" s="141"/>
      <c r="MQ392" s="141"/>
      <c r="MR392" s="141"/>
      <c r="MS392" s="141"/>
      <c r="MT392" s="141"/>
      <c r="MU392" s="141"/>
      <c r="MV392" s="141"/>
      <c r="MW392" s="141"/>
      <c r="MX392" s="141"/>
      <c r="MY392" s="141"/>
      <c r="MZ392" s="141"/>
      <c r="NA392" s="141"/>
      <c r="NB392" s="141"/>
      <c r="NC392" s="141"/>
      <c r="ND392" s="141"/>
      <c r="NE392" s="141"/>
      <c r="NF392" s="141"/>
      <c r="NG392" s="141"/>
      <c r="NH392" s="141"/>
      <c r="NI392" s="141"/>
      <c r="NJ392" s="141"/>
      <c r="NK392" s="141"/>
      <c r="NL392" s="141"/>
      <c r="NM392" s="141"/>
      <c r="NN392" s="141"/>
      <c r="NO392" s="141"/>
      <c r="NP392" s="141"/>
      <c r="NQ392" s="141"/>
      <c r="NR392" s="141"/>
      <c r="NS392" s="141"/>
      <c r="NT392" s="141"/>
      <c r="NU392" s="141"/>
      <c r="NV392" s="141"/>
      <c r="NW392" s="141"/>
      <c r="NX392" s="141"/>
      <c r="NY392" s="141"/>
      <c r="NZ392" s="141"/>
      <c r="OA392" s="141"/>
      <c r="OB392" s="141"/>
      <c r="OC392" s="141"/>
      <c r="OD392" s="141"/>
      <c r="OE392" s="141"/>
      <c r="OF392" s="141"/>
      <c r="OG392" s="141"/>
      <c r="OH392" s="141"/>
      <c r="OI392" s="141"/>
      <c r="OJ392" s="141"/>
      <c r="OK392" s="141"/>
      <c r="OL392" s="141"/>
      <c r="OM392" s="141"/>
      <c r="ON392" s="141"/>
      <c r="OO392" s="141"/>
      <c r="OP392" s="141"/>
      <c r="OQ392" s="141"/>
      <c r="OR392" s="141"/>
      <c r="OS392" s="141"/>
      <c r="OT392" s="141"/>
      <c r="OU392" s="141"/>
      <c r="OV392" s="141"/>
      <c r="OW392" s="141"/>
      <c r="OX392" s="141"/>
      <c r="OY392" s="141"/>
      <c r="OZ392" s="141"/>
      <c r="PA392" s="141"/>
      <c r="PB392" s="141"/>
      <c r="PC392" s="141"/>
      <c r="PD392" s="141"/>
      <c r="PE392" s="141"/>
      <c r="PF392" s="141"/>
      <c r="PG392" s="141"/>
      <c r="PH392" s="141"/>
      <c r="PI392" s="141"/>
      <c r="PJ392" s="141"/>
      <c r="PK392" s="141"/>
      <c r="PL392" s="141"/>
      <c r="PM392" s="141"/>
      <c r="PN392" s="141"/>
      <c r="PO392" s="141"/>
      <c r="PP392" s="141"/>
      <c r="PQ392" s="141"/>
      <c r="PR392" s="141"/>
      <c r="PS392" s="141"/>
      <c r="PT392" s="141"/>
      <c r="PU392" s="141"/>
      <c r="PV392" s="141"/>
      <c r="PW392" s="141"/>
      <c r="PX392" s="141"/>
      <c r="PY392" s="141"/>
      <c r="PZ392" s="141"/>
      <c r="QA392" s="141"/>
      <c r="QB392" s="141"/>
      <c r="QC392" s="141"/>
      <c r="QD392" s="141"/>
      <c r="QE392" s="141"/>
      <c r="QF392" s="141"/>
      <c r="QG392" s="145"/>
    </row>
    <row r="393" spans="1:449" s="145" customFormat="1" ht="118.5" hidden="1" customHeight="1">
      <c r="A393" s="252">
        <v>367</v>
      </c>
      <c r="B393" s="253" t="s">
        <v>196</v>
      </c>
      <c r="C393" s="254" t="s">
        <v>612</v>
      </c>
      <c r="D393" s="255" t="s">
        <v>337</v>
      </c>
      <c r="E393" s="213" t="s">
        <v>4673</v>
      </c>
      <c r="F393" s="215" t="s">
        <v>648</v>
      </c>
      <c r="G393" s="215" t="s">
        <v>649</v>
      </c>
      <c r="H393" s="213" t="s">
        <v>344</v>
      </c>
      <c r="I393" s="215" t="s">
        <v>3995</v>
      </c>
      <c r="J393" s="215" t="s">
        <v>671</v>
      </c>
      <c r="K393" s="215" t="s">
        <v>672</v>
      </c>
      <c r="L393" s="215" t="s">
        <v>673</v>
      </c>
      <c r="M393" s="215" t="s">
        <v>674</v>
      </c>
      <c r="N393" s="215" t="s">
        <v>675</v>
      </c>
      <c r="O393" s="213" t="s">
        <v>158</v>
      </c>
      <c r="P393" s="213" t="s">
        <v>4674</v>
      </c>
      <c r="Q393" s="213" t="s">
        <v>1628</v>
      </c>
      <c r="R393" s="213" t="s">
        <v>250</v>
      </c>
      <c r="S393" s="255" t="s">
        <v>4675</v>
      </c>
      <c r="T393" s="255" t="s">
        <v>1019</v>
      </c>
      <c r="U393" s="273" t="s">
        <v>4676</v>
      </c>
      <c r="V393" s="735">
        <v>2021</v>
      </c>
      <c r="W393" s="255" t="s">
        <v>4677</v>
      </c>
      <c r="X393" s="736" t="s">
        <v>4678</v>
      </c>
      <c r="Y393" s="224" t="s">
        <v>4679</v>
      </c>
      <c r="Z393" s="224" t="s">
        <v>4680</v>
      </c>
      <c r="AA393" s="371">
        <v>1</v>
      </c>
      <c r="AB393" s="61" t="s">
        <v>4681</v>
      </c>
      <c r="AC393" s="61" t="s">
        <v>4682</v>
      </c>
      <c r="AD393" s="737">
        <v>1</v>
      </c>
      <c r="AE393" s="343" t="s">
        <v>4683</v>
      </c>
      <c r="AF393" s="277">
        <v>44517</v>
      </c>
      <c r="AG393" s="277">
        <v>44742</v>
      </c>
      <c r="AH393" s="260">
        <v>44743</v>
      </c>
      <c r="AI393" s="260" t="s">
        <v>309</v>
      </c>
      <c r="AJ393" s="260" t="s">
        <v>309</v>
      </c>
      <c r="AK393" s="218">
        <f t="shared" si="50"/>
        <v>31</v>
      </c>
      <c r="AL393" s="278" t="s">
        <v>4684</v>
      </c>
      <c r="AM393" s="316"/>
      <c r="AN393" s="316"/>
      <c r="AO393" s="316"/>
      <c r="AP393" s="317"/>
      <c r="AQ393" s="213" t="s">
        <v>386</v>
      </c>
      <c r="AR393" s="223">
        <v>291</v>
      </c>
      <c r="AS393" s="279" t="s">
        <v>398</v>
      </c>
      <c r="AT393" s="262" t="s">
        <v>412</v>
      </c>
      <c r="AU393" s="279" t="s">
        <v>4684</v>
      </c>
      <c r="AV393" s="221" t="s">
        <v>412</v>
      </c>
      <c r="AW393" s="317"/>
      <c r="AX393" s="317"/>
      <c r="AY393" s="279" t="s">
        <v>400</v>
      </c>
      <c r="AZ393" s="221" t="s">
        <v>383</v>
      </c>
      <c r="BA393" s="247" t="s">
        <v>390</v>
      </c>
      <c r="BB393" s="250" t="s">
        <v>789</v>
      </c>
      <c r="BC393" s="264">
        <v>44620</v>
      </c>
      <c r="BD393" s="250" t="s">
        <v>394</v>
      </c>
      <c r="BE393" s="240" t="s">
        <v>576</v>
      </c>
      <c r="BF393" s="124">
        <v>0</v>
      </c>
      <c r="BG393" s="235" t="s">
        <v>386</v>
      </c>
      <c r="BH393" s="223">
        <v>-44620</v>
      </c>
      <c r="BI393" s="221" t="s">
        <v>398</v>
      </c>
      <c r="BJ393" s="267"/>
      <c r="BK393" s="267"/>
      <c r="BL393" s="267"/>
      <c r="BM393" s="267"/>
      <c r="BN393" s="221"/>
      <c r="BO393" s="267"/>
      <c r="BP393" s="268" t="s">
        <v>293</v>
      </c>
      <c r="BQ393" s="62" t="s">
        <v>4685</v>
      </c>
      <c r="BR393" s="269">
        <v>44712</v>
      </c>
      <c r="BS393" s="233" t="s">
        <v>1718</v>
      </c>
      <c r="BT393" s="234">
        <v>1</v>
      </c>
      <c r="BU393" s="235" t="s">
        <v>380</v>
      </c>
      <c r="BV393" s="223">
        <v>31</v>
      </c>
      <c r="BW393" s="221" t="s">
        <v>398</v>
      </c>
      <c r="BX393" s="307">
        <v>44729</v>
      </c>
      <c r="BY393" s="291" t="s">
        <v>4686</v>
      </c>
      <c r="BZ393" s="291" t="s">
        <v>1378</v>
      </c>
      <c r="CA393" s="108">
        <v>1</v>
      </c>
      <c r="CB393" s="236" t="s">
        <v>294</v>
      </c>
      <c r="CC393" s="94"/>
      <c r="CD393" s="236" t="s">
        <v>294</v>
      </c>
      <c r="CE393" s="233" t="s">
        <v>1125</v>
      </c>
      <c r="CF393" s="233" t="s">
        <v>1125</v>
      </c>
      <c r="CG393" s="375" t="s">
        <v>328</v>
      </c>
      <c r="CH393" s="233" t="s">
        <v>328</v>
      </c>
      <c r="CI393" s="234">
        <v>1</v>
      </c>
      <c r="CJ393" s="235" t="str">
        <f t="shared" si="51"/>
        <v>CUMPLIMIENTO TOTAL</v>
      </c>
      <c r="CK393" s="223" t="str">
        <f t="shared" si="57"/>
        <v>NO APLICA ACCION CERRADA</v>
      </c>
      <c r="CL393" s="221" t="str">
        <f t="shared" si="58"/>
        <v>NO APLICA ACCION CERRADA</v>
      </c>
      <c r="CM393" s="239" t="s">
        <v>328</v>
      </c>
      <c r="CN393" s="82" t="s">
        <v>1125</v>
      </c>
      <c r="CO393" s="291" t="s">
        <v>1378</v>
      </c>
      <c r="CP393" s="116">
        <v>1</v>
      </c>
      <c r="CQ393" s="236" t="s">
        <v>294</v>
      </c>
      <c r="CR393" s="94"/>
      <c r="CS393" s="249">
        <v>44963</v>
      </c>
      <c r="CT393" s="82" t="s">
        <v>1125</v>
      </c>
      <c r="CU393" s="82" t="s">
        <v>339</v>
      </c>
      <c r="CV393" s="107">
        <v>1</v>
      </c>
      <c r="CW393" s="110">
        <v>1</v>
      </c>
      <c r="CX393" s="235" t="str">
        <f t="shared" si="52"/>
        <v>CUMPLIMIENTO TOTAL</v>
      </c>
      <c r="CY393" s="223" t="str">
        <f t="shared" si="53"/>
        <v>NO APLICA ACCION CERRADA</v>
      </c>
      <c r="CZ393" s="221" t="str">
        <f t="shared" si="56"/>
        <v>NO APLICA ACCION CERRADA</v>
      </c>
      <c r="DA393" s="239" t="s">
        <v>328</v>
      </c>
      <c r="DB393" s="82" t="s">
        <v>1125</v>
      </c>
      <c r="DC393" s="82" t="s">
        <v>339</v>
      </c>
      <c r="DD393" s="107">
        <v>1</v>
      </c>
      <c r="DE393" s="97" t="s">
        <v>294</v>
      </c>
      <c r="DF393" s="94"/>
      <c r="DG393" s="141"/>
      <c r="DH393" s="141"/>
      <c r="DI393" s="141"/>
      <c r="DJ393" s="141"/>
      <c r="DK393" s="141"/>
      <c r="DL393" s="141"/>
      <c r="DM393" s="141"/>
      <c r="DN393" s="141"/>
      <c r="DO393" s="141"/>
      <c r="DP393" s="141"/>
      <c r="DQ393" s="141"/>
      <c r="DR393" s="141"/>
      <c r="DS393" s="141"/>
      <c r="DT393" s="141"/>
      <c r="DU393" s="141"/>
      <c r="DV393" s="141"/>
      <c r="DW393" s="141"/>
      <c r="DX393" s="141"/>
      <c r="DY393" s="141"/>
      <c r="DZ393" s="141"/>
      <c r="EA393" s="141"/>
      <c r="EB393" s="141"/>
      <c r="EC393" s="141"/>
      <c r="ED393" s="141"/>
      <c r="EE393" s="141"/>
      <c r="EF393" s="141"/>
      <c r="EG393" s="141"/>
      <c r="EH393" s="141"/>
      <c r="EI393" s="141"/>
      <c r="EJ393" s="141"/>
      <c r="EK393" s="141"/>
      <c r="EL393" s="141"/>
      <c r="EM393" s="141"/>
      <c r="EN393" s="141"/>
      <c r="EO393" s="141"/>
      <c r="EP393" s="141"/>
      <c r="EQ393" s="141"/>
      <c r="ER393" s="141"/>
      <c r="ES393" s="141"/>
      <c r="ET393" s="141"/>
      <c r="EU393" s="141"/>
      <c r="EV393" s="141"/>
      <c r="EW393" s="141"/>
      <c r="EX393" s="141"/>
      <c r="EY393" s="141"/>
      <c r="EZ393" s="141"/>
      <c r="FA393" s="141"/>
      <c r="FB393" s="141"/>
      <c r="FC393" s="141"/>
      <c r="FD393" s="141"/>
      <c r="FE393" s="141"/>
      <c r="FF393" s="141"/>
      <c r="FG393" s="141"/>
      <c r="FH393" s="141"/>
      <c r="FI393" s="141"/>
      <c r="FJ393" s="141"/>
      <c r="FK393" s="141"/>
      <c r="FL393" s="141"/>
      <c r="FM393" s="141"/>
      <c r="FN393" s="141"/>
      <c r="FO393" s="141"/>
      <c r="FP393" s="141"/>
      <c r="FQ393" s="141"/>
      <c r="FR393" s="141"/>
      <c r="FS393" s="141"/>
      <c r="FT393" s="141"/>
      <c r="FU393" s="141"/>
      <c r="FV393" s="141"/>
      <c r="FW393" s="141"/>
      <c r="FX393" s="141"/>
      <c r="FY393" s="141"/>
      <c r="FZ393" s="141"/>
      <c r="GA393" s="141"/>
      <c r="GB393" s="141"/>
      <c r="GC393" s="141"/>
      <c r="GD393" s="141"/>
      <c r="GE393" s="141"/>
      <c r="GF393" s="141"/>
      <c r="GG393" s="141"/>
      <c r="GH393" s="141"/>
      <c r="GI393" s="141"/>
      <c r="GJ393" s="141"/>
      <c r="GK393" s="141"/>
      <c r="GL393" s="141"/>
      <c r="GM393" s="141"/>
      <c r="GN393" s="141"/>
      <c r="GO393" s="141"/>
      <c r="GP393" s="141"/>
      <c r="GQ393" s="141"/>
      <c r="GR393" s="141"/>
      <c r="GS393" s="141"/>
      <c r="GT393" s="141"/>
      <c r="GU393" s="141"/>
      <c r="GV393" s="141"/>
      <c r="GW393" s="141"/>
      <c r="GX393" s="141"/>
      <c r="GY393" s="141"/>
      <c r="GZ393" s="141"/>
      <c r="HA393" s="141"/>
      <c r="HB393" s="141"/>
      <c r="HC393" s="141"/>
      <c r="HD393" s="141"/>
      <c r="HE393" s="141"/>
      <c r="HF393" s="141"/>
      <c r="HG393" s="141"/>
      <c r="HH393" s="141"/>
      <c r="HI393" s="141"/>
      <c r="HJ393" s="141"/>
      <c r="HK393" s="141"/>
      <c r="HL393" s="141"/>
      <c r="HM393" s="141"/>
      <c r="HN393" s="141"/>
      <c r="HO393" s="141"/>
      <c r="HP393" s="141"/>
      <c r="HQ393" s="141"/>
      <c r="HR393" s="141"/>
      <c r="HS393" s="141"/>
      <c r="HT393" s="141"/>
      <c r="HU393" s="141"/>
      <c r="HV393" s="141"/>
      <c r="HW393" s="141"/>
      <c r="HX393" s="141"/>
      <c r="HY393" s="141"/>
      <c r="HZ393" s="141"/>
      <c r="IA393" s="141"/>
      <c r="IB393" s="141"/>
      <c r="IC393" s="141"/>
      <c r="ID393" s="141"/>
      <c r="IE393" s="141"/>
      <c r="IF393" s="141"/>
      <c r="IG393" s="141"/>
      <c r="IH393" s="141"/>
      <c r="II393" s="141"/>
      <c r="IJ393" s="141"/>
      <c r="IK393" s="141"/>
      <c r="IL393" s="141"/>
      <c r="IM393" s="141"/>
      <c r="IN393" s="141"/>
      <c r="IO393" s="141"/>
      <c r="IP393" s="141"/>
      <c r="IQ393" s="141"/>
      <c r="IR393" s="141"/>
      <c r="IS393" s="141"/>
      <c r="IT393" s="141"/>
      <c r="IU393" s="141"/>
      <c r="IV393" s="141"/>
      <c r="IW393" s="141"/>
      <c r="IX393" s="141"/>
      <c r="IY393" s="141"/>
      <c r="IZ393" s="141"/>
      <c r="JA393" s="141"/>
      <c r="JB393" s="141"/>
      <c r="JC393" s="141"/>
      <c r="JD393" s="141"/>
      <c r="JE393" s="141"/>
      <c r="JF393" s="141"/>
      <c r="JG393" s="141"/>
      <c r="JH393" s="141"/>
      <c r="JI393" s="141"/>
      <c r="JJ393" s="141"/>
      <c r="JK393" s="141"/>
      <c r="JL393" s="141"/>
      <c r="JM393" s="141"/>
      <c r="JN393" s="141"/>
      <c r="JO393" s="141"/>
      <c r="JP393" s="141"/>
      <c r="JQ393" s="141"/>
      <c r="JR393" s="141"/>
      <c r="JS393" s="141"/>
      <c r="JT393" s="141"/>
      <c r="JU393" s="141"/>
      <c r="JV393" s="141"/>
      <c r="JW393" s="141"/>
      <c r="JX393" s="141"/>
      <c r="JY393" s="141"/>
      <c r="JZ393" s="141"/>
      <c r="KA393" s="141"/>
      <c r="KB393" s="141"/>
      <c r="KC393" s="141"/>
      <c r="KD393" s="141"/>
      <c r="KE393" s="141"/>
      <c r="KF393" s="141"/>
      <c r="KG393" s="141"/>
      <c r="KH393" s="141"/>
      <c r="KI393" s="141"/>
      <c r="KJ393" s="141"/>
      <c r="KK393" s="141"/>
      <c r="KL393" s="141"/>
      <c r="KM393" s="141"/>
      <c r="KN393" s="141"/>
      <c r="KO393" s="141"/>
      <c r="KP393" s="141"/>
      <c r="KQ393" s="141"/>
      <c r="KR393" s="141"/>
      <c r="KS393" s="141"/>
      <c r="KT393" s="141"/>
      <c r="KU393" s="141"/>
      <c r="KV393" s="141"/>
      <c r="KW393" s="141"/>
      <c r="KX393" s="141"/>
      <c r="KY393" s="141"/>
      <c r="KZ393" s="141"/>
      <c r="LA393" s="141"/>
      <c r="LB393" s="141"/>
      <c r="LC393" s="141"/>
      <c r="LD393" s="141"/>
      <c r="LE393" s="141"/>
      <c r="LF393" s="141"/>
      <c r="LG393" s="141"/>
      <c r="LH393" s="141"/>
      <c r="LI393" s="141"/>
      <c r="LJ393" s="141"/>
      <c r="LK393" s="141"/>
      <c r="LL393" s="141"/>
      <c r="LM393" s="141"/>
      <c r="LN393" s="141"/>
      <c r="LO393" s="141"/>
      <c r="LP393" s="141"/>
      <c r="LQ393" s="141"/>
      <c r="LR393" s="141"/>
      <c r="LS393" s="141"/>
      <c r="LT393" s="141"/>
      <c r="LU393" s="141"/>
      <c r="LV393" s="141"/>
      <c r="LW393" s="141"/>
      <c r="LX393" s="141"/>
      <c r="LY393" s="141"/>
      <c r="LZ393" s="141"/>
      <c r="MA393" s="141"/>
      <c r="MB393" s="141"/>
      <c r="MC393" s="141"/>
      <c r="MD393" s="141"/>
      <c r="ME393" s="141"/>
      <c r="MF393" s="141"/>
      <c r="MG393" s="141"/>
      <c r="MH393" s="141"/>
      <c r="MI393" s="141"/>
      <c r="MJ393" s="141"/>
      <c r="MK393" s="141"/>
      <c r="ML393" s="141"/>
      <c r="MM393" s="141"/>
      <c r="MN393" s="141"/>
      <c r="MO393" s="141"/>
      <c r="MP393" s="141"/>
      <c r="MQ393" s="141"/>
      <c r="MR393" s="141"/>
      <c r="MS393" s="141"/>
      <c r="MT393" s="141"/>
      <c r="MU393" s="141"/>
      <c r="MV393" s="141"/>
      <c r="MW393" s="141"/>
      <c r="MX393" s="141"/>
      <c r="MY393" s="141"/>
      <c r="MZ393" s="141"/>
      <c r="NA393" s="141"/>
      <c r="NB393" s="141"/>
      <c r="NC393" s="141"/>
      <c r="ND393" s="141"/>
      <c r="NE393" s="141"/>
      <c r="NF393" s="141"/>
      <c r="NG393" s="141"/>
      <c r="NH393" s="141"/>
      <c r="NI393" s="141"/>
      <c r="NJ393" s="141"/>
      <c r="NK393" s="141"/>
      <c r="NL393" s="141"/>
      <c r="NM393" s="141"/>
      <c r="NN393" s="141"/>
      <c r="NO393" s="141"/>
      <c r="NP393" s="141"/>
      <c r="NQ393" s="141"/>
      <c r="NR393" s="141"/>
      <c r="NS393" s="141"/>
      <c r="NT393" s="141"/>
      <c r="NU393" s="141"/>
      <c r="NV393" s="141"/>
      <c r="NW393" s="141"/>
      <c r="NX393" s="141"/>
      <c r="NY393" s="141"/>
      <c r="NZ393" s="141"/>
      <c r="OA393" s="141"/>
      <c r="OB393" s="141"/>
      <c r="OC393" s="141"/>
      <c r="OD393" s="141"/>
      <c r="OE393" s="141"/>
      <c r="OF393" s="141"/>
      <c r="OG393" s="141"/>
      <c r="OH393" s="141"/>
      <c r="OI393" s="141"/>
      <c r="OJ393" s="141"/>
      <c r="OK393" s="141"/>
      <c r="OL393" s="141"/>
      <c r="OM393" s="141"/>
      <c r="ON393" s="141"/>
      <c r="OO393" s="141"/>
      <c r="OP393" s="141"/>
      <c r="OQ393" s="141"/>
      <c r="OR393" s="141"/>
      <c r="OS393" s="141"/>
      <c r="OT393" s="141"/>
      <c r="OU393" s="141"/>
      <c r="OV393" s="141"/>
      <c r="OW393" s="141"/>
      <c r="OX393" s="141"/>
      <c r="OY393" s="141"/>
      <c r="OZ393" s="141"/>
      <c r="PA393" s="141"/>
      <c r="PB393" s="141"/>
      <c r="PC393" s="141"/>
      <c r="PD393" s="141"/>
      <c r="PE393" s="141"/>
      <c r="PF393" s="141"/>
      <c r="PG393" s="141"/>
      <c r="PH393" s="141"/>
      <c r="PI393" s="141"/>
      <c r="PJ393" s="141"/>
      <c r="PK393" s="141"/>
      <c r="PL393" s="141"/>
      <c r="PM393" s="141"/>
      <c r="PN393" s="141"/>
      <c r="PO393" s="141"/>
      <c r="PP393" s="141"/>
      <c r="PQ393" s="141"/>
      <c r="PR393" s="141"/>
      <c r="PS393" s="141"/>
      <c r="PT393" s="141"/>
      <c r="PU393" s="141"/>
      <c r="PV393" s="141"/>
      <c r="PW393" s="141"/>
      <c r="PX393" s="141"/>
      <c r="PY393" s="141"/>
      <c r="PZ393" s="141"/>
      <c r="QA393" s="141"/>
      <c r="QB393" s="141"/>
      <c r="QC393" s="141"/>
      <c r="QD393" s="141"/>
      <c r="QE393" s="141"/>
      <c r="QF393" s="141"/>
      <c r="QG393" s="141"/>
    </row>
    <row r="394" spans="1:449" s="145" customFormat="1" ht="118.5" hidden="1" customHeight="1">
      <c r="A394" s="252">
        <v>368</v>
      </c>
      <c r="B394" s="253" t="s">
        <v>959</v>
      </c>
      <c r="C394" s="215" t="s">
        <v>649</v>
      </c>
      <c r="D394" s="213" t="s">
        <v>344</v>
      </c>
      <c r="E394" s="213" t="s">
        <v>4687</v>
      </c>
      <c r="F394" s="215" t="s">
        <v>648</v>
      </c>
      <c r="G394" s="215" t="s">
        <v>649</v>
      </c>
      <c r="H394" s="213" t="s">
        <v>344</v>
      </c>
      <c r="I394" s="215" t="s">
        <v>4687</v>
      </c>
      <c r="J394" s="215" t="s">
        <v>652</v>
      </c>
      <c r="K394" s="215" t="s">
        <v>653</v>
      </c>
      <c r="L394" s="215" t="s">
        <v>654</v>
      </c>
      <c r="M394" s="215" t="s">
        <v>4035</v>
      </c>
      <c r="N394" s="215" t="s">
        <v>656</v>
      </c>
      <c r="O394" s="213" t="s">
        <v>17</v>
      </c>
      <c r="P394" s="213" t="s">
        <v>21</v>
      </c>
      <c r="Q394" s="213" t="s">
        <v>1628</v>
      </c>
      <c r="R394" s="213" t="s">
        <v>250</v>
      </c>
      <c r="S394" s="255" t="s">
        <v>4688</v>
      </c>
      <c r="T394" s="255" t="s">
        <v>861</v>
      </c>
      <c r="U394" s="273" t="s">
        <v>4676</v>
      </c>
      <c r="V394" s="735">
        <v>2021</v>
      </c>
      <c r="W394" s="255" t="s">
        <v>4689</v>
      </c>
      <c r="X394" s="736" t="s">
        <v>4690</v>
      </c>
      <c r="Y394" s="224" t="s">
        <v>4691</v>
      </c>
      <c r="Z394" s="224" t="s">
        <v>4692</v>
      </c>
      <c r="AA394" s="371">
        <v>1</v>
      </c>
      <c r="AB394" s="739" t="s">
        <v>4693</v>
      </c>
      <c r="AC394" s="739" t="s">
        <v>4693</v>
      </c>
      <c r="AD394" s="737">
        <v>1</v>
      </c>
      <c r="AE394" s="343" t="s">
        <v>4694</v>
      </c>
      <c r="AF394" s="277">
        <v>44517</v>
      </c>
      <c r="AG394" s="277">
        <v>44912</v>
      </c>
      <c r="AH394" s="260">
        <v>44743</v>
      </c>
      <c r="AI394" s="260" t="s">
        <v>309</v>
      </c>
      <c r="AJ394" s="260" t="s">
        <v>309</v>
      </c>
      <c r="AK394" s="218">
        <f t="shared" si="50"/>
        <v>201</v>
      </c>
      <c r="AL394" s="592" t="s">
        <v>4684</v>
      </c>
      <c r="AM394" s="316"/>
      <c r="AN394" s="316"/>
      <c r="AO394" s="316"/>
      <c r="AP394" s="317"/>
      <c r="AQ394" s="235" t="s">
        <v>386</v>
      </c>
      <c r="AR394" s="223">
        <v>461</v>
      </c>
      <c r="AS394" s="279" t="s">
        <v>398</v>
      </c>
      <c r="AT394" s="262" t="s">
        <v>412</v>
      </c>
      <c r="AU394" s="323" t="s">
        <v>4684</v>
      </c>
      <c r="AV394" s="263" t="s">
        <v>412</v>
      </c>
      <c r="AW394" s="317"/>
      <c r="AX394" s="317"/>
      <c r="AY394" s="279" t="s">
        <v>400</v>
      </c>
      <c r="AZ394" s="221" t="s">
        <v>383</v>
      </c>
      <c r="BA394" s="247" t="s">
        <v>390</v>
      </c>
      <c r="BB394" s="250" t="s">
        <v>789</v>
      </c>
      <c r="BC394" s="264">
        <v>44620</v>
      </c>
      <c r="BD394" s="250" t="s">
        <v>394</v>
      </c>
      <c r="BE394" s="240" t="s">
        <v>576</v>
      </c>
      <c r="BF394" s="124">
        <v>0</v>
      </c>
      <c r="BG394" s="235" t="s">
        <v>386</v>
      </c>
      <c r="BH394" s="223">
        <v>-44620</v>
      </c>
      <c r="BI394" s="221" t="s">
        <v>398</v>
      </c>
      <c r="BJ394" s="267"/>
      <c r="BK394" s="267"/>
      <c r="BL394" s="267"/>
      <c r="BM394" s="267"/>
      <c r="BN394" s="221"/>
      <c r="BO394" s="267"/>
      <c r="BP394" s="268" t="s">
        <v>293</v>
      </c>
      <c r="BQ394" s="62" t="s">
        <v>4695</v>
      </c>
      <c r="BR394" s="269">
        <v>44712</v>
      </c>
      <c r="BS394" s="233" t="s">
        <v>1718</v>
      </c>
      <c r="BT394" s="234">
        <v>1</v>
      </c>
      <c r="BU394" s="235" t="s">
        <v>380</v>
      </c>
      <c r="BV394" s="223">
        <v>201</v>
      </c>
      <c r="BW394" s="221" t="s">
        <v>398</v>
      </c>
      <c r="BX394" s="307">
        <v>44729</v>
      </c>
      <c r="BY394" s="291" t="s">
        <v>4696</v>
      </c>
      <c r="BZ394" s="291" t="s">
        <v>1378</v>
      </c>
      <c r="CA394" s="108">
        <v>1</v>
      </c>
      <c r="CB394" s="236" t="s">
        <v>294</v>
      </c>
      <c r="CC394" s="94"/>
      <c r="CD394" s="236" t="s">
        <v>294</v>
      </c>
      <c r="CE394" s="233" t="s">
        <v>1125</v>
      </c>
      <c r="CF394" s="233" t="s">
        <v>1125</v>
      </c>
      <c r="CG394" s="375" t="s">
        <v>328</v>
      </c>
      <c r="CH394" s="233" t="s">
        <v>328</v>
      </c>
      <c r="CI394" s="234">
        <v>1</v>
      </c>
      <c r="CJ394" s="235" t="str">
        <f t="shared" si="51"/>
        <v>CUMPLIMIENTO TOTAL</v>
      </c>
      <c r="CK394" s="223" t="str">
        <f t="shared" si="57"/>
        <v>NO APLICA ACCION CERRADA</v>
      </c>
      <c r="CL394" s="221" t="str">
        <f t="shared" si="58"/>
        <v>NO APLICA ACCION CERRADA</v>
      </c>
      <c r="CM394" s="239" t="s">
        <v>328</v>
      </c>
      <c r="CN394" s="82" t="s">
        <v>1125</v>
      </c>
      <c r="CO394" s="291" t="s">
        <v>1378</v>
      </c>
      <c r="CP394" s="116">
        <v>1</v>
      </c>
      <c r="CQ394" s="236" t="s">
        <v>294</v>
      </c>
      <c r="CR394" s="94"/>
      <c r="CS394" s="249">
        <v>44963</v>
      </c>
      <c r="CT394" s="82" t="s">
        <v>1125</v>
      </c>
      <c r="CU394" s="82" t="s">
        <v>339</v>
      </c>
      <c r="CV394" s="107">
        <v>1</v>
      </c>
      <c r="CW394" s="110">
        <v>1</v>
      </c>
      <c r="CX394" s="235" t="str">
        <f t="shared" si="52"/>
        <v>CUMPLIMIENTO TOTAL</v>
      </c>
      <c r="CY394" s="223" t="str">
        <f t="shared" si="53"/>
        <v>NO APLICA ACCION CERRADA</v>
      </c>
      <c r="CZ394" s="221" t="str">
        <f t="shared" si="56"/>
        <v>NO APLICA ACCION CERRADA</v>
      </c>
      <c r="DA394" s="239" t="s">
        <v>328</v>
      </c>
      <c r="DB394" s="82" t="s">
        <v>1125</v>
      </c>
      <c r="DC394" s="82" t="s">
        <v>339</v>
      </c>
      <c r="DD394" s="107">
        <v>1</v>
      </c>
      <c r="DE394" s="97" t="s">
        <v>294</v>
      </c>
      <c r="DF394" s="94"/>
      <c r="DG394" s="141"/>
      <c r="DH394" s="141"/>
      <c r="DI394" s="141"/>
      <c r="DJ394" s="141"/>
      <c r="DK394" s="141"/>
      <c r="DL394" s="141"/>
      <c r="DM394" s="141"/>
      <c r="DN394" s="141"/>
      <c r="DO394" s="141"/>
      <c r="DP394" s="141"/>
      <c r="DQ394" s="141"/>
      <c r="DR394" s="141"/>
      <c r="DS394" s="141"/>
      <c r="DT394" s="141"/>
      <c r="DU394" s="141"/>
      <c r="DV394" s="141"/>
      <c r="DW394" s="141"/>
      <c r="DX394" s="141"/>
      <c r="DY394" s="141"/>
      <c r="DZ394" s="141"/>
      <c r="EA394" s="141"/>
      <c r="EB394" s="141"/>
      <c r="EC394" s="141"/>
      <c r="ED394" s="141"/>
      <c r="EE394" s="141"/>
      <c r="EF394" s="141"/>
      <c r="EG394" s="141"/>
      <c r="EH394" s="141"/>
      <c r="EI394" s="141"/>
      <c r="EJ394" s="141"/>
      <c r="EK394" s="141"/>
      <c r="EL394" s="141"/>
      <c r="EM394" s="141"/>
      <c r="EN394" s="141"/>
      <c r="EO394" s="141"/>
      <c r="EP394" s="141"/>
      <c r="EQ394" s="141"/>
      <c r="ER394" s="141"/>
      <c r="ES394" s="141"/>
      <c r="ET394" s="141"/>
      <c r="EU394" s="141"/>
      <c r="EV394" s="141"/>
      <c r="EW394" s="141"/>
      <c r="EX394" s="141"/>
      <c r="EY394" s="141"/>
      <c r="EZ394" s="141"/>
      <c r="FA394" s="141"/>
      <c r="FB394" s="141"/>
      <c r="FC394" s="141"/>
      <c r="FD394" s="141"/>
      <c r="FE394" s="141"/>
      <c r="FF394" s="141"/>
      <c r="FG394" s="141"/>
      <c r="FH394" s="141"/>
      <c r="FI394" s="141"/>
      <c r="FJ394" s="141"/>
      <c r="FK394" s="141"/>
      <c r="FL394" s="141"/>
      <c r="FM394" s="141"/>
      <c r="FN394" s="141"/>
      <c r="FO394" s="141"/>
      <c r="FP394" s="141"/>
      <c r="FQ394" s="141"/>
      <c r="FR394" s="141"/>
      <c r="FS394" s="141"/>
      <c r="FT394" s="141"/>
      <c r="FU394" s="141"/>
      <c r="FV394" s="141"/>
      <c r="FW394" s="141"/>
      <c r="FX394" s="141"/>
      <c r="FY394" s="141"/>
      <c r="FZ394" s="141"/>
      <c r="GA394" s="141"/>
      <c r="GB394" s="141"/>
      <c r="GC394" s="141"/>
      <c r="GD394" s="141"/>
      <c r="GE394" s="141"/>
      <c r="GF394" s="141"/>
      <c r="GG394" s="141"/>
      <c r="GH394" s="141"/>
      <c r="GI394" s="141"/>
      <c r="GJ394" s="141"/>
      <c r="GK394" s="141"/>
      <c r="GL394" s="141"/>
      <c r="GM394" s="141"/>
      <c r="GN394" s="141"/>
      <c r="GO394" s="141"/>
      <c r="GP394" s="141"/>
      <c r="GQ394" s="141"/>
      <c r="GR394" s="141"/>
      <c r="GS394" s="141"/>
      <c r="GT394" s="141"/>
      <c r="GU394" s="141"/>
      <c r="GV394" s="141"/>
      <c r="GW394" s="141"/>
      <c r="GX394" s="141"/>
      <c r="GY394" s="141"/>
      <c r="GZ394" s="141"/>
      <c r="HA394" s="141"/>
      <c r="HB394" s="141"/>
      <c r="HC394" s="141"/>
      <c r="HD394" s="141"/>
      <c r="HE394" s="141"/>
      <c r="HF394" s="141"/>
      <c r="HG394" s="141"/>
      <c r="HH394" s="141"/>
      <c r="HI394" s="141"/>
      <c r="HJ394" s="141"/>
      <c r="HK394" s="141"/>
      <c r="HL394" s="141"/>
      <c r="HM394" s="141"/>
      <c r="HN394" s="141"/>
      <c r="HO394" s="141"/>
      <c r="HP394" s="141"/>
      <c r="HQ394" s="141"/>
      <c r="HR394" s="141"/>
      <c r="HS394" s="141"/>
      <c r="HT394" s="141"/>
      <c r="HU394" s="141"/>
      <c r="HV394" s="141"/>
      <c r="HW394" s="141"/>
      <c r="HX394" s="141"/>
      <c r="HY394" s="141"/>
      <c r="HZ394" s="141"/>
      <c r="IA394" s="141"/>
      <c r="IB394" s="141"/>
      <c r="IC394" s="141"/>
      <c r="ID394" s="141"/>
      <c r="IE394" s="141"/>
      <c r="IF394" s="141"/>
      <c r="IG394" s="141"/>
      <c r="IH394" s="141"/>
      <c r="II394" s="141"/>
      <c r="IJ394" s="141"/>
      <c r="IK394" s="141"/>
      <c r="IL394" s="141"/>
      <c r="IM394" s="141"/>
      <c r="IN394" s="141"/>
      <c r="IO394" s="141"/>
      <c r="IP394" s="141"/>
      <c r="IQ394" s="141"/>
      <c r="IR394" s="141"/>
      <c r="IS394" s="141"/>
      <c r="IT394" s="141"/>
      <c r="IU394" s="141"/>
      <c r="IV394" s="141"/>
      <c r="IW394" s="141"/>
      <c r="IX394" s="141"/>
      <c r="IY394" s="141"/>
      <c r="IZ394" s="141"/>
      <c r="JA394" s="141"/>
      <c r="JB394" s="141"/>
      <c r="JC394" s="141"/>
      <c r="JD394" s="141"/>
      <c r="JE394" s="141"/>
      <c r="JF394" s="141"/>
      <c r="JG394" s="141"/>
      <c r="JH394" s="141"/>
      <c r="JI394" s="141"/>
      <c r="JJ394" s="141"/>
      <c r="JK394" s="141"/>
      <c r="JL394" s="141"/>
      <c r="JM394" s="141"/>
      <c r="JN394" s="141"/>
      <c r="JO394" s="141"/>
      <c r="JP394" s="141"/>
      <c r="JQ394" s="141"/>
      <c r="JR394" s="141"/>
      <c r="JS394" s="141"/>
      <c r="JT394" s="141"/>
      <c r="JU394" s="141"/>
      <c r="JV394" s="141"/>
      <c r="JW394" s="141"/>
      <c r="JX394" s="141"/>
      <c r="JY394" s="141"/>
      <c r="JZ394" s="141"/>
      <c r="KA394" s="141"/>
      <c r="KB394" s="141"/>
      <c r="KC394" s="141"/>
      <c r="KD394" s="141"/>
      <c r="KE394" s="141"/>
      <c r="KF394" s="141"/>
      <c r="KG394" s="141"/>
      <c r="KH394" s="141"/>
      <c r="KI394" s="141"/>
      <c r="KJ394" s="141"/>
      <c r="KK394" s="141"/>
      <c r="KL394" s="141"/>
      <c r="KM394" s="141"/>
      <c r="KN394" s="141"/>
      <c r="KO394" s="141"/>
      <c r="KP394" s="141"/>
      <c r="KQ394" s="141"/>
      <c r="KR394" s="141"/>
      <c r="KS394" s="141"/>
      <c r="KT394" s="141"/>
      <c r="KU394" s="141"/>
      <c r="KV394" s="141"/>
      <c r="KW394" s="141"/>
      <c r="KX394" s="141"/>
      <c r="KY394" s="141"/>
      <c r="KZ394" s="141"/>
      <c r="LA394" s="141"/>
      <c r="LB394" s="141"/>
      <c r="LC394" s="141"/>
      <c r="LD394" s="141"/>
      <c r="LE394" s="141"/>
      <c r="LF394" s="141"/>
      <c r="LG394" s="141"/>
      <c r="LH394" s="141"/>
      <c r="LI394" s="141"/>
      <c r="LJ394" s="141"/>
      <c r="LK394" s="141"/>
      <c r="LL394" s="141"/>
      <c r="LM394" s="141"/>
      <c r="LN394" s="141"/>
      <c r="LO394" s="141"/>
      <c r="LP394" s="141"/>
      <c r="LQ394" s="141"/>
      <c r="LR394" s="141"/>
      <c r="LS394" s="141"/>
      <c r="LT394" s="141"/>
      <c r="LU394" s="141"/>
      <c r="LV394" s="141"/>
      <c r="LW394" s="141"/>
      <c r="LX394" s="141"/>
      <c r="LY394" s="141"/>
      <c r="LZ394" s="141"/>
      <c r="MA394" s="141"/>
      <c r="MB394" s="141"/>
      <c r="MC394" s="141"/>
      <c r="MD394" s="141"/>
      <c r="ME394" s="141"/>
      <c r="MF394" s="141"/>
      <c r="MG394" s="141"/>
      <c r="MH394" s="141"/>
      <c r="MI394" s="141"/>
      <c r="MJ394" s="141"/>
      <c r="MK394" s="141"/>
      <c r="ML394" s="141"/>
      <c r="MM394" s="141"/>
      <c r="MN394" s="141"/>
      <c r="MO394" s="141"/>
      <c r="MP394" s="141"/>
      <c r="MQ394" s="141"/>
      <c r="MR394" s="141"/>
      <c r="MS394" s="141"/>
      <c r="MT394" s="141"/>
      <c r="MU394" s="141"/>
      <c r="MV394" s="141"/>
      <c r="MW394" s="141"/>
      <c r="MX394" s="141"/>
      <c r="MY394" s="141"/>
      <c r="MZ394" s="141"/>
      <c r="NA394" s="141"/>
      <c r="NB394" s="141"/>
      <c r="NC394" s="141"/>
      <c r="ND394" s="141"/>
      <c r="NE394" s="141"/>
      <c r="NF394" s="141"/>
      <c r="NG394" s="141"/>
      <c r="NH394" s="141"/>
      <c r="NI394" s="141"/>
      <c r="NJ394" s="141"/>
      <c r="NK394" s="141"/>
      <c r="NL394" s="141"/>
      <c r="NM394" s="141"/>
      <c r="NN394" s="141"/>
      <c r="NO394" s="141"/>
      <c r="NP394" s="141"/>
      <c r="NQ394" s="141"/>
      <c r="NR394" s="141"/>
      <c r="NS394" s="141"/>
      <c r="NT394" s="141"/>
      <c r="NU394" s="141"/>
      <c r="NV394" s="141"/>
      <c r="NW394" s="141"/>
      <c r="NX394" s="141"/>
      <c r="NY394" s="141"/>
      <c r="NZ394" s="141"/>
      <c r="OA394" s="141"/>
      <c r="OB394" s="141"/>
      <c r="OC394" s="141"/>
      <c r="OD394" s="141"/>
      <c r="OE394" s="141"/>
      <c r="OF394" s="141"/>
      <c r="OG394" s="141"/>
      <c r="OH394" s="141"/>
      <c r="OI394" s="141"/>
      <c r="OJ394" s="141"/>
      <c r="OK394" s="141"/>
      <c r="OL394" s="141"/>
      <c r="OM394" s="141"/>
      <c r="ON394" s="141"/>
      <c r="OO394" s="141"/>
      <c r="OP394" s="141"/>
      <c r="OQ394" s="141"/>
      <c r="OR394" s="141"/>
      <c r="OS394" s="141"/>
      <c r="OT394" s="141"/>
      <c r="OU394" s="141"/>
      <c r="OV394" s="141"/>
      <c r="OW394" s="141"/>
      <c r="OX394" s="141"/>
      <c r="OY394" s="141"/>
      <c r="OZ394" s="141"/>
      <c r="PA394" s="141"/>
      <c r="PB394" s="141"/>
      <c r="PC394" s="141"/>
      <c r="PD394" s="141"/>
      <c r="PE394" s="141"/>
      <c r="PF394" s="141"/>
      <c r="PG394" s="141"/>
      <c r="PH394" s="141"/>
      <c r="PI394" s="141"/>
      <c r="PJ394" s="141"/>
      <c r="PK394" s="141"/>
      <c r="PL394" s="141"/>
      <c r="PM394" s="141"/>
      <c r="PN394" s="141"/>
      <c r="PO394" s="141"/>
      <c r="PP394" s="141"/>
      <c r="PQ394" s="141"/>
      <c r="PR394" s="141"/>
      <c r="PS394" s="141"/>
      <c r="PT394" s="141"/>
      <c r="PU394" s="141"/>
      <c r="PV394" s="141"/>
      <c r="PW394" s="141"/>
      <c r="PX394" s="141"/>
      <c r="PY394" s="141"/>
      <c r="PZ394" s="141"/>
      <c r="QA394" s="141"/>
      <c r="QB394" s="141"/>
      <c r="QC394" s="141"/>
      <c r="QD394" s="141"/>
      <c r="QE394" s="141"/>
      <c r="QF394" s="141"/>
    </row>
    <row r="395" spans="1:449" s="145" customFormat="1" ht="118.5" hidden="1" customHeight="1">
      <c r="A395" s="252">
        <v>369</v>
      </c>
      <c r="B395" s="253" t="s">
        <v>959</v>
      </c>
      <c r="C395" s="215" t="s">
        <v>649</v>
      </c>
      <c r="D395" s="213" t="s">
        <v>344</v>
      </c>
      <c r="E395" s="213" t="s">
        <v>4697</v>
      </c>
      <c r="F395" s="215" t="s">
        <v>648</v>
      </c>
      <c r="G395" s="215" t="s">
        <v>649</v>
      </c>
      <c r="H395" s="213" t="s">
        <v>344</v>
      </c>
      <c r="I395" s="215" t="s">
        <v>3995</v>
      </c>
      <c r="J395" s="215" t="s">
        <v>671</v>
      </c>
      <c r="K395" s="215" t="s">
        <v>672</v>
      </c>
      <c r="L395" s="215" t="s">
        <v>673</v>
      </c>
      <c r="M395" s="215" t="s">
        <v>674</v>
      </c>
      <c r="N395" s="215" t="s">
        <v>675</v>
      </c>
      <c r="O395" s="213" t="s">
        <v>1163</v>
      </c>
      <c r="P395" s="213" t="s">
        <v>4698</v>
      </c>
      <c r="Q395" s="213" t="s">
        <v>482</v>
      </c>
      <c r="R395" s="213" t="s">
        <v>250</v>
      </c>
      <c r="S395" s="255" t="s">
        <v>4699</v>
      </c>
      <c r="T395" s="255" t="s">
        <v>883</v>
      </c>
      <c r="U395" s="273" t="s">
        <v>4676</v>
      </c>
      <c r="V395" s="735">
        <v>2021</v>
      </c>
      <c r="W395" s="255" t="s">
        <v>4700</v>
      </c>
      <c r="X395" s="736" t="s">
        <v>4701</v>
      </c>
      <c r="Y395" s="224" t="s">
        <v>4702</v>
      </c>
      <c r="Z395" s="224" t="s">
        <v>4703</v>
      </c>
      <c r="AA395" s="371">
        <v>1</v>
      </c>
      <c r="AB395" s="371" t="s">
        <v>4704</v>
      </c>
      <c r="AC395" s="371" t="s">
        <v>4705</v>
      </c>
      <c r="AD395" s="737">
        <v>1</v>
      </c>
      <c r="AE395" s="343" t="s">
        <v>4706</v>
      </c>
      <c r="AF395" s="277">
        <v>44517</v>
      </c>
      <c r="AG395" s="277">
        <v>44803</v>
      </c>
      <c r="AH395" s="260">
        <v>44900</v>
      </c>
      <c r="AI395" s="260" t="s">
        <v>309</v>
      </c>
      <c r="AJ395" s="260" t="s">
        <v>309</v>
      </c>
      <c r="AK395" s="218">
        <f t="shared" si="50"/>
        <v>92</v>
      </c>
      <c r="AL395" s="592" t="s">
        <v>4684</v>
      </c>
      <c r="AM395" s="316"/>
      <c r="AN395" s="316"/>
      <c r="AO395" s="316"/>
      <c r="AP395" s="317"/>
      <c r="AQ395" s="235" t="s">
        <v>386</v>
      </c>
      <c r="AR395" s="223">
        <v>278</v>
      </c>
      <c r="AS395" s="279" t="s">
        <v>398</v>
      </c>
      <c r="AT395" s="262" t="s">
        <v>412</v>
      </c>
      <c r="AU395" s="323" t="s">
        <v>4684</v>
      </c>
      <c r="AV395" s="263" t="s">
        <v>412</v>
      </c>
      <c r="AW395" s="317"/>
      <c r="AX395" s="317"/>
      <c r="AY395" s="279" t="s">
        <v>400</v>
      </c>
      <c r="AZ395" s="221" t="s">
        <v>383</v>
      </c>
      <c r="BA395" s="247" t="s">
        <v>390</v>
      </c>
      <c r="BB395" s="250" t="s">
        <v>789</v>
      </c>
      <c r="BC395" s="264">
        <v>44620</v>
      </c>
      <c r="BD395" s="250" t="s">
        <v>394</v>
      </c>
      <c r="BE395" s="240" t="s">
        <v>576</v>
      </c>
      <c r="BF395" s="124">
        <v>0</v>
      </c>
      <c r="BG395" s="235" t="s">
        <v>386</v>
      </c>
      <c r="BH395" s="223">
        <v>-44620</v>
      </c>
      <c r="BI395" s="221" t="s">
        <v>398</v>
      </c>
      <c r="BJ395" s="267"/>
      <c r="BK395" s="267"/>
      <c r="BL395" s="267"/>
      <c r="BM395" s="267"/>
      <c r="BN395" s="221"/>
      <c r="BO395" s="267"/>
      <c r="BP395" s="268" t="s">
        <v>293</v>
      </c>
      <c r="BQ395" s="62" t="s">
        <v>2701</v>
      </c>
      <c r="BR395" s="269">
        <v>44712</v>
      </c>
      <c r="BS395" s="233" t="s">
        <v>4707</v>
      </c>
      <c r="BT395" s="234">
        <v>0</v>
      </c>
      <c r="BU395" s="235" t="s">
        <v>386</v>
      </c>
      <c r="BV395" s="223">
        <v>92</v>
      </c>
      <c r="BW395" s="221" t="s">
        <v>398</v>
      </c>
      <c r="BX395" s="307">
        <v>44729</v>
      </c>
      <c r="BY395" s="291" t="s">
        <v>4708</v>
      </c>
      <c r="BZ395" s="291" t="s">
        <v>1378</v>
      </c>
      <c r="CA395" s="108">
        <v>0</v>
      </c>
      <c r="CB395" s="236" t="s">
        <v>293</v>
      </c>
      <c r="CC395" s="94"/>
      <c r="CD395" s="268" t="s">
        <v>293</v>
      </c>
      <c r="CE395" s="237">
        <v>44823</v>
      </c>
      <c r="CF395" s="492" t="s">
        <v>4709</v>
      </c>
      <c r="CG395" s="20" t="s">
        <v>4710</v>
      </c>
      <c r="CH395" s="50" t="s">
        <v>4711</v>
      </c>
      <c r="CI395" s="124">
        <v>1</v>
      </c>
      <c r="CJ395" s="235" t="str">
        <f t="shared" si="51"/>
        <v>CUMPLIMIENTO TOTAL</v>
      </c>
      <c r="CK395" s="223">
        <f t="shared" si="57"/>
        <v>92</v>
      </c>
      <c r="CL395" s="221" t="str">
        <f t="shared" si="58"/>
        <v>CON TIEMPO</v>
      </c>
      <c r="CM395" s="613">
        <v>44880</v>
      </c>
      <c r="CN395" s="294" t="s">
        <v>4712</v>
      </c>
      <c r="CO395" s="614" t="s">
        <v>402</v>
      </c>
      <c r="CP395" s="106">
        <v>1</v>
      </c>
      <c r="CQ395" s="236" t="s">
        <v>294</v>
      </c>
      <c r="CR395" s="94"/>
      <c r="CS395" s="249">
        <v>44963</v>
      </c>
      <c r="CT395" s="82" t="s">
        <v>1125</v>
      </c>
      <c r="CU395" s="82" t="s">
        <v>339</v>
      </c>
      <c r="CV395" s="107">
        <v>1</v>
      </c>
      <c r="CW395" s="110">
        <v>1</v>
      </c>
      <c r="CX395" s="235" t="str">
        <f t="shared" si="52"/>
        <v>CUMPLIMIENTO TOTAL</v>
      </c>
      <c r="CY395" s="223" t="str">
        <f t="shared" si="53"/>
        <v>NO APLICA ACCION CERRADA</v>
      </c>
      <c r="CZ395" s="221" t="str">
        <f t="shared" si="56"/>
        <v>NO APLICA ACCION CERRADA</v>
      </c>
      <c r="DA395" s="239" t="s">
        <v>328</v>
      </c>
      <c r="DB395" s="82" t="s">
        <v>1125</v>
      </c>
      <c r="DC395" s="82" t="s">
        <v>339</v>
      </c>
      <c r="DD395" s="107">
        <v>1</v>
      </c>
      <c r="DE395" s="97" t="s">
        <v>294</v>
      </c>
      <c r="DF395" s="94"/>
      <c r="DG395" s="141"/>
      <c r="DH395" s="141"/>
      <c r="DI395" s="141"/>
      <c r="DJ395" s="141"/>
      <c r="DK395" s="141"/>
      <c r="DL395" s="141"/>
      <c r="DM395" s="141"/>
      <c r="DN395" s="141"/>
      <c r="DO395" s="141"/>
      <c r="DP395" s="141"/>
      <c r="DQ395" s="141"/>
      <c r="DR395" s="141"/>
      <c r="DS395" s="141"/>
      <c r="DT395" s="141"/>
      <c r="DU395" s="141"/>
      <c r="DV395" s="141"/>
      <c r="DW395" s="141"/>
      <c r="DX395" s="141"/>
      <c r="DY395" s="141"/>
      <c r="DZ395" s="141"/>
      <c r="EA395" s="141"/>
      <c r="EB395" s="141"/>
      <c r="EC395" s="141"/>
      <c r="ED395" s="141"/>
      <c r="EE395" s="141"/>
      <c r="EF395" s="141"/>
      <c r="EG395" s="141"/>
      <c r="EH395" s="141"/>
      <c r="EI395" s="141"/>
      <c r="EJ395" s="141"/>
      <c r="EK395" s="141"/>
      <c r="EL395" s="141"/>
      <c r="EM395" s="141"/>
      <c r="EN395" s="141"/>
      <c r="EO395" s="141"/>
      <c r="EP395" s="141"/>
      <c r="EQ395" s="141"/>
      <c r="ER395" s="141"/>
      <c r="ES395" s="141"/>
      <c r="ET395" s="141"/>
      <c r="EU395" s="141"/>
      <c r="EV395" s="141"/>
      <c r="EW395" s="141"/>
      <c r="EX395" s="141"/>
      <c r="EY395" s="141"/>
      <c r="EZ395" s="141"/>
      <c r="FA395" s="141"/>
      <c r="FB395" s="141"/>
      <c r="FC395" s="141"/>
      <c r="FD395" s="141"/>
      <c r="FE395" s="141"/>
      <c r="FF395" s="141"/>
      <c r="FG395" s="141"/>
      <c r="FH395" s="141"/>
      <c r="FI395" s="141"/>
      <c r="FJ395" s="141"/>
      <c r="FK395" s="141"/>
      <c r="FL395" s="141"/>
      <c r="FM395" s="141"/>
      <c r="FN395" s="141"/>
      <c r="FO395" s="141"/>
      <c r="FP395" s="141"/>
      <c r="FQ395" s="141"/>
      <c r="FR395" s="141"/>
      <c r="FS395" s="141"/>
      <c r="FT395" s="141"/>
      <c r="FU395" s="141"/>
      <c r="FV395" s="141"/>
      <c r="FW395" s="141"/>
      <c r="FX395" s="141"/>
      <c r="FY395" s="141"/>
      <c r="FZ395" s="141"/>
      <c r="GA395" s="141"/>
      <c r="GB395" s="141"/>
      <c r="GC395" s="141"/>
      <c r="GD395" s="141"/>
      <c r="GE395" s="141"/>
      <c r="GF395" s="141"/>
      <c r="GG395" s="141"/>
      <c r="GH395" s="141"/>
      <c r="GI395" s="141"/>
      <c r="GJ395" s="141"/>
      <c r="GK395" s="141"/>
      <c r="GL395" s="141"/>
      <c r="GM395" s="141"/>
      <c r="GN395" s="141"/>
      <c r="GO395" s="141"/>
      <c r="GP395" s="141"/>
      <c r="GQ395" s="141"/>
      <c r="GR395" s="141"/>
      <c r="GS395" s="141"/>
      <c r="GT395" s="141"/>
      <c r="GU395" s="141"/>
      <c r="GV395" s="141"/>
      <c r="GW395" s="141"/>
      <c r="GX395" s="141"/>
      <c r="GY395" s="141"/>
      <c r="GZ395" s="141"/>
      <c r="HA395" s="141"/>
      <c r="HB395" s="141"/>
      <c r="HC395" s="141"/>
      <c r="HD395" s="141"/>
      <c r="HE395" s="141"/>
      <c r="HF395" s="141"/>
      <c r="HG395" s="141"/>
      <c r="HH395" s="141"/>
      <c r="HI395" s="141"/>
      <c r="HJ395" s="141"/>
      <c r="HK395" s="141"/>
      <c r="HL395" s="141"/>
      <c r="HM395" s="141"/>
      <c r="HN395" s="141"/>
      <c r="HO395" s="141"/>
      <c r="HP395" s="141"/>
      <c r="HQ395" s="141"/>
      <c r="HR395" s="141"/>
      <c r="HS395" s="141"/>
      <c r="HT395" s="141"/>
      <c r="HU395" s="141"/>
      <c r="HV395" s="141"/>
      <c r="HW395" s="141"/>
      <c r="HX395" s="141"/>
      <c r="HY395" s="141"/>
      <c r="HZ395" s="141"/>
      <c r="IA395" s="141"/>
      <c r="IB395" s="141"/>
      <c r="IC395" s="141"/>
      <c r="ID395" s="141"/>
      <c r="IE395" s="141"/>
      <c r="IF395" s="141"/>
      <c r="IG395" s="141"/>
      <c r="IH395" s="141"/>
      <c r="II395" s="141"/>
      <c r="IJ395" s="141"/>
      <c r="IK395" s="141"/>
      <c r="IL395" s="141"/>
      <c r="IM395" s="141"/>
      <c r="IN395" s="141"/>
      <c r="IO395" s="141"/>
      <c r="IP395" s="141"/>
      <c r="IQ395" s="141"/>
      <c r="IR395" s="141"/>
      <c r="IS395" s="141"/>
      <c r="IT395" s="141"/>
      <c r="IU395" s="141"/>
      <c r="IV395" s="141"/>
      <c r="IW395" s="141"/>
      <c r="IX395" s="141"/>
      <c r="IY395" s="141"/>
      <c r="IZ395" s="141"/>
      <c r="JA395" s="141"/>
      <c r="JB395" s="141"/>
      <c r="JC395" s="141"/>
      <c r="JD395" s="141"/>
      <c r="JE395" s="141"/>
      <c r="JF395" s="141"/>
      <c r="JG395" s="141"/>
      <c r="JH395" s="141"/>
      <c r="JI395" s="141"/>
      <c r="JJ395" s="141"/>
      <c r="JK395" s="141"/>
      <c r="JL395" s="141"/>
      <c r="JM395" s="141"/>
      <c r="JN395" s="141"/>
      <c r="JO395" s="141"/>
      <c r="JP395" s="141"/>
      <c r="JQ395" s="141"/>
      <c r="JR395" s="141"/>
      <c r="JS395" s="141"/>
      <c r="JT395" s="141"/>
      <c r="JU395" s="141"/>
      <c r="JV395" s="141"/>
      <c r="JW395" s="141"/>
      <c r="JX395" s="141"/>
      <c r="JY395" s="141"/>
      <c r="JZ395" s="141"/>
      <c r="KA395" s="141"/>
      <c r="KB395" s="141"/>
      <c r="KC395" s="141"/>
      <c r="KD395" s="141"/>
      <c r="KE395" s="141"/>
      <c r="KF395" s="141"/>
      <c r="KG395" s="141"/>
      <c r="KH395" s="141"/>
      <c r="KI395" s="141"/>
      <c r="KJ395" s="141"/>
      <c r="KK395" s="141"/>
      <c r="KL395" s="141"/>
      <c r="KM395" s="141"/>
      <c r="KN395" s="141"/>
      <c r="KO395" s="141"/>
      <c r="KP395" s="141"/>
      <c r="KQ395" s="141"/>
      <c r="KR395" s="141"/>
      <c r="KS395" s="141"/>
      <c r="KT395" s="141"/>
      <c r="KU395" s="141"/>
      <c r="KV395" s="141"/>
      <c r="KW395" s="141"/>
      <c r="KX395" s="141"/>
      <c r="KY395" s="141"/>
      <c r="KZ395" s="141"/>
      <c r="LA395" s="141"/>
      <c r="LB395" s="141"/>
      <c r="LC395" s="141"/>
      <c r="LD395" s="141"/>
      <c r="LE395" s="141"/>
      <c r="LF395" s="141"/>
      <c r="LG395" s="141"/>
      <c r="LH395" s="141"/>
      <c r="LI395" s="141"/>
      <c r="LJ395" s="141"/>
      <c r="LK395" s="141"/>
      <c r="LL395" s="141"/>
      <c r="LM395" s="141"/>
      <c r="LN395" s="141"/>
      <c r="LO395" s="141"/>
      <c r="LP395" s="141"/>
      <c r="LQ395" s="141"/>
      <c r="LR395" s="141"/>
      <c r="LS395" s="141"/>
      <c r="LT395" s="141"/>
      <c r="LU395" s="141"/>
      <c r="LV395" s="141"/>
      <c r="LW395" s="141"/>
      <c r="LX395" s="141"/>
      <c r="LY395" s="141"/>
      <c r="LZ395" s="141"/>
      <c r="MA395" s="141"/>
      <c r="MB395" s="141"/>
      <c r="MC395" s="141"/>
      <c r="MD395" s="141"/>
      <c r="ME395" s="141"/>
      <c r="MF395" s="141"/>
      <c r="MG395" s="141"/>
      <c r="MH395" s="141"/>
      <c r="MI395" s="141"/>
      <c r="MJ395" s="141"/>
      <c r="MK395" s="141"/>
      <c r="ML395" s="141"/>
      <c r="MM395" s="141"/>
      <c r="MN395" s="141"/>
      <c r="MO395" s="141"/>
      <c r="MP395" s="141"/>
      <c r="MQ395" s="141"/>
      <c r="MR395" s="141"/>
      <c r="MS395" s="141"/>
      <c r="MT395" s="141"/>
      <c r="MU395" s="141"/>
      <c r="MV395" s="141"/>
      <c r="MW395" s="141"/>
      <c r="MX395" s="141"/>
      <c r="MY395" s="141"/>
      <c r="MZ395" s="141"/>
      <c r="NA395" s="141"/>
      <c r="NB395" s="141"/>
      <c r="NC395" s="141"/>
      <c r="ND395" s="141"/>
      <c r="NE395" s="141"/>
      <c r="NF395" s="141"/>
      <c r="NG395" s="141"/>
      <c r="NH395" s="141"/>
      <c r="NI395" s="141"/>
      <c r="NJ395" s="141"/>
      <c r="NK395" s="141"/>
      <c r="NL395" s="141"/>
      <c r="NM395" s="141"/>
      <c r="NN395" s="141"/>
      <c r="NO395" s="141"/>
      <c r="NP395" s="141"/>
      <c r="NQ395" s="141"/>
      <c r="NR395" s="141"/>
      <c r="NS395" s="141"/>
      <c r="NT395" s="141"/>
      <c r="NU395" s="141"/>
      <c r="NV395" s="141"/>
      <c r="NW395" s="141"/>
      <c r="NX395" s="141"/>
      <c r="NY395" s="141"/>
      <c r="NZ395" s="141"/>
      <c r="OA395" s="141"/>
      <c r="OB395" s="141"/>
      <c r="OC395" s="141"/>
      <c r="OD395" s="141"/>
      <c r="OE395" s="141"/>
      <c r="OF395" s="141"/>
      <c r="OG395" s="141"/>
      <c r="OH395" s="141"/>
      <c r="OI395" s="141"/>
      <c r="OJ395" s="141"/>
      <c r="OK395" s="141"/>
      <c r="OL395" s="141"/>
      <c r="OM395" s="141"/>
      <c r="ON395" s="141"/>
      <c r="OO395" s="141"/>
      <c r="OP395" s="141"/>
      <c r="OQ395" s="141"/>
      <c r="OR395" s="141"/>
      <c r="OS395" s="141"/>
      <c r="OT395" s="141"/>
      <c r="OU395" s="141"/>
      <c r="OV395" s="141"/>
      <c r="OW395" s="141"/>
      <c r="OX395" s="141"/>
      <c r="OY395" s="141"/>
      <c r="OZ395" s="141"/>
      <c r="PA395" s="141"/>
      <c r="PB395" s="141"/>
      <c r="PC395" s="141"/>
      <c r="PD395" s="141"/>
      <c r="PE395" s="141"/>
      <c r="PF395" s="141"/>
      <c r="PG395" s="141"/>
      <c r="PH395" s="141"/>
      <c r="PI395" s="141"/>
      <c r="PJ395" s="141"/>
      <c r="PK395" s="141"/>
      <c r="PL395" s="141"/>
      <c r="PM395" s="141"/>
      <c r="PN395" s="141"/>
      <c r="PO395" s="141"/>
      <c r="PP395" s="141"/>
      <c r="PQ395" s="141"/>
      <c r="PR395" s="141"/>
      <c r="PS395" s="141"/>
      <c r="PT395" s="141"/>
      <c r="PU395" s="141"/>
      <c r="PV395" s="141"/>
      <c r="PW395" s="141"/>
      <c r="PX395" s="141"/>
      <c r="PY395" s="141"/>
      <c r="PZ395" s="141"/>
      <c r="QA395" s="141"/>
      <c r="QB395" s="141"/>
      <c r="QC395" s="141"/>
      <c r="QD395" s="141"/>
      <c r="QE395" s="141"/>
      <c r="QF395" s="141"/>
    </row>
    <row r="396" spans="1:449" s="251" customFormat="1" ht="118.5" hidden="1" customHeight="1">
      <c r="A396" s="252">
        <v>370</v>
      </c>
      <c r="B396" s="253" t="s">
        <v>959</v>
      </c>
      <c r="C396" s="215" t="s">
        <v>649</v>
      </c>
      <c r="D396" s="213" t="s">
        <v>344</v>
      </c>
      <c r="E396" s="213" t="s">
        <v>4713</v>
      </c>
      <c r="F396" s="215" t="s">
        <v>648</v>
      </c>
      <c r="G396" s="215" t="s">
        <v>649</v>
      </c>
      <c r="H396" s="213" t="s">
        <v>344</v>
      </c>
      <c r="I396" s="215" t="s">
        <v>4713</v>
      </c>
      <c r="J396" s="215" t="s">
        <v>671</v>
      </c>
      <c r="K396" s="215" t="s">
        <v>672</v>
      </c>
      <c r="L396" s="215" t="s">
        <v>673</v>
      </c>
      <c r="M396" s="215" t="s">
        <v>674</v>
      </c>
      <c r="N396" s="215" t="s">
        <v>675</v>
      </c>
      <c r="O396" s="213" t="s">
        <v>17</v>
      </c>
      <c r="P396" s="213" t="s">
        <v>21</v>
      </c>
      <c r="Q396" s="213" t="s">
        <v>482</v>
      </c>
      <c r="R396" s="213" t="s">
        <v>250</v>
      </c>
      <c r="S396" s="255" t="s">
        <v>4714</v>
      </c>
      <c r="T396" s="255" t="s">
        <v>902</v>
      </c>
      <c r="U396" s="273" t="s">
        <v>4676</v>
      </c>
      <c r="V396" s="735">
        <v>2021</v>
      </c>
      <c r="W396" s="255" t="s">
        <v>4715</v>
      </c>
      <c r="X396" s="736" t="s">
        <v>4716</v>
      </c>
      <c r="Y396" s="224" t="s">
        <v>4717</v>
      </c>
      <c r="Z396" s="224" t="s">
        <v>4718</v>
      </c>
      <c r="AA396" s="371">
        <v>1</v>
      </c>
      <c r="AB396" s="61" t="s">
        <v>4719</v>
      </c>
      <c r="AC396" s="61" t="s">
        <v>4720</v>
      </c>
      <c r="AD396" s="737">
        <v>1</v>
      </c>
      <c r="AE396" s="343" t="s">
        <v>4721</v>
      </c>
      <c r="AF396" s="277">
        <v>44517</v>
      </c>
      <c r="AG396" s="277">
        <v>44882</v>
      </c>
      <c r="AH396" s="740"/>
      <c r="AI396" s="260" t="s">
        <v>309</v>
      </c>
      <c r="AJ396" s="260" t="s">
        <v>309</v>
      </c>
      <c r="AK396" s="218">
        <f t="shared" ref="AK396:AK459" si="59">(IF(BA396=$AA$8,$AB$5,AG396-$Q$5))</f>
        <v>171</v>
      </c>
      <c r="AL396" s="592" t="s">
        <v>4684</v>
      </c>
      <c r="AM396" s="316"/>
      <c r="AN396" s="316"/>
      <c r="AO396" s="316"/>
      <c r="AP396" s="317"/>
      <c r="AQ396" s="235" t="s">
        <v>386</v>
      </c>
      <c r="AR396" s="223">
        <v>431</v>
      </c>
      <c r="AS396" s="279" t="s">
        <v>398</v>
      </c>
      <c r="AT396" s="262" t="s">
        <v>412</v>
      </c>
      <c r="AU396" s="323" t="s">
        <v>4684</v>
      </c>
      <c r="AV396" s="263" t="s">
        <v>412</v>
      </c>
      <c r="AW396" s="317"/>
      <c r="AX396" s="317"/>
      <c r="AY396" s="279" t="s">
        <v>400</v>
      </c>
      <c r="AZ396" s="221" t="s">
        <v>383</v>
      </c>
      <c r="BA396" s="247" t="s">
        <v>390</v>
      </c>
      <c r="BB396" s="250" t="s">
        <v>789</v>
      </c>
      <c r="BC396" s="264">
        <v>44620</v>
      </c>
      <c r="BD396" s="250" t="s">
        <v>394</v>
      </c>
      <c r="BE396" s="240" t="s">
        <v>576</v>
      </c>
      <c r="BF396" s="124">
        <v>0</v>
      </c>
      <c r="BG396" s="235" t="s">
        <v>386</v>
      </c>
      <c r="BH396" s="223">
        <v>-44620</v>
      </c>
      <c r="BI396" s="221" t="s">
        <v>398</v>
      </c>
      <c r="BJ396" s="267"/>
      <c r="BK396" s="267"/>
      <c r="BL396" s="267"/>
      <c r="BM396" s="267"/>
      <c r="BN396" s="221"/>
      <c r="BO396" s="267"/>
      <c r="BP396" s="268" t="s">
        <v>293</v>
      </c>
      <c r="BQ396" s="62" t="s">
        <v>2701</v>
      </c>
      <c r="BR396" s="269">
        <v>44712</v>
      </c>
      <c r="BS396" s="233" t="s">
        <v>4707</v>
      </c>
      <c r="BT396" s="234">
        <v>0</v>
      </c>
      <c r="BU396" s="235" t="s">
        <v>386</v>
      </c>
      <c r="BV396" s="223">
        <v>171</v>
      </c>
      <c r="BW396" s="221" t="s">
        <v>398</v>
      </c>
      <c r="BX396" s="307">
        <v>44729</v>
      </c>
      <c r="BY396" s="291" t="s">
        <v>4708</v>
      </c>
      <c r="BZ396" s="291" t="s">
        <v>1378</v>
      </c>
      <c r="CA396" s="108">
        <v>0</v>
      </c>
      <c r="CB396" s="236" t="s">
        <v>293</v>
      </c>
      <c r="CC396" s="94"/>
      <c r="CD396" s="268" t="s">
        <v>293</v>
      </c>
      <c r="CE396" s="237">
        <v>44823</v>
      </c>
      <c r="CF396" s="741" t="s">
        <v>4722</v>
      </c>
      <c r="CG396" s="742" t="s">
        <v>4723</v>
      </c>
      <c r="CH396" s="50" t="s">
        <v>4724</v>
      </c>
      <c r="CI396" s="124">
        <v>1</v>
      </c>
      <c r="CJ396" s="235" t="str">
        <f t="shared" ref="CJ396:CJ459" si="60">IF(CI396&lt;=0%,"SIN AVANCE",IF(CI396&lt;33%,"AVANCE MINIMO",IF(CI396&lt;66%,"AVANCE PARCIAL",IF(CI396&lt;=99.9%,"AVANCE SIGNIFICATIVO",IF(CI396=100%,"CUMPLIMIENTO TOTAL","ERROR")))))</f>
        <v>CUMPLIMIENTO TOTAL</v>
      </c>
      <c r="CK396" s="223">
        <f t="shared" si="57"/>
        <v>171</v>
      </c>
      <c r="CL396" s="221" t="str">
        <f t="shared" si="58"/>
        <v>CON TIEMPO</v>
      </c>
      <c r="CM396" s="613">
        <v>44880</v>
      </c>
      <c r="CN396" s="294" t="s">
        <v>4725</v>
      </c>
      <c r="CO396" s="614" t="s">
        <v>402</v>
      </c>
      <c r="CP396" s="106">
        <v>0.5</v>
      </c>
      <c r="CQ396" s="236" t="s">
        <v>293</v>
      </c>
      <c r="CR396" s="94"/>
      <c r="CS396" s="249">
        <v>44963</v>
      </c>
      <c r="CT396" s="19" t="s">
        <v>4726</v>
      </c>
      <c r="CU396" s="19" t="s">
        <v>4723</v>
      </c>
      <c r="CV396" s="19" t="s">
        <v>1447</v>
      </c>
      <c r="CW396" s="21">
        <v>0.5</v>
      </c>
      <c r="CX396" s="235" t="str">
        <f t="shared" ref="CX396:CX459" si="61">IF(CW396&lt;=0%,"SIN AVANCE",IF(CW396&lt;33%,"AVANCE MINIMO",IF(CW396&lt;66%,"AVANCE PARCIAL",IF(CW396&lt;=99.9%,"AVANCE SIGNIFICATIVO",IF(CW396=100%,"CUMPLIMIENTO TOTAL","ERROR")))))</f>
        <v>AVANCE PARCIAL</v>
      </c>
      <c r="CY396" s="223">
        <f t="shared" ref="CY396:CY459" si="62">(IF(CQ396="CERRADO","NO APLICA ACCION CERRADA",AG396-$Q$6))</f>
        <v>171</v>
      </c>
      <c r="CZ396" s="221" t="str">
        <f>(IF(CQ396="CERRADO","NO APLICA ACCION CERRADA",IF(CY396&lt;=0,"VENCIDO",IF(AY396&lt;=$V$5,"POR VENCER","CON TIEMPO"))))</f>
        <v>CON TIEMPO</v>
      </c>
      <c r="DA396" s="249">
        <v>44974</v>
      </c>
      <c r="DB396" s="91" t="s">
        <v>1415</v>
      </c>
      <c r="DC396" s="94" t="s">
        <v>1416</v>
      </c>
      <c r="DD396" s="125">
        <v>0.5</v>
      </c>
      <c r="DE396" s="97" t="s">
        <v>387</v>
      </c>
      <c r="DF396" s="94"/>
      <c r="DG396" s="141"/>
      <c r="DH396" s="141"/>
      <c r="DI396" s="141"/>
      <c r="DJ396" s="141"/>
      <c r="DK396" s="141"/>
      <c r="DL396" s="141"/>
      <c r="DM396" s="141"/>
      <c r="DN396" s="141"/>
      <c r="DO396" s="141"/>
      <c r="DP396" s="141"/>
      <c r="DQ396" s="141"/>
      <c r="DR396" s="141"/>
      <c r="DS396" s="141"/>
      <c r="DT396" s="141"/>
      <c r="DU396" s="141"/>
      <c r="DV396" s="141"/>
      <c r="DW396" s="141"/>
      <c r="DX396" s="141"/>
      <c r="DY396" s="141"/>
      <c r="DZ396" s="141"/>
      <c r="EA396" s="141"/>
      <c r="EB396" s="141"/>
      <c r="EC396" s="141"/>
      <c r="ED396" s="141"/>
      <c r="EE396" s="141"/>
      <c r="EF396" s="141"/>
      <c r="EG396" s="141"/>
      <c r="EH396" s="141"/>
      <c r="EI396" s="141"/>
      <c r="EJ396" s="141"/>
      <c r="EK396" s="141"/>
      <c r="EL396" s="141"/>
      <c r="EM396" s="141"/>
      <c r="EN396" s="141"/>
      <c r="EO396" s="141"/>
      <c r="EP396" s="141"/>
      <c r="EQ396" s="141"/>
      <c r="ER396" s="141"/>
      <c r="ES396" s="141"/>
      <c r="ET396" s="141"/>
      <c r="EU396" s="141"/>
      <c r="EV396" s="141"/>
      <c r="EW396" s="141"/>
      <c r="EX396" s="141"/>
      <c r="EY396" s="141"/>
      <c r="EZ396" s="141"/>
      <c r="FA396" s="141"/>
      <c r="FB396" s="141"/>
      <c r="FC396" s="141"/>
      <c r="FD396" s="141"/>
      <c r="FE396" s="141"/>
      <c r="FF396" s="141"/>
      <c r="FG396" s="141"/>
      <c r="FH396" s="141"/>
      <c r="FI396" s="141"/>
      <c r="FJ396" s="141"/>
      <c r="FK396" s="141"/>
      <c r="FL396" s="141"/>
      <c r="FM396" s="141"/>
      <c r="FN396" s="141"/>
      <c r="FO396" s="141"/>
      <c r="FP396" s="141"/>
      <c r="FQ396" s="141"/>
      <c r="FR396" s="141"/>
      <c r="FS396" s="141"/>
      <c r="FT396" s="141"/>
      <c r="FU396" s="141"/>
      <c r="FV396" s="141"/>
      <c r="FW396" s="141"/>
      <c r="FX396" s="141"/>
      <c r="FY396" s="141"/>
      <c r="FZ396" s="141"/>
      <c r="GA396" s="141"/>
      <c r="GB396" s="141"/>
      <c r="GC396" s="141"/>
      <c r="GD396" s="141"/>
      <c r="GE396" s="141"/>
      <c r="GF396" s="141"/>
      <c r="GG396" s="141"/>
      <c r="GH396" s="141"/>
      <c r="GI396" s="141"/>
      <c r="GJ396" s="141"/>
      <c r="GK396" s="141"/>
      <c r="GL396" s="141"/>
      <c r="GM396" s="141"/>
      <c r="GN396" s="141"/>
      <c r="GO396" s="141"/>
      <c r="GP396" s="141"/>
      <c r="GQ396" s="141"/>
      <c r="GR396" s="141"/>
      <c r="GS396" s="141"/>
      <c r="GT396" s="141"/>
      <c r="GU396" s="141"/>
      <c r="GV396" s="141"/>
      <c r="GW396" s="141"/>
      <c r="GX396" s="141"/>
      <c r="GY396" s="141"/>
      <c r="GZ396" s="141"/>
      <c r="HA396" s="141"/>
      <c r="HB396" s="141"/>
      <c r="HC396" s="141"/>
      <c r="HD396" s="141"/>
      <c r="HE396" s="141"/>
      <c r="HF396" s="141"/>
      <c r="HG396" s="141"/>
      <c r="HH396" s="141"/>
      <c r="HI396" s="141"/>
      <c r="HJ396" s="141"/>
      <c r="HK396" s="141"/>
      <c r="HL396" s="141"/>
      <c r="HM396" s="141"/>
      <c r="HN396" s="141"/>
      <c r="HO396" s="141"/>
      <c r="HP396" s="141"/>
      <c r="HQ396" s="141"/>
      <c r="HR396" s="141"/>
      <c r="HS396" s="141"/>
      <c r="HT396" s="141"/>
      <c r="HU396" s="141"/>
      <c r="HV396" s="141"/>
      <c r="HW396" s="141"/>
      <c r="HX396" s="141"/>
      <c r="HY396" s="141"/>
      <c r="HZ396" s="141"/>
      <c r="IA396" s="141"/>
      <c r="IB396" s="141"/>
      <c r="IC396" s="141"/>
      <c r="ID396" s="141"/>
      <c r="IE396" s="141"/>
      <c r="IF396" s="141"/>
      <c r="IG396" s="141"/>
      <c r="IH396" s="141"/>
      <c r="II396" s="141"/>
      <c r="IJ396" s="141"/>
      <c r="IK396" s="141"/>
      <c r="IL396" s="141"/>
      <c r="IM396" s="141"/>
      <c r="IN396" s="141"/>
      <c r="IO396" s="141"/>
      <c r="IP396" s="141"/>
      <c r="IQ396" s="141"/>
      <c r="IR396" s="141"/>
      <c r="IS396" s="141"/>
      <c r="IT396" s="141"/>
      <c r="IU396" s="141"/>
      <c r="IV396" s="141"/>
      <c r="IW396" s="141"/>
      <c r="IX396" s="141"/>
      <c r="IY396" s="141"/>
      <c r="IZ396" s="141"/>
      <c r="JA396" s="141"/>
      <c r="JB396" s="141"/>
      <c r="JC396" s="141"/>
      <c r="JD396" s="141"/>
      <c r="JE396" s="141"/>
      <c r="JF396" s="141"/>
      <c r="JG396" s="141"/>
      <c r="JH396" s="141"/>
      <c r="JI396" s="141"/>
      <c r="JJ396" s="141"/>
      <c r="JK396" s="141"/>
      <c r="JL396" s="141"/>
      <c r="JM396" s="141"/>
      <c r="JN396" s="141"/>
      <c r="JO396" s="141"/>
      <c r="JP396" s="141"/>
      <c r="JQ396" s="141"/>
      <c r="JR396" s="141"/>
      <c r="JS396" s="141"/>
      <c r="JT396" s="141"/>
      <c r="JU396" s="141"/>
      <c r="JV396" s="141"/>
      <c r="JW396" s="141"/>
      <c r="JX396" s="141"/>
      <c r="JY396" s="141"/>
      <c r="JZ396" s="141"/>
      <c r="KA396" s="141"/>
      <c r="KB396" s="141"/>
      <c r="KC396" s="141"/>
      <c r="KD396" s="141"/>
      <c r="KE396" s="141"/>
      <c r="KF396" s="141"/>
      <c r="KG396" s="141"/>
      <c r="KH396" s="141"/>
      <c r="KI396" s="141"/>
      <c r="KJ396" s="141"/>
      <c r="KK396" s="141"/>
      <c r="KL396" s="141"/>
      <c r="KM396" s="141"/>
      <c r="KN396" s="141"/>
      <c r="KO396" s="141"/>
      <c r="KP396" s="141"/>
      <c r="KQ396" s="141"/>
      <c r="KR396" s="141"/>
      <c r="KS396" s="141"/>
      <c r="KT396" s="141"/>
      <c r="KU396" s="141"/>
      <c r="KV396" s="141"/>
      <c r="KW396" s="141"/>
      <c r="KX396" s="141"/>
      <c r="KY396" s="141"/>
      <c r="KZ396" s="141"/>
      <c r="LA396" s="141"/>
      <c r="LB396" s="141"/>
      <c r="LC396" s="141"/>
      <c r="LD396" s="141"/>
      <c r="LE396" s="141"/>
      <c r="LF396" s="141"/>
      <c r="LG396" s="141"/>
      <c r="LH396" s="141"/>
      <c r="LI396" s="141"/>
      <c r="LJ396" s="141"/>
      <c r="LK396" s="141"/>
      <c r="LL396" s="141"/>
      <c r="LM396" s="141"/>
      <c r="LN396" s="141"/>
      <c r="LO396" s="141"/>
      <c r="LP396" s="141"/>
      <c r="LQ396" s="141"/>
      <c r="LR396" s="141"/>
      <c r="LS396" s="141"/>
      <c r="LT396" s="141"/>
      <c r="LU396" s="141"/>
      <c r="LV396" s="141"/>
      <c r="LW396" s="141"/>
      <c r="LX396" s="141"/>
      <c r="LY396" s="141"/>
      <c r="LZ396" s="141"/>
      <c r="MA396" s="141"/>
      <c r="MB396" s="141"/>
      <c r="MC396" s="141"/>
      <c r="MD396" s="141"/>
      <c r="ME396" s="141"/>
      <c r="MF396" s="141"/>
      <c r="MG396" s="141"/>
      <c r="MH396" s="141"/>
      <c r="MI396" s="141"/>
      <c r="MJ396" s="141"/>
      <c r="MK396" s="141"/>
      <c r="ML396" s="141"/>
      <c r="MM396" s="141"/>
      <c r="MN396" s="141"/>
      <c r="MO396" s="141"/>
      <c r="MP396" s="141"/>
      <c r="MQ396" s="141"/>
      <c r="MR396" s="141"/>
      <c r="MS396" s="141"/>
      <c r="MT396" s="141"/>
      <c r="MU396" s="141"/>
      <c r="MV396" s="141"/>
      <c r="MW396" s="141"/>
      <c r="MX396" s="141"/>
      <c r="MY396" s="141"/>
      <c r="MZ396" s="141"/>
      <c r="NA396" s="141"/>
      <c r="NB396" s="141"/>
      <c r="NC396" s="141"/>
      <c r="ND396" s="141"/>
      <c r="NE396" s="141"/>
      <c r="NF396" s="141"/>
      <c r="NG396" s="141"/>
      <c r="NH396" s="141"/>
      <c r="NI396" s="141"/>
      <c r="NJ396" s="141"/>
      <c r="NK396" s="141"/>
      <c r="NL396" s="141"/>
      <c r="NM396" s="141"/>
      <c r="NN396" s="141"/>
      <c r="NO396" s="141"/>
      <c r="NP396" s="141"/>
      <c r="NQ396" s="141"/>
      <c r="NR396" s="141"/>
      <c r="NS396" s="141"/>
      <c r="NT396" s="141"/>
      <c r="NU396" s="141"/>
      <c r="NV396" s="141"/>
      <c r="NW396" s="141"/>
      <c r="NX396" s="141"/>
      <c r="NY396" s="141"/>
      <c r="NZ396" s="141"/>
      <c r="OA396" s="141"/>
      <c r="OB396" s="141"/>
      <c r="OC396" s="141"/>
      <c r="OD396" s="141"/>
      <c r="OE396" s="141"/>
      <c r="OF396" s="141"/>
      <c r="OG396" s="141"/>
      <c r="OH396" s="141"/>
      <c r="OI396" s="141"/>
      <c r="OJ396" s="141"/>
      <c r="OK396" s="141"/>
      <c r="OL396" s="141"/>
      <c r="OM396" s="141"/>
      <c r="ON396" s="141"/>
      <c r="OO396" s="141"/>
      <c r="OP396" s="141"/>
      <c r="OQ396" s="141"/>
      <c r="OR396" s="141"/>
      <c r="OS396" s="141"/>
      <c r="OT396" s="141"/>
      <c r="OU396" s="141"/>
      <c r="OV396" s="141"/>
      <c r="OW396" s="141"/>
      <c r="OX396" s="141"/>
      <c r="OY396" s="141"/>
      <c r="OZ396" s="141"/>
      <c r="PA396" s="141"/>
      <c r="PB396" s="141"/>
      <c r="PC396" s="141"/>
      <c r="PD396" s="141"/>
      <c r="PE396" s="141"/>
      <c r="PF396" s="141"/>
      <c r="PG396" s="141"/>
      <c r="PH396" s="141"/>
      <c r="PI396" s="141"/>
      <c r="PJ396" s="141"/>
      <c r="PK396" s="141"/>
      <c r="PL396" s="141"/>
      <c r="PM396" s="141"/>
      <c r="PN396" s="141"/>
      <c r="PO396" s="141"/>
      <c r="PP396" s="141"/>
      <c r="PQ396" s="141"/>
      <c r="PR396" s="141"/>
      <c r="PS396" s="141"/>
      <c r="PT396" s="141"/>
      <c r="PU396" s="141"/>
      <c r="PV396" s="141"/>
      <c r="PW396" s="141"/>
      <c r="PX396" s="141"/>
      <c r="PY396" s="141"/>
      <c r="PZ396" s="141"/>
      <c r="QA396" s="141"/>
      <c r="QB396" s="141"/>
      <c r="QC396" s="141"/>
      <c r="QD396" s="141"/>
      <c r="QE396" s="141"/>
      <c r="QF396" s="141"/>
      <c r="QG396" s="145"/>
    </row>
    <row r="397" spans="1:449" s="145" customFormat="1" ht="118.5" hidden="1" customHeight="1">
      <c r="A397" s="252">
        <v>371</v>
      </c>
      <c r="B397" s="253" t="s">
        <v>959</v>
      </c>
      <c r="C397" s="215" t="s">
        <v>649</v>
      </c>
      <c r="D397" s="213" t="s">
        <v>344</v>
      </c>
      <c r="E397" s="213" t="s">
        <v>4697</v>
      </c>
      <c r="F397" s="215" t="s">
        <v>648</v>
      </c>
      <c r="G397" s="215" t="s">
        <v>649</v>
      </c>
      <c r="H397" s="213" t="s">
        <v>344</v>
      </c>
      <c r="I397" s="215" t="s">
        <v>3995</v>
      </c>
      <c r="J397" s="215" t="s">
        <v>671</v>
      </c>
      <c r="K397" s="215" t="s">
        <v>672</v>
      </c>
      <c r="L397" s="215" t="s">
        <v>673</v>
      </c>
      <c r="M397" s="215" t="s">
        <v>674</v>
      </c>
      <c r="N397" s="215" t="s">
        <v>675</v>
      </c>
      <c r="O397" s="213" t="s">
        <v>1163</v>
      </c>
      <c r="P397" s="213" t="s">
        <v>4698</v>
      </c>
      <c r="Q397" s="213" t="s">
        <v>482</v>
      </c>
      <c r="R397" s="213" t="s">
        <v>250</v>
      </c>
      <c r="S397" s="255" t="s">
        <v>4727</v>
      </c>
      <c r="T397" s="255" t="s">
        <v>4728</v>
      </c>
      <c r="U397" s="273" t="s">
        <v>4676</v>
      </c>
      <c r="V397" s="735">
        <v>2021</v>
      </c>
      <c r="W397" s="255" t="s">
        <v>4729</v>
      </c>
      <c r="X397" s="736" t="s">
        <v>4730</v>
      </c>
      <c r="Y397" s="224" t="s">
        <v>4731</v>
      </c>
      <c r="Z397" s="224" t="s">
        <v>4732</v>
      </c>
      <c r="AA397" s="371">
        <v>1</v>
      </c>
      <c r="AB397" s="606" t="s">
        <v>4733</v>
      </c>
      <c r="AC397" s="606" t="s">
        <v>4734</v>
      </c>
      <c r="AD397" s="737">
        <v>1</v>
      </c>
      <c r="AE397" s="343" t="s">
        <v>4735</v>
      </c>
      <c r="AF397" s="277">
        <v>44517</v>
      </c>
      <c r="AG397" s="277">
        <v>44803</v>
      </c>
      <c r="AH397" s="260">
        <v>44900</v>
      </c>
      <c r="AI397" s="260" t="s">
        <v>309</v>
      </c>
      <c r="AJ397" s="260" t="s">
        <v>309</v>
      </c>
      <c r="AK397" s="218">
        <f t="shared" si="59"/>
        <v>92</v>
      </c>
      <c r="AL397" s="592" t="s">
        <v>4684</v>
      </c>
      <c r="AM397" s="316"/>
      <c r="AN397" s="316"/>
      <c r="AO397" s="316"/>
      <c r="AP397" s="317"/>
      <c r="AQ397" s="235" t="s">
        <v>386</v>
      </c>
      <c r="AR397" s="223">
        <v>278</v>
      </c>
      <c r="AS397" s="279" t="s">
        <v>398</v>
      </c>
      <c r="AT397" s="262" t="s">
        <v>412</v>
      </c>
      <c r="AU397" s="323" t="s">
        <v>4684</v>
      </c>
      <c r="AV397" s="263" t="s">
        <v>412</v>
      </c>
      <c r="AW397" s="317"/>
      <c r="AX397" s="317"/>
      <c r="AY397" s="279" t="s">
        <v>400</v>
      </c>
      <c r="AZ397" s="221" t="s">
        <v>383</v>
      </c>
      <c r="BA397" s="247" t="s">
        <v>390</v>
      </c>
      <c r="BB397" s="250" t="s">
        <v>789</v>
      </c>
      <c r="BC397" s="264">
        <v>44620</v>
      </c>
      <c r="BD397" s="250" t="s">
        <v>394</v>
      </c>
      <c r="BE397" s="240" t="s">
        <v>576</v>
      </c>
      <c r="BF397" s="124">
        <v>0</v>
      </c>
      <c r="BG397" s="235" t="s">
        <v>386</v>
      </c>
      <c r="BH397" s="223">
        <v>-44620</v>
      </c>
      <c r="BI397" s="221" t="s">
        <v>398</v>
      </c>
      <c r="BJ397" s="267"/>
      <c r="BK397" s="267"/>
      <c r="BL397" s="267"/>
      <c r="BM397" s="267"/>
      <c r="BN397" s="221"/>
      <c r="BO397" s="267"/>
      <c r="BP397" s="268" t="s">
        <v>293</v>
      </c>
      <c r="BQ397" s="62" t="s">
        <v>2701</v>
      </c>
      <c r="BR397" s="269">
        <v>44712</v>
      </c>
      <c r="BS397" s="233" t="s">
        <v>4707</v>
      </c>
      <c r="BT397" s="234">
        <v>0</v>
      </c>
      <c r="BU397" s="235" t="s">
        <v>386</v>
      </c>
      <c r="BV397" s="223">
        <v>92</v>
      </c>
      <c r="BW397" s="221" t="s">
        <v>398</v>
      </c>
      <c r="BX397" s="307">
        <v>44729</v>
      </c>
      <c r="BY397" s="291" t="s">
        <v>4708</v>
      </c>
      <c r="BZ397" s="291" t="s">
        <v>1378</v>
      </c>
      <c r="CA397" s="108">
        <v>0</v>
      </c>
      <c r="CB397" s="236" t="s">
        <v>293</v>
      </c>
      <c r="CC397" s="94"/>
      <c r="CD397" s="268" t="s">
        <v>293</v>
      </c>
      <c r="CE397" s="237">
        <v>44823</v>
      </c>
      <c r="CF397" s="492" t="s">
        <v>4736</v>
      </c>
      <c r="CG397" s="50" t="s">
        <v>4737</v>
      </c>
      <c r="CH397" s="250" t="s">
        <v>1236</v>
      </c>
      <c r="CI397" s="124">
        <v>1</v>
      </c>
      <c r="CJ397" s="235" t="str">
        <f t="shared" si="60"/>
        <v>CUMPLIMIENTO TOTAL</v>
      </c>
      <c r="CK397" s="223">
        <f t="shared" si="57"/>
        <v>92</v>
      </c>
      <c r="CL397" s="221" t="str">
        <f t="shared" si="58"/>
        <v>CON TIEMPO</v>
      </c>
      <c r="CM397" s="613">
        <v>44880</v>
      </c>
      <c r="CN397" s="294" t="s">
        <v>4738</v>
      </c>
      <c r="CO397" s="614" t="s">
        <v>402</v>
      </c>
      <c r="CP397" s="106">
        <v>1</v>
      </c>
      <c r="CQ397" s="236" t="s">
        <v>294</v>
      </c>
      <c r="CR397" s="94"/>
      <c r="CS397" s="249">
        <v>44963</v>
      </c>
      <c r="CT397" s="82" t="s">
        <v>1125</v>
      </c>
      <c r="CU397" s="82" t="s">
        <v>339</v>
      </c>
      <c r="CV397" s="107">
        <v>1</v>
      </c>
      <c r="CW397" s="110">
        <v>1</v>
      </c>
      <c r="CX397" s="235" t="str">
        <f t="shared" si="61"/>
        <v>CUMPLIMIENTO TOTAL</v>
      </c>
      <c r="CY397" s="223" t="str">
        <f t="shared" si="62"/>
        <v>NO APLICA ACCION CERRADA</v>
      </c>
      <c r="CZ397" s="221" t="str">
        <f>(IF(CQ397="CERRADO","NO APLICA ACCION CERRADA",IF(CW397&lt;=0,"VENCIDO",IF(AY397&lt;=$V$5,"POR VENCER","CON TIEMPO"))))</f>
        <v>NO APLICA ACCION CERRADA</v>
      </c>
      <c r="DA397" s="239" t="s">
        <v>328</v>
      </c>
      <c r="DB397" s="82" t="s">
        <v>1125</v>
      </c>
      <c r="DC397" s="82" t="s">
        <v>339</v>
      </c>
      <c r="DD397" s="107">
        <v>1</v>
      </c>
      <c r="DE397" s="97" t="s">
        <v>294</v>
      </c>
      <c r="DF397" s="94"/>
      <c r="DG397" s="141"/>
      <c r="DH397" s="141"/>
      <c r="DI397" s="141"/>
      <c r="DJ397" s="141"/>
      <c r="DK397" s="141"/>
      <c r="DL397" s="141"/>
      <c r="DM397" s="141"/>
      <c r="DN397" s="141"/>
      <c r="DO397" s="141"/>
      <c r="DP397" s="141"/>
      <c r="DQ397" s="141"/>
      <c r="DR397" s="141"/>
      <c r="DS397" s="141"/>
      <c r="DT397" s="141"/>
      <c r="DU397" s="141"/>
      <c r="DV397" s="141"/>
      <c r="DW397" s="141"/>
      <c r="DX397" s="141"/>
      <c r="DY397" s="141"/>
      <c r="DZ397" s="141"/>
      <c r="EA397" s="141"/>
      <c r="EB397" s="141"/>
      <c r="EC397" s="141"/>
      <c r="ED397" s="141"/>
      <c r="EE397" s="141"/>
      <c r="EF397" s="141"/>
      <c r="EG397" s="141"/>
      <c r="EH397" s="141"/>
      <c r="EI397" s="141"/>
      <c r="EJ397" s="141"/>
      <c r="EK397" s="141"/>
      <c r="EL397" s="141"/>
      <c r="EM397" s="141"/>
      <c r="EN397" s="141"/>
      <c r="EO397" s="141"/>
      <c r="EP397" s="141"/>
      <c r="EQ397" s="141"/>
      <c r="ER397" s="141"/>
      <c r="ES397" s="141"/>
      <c r="ET397" s="141"/>
      <c r="EU397" s="141"/>
      <c r="EV397" s="141"/>
      <c r="EW397" s="141"/>
      <c r="EX397" s="141"/>
      <c r="EY397" s="141"/>
      <c r="EZ397" s="141"/>
      <c r="FA397" s="141"/>
      <c r="FB397" s="141"/>
      <c r="FC397" s="141"/>
      <c r="FD397" s="141"/>
      <c r="FE397" s="141"/>
      <c r="FF397" s="141"/>
      <c r="FG397" s="141"/>
      <c r="FH397" s="141"/>
      <c r="FI397" s="141"/>
      <c r="FJ397" s="141"/>
      <c r="FK397" s="141"/>
      <c r="FL397" s="141"/>
      <c r="FM397" s="141"/>
      <c r="FN397" s="141"/>
      <c r="FO397" s="141"/>
      <c r="FP397" s="141"/>
      <c r="FQ397" s="141"/>
      <c r="FR397" s="141"/>
      <c r="FS397" s="141"/>
      <c r="FT397" s="141"/>
      <c r="FU397" s="141"/>
      <c r="FV397" s="141"/>
      <c r="FW397" s="141"/>
      <c r="FX397" s="141"/>
      <c r="FY397" s="141"/>
      <c r="FZ397" s="141"/>
      <c r="GA397" s="141"/>
      <c r="GB397" s="141"/>
      <c r="GC397" s="141"/>
      <c r="GD397" s="141"/>
      <c r="GE397" s="141"/>
      <c r="GF397" s="141"/>
      <c r="GG397" s="141"/>
      <c r="GH397" s="141"/>
      <c r="GI397" s="141"/>
      <c r="GJ397" s="141"/>
      <c r="GK397" s="141"/>
      <c r="GL397" s="141"/>
      <c r="GM397" s="141"/>
      <c r="GN397" s="141"/>
      <c r="GO397" s="141"/>
      <c r="GP397" s="141"/>
      <c r="GQ397" s="141"/>
      <c r="GR397" s="141"/>
      <c r="GS397" s="141"/>
      <c r="GT397" s="141"/>
      <c r="GU397" s="141"/>
      <c r="GV397" s="141"/>
      <c r="GW397" s="141"/>
      <c r="GX397" s="141"/>
      <c r="GY397" s="141"/>
      <c r="GZ397" s="141"/>
      <c r="HA397" s="141"/>
      <c r="HB397" s="141"/>
      <c r="HC397" s="141"/>
      <c r="HD397" s="141"/>
      <c r="HE397" s="141"/>
      <c r="HF397" s="141"/>
      <c r="HG397" s="141"/>
      <c r="HH397" s="141"/>
      <c r="HI397" s="141"/>
      <c r="HJ397" s="141"/>
      <c r="HK397" s="141"/>
      <c r="HL397" s="141"/>
      <c r="HM397" s="141"/>
      <c r="HN397" s="141"/>
      <c r="HO397" s="141"/>
      <c r="HP397" s="141"/>
      <c r="HQ397" s="141"/>
      <c r="HR397" s="141"/>
      <c r="HS397" s="141"/>
      <c r="HT397" s="141"/>
      <c r="HU397" s="141"/>
      <c r="HV397" s="141"/>
      <c r="HW397" s="141"/>
      <c r="HX397" s="141"/>
      <c r="HY397" s="141"/>
      <c r="HZ397" s="141"/>
      <c r="IA397" s="141"/>
      <c r="IB397" s="141"/>
      <c r="IC397" s="141"/>
      <c r="ID397" s="141"/>
      <c r="IE397" s="141"/>
      <c r="IF397" s="141"/>
      <c r="IG397" s="141"/>
      <c r="IH397" s="141"/>
      <c r="II397" s="141"/>
      <c r="IJ397" s="141"/>
      <c r="IK397" s="141"/>
      <c r="IL397" s="141"/>
      <c r="IM397" s="141"/>
      <c r="IN397" s="141"/>
      <c r="IO397" s="141"/>
      <c r="IP397" s="141"/>
      <c r="IQ397" s="141"/>
      <c r="IR397" s="141"/>
      <c r="IS397" s="141"/>
      <c r="IT397" s="141"/>
      <c r="IU397" s="141"/>
      <c r="IV397" s="141"/>
      <c r="IW397" s="141"/>
      <c r="IX397" s="141"/>
      <c r="IY397" s="141"/>
      <c r="IZ397" s="141"/>
      <c r="JA397" s="141"/>
      <c r="JB397" s="141"/>
      <c r="JC397" s="141"/>
      <c r="JD397" s="141"/>
      <c r="JE397" s="141"/>
      <c r="JF397" s="141"/>
      <c r="JG397" s="141"/>
      <c r="JH397" s="141"/>
      <c r="JI397" s="141"/>
      <c r="JJ397" s="141"/>
      <c r="JK397" s="141"/>
      <c r="JL397" s="141"/>
      <c r="JM397" s="141"/>
      <c r="JN397" s="141"/>
      <c r="JO397" s="141"/>
      <c r="JP397" s="141"/>
      <c r="JQ397" s="141"/>
      <c r="JR397" s="141"/>
      <c r="JS397" s="141"/>
      <c r="JT397" s="141"/>
      <c r="JU397" s="141"/>
      <c r="JV397" s="141"/>
      <c r="JW397" s="141"/>
      <c r="JX397" s="141"/>
      <c r="JY397" s="141"/>
      <c r="JZ397" s="141"/>
      <c r="KA397" s="141"/>
      <c r="KB397" s="141"/>
      <c r="KC397" s="141"/>
      <c r="KD397" s="141"/>
      <c r="KE397" s="141"/>
      <c r="KF397" s="141"/>
      <c r="KG397" s="141"/>
      <c r="KH397" s="141"/>
      <c r="KI397" s="141"/>
      <c r="KJ397" s="141"/>
      <c r="KK397" s="141"/>
      <c r="KL397" s="141"/>
      <c r="KM397" s="141"/>
      <c r="KN397" s="141"/>
      <c r="KO397" s="141"/>
      <c r="KP397" s="141"/>
      <c r="KQ397" s="141"/>
      <c r="KR397" s="141"/>
      <c r="KS397" s="141"/>
      <c r="KT397" s="141"/>
      <c r="KU397" s="141"/>
      <c r="KV397" s="141"/>
      <c r="KW397" s="141"/>
      <c r="KX397" s="141"/>
      <c r="KY397" s="141"/>
      <c r="KZ397" s="141"/>
      <c r="LA397" s="141"/>
      <c r="LB397" s="141"/>
      <c r="LC397" s="141"/>
      <c r="LD397" s="141"/>
      <c r="LE397" s="141"/>
      <c r="LF397" s="141"/>
      <c r="LG397" s="141"/>
      <c r="LH397" s="141"/>
      <c r="LI397" s="141"/>
      <c r="LJ397" s="141"/>
      <c r="LK397" s="141"/>
      <c r="LL397" s="141"/>
      <c r="LM397" s="141"/>
      <c r="LN397" s="141"/>
      <c r="LO397" s="141"/>
      <c r="LP397" s="141"/>
      <c r="LQ397" s="141"/>
      <c r="LR397" s="141"/>
      <c r="LS397" s="141"/>
      <c r="LT397" s="141"/>
      <c r="LU397" s="141"/>
      <c r="LV397" s="141"/>
      <c r="LW397" s="141"/>
      <c r="LX397" s="141"/>
      <c r="LY397" s="141"/>
      <c r="LZ397" s="141"/>
      <c r="MA397" s="141"/>
      <c r="MB397" s="141"/>
      <c r="MC397" s="141"/>
      <c r="MD397" s="141"/>
      <c r="ME397" s="141"/>
      <c r="MF397" s="141"/>
      <c r="MG397" s="141"/>
      <c r="MH397" s="141"/>
      <c r="MI397" s="141"/>
      <c r="MJ397" s="141"/>
      <c r="MK397" s="141"/>
      <c r="ML397" s="141"/>
      <c r="MM397" s="141"/>
      <c r="MN397" s="141"/>
      <c r="MO397" s="141"/>
      <c r="MP397" s="141"/>
      <c r="MQ397" s="141"/>
      <c r="MR397" s="141"/>
      <c r="MS397" s="141"/>
      <c r="MT397" s="141"/>
      <c r="MU397" s="141"/>
      <c r="MV397" s="141"/>
      <c r="MW397" s="141"/>
      <c r="MX397" s="141"/>
      <c r="MY397" s="141"/>
      <c r="MZ397" s="141"/>
      <c r="NA397" s="141"/>
      <c r="NB397" s="141"/>
      <c r="NC397" s="141"/>
      <c r="ND397" s="141"/>
      <c r="NE397" s="141"/>
      <c r="NF397" s="141"/>
      <c r="NG397" s="141"/>
      <c r="NH397" s="141"/>
      <c r="NI397" s="141"/>
      <c r="NJ397" s="141"/>
      <c r="NK397" s="141"/>
      <c r="NL397" s="141"/>
      <c r="NM397" s="141"/>
      <c r="NN397" s="141"/>
      <c r="NO397" s="141"/>
      <c r="NP397" s="141"/>
      <c r="NQ397" s="141"/>
      <c r="NR397" s="141"/>
      <c r="NS397" s="141"/>
      <c r="NT397" s="141"/>
      <c r="NU397" s="141"/>
      <c r="NV397" s="141"/>
      <c r="NW397" s="141"/>
      <c r="NX397" s="141"/>
      <c r="NY397" s="141"/>
      <c r="NZ397" s="141"/>
      <c r="OA397" s="141"/>
      <c r="OB397" s="141"/>
      <c r="OC397" s="141"/>
      <c r="OD397" s="141"/>
      <c r="OE397" s="141"/>
      <c r="OF397" s="141"/>
      <c r="OG397" s="141"/>
      <c r="OH397" s="141"/>
      <c r="OI397" s="141"/>
      <c r="OJ397" s="141"/>
      <c r="OK397" s="141"/>
      <c r="OL397" s="141"/>
      <c r="OM397" s="141"/>
      <c r="ON397" s="141"/>
      <c r="OO397" s="141"/>
      <c r="OP397" s="141"/>
      <c r="OQ397" s="141"/>
      <c r="OR397" s="141"/>
      <c r="OS397" s="141"/>
      <c r="OT397" s="141"/>
      <c r="OU397" s="141"/>
      <c r="OV397" s="141"/>
      <c r="OW397" s="141"/>
      <c r="OX397" s="141"/>
      <c r="OY397" s="141"/>
      <c r="OZ397" s="141"/>
      <c r="PA397" s="141"/>
      <c r="PB397" s="141"/>
      <c r="PC397" s="141"/>
      <c r="PD397" s="141"/>
      <c r="PE397" s="141"/>
      <c r="PF397" s="141"/>
      <c r="PG397" s="141"/>
      <c r="PH397" s="141"/>
      <c r="PI397" s="141"/>
      <c r="PJ397" s="141"/>
      <c r="PK397" s="141"/>
      <c r="PL397" s="141"/>
      <c r="PM397" s="141"/>
      <c r="PN397" s="141"/>
      <c r="PO397" s="141"/>
      <c r="PP397" s="141"/>
      <c r="PQ397" s="141"/>
      <c r="PR397" s="141"/>
      <c r="PS397" s="141"/>
      <c r="PT397" s="141"/>
      <c r="PU397" s="141"/>
      <c r="PV397" s="141"/>
      <c r="PW397" s="141"/>
      <c r="PX397" s="141"/>
      <c r="PY397" s="141"/>
      <c r="PZ397" s="141"/>
      <c r="QA397" s="141"/>
      <c r="QB397" s="141"/>
      <c r="QC397" s="141"/>
      <c r="QD397" s="141"/>
      <c r="QE397" s="141"/>
      <c r="QF397" s="141"/>
    </row>
    <row r="398" spans="1:449" s="145" customFormat="1" ht="118.5" hidden="1" customHeight="1">
      <c r="A398" s="252">
        <v>372</v>
      </c>
      <c r="B398" s="253" t="s">
        <v>959</v>
      </c>
      <c r="C398" s="215" t="s">
        <v>649</v>
      </c>
      <c r="D398" s="213" t="s">
        <v>344</v>
      </c>
      <c r="E398" s="213" t="s">
        <v>4697</v>
      </c>
      <c r="F398" s="215" t="s">
        <v>648</v>
      </c>
      <c r="G398" s="215" t="s">
        <v>649</v>
      </c>
      <c r="H398" s="213" t="s">
        <v>344</v>
      </c>
      <c r="I398" s="215" t="s">
        <v>3995</v>
      </c>
      <c r="J398" s="215" t="s">
        <v>671</v>
      </c>
      <c r="K398" s="215" t="s">
        <v>672</v>
      </c>
      <c r="L398" s="215" t="s">
        <v>673</v>
      </c>
      <c r="M398" s="215" t="s">
        <v>674</v>
      </c>
      <c r="N398" s="215" t="s">
        <v>675</v>
      </c>
      <c r="O398" s="213" t="s">
        <v>158</v>
      </c>
      <c r="P398" s="213" t="s">
        <v>4739</v>
      </c>
      <c r="Q398" s="213" t="s">
        <v>482</v>
      </c>
      <c r="R398" s="213" t="s">
        <v>250</v>
      </c>
      <c r="S398" s="255" t="s">
        <v>4740</v>
      </c>
      <c r="T398" s="255" t="s">
        <v>4741</v>
      </c>
      <c r="U398" s="273" t="s">
        <v>4676</v>
      </c>
      <c r="V398" s="735">
        <v>2021</v>
      </c>
      <c r="W398" s="255" t="s">
        <v>4742</v>
      </c>
      <c r="X398" s="736" t="s">
        <v>4743</v>
      </c>
      <c r="Y398" s="224" t="s">
        <v>4744</v>
      </c>
      <c r="Z398" s="224" t="s">
        <v>4745</v>
      </c>
      <c r="AA398" s="743">
        <v>1</v>
      </c>
      <c r="AB398" s="743" t="s">
        <v>4704</v>
      </c>
      <c r="AC398" s="743" t="s">
        <v>4705</v>
      </c>
      <c r="AD398" s="737">
        <v>1</v>
      </c>
      <c r="AE398" s="343" t="s">
        <v>4746</v>
      </c>
      <c r="AF398" s="277">
        <v>44517</v>
      </c>
      <c r="AG398" s="277">
        <v>44803</v>
      </c>
      <c r="AH398" s="260">
        <v>44900</v>
      </c>
      <c r="AI398" s="260" t="s">
        <v>309</v>
      </c>
      <c r="AJ398" s="260" t="s">
        <v>309</v>
      </c>
      <c r="AK398" s="218">
        <f t="shared" si="59"/>
        <v>92</v>
      </c>
      <c r="AL398" s="592" t="s">
        <v>4684</v>
      </c>
      <c r="AM398" s="316"/>
      <c r="AN398" s="316"/>
      <c r="AO398" s="316"/>
      <c r="AP398" s="317"/>
      <c r="AQ398" s="235" t="s">
        <v>386</v>
      </c>
      <c r="AR398" s="223">
        <v>278</v>
      </c>
      <c r="AS398" s="279" t="s">
        <v>398</v>
      </c>
      <c r="AT398" s="262" t="s">
        <v>412</v>
      </c>
      <c r="AU398" s="323" t="s">
        <v>4684</v>
      </c>
      <c r="AV398" s="263" t="s">
        <v>412</v>
      </c>
      <c r="AW398" s="317"/>
      <c r="AX398" s="317"/>
      <c r="AY398" s="279" t="s">
        <v>400</v>
      </c>
      <c r="AZ398" s="221" t="s">
        <v>383</v>
      </c>
      <c r="BA398" s="247" t="s">
        <v>390</v>
      </c>
      <c r="BB398" s="250" t="s">
        <v>789</v>
      </c>
      <c r="BC398" s="264">
        <v>44620</v>
      </c>
      <c r="BD398" s="250" t="s">
        <v>394</v>
      </c>
      <c r="BE398" s="240" t="s">
        <v>576</v>
      </c>
      <c r="BF398" s="124">
        <v>0</v>
      </c>
      <c r="BG398" s="235" t="s">
        <v>386</v>
      </c>
      <c r="BH398" s="223">
        <v>-44620</v>
      </c>
      <c r="BI398" s="221" t="s">
        <v>398</v>
      </c>
      <c r="BJ398" s="267"/>
      <c r="BK398" s="267"/>
      <c r="BL398" s="267"/>
      <c r="BM398" s="267"/>
      <c r="BN398" s="221"/>
      <c r="BO398" s="267"/>
      <c r="BP398" s="268" t="s">
        <v>293</v>
      </c>
      <c r="BQ398" s="62" t="s">
        <v>2701</v>
      </c>
      <c r="BR398" s="269">
        <v>44712</v>
      </c>
      <c r="BS398" s="233" t="s">
        <v>4707</v>
      </c>
      <c r="BT398" s="234">
        <v>0</v>
      </c>
      <c r="BU398" s="235" t="s">
        <v>386</v>
      </c>
      <c r="BV398" s="223">
        <v>92</v>
      </c>
      <c r="BW398" s="221" t="s">
        <v>398</v>
      </c>
      <c r="BX398" s="307">
        <v>44729</v>
      </c>
      <c r="BY398" s="291" t="s">
        <v>4708</v>
      </c>
      <c r="BZ398" s="291" t="s">
        <v>1378</v>
      </c>
      <c r="CA398" s="108">
        <v>0</v>
      </c>
      <c r="CB398" s="236" t="s">
        <v>293</v>
      </c>
      <c r="CC398" s="94"/>
      <c r="CD398" s="268" t="s">
        <v>293</v>
      </c>
      <c r="CE398" s="237">
        <v>44823</v>
      </c>
      <c r="CF398" s="492" t="s">
        <v>4747</v>
      </c>
      <c r="CG398" s="20" t="s">
        <v>4737</v>
      </c>
      <c r="CH398" s="50" t="s">
        <v>4745</v>
      </c>
      <c r="CI398" s="124">
        <v>1</v>
      </c>
      <c r="CJ398" s="235" t="str">
        <f t="shared" si="60"/>
        <v>CUMPLIMIENTO TOTAL</v>
      </c>
      <c r="CK398" s="223">
        <f t="shared" si="57"/>
        <v>92</v>
      </c>
      <c r="CL398" s="221" t="str">
        <f t="shared" si="58"/>
        <v>CON TIEMPO</v>
      </c>
      <c r="CM398" s="613">
        <v>44880</v>
      </c>
      <c r="CN398" s="294" t="s">
        <v>4738</v>
      </c>
      <c r="CO398" s="614" t="s">
        <v>402</v>
      </c>
      <c r="CP398" s="106">
        <v>1</v>
      </c>
      <c r="CQ398" s="236" t="s">
        <v>294</v>
      </c>
      <c r="CR398" s="94"/>
      <c r="CS398" s="249">
        <v>44963</v>
      </c>
      <c r="CT398" s="82" t="s">
        <v>1125</v>
      </c>
      <c r="CU398" s="82" t="s">
        <v>339</v>
      </c>
      <c r="CV398" s="107">
        <v>1</v>
      </c>
      <c r="CW398" s="110">
        <v>1</v>
      </c>
      <c r="CX398" s="235" t="str">
        <f t="shared" si="61"/>
        <v>CUMPLIMIENTO TOTAL</v>
      </c>
      <c r="CY398" s="223" t="str">
        <f t="shared" si="62"/>
        <v>NO APLICA ACCION CERRADA</v>
      </c>
      <c r="CZ398" s="221" t="str">
        <f>(IF(CQ398="CERRADO","NO APLICA ACCION CERRADA",IF(CW398&lt;=0,"VENCIDO",IF(AY398&lt;=$V$5,"POR VENCER","CON TIEMPO"))))</f>
        <v>NO APLICA ACCION CERRADA</v>
      </c>
      <c r="DA398" s="239" t="s">
        <v>328</v>
      </c>
      <c r="DB398" s="82" t="s">
        <v>1125</v>
      </c>
      <c r="DC398" s="82" t="s">
        <v>339</v>
      </c>
      <c r="DD398" s="107">
        <v>1</v>
      </c>
      <c r="DE398" s="97" t="s">
        <v>294</v>
      </c>
      <c r="DF398" s="94"/>
      <c r="DG398" s="141"/>
      <c r="DH398" s="141"/>
      <c r="DI398" s="141"/>
      <c r="DJ398" s="141"/>
      <c r="DK398" s="141"/>
      <c r="DL398" s="141"/>
      <c r="DM398" s="141"/>
      <c r="DN398" s="141"/>
      <c r="DO398" s="141"/>
      <c r="DP398" s="141"/>
      <c r="DQ398" s="141"/>
      <c r="DR398" s="141"/>
      <c r="DS398" s="141"/>
      <c r="DT398" s="141"/>
      <c r="DU398" s="141"/>
      <c r="DV398" s="141"/>
      <c r="DW398" s="141"/>
      <c r="DX398" s="141"/>
      <c r="DY398" s="141"/>
      <c r="DZ398" s="141"/>
      <c r="EA398" s="141"/>
      <c r="EB398" s="141"/>
      <c r="EC398" s="141"/>
      <c r="ED398" s="141"/>
      <c r="EE398" s="141"/>
      <c r="EF398" s="141"/>
      <c r="EG398" s="141"/>
      <c r="EH398" s="141"/>
      <c r="EI398" s="141"/>
      <c r="EJ398" s="141"/>
      <c r="EK398" s="141"/>
      <c r="EL398" s="141"/>
      <c r="EM398" s="141"/>
      <c r="EN398" s="141"/>
      <c r="EO398" s="141"/>
      <c r="EP398" s="141"/>
      <c r="EQ398" s="141"/>
      <c r="ER398" s="141"/>
      <c r="ES398" s="141"/>
      <c r="ET398" s="141"/>
      <c r="EU398" s="141"/>
      <c r="EV398" s="141"/>
      <c r="EW398" s="141"/>
      <c r="EX398" s="141"/>
      <c r="EY398" s="141"/>
      <c r="EZ398" s="141"/>
      <c r="FA398" s="141"/>
      <c r="FB398" s="141"/>
      <c r="FC398" s="141"/>
      <c r="FD398" s="141"/>
      <c r="FE398" s="141"/>
      <c r="FF398" s="141"/>
      <c r="FG398" s="141"/>
      <c r="FH398" s="141"/>
      <c r="FI398" s="141"/>
      <c r="FJ398" s="141"/>
      <c r="FK398" s="141"/>
      <c r="FL398" s="141"/>
      <c r="FM398" s="141"/>
      <c r="FN398" s="141"/>
      <c r="FO398" s="141"/>
      <c r="FP398" s="141"/>
      <c r="FQ398" s="141"/>
      <c r="FR398" s="141"/>
      <c r="FS398" s="141"/>
      <c r="FT398" s="141"/>
      <c r="FU398" s="141"/>
      <c r="FV398" s="141"/>
      <c r="FW398" s="141"/>
      <c r="FX398" s="141"/>
      <c r="FY398" s="141"/>
      <c r="FZ398" s="141"/>
      <c r="GA398" s="141"/>
      <c r="GB398" s="141"/>
      <c r="GC398" s="141"/>
      <c r="GD398" s="141"/>
      <c r="GE398" s="141"/>
      <c r="GF398" s="141"/>
      <c r="GG398" s="141"/>
      <c r="GH398" s="141"/>
      <c r="GI398" s="141"/>
      <c r="GJ398" s="141"/>
      <c r="GK398" s="141"/>
      <c r="GL398" s="141"/>
      <c r="GM398" s="141"/>
      <c r="GN398" s="141"/>
      <c r="GO398" s="141"/>
      <c r="GP398" s="141"/>
      <c r="GQ398" s="141"/>
      <c r="GR398" s="141"/>
      <c r="GS398" s="141"/>
      <c r="GT398" s="141"/>
      <c r="GU398" s="141"/>
      <c r="GV398" s="141"/>
      <c r="GW398" s="141"/>
      <c r="GX398" s="141"/>
      <c r="GY398" s="141"/>
      <c r="GZ398" s="141"/>
      <c r="HA398" s="141"/>
      <c r="HB398" s="141"/>
      <c r="HC398" s="141"/>
      <c r="HD398" s="141"/>
      <c r="HE398" s="141"/>
      <c r="HF398" s="141"/>
      <c r="HG398" s="141"/>
      <c r="HH398" s="141"/>
      <c r="HI398" s="141"/>
      <c r="HJ398" s="141"/>
      <c r="HK398" s="141"/>
      <c r="HL398" s="141"/>
      <c r="HM398" s="141"/>
      <c r="HN398" s="141"/>
      <c r="HO398" s="141"/>
      <c r="HP398" s="141"/>
      <c r="HQ398" s="141"/>
      <c r="HR398" s="141"/>
      <c r="HS398" s="141"/>
      <c r="HT398" s="141"/>
      <c r="HU398" s="141"/>
      <c r="HV398" s="141"/>
      <c r="HW398" s="141"/>
      <c r="HX398" s="141"/>
      <c r="HY398" s="141"/>
      <c r="HZ398" s="141"/>
      <c r="IA398" s="141"/>
      <c r="IB398" s="141"/>
      <c r="IC398" s="141"/>
      <c r="ID398" s="141"/>
      <c r="IE398" s="141"/>
      <c r="IF398" s="141"/>
      <c r="IG398" s="141"/>
      <c r="IH398" s="141"/>
      <c r="II398" s="141"/>
      <c r="IJ398" s="141"/>
      <c r="IK398" s="141"/>
      <c r="IL398" s="141"/>
      <c r="IM398" s="141"/>
      <c r="IN398" s="141"/>
      <c r="IO398" s="141"/>
      <c r="IP398" s="141"/>
      <c r="IQ398" s="141"/>
      <c r="IR398" s="141"/>
      <c r="IS398" s="141"/>
      <c r="IT398" s="141"/>
      <c r="IU398" s="141"/>
      <c r="IV398" s="141"/>
      <c r="IW398" s="141"/>
      <c r="IX398" s="141"/>
      <c r="IY398" s="141"/>
      <c r="IZ398" s="141"/>
      <c r="JA398" s="141"/>
      <c r="JB398" s="141"/>
      <c r="JC398" s="141"/>
      <c r="JD398" s="141"/>
      <c r="JE398" s="141"/>
      <c r="JF398" s="141"/>
      <c r="JG398" s="141"/>
      <c r="JH398" s="141"/>
      <c r="JI398" s="141"/>
      <c r="JJ398" s="141"/>
      <c r="JK398" s="141"/>
      <c r="JL398" s="141"/>
      <c r="JM398" s="141"/>
      <c r="JN398" s="141"/>
      <c r="JO398" s="141"/>
      <c r="JP398" s="141"/>
      <c r="JQ398" s="141"/>
      <c r="JR398" s="141"/>
      <c r="JS398" s="141"/>
      <c r="JT398" s="141"/>
      <c r="JU398" s="141"/>
      <c r="JV398" s="141"/>
      <c r="JW398" s="141"/>
      <c r="JX398" s="141"/>
      <c r="JY398" s="141"/>
      <c r="JZ398" s="141"/>
      <c r="KA398" s="141"/>
      <c r="KB398" s="141"/>
      <c r="KC398" s="141"/>
      <c r="KD398" s="141"/>
      <c r="KE398" s="141"/>
      <c r="KF398" s="141"/>
      <c r="KG398" s="141"/>
      <c r="KH398" s="141"/>
      <c r="KI398" s="141"/>
      <c r="KJ398" s="141"/>
      <c r="KK398" s="141"/>
      <c r="KL398" s="141"/>
      <c r="KM398" s="141"/>
      <c r="KN398" s="141"/>
      <c r="KO398" s="141"/>
      <c r="KP398" s="141"/>
      <c r="KQ398" s="141"/>
      <c r="KR398" s="141"/>
      <c r="KS398" s="141"/>
      <c r="KT398" s="141"/>
      <c r="KU398" s="141"/>
      <c r="KV398" s="141"/>
      <c r="KW398" s="141"/>
      <c r="KX398" s="141"/>
      <c r="KY398" s="141"/>
      <c r="KZ398" s="141"/>
      <c r="LA398" s="141"/>
      <c r="LB398" s="141"/>
      <c r="LC398" s="141"/>
      <c r="LD398" s="141"/>
      <c r="LE398" s="141"/>
      <c r="LF398" s="141"/>
      <c r="LG398" s="141"/>
      <c r="LH398" s="141"/>
      <c r="LI398" s="141"/>
      <c r="LJ398" s="141"/>
      <c r="LK398" s="141"/>
      <c r="LL398" s="141"/>
      <c r="LM398" s="141"/>
      <c r="LN398" s="141"/>
      <c r="LO398" s="141"/>
      <c r="LP398" s="141"/>
      <c r="LQ398" s="141"/>
      <c r="LR398" s="141"/>
      <c r="LS398" s="141"/>
      <c r="LT398" s="141"/>
      <c r="LU398" s="141"/>
      <c r="LV398" s="141"/>
      <c r="LW398" s="141"/>
      <c r="LX398" s="141"/>
      <c r="LY398" s="141"/>
      <c r="LZ398" s="141"/>
      <c r="MA398" s="141"/>
      <c r="MB398" s="141"/>
      <c r="MC398" s="141"/>
      <c r="MD398" s="141"/>
      <c r="ME398" s="141"/>
      <c r="MF398" s="141"/>
      <c r="MG398" s="141"/>
      <c r="MH398" s="141"/>
      <c r="MI398" s="141"/>
      <c r="MJ398" s="141"/>
      <c r="MK398" s="141"/>
      <c r="ML398" s="141"/>
      <c r="MM398" s="141"/>
      <c r="MN398" s="141"/>
      <c r="MO398" s="141"/>
      <c r="MP398" s="141"/>
      <c r="MQ398" s="141"/>
      <c r="MR398" s="141"/>
      <c r="MS398" s="141"/>
      <c r="MT398" s="141"/>
      <c r="MU398" s="141"/>
      <c r="MV398" s="141"/>
      <c r="MW398" s="141"/>
      <c r="MX398" s="141"/>
      <c r="MY398" s="141"/>
      <c r="MZ398" s="141"/>
      <c r="NA398" s="141"/>
      <c r="NB398" s="141"/>
      <c r="NC398" s="141"/>
      <c r="ND398" s="141"/>
      <c r="NE398" s="141"/>
      <c r="NF398" s="141"/>
      <c r="NG398" s="141"/>
      <c r="NH398" s="141"/>
      <c r="NI398" s="141"/>
      <c r="NJ398" s="141"/>
      <c r="NK398" s="141"/>
      <c r="NL398" s="141"/>
      <c r="NM398" s="141"/>
      <c r="NN398" s="141"/>
      <c r="NO398" s="141"/>
      <c r="NP398" s="141"/>
      <c r="NQ398" s="141"/>
      <c r="NR398" s="141"/>
      <c r="NS398" s="141"/>
      <c r="NT398" s="141"/>
      <c r="NU398" s="141"/>
      <c r="NV398" s="141"/>
      <c r="NW398" s="141"/>
      <c r="NX398" s="141"/>
      <c r="NY398" s="141"/>
      <c r="NZ398" s="141"/>
      <c r="OA398" s="141"/>
      <c r="OB398" s="141"/>
      <c r="OC398" s="141"/>
      <c r="OD398" s="141"/>
      <c r="OE398" s="141"/>
      <c r="OF398" s="141"/>
      <c r="OG398" s="141"/>
      <c r="OH398" s="141"/>
      <c r="OI398" s="141"/>
      <c r="OJ398" s="141"/>
      <c r="OK398" s="141"/>
      <c r="OL398" s="141"/>
      <c r="OM398" s="141"/>
      <c r="ON398" s="141"/>
      <c r="OO398" s="141"/>
      <c r="OP398" s="141"/>
      <c r="OQ398" s="141"/>
      <c r="OR398" s="141"/>
      <c r="OS398" s="141"/>
      <c r="OT398" s="141"/>
      <c r="OU398" s="141"/>
      <c r="OV398" s="141"/>
      <c r="OW398" s="141"/>
      <c r="OX398" s="141"/>
      <c r="OY398" s="141"/>
      <c r="OZ398" s="141"/>
      <c r="PA398" s="141"/>
      <c r="PB398" s="141"/>
      <c r="PC398" s="141"/>
      <c r="PD398" s="141"/>
      <c r="PE398" s="141"/>
      <c r="PF398" s="141"/>
      <c r="PG398" s="141"/>
      <c r="PH398" s="141"/>
      <c r="PI398" s="141"/>
      <c r="PJ398" s="141"/>
      <c r="PK398" s="141"/>
      <c r="PL398" s="141"/>
      <c r="PM398" s="141"/>
      <c r="PN398" s="141"/>
      <c r="PO398" s="141"/>
      <c r="PP398" s="141"/>
      <c r="PQ398" s="141"/>
      <c r="PR398" s="141"/>
      <c r="PS398" s="141"/>
      <c r="PT398" s="141"/>
      <c r="PU398" s="141"/>
      <c r="PV398" s="141"/>
      <c r="PW398" s="141"/>
      <c r="PX398" s="141"/>
      <c r="PY398" s="141"/>
      <c r="PZ398" s="141"/>
      <c r="QA398" s="141"/>
      <c r="QB398" s="141"/>
      <c r="QC398" s="141"/>
      <c r="QD398" s="141"/>
      <c r="QE398" s="141"/>
      <c r="QF398" s="141"/>
    </row>
    <row r="399" spans="1:449" s="251" customFormat="1" ht="118.5" hidden="1" customHeight="1">
      <c r="A399" s="252">
        <v>373</v>
      </c>
      <c r="B399" s="253" t="s">
        <v>959</v>
      </c>
      <c r="C399" s="215" t="s">
        <v>649</v>
      </c>
      <c r="D399" s="213" t="s">
        <v>344</v>
      </c>
      <c r="E399" s="213" t="s">
        <v>4697</v>
      </c>
      <c r="F399" s="215" t="s">
        <v>648</v>
      </c>
      <c r="G399" s="215" t="s">
        <v>649</v>
      </c>
      <c r="H399" s="213" t="s">
        <v>344</v>
      </c>
      <c r="I399" s="215" t="s">
        <v>3995</v>
      </c>
      <c r="J399" s="215" t="s">
        <v>671</v>
      </c>
      <c r="K399" s="215" t="s">
        <v>672</v>
      </c>
      <c r="L399" s="215" t="s">
        <v>673</v>
      </c>
      <c r="M399" s="215" t="s">
        <v>674</v>
      </c>
      <c r="N399" s="215" t="s">
        <v>675</v>
      </c>
      <c r="O399" s="213" t="s">
        <v>158</v>
      </c>
      <c r="P399" s="213" t="s">
        <v>4739</v>
      </c>
      <c r="Q399" s="213" t="s">
        <v>482</v>
      </c>
      <c r="R399" s="213" t="s">
        <v>250</v>
      </c>
      <c r="S399" s="255" t="s">
        <v>4748</v>
      </c>
      <c r="T399" s="255" t="s">
        <v>4749</v>
      </c>
      <c r="U399" s="273" t="s">
        <v>4676</v>
      </c>
      <c r="V399" s="735">
        <v>2021</v>
      </c>
      <c r="W399" s="255" t="s">
        <v>4750</v>
      </c>
      <c r="X399" s="736" t="s">
        <v>4751</v>
      </c>
      <c r="Y399" s="224" t="s">
        <v>4752</v>
      </c>
      <c r="Z399" s="224" t="s">
        <v>4753</v>
      </c>
      <c r="AA399" s="743">
        <v>1</v>
      </c>
      <c r="AB399" s="743" t="s">
        <v>4704</v>
      </c>
      <c r="AC399" s="743" t="s">
        <v>4705</v>
      </c>
      <c r="AD399" s="737">
        <v>1</v>
      </c>
      <c r="AE399" s="343" t="s">
        <v>4735</v>
      </c>
      <c r="AF399" s="277">
        <v>44517</v>
      </c>
      <c r="AG399" s="277">
        <v>44803</v>
      </c>
      <c r="AH399" s="260">
        <v>44900</v>
      </c>
      <c r="AI399" s="260" t="s">
        <v>309</v>
      </c>
      <c r="AJ399" s="260" t="s">
        <v>309</v>
      </c>
      <c r="AK399" s="218">
        <f t="shared" si="59"/>
        <v>92</v>
      </c>
      <c r="AL399" s="592" t="s">
        <v>4684</v>
      </c>
      <c r="AM399" s="316"/>
      <c r="AN399" s="316"/>
      <c r="AO399" s="316"/>
      <c r="AP399" s="317"/>
      <c r="AQ399" s="235" t="s">
        <v>386</v>
      </c>
      <c r="AR399" s="223">
        <v>278</v>
      </c>
      <c r="AS399" s="279" t="s">
        <v>398</v>
      </c>
      <c r="AT399" s="262" t="s">
        <v>412</v>
      </c>
      <c r="AU399" s="323" t="s">
        <v>4684</v>
      </c>
      <c r="AV399" s="263" t="s">
        <v>412</v>
      </c>
      <c r="AW399" s="317"/>
      <c r="AX399" s="317"/>
      <c r="AY399" s="279" t="s">
        <v>400</v>
      </c>
      <c r="AZ399" s="221" t="s">
        <v>383</v>
      </c>
      <c r="BA399" s="247" t="s">
        <v>390</v>
      </c>
      <c r="BB399" s="250" t="s">
        <v>789</v>
      </c>
      <c r="BC399" s="264">
        <v>44620</v>
      </c>
      <c r="BD399" s="250" t="s">
        <v>394</v>
      </c>
      <c r="BE399" s="240" t="s">
        <v>576</v>
      </c>
      <c r="BF399" s="124">
        <v>0</v>
      </c>
      <c r="BG399" s="235" t="s">
        <v>386</v>
      </c>
      <c r="BH399" s="223">
        <v>-44620</v>
      </c>
      <c r="BI399" s="221" t="s">
        <v>398</v>
      </c>
      <c r="BJ399" s="267"/>
      <c r="BK399" s="267"/>
      <c r="BL399" s="267"/>
      <c r="BM399" s="267"/>
      <c r="BN399" s="221"/>
      <c r="BO399" s="267"/>
      <c r="BP399" s="268" t="s">
        <v>293</v>
      </c>
      <c r="BQ399" s="62" t="s">
        <v>2701</v>
      </c>
      <c r="BR399" s="269">
        <v>44712</v>
      </c>
      <c r="BS399" s="233" t="s">
        <v>4707</v>
      </c>
      <c r="BT399" s="234">
        <v>0</v>
      </c>
      <c r="BU399" s="235" t="s">
        <v>386</v>
      </c>
      <c r="BV399" s="223">
        <v>92</v>
      </c>
      <c r="BW399" s="221" t="s">
        <v>398</v>
      </c>
      <c r="BX399" s="307">
        <v>44729</v>
      </c>
      <c r="BY399" s="291" t="s">
        <v>4708</v>
      </c>
      <c r="BZ399" s="291" t="s">
        <v>1378</v>
      </c>
      <c r="CA399" s="108">
        <v>0</v>
      </c>
      <c r="CB399" s="236" t="s">
        <v>293</v>
      </c>
      <c r="CC399" s="94"/>
      <c r="CD399" s="268" t="s">
        <v>293</v>
      </c>
      <c r="CE399" s="237">
        <v>44823</v>
      </c>
      <c r="CF399" s="57" t="s">
        <v>4754</v>
      </c>
      <c r="CG399" s="50" t="s">
        <v>4755</v>
      </c>
      <c r="CH399" s="20" t="s">
        <v>4756</v>
      </c>
      <c r="CI399" s="109">
        <v>1</v>
      </c>
      <c r="CJ399" s="235" t="str">
        <f t="shared" si="60"/>
        <v>CUMPLIMIENTO TOTAL</v>
      </c>
      <c r="CK399" s="223">
        <f t="shared" si="57"/>
        <v>92</v>
      </c>
      <c r="CL399" s="221" t="str">
        <f t="shared" si="58"/>
        <v>CON TIEMPO</v>
      </c>
      <c r="CM399" s="613">
        <v>44880</v>
      </c>
      <c r="CN399" s="294" t="s">
        <v>4738</v>
      </c>
      <c r="CO399" s="614" t="s">
        <v>402</v>
      </c>
      <c r="CP399" s="106">
        <v>1</v>
      </c>
      <c r="CQ399" s="236" t="s">
        <v>294</v>
      </c>
      <c r="CR399" s="94"/>
      <c r="CS399" s="249">
        <v>44963</v>
      </c>
      <c r="CT399" s="82" t="s">
        <v>1125</v>
      </c>
      <c r="CU399" s="82" t="s">
        <v>339</v>
      </c>
      <c r="CV399" s="107">
        <v>1</v>
      </c>
      <c r="CW399" s="110">
        <v>1</v>
      </c>
      <c r="CX399" s="235" t="str">
        <f t="shared" si="61"/>
        <v>CUMPLIMIENTO TOTAL</v>
      </c>
      <c r="CY399" s="223" t="str">
        <f t="shared" si="62"/>
        <v>NO APLICA ACCION CERRADA</v>
      </c>
      <c r="CZ399" s="221" t="str">
        <f>(IF(CQ399="CERRADO","NO APLICA ACCION CERRADA",IF(CW399&lt;=0,"VENCIDO",IF(AY399&lt;=$V$5,"POR VENCER","CON TIEMPO"))))</f>
        <v>NO APLICA ACCION CERRADA</v>
      </c>
      <c r="DA399" s="239" t="s">
        <v>328</v>
      </c>
      <c r="DB399" s="82" t="s">
        <v>1125</v>
      </c>
      <c r="DC399" s="82" t="s">
        <v>339</v>
      </c>
      <c r="DD399" s="107">
        <v>1</v>
      </c>
      <c r="DE399" s="97" t="s">
        <v>294</v>
      </c>
      <c r="DF399" s="94"/>
      <c r="DG399" s="141"/>
      <c r="DH399" s="141"/>
      <c r="DI399" s="141"/>
      <c r="DJ399" s="141"/>
      <c r="DK399" s="141"/>
      <c r="DL399" s="141"/>
      <c r="DM399" s="141"/>
      <c r="DN399" s="141"/>
      <c r="DO399" s="141"/>
      <c r="DP399" s="141"/>
      <c r="DQ399" s="141"/>
      <c r="DR399" s="141"/>
      <c r="DS399" s="141"/>
      <c r="DT399" s="141"/>
      <c r="DU399" s="141"/>
      <c r="DV399" s="141"/>
      <c r="DW399" s="141"/>
      <c r="DX399" s="141"/>
      <c r="DY399" s="141"/>
      <c r="DZ399" s="141"/>
      <c r="EA399" s="141"/>
      <c r="EB399" s="141"/>
      <c r="EC399" s="141"/>
      <c r="ED399" s="141"/>
      <c r="EE399" s="141"/>
      <c r="EF399" s="141"/>
      <c r="EG399" s="141"/>
      <c r="EH399" s="141"/>
      <c r="EI399" s="141"/>
      <c r="EJ399" s="141"/>
      <c r="EK399" s="141"/>
      <c r="EL399" s="141"/>
      <c r="EM399" s="141"/>
      <c r="EN399" s="141"/>
      <c r="EO399" s="141"/>
      <c r="EP399" s="141"/>
      <c r="EQ399" s="141"/>
      <c r="ER399" s="141"/>
      <c r="ES399" s="141"/>
      <c r="ET399" s="141"/>
      <c r="EU399" s="141"/>
      <c r="EV399" s="141"/>
      <c r="EW399" s="141"/>
      <c r="EX399" s="141"/>
      <c r="EY399" s="141"/>
      <c r="EZ399" s="141"/>
      <c r="FA399" s="141"/>
      <c r="FB399" s="141"/>
      <c r="FC399" s="141"/>
      <c r="FD399" s="141"/>
      <c r="FE399" s="141"/>
      <c r="FF399" s="141"/>
      <c r="FG399" s="141"/>
      <c r="FH399" s="141"/>
      <c r="FI399" s="141"/>
      <c r="FJ399" s="141"/>
      <c r="FK399" s="141"/>
      <c r="FL399" s="141"/>
      <c r="FM399" s="141"/>
      <c r="FN399" s="141"/>
      <c r="FO399" s="141"/>
      <c r="FP399" s="141"/>
      <c r="FQ399" s="141"/>
      <c r="FR399" s="141"/>
      <c r="FS399" s="141"/>
      <c r="FT399" s="141"/>
      <c r="FU399" s="141"/>
      <c r="FV399" s="141"/>
      <c r="FW399" s="141"/>
      <c r="FX399" s="141"/>
      <c r="FY399" s="141"/>
      <c r="FZ399" s="141"/>
      <c r="GA399" s="141"/>
      <c r="GB399" s="141"/>
      <c r="GC399" s="141"/>
      <c r="GD399" s="141"/>
      <c r="GE399" s="141"/>
      <c r="GF399" s="141"/>
      <c r="GG399" s="141"/>
      <c r="GH399" s="141"/>
      <c r="GI399" s="141"/>
      <c r="GJ399" s="141"/>
      <c r="GK399" s="141"/>
      <c r="GL399" s="141"/>
      <c r="GM399" s="141"/>
      <c r="GN399" s="141"/>
      <c r="GO399" s="141"/>
      <c r="GP399" s="141"/>
      <c r="GQ399" s="141"/>
      <c r="GR399" s="141"/>
      <c r="GS399" s="141"/>
      <c r="GT399" s="141"/>
      <c r="GU399" s="141"/>
      <c r="GV399" s="141"/>
      <c r="GW399" s="141"/>
      <c r="GX399" s="141"/>
      <c r="GY399" s="141"/>
      <c r="GZ399" s="141"/>
      <c r="HA399" s="141"/>
      <c r="HB399" s="141"/>
      <c r="HC399" s="141"/>
      <c r="HD399" s="141"/>
      <c r="HE399" s="141"/>
      <c r="HF399" s="141"/>
      <c r="HG399" s="141"/>
      <c r="HH399" s="141"/>
      <c r="HI399" s="141"/>
      <c r="HJ399" s="141"/>
      <c r="HK399" s="141"/>
      <c r="HL399" s="141"/>
      <c r="HM399" s="141"/>
      <c r="HN399" s="141"/>
      <c r="HO399" s="141"/>
      <c r="HP399" s="141"/>
      <c r="HQ399" s="141"/>
      <c r="HR399" s="141"/>
      <c r="HS399" s="141"/>
      <c r="HT399" s="141"/>
      <c r="HU399" s="141"/>
      <c r="HV399" s="141"/>
      <c r="HW399" s="141"/>
      <c r="HX399" s="141"/>
      <c r="HY399" s="141"/>
      <c r="HZ399" s="141"/>
      <c r="IA399" s="141"/>
      <c r="IB399" s="141"/>
      <c r="IC399" s="141"/>
      <c r="ID399" s="141"/>
      <c r="IE399" s="141"/>
      <c r="IF399" s="141"/>
      <c r="IG399" s="141"/>
      <c r="IH399" s="141"/>
      <c r="II399" s="141"/>
      <c r="IJ399" s="141"/>
      <c r="IK399" s="141"/>
      <c r="IL399" s="141"/>
      <c r="IM399" s="141"/>
      <c r="IN399" s="141"/>
      <c r="IO399" s="141"/>
      <c r="IP399" s="141"/>
      <c r="IQ399" s="141"/>
      <c r="IR399" s="141"/>
      <c r="IS399" s="141"/>
      <c r="IT399" s="141"/>
      <c r="IU399" s="141"/>
      <c r="IV399" s="141"/>
      <c r="IW399" s="141"/>
      <c r="IX399" s="141"/>
      <c r="IY399" s="141"/>
      <c r="IZ399" s="141"/>
      <c r="JA399" s="141"/>
      <c r="JB399" s="141"/>
      <c r="JC399" s="141"/>
      <c r="JD399" s="141"/>
      <c r="JE399" s="141"/>
      <c r="JF399" s="141"/>
      <c r="JG399" s="141"/>
      <c r="JH399" s="141"/>
      <c r="JI399" s="141"/>
      <c r="JJ399" s="141"/>
      <c r="JK399" s="141"/>
      <c r="JL399" s="141"/>
      <c r="JM399" s="141"/>
      <c r="JN399" s="141"/>
      <c r="JO399" s="141"/>
      <c r="JP399" s="141"/>
      <c r="JQ399" s="141"/>
      <c r="JR399" s="141"/>
      <c r="JS399" s="141"/>
      <c r="JT399" s="141"/>
      <c r="JU399" s="141"/>
      <c r="JV399" s="141"/>
      <c r="JW399" s="141"/>
      <c r="JX399" s="141"/>
      <c r="JY399" s="141"/>
      <c r="JZ399" s="141"/>
      <c r="KA399" s="141"/>
      <c r="KB399" s="141"/>
      <c r="KC399" s="141"/>
      <c r="KD399" s="141"/>
      <c r="KE399" s="141"/>
      <c r="KF399" s="141"/>
      <c r="KG399" s="141"/>
      <c r="KH399" s="141"/>
      <c r="KI399" s="141"/>
      <c r="KJ399" s="141"/>
      <c r="KK399" s="141"/>
      <c r="KL399" s="141"/>
      <c r="KM399" s="141"/>
      <c r="KN399" s="141"/>
      <c r="KO399" s="141"/>
      <c r="KP399" s="141"/>
      <c r="KQ399" s="141"/>
      <c r="KR399" s="141"/>
      <c r="KS399" s="141"/>
      <c r="KT399" s="141"/>
      <c r="KU399" s="141"/>
      <c r="KV399" s="141"/>
      <c r="KW399" s="141"/>
      <c r="KX399" s="141"/>
      <c r="KY399" s="141"/>
      <c r="KZ399" s="141"/>
      <c r="LA399" s="141"/>
      <c r="LB399" s="141"/>
      <c r="LC399" s="141"/>
      <c r="LD399" s="141"/>
      <c r="LE399" s="141"/>
      <c r="LF399" s="141"/>
      <c r="LG399" s="141"/>
      <c r="LH399" s="141"/>
      <c r="LI399" s="141"/>
      <c r="LJ399" s="141"/>
      <c r="LK399" s="141"/>
      <c r="LL399" s="141"/>
      <c r="LM399" s="141"/>
      <c r="LN399" s="141"/>
      <c r="LO399" s="141"/>
      <c r="LP399" s="141"/>
      <c r="LQ399" s="141"/>
      <c r="LR399" s="141"/>
      <c r="LS399" s="141"/>
      <c r="LT399" s="141"/>
      <c r="LU399" s="141"/>
      <c r="LV399" s="141"/>
      <c r="LW399" s="141"/>
      <c r="LX399" s="141"/>
      <c r="LY399" s="141"/>
      <c r="LZ399" s="141"/>
      <c r="MA399" s="141"/>
      <c r="MB399" s="141"/>
      <c r="MC399" s="141"/>
      <c r="MD399" s="141"/>
      <c r="ME399" s="141"/>
      <c r="MF399" s="141"/>
      <c r="MG399" s="141"/>
      <c r="MH399" s="141"/>
      <c r="MI399" s="141"/>
      <c r="MJ399" s="141"/>
      <c r="MK399" s="141"/>
      <c r="ML399" s="141"/>
      <c r="MM399" s="141"/>
      <c r="MN399" s="141"/>
      <c r="MO399" s="141"/>
      <c r="MP399" s="141"/>
      <c r="MQ399" s="141"/>
      <c r="MR399" s="141"/>
      <c r="MS399" s="141"/>
      <c r="MT399" s="141"/>
      <c r="MU399" s="141"/>
      <c r="MV399" s="141"/>
      <c r="MW399" s="141"/>
      <c r="MX399" s="141"/>
      <c r="MY399" s="141"/>
      <c r="MZ399" s="141"/>
      <c r="NA399" s="141"/>
      <c r="NB399" s="141"/>
      <c r="NC399" s="141"/>
      <c r="ND399" s="141"/>
      <c r="NE399" s="141"/>
      <c r="NF399" s="141"/>
      <c r="NG399" s="141"/>
      <c r="NH399" s="141"/>
      <c r="NI399" s="141"/>
      <c r="NJ399" s="141"/>
      <c r="NK399" s="141"/>
      <c r="NL399" s="141"/>
      <c r="NM399" s="141"/>
      <c r="NN399" s="141"/>
      <c r="NO399" s="141"/>
      <c r="NP399" s="141"/>
      <c r="NQ399" s="141"/>
      <c r="NR399" s="141"/>
      <c r="NS399" s="141"/>
      <c r="NT399" s="141"/>
      <c r="NU399" s="141"/>
      <c r="NV399" s="141"/>
      <c r="NW399" s="141"/>
      <c r="NX399" s="141"/>
      <c r="NY399" s="141"/>
      <c r="NZ399" s="141"/>
      <c r="OA399" s="141"/>
      <c r="OB399" s="141"/>
      <c r="OC399" s="141"/>
      <c r="OD399" s="141"/>
      <c r="OE399" s="141"/>
      <c r="OF399" s="141"/>
      <c r="OG399" s="141"/>
      <c r="OH399" s="141"/>
      <c r="OI399" s="141"/>
      <c r="OJ399" s="141"/>
      <c r="OK399" s="141"/>
      <c r="OL399" s="141"/>
      <c r="OM399" s="141"/>
      <c r="ON399" s="141"/>
      <c r="OO399" s="141"/>
      <c r="OP399" s="141"/>
      <c r="OQ399" s="141"/>
      <c r="OR399" s="141"/>
      <c r="OS399" s="141"/>
      <c r="OT399" s="141"/>
      <c r="OU399" s="141"/>
      <c r="OV399" s="141"/>
      <c r="OW399" s="141"/>
      <c r="OX399" s="141"/>
      <c r="OY399" s="141"/>
      <c r="OZ399" s="141"/>
      <c r="PA399" s="141"/>
      <c r="PB399" s="141"/>
      <c r="PC399" s="141"/>
      <c r="PD399" s="141"/>
      <c r="PE399" s="141"/>
      <c r="PF399" s="141"/>
      <c r="PG399" s="141"/>
      <c r="PH399" s="141"/>
      <c r="PI399" s="141"/>
      <c r="PJ399" s="141"/>
      <c r="PK399" s="141"/>
      <c r="PL399" s="141"/>
      <c r="PM399" s="141"/>
      <c r="PN399" s="141"/>
      <c r="PO399" s="141"/>
      <c r="PP399" s="141"/>
      <c r="PQ399" s="141"/>
      <c r="PR399" s="141"/>
      <c r="PS399" s="141"/>
      <c r="PT399" s="141"/>
      <c r="PU399" s="141"/>
      <c r="PV399" s="141"/>
      <c r="PW399" s="141"/>
      <c r="PX399" s="141"/>
      <c r="PY399" s="141"/>
      <c r="PZ399" s="141"/>
      <c r="QA399" s="141"/>
      <c r="QB399" s="141"/>
      <c r="QC399" s="141"/>
      <c r="QD399" s="141"/>
      <c r="QE399" s="141"/>
      <c r="QF399" s="141"/>
      <c r="QG399" s="145"/>
    </row>
    <row r="400" spans="1:449" s="145" customFormat="1" ht="118.5" hidden="1" customHeight="1">
      <c r="A400" s="252">
        <v>374</v>
      </c>
      <c r="B400" s="253" t="s">
        <v>959</v>
      </c>
      <c r="C400" s="215" t="s">
        <v>649</v>
      </c>
      <c r="D400" s="213" t="s">
        <v>344</v>
      </c>
      <c r="E400" s="213" t="s">
        <v>4697</v>
      </c>
      <c r="F400" s="215" t="s">
        <v>648</v>
      </c>
      <c r="G400" s="215" t="s">
        <v>649</v>
      </c>
      <c r="H400" s="213" t="s">
        <v>344</v>
      </c>
      <c r="I400" s="215" t="s">
        <v>3995</v>
      </c>
      <c r="J400" s="215" t="s">
        <v>671</v>
      </c>
      <c r="K400" s="215" t="s">
        <v>672</v>
      </c>
      <c r="L400" s="215" t="s">
        <v>673</v>
      </c>
      <c r="M400" s="215" t="s">
        <v>674</v>
      </c>
      <c r="N400" s="215" t="s">
        <v>675</v>
      </c>
      <c r="O400" s="213" t="s">
        <v>158</v>
      </c>
      <c r="P400" s="213" t="s">
        <v>4757</v>
      </c>
      <c r="Q400" s="213" t="s">
        <v>482</v>
      </c>
      <c r="R400" s="213" t="s">
        <v>250</v>
      </c>
      <c r="S400" s="255" t="s">
        <v>4758</v>
      </c>
      <c r="T400" s="255" t="s">
        <v>4759</v>
      </c>
      <c r="U400" s="273" t="s">
        <v>4676</v>
      </c>
      <c r="V400" s="735">
        <v>2021</v>
      </c>
      <c r="W400" s="255" t="s">
        <v>4760</v>
      </c>
      <c r="X400" s="736" t="s">
        <v>4761</v>
      </c>
      <c r="Y400" s="224" t="s">
        <v>4762</v>
      </c>
      <c r="Z400" s="224" t="s">
        <v>4763</v>
      </c>
      <c r="AA400" s="743">
        <v>1</v>
      </c>
      <c r="AB400" s="743" t="s">
        <v>4764</v>
      </c>
      <c r="AC400" s="739" t="s">
        <v>4765</v>
      </c>
      <c r="AD400" s="737">
        <v>1</v>
      </c>
      <c r="AE400" s="343" t="s">
        <v>4766</v>
      </c>
      <c r="AF400" s="277">
        <v>44517</v>
      </c>
      <c r="AG400" s="277">
        <v>44912</v>
      </c>
      <c r="AH400" s="740"/>
      <c r="AI400" s="260" t="s">
        <v>309</v>
      </c>
      <c r="AJ400" s="260" t="s">
        <v>309</v>
      </c>
      <c r="AK400" s="218">
        <f t="shared" si="59"/>
        <v>201</v>
      </c>
      <c r="AL400" s="592" t="s">
        <v>4684</v>
      </c>
      <c r="AM400" s="316"/>
      <c r="AN400" s="316"/>
      <c r="AO400" s="316"/>
      <c r="AP400" s="317"/>
      <c r="AQ400" s="235" t="s">
        <v>386</v>
      </c>
      <c r="AR400" s="223">
        <v>461</v>
      </c>
      <c r="AS400" s="279" t="s">
        <v>398</v>
      </c>
      <c r="AT400" s="262" t="s">
        <v>412</v>
      </c>
      <c r="AU400" s="323" t="s">
        <v>4684</v>
      </c>
      <c r="AV400" s="263" t="s">
        <v>412</v>
      </c>
      <c r="AW400" s="317"/>
      <c r="AX400" s="317"/>
      <c r="AY400" s="279" t="s">
        <v>400</v>
      </c>
      <c r="AZ400" s="221" t="s">
        <v>383</v>
      </c>
      <c r="BA400" s="247" t="s">
        <v>390</v>
      </c>
      <c r="BB400" s="250" t="s">
        <v>789</v>
      </c>
      <c r="BC400" s="264">
        <v>44620</v>
      </c>
      <c r="BD400" s="250" t="s">
        <v>394</v>
      </c>
      <c r="BE400" s="240" t="s">
        <v>576</v>
      </c>
      <c r="BF400" s="124">
        <v>0</v>
      </c>
      <c r="BG400" s="235" t="s">
        <v>386</v>
      </c>
      <c r="BH400" s="223">
        <v>-44620</v>
      </c>
      <c r="BI400" s="221" t="s">
        <v>398</v>
      </c>
      <c r="BJ400" s="267"/>
      <c r="BK400" s="267"/>
      <c r="BL400" s="267"/>
      <c r="BM400" s="267"/>
      <c r="BN400" s="221"/>
      <c r="BO400" s="267"/>
      <c r="BP400" s="268" t="s">
        <v>293</v>
      </c>
      <c r="BQ400" s="62" t="s">
        <v>2701</v>
      </c>
      <c r="BR400" s="269">
        <v>44712</v>
      </c>
      <c r="BS400" s="233" t="s">
        <v>4707</v>
      </c>
      <c r="BT400" s="234">
        <v>0</v>
      </c>
      <c r="BU400" s="235" t="s">
        <v>386</v>
      </c>
      <c r="BV400" s="223">
        <v>201</v>
      </c>
      <c r="BW400" s="221" t="s">
        <v>398</v>
      </c>
      <c r="BX400" s="307">
        <v>44729</v>
      </c>
      <c r="BY400" s="291" t="s">
        <v>4708</v>
      </c>
      <c r="BZ400" s="291" t="s">
        <v>1378</v>
      </c>
      <c r="CA400" s="108">
        <v>0</v>
      </c>
      <c r="CB400" s="236" t="s">
        <v>293</v>
      </c>
      <c r="CC400" s="94"/>
      <c r="CD400" s="268" t="s">
        <v>293</v>
      </c>
      <c r="CE400" s="237">
        <v>44823</v>
      </c>
      <c r="CF400" s="57" t="s">
        <v>4767</v>
      </c>
      <c r="CG400" s="20" t="s">
        <v>4768</v>
      </c>
      <c r="CH400" s="20" t="s">
        <v>4763</v>
      </c>
      <c r="CI400" s="109">
        <v>0</v>
      </c>
      <c r="CJ400" s="235" t="str">
        <f t="shared" si="60"/>
        <v>SIN AVANCE</v>
      </c>
      <c r="CK400" s="223">
        <f t="shared" si="57"/>
        <v>201</v>
      </c>
      <c r="CL400" s="221" t="str">
        <f t="shared" si="58"/>
        <v>CON TIEMPO</v>
      </c>
      <c r="CM400" s="613">
        <v>44880</v>
      </c>
      <c r="CN400" s="294" t="s">
        <v>4769</v>
      </c>
      <c r="CO400" s="614" t="s">
        <v>402</v>
      </c>
      <c r="CP400" s="106">
        <v>0</v>
      </c>
      <c r="CQ400" s="236" t="s">
        <v>293</v>
      </c>
      <c r="CR400" s="94"/>
      <c r="CS400" s="249">
        <v>44963</v>
      </c>
      <c r="CT400" s="19" t="s">
        <v>4770</v>
      </c>
      <c r="CU400" s="19" t="s">
        <v>4771</v>
      </c>
      <c r="CV400" s="20" t="s">
        <v>1692</v>
      </c>
      <c r="CW400" s="109">
        <v>1</v>
      </c>
      <c r="CX400" s="235" t="str">
        <f t="shared" si="61"/>
        <v>CUMPLIMIENTO TOTAL</v>
      </c>
      <c r="CY400" s="223">
        <f t="shared" si="62"/>
        <v>201</v>
      </c>
      <c r="CZ400" s="221" t="str">
        <f>(IF(CQ400="CERRADO","NO APLICA ACCION CERRADA",IF(CY400&lt;=0,"VENCIDO",IF(AY400&lt;=$V$5,"POR VENCER","CON TIEMPO"))))</f>
        <v>CON TIEMPO</v>
      </c>
      <c r="DA400" s="249">
        <v>44974</v>
      </c>
      <c r="DB400" s="70" t="s">
        <v>4772</v>
      </c>
      <c r="DC400" s="94" t="s">
        <v>1416</v>
      </c>
      <c r="DD400" s="108">
        <v>1</v>
      </c>
      <c r="DE400" s="97" t="s">
        <v>294</v>
      </c>
      <c r="DF400" s="94"/>
      <c r="DG400" s="141"/>
      <c r="DH400" s="141"/>
      <c r="DI400" s="141"/>
      <c r="DJ400" s="141"/>
      <c r="DK400" s="141"/>
      <c r="DL400" s="141"/>
      <c r="DM400" s="141"/>
      <c r="DN400" s="141"/>
      <c r="DO400" s="141"/>
      <c r="DP400" s="141"/>
      <c r="DQ400" s="141"/>
      <c r="DR400" s="141"/>
      <c r="DS400" s="141"/>
      <c r="DT400" s="141"/>
      <c r="DU400" s="141"/>
      <c r="DV400" s="141"/>
      <c r="DW400" s="141"/>
      <c r="DX400" s="141"/>
      <c r="DY400" s="141"/>
      <c r="DZ400" s="141"/>
      <c r="EA400" s="141"/>
      <c r="EB400" s="141"/>
      <c r="EC400" s="141"/>
      <c r="ED400" s="141"/>
      <c r="EE400" s="141"/>
      <c r="EF400" s="141"/>
      <c r="EG400" s="141"/>
      <c r="EH400" s="141"/>
      <c r="EI400" s="141"/>
      <c r="EJ400" s="141"/>
      <c r="EK400" s="141"/>
      <c r="EL400" s="141"/>
      <c r="EM400" s="141"/>
      <c r="EN400" s="141"/>
      <c r="EO400" s="141"/>
      <c r="EP400" s="141"/>
      <c r="EQ400" s="141"/>
      <c r="ER400" s="141"/>
      <c r="ES400" s="141"/>
      <c r="ET400" s="141"/>
      <c r="EU400" s="141"/>
      <c r="EV400" s="141"/>
      <c r="EW400" s="141"/>
      <c r="EX400" s="141"/>
      <c r="EY400" s="141"/>
      <c r="EZ400" s="141"/>
      <c r="FA400" s="141"/>
      <c r="FB400" s="141"/>
      <c r="FC400" s="141"/>
      <c r="FD400" s="141"/>
      <c r="FE400" s="141"/>
      <c r="FF400" s="141"/>
      <c r="FG400" s="141"/>
      <c r="FH400" s="141"/>
      <c r="FI400" s="141"/>
      <c r="FJ400" s="141"/>
      <c r="FK400" s="141"/>
      <c r="FL400" s="141"/>
      <c r="FM400" s="141"/>
      <c r="FN400" s="141"/>
      <c r="FO400" s="141"/>
      <c r="FP400" s="141"/>
      <c r="FQ400" s="141"/>
      <c r="FR400" s="141"/>
      <c r="FS400" s="141"/>
      <c r="FT400" s="141"/>
      <c r="FU400" s="141"/>
      <c r="FV400" s="141"/>
      <c r="FW400" s="141"/>
      <c r="FX400" s="141"/>
      <c r="FY400" s="141"/>
      <c r="FZ400" s="141"/>
      <c r="GA400" s="141"/>
      <c r="GB400" s="141"/>
      <c r="GC400" s="141"/>
      <c r="GD400" s="141"/>
      <c r="GE400" s="141"/>
      <c r="GF400" s="141"/>
      <c r="GG400" s="141"/>
      <c r="GH400" s="141"/>
      <c r="GI400" s="141"/>
      <c r="GJ400" s="141"/>
      <c r="GK400" s="141"/>
      <c r="GL400" s="141"/>
      <c r="GM400" s="141"/>
      <c r="GN400" s="141"/>
      <c r="GO400" s="141"/>
      <c r="GP400" s="141"/>
      <c r="GQ400" s="141"/>
      <c r="GR400" s="141"/>
      <c r="GS400" s="141"/>
      <c r="GT400" s="141"/>
      <c r="GU400" s="141"/>
      <c r="GV400" s="141"/>
      <c r="GW400" s="141"/>
      <c r="GX400" s="141"/>
      <c r="GY400" s="141"/>
      <c r="GZ400" s="141"/>
      <c r="HA400" s="141"/>
      <c r="HB400" s="141"/>
      <c r="HC400" s="141"/>
      <c r="HD400" s="141"/>
      <c r="HE400" s="141"/>
      <c r="HF400" s="141"/>
      <c r="HG400" s="141"/>
      <c r="HH400" s="141"/>
      <c r="HI400" s="141"/>
      <c r="HJ400" s="141"/>
      <c r="HK400" s="141"/>
      <c r="HL400" s="141"/>
      <c r="HM400" s="141"/>
      <c r="HN400" s="141"/>
      <c r="HO400" s="141"/>
      <c r="HP400" s="141"/>
      <c r="HQ400" s="141"/>
      <c r="HR400" s="141"/>
      <c r="HS400" s="141"/>
      <c r="HT400" s="141"/>
      <c r="HU400" s="141"/>
      <c r="HV400" s="141"/>
      <c r="HW400" s="141"/>
      <c r="HX400" s="141"/>
      <c r="HY400" s="141"/>
      <c r="HZ400" s="141"/>
      <c r="IA400" s="141"/>
      <c r="IB400" s="141"/>
      <c r="IC400" s="141"/>
      <c r="ID400" s="141"/>
      <c r="IE400" s="141"/>
      <c r="IF400" s="141"/>
      <c r="IG400" s="141"/>
      <c r="IH400" s="141"/>
      <c r="II400" s="141"/>
      <c r="IJ400" s="141"/>
      <c r="IK400" s="141"/>
      <c r="IL400" s="141"/>
      <c r="IM400" s="141"/>
      <c r="IN400" s="141"/>
      <c r="IO400" s="141"/>
      <c r="IP400" s="141"/>
      <c r="IQ400" s="141"/>
      <c r="IR400" s="141"/>
      <c r="IS400" s="141"/>
      <c r="IT400" s="141"/>
      <c r="IU400" s="141"/>
      <c r="IV400" s="141"/>
      <c r="IW400" s="141"/>
      <c r="IX400" s="141"/>
      <c r="IY400" s="141"/>
      <c r="IZ400" s="141"/>
      <c r="JA400" s="141"/>
      <c r="JB400" s="141"/>
      <c r="JC400" s="141"/>
      <c r="JD400" s="141"/>
      <c r="JE400" s="141"/>
      <c r="JF400" s="141"/>
      <c r="JG400" s="141"/>
      <c r="JH400" s="141"/>
      <c r="JI400" s="141"/>
      <c r="JJ400" s="141"/>
      <c r="JK400" s="141"/>
      <c r="JL400" s="141"/>
      <c r="JM400" s="141"/>
      <c r="JN400" s="141"/>
      <c r="JO400" s="141"/>
      <c r="JP400" s="141"/>
      <c r="JQ400" s="141"/>
      <c r="JR400" s="141"/>
      <c r="JS400" s="141"/>
      <c r="JT400" s="141"/>
      <c r="JU400" s="141"/>
      <c r="JV400" s="141"/>
      <c r="JW400" s="141"/>
      <c r="JX400" s="141"/>
      <c r="JY400" s="141"/>
      <c r="JZ400" s="141"/>
      <c r="KA400" s="141"/>
      <c r="KB400" s="141"/>
      <c r="KC400" s="141"/>
      <c r="KD400" s="141"/>
      <c r="KE400" s="141"/>
      <c r="KF400" s="141"/>
      <c r="KG400" s="141"/>
      <c r="KH400" s="141"/>
      <c r="KI400" s="141"/>
      <c r="KJ400" s="141"/>
      <c r="KK400" s="141"/>
      <c r="KL400" s="141"/>
      <c r="KM400" s="141"/>
      <c r="KN400" s="141"/>
      <c r="KO400" s="141"/>
      <c r="KP400" s="141"/>
      <c r="KQ400" s="141"/>
      <c r="KR400" s="141"/>
      <c r="KS400" s="141"/>
      <c r="KT400" s="141"/>
      <c r="KU400" s="141"/>
      <c r="KV400" s="141"/>
      <c r="KW400" s="141"/>
      <c r="KX400" s="141"/>
      <c r="KY400" s="141"/>
      <c r="KZ400" s="141"/>
      <c r="LA400" s="141"/>
      <c r="LB400" s="141"/>
      <c r="LC400" s="141"/>
      <c r="LD400" s="141"/>
      <c r="LE400" s="141"/>
      <c r="LF400" s="141"/>
      <c r="LG400" s="141"/>
      <c r="LH400" s="141"/>
      <c r="LI400" s="141"/>
      <c r="LJ400" s="141"/>
      <c r="LK400" s="141"/>
      <c r="LL400" s="141"/>
      <c r="LM400" s="141"/>
      <c r="LN400" s="141"/>
      <c r="LO400" s="141"/>
      <c r="LP400" s="141"/>
      <c r="LQ400" s="141"/>
      <c r="LR400" s="141"/>
      <c r="LS400" s="141"/>
      <c r="LT400" s="141"/>
      <c r="LU400" s="141"/>
      <c r="LV400" s="141"/>
      <c r="LW400" s="141"/>
      <c r="LX400" s="141"/>
      <c r="LY400" s="141"/>
      <c r="LZ400" s="141"/>
      <c r="MA400" s="141"/>
      <c r="MB400" s="141"/>
      <c r="MC400" s="141"/>
      <c r="MD400" s="141"/>
      <c r="ME400" s="141"/>
      <c r="MF400" s="141"/>
      <c r="MG400" s="141"/>
      <c r="MH400" s="141"/>
      <c r="MI400" s="141"/>
      <c r="MJ400" s="141"/>
      <c r="MK400" s="141"/>
      <c r="ML400" s="141"/>
      <c r="MM400" s="141"/>
      <c r="MN400" s="141"/>
      <c r="MO400" s="141"/>
      <c r="MP400" s="141"/>
      <c r="MQ400" s="141"/>
      <c r="MR400" s="141"/>
      <c r="MS400" s="141"/>
      <c r="MT400" s="141"/>
      <c r="MU400" s="141"/>
      <c r="MV400" s="141"/>
      <c r="MW400" s="141"/>
      <c r="MX400" s="141"/>
      <c r="MY400" s="141"/>
      <c r="MZ400" s="141"/>
      <c r="NA400" s="141"/>
      <c r="NB400" s="141"/>
      <c r="NC400" s="141"/>
      <c r="ND400" s="141"/>
      <c r="NE400" s="141"/>
      <c r="NF400" s="141"/>
      <c r="NG400" s="141"/>
      <c r="NH400" s="141"/>
      <c r="NI400" s="141"/>
      <c r="NJ400" s="141"/>
      <c r="NK400" s="141"/>
      <c r="NL400" s="141"/>
      <c r="NM400" s="141"/>
      <c r="NN400" s="141"/>
      <c r="NO400" s="141"/>
      <c r="NP400" s="141"/>
      <c r="NQ400" s="141"/>
      <c r="NR400" s="141"/>
      <c r="NS400" s="141"/>
      <c r="NT400" s="141"/>
      <c r="NU400" s="141"/>
      <c r="NV400" s="141"/>
      <c r="NW400" s="141"/>
      <c r="NX400" s="141"/>
      <c r="NY400" s="141"/>
      <c r="NZ400" s="141"/>
      <c r="OA400" s="141"/>
      <c r="OB400" s="141"/>
      <c r="OC400" s="141"/>
      <c r="OD400" s="141"/>
      <c r="OE400" s="141"/>
      <c r="OF400" s="141"/>
      <c r="OG400" s="141"/>
      <c r="OH400" s="141"/>
      <c r="OI400" s="141"/>
      <c r="OJ400" s="141"/>
      <c r="OK400" s="141"/>
      <c r="OL400" s="141"/>
      <c r="OM400" s="141"/>
      <c r="ON400" s="141"/>
      <c r="OO400" s="141"/>
      <c r="OP400" s="141"/>
      <c r="OQ400" s="141"/>
      <c r="OR400" s="141"/>
      <c r="OS400" s="141"/>
      <c r="OT400" s="141"/>
      <c r="OU400" s="141"/>
      <c r="OV400" s="141"/>
      <c r="OW400" s="141"/>
      <c r="OX400" s="141"/>
      <c r="OY400" s="141"/>
      <c r="OZ400" s="141"/>
      <c r="PA400" s="141"/>
      <c r="PB400" s="141"/>
      <c r="PC400" s="141"/>
      <c r="PD400" s="141"/>
      <c r="PE400" s="141"/>
      <c r="PF400" s="141"/>
      <c r="PG400" s="141"/>
      <c r="PH400" s="141"/>
      <c r="PI400" s="141"/>
      <c r="PJ400" s="141"/>
      <c r="PK400" s="141"/>
      <c r="PL400" s="141"/>
      <c r="PM400" s="141"/>
      <c r="PN400" s="141"/>
      <c r="PO400" s="141"/>
      <c r="PP400" s="141"/>
      <c r="PQ400" s="141"/>
      <c r="PR400" s="141"/>
      <c r="PS400" s="141"/>
      <c r="PT400" s="141"/>
      <c r="PU400" s="141"/>
      <c r="PV400" s="141"/>
      <c r="PW400" s="141"/>
      <c r="PX400" s="141"/>
      <c r="PY400" s="141"/>
      <c r="PZ400" s="141"/>
      <c r="QA400" s="141"/>
      <c r="QB400" s="141"/>
      <c r="QC400" s="141"/>
      <c r="QD400" s="141"/>
      <c r="QE400" s="141"/>
      <c r="QF400" s="141"/>
    </row>
    <row r="401" spans="1:449" s="145" customFormat="1" ht="118.5" hidden="1" customHeight="1">
      <c r="A401" s="252">
        <v>375</v>
      </c>
      <c r="B401" s="253" t="s">
        <v>959</v>
      </c>
      <c r="C401" s="215" t="s">
        <v>649</v>
      </c>
      <c r="D401" s="213" t="s">
        <v>344</v>
      </c>
      <c r="E401" s="213" t="s">
        <v>4697</v>
      </c>
      <c r="F401" s="215" t="s">
        <v>648</v>
      </c>
      <c r="G401" s="215" t="s">
        <v>649</v>
      </c>
      <c r="H401" s="213" t="s">
        <v>344</v>
      </c>
      <c r="I401" s="215" t="s">
        <v>3995</v>
      </c>
      <c r="J401" s="215" t="s">
        <v>671</v>
      </c>
      <c r="K401" s="215" t="s">
        <v>672</v>
      </c>
      <c r="L401" s="215" t="s">
        <v>673</v>
      </c>
      <c r="M401" s="215" t="s">
        <v>674</v>
      </c>
      <c r="N401" s="215" t="s">
        <v>675</v>
      </c>
      <c r="O401" s="213" t="s">
        <v>158</v>
      </c>
      <c r="P401" s="213" t="s">
        <v>183</v>
      </c>
      <c r="Q401" s="213" t="s">
        <v>482</v>
      </c>
      <c r="R401" s="213" t="s">
        <v>250</v>
      </c>
      <c r="S401" s="255" t="s">
        <v>4773</v>
      </c>
      <c r="T401" s="255" t="s">
        <v>4759</v>
      </c>
      <c r="U401" s="273" t="s">
        <v>4676</v>
      </c>
      <c r="V401" s="735">
        <v>2021</v>
      </c>
      <c r="W401" s="255" t="s">
        <v>4760</v>
      </c>
      <c r="X401" s="736" t="s">
        <v>4761</v>
      </c>
      <c r="Y401" s="224" t="s">
        <v>4774</v>
      </c>
      <c r="Z401" s="224" t="s">
        <v>4775</v>
      </c>
      <c r="AA401" s="743">
        <v>2</v>
      </c>
      <c r="AB401" s="743" t="s">
        <v>4776</v>
      </c>
      <c r="AC401" s="739" t="s">
        <v>4777</v>
      </c>
      <c r="AD401" s="737">
        <v>1</v>
      </c>
      <c r="AE401" s="343" t="s">
        <v>4778</v>
      </c>
      <c r="AF401" s="277">
        <v>44517</v>
      </c>
      <c r="AG401" s="277">
        <v>44912</v>
      </c>
      <c r="AH401" s="260">
        <v>44900</v>
      </c>
      <c r="AI401" s="260" t="s">
        <v>309</v>
      </c>
      <c r="AJ401" s="260" t="s">
        <v>309</v>
      </c>
      <c r="AK401" s="218">
        <f t="shared" si="59"/>
        <v>201</v>
      </c>
      <c r="AL401" s="592" t="s">
        <v>4684</v>
      </c>
      <c r="AM401" s="316"/>
      <c r="AN401" s="316"/>
      <c r="AO401" s="316"/>
      <c r="AP401" s="317"/>
      <c r="AQ401" s="235" t="s">
        <v>386</v>
      </c>
      <c r="AR401" s="223">
        <v>461</v>
      </c>
      <c r="AS401" s="279" t="s">
        <v>398</v>
      </c>
      <c r="AT401" s="262" t="s">
        <v>412</v>
      </c>
      <c r="AU401" s="323" t="s">
        <v>4684</v>
      </c>
      <c r="AV401" s="263" t="s">
        <v>412</v>
      </c>
      <c r="AW401" s="317"/>
      <c r="AX401" s="317"/>
      <c r="AY401" s="279" t="s">
        <v>400</v>
      </c>
      <c r="AZ401" s="221" t="s">
        <v>383</v>
      </c>
      <c r="BA401" s="247" t="s">
        <v>390</v>
      </c>
      <c r="BB401" s="250" t="s">
        <v>789</v>
      </c>
      <c r="BC401" s="264">
        <v>44620</v>
      </c>
      <c r="BD401" s="250" t="s">
        <v>394</v>
      </c>
      <c r="BE401" s="240" t="s">
        <v>576</v>
      </c>
      <c r="BF401" s="124">
        <v>0</v>
      </c>
      <c r="BG401" s="235" t="s">
        <v>386</v>
      </c>
      <c r="BH401" s="223">
        <v>-44620</v>
      </c>
      <c r="BI401" s="221" t="s">
        <v>398</v>
      </c>
      <c r="BJ401" s="267"/>
      <c r="BK401" s="267"/>
      <c r="BL401" s="267"/>
      <c r="BM401" s="267"/>
      <c r="BN401" s="221"/>
      <c r="BO401" s="267"/>
      <c r="BP401" s="268" t="s">
        <v>293</v>
      </c>
      <c r="BQ401" s="62" t="s">
        <v>2701</v>
      </c>
      <c r="BR401" s="269">
        <v>44712</v>
      </c>
      <c r="BS401" s="233" t="s">
        <v>4707</v>
      </c>
      <c r="BT401" s="234">
        <v>0</v>
      </c>
      <c r="BU401" s="235" t="s">
        <v>386</v>
      </c>
      <c r="BV401" s="223">
        <v>201</v>
      </c>
      <c r="BW401" s="221" t="s">
        <v>398</v>
      </c>
      <c r="BX401" s="307">
        <v>44729</v>
      </c>
      <c r="BY401" s="291" t="s">
        <v>4708</v>
      </c>
      <c r="BZ401" s="291" t="s">
        <v>1378</v>
      </c>
      <c r="CA401" s="108">
        <v>0</v>
      </c>
      <c r="CB401" s="236" t="s">
        <v>293</v>
      </c>
      <c r="CC401" s="94"/>
      <c r="CD401" s="268" t="s">
        <v>293</v>
      </c>
      <c r="CE401" s="237">
        <v>44823</v>
      </c>
      <c r="CF401" s="492" t="s">
        <v>4779</v>
      </c>
      <c r="CG401" s="20" t="s">
        <v>4780</v>
      </c>
      <c r="CH401" s="495" t="s">
        <v>1236</v>
      </c>
      <c r="CI401" s="109">
        <v>1</v>
      </c>
      <c r="CJ401" s="235" t="str">
        <f t="shared" si="60"/>
        <v>CUMPLIMIENTO TOTAL</v>
      </c>
      <c r="CK401" s="223">
        <f t="shared" si="57"/>
        <v>201</v>
      </c>
      <c r="CL401" s="221" t="str">
        <f t="shared" si="58"/>
        <v>CON TIEMPO</v>
      </c>
      <c r="CM401" s="613">
        <v>44880</v>
      </c>
      <c r="CN401" s="294" t="s">
        <v>4781</v>
      </c>
      <c r="CO401" s="614" t="s">
        <v>402</v>
      </c>
      <c r="CP401" s="106">
        <v>1</v>
      </c>
      <c r="CQ401" s="236" t="s">
        <v>294</v>
      </c>
      <c r="CR401" s="94"/>
      <c r="CS401" s="249">
        <v>44963</v>
      </c>
      <c r="CT401" s="82" t="s">
        <v>1125</v>
      </c>
      <c r="CU401" s="82" t="s">
        <v>339</v>
      </c>
      <c r="CV401" s="107">
        <v>1</v>
      </c>
      <c r="CW401" s="110">
        <v>1</v>
      </c>
      <c r="CX401" s="235" t="str">
        <f t="shared" si="61"/>
        <v>CUMPLIMIENTO TOTAL</v>
      </c>
      <c r="CY401" s="223" t="str">
        <f t="shared" si="62"/>
        <v>NO APLICA ACCION CERRADA</v>
      </c>
      <c r="CZ401" s="221" t="str">
        <f>(IF(CQ401="CERRADO","NO APLICA ACCION CERRADA",IF(CW401&lt;=0,"VENCIDO",IF(AY401&lt;=$V$5,"POR VENCER","CON TIEMPO"))))</f>
        <v>NO APLICA ACCION CERRADA</v>
      </c>
      <c r="DA401" s="239" t="s">
        <v>328</v>
      </c>
      <c r="DB401" s="82" t="s">
        <v>1125</v>
      </c>
      <c r="DC401" s="82" t="s">
        <v>339</v>
      </c>
      <c r="DD401" s="107">
        <v>1</v>
      </c>
      <c r="DE401" s="97" t="s">
        <v>294</v>
      </c>
      <c r="DF401" s="94"/>
      <c r="DG401" s="141"/>
      <c r="DH401" s="141"/>
      <c r="DI401" s="141"/>
      <c r="DJ401" s="141"/>
      <c r="DK401" s="141"/>
      <c r="DL401" s="141"/>
      <c r="DM401" s="141"/>
      <c r="DN401" s="141"/>
      <c r="DO401" s="141"/>
      <c r="DP401" s="141"/>
      <c r="DQ401" s="141"/>
      <c r="DR401" s="141"/>
      <c r="DS401" s="141"/>
      <c r="DT401" s="141"/>
      <c r="DU401" s="141"/>
      <c r="DV401" s="141"/>
      <c r="DW401" s="141"/>
      <c r="DX401" s="141"/>
      <c r="DY401" s="141"/>
      <c r="DZ401" s="141"/>
      <c r="EA401" s="141"/>
      <c r="EB401" s="141"/>
      <c r="EC401" s="141"/>
      <c r="ED401" s="141"/>
      <c r="EE401" s="141"/>
      <c r="EF401" s="141"/>
      <c r="EG401" s="141"/>
      <c r="EH401" s="141"/>
      <c r="EI401" s="141"/>
      <c r="EJ401" s="141"/>
      <c r="EK401" s="141"/>
      <c r="EL401" s="141"/>
      <c r="EM401" s="141"/>
      <c r="EN401" s="141"/>
      <c r="EO401" s="141"/>
      <c r="EP401" s="141"/>
      <c r="EQ401" s="141"/>
      <c r="ER401" s="141"/>
      <c r="ES401" s="141"/>
      <c r="ET401" s="141"/>
      <c r="EU401" s="141"/>
      <c r="EV401" s="141"/>
      <c r="EW401" s="141"/>
      <c r="EX401" s="141"/>
      <c r="EY401" s="141"/>
      <c r="EZ401" s="141"/>
      <c r="FA401" s="141"/>
      <c r="FB401" s="141"/>
      <c r="FC401" s="141"/>
      <c r="FD401" s="141"/>
      <c r="FE401" s="141"/>
      <c r="FF401" s="141"/>
      <c r="FG401" s="141"/>
      <c r="FH401" s="141"/>
      <c r="FI401" s="141"/>
      <c r="FJ401" s="141"/>
      <c r="FK401" s="141"/>
      <c r="FL401" s="141"/>
      <c r="FM401" s="141"/>
      <c r="FN401" s="141"/>
      <c r="FO401" s="141"/>
      <c r="FP401" s="141"/>
      <c r="FQ401" s="141"/>
      <c r="FR401" s="141"/>
      <c r="FS401" s="141"/>
      <c r="FT401" s="141"/>
      <c r="FU401" s="141"/>
      <c r="FV401" s="141"/>
      <c r="FW401" s="141"/>
      <c r="FX401" s="141"/>
      <c r="FY401" s="141"/>
      <c r="FZ401" s="141"/>
      <c r="GA401" s="141"/>
      <c r="GB401" s="141"/>
      <c r="GC401" s="141"/>
      <c r="GD401" s="141"/>
      <c r="GE401" s="141"/>
      <c r="GF401" s="141"/>
      <c r="GG401" s="141"/>
      <c r="GH401" s="141"/>
      <c r="GI401" s="141"/>
      <c r="GJ401" s="141"/>
      <c r="GK401" s="141"/>
      <c r="GL401" s="141"/>
      <c r="GM401" s="141"/>
      <c r="GN401" s="141"/>
      <c r="GO401" s="141"/>
      <c r="GP401" s="141"/>
      <c r="GQ401" s="141"/>
      <c r="GR401" s="141"/>
      <c r="GS401" s="141"/>
      <c r="GT401" s="141"/>
      <c r="GU401" s="141"/>
      <c r="GV401" s="141"/>
      <c r="GW401" s="141"/>
      <c r="GX401" s="141"/>
      <c r="GY401" s="141"/>
      <c r="GZ401" s="141"/>
      <c r="HA401" s="141"/>
      <c r="HB401" s="141"/>
      <c r="HC401" s="141"/>
      <c r="HD401" s="141"/>
      <c r="HE401" s="141"/>
      <c r="HF401" s="141"/>
      <c r="HG401" s="141"/>
      <c r="HH401" s="141"/>
      <c r="HI401" s="141"/>
      <c r="HJ401" s="141"/>
      <c r="HK401" s="141"/>
      <c r="HL401" s="141"/>
      <c r="HM401" s="141"/>
      <c r="HN401" s="141"/>
      <c r="HO401" s="141"/>
      <c r="HP401" s="141"/>
      <c r="HQ401" s="141"/>
      <c r="HR401" s="141"/>
      <c r="HS401" s="141"/>
      <c r="HT401" s="141"/>
      <c r="HU401" s="141"/>
      <c r="HV401" s="141"/>
      <c r="HW401" s="141"/>
      <c r="HX401" s="141"/>
      <c r="HY401" s="141"/>
      <c r="HZ401" s="141"/>
      <c r="IA401" s="141"/>
      <c r="IB401" s="141"/>
      <c r="IC401" s="141"/>
      <c r="ID401" s="141"/>
      <c r="IE401" s="141"/>
      <c r="IF401" s="141"/>
      <c r="IG401" s="141"/>
      <c r="IH401" s="141"/>
      <c r="II401" s="141"/>
      <c r="IJ401" s="141"/>
      <c r="IK401" s="141"/>
      <c r="IL401" s="141"/>
      <c r="IM401" s="141"/>
      <c r="IN401" s="141"/>
      <c r="IO401" s="141"/>
      <c r="IP401" s="141"/>
      <c r="IQ401" s="141"/>
      <c r="IR401" s="141"/>
      <c r="IS401" s="141"/>
      <c r="IT401" s="141"/>
      <c r="IU401" s="141"/>
      <c r="IV401" s="141"/>
      <c r="IW401" s="141"/>
      <c r="IX401" s="141"/>
      <c r="IY401" s="141"/>
      <c r="IZ401" s="141"/>
      <c r="JA401" s="141"/>
      <c r="JB401" s="141"/>
      <c r="JC401" s="141"/>
      <c r="JD401" s="141"/>
      <c r="JE401" s="141"/>
      <c r="JF401" s="141"/>
      <c r="JG401" s="141"/>
      <c r="JH401" s="141"/>
      <c r="JI401" s="141"/>
      <c r="JJ401" s="141"/>
      <c r="JK401" s="141"/>
      <c r="JL401" s="141"/>
      <c r="JM401" s="141"/>
      <c r="JN401" s="141"/>
      <c r="JO401" s="141"/>
      <c r="JP401" s="141"/>
      <c r="JQ401" s="141"/>
      <c r="JR401" s="141"/>
      <c r="JS401" s="141"/>
      <c r="JT401" s="141"/>
      <c r="JU401" s="141"/>
      <c r="JV401" s="141"/>
      <c r="JW401" s="141"/>
      <c r="JX401" s="141"/>
      <c r="JY401" s="141"/>
      <c r="JZ401" s="141"/>
      <c r="KA401" s="141"/>
      <c r="KB401" s="141"/>
      <c r="KC401" s="141"/>
      <c r="KD401" s="141"/>
      <c r="KE401" s="141"/>
      <c r="KF401" s="141"/>
      <c r="KG401" s="141"/>
      <c r="KH401" s="141"/>
      <c r="KI401" s="141"/>
      <c r="KJ401" s="141"/>
      <c r="KK401" s="141"/>
      <c r="KL401" s="141"/>
      <c r="KM401" s="141"/>
      <c r="KN401" s="141"/>
      <c r="KO401" s="141"/>
      <c r="KP401" s="141"/>
      <c r="KQ401" s="141"/>
      <c r="KR401" s="141"/>
      <c r="KS401" s="141"/>
      <c r="KT401" s="141"/>
      <c r="KU401" s="141"/>
      <c r="KV401" s="141"/>
      <c r="KW401" s="141"/>
      <c r="KX401" s="141"/>
      <c r="KY401" s="141"/>
      <c r="KZ401" s="141"/>
      <c r="LA401" s="141"/>
      <c r="LB401" s="141"/>
      <c r="LC401" s="141"/>
      <c r="LD401" s="141"/>
      <c r="LE401" s="141"/>
      <c r="LF401" s="141"/>
      <c r="LG401" s="141"/>
      <c r="LH401" s="141"/>
      <c r="LI401" s="141"/>
      <c r="LJ401" s="141"/>
      <c r="LK401" s="141"/>
      <c r="LL401" s="141"/>
      <c r="LM401" s="141"/>
      <c r="LN401" s="141"/>
      <c r="LO401" s="141"/>
      <c r="LP401" s="141"/>
      <c r="LQ401" s="141"/>
      <c r="LR401" s="141"/>
      <c r="LS401" s="141"/>
      <c r="LT401" s="141"/>
      <c r="LU401" s="141"/>
      <c r="LV401" s="141"/>
      <c r="LW401" s="141"/>
      <c r="LX401" s="141"/>
      <c r="LY401" s="141"/>
      <c r="LZ401" s="141"/>
      <c r="MA401" s="141"/>
      <c r="MB401" s="141"/>
      <c r="MC401" s="141"/>
      <c r="MD401" s="141"/>
      <c r="ME401" s="141"/>
      <c r="MF401" s="141"/>
      <c r="MG401" s="141"/>
      <c r="MH401" s="141"/>
      <c r="MI401" s="141"/>
      <c r="MJ401" s="141"/>
      <c r="MK401" s="141"/>
      <c r="ML401" s="141"/>
      <c r="MM401" s="141"/>
      <c r="MN401" s="141"/>
      <c r="MO401" s="141"/>
      <c r="MP401" s="141"/>
      <c r="MQ401" s="141"/>
      <c r="MR401" s="141"/>
      <c r="MS401" s="141"/>
      <c r="MT401" s="141"/>
      <c r="MU401" s="141"/>
      <c r="MV401" s="141"/>
      <c r="MW401" s="141"/>
      <c r="MX401" s="141"/>
      <c r="MY401" s="141"/>
      <c r="MZ401" s="141"/>
      <c r="NA401" s="141"/>
      <c r="NB401" s="141"/>
      <c r="NC401" s="141"/>
      <c r="ND401" s="141"/>
      <c r="NE401" s="141"/>
      <c r="NF401" s="141"/>
      <c r="NG401" s="141"/>
      <c r="NH401" s="141"/>
      <c r="NI401" s="141"/>
      <c r="NJ401" s="141"/>
      <c r="NK401" s="141"/>
      <c r="NL401" s="141"/>
      <c r="NM401" s="141"/>
      <c r="NN401" s="141"/>
      <c r="NO401" s="141"/>
      <c r="NP401" s="141"/>
      <c r="NQ401" s="141"/>
      <c r="NR401" s="141"/>
      <c r="NS401" s="141"/>
      <c r="NT401" s="141"/>
      <c r="NU401" s="141"/>
      <c r="NV401" s="141"/>
      <c r="NW401" s="141"/>
      <c r="NX401" s="141"/>
      <c r="NY401" s="141"/>
      <c r="NZ401" s="141"/>
      <c r="OA401" s="141"/>
      <c r="OB401" s="141"/>
      <c r="OC401" s="141"/>
      <c r="OD401" s="141"/>
      <c r="OE401" s="141"/>
      <c r="OF401" s="141"/>
      <c r="OG401" s="141"/>
      <c r="OH401" s="141"/>
      <c r="OI401" s="141"/>
      <c r="OJ401" s="141"/>
      <c r="OK401" s="141"/>
      <c r="OL401" s="141"/>
      <c r="OM401" s="141"/>
      <c r="ON401" s="141"/>
      <c r="OO401" s="141"/>
      <c r="OP401" s="141"/>
      <c r="OQ401" s="141"/>
      <c r="OR401" s="141"/>
      <c r="OS401" s="141"/>
      <c r="OT401" s="141"/>
      <c r="OU401" s="141"/>
      <c r="OV401" s="141"/>
      <c r="OW401" s="141"/>
      <c r="OX401" s="141"/>
      <c r="OY401" s="141"/>
      <c r="OZ401" s="141"/>
      <c r="PA401" s="141"/>
      <c r="PB401" s="141"/>
      <c r="PC401" s="141"/>
      <c r="PD401" s="141"/>
      <c r="PE401" s="141"/>
      <c r="PF401" s="141"/>
      <c r="PG401" s="141"/>
      <c r="PH401" s="141"/>
      <c r="PI401" s="141"/>
      <c r="PJ401" s="141"/>
      <c r="PK401" s="141"/>
      <c r="PL401" s="141"/>
      <c r="PM401" s="141"/>
      <c r="PN401" s="141"/>
      <c r="PO401" s="141"/>
      <c r="PP401" s="141"/>
      <c r="PQ401" s="141"/>
      <c r="PR401" s="141"/>
      <c r="PS401" s="141"/>
      <c r="PT401" s="141"/>
      <c r="PU401" s="141"/>
      <c r="PV401" s="141"/>
      <c r="PW401" s="141"/>
      <c r="PX401" s="141"/>
      <c r="PY401" s="141"/>
      <c r="PZ401" s="141"/>
      <c r="QA401" s="141"/>
      <c r="QB401" s="141"/>
      <c r="QC401" s="141"/>
      <c r="QD401" s="141"/>
      <c r="QE401" s="141"/>
      <c r="QF401" s="141"/>
    </row>
    <row r="402" spans="1:449" s="145" customFormat="1" ht="52.5" hidden="1" customHeight="1">
      <c r="A402" s="252">
        <v>376</v>
      </c>
      <c r="B402" s="253" t="s">
        <v>959</v>
      </c>
      <c r="C402" s="215" t="s">
        <v>649</v>
      </c>
      <c r="D402" s="213" t="s">
        <v>344</v>
      </c>
      <c r="E402" s="213" t="s">
        <v>4782</v>
      </c>
      <c r="F402" s="215" t="s">
        <v>648</v>
      </c>
      <c r="G402" s="215" t="s">
        <v>649</v>
      </c>
      <c r="H402" s="213" t="s">
        <v>344</v>
      </c>
      <c r="I402" s="215" t="s">
        <v>3995</v>
      </c>
      <c r="J402" s="215" t="s">
        <v>671</v>
      </c>
      <c r="K402" s="215" t="s">
        <v>672</v>
      </c>
      <c r="L402" s="215" t="s">
        <v>673</v>
      </c>
      <c r="M402" s="215" t="s">
        <v>674</v>
      </c>
      <c r="N402" s="215" t="s">
        <v>675</v>
      </c>
      <c r="O402" s="213" t="s">
        <v>158</v>
      </c>
      <c r="P402" s="213" t="s">
        <v>180</v>
      </c>
      <c r="Q402" s="213" t="s">
        <v>482</v>
      </c>
      <c r="R402" s="213" t="s">
        <v>250</v>
      </c>
      <c r="S402" s="255" t="s">
        <v>4783</v>
      </c>
      <c r="T402" s="255" t="s">
        <v>4784</v>
      </c>
      <c r="U402" s="273" t="s">
        <v>4676</v>
      </c>
      <c r="V402" s="735">
        <v>2021</v>
      </c>
      <c r="W402" s="255" t="s">
        <v>4785</v>
      </c>
      <c r="X402" s="736" t="s">
        <v>4786</v>
      </c>
      <c r="Y402" s="224" t="s">
        <v>4787</v>
      </c>
      <c r="Z402" s="224" t="s">
        <v>4788</v>
      </c>
      <c r="AA402" s="743">
        <v>1</v>
      </c>
      <c r="AB402" s="744" t="s">
        <v>4789</v>
      </c>
      <c r="AC402" s="744" t="s">
        <v>4790</v>
      </c>
      <c r="AD402" s="737">
        <v>1</v>
      </c>
      <c r="AE402" s="343" t="s">
        <v>4791</v>
      </c>
      <c r="AF402" s="277">
        <v>44517</v>
      </c>
      <c r="AG402" s="277">
        <v>44912</v>
      </c>
      <c r="AH402" s="740"/>
      <c r="AI402" s="260" t="s">
        <v>309</v>
      </c>
      <c r="AJ402" s="260" t="s">
        <v>309</v>
      </c>
      <c r="AK402" s="218">
        <f t="shared" si="59"/>
        <v>201</v>
      </c>
      <c r="AL402" s="592" t="s">
        <v>4684</v>
      </c>
      <c r="AM402" s="316"/>
      <c r="AN402" s="316"/>
      <c r="AO402" s="316"/>
      <c r="AP402" s="317"/>
      <c r="AQ402" s="235" t="s">
        <v>386</v>
      </c>
      <c r="AR402" s="223">
        <v>461</v>
      </c>
      <c r="AS402" s="279" t="s">
        <v>398</v>
      </c>
      <c r="AT402" s="262" t="s">
        <v>412</v>
      </c>
      <c r="AU402" s="323" t="s">
        <v>4684</v>
      </c>
      <c r="AV402" s="263" t="s">
        <v>412</v>
      </c>
      <c r="AW402" s="317"/>
      <c r="AX402" s="317"/>
      <c r="AY402" s="279" t="s">
        <v>400</v>
      </c>
      <c r="AZ402" s="221" t="s">
        <v>383</v>
      </c>
      <c r="BA402" s="247" t="s">
        <v>390</v>
      </c>
      <c r="BB402" s="250" t="s">
        <v>789</v>
      </c>
      <c r="BC402" s="264">
        <v>44620</v>
      </c>
      <c r="BD402" s="250" t="s">
        <v>394</v>
      </c>
      <c r="BE402" s="240" t="s">
        <v>576</v>
      </c>
      <c r="BF402" s="124">
        <v>0</v>
      </c>
      <c r="BG402" s="235" t="s">
        <v>386</v>
      </c>
      <c r="BH402" s="223">
        <v>-44620</v>
      </c>
      <c r="BI402" s="221" t="s">
        <v>398</v>
      </c>
      <c r="BJ402" s="267"/>
      <c r="BK402" s="267"/>
      <c r="BL402" s="267"/>
      <c r="BM402" s="267"/>
      <c r="BN402" s="221"/>
      <c r="BO402" s="267"/>
      <c r="BP402" s="268" t="s">
        <v>293</v>
      </c>
      <c r="BQ402" s="62" t="s">
        <v>2701</v>
      </c>
      <c r="BR402" s="269">
        <v>44712</v>
      </c>
      <c r="BS402" s="233" t="s">
        <v>4707</v>
      </c>
      <c r="BT402" s="234">
        <v>0</v>
      </c>
      <c r="BU402" s="235" t="s">
        <v>386</v>
      </c>
      <c r="BV402" s="223">
        <v>201</v>
      </c>
      <c r="BW402" s="221" t="s">
        <v>398</v>
      </c>
      <c r="BX402" s="307">
        <v>44729</v>
      </c>
      <c r="BY402" s="291" t="s">
        <v>4708</v>
      </c>
      <c r="BZ402" s="291" t="s">
        <v>1378</v>
      </c>
      <c r="CA402" s="108">
        <v>0</v>
      </c>
      <c r="CB402" s="236" t="s">
        <v>293</v>
      </c>
      <c r="CC402" s="94"/>
      <c r="CD402" s="268" t="s">
        <v>293</v>
      </c>
      <c r="CE402" s="237">
        <v>44823</v>
      </c>
      <c r="CF402" s="57" t="s">
        <v>4792</v>
      </c>
      <c r="CG402" s="20" t="s">
        <v>4793</v>
      </c>
      <c r="CH402" s="20" t="s">
        <v>4788</v>
      </c>
      <c r="CI402" s="109">
        <v>0.2</v>
      </c>
      <c r="CJ402" s="235" t="str">
        <f t="shared" si="60"/>
        <v>AVANCE MINIMO</v>
      </c>
      <c r="CK402" s="223">
        <f t="shared" si="57"/>
        <v>201</v>
      </c>
      <c r="CL402" s="221" t="str">
        <f t="shared" si="58"/>
        <v>CON TIEMPO</v>
      </c>
      <c r="CM402" s="613">
        <v>44880</v>
      </c>
      <c r="CN402" s="238" t="s">
        <v>4794</v>
      </c>
      <c r="CO402" s="614" t="s">
        <v>402</v>
      </c>
      <c r="CP402" s="106">
        <v>0.2</v>
      </c>
      <c r="CQ402" s="236" t="s">
        <v>293</v>
      </c>
      <c r="CR402" s="94"/>
      <c r="CS402" s="249">
        <v>44963</v>
      </c>
      <c r="CT402" s="19" t="s">
        <v>4795</v>
      </c>
      <c r="CU402" s="19" t="s">
        <v>4796</v>
      </c>
      <c r="CV402" s="20" t="s">
        <v>1692</v>
      </c>
      <c r="CW402" s="21">
        <v>1</v>
      </c>
      <c r="CX402" s="235" t="str">
        <f t="shared" si="61"/>
        <v>CUMPLIMIENTO TOTAL</v>
      </c>
      <c r="CY402" s="223">
        <f t="shared" si="62"/>
        <v>201</v>
      </c>
      <c r="CZ402" s="221" t="str">
        <f>(IF(CQ402="CERRADO","NO APLICA ACCION CERRADA",IF(CY402&lt;=0,"VENCIDO",IF(AY402&lt;=$V$5,"POR VENCER","CON TIEMPO"))))</f>
        <v>CON TIEMPO</v>
      </c>
      <c r="DA402" s="249">
        <v>44974</v>
      </c>
      <c r="DB402" s="70" t="s">
        <v>4797</v>
      </c>
      <c r="DC402" s="94" t="s">
        <v>1416</v>
      </c>
      <c r="DD402" s="106">
        <v>0.8</v>
      </c>
      <c r="DE402" s="97" t="s">
        <v>387</v>
      </c>
      <c r="DF402" s="94"/>
      <c r="DG402" s="141"/>
      <c r="DH402" s="141"/>
      <c r="DI402" s="141"/>
      <c r="DJ402" s="141"/>
      <c r="DK402" s="141"/>
      <c r="DL402" s="141"/>
      <c r="DM402" s="141"/>
      <c r="DN402" s="141"/>
      <c r="DO402" s="141"/>
      <c r="DP402" s="141"/>
      <c r="DQ402" s="141"/>
      <c r="DR402" s="141"/>
      <c r="DS402" s="141"/>
      <c r="DT402" s="141"/>
      <c r="DU402" s="141"/>
      <c r="DV402" s="141"/>
      <c r="DW402" s="141"/>
      <c r="DX402" s="141"/>
      <c r="DY402" s="141"/>
      <c r="DZ402" s="141"/>
      <c r="EA402" s="141"/>
      <c r="EB402" s="141"/>
      <c r="EC402" s="141"/>
      <c r="ED402" s="141"/>
      <c r="EE402" s="141"/>
      <c r="EF402" s="141"/>
      <c r="EG402" s="141"/>
      <c r="EH402" s="141"/>
      <c r="EI402" s="141"/>
      <c r="EJ402" s="141"/>
      <c r="EK402" s="141"/>
      <c r="EL402" s="141"/>
      <c r="EM402" s="141"/>
      <c r="EN402" s="141"/>
      <c r="EO402" s="141"/>
      <c r="EP402" s="141"/>
      <c r="EQ402" s="141"/>
      <c r="ER402" s="141"/>
      <c r="ES402" s="141"/>
      <c r="ET402" s="141"/>
      <c r="EU402" s="141"/>
      <c r="EV402" s="141"/>
      <c r="EW402" s="141"/>
      <c r="EX402" s="141"/>
      <c r="EY402" s="141"/>
      <c r="EZ402" s="141"/>
      <c r="FA402" s="141"/>
      <c r="FB402" s="141"/>
      <c r="FC402" s="141"/>
      <c r="FD402" s="141"/>
      <c r="FE402" s="141"/>
      <c r="FF402" s="141"/>
      <c r="FG402" s="141"/>
      <c r="FH402" s="141"/>
      <c r="FI402" s="141"/>
      <c r="FJ402" s="141"/>
      <c r="FK402" s="141"/>
      <c r="FL402" s="141"/>
      <c r="FM402" s="141"/>
      <c r="FN402" s="141"/>
      <c r="FO402" s="141"/>
      <c r="FP402" s="141"/>
      <c r="FQ402" s="141"/>
      <c r="FR402" s="141"/>
      <c r="FS402" s="141"/>
      <c r="FT402" s="141"/>
      <c r="FU402" s="141"/>
      <c r="FV402" s="141"/>
      <c r="FW402" s="141"/>
      <c r="FX402" s="141"/>
      <c r="FY402" s="141"/>
      <c r="FZ402" s="141"/>
      <c r="GA402" s="141"/>
      <c r="GB402" s="141"/>
      <c r="GC402" s="141"/>
      <c r="GD402" s="141"/>
      <c r="GE402" s="141"/>
      <c r="GF402" s="141"/>
      <c r="GG402" s="141"/>
      <c r="GH402" s="141"/>
      <c r="GI402" s="141"/>
      <c r="GJ402" s="141"/>
      <c r="GK402" s="141"/>
      <c r="GL402" s="141"/>
      <c r="GM402" s="141"/>
      <c r="GN402" s="141"/>
      <c r="GO402" s="141"/>
      <c r="GP402" s="141"/>
      <c r="GQ402" s="141"/>
      <c r="GR402" s="141"/>
      <c r="GS402" s="141"/>
      <c r="GT402" s="141"/>
      <c r="GU402" s="141"/>
      <c r="GV402" s="141"/>
      <c r="GW402" s="141"/>
      <c r="GX402" s="141"/>
      <c r="GY402" s="141"/>
      <c r="GZ402" s="141"/>
      <c r="HA402" s="141"/>
      <c r="HB402" s="141"/>
      <c r="HC402" s="141"/>
      <c r="HD402" s="141"/>
      <c r="HE402" s="141"/>
      <c r="HF402" s="141"/>
      <c r="HG402" s="141"/>
      <c r="HH402" s="141"/>
      <c r="HI402" s="141"/>
      <c r="HJ402" s="141"/>
      <c r="HK402" s="141"/>
      <c r="HL402" s="141"/>
      <c r="HM402" s="141"/>
      <c r="HN402" s="141"/>
      <c r="HO402" s="141"/>
      <c r="HP402" s="141"/>
      <c r="HQ402" s="141"/>
      <c r="HR402" s="141"/>
      <c r="HS402" s="141"/>
      <c r="HT402" s="141"/>
      <c r="HU402" s="141"/>
      <c r="HV402" s="141"/>
      <c r="HW402" s="141"/>
      <c r="HX402" s="141"/>
      <c r="HY402" s="141"/>
      <c r="HZ402" s="141"/>
      <c r="IA402" s="141"/>
      <c r="IB402" s="141"/>
      <c r="IC402" s="141"/>
      <c r="ID402" s="141"/>
      <c r="IE402" s="141"/>
      <c r="IF402" s="141"/>
      <c r="IG402" s="141"/>
      <c r="IH402" s="141"/>
      <c r="II402" s="141"/>
      <c r="IJ402" s="141"/>
      <c r="IK402" s="141"/>
      <c r="IL402" s="141"/>
      <c r="IM402" s="141"/>
      <c r="IN402" s="141"/>
      <c r="IO402" s="141"/>
      <c r="IP402" s="141"/>
      <c r="IQ402" s="141"/>
      <c r="IR402" s="141"/>
      <c r="IS402" s="141"/>
      <c r="IT402" s="141"/>
      <c r="IU402" s="141"/>
      <c r="IV402" s="141"/>
      <c r="IW402" s="141"/>
      <c r="IX402" s="141"/>
      <c r="IY402" s="141"/>
      <c r="IZ402" s="141"/>
      <c r="JA402" s="141"/>
      <c r="JB402" s="141"/>
      <c r="JC402" s="141"/>
      <c r="JD402" s="141"/>
      <c r="JE402" s="141"/>
      <c r="JF402" s="141"/>
      <c r="JG402" s="141"/>
      <c r="JH402" s="141"/>
      <c r="JI402" s="141"/>
      <c r="JJ402" s="141"/>
      <c r="JK402" s="141"/>
      <c r="JL402" s="141"/>
      <c r="JM402" s="141"/>
      <c r="JN402" s="141"/>
      <c r="JO402" s="141"/>
      <c r="JP402" s="141"/>
      <c r="JQ402" s="141"/>
      <c r="JR402" s="141"/>
      <c r="JS402" s="141"/>
      <c r="JT402" s="141"/>
      <c r="JU402" s="141"/>
      <c r="JV402" s="141"/>
      <c r="JW402" s="141"/>
      <c r="JX402" s="141"/>
      <c r="JY402" s="141"/>
      <c r="JZ402" s="141"/>
      <c r="KA402" s="141"/>
      <c r="KB402" s="141"/>
      <c r="KC402" s="141"/>
      <c r="KD402" s="141"/>
      <c r="KE402" s="141"/>
      <c r="KF402" s="141"/>
      <c r="KG402" s="141"/>
      <c r="KH402" s="141"/>
      <c r="KI402" s="141"/>
      <c r="KJ402" s="141"/>
      <c r="KK402" s="141"/>
      <c r="KL402" s="141"/>
      <c r="KM402" s="141"/>
      <c r="KN402" s="141"/>
      <c r="KO402" s="141"/>
      <c r="KP402" s="141"/>
      <c r="KQ402" s="141"/>
      <c r="KR402" s="141"/>
      <c r="KS402" s="141"/>
      <c r="KT402" s="141"/>
      <c r="KU402" s="141"/>
      <c r="KV402" s="141"/>
      <c r="KW402" s="141"/>
      <c r="KX402" s="141"/>
      <c r="KY402" s="141"/>
      <c r="KZ402" s="141"/>
      <c r="LA402" s="141"/>
      <c r="LB402" s="141"/>
      <c r="LC402" s="141"/>
      <c r="LD402" s="141"/>
      <c r="LE402" s="141"/>
      <c r="LF402" s="141"/>
      <c r="LG402" s="141"/>
      <c r="LH402" s="141"/>
      <c r="LI402" s="141"/>
      <c r="LJ402" s="141"/>
      <c r="LK402" s="141"/>
      <c r="LL402" s="141"/>
      <c r="LM402" s="141"/>
      <c r="LN402" s="141"/>
      <c r="LO402" s="141"/>
      <c r="LP402" s="141"/>
      <c r="LQ402" s="141"/>
      <c r="LR402" s="141"/>
      <c r="LS402" s="141"/>
      <c r="LT402" s="141"/>
      <c r="LU402" s="141"/>
      <c r="LV402" s="141"/>
      <c r="LW402" s="141"/>
      <c r="LX402" s="141"/>
      <c r="LY402" s="141"/>
      <c r="LZ402" s="141"/>
      <c r="MA402" s="141"/>
      <c r="MB402" s="141"/>
      <c r="MC402" s="141"/>
      <c r="MD402" s="141"/>
      <c r="ME402" s="141"/>
      <c r="MF402" s="141"/>
      <c r="MG402" s="141"/>
      <c r="MH402" s="141"/>
      <c r="MI402" s="141"/>
      <c r="MJ402" s="141"/>
      <c r="MK402" s="141"/>
      <c r="ML402" s="141"/>
      <c r="MM402" s="141"/>
      <c r="MN402" s="141"/>
      <c r="MO402" s="141"/>
      <c r="MP402" s="141"/>
      <c r="MQ402" s="141"/>
      <c r="MR402" s="141"/>
      <c r="MS402" s="141"/>
      <c r="MT402" s="141"/>
      <c r="MU402" s="141"/>
      <c r="MV402" s="141"/>
      <c r="MW402" s="141"/>
      <c r="MX402" s="141"/>
      <c r="MY402" s="141"/>
      <c r="MZ402" s="141"/>
      <c r="NA402" s="141"/>
      <c r="NB402" s="141"/>
      <c r="NC402" s="141"/>
      <c r="ND402" s="141"/>
      <c r="NE402" s="141"/>
      <c r="NF402" s="141"/>
      <c r="NG402" s="141"/>
      <c r="NH402" s="141"/>
      <c r="NI402" s="141"/>
      <c r="NJ402" s="141"/>
      <c r="NK402" s="141"/>
      <c r="NL402" s="141"/>
      <c r="NM402" s="141"/>
      <c r="NN402" s="141"/>
      <c r="NO402" s="141"/>
      <c r="NP402" s="141"/>
      <c r="NQ402" s="141"/>
      <c r="NR402" s="141"/>
      <c r="NS402" s="141"/>
      <c r="NT402" s="141"/>
      <c r="NU402" s="141"/>
      <c r="NV402" s="141"/>
      <c r="NW402" s="141"/>
      <c r="NX402" s="141"/>
      <c r="NY402" s="141"/>
      <c r="NZ402" s="141"/>
      <c r="OA402" s="141"/>
      <c r="OB402" s="141"/>
      <c r="OC402" s="141"/>
      <c r="OD402" s="141"/>
      <c r="OE402" s="141"/>
      <c r="OF402" s="141"/>
      <c r="OG402" s="141"/>
      <c r="OH402" s="141"/>
      <c r="OI402" s="141"/>
      <c r="OJ402" s="141"/>
      <c r="OK402" s="141"/>
      <c r="OL402" s="141"/>
      <c r="OM402" s="141"/>
      <c r="ON402" s="141"/>
      <c r="OO402" s="141"/>
      <c r="OP402" s="141"/>
      <c r="OQ402" s="141"/>
      <c r="OR402" s="141"/>
      <c r="OS402" s="141"/>
      <c r="OT402" s="141"/>
      <c r="OU402" s="141"/>
      <c r="OV402" s="141"/>
      <c r="OW402" s="141"/>
      <c r="OX402" s="141"/>
      <c r="OY402" s="141"/>
      <c r="OZ402" s="141"/>
      <c r="PA402" s="141"/>
      <c r="PB402" s="141"/>
      <c r="PC402" s="141"/>
      <c r="PD402" s="141"/>
      <c r="PE402" s="141"/>
      <c r="PF402" s="141"/>
      <c r="PG402" s="141"/>
      <c r="PH402" s="141"/>
      <c r="PI402" s="141"/>
      <c r="PJ402" s="141"/>
      <c r="PK402" s="141"/>
      <c r="PL402" s="141"/>
      <c r="PM402" s="141"/>
      <c r="PN402" s="141"/>
      <c r="PO402" s="141"/>
      <c r="PP402" s="141"/>
      <c r="PQ402" s="141"/>
      <c r="PR402" s="141"/>
      <c r="PS402" s="141"/>
      <c r="PT402" s="141"/>
      <c r="PU402" s="141"/>
      <c r="PV402" s="141"/>
      <c r="PW402" s="141"/>
      <c r="PX402" s="141"/>
      <c r="PY402" s="141"/>
      <c r="PZ402" s="141"/>
      <c r="QA402" s="141"/>
      <c r="QB402" s="141"/>
      <c r="QC402" s="141"/>
      <c r="QD402" s="141"/>
      <c r="QE402" s="141"/>
      <c r="QF402" s="141"/>
    </row>
    <row r="403" spans="1:449" s="604" customFormat="1" ht="118.5" hidden="1" customHeight="1">
      <c r="A403" s="252">
        <v>377</v>
      </c>
      <c r="B403" s="253" t="s">
        <v>959</v>
      </c>
      <c r="C403" s="215" t="s">
        <v>649</v>
      </c>
      <c r="D403" s="213" t="s">
        <v>344</v>
      </c>
      <c r="E403" s="213" t="s">
        <v>4798</v>
      </c>
      <c r="F403" s="215" t="s">
        <v>648</v>
      </c>
      <c r="G403" s="215" t="s">
        <v>649</v>
      </c>
      <c r="H403" s="213" t="s">
        <v>344</v>
      </c>
      <c r="I403" s="215"/>
      <c r="J403" s="215" t="s">
        <v>652</v>
      </c>
      <c r="K403" s="215" t="s">
        <v>694</v>
      </c>
      <c r="L403" s="215" t="s">
        <v>695</v>
      </c>
      <c r="M403" s="215" t="s">
        <v>696</v>
      </c>
      <c r="N403" s="215" t="s">
        <v>697</v>
      </c>
      <c r="O403" s="213" t="s">
        <v>17</v>
      </c>
      <c r="P403" s="213" t="s">
        <v>19</v>
      </c>
      <c r="Q403" s="213" t="s">
        <v>482</v>
      </c>
      <c r="R403" s="213" t="s">
        <v>250</v>
      </c>
      <c r="S403" s="255" t="s">
        <v>4799</v>
      </c>
      <c r="T403" s="255" t="s">
        <v>4800</v>
      </c>
      <c r="U403" s="273" t="s">
        <v>4676</v>
      </c>
      <c r="V403" s="735">
        <v>2021</v>
      </c>
      <c r="W403" s="255" t="s">
        <v>4801</v>
      </c>
      <c r="X403" s="736" t="s">
        <v>4802</v>
      </c>
      <c r="Y403" s="224" t="s">
        <v>4803</v>
      </c>
      <c r="Z403" s="224" t="s">
        <v>4804</v>
      </c>
      <c r="AA403" s="739">
        <v>1</v>
      </c>
      <c r="AB403" s="739" t="s">
        <v>4805</v>
      </c>
      <c r="AC403" s="739" t="s">
        <v>4806</v>
      </c>
      <c r="AD403" s="737">
        <v>1</v>
      </c>
      <c r="AE403" s="343" t="s">
        <v>4807</v>
      </c>
      <c r="AF403" s="277">
        <v>44517</v>
      </c>
      <c r="AG403" s="277">
        <v>44912</v>
      </c>
      <c r="AH403" s="740"/>
      <c r="AI403" s="260" t="s">
        <v>309</v>
      </c>
      <c r="AJ403" s="260" t="s">
        <v>309</v>
      </c>
      <c r="AK403" s="218">
        <f t="shared" si="59"/>
        <v>201</v>
      </c>
      <c r="AL403" s="592" t="s">
        <v>4684</v>
      </c>
      <c r="AM403" s="316"/>
      <c r="AN403" s="316"/>
      <c r="AO403" s="316"/>
      <c r="AP403" s="317"/>
      <c r="AQ403" s="235" t="s">
        <v>386</v>
      </c>
      <c r="AR403" s="223">
        <v>461</v>
      </c>
      <c r="AS403" s="279" t="s">
        <v>398</v>
      </c>
      <c r="AT403" s="262" t="s">
        <v>412</v>
      </c>
      <c r="AU403" s="323" t="s">
        <v>4684</v>
      </c>
      <c r="AV403" s="263" t="s">
        <v>412</v>
      </c>
      <c r="AW403" s="317"/>
      <c r="AX403" s="317"/>
      <c r="AY403" s="279" t="s">
        <v>400</v>
      </c>
      <c r="AZ403" s="221" t="s">
        <v>383</v>
      </c>
      <c r="BA403" s="247" t="s">
        <v>390</v>
      </c>
      <c r="BB403" s="250" t="s">
        <v>789</v>
      </c>
      <c r="BC403" s="264">
        <v>44620</v>
      </c>
      <c r="BD403" s="250" t="s">
        <v>394</v>
      </c>
      <c r="BE403" s="240" t="s">
        <v>576</v>
      </c>
      <c r="BF403" s="124">
        <v>0</v>
      </c>
      <c r="BG403" s="235" t="s">
        <v>386</v>
      </c>
      <c r="BH403" s="223">
        <v>-44620</v>
      </c>
      <c r="BI403" s="221" t="s">
        <v>398</v>
      </c>
      <c r="BJ403" s="267"/>
      <c r="BK403" s="267"/>
      <c r="BL403" s="267"/>
      <c r="BM403" s="267"/>
      <c r="BN403" s="221"/>
      <c r="BO403" s="267"/>
      <c r="BP403" s="268" t="s">
        <v>293</v>
      </c>
      <c r="BQ403" s="62" t="s">
        <v>2701</v>
      </c>
      <c r="BR403" s="269">
        <v>44712</v>
      </c>
      <c r="BS403" s="233" t="s">
        <v>4707</v>
      </c>
      <c r="BT403" s="234">
        <v>0</v>
      </c>
      <c r="BU403" s="235" t="s">
        <v>386</v>
      </c>
      <c r="BV403" s="223">
        <v>201</v>
      </c>
      <c r="BW403" s="221" t="s">
        <v>398</v>
      </c>
      <c r="BX403" s="307">
        <v>44729</v>
      </c>
      <c r="BY403" s="291" t="s">
        <v>4708</v>
      </c>
      <c r="BZ403" s="291" t="s">
        <v>1378</v>
      </c>
      <c r="CA403" s="108">
        <v>0</v>
      </c>
      <c r="CB403" s="236" t="s">
        <v>293</v>
      </c>
      <c r="CC403" s="94"/>
      <c r="CD403" s="268" t="s">
        <v>293</v>
      </c>
      <c r="CE403" s="237">
        <v>44823</v>
      </c>
      <c r="CF403" s="57" t="s">
        <v>4808</v>
      </c>
      <c r="CG403" s="20" t="s">
        <v>4809</v>
      </c>
      <c r="CH403" s="20" t="s">
        <v>4804</v>
      </c>
      <c r="CI403" s="109">
        <v>0</v>
      </c>
      <c r="CJ403" s="235" t="str">
        <f t="shared" si="60"/>
        <v>SIN AVANCE</v>
      </c>
      <c r="CK403" s="223">
        <f t="shared" si="57"/>
        <v>201</v>
      </c>
      <c r="CL403" s="221" t="str">
        <f t="shared" si="58"/>
        <v>CON TIEMPO</v>
      </c>
      <c r="CM403" s="613">
        <v>44880</v>
      </c>
      <c r="CN403" s="294" t="s">
        <v>4810</v>
      </c>
      <c r="CO403" s="614" t="s">
        <v>402</v>
      </c>
      <c r="CP403" s="106">
        <v>0</v>
      </c>
      <c r="CQ403" s="236" t="s">
        <v>293</v>
      </c>
      <c r="CR403" s="94"/>
      <c r="CS403" s="249">
        <v>44963</v>
      </c>
      <c r="CT403" s="50" t="s">
        <v>4811</v>
      </c>
      <c r="CU403" s="396" t="s">
        <v>4812</v>
      </c>
      <c r="CV403" s="238" t="s">
        <v>4813</v>
      </c>
      <c r="CW403" s="134">
        <v>1</v>
      </c>
      <c r="CX403" s="235" t="str">
        <f t="shared" si="61"/>
        <v>CUMPLIMIENTO TOTAL</v>
      </c>
      <c r="CY403" s="223">
        <f t="shared" si="62"/>
        <v>201</v>
      </c>
      <c r="CZ403" s="221" t="str">
        <f>(IF(CQ403="CERRADO","NO APLICA ACCION CERRADA",IF(CY403&lt;=0,"VENCIDO",IF(AY403&lt;=$V$5,"POR VENCER","CON TIEMPO"))))</f>
        <v>CON TIEMPO</v>
      </c>
      <c r="DA403" s="249">
        <v>44974</v>
      </c>
      <c r="DB403" s="70" t="s">
        <v>4814</v>
      </c>
      <c r="DC403" s="94" t="s">
        <v>1416</v>
      </c>
      <c r="DD403" s="108">
        <v>1</v>
      </c>
      <c r="DE403" s="97" t="s">
        <v>294</v>
      </c>
      <c r="DF403" s="94"/>
      <c r="DG403" s="141"/>
      <c r="DH403" s="141"/>
      <c r="DI403" s="141"/>
      <c r="DJ403" s="141"/>
      <c r="DK403" s="141"/>
      <c r="DL403" s="141"/>
      <c r="DM403" s="141"/>
      <c r="DN403" s="141"/>
      <c r="DO403" s="141"/>
      <c r="DP403" s="141"/>
      <c r="DQ403" s="141"/>
      <c r="DR403" s="141"/>
      <c r="DS403" s="141"/>
      <c r="DT403" s="141"/>
      <c r="DU403" s="141"/>
      <c r="DV403" s="141"/>
      <c r="DW403" s="141"/>
      <c r="DX403" s="141"/>
      <c r="DY403" s="141"/>
      <c r="DZ403" s="141"/>
      <c r="EA403" s="141"/>
      <c r="EB403" s="141"/>
      <c r="EC403" s="141"/>
      <c r="ED403" s="141"/>
      <c r="EE403" s="141"/>
      <c r="EF403" s="141"/>
      <c r="EG403" s="141"/>
      <c r="EH403" s="141"/>
      <c r="EI403" s="141"/>
      <c r="EJ403" s="141"/>
      <c r="EK403" s="141"/>
      <c r="EL403" s="141"/>
      <c r="EM403" s="141"/>
      <c r="EN403" s="141"/>
      <c r="EO403" s="141"/>
      <c r="EP403" s="141"/>
      <c r="EQ403" s="141"/>
      <c r="ER403" s="141"/>
      <c r="ES403" s="141"/>
      <c r="ET403" s="141"/>
      <c r="EU403" s="141"/>
      <c r="EV403" s="141"/>
      <c r="EW403" s="141"/>
      <c r="EX403" s="141"/>
      <c r="EY403" s="141"/>
      <c r="EZ403" s="141"/>
      <c r="FA403" s="141"/>
      <c r="FB403" s="141"/>
      <c r="FC403" s="141"/>
      <c r="FD403" s="141"/>
      <c r="FE403" s="141"/>
      <c r="FF403" s="141"/>
      <c r="FG403" s="141"/>
      <c r="FH403" s="141"/>
      <c r="FI403" s="141"/>
      <c r="FJ403" s="141"/>
      <c r="FK403" s="141"/>
      <c r="FL403" s="141"/>
      <c r="FM403" s="141"/>
      <c r="FN403" s="141"/>
      <c r="FO403" s="141"/>
      <c r="FP403" s="141"/>
      <c r="FQ403" s="141"/>
      <c r="FR403" s="141"/>
      <c r="FS403" s="141"/>
      <c r="FT403" s="141"/>
      <c r="FU403" s="141"/>
      <c r="FV403" s="141"/>
      <c r="FW403" s="141"/>
      <c r="FX403" s="141"/>
      <c r="FY403" s="141"/>
      <c r="FZ403" s="141"/>
      <c r="GA403" s="141"/>
      <c r="GB403" s="141"/>
      <c r="GC403" s="141"/>
      <c r="GD403" s="141"/>
      <c r="GE403" s="141"/>
      <c r="GF403" s="141"/>
      <c r="GG403" s="141"/>
      <c r="GH403" s="141"/>
      <c r="GI403" s="141"/>
      <c r="GJ403" s="141"/>
      <c r="GK403" s="141"/>
      <c r="GL403" s="141"/>
      <c r="GM403" s="141"/>
      <c r="GN403" s="141"/>
      <c r="GO403" s="141"/>
      <c r="GP403" s="141"/>
      <c r="GQ403" s="141"/>
      <c r="GR403" s="141"/>
      <c r="GS403" s="141"/>
      <c r="GT403" s="141"/>
      <c r="GU403" s="141"/>
      <c r="GV403" s="141"/>
      <c r="GW403" s="141"/>
      <c r="GX403" s="141"/>
      <c r="GY403" s="141"/>
      <c r="GZ403" s="141"/>
      <c r="HA403" s="141"/>
      <c r="HB403" s="141"/>
      <c r="HC403" s="141"/>
      <c r="HD403" s="141"/>
      <c r="HE403" s="141"/>
      <c r="HF403" s="141"/>
      <c r="HG403" s="141"/>
      <c r="HH403" s="141"/>
      <c r="HI403" s="141"/>
      <c r="HJ403" s="141"/>
      <c r="HK403" s="141"/>
      <c r="HL403" s="141"/>
      <c r="HM403" s="141"/>
      <c r="HN403" s="141"/>
      <c r="HO403" s="141"/>
      <c r="HP403" s="141"/>
      <c r="HQ403" s="141"/>
      <c r="HR403" s="141"/>
      <c r="HS403" s="141"/>
      <c r="HT403" s="141"/>
      <c r="HU403" s="141"/>
      <c r="HV403" s="141"/>
      <c r="HW403" s="141"/>
      <c r="HX403" s="141"/>
      <c r="HY403" s="141"/>
      <c r="HZ403" s="141"/>
      <c r="IA403" s="141"/>
      <c r="IB403" s="141"/>
      <c r="IC403" s="141"/>
      <c r="ID403" s="141"/>
      <c r="IE403" s="141"/>
      <c r="IF403" s="141"/>
      <c r="IG403" s="141"/>
      <c r="IH403" s="141"/>
      <c r="II403" s="141"/>
      <c r="IJ403" s="141"/>
      <c r="IK403" s="141"/>
      <c r="IL403" s="141"/>
      <c r="IM403" s="141"/>
      <c r="IN403" s="141"/>
      <c r="IO403" s="141"/>
      <c r="IP403" s="141"/>
      <c r="IQ403" s="141"/>
      <c r="IR403" s="141"/>
      <c r="IS403" s="141"/>
      <c r="IT403" s="141"/>
      <c r="IU403" s="141"/>
      <c r="IV403" s="141"/>
      <c r="IW403" s="141"/>
      <c r="IX403" s="141"/>
      <c r="IY403" s="141"/>
      <c r="IZ403" s="141"/>
      <c r="JA403" s="141"/>
      <c r="JB403" s="141"/>
      <c r="JC403" s="141"/>
      <c r="JD403" s="141"/>
      <c r="JE403" s="141"/>
      <c r="JF403" s="141"/>
      <c r="JG403" s="141"/>
      <c r="JH403" s="141"/>
      <c r="JI403" s="141"/>
      <c r="JJ403" s="141"/>
      <c r="JK403" s="141"/>
      <c r="JL403" s="141"/>
      <c r="JM403" s="141"/>
      <c r="JN403" s="141"/>
      <c r="JO403" s="141"/>
      <c r="JP403" s="141"/>
      <c r="JQ403" s="141"/>
      <c r="JR403" s="141"/>
      <c r="JS403" s="141"/>
      <c r="JT403" s="141"/>
      <c r="JU403" s="141"/>
      <c r="JV403" s="141"/>
      <c r="JW403" s="141"/>
      <c r="JX403" s="141"/>
      <c r="JY403" s="141"/>
      <c r="JZ403" s="141"/>
      <c r="KA403" s="141"/>
      <c r="KB403" s="141"/>
      <c r="KC403" s="141"/>
      <c r="KD403" s="141"/>
      <c r="KE403" s="141"/>
      <c r="KF403" s="141"/>
      <c r="KG403" s="141"/>
      <c r="KH403" s="141"/>
      <c r="KI403" s="141"/>
      <c r="KJ403" s="141"/>
      <c r="KK403" s="141"/>
      <c r="KL403" s="141"/>
      <c r="KM403" s="141"/>
      <c r="KN403" s="141"/>
      <c r="KO403" s="141"/>
      <c r="KP403" s="141"/>
      <c r="KQ403" s="141"/>
      <c r="KR403" s="141"/>
      <c r="KS403" s="141"/>
      <c r="KT403" s="141"/>
      <c r="KU403" s="141"/>
      <c r="KV403" s="141"/>
      <c r="KW403" s="141"/>
      <c r="KX403" s="141"/>
      <c r="KY403" s="141"/>
      <c r="KZ403" s="141"/>
      <c r="LA403" s="141"/>
      <c r="LB403" s="141"/>
      <c r="LC403" s="141"/>
      <c r="LD403" s="141"/>
      <c r="LE403" s="141"/>
      <c r="LF403" s="141"/>
      <c r="LG403" s="141"/>
      <c r="LH403" s="141"/>
      <c r="LI403" s="141"/>
      <c r="LJ403" s="141"/>
      <c r="LK403" s="141"/>
      <c r="LL403" s="141"/>
      <c r="LM403" s="141"/>
      <c r="LN403" s="141"/>
      <c r="LO403" s="141"/>
      <c r="LP403" s="141"/>
      <c r="LQ403" s="141"/>
      <c r="LR403" s="141"/>
      <c r="LS403" s="141"/>
      <c r="LT403" s="141"/>
      <c r="LU403" s="141"/>
      <c r="LV403" s="141"/>
      <c r="LW403" s="141"/>
      <c r="LX403" s="141"/>
      <c r="LY403" s="141"/>
      <c r="LZ403" s="141"/>
      <c r="MA403" s="141"/>
      <c r="MB403" s="141"/>
      <c r="MC403" s="141"/>
      <c r="MD403" s="141"/>
      <c r="ME403" s="141"/>
      <c r="MF403" s="141"/>
      <c r="MG403" s="141"/>
      <c r="MH403" s="141"/>
      <c r="MI403" s="141"/>
      <c r="MJ403" s="141"/>
      <c r="MK403" s="141"/>
      <c r="ML403" s="141"/>
      <c r="MM403" s="141"/>
      <c r="MN403" s="141"/>
      <c r="MO403" s="141"/>
      <c r="MP403" s="141"/>
      <c r="MQ403" s="141"/>
      <c r="MR403" s="141"/>
      <c r="MS403" s="141"/>
      <c r="MT403" s="141"/>
      <c r="MU403" s="141"/>
      <c r="MV403" s="141"/>
      <c r="MW403" s="141"/>
      <c r="MX403" s="141"/>
      <c r="MY403" s="141"/>
      <c r="MZ403" s="141"/>
      <c r="NA403" s="141"/>
      <c r="NB403" s="141"/>
      <c r="NC403" s="141"/>
      <c r="ND403" s="141"/>
      <c r="NE403" s="141"/>
      <c r="NF403" s="141"/>
      <c r="NG403" s="141"/>
      <c r="NH403" s="141"/>
      <c r="NI403" s="141"/>
      <c r="NJ403" s="141"/>
      <c r="NK403" s="141"/>
      <c r="NL403" s="141"/>
      <c r="NM403" s="141"/>
      <c r="NN403" s="141"/>
      <c r="NO403" s="141"/>
      <c r="NP403" s="141"/>
      <c r="NQ403" s="141"/>
      <c r="NR403" s="141"/>
      <c r="NS403" s="141"/>
      <c r="NT403" s="141"/>
      <c r="NU403" s="141"/>
      <c r="NV403" s="141"/>
      <c r="NW403" s="141"/>
      <c r="NX403" s="141"/>
      <c r="NY403" s="141"/>
      <c r="NZ403" s="141"/>
      <c r="OA403" s="141"/>
      <c r="OB403" s="141"/>
      <c r="OC403" s="141"/>
      <c r="OD403" s="141"/>
      <c r="OE403" s="141"/>
      <c r="OF403" s="141"/>
      <c r="OG403" s="141"/>
      <c r="OH403" s="141"/>
      <c r="OI403" s="141"/>
      <c r="OJ403" s="141"/>
      <c r="OK403" s="141"/>
      <c r="OL403" s="141"/>
      <c r="OM403" s="141"/>
      <c r="ON403" s="141"/>
      <c r="OO403" s="141"/>
      <c r="OP403" s="141"/>
      <c r="OQ403" s="141"/>
      <c r="OR403" s="141"/>
      <c r="OS403" s="141"/>
      <c r="OT403" s="141"/>
      <c r="OU403" s="141"/>
      <c r="OV403" s="141"/>
      <c r="OW403" s="141"/>
      <c r="OX403" s="141"/>
      <c r="OY403" s="141"/>
      <c r="OZ403" s="141"/>
      <c r="PA403" s="141"/>
      <c r="PB403" s="141"/>
      <c r="PC403" s="141"/>
      <c r="PD403" s="141"/>
      <c r="PE403" s="141"/>
      <c r="PF403" s="141"/>
      <c r="PG403" s="141"/>
      <c r="PH403" s="141"/>
      <c r="PI403" s="141"/>
      <c r="PJ403" s="141"/>
      <c r="PK403" s="141"/>
      <c r="PL403" s="141"/>
      <c r="PM403" s="141"/>
      <c r="PN403" s="141"/>
      <c r="PO403" s="141"/>
      <c r="PP403" s="141"/>
      <c r="PQ403" s="141"/>
      <c r="PR403" s="141"/>
      <c r="PS403" s="141"/>
      <c r="PT403" s="141"/>
      <c r="PU403" s="141"/>
      <c r="PV403" s="141"/>
      <c r="PW403" s="141"/>
      <c r="PX403" s="141"/>
      <c r="PY403" s="141"/>
      <c r="PZ403" s="141"/>
      <c r="QA403" s="141"/>
      <c r="QB403" s="141"/>
      <c r="QC403" s="141"/>
      <c r="QD403" s="141"/>
      <c r="QE403" s="141"/>
      <c r="QF403" s="141"/>
      <c r="QG403" s="145"/>
    </row>
    <row r="404" spans="1:449" s="145" customFormat="1" ht="52.5" hidden="1" customHeight="1">
      <c r="A404" s="252">
        <v>378</v>
      </c>
      <c r="B404" s="253" t="s">
        <v>959</v>
      </c>
      <c r="C404" s="215" t="s">
        <v>649</v>
      </c>
      <c r="D404" s="213" t="s">
        <v>344</v>
      </c>
      <c r="E404" s="213" t="s">
        <v>4815</v>
      </c>
      <c r="F404" s="215" t="s">
        <v>648</v>
      </c>
      <c r="G404" s="215" t="s">
        <v>649</v>
      </c>
      <c r="H404" s="213" t="s">
        <v>344</v>
      </c>
      <c r="I404" s="215" t="s">
        <v>4815</v>
      </c>
      <c r="J404" s="215" t="s">
        <v>652</v>
      </c>
      <c r="K404" s="215" t="s">
        <v>694</v>
      </c>
      <c r="L404" s="215" t="s">
        <v>695</v>
      </c>
      <c r="M404" s="215" t="s">
        <v>696</v>
      </c>
      <c r="N404" s="215" t="s">
        <v>697</v>
      </c>
      <c r="O404" s="213" t="s">
        <v>17</v>
      </c>
      <c r="P404" s="213" t="s">
        <v>19</v>
      </c>
      <c r="Q404" s="213" t="s">
        <v>482</v>
      </c>
      <c r="R404" s="213" t="s">
        <v>250</v>
      </c>
      <c r="S404" s="255" t="s">
        <v>4816</v>
      </c>
      <c r="T404" s="255" t="s">
        <v>4800</v>
      </c>
      <c r="U404" s="273" t="s">
        <v>4676</v>
      </c>
      <c r="V404" s="735">
        <v>2021</v>
      </c>
      <c r="W404" s="255" t="s">
        <v>4817</v>
      </c>
      <c r="X404" s="736" t="s">
        <v>4802</v>
      </c>
      <c r="Y404" s="224" t="s">
        <v>4803</v>
      </c>
      <c r="Z404" s="224" t="s">
        <v>4818</v>
      </c>
      <c r="AA404" s="739">
        <v>1</v>
      </c>
      <c r="AB404" s="739" t="s">
        <v>4819</v>
      </c>
      <c r="AC404" s="739" t="s">
        <v>4820</v>
      </c>
      <c r="AD404" s="737">
        <v>1</v>
      </c>
      <c r="AE404" s="343" t="s">
        <v>4821</v>
      </c>
      <c r="AF404" s="277">
        <v>44517</v>
      </c>
      <c r="AG404" s="277">
        <v>44912</v>
      </c>
      <c r="AH404" s="740"/>
      <c r="AI404" s="260" t="s">
        <v>309</v>
      </c>
      <c r="AJ404" s="260" t="s">
        <v>309</v>
      </c>
      <c r="AK404" s="218">
        <f t="shared" si="59"/>
        <v>201</v>
      </c>
      <c r="AL404" s="592" t="s">
        <v>4684</v>
      </c>
      <c r="AM404" s="316"/>
      <c r="AN404" s="316"/>
      <c r="AO404" s="316"/>
      <c r="AP404" s="317"/>
      <c r="AQ404" s="235" t="s">
        <v>386</v>
      </c>
      <c r="AR404" s="223">
        <v>461</v>
      </c>
      <c r="AS404" s="279" t="s">
        <v>398</v>
      </c>
      <c r="AT404" s="262" t="s">
        <v>412</v>
      </c>
      <c r="AU404" s="323" t="s">
        <v>4684</v>
      </c>
      <c r="AV404" s="263" t="s">
        <v>412</v>
      </c>
      <c r="AW404" s="317"/>
      <c r="AX404" s="317"/>
      <c r="AY404" s="279" t="s">
        <v>400</v>
      </c>
      <c r="AZ404" s="221" t="s">
        <v>383</v>
      </c>
      <c r="BA404" s="247" t="s">
        <v>390</v>
      </c>
      <c r="BB404" s="250" t="s">
        <v>789</v>
      </c>
      <c r="BC404" s="264">
        <v>44620</v>
      </c>
      <c r="BD404" s="250" t="s">
        <v>394</v>
      </c>
      <c r="BE404" s="240" t="s">
        <v>576</v>
      </c>
      <c r="BF404" s="124">
        <v>0</v>
      </c>
      <c r="BG404" s="235" t="s">
        <v>386</v>
      </c>
      <c r="BH404" s="223">
        <v>-44620</v>
      </c>
      <c r="BI404" s="221" t="s">
        <v>398</v>
      </c>
      <c r="BJ404" s="267"/>
      <c r="BK404" s="267"/>
      <c r="BL404" s="267"/>
      <c r="BM404" s="267"/>
      <c r="BN404" s="221"/>
      <c r="BO404" s="267"/>
      <c r="BP404" s="268" t="s">
        <v>293</v>
      </c>
      <c r="BQ404" s="62" t="s">
        <v>2701</v>
      </c>
      <c r="BR404" s="269">
        <v>44712</v>
      </c>
      <c r="BS404" s="233" t="s">
        <v>4707</v>
      </c>
      <c r="BT404" s="234">
        <v>0</v>
      </c>
      <c r="BU404" s="235" t="s">
        <v>386</v>
      </c>
      <c r="BV404" s="223">
        <v>201</v>
      </c>
      <c r="BW404" s="221" t="s">
        <v>398</v>
      </c>
      <c r="BX404" s="307">
        <v>44729</v>
      </c>
      <c r="BY404" s="291" t="s">
        <v>4708</v>
      </c>
      <c r="BZ404" s="291" t="s">
        <v>1378</v>
      </c>
      <c r="CA404" s="475">
        <v>0</v>
      </c>
      <c r="CB404" s="236" t="s">
        <v>293</v>
      </c>
      <c r="CC404" s="94"/>
      <c r="CD404" s="268" t="s">
        <v>293</v>
      </c>
      <c r="CE404" s="237">
        <v>44823</v>
      </c>
      <c r="CF404" s="20" t="s">
        <v>4822</v>
      </c>
      <c r="CG404" s="495"/>
      <c r="CH404" s="20" t="s">
        <v>4823</v>
      </c>
      <c r="CI404" s="109">
        <v>0</v>
      </c>
      <c r="CJ404" s="235" t="str">
        <f t="shared" si="60"/>
        <v>SIN AVANCE</v>
      </c>
      <c r="CK404" s="223">
        <f t="shared" si="57"/>
        <v>201</v>
      </c>
      <c r="CL404" s="221" t="str">
        <f t="shared" si="58"/>
        <v>CON TIEMPO</v>
      </c>
      <c r="CM404" s="613">
        <v>44880</v>
      </c>
      <c r="CN404" s="238" t="s">
        <v>4824</v>
      </c>
      <c r="CO404" s="614" t="s">
        <v>402</v>
      </c>
      <c r="CP404" s="745">
        <v>0</v>
      </c>
      <c r="CQ404" s="236" t="s">
        <v>293</v>
      </c>
      <c r="CR404" s="94"/>
      <c r="CS404" s="249">
        <v>44963</v>
      </c>
      <c r="CT404" s="50" t="s">
        <v>4825</v>
      </c>
      <c r="CU404" s="396"/>
      <c r="CV404" s="240" t="s">
        <v>4826</v>
      </c>
      <c r="CW404" s="103">
        <v>0</v>
      </c>
      <c r="CX404" s="235" t="str">
        <f t="shared" si="61"/>
        <v>SIN AVANCE</v>
      </c>
      <c r="CY404" s="223">
        <f t="shared" si="62"/>
        <v>201</v>
      </c>
      <c r="CZ404" s="221" t="str">
        <f>(IF(CQ404="CERRADO","NO APLICA ACCION CERRADA",IF(CY404&lt;=0,"VENCIDO",IF(AY404&lt;=$V$5,"POR VENCER","CON TIEMPO"))))</f>
        <v>CON TIEMPO</v>
      </c>
      <c r="DA404" s="249">
        <v>44974</v>
      </c>
      <c r="DB404" s="70" t="s">
        <v>1415</v>
      </c>
      <c r="DC404" s="94" t="s">
        <v>1416</v>
      </c>
      <c r="DD404" s="106">
        <v>0</v>
      </c>
      <c r="DE404" s="97" t="s">
        <v>387</v>
      </c>
      <c r="DF404" s="94"/>
      <c r="DG404" s="141"/>
      <c r="DH404" s="141"/>
      <c r="DI404" s="141"/>
      <c r="DJ404" s="141"/>
      <c r="DK404" s="141"/>
      <c r="DL404" s="141"/>
      <c r="DM404" s="141"/>
      <c r="DN404" s="141"/>
      <c r="DO404" s="141"/>
      <c r="DP404" s="141"/>
      <c r="DQ404" s="141"/>
      <c r="DR404" s="141"/>
      <c r="DS404" s="141"/>
      <c r="DT404" s="141"/>
      <c r="DU404" s="141"/>
      <c r="DV404" s="141"/>
      <c r="DW404" s="141"/>
      <c r="DX404" s="141"/>
      <c r="DY404" s="141"/>
      <c r="DZ404" s="141"/>
      <c r="EA404" s="141"/>
      <c r="EB404" s="141"/>
      <c r="EC404" s="141"/>
      <c r="ED404" s="141"/>
      <c r="EE404" s="141"/>
      <c r="EF404" s="141"/>
      <c r="EG404" s="141"/>
      <c r="EH404" s="141"/>
      <c r="EI404" s="141"/>
      <c r="EJ404" s="141"/>
      <c r="EK404" s="141"/>
      <c r="EL404" s="141"/>
      <c r="EM404" s="141"/>
      <c r="EN404" s="141"/>
      <c r="EO404" s="141"/>
      <c r="EP404" s="141"/>
      <c r="EQ404" s="141"/>
      <c r="ER404" s="141"/>
      <c r="ES404" s="141"/>
      <c r="ET404" s="141"/>
      <c r="EU404" s="141"/>
      <c r="EV404" s="141"/>
      <c r="EW404" s="141"/>
      <c r="EX404" s="141"/>
      <c r="EY404" s="141"/>
      <c r="EZ404" s="141"/>
      <c r="FA404" s="141"/>
      <c r="FB404" s="141"/>
      <c r="FC404" s="141"/>
      <c r="FD404" s="141"/>
      <c r="FE404" s="141"/>
      <c r="FF404" s="141"/>
      <c r="FG404" s="141"/>
      <c r="FH404" s="141"/>
      <c r="FI404" s="141"/>
      <c r="FJ404" s="141"/>
      <c r="FK404" s="141"/>
      <c r="FL404" s="141"/>
      <c r="FM404" s="141"/>
      <c r="FN404" s="141"/>
      <c r="FO404" s="141"/>
      <c r="FP404" s="141"/>
      <c r="FQ404" s="141"/>
      <c r="FR404" s="141"/>
      <c r="FS404" s="141"/>
      <c r="FT404" s="141"/>
      <c r="FU404" s="141"/>
      <c r="FV404" s="141"/>
      <c r="FW404" s="141"/>
      <c r="FX404" s="141"/>
      <c r="FY404" s="141"/>
      <c r="FZ404" s="141"/>
      <c r="GA404" s="141"/>
      <c r="GB404" s="141"/>
      <c r="GC404" s="141"/>
      <c r="GD404" s="141"/>
      <c r="GE404" s="141"/>
      <c r="GF404" s="141"/>
      <c r="GG404" s="141"/>
      <c r="GH404" s="141"/>
      <c r="GI404" s="141"/>
      <c r="GJ404" s="141"/>
      <c r="GK404" s="141"/>
      <c r="GL404" s="141"/>
      <c r="GM404" s="141"/>
      <c r="GN404" s="141"/>
      <c r="GO404" s="141"/>
      <c r="GP404" s="141"/>
      <c r="GQ404" s="141"/>
      <c r="GR404" s="141"/>
      <c r="GS404" s="141"/>
      <c r="GT404" s="141"/>
      <c r="GU404" s="141"/>
      <c r="GV404" s="141"/>
      <c r="GW404" s="141"/>
      <c r="GX404" s="141"/>
      <c r="GY404" s="141"/>
      <c r="GZ404" s="141"/>
      <c r="HA404" s="141"/>
      <c r="HB404" s="141"/>
      <c r="HC404" s="141"/>
      <c r="HD404" s="141"/>
      <c r="HE404" s="141"/>
      <c r="HF404" s="141"/>
      <c r="HG404" s="141"/>
      <c r="HH404" s="141"/>
      <c r="HI404" s="141"/>
      <c r="HJ404" s="141"/>
      <c r="HK404" s="141"/>
      <c r="HL404" s="141"/>
      <c r="HM404" s="141"/>
      <c r="HN404" s="141"/>
      <c r="HO404" s="141"/>
      <c r="HP404" s="141"/>
      <c r="HQ404" s="141"/>
      <c r="HR404" s="141"/>
      <c r="HS404" s="141"/>
      <c r="HT404" s="141"/>
      <c r="HU404" s="141"/>
      <c r="HV404" s="141"/>
      <c r="HW404" s="141"/>
      <c r="HX404" s="141"/>
      <c r="HY404" s="141"/>
      <c r="HZ404" s="141"/>
      <c r="IA404" s="141"/>
      <c r="IB404" s="141"/>
      <c r="IC404" s="141"/>
      <c r="ID404" s="141"/>
      <c r="IE404" s="141"/>
      <c r="IF404" s="141"/>
      <c r="IG404" s="141"/>
      <c r="IH404" s="141"/>
      <c r="II404" s="141"/>
      <c r="IJ404" s="141"/>
      <c r="IK404" s="141"/>
      <c r="IL404" s="141"/>
      <c r="IM404" s="141"/>
      <c r="IN404" s="141"/>
      <c r="IO404" s="141"/>
      <c r="IP404" s="141"/>
      <c r="IQ404" s="141"/>
      <c r="IR404" s="141"/>
      <c r="IS404" s="141"/>
      <c r="IT404" s="141"/>
      <c r="IU404" s="141"/>
      <c r="IV404" s="141"/>
      <c r="IW404" s="141"/>
      <c r="IX404" s="141"/>
      <c r="IY404" s="141"/>
      <c r="IZ404" s="141"/>
      <c r="JA404" s="141"/>
      <c r="JB404" s="141"/>
      <c r="JC404" s="141"/>
      <c r="JD404" s="141"/>
      <c r="JE404" s="141"/>
      <c r="JF404" s="141"/>
      <c r="JG404" s="141"/>
      <c r="JH404" s="141"/>
      <c r="JI404" s="141"/>
      <c r="JJ404" s="141"/>
      <c r="JK404" s="141"/>
      <c r="JL404" s="141"/>
      <c r="JM404" s="141"/>
      <c r="JN404" s="141"/>
      <c r="JO404" s="141"/>
      <c r="JP404" s="141"/>
      <c r="JQ404" s="141"/>
      <c r="JR404" s="141"/>
      <c r="JS404" s="141"/>
      <c r="JT404" s="141"/>
      <c r="JU404" s="141"/>
      <c r="JV404" s="141"/>
      <c r="JW404" s="141"/>
      <c r="JX404" s="141"/>
      <c r="JY404" s="141"/>
      <c r="JZ404" s="141"/>
      <c r="KA404" s="141"/>
      <c r="KB404" s="141"/>
      <c r="KC404" s="141"/>
      <c r="KD404" s="141"/>
      <c r="KE404" s="141"/>
      <c r="KF404" s="141"/>
      <c r="KG404" s="141"/>
      <c r="KH404" s="141"/>
      <c r="KI404" s="141"/>
      <c r="KJ404" s="141"/>
      <c r="KK404" s="141"/>
      <c r="KL404" s="141"/>
      <c r="KM404" s="141"/>
      <c r="KN404" s="141"/>
      <c r="KO404" s="141"/>
      <c r="KP404" s="141"/>
      <c r="KQ404" s="141"/>
      <c r="KR404" s="141"/>
      <c r="KS404" s="141"/>
      <c r="KT404" s="141"/>
      <c r="KU404" s="141"/>
      <c r="KV404" s="141"/>
      <c r="KW404" s="141"/>
      <c r="KX404" s="141"/>
      <c r="KY404" s="141"/>
      <c r="KZ404" s="141"/>
      <c r="LA404" s="141"/>
      <c r="LB404" s="141"/>
      <c r="LC404" s="141"/>
      <c r="LD404" s="141"/>
      <c r="LE404" s="141"/>
      <c r="LF404" s="141"/>
      <c r="LG404" s="141"/>
      <c r="LH404" s="141"/>
      <c r="LI404" s="141"/>
      <c r="LJ404" s="141"/>
      <c r="LK404" s="141"/>
      <c r="LL404" s="141"/>
      <c r="LM404" s="141"/>
      <c r="LN404" s="141"/>
      <c r="LO404" s="141"/>
      <c r="LP404" s="141"/>
      <c r="LQ404" s="141"/>
      <c r="LR404" s="141"/>
      <c r="LS404" s="141"/>
      <c r="LT404" s="141"/>
      <c r="LU404" s="141"/>
      <c r="LV404" s="141"/>
      <c r="LW404" s="141"/>
      <c r="LX404" s="141"/>
      <c r="LY404" s="141"/>
      <c r="LZ404" s="141"/>
      <c r="MA404" s="141"/>
      <c r="MB404" s="141"/>
      <c r="MC404" s="141"/>
      <c r="MD404" s="141"/>
      <c r="ME404" s="141"/>
      <c r="MF404" s="141"/>
      <c r="MG404" s="141"/>
      <c r="MH404" s="141"/>
      <c r="MI404" s="141"/>
      <c r="MJ404" s="141"/>
      <c r="MK404" s="141"/>
      <c r="ML404" s="141"/>
      <c r="MM404" s="141"/>
      <c r="MN404" s="141"/>
      <c r="MO404" s="141"/>
      <c r="MP404" s="141"/>
      <c r="MQ404" s="141"/>
      <c r="MR404" s="141"/>
      <c r="MS404" s="141"/>
      <c r="MT404" s="141"/>
      <c r="MU404" s="141"/>
      <c r="MV404" s="141"/>
      <c r="MW404" s="141"/>
      <c r="MX404" s="141"/>
      <c r="MY404" s="141"/>
      <c r="MZ404" s="141"/>
      <c r="NA404" s="141"/>
      <c r="NB404" s="141"/>
      <c r="NC404" s="141"/>
      <c r="ND404" s="141"/>
      <c r="NE404" s="141"/>
      <c r="NF404" s="141"/>
      <c r="NG404" s="141"/>
      <c r="NH404" s="141"/>
      <c r="NI404" s="141"/>
      <c r="NJ404" s="141"/>
      <c r="NK404" s="141"/>
      <c r="NL404" s="141"/>
      <c r="NM404" s="141"/>
      <c r="NN404" s="141"/>
      <c r="NO404" s="141"/>
      <c r="NP404" s="141"/>
      <c r="NQ404" s="141"/>
      <c r="NR404" s="141"/>
      <c r="NS404" s="141"/>
      <c r="NT404" s="141"/>
      <c r="NU404" s="141"/>
      <c r="NV404" s="141"/>
      <c r="NW404" s="141"/>
      <c r="NX404" s="141"/>
      <c r="NY404" s="141"/>
      <c r="NZ404" s="141"/>
      <c r="OA404" s="141"/>
      <c r="OB404" s="141"/>
      <c r="OC404" s="141"/>
      <c r="OD404" s="141"/>
      <c r="OE404" s="141"/>
      <c r="OF404" s="141"/>
      <c r="OG404" s="141"/>
      <c r="OH404" s="141"/>
      <c r="OI404" s="141"/>
      <c r="OJ404" s="141"/>
      <c r="OK404" s="141"/>
      <c r="OL404" s="141"/>
      <c r="OM404" s="141"/>
      <c r="ON404" s="141"/>
      <c r="OO404" s="141"/>
      <c r="OP404" s="141"/>
      <c r="OQ404" s="141"/>
      <c r="OR404" s="141"/>
      <c r="OS404" s="141"/>
      <c r="OT404" s="141"/>
      <c r="OU404" s="141"/>
      <c r="OV404" s="141"/>
      <c r="OW404" s="141"/>
      <c r="OX404" s="141"/>
      <c r="OY404" s="141"/>
      <c r="OZ404" s="141"/>
      <c r="PA404" s="141"/>
      <c r="PB404" s="141"/>
      <c r="PC404" s="141"/>
      <c r="PD404" s="141"/>
      <c r="PE404" s="141"/>
      <c r="PF404" s="141"/>
      <c r="PG404" s="141"/>
      <c r="PH404" s="141"/>
      <c r="PI404" s="141"/>
      <c r="PJ404" s="141"/>
      <c r="PK404" s="141"/>
      <c r="PL404" s="141"/>
      <c r="PM404" s="141"/>
      <c r="PN404" s="141"/>
      <c r="PO404" s="141"/>
      <c r="PP404" s="141"/>
      <c r="PQ404" s="141"/>
      <c r="PR404" s="141"/>
      <c r="PS404" s="141"/>
      <c r="PT404" s="141"/>
      <c r="PU404" s="141"/>
      <c r="PV404" s="141"/>
      <c r="PW404" s="141"/>
      <c r="PX404" s="141"/>
      <c r="PY404" s="141"/>
      <c r="PZ404" s="141"/>
      <c r="QA404" s="141"/>
      <c r="QB404" s="141"/>
      <c r="QC404" s="141"/>
      <c r="QD404" s="141"/>
      <c r="QE404" s="141"/>
      <c r="QF404" s="141"/>
    </row>
    <row r="405" spans="1:449" s="145" customFormat="1" ht="118.5" hidden="1" customHeight="1">
      <c r="A405" s="252">
        <v>379</v>
      </c>
      <c r="B405" s="615" t="s">
        <v>959</v>
      </c>
      <c r="C405" s="616" t="s">
        <v>649</v>
      </c>
      <c r="D405" s="617" t="s">
        <v>344</v>
      </c>
      <c r="E405" s="617" t="s">
        <v>4827</v>
      </c>
      <c r="F405" s="616" t="s">
        <v>648</v>
      </c>
      <c r="G405" s="616" t="s">
        <v>649</v>
      </c>
      <c r="H405" s="617" t="s">
        <v>344</v>
      </c>
      <c r="I405" s="616" t="s">
        <v>4827</v>
      </c>
      <c r="J405" s="616" t="s">
        <v>671</v>
      </c>
      <c r="K405" s="616" t="s">
        <v>672</v>
      </c>
      <c r="L405" s="616" t="s">
        <v>673</v>
      </c>
      <c r="M405" s="616" t="s">
        <v>674</v>
      </c>
      <c r="N405" s="616" t="s">
        <v>675</v>
      </c>
      <c r="O405" s="617" t="s">
        <v>158</v>
      </c>
      <c r="P405" s="617" t="s">
        <v>2470</v>
      </c>
      <c r="Q405" s="617" t="s">
        <v>482</v>
      </c>
      <c r="R405" s="617" t="s">
        <v>250</v>
      </c>
      <c r="S405" s="618" t="s">
        <v>4828</v>
      </c>
      <c r="T405" s="746" t="s">
        <v>4829</v>
      </c>
      <c r="U405" s="747" t="s">
        <v>4830</v>
      </c>
      <c r="V405" s="747">
        <v>2021</v>
      </c>
      <c r="W405" s="618" t="s">
        <v>4831</v>
      </c>
      <c r="X405" s="748" t="s">
        <v>4832</v>
      </c>
      <c r="Y405" s="749" t="s">
        <v>4833</v>
      </c>
      <c r="Z405" s="748" t="s">
        <v>4834</v>
      </c>
      <c r="AA405" s="746">
        <v>1</v>
      </c>
      <c r="AB405" s="750" t="s">
        <v>4835</v>
      </c>
      <c r="AC405" s="750" t="s">
        <v>4836</v>
      </c>
      <c r="AD405" s="751">
        <v>1</v>
      </c>
      <c r="AE405" s="748" t="s">
        <v>4837</v>
      </c>
      <c r="AF405" s="752">
        <v>44545</v>
      </c>
      <c r="AG405" s="752">
        <v>44973</v>
      </c>
      <c r="AH405" s="752"/>
      <c r="AI405" s="620" t="s">
        <v>309</v>
      </c>
      <c r="AJ405" s="620" t="s">
        <v>309</v>
      </c>
      <c r="AK405" s="621">
        <f t="shared" si="59"/>
        <v>262</v>
      </c>
      <c r="AL405" s="753" t="s">
        <v>4684</v>
      </c>
      <c r="AM405" s="696"/>
      <c r="AN405" s="696"/>
      <c r="AO405" s="696"/>
      <c r="AP405" s="697"/>
      <c r="AQ405" s="617" t="s">
        <v>386</v>
      </c>
      <c r="AR405" s="622">
        <v>276</v>
      </c>
      <c r="AS405" s="632" t="s">
        <v>398</v>
      </c>
      <c r="AT405" s="623" t="s">
        <v>412</v>
      </c>
      <c r="AU405" s="632" t="s">
        <v>4684</v>
      </c>
      <c r="AV405" s="625" t="s">
        <v>412</v>
      </c>
      <c r="AW405" s="697"/>
      <c r="AX405" s="697"/>
      <c r="AY405" s="632" t="s">
        <v>400</v>
      </c>
      <c r="AZ405" s="625" t="s">
        <v>383</v>
      </c>
      <c r="BA405" s="629" t="s">
        <v>390</v>
      </c>
      <c r="BB405" s="701" t="s">
        <v>789</v>
      </c>
      <c r="BC405" s="754">
        <v>44620</v>
      </c>
      <c r="BD405" s="701" t="s">
        <v>394</v>
      </c>
      <c r="BE405" s="755" t="s">
        <v>576</v>
      </c>
      <c r="BF405" s="702">
        <v>0</v>
      </c>
      <c r="BG405" s="617" t="s">
        <v>386</v>
      </c>
      <c r="BH405" s="622">
        <v>-44620</v>
      </c>
      <c r="BI405" s="625" t="s">
        <v>398</v>
      </c>
      <c r="BJ405" s="630"/>
      <c r="BK405" s="630"/>
      <c r="BL405" s="630"/>
      <c r="BM405" s="630"/>
      <c r="BN405" s="625"/>
      <c r="BO405" s="630"/>
      <c r="BP405" s="637" t="s">
        <v>293</v>
      </c>
      <c r="BQ405" s="638" t="s">
        <v>4838</v>
      </c>
      <c r="BR405" s="631">
        <v>44712</v>
      </c>
      <c r="BS405" s="632" t="s">
        <v>4839</v>
      </c>
      <c r="BT405" s="639">
        <v>0</v>
      </c>
      <c r="BU405" s="617" t="s">
        <v>386</v>
      </c>
      <c r="BV405" s="622">
        <v>108</v>
      </c>
      <c r="BW405" s="625" t="s">
        <v>398</v>
      </c>
      <c r="BX405" s="698">
        <v>44729</v>
      </c>
      <c r="BY405" s="699" t="s">
        <v>4708</v>
      </c>
      <c r="BZ405" s="699" t="s">
        <v>1378</v>
      </c>
      <c r="CA405" s="756">
        <v>0</v>
      </c>
      <c r="CB405" s="641" t="s">
        <v>293</v>
      </c>
      <c r="CC405" s="113"/>
      <c r="CD405" s="637" t="s">
        <v>293</v>
      </c>
      <c r="CE405" s="642">
        <v>44823</v>
      </c>
      <c r="CF405" s="643" t="s">
        <v>4840</v>
      </c>
      <c r="CG405" s="644"/>
      <c r="CH405" s="643" t="s">
        <v>4834</v>
      </c>
      <c r="CI405" s="645">
        <v>0</v>
      </c>
      <c r="CJ405" s="617" t="str">
        <f t="shared" si="60"/>
        <v>SIN AVANCE</v>
      </c>
      <c r="CK405" s="622">
        <f t="shared" si="57"/>
        <v>262</v>
      </c>
      <c r="CL405" s="625" t="str">
        <f t="shared" si="58"/>
        <v>CON TIEMPO</v>
      </c>
      <c r="CM405" s="757">
        <v>44880</v>
      </c>
      <c r="CN405" s="758" t="s">
        <v>4841</v>
      </c>
      <c r="CO405" s="759" t="s">
        <v>402</v>
      </c>
      <c r="CP405" s="760">
        <v>0</v>
      </c>
      <c r="CQ405" s="641" t="s">
        <v>293</v>
      </c>
      <c r="CR405" s="113"/>
      <c r="CS405" s="249">
        <v>44963</v>
      </c>
      <c r="CT405" s="19" t="s">
        <v>4842</v>
      </c>
      <c r="CU405" s="19" t="s">
        <v>4843</v>
      </c>
      <c r="CV405" s="19" t="s">
        <v>4844</v>
      </c>
      <c r="CW405" s="21">
        <v>0.8</v>
      </c>
      <c r="CX405" s="235" t="str">
        <f t="shared" si="61"/>
        <v>AVANCE SIGNIFICATIVO</v>
      </c>
      <c r="CY405" s="223">
        <f t="shared" si="62"/>
        <v>262</v>
      </c>
      <c r="CZ405" s="221" t="str">
        <f>(IF(CQ405="CERRADO","NO APLICA ACCION CERRADA",IF(CY405&lt;=0,"VENCIDO",IF(AY405&lt;=$V$5,"POR VENCER","CON TIEMPO"))))</f>
        <v>CON TIEMPO</v>
      </c>
      <c r="DA405" s="640">
        <v>44974</v>
      </c>
      <c r="DB405" s="92" t="s">
        <v>4845</v>
      </c>
      <c r="DC405" s="94" t="s">
        <v>1416</v>
      </c>
      <c r="DD405" s="136">
        <v>0.8</v>
      </c>
      <c r="DE405" s="444" t="s">
        <v>293</v>
      </c>
      <c r="DF405" s="113"/>
      <c r="DG405" s="604"/>
      <c r="DH405" s="604"/>
      <c r="DI405" s="604"/>
      <c r="DJ405" s="604"/>
      <c r="DK405" s="604"/>
      <c r="DL405" s="604"/>
      <c r="DM405" s="604"/>
      <c r="DN405" s="604"/>
      <c r="DO405" s="604"/>
      <c r="DP405" s="604"/>
      <c r="DQ405" s="604"/>
      <c r="DR405" s="604"/>
      <c r="DS405" s="604"/>
      <c r="DT405" s="604"/>
      <c r="DU405" s="604"/>
      <c r="DV405" s="604"/>
      <c r="DW405" s="604"/>
      <c r="DX405" s="604"/>
      <c r="DY405" s="604"/>
      <c r="DZ405" s="604"/>
      <c r="EA405" s="604"/>
      <c r="EB405" s="604"/>
      <c r="EC405" s="604"/>
      <c r="ED405" s="604"/>
      <c r="EE405" s="604"/>
      <c r="EF405" s="604"/>
      <c r="EG405" s="604"/>
      <c r="EH405" s="604"/>
      <c r="EI405" s="604"/>
      <c r="EJ405" s="604"/>
      <c r="EK405" s="604"/>
      <c r="EL405" s="604"/>
      <c r="EM405" s="604"/>
      <c r="EN405" s="604"/>
      <c r="EO405" s="604"/>
      <c r="EP405" s="604"/>
      <c r="EQ405" s="604"/>
      <c r="ER405" s="604"/>
      <c r="ES405" s="604"/>
      <c r="ET405" s="604"/>
      <c r="EU405" s="604"/>
      <c r="EV405" s="604"/>
      <c r="EW405" s="604"/>
      <c r="EX405" s="604"/>
      <c r="EY405" s="604"/>
      <c r="EZ405" s="604"/>
      <c r="FA405" s="604"/>
      <c r="FB405" s="604"/>
      <c r="FC405" s="604"/>
      <c r="FD405" s="604"/>
      <c r="FE405" s="604"/>
      <c r="FF405" s="604"/>
      <c r="FG405" s="604"/>
      <c r="FH405" s="604"/>
      <c r="FI405" s="604"/>
      <c r="FJ405" s="604"/>
      <c r="FK405" s="604"/>
      <c r="FL405" s="604"/>
      <c r="FM405" s="604"/>
      <c r="FN405" s="604"/>
      <c r="FO405" s="604"/>
      <c r="FP405" s="604"/>
      <c r="FQ405" s="604"/>
      <c r="FR405" s="604"/>
      <c r="FS405" s="604"/>
      <c r="FT405" s="604"/>
      <c r="FU405" s="604"/>
      <c r="FV405" s="604"/>
      <c r="FW405" s="604"/>
      <c r="FX405" s="604"/>
      <c r="FY405" s="604"/>
      <c r="FZ405" s="604"/>
      <c r="GA405" s="604"/>
      <c r="GB405" s="604"/>
      <c r="GC405" s="604"/>
      <c r="GD405" s="604"/>
      <c r="GE405" s="604"/>
      <c r="GF405" s="604"/>
      <c r="GG405" s="604"/>
      <c r="GH405" s="604"/>
      <c r="GI405" s="604"/>
      <c r="GJ405" s="604"/>
      <c r="GK405" s="604"/>
      <c r="GL405" s="604"/>
      <c r="GM405" s="604"/>
      <c r="GN405" s="604"/>
      <c r="GO405" s="604"/>
      <c r="GP405" s="604"/>
      <c r="GQ405" s="604"/>
      <c r="GR405" s="604"/>
      <c r="GS405" s="604"/>
      <c r="GT405" s="604"/>
      <c r="GU405" s="604"/>
      <c r="GV405" s="604"/>
      <c r="GW405" s="604"/>
      <c r="GX405" s="604"/>
      <c r="GY405" s="604"/>
      <c r="GZ405" s="604"/>
      <c r="HA405" s="604"/>
      <c r="HB405" s="604"/>
      <c r="HC405" s="604"/>
      <c r="HD405" s="604"/>
      <c r="HE405" s="604"/>
      <c r="HF405" s="604"/>
      <c r="HG405" s="604"/>
      <c r="HH405" s="604"/>
      <c r="HI405" s="604"/>
      <c r="HJ405" s="604"/>
      <c r="HK405" s="604"/>
      <c r="HL405" s="604"/>
      <c r="HM405" s="604"/>
      <c r="HN405" s="604"/>
      <c r="HO405" s="604"/>
      <c r="HP405" s="604"/>
      <c r="HQ405" s="604"/>
      <c r="HR405" s="604"/>
      <c r="HS405" s="604"/>
      <c r="HT405" s="604"/>
      <c r="HU405" s="604"/>
      <c r="HV405" s="604"/>
      <c r="HW405" s="604"/>
      <c r="HX405" s="604"/>
      <c r="HY405" s="604"/>
      <c r="HZ405" s="604"/>
      <c r="IA405" s="604"/>
      <c r="IB405" s="604"/>
      <c r="IC405" s="604"/>
      <c r="ID405" s="604"/>
      <c r="IE405" s="604"/>
      <c r="IF405" s="604"/>
      <c r="IG405" s="604"/>
      <c r="IH405" s="604"/>
      <c r="II405" s="604"/>
      <c r="IJ405" s="604"/>
      <c r="IK405" s="604"/>
      <c r="IL405" s="604"/>
      <c r="IM405" s="604"/>
      <c r="IN405" s="604"/>
      <c r="IO405" s="604"/>
      <c r="IP405" s="604"/>
      <c r="IQ405" s="604"/>
      <c r="IR405" s="604"/>
      <c r="IS405" s="604"/>
      <c r="IT405" s="604"/>
      <c r="IU405" s="604"/>
      <c r="IV405" s="604"/>
      <c r="IW405" s="604"/>
      <c r="IX405" s="604"/>
      <c r="IY405" s="604"/>
      <c r="IZ405" s="604"/>
      <c r="JA405" s="604"/>
      <c r="JB405" s="604"/>
      <c r="JC405" s="604"/>
      <c r="JD405" s="604"/>
      <c r="JE405" s="604"/>
      <c r="JF405" s="604"/>
      <c r="JG405" s="604"/>
      <c r="JH405" s="604"/>
      <c r="JI405" s="604"/>
      <c r="JJ405" s="604"/>
      <c r="JK405" s="604"/>
      <c r="JL405" s="604"/>
      <c r="JM405" s="604"/>
      <c r="JN405" s="604"/>
      <c r="JO405" s="604"/>
      <c r="JP405" s="604"/>
      <c r="JQ405" s="604"/>
      <c r="JR405" s="604"/>
      <c r="JS405" s="604"/>
      <c r="JT405" s="604"/>
      <c r="JU405" s="604"/>
      <c r="JV405" s="604"/>
      <c r="JW405" s="604"/>
      <c r="JX405" s="604"/>
      <c r="JY405" s="604"/>
      <c r="JZ405" s="604"/>
      <c r="KA405" s="604"/>
      <c r="KB405" s="604"/>
      <c r="KC405" s="604"/>
      <c r="KD405" s="604"/>
      <c r="KE405" s="604"/>
      <c r="KF405" s="604"/>
      <c r="KG405" s="604"/>
      <c r="KH405" s="604"/>
      <c r="KI405" s="604"/>
      <c r="KJ405" s="604"/>
      <c r="KK405" s="604"/>
      <c r="KL405" s="604"/>
      <c r="KM405" s="604"/>
      <c r="KN405" s="604"/>
      <c r="KO405" s="604"/>
      <c r="KP405" s="604"/>
      <c r="KQ405" s="604"/>
      <c r="KR405" s="604"/>
      <c r="KS405" s="604"/>
      <c r="KT405" s="604"/>
      <c r="KU405" s="604"/>
      <c r="KV405" s="604"/>
      <c r="KW405" s="604"/>
      <c r="KX405" s="604"/>
      <c r="KY405" s="604"/>
      <c r="KZ405" s="604"/>
      <c r="LA405" s="604"/>
      <c r="LB405" s="604"/>
      <c r="LC405" s="604"/>
      <c r="LD405" s="604"/>
      <c r="LE405" s="604"/>
      <c r="LF405" s="604"/>
      <c r="LG405" s="604"/>
      <c r="LH405" s="604"/>
      <c r="LI405" s="604"/>
      <c r="LJ405" s="604"/>
      <c r="LK405" s="604"/>
      <c r="LL405" s="604"/>
      <c r="LM405" s="604"/>
      <c r="LN405" s="604"/>
      <c r="LO405" s="604"/>
      <c r="LP405" s="604"/>
      <c r="LQ405" s="604"/>
      <c r="LR405" s="604"/>
      <c r="LS405" s="604"/>
      <c r="LT405" s="604"/>
      <c r="LU405" s="604"/>
      <c r="LV405" s="604"/>
      <c r="LW405" s="604"/>
      <c r="LX405" s="604"/>
      <c r="LY405" s="604"/>
      <c r="LZ405" s="604"/>
      <c r="MA405" s="604"/>
      <c r="MB405" s="604"/>
      <c r="MC405" s="604"/>
      <c r="MD405" s="604"/>
      <c r="ME405" s="604"/>
      <c r="MF405" s="604"/>
      <c r="MG405" s="604"/>
      <c r="MH405" s="604"/>
      <c r="MI405" s="604"/>
      <c r="MJ405" s="604"/>
      <c r="MK405" s="604"/>
      <c r="ML405" s="604"/>
      <c r="MM405" s="604"/>
      <c r="MN405" s="604"/>
      <c r="MO405" s="604"/>
      <c r="MP405" s="604"/>
      <c r="MQ405" s="604"/>
      <c r="MR405" s="604"/>
      <c r="MS405" s="604"/>
      <c r="MT405" s="604"/>
      <c r="MU405" s="604"/>
      <c r="MV405" s="604"/>
      <c r="MW405" s="604"/>
      <c r="MX405" s="604"/>
      <c r="MY405" s="604"/>
      <c r="MZ405" s="604"/>
      <c r="NA405" s="604"/>
      <c r="NB405" s="604"/>
      <c r="NC405" s="604"/>
      <c r="ND405" s="604"/>
      <c r="NE405" s="604"/>
      <c r="NF405" s="604"/>
      <c r="NG405" s="604"/>
      <c r="NH405" s="604"/>
      <c r="NI405" s="604"/>
      <c r="NJ405" s="604"/>
      <c r="NK405" s="604"/>
      <c r="NL405" s="604"/>
      <c r="NM405" s="604"/>
      <c r="NN405" s="604"/>
      <c r="NO405" s="604"/>
      <c r="NP405" s="604"/>
      <c r="NQ405" s="604"/>
      <c r="NR405" s="604"/>
      <c r="NS405" s="604"/>
      <c r="NT405" s="604"/>
      <c r="NU405" s="604"/>
      <c r="NV405" s="604"/>
      <c r="NW405" s="604"/>
      <c r="NX405" s="604"/>
      <c r="NY405" s="604"/>
      <c r="NZ405" s="604"/>
      <c r="OA405" s="604"/>
      <c r="OB405" s="604"/>
      <c r="OC405" s="604"/>
      <c r="OD405" s="604"/>
      <c r="OE405" s="604"/>
      <c r="OF405" s="604"/>
      <c r="OG405" s="604"/>
      <c r="OH405" s="604"/>
      <c r="OI405" s="604"/>
      <c r="OJ405" s="604"/>
      <c r="OK405" s="604"/>
      <c r="OL405" s="604"/>
      <c r="OM405" s="604"/>
      <c r="ON405" s="604"/>
      <c r="OO405" s="604"/>
      <c r="OP405" s="604"/>
      <c r="OQ405" s="604"/>
      <c r="OR405" s="604"/>
      <c r="OS405" s="604"/>
      <c r="OT405" s="604"/>
      <c r="OU405" s="604"/>
      <c r="OV405" s="604"/>
      <c r="OW405" s="604"/>
      <c r="OX405" s="604"/>
      <c r="OY405" s="604"/>
      <c r="OZ405" s="604"/>
      <c r="PA405" s="604"/>
      <c r="PB405" s="604"/>
      <c r="PC405" s="604"/>
      <c r="PD405" s="604"/>
      <c r="PE405" s="604"/>
      <c r="PF405" s="604"/>
      <c r="PG405" s="604"/>
      <c r="PH405" s="604"/>
      <c r="PI405" s="604"/>
      <c r="PJ405" s="604"/>
      <c r="PK405" s="604"/>
      <c r="PL405" s="604"/>
      <c r="PM405" s="604"/>
      <c r="PN405" s="604"/>
      <c r="PO405" s="604"/>
      <c r="PP405" s="604"/>
      <c r="PQ405" s="604"/>
      <c r="PR405" s="604"/>
      <c r="PS405" s="604"/>
      <c r="PT405" s="604"/>
      <c r="PU405" s="604"/>
      <c r="PV405" s="604"/>
      <c r="PW405" s="604"/>
      <c r="PX405" s="604"/>
      <c r="PY405" s="604"/>
      <c r="PZ405" s="604"/>
      <c r="QA405" s="604"/>
      <c r="QB405" s="604"/>
      <c r="QC405" s="604"/>
      <c r="QD405" s="604"/>
      <c r="QE405" s="604"/>
      <c r="QF405" s="604"/>
      <c r="QG405" s="604"/>
    </row>
    <row r="406" spans="1:449" s="145" customFormat="1" ht="118.5" hidden="1" customHeight="1">
      <c r="A406" s="252">
        <v>380</v>
      </c>
      <c r="B406" s="253" t="s">
        <v>959</v>
      </c>
      <c r="C406" s="215" t="s">
        <v>649</v>
      </c>
      <c r="D406" s="213" t="s">
        <v>344</v>
      </c>
      <c r="E406" s="213" t="s">
        <v>4846</v>
      </c>
      <c r="F406" s="215" t="s">
        <v>648</v>
      </c>
      <c r="G406" s="215" t="s">
        <v>649</v>
      </c>
      <c r="H406" s="213" t="s">
        <v>344</v>
      </c>
      <c r="I406" s="215" t="s">
        <v>3072</v>
      </c>
      <c r="J406" s="215" t="s">
        <v>671</v>
      </c>
      <c r="K406" s="215" t="s">
        <v>672</v>
      </c>
      <c r="L406" s="215" t="s">
        <v>673</v>
      </c>
      <c r="M406" s="215" t="s">
        <v>674</v>
      </c>
      <c r="N406" s="215" t="s">
        <v>675</v>
      </c>
      <c r="O406" s="213" t="s">
        <v>158</v>
      </c>
      <c r="P406" s="213" t="s">
        <v>184</v>
      </c>
      <c r="Q406" s="213" t="s">
        <v>482</v>
      </c>
      <c r="R406" s="213" t="s">
        <v>250</v>
      </c>
      <c r="S406" s="255" t="s">
        <v>4847</v>
      </c>
      <c r="T406" s="371" t="s">
        <v>4848</v>
      </c>
      <c r="U406" s="274" t="s">
        <v>4830</v>
      </c>
      <c r="V406" s="274">
        <v>2021</v>
      </c>
      <c r="W406" s="255" t="s">
        <v>4849</v>
      </c>
      <c r="X406" s="61" t="s">
        <v>4850</v>
      </c>
      <c r="Y406" s="275" t="s">
        <v>4851</v>
      </c>
      <c r="Z406" s="61" t="s">
        <v>3984</v>
      </c>
      <c r="AA406" s="371">
        <v>1</v>
      </c>
      <c r="AB406" s="273" t="s">
        <v>4852</v>
      </c>
      <c r="AC406" s="273" t="s">
        <v>4853</v>
      </c>
      <c r="AD406" s="605">
        <v>1</v>
      </c>
      <c r="AE406" s="61" t="s">
        <v>4854</v>
      </c>
      <c r="AF406" s="607">
        <v>44545</v>
      </c>
      <c r="AG406" s="607">
        <v>44910</v>
      </c>
      <c r="AH406" s="607"/>
      <c r="AI406" s="260" t="s">
        <v>309</v>
      </c>
      <c r="AJ406" s="260" t="s">
        <v>309</v>
      </c>
      <c r="AK406" s="218">
        <f t="shared" si="59"/>
        <v>199</v>
      </c>
      <c r="AL406" s="592" t="s">
        <v>4684</v>
      </c>
      <c r="AM406" s="316"/>
      <c r="AN406" s="316"/>
      <c r="AO406" s="316"/>
      <c r="AP406" s="317"/>
      <c r="AQ406" s="235" t="s">
        <v>386</v>
      </c>
      <c r="AR406" s="223">
        <v>459</v>
      </c>
      <c r="AS406" s="279" t="s">
        <v>398</v>
      </c>
      <c r="AT406" s="262" t="s">
        <v>412</v>
      </c>
      <c r="AU406" s="323" t="s">
        <v>4684</v>
      </c>
      <c r="AV406" s="263" t="s">
        <v>412</v>
      </c>
      <c r="AW406" s="317"/>
      <c r="AX406" s="317"/>
      <c r="AY406" s="279" t="s">
        <v>400</v>
      </c>
      <c r="AZ406" s="221" t="s">
        <v>383</v>
      </c>
      <c r="BA406" s="247" t="s">
        <v>390</v>
      </c>
      <c r="BB406" s="250" t="s">
        <v>789</v>
      </c>
      <c r="BC406" s="264">
        <v>44620</v>
      </c>
      <c r="BD406" s="250" t="s">
        <v>394</v>
      </c>
      <c r="BE406" s="240" t="s">
        <v>576</v>
      </c>
      <c r="BF406" s="124">
        <v>0</v>
      </c>
      <c r="BG406" s="235" t="s">
        <v>386</v>
      </c>
      <c r="BH406" s="223">
        <v>-44620</v>
      </c>
      <c r="BI406" s="221" t="s">
        <v>398</v>
      </c>
      <c r="BJ406" s="267"/>
      <c r="BK406" s="267"/>
      <c r="BL406" s="267"/>
      <c r="BM406" s="267"/>
      <c r="BN406" s="221"/>
      <c r="BO406" s="267"/>
      <c r="BP406" s="268" t="s">
        <v>293</v>
      </c>
      <c r="BQ406" s="62" t="s">
        <v>2701</v>
      </c>
      <c r="BR406" s="269">
        <v>44712</v>
      </c>
      <c r="BS406" s="233" t="s">
        <v>4707</v>
      </c>
      <c r="BT406" s="234">
        <v>0</v>
      </c>
      <c r="BU406" s="235" t="s">
        <v>386</v>
      </c>
      <c r="BV406" s="223">
        <v>199</v>
      </c>
      <c r="BW406" s="221" t="s">
        <v>398</v>
      </c>
      <c r="BX406" s="307">
        <v>44729</v>
      </c>
      <c r="BY406" s="291" t="s">
        <v>4708</v>
      </c>
      <c r="BZ406" s="291" t="s">
        <v>1378</v>
      </c>
      <c r="CA406" s="475">
        <v>0</v>
      </c>
      <c r="CB406" s="236" t="s">
        <v>293</v>
      </c>
      <c r="CC406" s="94"/>
      <c r="CD406" s="268" t="s">
        <v>293</v>
      </c>
      <c r="CE406" s="237">
        <v>44823</v>
      </c>
      <c r="CF406" s="20" t="s">
        <v>4855</v>
      </c>
      <c r="CG406" s="20" t="s">
        <v>4856</v>
      </c>
      <c r="CH406" s="20" t="s">
        <v>4857</v>
      </c>
      <c r="CI406" s="109">
        <v>0.53</v>
      </c>
      <c r="CJ406" s="235" t="str">
        <f t="shared" si="60"/>
        <v>AVANCE PARCIAL</v>
      </c>
      <c r="CK406" s="223">
        <f t="shared" si="57"/>
        <v>199</v>
      </c>
      <c r="CL406" s="221" t="str">
        <f t="shared" si="58"/>
        <v>CON TIEMPO</v>
      </c>
      <c r="CM406" s="613">
        <v>44880</v>
      </c>
      <c r="CN406" s="294" t="s">
        <v>4858</v>
      </c>
      <c r="CO406" s="614" t="s">
        <v>402</v>
      </c>
      <c r="CP406" s="745">
        <v>0.53</v>
      </c>
      <c r="CQ406" s="236" t="s">
        <v>293</v>
      </c>
      <c r="CR406" s="94"/>
      <c r="CS406" s="249">
        <v>44963</v>
      </c>
      <c r="CT406" s="19" t="s">
        <v>4859</v>
      </c>
      <c r="CU406" s="19" t="s">
        <v>4860</v>
      </c>
      <c r="CV406" s="20" t="s">
        <v>4861</v>
      </c>
      <c r="CW406" s="21">
        <v>0</v>
      </c>
      <c r="CX406" s="235" t="str">
        <f t="shared" si="61"/>
        <v>SIN AVANCE</v>
      </c>
      <c r="CY406" s="223">
        <f t="shared" si="62"/>
        <v>199</v>
      </c>
      <c r="CZ406" s="221" t="str">
        <f>(IF(CQ406="CERRADO","NO APLICA ACCION CERRADA",IF(CY406&lt;=0,"VENCIDO",IF(AY406&lt;=$V$5,"POR VENCER","CON TIEMPO"))))</f>
        <v>CON TIEMPO</v>
      </c>
      <c r="DA406" s="249">
        <v>44974</v>
      </c>
      <c r="DB406" s="70" t="s">
        <v>4862</v>
      </c>
      <c r="DC406" s="94" t="s">
        <v>1416</v>
      </c>
      <c r="DD406" s="106">
        <v>0</v>
      </c>
      <c r="DE406" s="97" t="s">
        <v>387</v>
      </c>
      <c r="DF406" s="94"/>
      <c r="DG406" s="141"/>
      <c r="DH406" s="141"/>
      <c r="DI406" s="141"/>
      <c r="DJ406" s="141"/>
      <c r="DK406" s="141"/>
      <c r="DL406" s="141"/>
      <c r="DM406" s="141"/>
      <c r="DN406" s="141"/>
      <c r="DO406" s="141"/>
      <c r="DP406" s="141"/>
      <c r="DQ406" s="141"/>
      <c r="DR406" s="141"/>
      <c r="DS406" s="141"/>
      <c r="DT406" s="141"/>
      <c r="DU406" s="141"/>
      <c r="DV406" s="141"/>
      <c r="DW406" s="141"/>
      <c r="DX406" s="141"/>
      <c r="DY406" s="141"/>
      <c r="DZ406" s="141"/>
      <c r="EA406" s="141"/>
      <c r="EB406" s="141"/>
      <c r="EC406" s="141"/>
      <c r="ED406" s="141"/>
      <c r="EE406" s="141"/>
      <c r="EF406" s="141"/>
      <c r="EG406" s="141"/>
      <c r="EH406" s="141"/>
      <c r="EI406" s="141"/>
      <c r="EJ406" s="141"/>
      <c r="EK406" s="141"/>
      <c r="EL406" s="141"/>
      <c r="EM406" s="141"/>
      <c r="EN406" s="141"/>
      <c r="EO406" s="141"/>
      <c r="EP406" s="141"/>
      <c r="EQ406" s="141"/>
      <c r="ER406" s="141"/>
      <c r="ES406" s="141"/>
      <c r="ET406" s="141"/>
      <c r="EU406" s="141"/>
      <c r="EV406" s="141"/>
      <c r="EW406" s="141"/>
      <c r="EX406" s="141"/>
      <c r="EY406" s="141"/>
      <c r="EZ406" s="141"/>
      <c r="FA406" s="141"/>
      <c r="FB406" s="141"/>
      <c r="FC406" s="141"/>
      <c r="FD406" s="141"/>
      <c r="FE406" s="141"/>
      <c r="FF406" s="141"/>
      <c r="FG406" s="141"/>
      <c r="FH406" s="141"/>
      <c r="FI406" s="141"/>
      <c r="FJ406" s="141"/>
      <c r="FK406" s="141"/>
      <c r="FL406" s="141"/>
      <c r="FM406" s="141"/>
      <c r="FN406" s="141"/>
      <c r="FO406" s="141"/>
      <c r="FP406" s="141"/>
      <c r="FQ406" s="141"/>
      <c r="FR406" s="141"/>
      <c r="FS406" s="141"/>
      <c r="FT406" s="141"/>
      <c r="FU406" s="141"/>
      <c r="FV406" s="141"/>
      <c r="FW406" s="141"/>
      <c r="FX406" s="141"/>
      <c r="FY406" s="141"/>
      <c r="FZ406" s="141"/>
      <c r="GA406" s="141"/>
      <c r="GB406" s="141"/>
      <c r="GC406" s="141"/>
      <c r="GD406" s="141"/>
      <c r="GE406" s="141"/>
      <c r="GF406" s="141"/>
      <c r="GG406" s="141"/>
      <c r="GH406" s="141"/>
      <c r="GI406" s="141"/>
      <c r="GJ406" s="141"/>
      <c r="GK406" s="141"/>
      <c r="GL406" s="141"/>
      <c r="GM406" s="141"/>
      <c r="GN406" s="141"/>
      <c r="GO406" s="141"/>
      <c r="GP406" s="141"/>
      <c r="GQ406" s="141"/>
      <c r="GR406" s="141"/>
      <c r="GS406" s="141"/>
      <c r="GT406" s="141"/>
      <c r="GU406" s="141"/>
      <c r="GV406" s="141"/>
      <c r="GW406" s="141"/>
      <c r="GX406" s="141"/>
      <c r="GY406" s="141"/>
      <c r="GZ406" s="141"/>
      <c r="HA406" s="141"/>
      <c r="HB406" s="141"/>
      <c r="HC406" s="141"/>
      <c r="HD406" s="141"/>
      <c r="HE406" s="141"/>
      <c r="HF406" s="141"/>
      <c r="HG406" s="141"/>
      <c r="HH406" s="141"/>
      <c r="HI406" s="141"/>
      <c r="HJ406" s="141"/>
      <c r="HK406" s="141"/>
      <c r="HL406" s="141"/>
      <c r="HM406" s="141"/>
      <c r="HN406" s="141"/>
      <c r="HO406" s="141"/>
      <c r="HP406" s="141"/>
      <c r="HQ406" s="141"/>
      <c r="HR406" s="141"/>
      <c r="HS406" s="141"/>
      <c r="HT406" s="141"/>
      <c r="HU406" s="141"/>
      <c r="HV406" s="141"/>
      <c r="HW406" s="141"/>
      <c r="HX406" s="141"/>
      <c r="HY406" s="141"/>
      <c r="HZ406" s="141"/>
      <c r="IA406" s="141"/>
      <c r="IB406" s="141"/>
      <c r="IC406" s="141"/>
      <c r="ID406" s="141"/>
      <c r="IE406" s="141"/>
      <c r="IF406" s="141"/>
      <c r="IG406" s="141"/>
      <c r="IH406" s="141"/>
      <c r="II406" s="141"/>
      <c r="IJ406" s="141"/>
      <c r="IK406" s="141"/>
      <c r="IL406" s="141"/>
      <c r="IM406" s="141"/>
      <c r="IN406" s="141"/>
      <c r="IO406" s="141"/>
      <c r="IP406" s="141"/>
      <c r="IQ406" s="141"/>
      <c r="IR406" s="141"/>
      <c r="IS406" s="141"/>
      <c r="IT406" s="141"/>
      <c r="IU406" s="141"/>
      <c r="IV406" s="141"/>
      <c r="IW406" s="141"/>
      <c r="IX406" s="141"/>
      <c r="IY406" s="141"/>
      <c r="IZ406" s="141"/>
      <c r="JA406" s="141"/>
      <c r="JB406" s="141"/>
      <c r="JC406" s="141"/>
      <c r="JD406" s="141"/>
      <c r="JE406" s="141"/>
      <c r="JF406" s="141"/>
      <c r="JG406" s="141"/>
      <c r="JH406" s="141"/>
      <c r="JI406" s="141"/>
      <c r="JJ406" s="141"/>
      <c r="JK406" s="141"/>
      <c r="JL406" s="141"/>
      <c r="JM406" s="141"/>
      <c r="JN406" s="141"/>
      <c r="JO406" s="141"/>
      <c r="JP406" s="141"/>
      <c r="JQ406" s="141"/>
      <c r="JR406" s="141"/>
      <c r="JS406" s="141"/>
      <c r="JT406" s="141"/>
      <c r="JU406" s="141"/>
      <c r="JV406" s="141"/>
      <c r="JW406" s="141"/>
      <c r="JX406" s="141"/>
      <c r="JY406" s="141"/>
      <c r="JZ406" s="141"/>
      <c r="KA406" s="141"/>
      <c r="KB406" s="141"/>
      <c r="KC406" s="141"/>
      <c r="KD406" s="141"/>
      <c r="KE406" s="141"/>
      <c r="KF406" s="141"/>
      <c r="KG406" s="141"/>
      <c r="KH406" s="141"/>
      <c r="KI406" s="141"/>
      <c r="KJ406" s="141"/>
      <c r="KK406" s="141"/>
      <c r="KL406" s="141"/>
      <c r="KM406" s="141"/>
      <c r="KN406" s="141"/>
      <c r="KO406" s="141"/>
      <c r="KP406" s="141"/>
      <c r="KQ406" s="141"/>
      <c r="KR406" s="141"/>
      <c r="KS406" s="141"/>
      <c r="KT406" s="141"/>
      <c r="KU406" s="141"/>
      <c r="KV406" s="141"/>
      <c r="KW406" s="141"/>
      <c r="KX406" s="141"/>
      <c r="KY406" s="141"/>
      <c r="KZ406" s="141"/>
      <c r="LA406" s="141"/>
      <c r="LB406" s="141"/>
      <c r="LC406" s="141"/>
      <c r="LD406" s="141"/>
      <c r="LE406" s="141"/>
      <c r="LF406" s="141"/>
      <c r="LG406" s="141"/>
      <c r="LH406" s="141"/>
      <c r="LI406" s="141"/>
      <c r="LJ406" s="141"/>
      <c r="LK406" s="141"/>
      <c r="LL406" s="141"/>
      <c r="LM406" s="141"/>
      <c r="LN406" s="141"/>
      <c r="LO406" s="141"/>
      <c r="LP406" s="141"/>
      <c r="LQ406" s="141"/>
      <c r="LR406" s="141"/>
      <c r="LS406" s="141"/>
      <c r="LT406" s="141"/>
      <c r="LU406" s="141"/>
      <c r="LV406" s="141"/>
      <c r="LW406" s="141"/>
      <c r="LX406" s="141"/>
      <c r="LY406" s="141"/>
      <c r="LZ406" s="141"/>
      <c r="MA406" s="141"/>
      <c r="MB406" s="141"/>
      <c r="MC406" s="141"/>
      <c r="MD406" s="141"/>
      <c r="ME406" s="141"/>
      <c r="MF406" s="141"/>
      <c r="MG406" s="141"/>
      <c r="MH406" s="141"/>
      <c r="MI406" s="141"/>
      <c r="MJ406" s="141"/>
      <c r="MK406" s="141"/>
      <c r="ML406" s="141"/>
      <c r="MM406" s="141"/>
      <c r="MN406" s="141"/>
      <c r="MO406" s="141"/>
      <c r="MP406" s="141"/>
      <c r="MQ406" s="141"/>
      <c r="MR406" s="141"/>
      <c r="MS406" s="141"/>
      <c r="MT406" s="141"/>
      <c r="MU406" s="141"/>
      <c r="MV406" s="141"/>
      <c r="MW406" s="141"/>
      <c r="MX406" s="141"/>
      <c r="MY406" s="141"/>
      <c r="MZ406" s="141"/>
      <c r="NA406" s="141"/>
      <c r="NB406" s="141"/>
      <c r="NC406" s="141"/>
      <c r="ND406" s="141"/>
      <c r="NE406" s="141"/>
      <c r="NF406" s="141"/>
      <c r="NG406" s="141"/>
      <c r="NH406" s="141"/>
      <c r="NI406" s="141"/>
      <c r="NJ406" s="141"/>
      <c r="NK406" s="141"/>
      <c r="NL406" s="141"/>
      <c r="NM406" s="141"/>
      <c r="NN406" s="141"/>
      <c r="NO406" s="141"/>
      <c r="NP406" s="141"/>
      <c r="NQ406" s="141"/>
      <c r="NR406" s="141"/>
      <c r="NS406" s="141"/>
      <c r="NT406" s="141"/>
      <c r="NU406" s="141"/>
      <c r="NV406" s="141"/>
      <c r="NW406" s="141"/>
      <c r="NX406" s="141"/>
      <c r="NY406" s="141"/>
      <c r="NZ406" s="141"/>
      <c r="OA406" s="141"/>
      <c r="OB406" s="141"/>
      <c r="OC406" s="141"/>
      <c r="OD406" s="141"/>
      <c r="OE406" s="141"/>
      <c r="OF406" s="141"/>
      <c r="OG406" s="141"/>
      <c r="OH406" s="141"/>
      <c r="OI406" s="141"/>
      <c r="OJ406" s="141"/>
      <c r="OK406" s="141"/>
      <c r="OL406" s="141"/>
      <c r="OM406" s="141"/>
      <c r="ON406" s="141"/>
      <c r="OO406" s="141"/>
      <c r="OP406" s="141"/>
      <c r="OQ406" s="141"/>
      <c r="OR406" s="141"/>
      <c r="OS406" s="141"/>
      <c r="OT406" s="141"/>
      <c r="OU406" s="141"/>
      <c r="OV406" s="141"/>
      <c r="OW406" s="141"/>
      <c r="OX406" s="141"/>
      <c r="OY406" s="141"/>
      <c r="OZ406" s="141"/>
      <c r="PA406" s="141"/>
      <c r="PB406" s="141"/>
      <c r="PC406" s="141"/>
      <c r="PD406" s="141"/>
      <c r="PE406" s="141"/>
      <c r="PF406" s="141"/>
      <c r="PG406" s="141"/>
      <c r="PH406" s="141"/>
      <c r="PI406" s="141"/>
      <c r="PJ406" s="141"/>
      <c r="PK406" s="141"/>
      <c r="PL406" s="141"/>
      <c r="PM406" s="141"/>
      <c r="PN406" s="141"/>
      <c r="PO406" s="141"/>
      <c r="PP406" s="141"/>
      <c r="PQ406" s="141"/>
      <c r="PR406" s="141"/>
      <c r="PS406" s="141"/>
      <c r="PT406" s="141"/>
      <c r="PU406" s="141"/>
      <c r="PV406" s="141"/>
      <c r="PW406" s="141"/>
      <c r="PX406" s="141"/>
      <c r="PY406" s="141"/>
      <c r="PZ406" s="141"/>
      <c r="QA406" s="141"/>
      <c r="QB406" s="141"/>
      <c r="QC406" s="141"/>
      <c r="QD406" s="141"/>
      <c r="QE406" s="141"/>
      <c r="QF406" s="141"/>
    </row>
    <row r="407" spans="1:449" s="145" customFormat="1" ht="118.5" hidden="1" customHeight="1">
      <c r="A407" s="252">
        <v>381</v>
      </c>
      <c r="B407" s="253" t="s">
        <v>959</v>
      </c>
      <c r="C407" s="215" t="s">
        <v>649</v>
      </c>
      <c r="D407" s="213" t="s">
        <v>344</v>
      </c>
      <c r="E407" s="213" t="s">
        <v>4863</v>
      </c>
      <c r="F407" s="215" t="s">
        <v>648</v>
      </c>
      <c r="G407" s="215" t="s">
        <v>649</v>
      </c>
      <c r="H407" s="213" t="s">
        <v>344</v>
      </c>
      <c r="I407" s="215" t="s">
        <v>4863</v>
      </c>
      <c r="J407" s="215" t="s">
        <v>671</v>
      </c>
      <c r="K407" s="215" t="s">
        <v>672</v>
      </c>
      <c r="L407" s="215" t="s">
        <v>673</v>
      </c>
      <c r="M407" s="215" t="s">
        <v>674</v>
      </c>
      <c r="N407" s="215" t="s">
        <v>675</v>
      </c>
      <c r="O407" s="213" t="s">
        <v>17</v>
      </c>
      <c r="P407" s="213" t="s">
        <v>19</v>
      </c>
      <c r="Q407" s="213" t="s">
        <v>482</v>
      </c>
      <c r="R407" s="213" t="s">
        <v>250</v>
      </c>
      <c r="S407" s="255" t="s">
        <v>4864</v>
      </c>
      <c r="T407" s="371" t="s">
        <v>4865</v>
      </c>
      <c r="U407" s="274" t="s">
        <v>4830</v>
      </c>
      <c r="V407" s="274">
        <v>2021</v>
      </c>
      <c r="W407" s="255" t="s">
        <v>4866</v>
      </c>
      <c r="X407" s="61" t="s">
        <v>4867</v>
      </c>
      <c r="Y407" s="275" t="s">
        <v>4868</v>
      </c>
      <c r="Z407" s="61" t="s">
        <v>4869</v>
      </c>
      <c r="AA407" s="371">
        <v>1</v>
      </c>
      <c r="AB407" s="273" t="s">
        <v>4870</v>
      </c>
      <c r="AC407" s="273" t="s">
        <v>4871</v>
      </c>
      <c r="AD407" s="605">
        <v>1</v>
      </c>
      <c r="AE407" s="61" t="s">
        <v>4872</v>
      </c>
      <c r="AF407" s="607">
        <v>44545</v>
      </c>
      <c r="AG407" s="607">
        <v>44910</v>
      </c>
      <c r="AH407" s="260">
        <v>44900</v>
      </c>
      <c r="AI407" s="260" t="s">
        <v>309</v>
      </c>
      <c r="AJ407" s="260" t="s">
        <v>309</v>
      </c>
      <c r="AK407" s="218">
        <f t="shared" si="59"/>
        <v>199</v>
      </c>
      <c r="AL407" s="592" t="s">
        <v>4684</v>
      </c>
      <c r="AM407" s="316"/>
      <c r="AN407" s="316"/>
      <c r="AO407" s="316"/>
      <c r="AP407" s="317"/>
      <c r="AQ407" s="235" t="s">
        <v>386</v>
      </c>
      <c r="AR407" s="223">
        <v>459</v>
      </c>
      <c r="AS407" s="279" t="s">
        <v>398</v>
      </c>
      <c r="AT407" s="262" t="s">
        <v>412</v>
      </c>
      <c r="AU407" s="323" t="s">
        <v>4684</v>
      </c>
      <c r="AV407" s="263" t="s">
        <v>412</v>
      </c>
      <c r="AW407" s="317"/>
      <c r="AX407" s="317"/>
      <c r="AY407" s="279" t="s">
        <v>400</v>
      </c>
      <c r="AZ407" s="221" t="s">
        <v>383</v>
      </c>
      <c r="BA407" s="247" t="s">
        <v>390</v>
      </c>
      <c r="BB407" s="250" t="s">
        <v>789</v>
      </c>
      <c r="BC407" s="264">
        <v>44620</v>
      </c>
      <c r="BD407" s="250" t="s">
        <v>394</v>
      </c>
      <c r="BE407" s="240" t="s">
        <v>576</v>
      </c>
      <c r="BF407" s="124">
        <v>0</v>
      </c>
      <c r="BG407" s="235" t="s">
        <v>386</v>
      </c>
      <c r="BH407" s="223">
        <v>-44620</v>
      </c>
      <c r="BI407" s="221" t="s">
        <v>398</v>
      </c>
      <c r="BJ407" s="267"/>
      <c r="BK407" s="267"/>
      <c r="BL407" s="267"/>
      <c r="BM407" s="267"/>
      <c r="BN407" s="221"/>
      <c r="BO407" s="267"/>
      <c r="BP407" s="268" t="s">
        <v>293</v>
      </c>
      <c r="BQ407" s="62" t="s">
        <v>4873</v>
      </c>
      <c r="BR407" s="269">
        <v>44712</v>
      </c>
      <c r="BS407" s="233" t="s">
        <v>4874</v>
      </c>
      <c r="BT407" s="234">
        <v>0.4</v>
      </c>
      <c r="BU407" s="235" t="s">
        <v>422</v>
      </c>
      <c r="BV407" s="223">
        <v>199</v>
      </c>
      <c r="BW407" s="221" t="s">
        <v>398</v>
      </c>
      <c r="BX407" s="307">
        <v>44729</v>
      </c>
      <c r="BY407" s="291" t="s">
        <v>4875</v>
      </c>
      <c r="BZ407" s="291" t="s">
        <v>1378</v>
      </c>
      <c r="CA407" s="475">
        <v>0.4</v>
      </c>
      <c r="CB407" s="236" t="s">
        <v>293</v>
      </c>
      <c r="CC407" s="94"/>
      <c r="CD407" s="268" t="s">
        <v>293</v>
      </c>
      <c r="CE407" s="237">
        <v>44823</v>
      </c>
      <c r="CF407" s="56" t="s">
        <v>4876</v>
      </c>
      <c r="CG407" s="50" t="s">
        <v>4877</v>
      </c>
      <c r="CH407" s="20" t="s">
        <v>4878</v>
      </c>
      <c r="CI407" s="109">
        <v>1</v>
      </c>
      <c r="CJ407" s="235" t="str">
        <f t="shared" si="60"/>
        <v>CUMPLIMIENTO TOTAL</v>
      </c>
      <c r="CK407" s="223">
        <f t="shared" si="57"/>
        <v>199</v>
      </c>
      <c r="CL407" s="221" t="str">
        <f t="shared" si="58"/>
        <v>CON TIEMPO</v>
      </c>
      <c r="CM407" s="613">
        <v>44880</v>
      </c>
      <c r="CN407" s="294" t="s">
        <v>4879</v>
      </c>
      <c r="CO407" s="614" t="s">
        <v>402</v>
      </c>
      <c r="CP407" s="745">
        <v>1</v>
      </c>
      <c r="CQ407" s="236" t="s">
        <v>294</v>
      </c>
      <c r="CR407" s="94"/>
      <c r="CS407" s="249">
        <v>44963</v>
      </c>
      <c r="CT407" s="82" t="s">
        <v>1125</v>
      </c>
      <c r="CU407" s="82" t="s">
        <v>339</v>
      </c>
      <c r="CV407" s="107">
        <v>1</v>
      </c>
      <c r="CW407" s="110">
        <v>1</v>
      </c>
      <c r="CX407" s="235" t="str">
        <f t="shared" si="61"/>
        <v>CUMPLIMIENTO TOTAL</v>
      </c>
      <c r="CY407" s="223" t="str">
        <f t="shared" si="62"/>
        <v>NO APLICA ACCION CERRADA</v>
      </c>
      <c r="CZ407" s="221" t="str">
        <f>(IF(CQ407="CERRADO","NO APLICA ACCION CERRADA",IF(CW407&lt;=0,"VENCIDO",IF(AY407&lt;=$V$5,"POR VENCER","CON TIEMPO"))))</f>
        <v>NO APLICA ACCION CERRADA</v>
      </c>
      <c r="DA407" s="239" t="s">
        <v>328</v>
      </c>
      <c r="DB407" s="82" t="s">
        <v>1125</v>
      </c>
      <c r="DC407" s="82" t="s">
        <v>339</v>
      </c>
      <c r="DD407" s="107">
        <v>1</v>
      </c>
      <c r="DE407" s="97" t="s">
        <v>294</v>
      </c>
      <c r="DF407" s="94"/>
      <c r="DG407" s="141"/>
      <c r="DH407" s="141"/>
      <c r="DI407" s="141"/>
      <c r="DJ407" s="141"/>
      <c r="DK407" s="141"/>
      <c r="DL407" s="141"/>
      <c r="DM407" s="141"/>
      <c r="DN407" s="141"/>
      <c r="DO407" s="141"/>
      <c r="DP407" s="141"/>
      <c r="DQ407" s="141"/>
      <c r="DR407" s="141"/>
      <c r="DS407" s="141"/>
      <c r="DT407" s="141"/>
      <c r="DU407" s="141"/>
      <c r="DV407" s="141"/>
      <c r="DW407" s="141"/>
      <c r="DX407" s="141"/>
      <c r="DY407" s="141"/>
      <c r="DZ407" s="141"/>
      <c r="EA407" s="141"/>
      <c r="EB407" s="141"/>
      <c r="EC407" s="141"/>
      <c r="ED407" s="141"/>
      <c r="EE407" s="141"/>
      <c r="EF407" s="141"/>
      <c r="EG407" s="141"/>
      <c r="EH407" s="141"/>
      <c r="EI407" s="141"/>
      <c r="EJ407" s="141"/>
      <c r="EK407" s="141"/>
      <c r="EL407" s="141"/>
      <c r="EM407" s="141"/>
      <c r="EN407" s="141"/>
      <c r="EO407" s="141"/>
      <c r="EP407" s="141"/>
      <c r="EQ407" s="141"/>
      <c r="ER407" s="141"/>
      <c r="ES407" s="141"/>
      <c r="ET407" s="141"/>
      <c r="EU407" s="141"/>
      <c r="EV407" s="141"/>
      <c r="EW407" s="141"/>
      <c r="EX407" s="141"/>
      <c r="EY407" s="141"/>
      <c r="EZ407" s="141"/>
      <c r="FA407" s="141"/>
      <c r="FB407" s="141"/>
      <c r="FC407" s="141"/>
      <c r="FD407" s="141"/>
      <c r="FE407" s="141"/>
      <c r="FF407" s="141"/>
      <c r="FG407" s="141"/>
      <c r="FH407" s="141"/>
      <c r="FI407" s="141"/>
      <c r="FJ407" s="141"/>
      <c r="FK407" s="141"/>
      <c r="FL407" s="141"/>
      <c r="FM407" s="141"/>
      <c r="FN407" s="141"/>
      <c r="FO407" s="141"/>
      <c r="FP407" s="141"/>
      <c r="FQ407" s="141"/>
      <c r="FR407" s="141"/>
      <c r="FS407" s="141"/>
      <c r="FT407" s="141"/>
      <c r="FU407" s="141"/>
      <c r="FV407" s="141"/>
      <c r="FW407" s="141"/>
      <c r="FX407" s="141"/>
      <c r="FY407" s="141"/>
      <c r="FZ407" s="141"/>
      <c r="GA407" s="141"/>
      <c r="GB407" s="141"/>
      <c r="GC407" s="141"/>
      <c r="GD407" s="141"/>
      <c r="GE407" s="141"/>
      <c r="GF407" s="141"/>
      <c r="GG407" s="141"/>
      <c r="GH407" s="141"/>
      <c r="GI407" s="141"/>
      <c r="GJ407" s="141"/>
      <c r="GK407" s="141"/>
      <c r="GL407" s="141"/>
      <c r="GM407" s="141"/>
      <c r="GN407" s="141"/>
      <c r="GO407" s="141"/>
      <c r="GP407" s="141"/>
      <c r="GQ407" s="141"/>
      <c r="GR407" s="141"/>
      <c r="GS407" s="141"/>
      <c r="GT407" s="141"/>
      <c r="GU407" s="141"/>
      <c r="GV407" s="141"/>
      <c r="GW407" s="141"/>
      <c r="GX407" s="141"/>
      <c r="GY407" s="141"/>
      <c r="GZ407" s="141"/>
      <c r="HA407" s="141"/>
      <c r="HB407" s="141"/>
      <c r="HC407" s="141"/>
      <c r="HD407" s="141"/>
      <c r="HE407" s="141"/>
      <c r="HF407" s="141"/>
      <c r="HG407" s="141"/>
      <c r="HH407" s="141"/>
      <c r="HI407" s="141"/>
      <c r="HJ407" s="141"/>
      <c r="HK407" s="141"/>
      <c r="HL407" s="141"/>
      <c r="HM407" s="141"/>
      <c r="HN407" s="141"/>
      <c r="HO407" s="141"/>
      <c r="HP407" s="141"/>
      <c r="HQ407" s="141"/>
      <c r="HR407" s="141"/>
      <c r="HS407" s="141"/>
      <c r="HT407" s="141"/>
      <c r="HU407" s="141"/>
      <c r="HV407" s="141"/>
      <c r="HW407" s="141"/>
      <c r="HX407" s="141"/>
      <c r="HY407" s="141"/>
      <c r="HZ407" s="141"/>
      <c r="IA407" s="141"/>
      <c r="IB407" s="141"/>
      <c r="IC407" s="141"/>
      <c r="ID407" s="141"/>
      <c r="IE407" s="141"/>
      <c r="IF407" s="141"/>
      <c r="IG407" s="141"/>
      <c r="IH407" s="141"/>
      <c r="II407" s="141"/>
      <c r="IJ407" s="141"/>
      <c r="IK407" s="141"/>
      <c r="IL407" s="141"/>
      <c r="IM407" s="141"/>
      <c r="IN407" s="141"/>
      <c r="IO407" s="141"/>
      <c r="IP407" s="141"/>
      <c r="IQ407" s="141"/>
      <c r="IR407" s="141"/>
      <c r="IS407" s="141"/>
      <c r="IT407" s="141"/>
      <c r="IU407" s="141"/>
      <c r="IV407" s="141"/>
      <c r="IW407" s="141"/>
      <c r="IX407" s="141"/>
      <c r="IY407" s="141"/>
      <c r="IZ407" s="141"/>
      <c r="JA407" s="141"/>
      <c r="JB407" s="141"/>
      <c r="JC407" s="141"/>
      <c r="JD407" s="141"/>
      <c r="JE407" s="141"/>
      <c r="JF407" s="141"/>
      <c r="JG407" s="141"/>
      <c r="JH407" s="141"/>
      <c r="JI407" s="141"/>
      <c r="JJ407" s="141"/>
      <c r="JK407" s="141"/>
      <c r="JL407" s="141"/>
      <c r="JM407" s="141"/>
      <c r="JN407" s="141"/>
      <c r="JO407" s="141"/>
      <c r="JP407" s="141"/>
      <c r="JQ407" s="141"/>
      <c r="JR407" s="141"/>
      <c r="JS407" s="141"/>
      <c r="JT407" s="141"/>
      <c r="JU407" s="141"/>
      <c r="JV407" s="141"/>
      <c r="JW407" s="141"/>
      <c r="JX407" s="141"/>
      <c r="JY407" s="141"/>
      <c r="JZ407" s="141"/>
      <c r="KA407" s="141"/>
      <c r="KB407" s="141"/>
      <c r="KC407" s="141"/>
      <c r="KD407" s="141"/>
      <c r="KE407" s="141"/>
      <c r="KF407" s="141"/>
      <c r="KG407" s="141"/>
      <c r="KH407" s="141"/>
      <c r="KI407" s="141"/>
      <c r="KJ407" s="141"/>
      <c r="KK407" s="141"/>
      <c r="KL407" s="141"/>
      <c r="KM407" s="141"/>
      <c r="KN407" s="141"/>
      <c r="KO407" s="141"/>
      <c r="KP407" s="141"/>
      <c r="KQ407" s="141"/>
      <c r="KR407" s="141"/>
      <c r="KS407" s="141"/>
      <c r="KT407" s="141"/>
      <c r="KU407" s="141"/>
      <c r="KV407" s="141"/>
      <c r="KW407" s="141"/>
      <c r="KX407" s="141"/>
      <c r="KY407" s="141"/>
      <c r="KZ407" s="141"/>
      <c r="LA407" s="141"/>
      <c r="LB407" s="141"/>
      <c r="LC407" s="141"/>
      <c r="LD407" s="141"/>
      <c r="LE407" s="141"/>
      <c r="LF407" s="141"/>
      <c r="LG407" s="141"/>
      <c r="LH407" s="141"/>
      <c r="LI407" s="141"/>
      <c r="LJ407" s="141"/>
      <c r="LK407" s="141"/>
      <c r="LL407" s="141"/>
      <c r="LM407" s="141"/>
      <c r="LN407" s="141"/>
      <c r="LO407" s="141"/>
      <c r="LP407" s="141"/>
      <c r="LQ407" s="141"/>
      <c r="LR407" s="141"/>
      <c r="LS407" s="141"/>
      <c r="LT407" s="141"/>
      <c r="LU407" s="141"/>
      <c r="LV407" s="141"/>
      <c r="LW407" s="141"/>
      <c r="LX407" s="141"/>
      <c r="LY407" s="141"/>
      <c r="LZ407" s="141"/>
      <c r="MA407" s="141"/>
      <c r="MB407" s="141"/>
      <c r="MC407" s="141"/>
      <c r="MD407" s="141"/>
      <c r="ME407" s="141"/>
      <c r="MF407" s="141"/>
      <c r="MG407" s="141"/>
      <c r="MH407" s="141"/>
      <c r="MI407" s="141"/>
      <c r="MJ407" s="141"/>
      <c r="MK407" s="141"/>
      <c r="ML407" s="141"/>
      <c r="MM407" s="141"/>
      <c r="MN407" s="141"/>
      <c r="MO407" s="141"/>
      <c r="MP407" s="141"/>
      <c r="MQ407" s="141"/>
      <c r="MR407" s="141"/>
      <c r="MS407" s="141"/>
      <c r="MT407" s="141"/>
      <c r="MU407" s="141"/>
      <c r="MV407" s="141"/>
      <c r="MW407" s="141"/>
      <c r="MX407" s="141"/>
      <c r="MY407" s="141"/>
      <c r="MZ407" s="141"/>
      <c r="NA407" s="141"/>
      <c r="NB407" s="141"/>
      <c r="NC407" s="141"/>
      <c r="ND407" s="141"/>
      <c r="NE407" s="141"/>
      <c r="NF407" s="141"/>
      <c r="NG407" s="141"/>
      <c r="NH407" s="141"/>
      <c r="NI407" s="141"/>
      <c r="NJ407" s="141"/>
      <c r="NK407" s="141"/>
      <c r="NL407" s="141"/>
      <c r="NM407" s="141"/>
      <c r="NN407" s="141"/>
      <c r="NO407" s="141"/>
      <c r="NP407" s="141"/>
      <c r="NQ407" s="141"/>
      <c r="NR407" s="141"/>
      <c r="NS407" s="141"/>
      <c r="NT407" s="141"/>
      <c r="NU407" s="141"/>
      <c r="NV407" s="141"/>
      <c r="NW407" s="141"/>
      <c r="NX407" s="141"/>
      <c r="NY407" s="141"/>
      <c r="NZ407" s="141"/>
      <c r="OA407" s="141"/>
      <c r="OB407" s="141"/>
      <c r="OC407" s="141"/>
      <c r="OD407" s="141"/>
      <c r="OE407" s="141"/>
      <c r="OF407" s="141"/>
      <c r="OG407" s="141"/>
      <c r="OH407" s="141"/>
      <c r="OI407" s="141"/>
      <c r="OJ407" s="141"/>
      <c r="OK407" s="141"/>
      <c r="OL407" s="141"/>
      <c r="OM407" s="141"/>
      <c r="ON407" s="141"/>
      <c r="OO407" s="141"/>
      <c r="OP407" s="141"/>
      <c r="OQ407" s="141"/>
      <c r="OR407" s="141"/>
      <c r="OS407" s="141"/>
      <c r="OT407" s="141"/>
      <c r="OU407" s="141"/>
      <c r="OV407" s="141"/>
      <c r="OW407" s="141"/>
      <c r="OX407" s="141"/>
      <c r="OY407" s="141"/>
      <c r="OZ407" s="141"/>
      <c r="PA407" s="141"/>
      <c r="PB407" s="141"/>
      <c r="PC407" s="141"/>
      <c r="PD407" s="141"/>
      <c r="PE407" s="141"/>
      <c r="PF407" s="141"/>
      <c r="PG407" s="141"/>
      <c r="PH407" s="141"/>
      <c r="PI407" s="141"/>
      <c r="PJ407" s="141"/>
      <c r="PK407" s="141"/>
      <c r="PL407" s="141"/>
      <c r="PM407" s="141"/>
      <c r="PN407" s="141"/>
      <c r="PO407" s="141"/>
      <c r="PP407" s="141"/>
      <c r="PQ407" s="141"/>
      <c r="PR407" s="141"/>
      <c r="PS407" s="141"/>
      <c r="PT407" s="141"/>
      <c r="PU407" s="141"/>
      <c r="PV407" s="141"/>
      <c r="PW407" s="141"/>
      <c r="PX407" s="141"/>
      <c r="PY407" s="141"/>
      <c r="PZ407" s="141"/>
      <c r="QA407" s="141"/>
      <c r="QB407" s="141"/>
      <c r="QC407" s="141"/>
      <c r="QD407" s="141"/>
      <c r="QE407" s="141"/>
      <c r="QF407" s="141"/>
    </row>
    <row r="408" spans="1:449" s="145" customFormat="1" ht="118.5" hidden="1" customHeight="1">
      <c r="A408" s="252">
        <v>382</v>
      </c>
      <c r="B408" s="253" t="s">
        <v>959</v>
      </c>
      <c r="C408" s="215" t="s">
        <v>649</v>
      </c>
      <c r="D408" s="213" t="s">
        <v>344</v>
      </c>
      <c r="E408" s="213" t="s">
        <v>4880</v>
      </c>
      <c r="F408" s="215" t="s">
        <v>648</v>
      </c>
      <c r="G408" s="215" t="s">
        <v>649</v>
      </c>
      <c r="H408" s="213" t="s">
        <v>344</v>
      </c>
      <c r="I408" s="215" t="s">
        <v>4880</v>
      </c>
      <c r="J408" s="215" t="s">
        <v>671</v>
      </c>
      <c r="K408" s="215" t="s">
        <v>672</v>
      </c>
      <c r="L408" s="215" t="s">
        <v>673</v>
      </c>
      <c r="M408" s="215" t="s">
        <v>674</v>
      </c>
      <c r="N408" s="215" t="s">
        <v>675</v>
      </c>
      <c r="O408" s="213" t="s">
        <v>17</v>
      </c>
      <c r="P408" s="213" t="s">
        <v>19</v>
      </c>
      <c r="Q408" s="213" t="s">
        <v>482</v>
      </c>
      <c r="R408" s="213" t="s">
        <v>250</v>
      </c>
      <c r="S408" s="255" t="s">
        <v>4881</v>
      </c>
      <c r="T408" s="371" t="s">
        <v>4865</v>
      </c>
      <c r="U408" s="274" t="s">
        <v>4830</v>
      </c>
      <c r="V408" s="274">
        <v>2021</v>
      </c>
      <c r="W408" s="255" t="s">
        <v>4866</v>
      </c>
      <c r="X408" s="61" t="s">
        <v>4867</v>
      </c>
      <c r="Y408" s="275" t="s">
        <v>4882</v>
      </c>
      <c r="Z408" s="61" t="s">
        <v>4883</v>
      </c>
      <c r="AA408" s="371">
        <v>2</v>
      </c>
      <c r="AB408" s="273" t="s">
        <v>4884</v>
      </c>
      <c r="AC408" s="273" t="s">
        <v>4885</v>
      </c>
      <c r="AD408" s="605">
        <v>1</v>
      </c>
      <c r="AE408" s="61" t="s">
        <v>4886</v>
      </c>
      <c r="AF408" s="607">
        <v>44545</v>
      </c>
      <c r="AG408" s="607">
        <v>44910</v>
      </c>
      <c r="AH408" s="607"/>
      <c r="AI408" s="260" t="s">
        <v>309</v>
      </c>
      <c r="AJ408" s="260" t="s">
        <v>309</v>
      </c>
      <c r="AK408" s="218">
        <f t="shared" si="59"/>
        <v>199</v>
      </c>
      <c r="AL408" s="592" t="s">
        <v>4684</v>
      </c>
      <c r="AM408" s="316"/>
      <c r="AN408" s="316"/>
      <c r="AO408" s="316"/>
      <c r="AP408" s="317"/>
      <c r="AQ408" s="235" t="s">
        <v>386</v>
      </c>
      <c r="AR408" s="223">
        <v>459</v>
      </c>
      <c r="AS408" s="279" t="s">
        <v>398</v>
      </c>
      <c r="AT408" s="262" t="s">
        <v>412</v>
      </c>
      <c r="AU408" s="323" t="s">
        <v>4684</v>
      </c>
      <c r="AV408" s="263" t="s">
        <v>412</v>
      </c>
      <c r="AW408" s="317"/>
      <c r="AX408" s="317"/>
      <c r="AY408" s="279" t="s">
        <v>400</v>
      </c>
      <c r="AZ408" s="221" t="s">
        <v>383</v>
      </c>
      <c r="BA408" s="247" t="s">
        <v>390</v>
      </c>
      <c r="BB408" s="250" t="s">
        <v>789</v>
      </c>
      <c r="BC408" s="264">
        <v>44620</v>
      </c>
      <c r="BD408" s="250" t="s">
        <v>394</v>
      </c>
      <c r="BE408" s="240" t="s">
        <v>576</v>
      </c>
      <c r="BF408" s="124">
        <v>0</v>
      </c>
      <c r="BG408" s="235" t="s">
        <v>386</v>
      </c>
      <c r="BH408" s="223">
        <v>-44620</v>
      </c>
      <c r="BI408" s="221" t="s">
        <v>398</v>
      </c>
      <c r="BJ408" s="267"/>
      <c r="BK408" s="267"/>
      <c r="BL408" s="267"/>
      <c r="BM408" s="267"/>
      <c r="BN408" s="221"/>
      <c r="BO408" s="267"/>
      <c r="BP408" s="268" t="s">
        <v>293</v>
      </c>
      <c r="BQ408" s="62" t="s">
        <v>2701</v>
      </c>
      <c r="BR408" s="269">
        <v>44712</v>
      </c>
      <c r="BS408" s="233" t="s">
        <v>4707</v>
      </c>
      <c r="BT408" s="234">
        <v>0</v>
      </c>
      <c r="BU408" s="235" t="s">
        <v>386</v>
      </c>
      <c r="BV408" s="223">
        <v>199</v>
      </c>
      <c r="BW408" s="221" t="s">
        <v>398</v>
      </c>
      <c r="BX408" s="307">
        <v>44729</v>
      </c>
      <c r="BY408" s="291" t="s">
        <v>4887</v>
      </c>
      <c r="BZ408" s="291" t="s">
        <v>1378</v>
      </c>
      <c r="CA408" s="108">
        <v>0</v>
      </c>
      <c r="CB408" s="236" t="s">
        <v>293</v>
      </c>
      <c r="CC408" s="94"/>
      <c r="CD408" s="268" t="s">
        <v>293</v>
      </c>
      <c r="CE408" s="237">
        <v>44823</v>
      </c>
      <c r="CF408" s="57" t="s">
        <v>4888</v>
      </c>
      <c r="CG408" s="20" t="s">
        <v>4889</v>
      </c>
      <c r="CH408" s="495" t="s">
        <v>4890</v>
      </c>
      <c r="CI408" s="109">
        <v>0.5</v>
      </c>
      <c r="CJ408" s="235" t="str">
        <f t="shared" si="60"/>
        <v>AVANCE PARCIAL</v>
      </c>
      <c r="CK408" s="223">
        <f t="shared" si="57"/>
        <v>199</v>
      </c>
      <c r="CL408" s="221" t="str">
        <f t="shared" si="58"/>
        <v>CON TIEMPO</v>
      </c>
      <c r="CM408" s="613">
        <v>44880</v>
      </c>
      <c r="CN408" s="294" t="s">
        <v>4891</v>
      </c>
      <c r="CO408" s="614" t="s">
        <v>402</v>
      </c>
      <c r="CP408" s="106">
        <v>0.5</v>
      </c>
      <c r="CQ408" s="236" t="s">
        <v>293</v>
      </c>
      <c r="CR408" s="94"/>
      <c r="CS408" s="249">
        <v>44963</v>
      </c>
      <c r="CT408" s="19" t="s">
        <v>4892</v>
      </c>
      <c r="CU408" s="19" t="s">
        <v>4893</v>
      </c>
      <c r="CV408" s="20" t="s">
        <v>1692</v>
      </c>
      <c r="CW408" s="109">
        <v>1</v>
      </c>
      <c r="CX408" s="235" t="str">
        <f t="shared" si="61"/>
        <v>CUMPLIMIENTO TOTAL</v>
      </c>
      <c r="CY408" s="223">
        <f t="shared" si="62"/>
        <v>199</v>
      </c>
      <c r="CZ408" s="221" t="str">
        <f>(IF(CQ408="CERRADO","NO APLICA ACCION CERRADA",IF(CY408&lt;=0,"VENCIDO",IF(AY408&lt;=$V$5,"POR VENCER","CON TIEMPO"))))</f>
        <v>CON TIEMPO</v>
      </c>
      <c r="DA408" s="249">
        <v>44974</v>
      </c>
      <c r="DB408" s="70" t="s">
        <v>4894</v>
      </c>
      <c r="DC408" s="94" t="s">
        <v>1416</v>
      </c>
      <c r="DD408" s="108">
        <v>1</v>
      </c>
      <c r="DE408" s="97" t="s">
        <v>294</v>
      </c>
      <c r="DF408" s="94"/>
      <c r="DG408" s="141"/>
      <c r="DH408" s="141"/>
      <c r="DI408" s="141"/>
      <c r="DJ408" s="141"/>
      <c r="DK408" s="141"/>
      <c r="DL408" s="141"/>
      <c r="DM408" s="141"/>
      <c r="DN408" s="141"/>
      <c r="DO408" s="141"/>
      <c r="DP408" s="141"/>
      <c r="DQ408" s="141"/>
      <c r="DR408" s="141"/>
      <c r="DS408" s="141"/>
      <c r="DT408" s="141"/>
      <c r="DU408" s="141"/>
      <c r="DV408" s="141"/>
      <c r="DW408" s="141"/>
      <c r="DX408" s="141"/>
      <c r="DY408" s="141"/>
      <c r="DZ408" s="141"/>
      <c r="EA408" s="141"/>
      <c r="EB408" s="141"/>
      <c r="EC408" s="141"/>
      <c r="ED408" s="141"/>
      <c r="EE408" s="141"/>
      <c r="EF408" s="141"/>
      <c r="EG408" s="141"/>
      <c r="EH408" s="141"/>
      <c r="EI408" s="141"/>
      <c r="EJ408" s="141"/>
      <c r="EK408" s="141"/>
      <c r="EL408" s="141"/>
      <c r="EM408" s="141"/>
      <c r="EN408" s="141"/>
      <c r="EO408" s="141"/>
      <c r="EP408" s="141"/>
      <c r="EQ408" s="141"/>
      <c r="ER408" s="141"/>
      <c r="ES408" s="141"/>
      <c r="ET408" s="141"/>
      <c r="EU408" s="141"/>
      <c r="EV408" s="141"/>
      <c r="EW408" s="141"/>
      <c r="EX408" s="141"/>
      <c r="EY408" s="141"/>
      <c r="EZ408" s="141"/>
      <c r="FA408" s="141"/>
      <c r="FB408" s="141"/>
      <c r="FC408" s="141"/>
      <c r="FD408" s="141"/>
      <c r="FE408" s="141"/>
      <c r="FF408" s="141"/>
      <c r="FG408" s="141"/>
      <c r="FH408" s="141"/>
      <c r="FI408" s="141"/>
      <c r="FJ408" s="141"/>
      <c r="FK408" s="141"/>
      <c r="FL408" s="141"/>
      <c r="FM408" s="141"/>
      <c r="FN408" s="141"/>
      <c r="FO408" s="141"/>
      <c r="FP408" s="141"/>
      <c r="FQ408" s="141"/>
      <c r="FR408" s="141"/>
      <c r="FS408" s="141"/>
      <c r="FT408" s="141"/>
      <c r="FU408" s="141"/>
      <c r="FV408" s="141"/>
      <c r="FW408" s="141"/>
      <c r="FX408" s="141"/>
      <c r="FY408" s="141"/>
      <c r="FZ408" s="141"/>
      <c r="GA408" s="141"/>
      <c r="GB408" s="141"/>
      <c r="GC408" s="141"/>
      <c r="GD408" s="141"/>
      <c r="GE408" s="141"/>
      <c r="GF408" s="141"/>
      <c r="GG408" s="141"/>
      <c r="GH408" s="141"/>
      <c r="GI408" s="141"/>
      <c r="GJ408" s="141"/>
      <c r="GK408" s="141"/>
      <c r="GL408" s="141"/>
      <c r="GM408" s="141"/>
      <c r="GN408" s="141"/>
      <c r="GO408" s="141"/>
      <c r="GP408" s="141"/>
      <c r="GQ408" s="141"/>
      <c r="GR408" s="141"/>
      <c r="GS408" s="141"/>
      <c r="GT408" s="141"/>
      <c r="GU408" s="141"/>
      <c r="GV408" s="141"/>
      <c r="GW408" s="141"/>
      <c r="GX408" s="141"/>
      <c r="GY408" s="141"/>
      <c r="GZ408" s="141"/>
      <c r="HA408" s="141"/>
      <c r="HB408" s="141"/>
      <c r="HC408" s="141"/>
      <c r="HD408" s="141"/>
      <c r="HE408" s="141"/>
      <c r="HF408" s="141"/>
      <c r="HG408" s="141"/>
      <c r="HH408" s="141"/>
      <c r="HI408" s="141"/>
      <c r="HJ408" s="141"/>
      <c r="HK408" s="141"/>
      <c r="HL408" s="141"/>
      <c r="HM408" s="141"/>
      <c r="HN408" s="141"/>
      <c r="HO408" s="141"/>
      <c r="HP408" s="141"/>
      <c r="HQ408" s="141"/>
      <c r="HR408" s="141"/>
      <c r="HS408" s="141"/>
      <c r="HT408" s="141"/>
      <c r="HU408" s="141"/>
      <c r="HV408" s="141"/>
      <c r="HW408" s="141"/>
      <c r="HX408" s="141"/>
      <c r="HY408" s="141"/>
      <c r="HZ408" s="141"/>
      <c r="IA408" s="141"/>
      <c r="IB408" s="141"/>
      <c r="IC408" s="141"/>
      <c r="ID408" s="141"/>
      <c r="IE408" s="141"/>
      <c r="IF408" s="141"/>
      <c r="IG408" s="141"/>
      <c r="IH408" s="141"/>
      <c r="II408" s="141"/>
      <c r="IJ408" s="141"/>
      <c r="IK408" s="141"/>
      <c r="IL408" s="141"/>
      <c r="IM408" s="141"/>
      <c r="IN408" s="141"/>
      <c r="IO408" s="141"/>
      <c r="IP408" s="141"/>
      <c r="IQ408" s="141"/>
      <c r="IR408" s="141"/>
      <c r="IS408" s="141"/>
      <c r="IT408" s="141"/>
      <c r="IU408" s="141"/>
      <c r="IV408" s="141"/>
      <c r="IW408" s="141"/>
      <c r="IX408" s="141"/>
      <c r="IY408" s="141"/>
      <c r="IZ408" s="141"/>
      <c r="JA408" s="141"/>
      <c r="JB408" s="141"/>
      <c r="JC408" s="141"/>
      <c r="JD408" s="141"/>
      <c r="JE408" s="141"/>
      <c r="JF408" s="141"/>
      <c r="JG408" s="141"/>
      <c r="JH408" s="141"/>
      <c r="JI408" s="141"/>
      <c r="JJ408" s="141"/>
      <c r="JK408" s="141"/>
      <c r="JL408" s="141"/>
      <c r="JM408" s="141"/>
      <c r="JN408" s="141"/>
      <c r="JO408" s="141"/>
      <c r="JP408" s="141"/>
      <c r="JQ408" s="141"/>
      <c r="JR408" s="141"/>
      <c r="JS408" s="141"/>
      <c r="JT408" s="141"/>
      <c r="JU408" s="141"/>
      <c r="JV408" s="141"/>
      <c r="JW408" s="141"/>
      <c r="JX408" s="141"/>
      <c r="JY408" s="141"/>
      <c r="JZ408" s="141"/>
      <c r="KA408" s="141"/>
      <c r="KB408" s="141"/>
      <c r="KC408" s="141"/>
      <c r="KD408" s="141"/>
      <c r="KE408" s="141"/>
      <c r="KF408" s="141"/>
      <c r="KG408" s="141"/>
      <c r="KH408" s="141"/>
      <c r="KI408" s="141"/>
      <c r="KJ408" s="141"/>
      <c r="KK408" s="141"/>
      <c r="KL408" s="141"/>
      <c r="KM408" s="141"/>
      <c r="KN408" s="141"/>
      <c r="KO408" s="141"/>
      <c r="KP408" s="141"/>
      <c r="KQ408" s="141"/>
      <c r="KR408" s="141"/>
      <c r="KS408" s="141"/>
      <c r="KT408" s="141"/>
      <c r="KU408" s="141"/>
      <c r="KV408" s="141"/>
      <c r="KW408" s="141"/>
      <c r="KX408" s="141"/>
      <c r="KY408" s="141"/>
      <c r="KZ408" s="141"/>
      <c r="LA408" s="141"/>
      <c r="LB408" s="141"/>
      <c r="LC408" s="141"/>
      <c r="LD408" s="141"/>
      <c r="LE408" s="141"/>
      <c r="LF408" s="141"/>
      <c r="LG408" s="141"/>
      <c r="LH408" s="141"/>
      <c r="LI408" s="141"/>
      <c r="LJ408" s="141"/>
      <c r="LK408" s="141"/>
      <c r="LL408" s="141"/>
      <c r="LM408" s="141"/>
      <c r="LN408" s="141"/>
      <c r="LO408" s="141"/>
      <c r="LP408" s="141"/>
      <c r="LQ408" s="141"/>
      <c r="LR408" s="141"/>
      <c r="LS408" s="141"/>
      <c r="LT408" s="141"/>
      <c r="LU408" s="141"/>
      <c r="LV408" s="141"/>
      <c r="LW408" s="141"/>
      <c r="LX408" s="141"/>
      <c r="LY408" s="141"/>
      <c r="LZ408" s="141"/>
      <c r="MA408" s="141"/>
      <c r="MB408" s="141"/>
      <c r="MC408" s="141"/>
      <c r="MD408" s="141"/>
      <c r="ME408" s="141"/>
      <c r="MF408" s="141"/>
      <c r="MG408" s="141"/>
      <c r="MH408" s="141"/>
      <c r="MI408" s="141"/>
      <c r="MJ408" s="141"/>
      <c r="MK408" s="141"/>
      <c r="ML408" s="141"/>
      <c r="MM408" s="141"/>
      <c r="MN408" s="141"/>
      <c r="MO408" s="141"/>
      <c r="MP408" s="141"/>
      <c r="MQ408" s="141"/>
      <c r="MR408" s="141"/>
      <c r="MS408" s="141"/>
      <c r="MT408" s="141"/>
      <c r="MU408" s="141"/>
      <c r="MV408" s="141"/>
      <c r="MW408" s="141"/>
      <c r="MX408" s="141"/>
      <c r="MY408" s="141"/>
      <c r="MZ408" s="141"/>
      <c r="NA408" s="141"/>
      <c r="NB408" s="141"/>
      <c r="NC408" s="141"/>
      <c r="ND408" s="141"/>
      <c r="NE408" s="141"/>
      <c r="NF408" s="141"/>
      <c r="NG408" s="141"/>
      <c r="NH408" s="141"/>
      <c r="NI408" s="141"/>
      <c r="NJ408" s="141"/>
      <c r="NK408" s="141"/>
      <c r="NL408" s="141"/>
      <c r="NM408" s="141"/>
      <c r="NN408" s="141"/>
      <c r="NO408" s="141"/>
      <c r="NP408" s="141"/>
      <c r="NQ408" s="141"/>
      <c r="NR408" s="141"/>
      <c r="NS408" s="141"/>
      <c r="NT408" s="141"/>
      <c r="NU408" s="141"/>
      <c r="NV408" s="141"/>
      <c r="NW408" s="141"/>
      <c r="NX408" s="141"/>
      <c r="NY408" s="141"/>
      <c r="NZ408" s="141"/>
      <c r="OA408" s="141"/>
      <c r="OB408" s="141"/>
      <c r="OC408" s="141"/>
      <c r="OD408" s="141"/>
      <c r="OE408" s="141"/>
      <c r="OF408" s="141"/>
      <c r="OG408" s="141"/>
      <c r="OH408" s="141"/>
      <c r="OI408" s="141"/>
      <c r="OJ408" s="141"/>
      <c r="OK408" s="141"/>
      <c r="OL408" s="141"/>
      <c r="OM408" s="141"/>
      <c r="ON408" s="141"/>
      <c r="OO408" s="141"/>
      <c r="OP408" s="141"/>
      <c r="OQ408" s="141"/>
      <c r="OR408" s="141"/>
      <c r="OS408" s="141"/>
      <c r="OT408" s="141"/>
      <c r="OU408" s="141"/>
      <c r="OV408" s="141"/>
      <c r="OW408" s="141"/>
      <c r="OX408" s="141"/>
      <c r="OY408" s="141"/>
      <c r="OZ408" s="141"/>
      <c r="PA408" s="141"/>
      <c r="PB408" s="141"/>
      <c r="PC408" s="141"/>
      <c r="PD408" s="141"/>
      <c r="PE408" s="141"/>
      <c r="PF408" s="141"/>
      <c r="PG408" s="141"/>
      <c r="PH408" s="141"/>
      <c r="PI408" s="141"/>
      <c r="PJ408" s="141"/>
      <c r="PK408" s="141"/>
      <c r="PL408" s="141"/>
      <c r="PM408" s="141"/>
      <c r="PN408" s="141"/>
      <c r="PO408" s="141"/>
      <c r="PP408" s="141"/>
      <c r="PQ408" s="141"/>
      <c r="PR408" s="141"/>
      <c r="PS408" s="141"/>
      <c r="PT408" s="141"/>
      <c r="PU408" s="141"/>
      <c r="PV408" s="141"/>
      <c r="PW408" s="141"/>
      <c r="PX408" s="141"/>
      <c r="PY408" s="141"/>
      <c r="PZ408" s="141"/>
      <c r="QA408" s="141"/>
      <c r="QB408" s="141"/>
      <c r="QC408" s="141"/>
      <c r="QD408" s="141"/>
      <c r="QE408" s="141"/>
      <c r="QF408" s="141"/>
    </row>
    <row r="409" spans="1:449" s="145" customFormat="1" ht="118.5" hidden="1" customHeight="1">
      <c r="A409" s="252">
        <v>383</v>
      </c>
      <c r="B409" s="253" t="s">
        <v>959</v>
      </c>
      <c r="C409" s="215" t="s">
        <v>649</v>
      </c>
      <c r="D409" s="213" t="s">
        <v>344</v>
      </c>
      <c r="E409" s="213" t="s">
        <v>4895</v>
      </c>
      <c r="F409" s="215" t="s">
        <v>648</v>
      </c>
      <c r="G409" s="215" t="s">
        <v>649</v>
      </c>
      <c r="H409" s="213" t="s">
        <v>344</v>
      </c>
      <c r="I409" s="215" t="s">
        <v>4895</v>
      </c>
      <c r="J409" s="215" t="s">
        <v>652</v>
      </c>
      <c r="K409" s="215" t="s">
        <v>694</v>
      </c>
      <c r="L409" s="215" t="s">
        <v>695</v>
      </c>
      <c r="M409" s="215" t="s">
        <v>696</v>
      </c>
      <c r="N409" s="215" t="s">
        <v>697</v>
      </c>
      <c r="O409" s="213" t="s">
        <v>17</v>
      </c>
      <c r="P409" s="213" t="s">
        <v>19</v>
      </c>
      <c r="Q409" s="213" t="s">
        <v>482</v>
      </c>
      <c r="R409" s="213" t="s">
        <v>250</v>
      </c>
      <c r="S409" s="255" t="s">
        <v>4896</v>
      </c>
      <c r="T409" s="371" t="s">
        <v>4865</v>
      </c>
      <c r="U409" s="274" t="s">
        <v>4830</v>
      </c>
      <c r="V409" s="274">
        <v>2021</v>
      </c>
      <c r="W409" s="255" t="s">
        <v>4866</v>
      </c>
      <c r="X409" s="61" t="s">
        <v>4867</v>
      </c>
      <c r="Y409" s="275" t="s">
        <v>4897</v>
      </c>
      <c r="Z409" s="61" t="s">
        <v>4898</v>
      </c>
      <c r="AA409" s="371">
        <v>3</v>
      </c>
      <c r="AB409" s="273" t="s">
        <v>4899</v>
      </c>
      <c r="AC409" s="273" t="s">
        <v>4899</v>
      </c>
      <c r="AD409" s="605">
        <v>1</v>
      </c>
      <c r="AE409" s="61" t="s">
        <v>4900</v>
      </c>
      <c r="AF409" s="277">
        <v>44545</v>
      </c>
      <c r="AG409" s="277">
        <v>44910</v>
      </c>
      <c r="AH409" s="260">
        <v>44900</v>
      </c>
      <c r="AI409" s="260" t="s">
        <v>309</v>
      </c>
      <c r="AJ409" s="260" t="s">
        <v>309</v>
      </c>
      <c r="AK409" s="218">
        <f t="shared" si="59"/>
        <v>199</v>
      </c>
      <c r="AL409" s="592" t="s">
        <v>4684</v>
      </c>
      <c r="AM409" s="316"/>
      <c r="AN409" s="316"/>
      <c r="AO409" s="316"/>
      <c r="AP409" s="317"/>
      <c r="AQ409" s="235" t="s">
        <v>386</v>
      </c>
      <c r="AR409" s="223">
        <v>459</v>
      </c>
      <c r="AS409" s="279" t="s">
        <v>398</v>
      </c>
      <c r="AT409" s="262" t="s">
        <v>412</v>
      </c>
      <c r="AU409" s="323" t="s">
        <v>4684</v>
      </c>
      <c r="AV409" s="263" t="s">
        <v>412</v>
      </c>
      <c r="AW409" s="317"/>
      <c r="AX409" s="317"/>
      <c r="AY409" s="279" t="s">
        <v>400</v>
      </c>
      <c r="AZ409" s="221" t="s">
        <v>383</v>
      </c>
      <c r="BA409" s="247" t="s">
        <v>390</v>
      </c>
      <c r="BB409" s="250" t="s">
        <v>789</v>
      </c>
      <c r="BC409" s="264">
        <v>44620</v>
      </c>
      <c r="BD409" s="250" t="s">
        <v>394</v>
      </c>
      <c r="BE409" s="240" t="s">
        <v>576</v>
      </c>
      <c r="BF409" s="124">
        <v>0</v>
      </c>
      <c r="BG409" s="235" t="s">
        <v>386</v>
      </c>
      <c r="BH409" s="223">
        <v>-44620</v>
      </c>
      <c r="BI409" s="221" t="s">
        <v>398</v>
      </c>
      <c r="BJ409" s="267"/>
      <c r="BK409" s="267"/>
      <c r="BL409" s="267"/>
      <c r="BM409" s="267"/>
      <c r="BN409" s="221"/>
      <c r="BO409" s="267"/>
      <c r="BP409" s="268" t="s">
        <v>293</v>
      </c>
      <c r="BQ409" s="62" t="s">
        <v>2701</v>
      </c>
      <c r="BR409" s="269">
        <v>44712</v>
      </c>
      <c r="BS409" s="233" t="s">
        <v>4707</v>
      </c>
      <c r="BT409" s="234">
        <v>0</v>
      </c>
      <c r="BU409" s="235" t="s">
        <v>386</v>
      </c>
      <c r="BV409" s="223">
        <v>199</v>
      </c>
      <c r="BW409" s="221" t="s">
        <v>398</v>
      </c>
      <c r="BX409" s="307">
        <v>44729</v>
      </c>
      <c r="BY409" s="291" t="s">
        <v>4887</v>
      </c>
      <c r="BZ409" s="291" t="s">
        <v>1378</v>
      </c>
      <c r="CA409" s="108">
        <v>0</v>
      </c>
      <c r="CB409" s="236" t="s">
        <v>293</v>
      </c>
      <c r="CC409" s="94"/>
      <c r="CD409" s="268" t="s">
        <v>293</v>
      </c>
      <c r="CE409" s="237">
        <v>44823</v>
      </c>
      <c r="CF409" s="506" t="s">
        <v>4901</v>
      </c>
      <c r="CG409" s="20" t="s">
        <v>4902</v>
      </c>
      <c r="CH409" s="495" t="s">
        <v>1236</v>
      </c>
      <c r="CI409" s="109">
        <v>1</v>
      </c>
      <c r="CJ409" s="235" t="str">
        <f t="shared" si="60"/>
        <v>CUMPLIMIENTO TOTAL</v>
      </c>
      <c r="CK409" s="223">
        <f t="shared" si="57"/>
        <v>199</v>
      </c>
      <c r="CL409" s="221" t="str">
        <f t="shared" si="58"/>
        <v>CON TIEMPO</v>
      </c>
      <c r="CM409" s="613">
        <v>44880</v>
      </c>
      <c r="CN409" s="294" t="s">
        <v>4903</v>
      </c>
      <c r="CO409" s="614" t="s">
        <v>402</v>
      </c>
      <c r="CP409" s="106">
        <v>1</v>
      </c>
      <c r="CQ409" s="236" t="s">
        <v>294</v>
      </c>
      <c r="CR409" s="94"/>
      <c r="CS409" s="249">
        <v>44963</v>
      </c>
      <c r="CT409" s="82" t="s">
        <v>1125</v>
      </c>
      <c r="CU409" s="82" t="s">
        <v>339</v>
      </c>
      <c r="CV409" s="107">
        <v>1</v>
      </c>
      <c r="CW409" s="110">
        <v>1</v>
      </c>
      <c r="CX409" s="235" t="str">
        <f t="shared" si="61"/>
        <v>CUMPLIMIENTO TOTAL</v>
      </c>
      <c r="CY409" s="223" t="str">
        <f t="shared" si="62"/>
        <v>NO APLICA ACCION CERRADA</v>
      </c>
      <c r="CZ409" s="221" t="str">
        <f>(IF(CQ409="CERRADO","NO APLICA ACCION CERRADA",IF(CW409&lt;=0,"VENCIDO",IF(AY409&lt;=$V$5,"POR VENCER","CON TIEMPO"))))</f>
        <v>NO APLICA ACCION CERRADA</v>
      </c>
      <c r="DA409" s="239" t="s">
        <v>328</v>
      </c>
      <c r="DB409" s="82" t="s">
        <v>1125</v>
      </c>
      <c r="DC409" s="82" t="s">
        <v>339</v>
      </c>
      <c r="DD409" s="107">
        <v>1</v>
      </c>
      <c r="DE409" s="97" t="s">
        <v>294</v>
      </c>
      <c r="DF409" s="94"/>
      <c r="DG409" s="141"/>
      <c r="DH409" s="141"/>
      <c r="DI409" s="141"/>
      <c r="DJ409" s="141"/>
      <c r="DK409" s="141"/>
      <c r="DL409" s="141"/>
      <c r="DM409" s="141"/>
      <c r="DN409" s="141"/>
      <c r="DO409" s="141"/>
      <c r="DP409" s="141"/>
      <c r="DQ409" s="141"/>
      <c r="DR409" s="141"/>
      <c r="DS409" s="141"/>
      <c r="DT409" s="141"/>
      <c r="DU409" s="141"/>
      <c r="DV409" s="141"/>
      <c r="DW409" s="141"/>
      <c r="DX409" s="141"/>
      <c r="DY409" s="141"/>
      <c r="DZ409" s="141"/>
      <c r="EA409" s="141"/>
      <c r="EB409" s="141"/>
      <c r="EC409" s="141"/>
      <c r="ED409" s="141"/>
      <c r="EE409" s="141"/>
      <c r="EF409" s="141"/>
      <c r="EG409" s="141"/>
      <c r="EH409" s="141"/>
      <c r="EI409" s="141"/>
      <c r="EJ409" s="141"/>
      <c r="EK409" s="141"/>
      <c r="EL409" s="141"/>
      <c r="EM409" s="141"/>
      <c r="EN409" s="141"/>
      <c r="EO409" s="141"/>
      <c r="EP409" s="141"/>
      <c r="EQ409" s="141"/>
      <c r="ER409" s="141"/>
      <c r="ES409" s="141"/>
      <c r="ET409" s="141"/>
      <c r="EU409" s="141"/>
      <c r="EV409" s="141"/>
      <c r="EW409" s="141"/>
      <c r="EX409" s="141"/>
      <c r="EY409" s="141"/>
      <c r="EZ409" s="141"/>
      <c r="FA409" s="141"/>
      <c r="FB409" s="141"/>
      <c r="FC409" s="141"/>
      <c r="FD409" s="141"/>
      <c r="FE409" s="141"/>
      <c r="FF409" s="141"/>
      <c r="FG409" s="141"/>
      <c r="FH409" s="141"/>
      <c r="FI409" s="141"/>
      <c r="FJ409" s="141"/>
      <c r="FK409" s="141"/>
      <c r="FL409" s="141"/>
      <c r="FM409" s="141"/>
      <c r="FN409" s="141"/>
      <c r="FO409" s="141"/>
      <c r="FP409" s="141"/>
      <c r="FQ409" s="141"/>
      <c r="FR409" s="141"/>
      <c r="FS409" s="141"/>
      <c r="FT409" s="141"/>
      <c r="FU409" s="141"/>
      <c r="FV409" s="141"/>
      <c r="FW409" s="141"/>
      <c r="FX409" s="141"/>
      <c r="FY409" s="141"/>
      <c r="FZ409" s="141"/>
      <c r="GA409" s="141"/>
      <c r="GB409" s="141"/>
      <c r="GC409" s="141"/>
      <c r="GD409" s="141"/>
      <c r="GE409" s="141"/>
      <c r="GF409" s="141"/>
      <c r="GG409" s="141"/>
      <c r="GH409" s="141"/>
      <c r="GI409" s="141"/>
      <c r="GJ409" s="141"/>
      <c r="GK409" s="141"/>
      <c r="GL409" s="141"/>
      <c r="GM409" s="141"/>
      <c r="GN409" s="141"/>
      <c r="GO409" s="141"/>
      <c r="GP409" s="141"/>
      <c r="GQ409" s="141"/>
      <c r="GR409" s="141"/>
      <c r="GS409" s="141"/>
      <c r="GT409" s="141"/>
      <c r="GU409" s="141"/>
      <c r="GV409" s="141"/>
      <c r="GW409" s="141"/>
      <c r="GX409" s="141"/>
      <c r="GY409" s="141"/>
      <c r="GZ409" s="141"/>
      <c r="HA409" s="141"/>
      <c r="HB409" s="141"/>
      <c r="HC409" s="141"/>
      <c r="HD409" s="141"/>
      <c r="HE409" s="141"/>
      <c r="HF409" s="141"/>
      <c r="HG409" s="141"/>
      <c r="HH409" s="141"/>
      <c r="HI409" s="141"/>
      <c r="HJ409" s="141"/>
      <c r="HK409" s="141"/>
      <c r="HL409" s="141"/>
      <c r="HM409" s="141"/>
      <c r="HN409" s="141"/>
      <c r="HO409" s="141"/>
      <c r="HP409" s="141"/>
      <c r="HQ409" s="141"/>
      <c r="HR409" s="141"/>
      <c r="HS409" s="141"/>
      <c r="HT409" s="141"/>
      <c r="HU409" s="141"/>
      <c r="HV409" s="141"/>
      <c r="HW409" s="141"/>
      <c r="HX409" s="141"/>
      <c r="HY409" s="141"/>
      <c r="HZ409" s="141"/>
      <c r="IA409" s="141"/>
      <c r="IB409" s="141"/>
      <c r="IC409" s="141"/>
      <c r="ID409" s="141"/>
      <c r="IE409" s="141"/>
      <c r="IF409" s="141"/>
      <c r="IG409" s="141"/>
      <c r="IH409" s="141"/>
      <c r="II409" s="141"/>
      <c r="IJ409" s="141"/>
      <c r="IK409" s="141"/>
      <c r="IL409" s="141"/>
      <c r="IM409" s="141"/>
      <c r="IN409" s="141"/>
      <c r="IO409" s="141"/>
      <c r="IP409" s="141"/>
      <c r="IQ409" s="141"/>
      <c r="IR409" s="141"/>
      <c r="IS409" s="141"/>
      <c r="IT409" s="141"/>
      <c r="IU409" s="141"/>
      <c r="IV409" s="141"/>
      <c r="IW409" s="141"/>
      <c r="IX409" s="141"/>
      <c r="IY409" s="141"/>
      <c r="IZ409" s="141"/>
      <c r="JA409" s="141"/>
      <c r="JB409" s="141"/>
      <c r="JC409" s="141"/>
      <c r="JD409" s="141"/>
      <c r="JE409" s="141"/>
      <c r="JF409" s="141"/>
      <c r="JG409" s="141"/>
      <c r="JH409" s="141"/>
      <c r="JI409" s="141"/>
      <c r="JJ409" s="141"/>
      <c r="JK409" s="141"/>
      <c r="JL409" s="141"/>
      <c r="JM409" s="141"/>
      <c r="JN409" s="141"/>
      <c r="JO409" s="141"/>
      <c r="JP409" s="141"/>
      <c r="JQ409" s="141"/>
      <c r="JR409" s="141"/>
      <c r="JS409" s="141"/>
      <c r="JT409" s="141"/>
      <c r="JU409" s="141"/>
      <c r="JV409" s="141"/>
      <c r="JW409" s="141"/>
      <c r="JX409" s="141"/>
      <c r="JY409" s="141"/>
      <c r="JZ409" s="141"/>
      <c r="KA409" s="141"/>
      <c r="KB409" s="141"/>
      <c r="KC409" s="141"/>
      <c r="KD409" s="141"/>
      <c r="KE409" s="141"/>
      <c r="KF409" s="141"/>
      <c r="KG409" s="141"/>
      <c r="KH409" s="141"/>
      <c r="KI409" s="141"/>
      <c r="KJ409" s="141"/>
      <c r="KK409" s="141"/>
      <c r="KL409" s="141"/>
      <c r="KM409" s="141"/>
      <c r="KN409" s="141"/>
      <c r="KO409" s="141"/>
      <c r="KP409" s="141"/>
      <c r="KQ409" s="141"/>
      <c r="KR409" s="141"/>
      <c r="KS409" s="141"/>
      <c r="KT409" s="141"/>
      <c r="KU409" s="141"/>
      <c r="KV409" s="141"/>
      <c r="KW409" s="141"/>
      <c r="KX409" s="141"/>
      <c r="KY409" s="141"/>
      <c r="KZ409" s="141"/>
      <c r="LA409" s="141"/>
      <c r="LB409" s="141"/>
      <c r="LC409" s="141"/>
      <c r="LD409" s="141"/>
      <c r="LE409" s="141"/>
      <c r="LF409" s="141"/>
      <c r="LG409" s="141"/>
      <c r="LH409" s="141"/>
      <c r="LI409" s="141"/>
      <c r="LJ409" s="141"/>
      <c r="LK409" s="141"/>
      <c r="LL409" s="141"/>
      <c r="LM409" s="141"/>
      <c r="LN409" s="141"/>
      <c r="LO409" s="141"/>
      <c r="LP409" s="141"/>
      <c r="LQ409" s="141"/>
      <c r="LR409" s="141"/>
      <c r="LS409" s="141"/>
      <c r="LT409" s="141"/>
      <c r="LU409" s="141"/>
      <c r="LV409" s="141"/>
      <c r="LW409" s="141"/>
      <c r="LX409" s="141"/>
      <c r="LY409" s="141"/>
      <c r="LZ409" s="141"/>
      <c r="MA409" s="141"/>
      <c r="MB409" s="141"/>
      <c r="MC409" s="141"/>
      <c r="MD409" s="141"/>
      <c r="ME409" s="141"/>
      <c r="MF409" s="141"/>
      <c r="MG409" s="141"/>
      <c r="MH409" s="141"/>
      <c r="MI409" s="141"/>
      <c r="MJ409" s="141"/>
      <c r="MK409" s="141"/>
      <c r="ML409" s="141"/>
      <c r="MM409" s="141"/>
      <c r="MN409" s="141"/>
      <c r="MO409" s="141"/>
      <c r="MP409" s="141"/>
      <c r="MQ409" s="141"/>
      <c r="MR409" s="141"/>
      <c r="MS409" s="141"/>
      <c r="MT409" s="141"/>
      <c r="MU409" s="141"/>
      <c r="MV409" s="141"/>
      <c r="MW409" s="141"/>
      <c r="MX409" s="141"/>
      <c r="MY409" s="141"/>
      <c r="MZ409" s="141"/>
      <c r="NA409" s="141"/>
      <c r="NB409" s="141"/>
      <c r="NC409" s="141"/>
      <c r="ND409" s="141"/>
      <c r="NE409" s="141"/>
      <c r="NF409" s="141"/>
      <c r="NG409" s="141"/>
      <c r="NH409" s="141"/>
      <c r="NI409" s="141"/>
      <c r="NJ409" s="141"/>
      <c r="NK409" s="141"/>
      <c r="NL409" s="141"/>
      <c r="NM409" s="141"/>
      <c r="NN409" s="141"/>
      <c r="NO409" s="141"/>
      <c r="NP409" s="141"/>
      <c r="NQ409" s="141"/>
      <c r="NR409" s="141"/>
      <c r="NS409" s="141"/>
      <c r="NT409" s="141"/>
      <c r="NU409" s="141"/>
      <c r="NV409" s="141"/>
      <c r="NW409" s="141"/>
      <c r="NX409" s="141"/>
      <c r="NY409" s="141"/>
      <c r="NZ409" s="141"/>
      <c r="OA409" s="141"/>
      <c r="OB409" s="141"/>
      <c r="OC409" s="141"/>
      <c r="OD409" s="141"/>
      <c r="OE409" s="141"/>
      <c r="OF409" s="141"/>
      <c r="OG409" s="141"/>
      <c r="OH409" s="141"/>
      <c r="OI409" s="141"/>
      <c r="OJ409" s="141"/>
      <c r="OK409" s="141"/>
      <c r="OL409" s="141"/>
      <c r="OM409" s="141"/>
      <c r="ON409" s="141"/>
      <c r="OO409" s="141"/>
      <c r="OP409" s="141"/>
      <c r="OQ409" s="141"/>
      <c r="OR409" s="141"/>
      <c r="OS409" s="141"/>
      <c r="OT409" s="141"/>
      <c r="OU409" s="141"/>
      <c r="OV409" s="141"/>
      <c r="OW409" s="141"/>
      <c r="OX409" s="141"/>
      <c r="OY409" s="141"/>
      <c r="OZ409" s="141"/>
      <c r="PA409" s="141"/>
      <c r="PB409" s="141"/>
      <c r="PC409" s="141"/>
      <c r="PD409" s="141"/>
      <c r="PE409" s="141"/>
      <c r="PF409" s="141"/>
      <c r="PG409" s="141"/>
      <c r="PH409" s="141"/>
      <c r="PI409" s="141"/>
      <c r="PJ409" s="141"/>
      <c r="PK409" s="141"/>
      <c r="PL409" s="141"/>
      <c r="PM409" s="141"/>
      <c r="PN409" s="141"/>
      <c r="PO409" s="141"/>
      <c r="PP409" s="141"/>
      <c r="PQ409" s="141"/>
      <c r="PR409" s="141"/>
      <c r="PS409" s="141"/>
      <c r="PT409" s="141"/>
      <c r="PU409" s="141"/>
      <c r="PV409" s="141"/>
      <c r="PW409" s="141"/>
      <c r="PX409" s="141"/>
      <c r="PY409" s="141"/>
      <c r="PZ409" s="141"/>
      <c r="QA409" s="141"/>
      <c r="QB409" s="141"/>
      <c r="QC409" s="141"/>
      <c r="QD409" s="141"/>
      <c r="QE409" s="141"/>
      <c r="QF409" s="141"/>
    </row>
    <row r="410" spans="1:449" s="145" customFormat="1" ht="118.5" hidden="1" customHeight="1">
      <c r="A410" s="252">
        <v>384</v>
      </c>
      <c r="B410" s="253" t="s">
        <v>959</v>
      </c>
      <c r="C410" s="215" t="s">
        <v>649</v>
      </c>
      <c r="D410" s="213" t="s">
        <v>344</v>
      </c>
      <c r="E410" s="213" t="s">
        <v>857</v>
      </c>
      <c r="F410" s="255" t="s">
        <v>75</v>
      </c>
      <c r="G410" s="254" t="s">
        <v>269</v>
      </c>
      <c r="H410" s="213" t="s">
        <v>341</v>
      </c>
      <c r="I410" s="213" t="s">
        <v>858</v>
      </c>
      <c r="J410" s="287" t="s">
        <v>857</v>
      </c>
      <c r="K410" s="395" t="s">
        <v>638</v>
      </c>
      <c r="L410" s="395" t="s">
        <v>639</v>
      </c>
      <c r="M410" s="288" t="s">
        <v>660</v>
      </c>
      <c r="N410" s="395" t="s">
        <v>661</v>
      </c>
      <c r="O410" s="213" t="s">
        <v>75</v>
      </c>
      <c r="P410" s="213" t="s">
        <v>4904</v>
      </c>
      <c r="Q410" s="213" t="s">
        <v>482</v>
      </c>
      <c r="R410" s="213" t="s">
        <v>250</v>
      </c>
      <c r="S410" s="255" t="s">
        <v>4905</v>
      </c>
      <c r="T410" s="371" t="s">
        <v>4906</v>
      </c>
      <c r="U410" s="274" t="s">
        <v>4830</v>
      </c>
      <c r="V410" s="274">
        <v>2021</v>
      </c>
      <c r="W410" s="255" t="s">
        <v>4907</v>
      </c>
      <c r="X410" s="61" t="s">
        <v>4908</v>
      </c>
      <c r="Y410" s="275" t="s">
        <v>4909</v>
      </c>
      <c r="Z410" s="61" t="s">
        <v>4910</v>
      </c>
      <c r="AA410" s="371">
        <v>1</v>
      </c>
      <c r="AB410" s="273" t="s">
        <v>4911</v>
      </c>
      <c r="AC410" s="213" t="s">
        <v>4912</v>
      </c>
      <c r="AD410" s="605">
        <v>1</v>
      </c>
      <c r="AE410" s="61" t="s">
        <v>4913</v>
      </c>
      <c r="AF410" s="607">
        <v>44531</v>
      </c>
      <c r="AG410" s="607">
        <v>44681</v>
      </c>
      <c r="AH410" s="260">
        <v>44743</v>
      </c>
      <c r="AI410" s="260" t="s">
        <v>309</v>
      </c>
      <c r="AJ410" s="260" t="s">
        <v>309</v>
      </c>
      <c r="AK410" s="218">
        <f t="shared" si="59"/>
        <v>-30</v>
      </c>
      <c r="AL410" s="592" t="s">
        <v>4684</v>
      </c>
      <c r="AM410" s="316"/>
      <c r="AN410" s="316"/>
      <c r="AO410" s="316"/>
      <c r="AP410" s="317"/>
      <c r="AQ410" s="235" t="s">
        <v>386</v>
      </c>
      <c r="AR410" s="223">
        <v>230</v>
      </c>
      <c r="AS410" s="279" t="s">
        <v>398</v>
      </c>
      <c r="AT410" s="262" t="s">
        <v>412</v>
      </c>
      <c r="AU410" s="323" t="s">
        <v>4684</v>
      </c>
      <c r="AV410" s="263" t="s">
        <v>412</v>
      </c>
      <c r="AW410" s="317"/>
      <c r="AX410" s="317"/>
      <c r="AY410" s="279" t="s">
        <v>400</v>
      </c>
      <c r="AZ410" s="221" t="s">
        <v>383</v>
      </c>
      <c r="BA410" s="247" t="s">
        <v>390</v>
      </c>
      <c r="BB410" s="316" t="s">
        <v>870</v>
      </c>
      <c r="BC410" s="269">
        <v>44620</v>
      </c>
      <c r="BD410" s="316" t="s">
        <v>474</v>
      </c>
      <c r="BE410" s="246" t="s">
        <v>871</v>
      </c>
      <c r="BF410" s="317">
        <v>0</v>
      </c>
      <c r="BG410" s="235" t="s">
        <v>386</v>
      </c>
      <c r="BH410" s="223">
        <v>-44620</v>
      </c>
      <c r="BI410" s="221" t="s">
        <v>398</v>
      </c>
      <c r="BJ410" s="267"/>
      <c r="BK410" s="267"/>
      <c r="BL410" s="267"/>
      <c r="BM410" s="267"/>
      <c r="BN410" s="221"/>
      <c r="BO410" s="267"/>
      <c r="BP410" s="268" t="s">
        <v>293</v>
      </c>
      <c r="BQ410" s="62" t="s">
        <v>4914</v>
      </c>
      <c r="BR410" s="269">
        <v>44712</v>
      </c>
      <c r="BS410" s="233" t="s">
        <v>1236</v>
      </c>
      <c r="BT410" s="234">
        <v>1</v>
      </c>
      <c r="BU410" s="235" t="s">
        <v>380</v>
      </c>
      <c r="BV410" s="223">
        <v>-30</v>
      </c>
      <c r="BW410" s="221" t="s">
        <v>387</v>
      </c>
      <c r="BX410" s="249">
        <v>44616</v>
      </c>
      <c r="BY410" s="70" t="s">
        <v>4915</v>
      </c>
      <c r="BZ410" s="94" t="s">
        <v>403</v>
      </c>
      <c r="CA410" s="106">
        <v>1</v>
      </c>
      <c r="CB410" s="236" t="s">
        <v>294</v>
      </c>
      <c r="CC410" s="94"/>
      <c r="CD410" s="236" t="s">
        <v>294</v>
      </c>
      <c r="CE410" s="233" t="s">
        <v>1125</v>
      </c>
      <c r="CF410" s="233" t="s">
        <v>1125</v>
      </c>
      <c r="CG410" s="375" t="s">
        <v>328</v>
      </c>
      <c r="CH410" s="233" t="s">
        <v>328</v>
      </c>
      <c r="CI410" s="234">
        <v>1</v>
      </c>
      <c r="CJ410" s="235" t="str">
        <f t="shared" si="60"/>
        <v>CUMPLIMIENTO TOTAL</v>
      </c>
      <c r="CK410" s="223" t="str">
        <f t="shared" si="57"/>
        <v>NO APLICA ACCION CERRADA</v>
      </c>
      <c r="CL410" s="221" t="str">
        <f t="shared" si="58"/>
        <v>NO APLICA ACCION CERRADA</v>
      </c>
      <c r="CM410" s="239" t="s">
        <v>328</v>
      </c>
      <c r="CN410" s="82" t="s">
        <v>1125</v>
      </c>
      <c r="CO410" s="70" t="s">
        <v>403</v>
      </c>
      <c r="CP410" s="116">
        <v>1</v>
      </c>
      <c r="CQ410" s="236" t="s">
        <v>294</v>
      </c>
      <c r="CR410" s="94"/>
      <c r="CS410" s="249">
        <v>44963</v>
      </c>
      <c r="CT410" s="82" t="s">
        <v>1125</v>
      </c>
      <c r="CU410" s="82" t="s">
        <v>339</v>
      </c>
      <c r="CV410" s="107">
        <v>1</v>
      </c>
      <c r="CW410" s="110">
        <v>1</v>
      </c>
      <c r="CX410" s="235" t="str">
        <f t="shared" si="61"/>
        <v>CUMPLIMIENTO TOTAL</v>
      </c>
      <c r="CY410" s="223" t="str">
        <f t="shared" si="62"/>
        <v>NO APLICA ACCION CERRADA</v>
      </c>
      <c r="CZ410" s="221" t="str">
        <f>(IF(CQ410="CERRADO","NO APLICA ACCION CERRADA",IF(CW410&lt;=0,"VENCIDO",IF(AY410&lt;=$V$5,"POR VENCER","CON TIEMPO"))))</f>
        <v>NO APLICA ACCION CERRADA</v>
      </c>
      <c r="DA410" s="239" t="s">
        <v>328</v>
      </c>
      <c r="DB410" s="82" t="s">
        <v>1125</v>
      </c>
      <c r="DC410" s="82" t="s">
        <v>339</v>
      </c>
      <c r="DD410" s="107">
        <v>1</v>
      </c>
      <c r="DE410" s="97" t="s">
        <v>294</v>
      </c>
      <c r="DF410" s="94"/>
      <c r="DG410" s="141"/>
      <c r="DH410" s="141"/>
      <c r="DI410" s="141"/>
      <c r="DJ410" s="141"/>
      <c r="DK410" s="141"/>
      <c r="DL410" s="141"/>
      <c r="DM410" s="141"/>
      <c r="DN410" s="141"/>
      <c r="DO410" s="141"/>
      <c r="DP410" s="141"/>
      <c r="DQ410" s="141"/>
      <c r="DR410" s="141"/>
      <c r="DS410" s="141"/>
      <c r="DT410" s="141"/>
      <c r="DU410" s="141"/>
      <c r="DV410" s="141"/>
      <c r="DW410" s="141"/>
      <c r="DX410" s="141"/>
      <c r="DY410" s="141"/>
      <c r="DZ410" s="141"/>
      <c r="EA410" s="141"/>
      <c r="EB410" s="141"/>
      <c r="EC410" s="141"/>
      <c r="ED410" s="141"/>
      <c r="EE410" s="141"/>
      <c r="EF410" s="141"/>
      <c r="EG410" s="141"/>
      <c r="EH410" s="141"/>
      <c r="EI410" s="141"/>
      <c r="EJ410" s="141"/>
      <c r="EK410" s="141"/>
      <c r="EL410" s="141"/>
      <c r="EM410" s="141"/>
      <c r="EN410" s="141"/>
      <c r="EO410" s="141"/>
      <c r="EP410" s="141"/>
      <c r="EQ410" s="141"/>
      <c r="ER410" s="141"/>
      <c r="ES410" s="141"/>
      <c r="ET410" s="141"/>
      <c r="EU410" s="141"/>
      <c r="EV410" s="141"/>
      <c r="EW410" s="141"/>
      <c r="EX410" s="141"/>
      <c r="EY410" s="141"/>
      <c r="EZ410" s="141"/>
      <c r="FA410" s="141"/>
      <c r="FB410" s="141"/>
      <c r="FC410" s="141"/>
      <c r="FD410" s="141"/>
      <c r="FE410" s="141"/>
      <c r="FF410" s="141"/>
      <c r="FG410" s="141"/>
      <c r="FH410" s="141"/>
      <c r="FI410" s="141"/>
      <c r="FJ410" s="141"/>
      <c r="FK410" s="141"/>
      <c r="FL410" s="141"/>
      <c r="FM410" s="141"/>
      <c r="FN410" s="141"/>
      <c r="FO410" s="141"/>
      <c r="FP410" s="141"/>
      <c r="FQ410" s="141"/>
      <c r="FR410" s="141"/>
      <c r="FS410" s="141"/>
      <c r="FT410" s="141"/>
      <c r="FU410" s="141"/>
      <c r="FV410" s="141"/>
      <c r="FW410" s="141"/>
      <c r="FX410" s="141"/>
      <c r="FY410" s="141"/>
      <c r="FZ410" s="141"/>
      <c r="GA410" s="141"/>
      <c r="GB410" s="141"/>
      <c r="GC410" s="141"/>
      <c r="GD410" s="141"/>
      <c r="GE410" s="141"/>
      <c r="GF410" s="141"/>
      <c r="GG410" s="141"/>
      <c r="GH410" s="141"/>
      <c r="GI410" s="141"/>
      <c r="GJ410" s="141"/>
      <c r="GK410" s="141"/>
      <c r="GL410" s="141"/>
      <c r="GM410" s="141"/>
      <c r="GN410" s="141"/>
      <c r="GO410" s="141"/>
      <c r="GP410" s="141"/>
      <c r="GQ410" s="141"/>
      <c r="GR410" s="141"/>
      <c r="GS410" s="141"/>
      <c r="GT410" s="141"/>
      <c r="GU410" s="141"/>
      <c r="GV410" s="141"/>
      <c r="GW410" s="141"/>
      <c r="GX410" s="141"/>
      <c r="GY410" s="141"/>
      <c r="GZ410" s="141"/>
      <c r="HA410" s="141"/>
      <c r="HB410" s="141"/>
      <c r="HC410" s="141"/>
      <c r="HD410" s="141"/>
      <c r="HE410" s="141"/>
      <c r="HF410" s="141"/>
      <c r="HG410" s="141"/>
      <c r="HH410" s="141"/>
      <c r="HI410" s="141"/>
      <c r="HJ410" s="141"/>
      <c r="HK410" s="141"/>
      <c r="HL410" s="141"/>
      <c r="HM410" s="141"/>
      <c r="HN410" s="141"/>
      <c r="HO410" s="141"/>
      <c r="HP410" s="141"/>
      <c r="HQ410" s="141"/>
      <c r="HR410" s="141"/>
      <c r="HS410" s="141"/>
      <c r="HT410" s="141"/>
      <c r="HU410" s="141"/>
      <c r="HV410" s="141"/>
      <c r="HW410" s="141"/>
      <c r="HX410" s="141"/>
      <c r="HY410" s="141"/>
      <c r="HZ410" s="141"/>
      <c r="IA410" s="141"/>
      <c r="IB410" s="141"/>
      <c r="IC410" s="141"/>
      <c r="ID410" s="141"/>
      <c r="IE410" s="141"/>
      <c r="IF410" s="141"/>
      <c r="IG410" s="141"/>
      <c r="IH410" s="141"/>
      <c r="II410" s="141"/>
      <c r="IJ410" s="141"/>
      <c r="IK410" s="141"/>
      <c r="IL410" s="141"/>
      <c r="IM410" s="141"/>
      <c r="IN410" s="141"/>
      <c r="IO410" s="141"/>
      <c r="IP410" s="141"/>
      <c r="IQ410" s="141"/>
      <c r="IR410" s="141"/>
      <c r="IS410" s="141"/>
      <c r="IT410" s="141"/>
      <c r="IU410" s="141"/>
      <c r="IV410" s="141"/>
      <c r="IW410" s="141"/>
      <c r="IX410" s="141"/>
      <c r="IY410" s="141"/>
      <c r="IZ410" s="141"/>
      <c r="JA410" s="141"/>
      <c r="JB410" s="141"/>
      <c r="JC410" s="141"/>
      <c r="JD410" s="141"/>
      <c r="JE410" s="141"/>
      <c r="JF410" s="141"/>
      <c r="JG410" s="141"/>
      <c r="JH410" s="141"/>
      <c r="JI410" s="141"/>
      <c r="JJ410" s="141"/>
      <c r="JK410" s="141"/>
      <c r="JL410" s="141"/>
      <c r="JM410" s="141"/>
      <c r="JN410" s="141"/>
      <c r="JO410" s="141"/>
      <c r="JP410" s="141"/>
      <c r="JQ410" s="141"/>
      <c r="JR410" s="141"/>
      <c r="JS410" s="141"/>
      <c r="JT410" s="141"/>
      <c r="JU410" s="141"/>
      <c r="JV410" s="141"/>
      <c r="JW410" s="141"/>
      <c r="JX410" s="141"/>
      <c r="JY410" s="141"/>
      <c r="JZ410" s="141"/>
      <c r="KA410" s="141"/>
      <c r="KB410" s="141"/>
      <c r="KC410" s="141"/>
      <c r="KD410" s="141"/>
      <c r="KE410" s="141"/>
      <c r="KF410" s="141"/>
      <c r="KG410" s="141"/>
      <c r="KH410" s="141"/>
      <c r="KI410" s="141"/>
      <c r="KJ410" s="141"/>
      <c r="KK410" s="141"/>
      <c r="KL410" s="141"/>
      <c r="KM410" s="141"/>
      <c r="KN410" s="141"/>
      <c r="KO410" s="141"/>
      <c r="KP410" s="141"/>
      <c r="KQ410" s="141"/>
      <c r="KR410" s="141"/>
      <c r="KS410" s="141"/>
      <c r="KT410" s="141"/>
      <c r="KU410" s="141"/>
      <c r="KV410" s="141"/>
      <c r="KW410" s="141"/>
      <c r="KX410" s="141"/>
      <c r="KY410" s="141"/>
      <c r="KZ410" s="141"/>
      <c r="LA410" s="141"/>
      <c r="LB410" s="141"/>
      <c r="LC410" s="141"/>
      <c r="LD410" s="141"/>
      <c r="LE410" s="141"/>
      <c r="LF410" s="141"/>
      <c r="LG410" s="141"/>
      <c r="LH410" s="141"/>
      <c r="LI410" s="141"/>
      <c r="LJ410" s="141"/>
      <c r="LK410" s="141"/>
      <c r="LL410" s="141"/>
      <c r="LM410" s="141"/>
      <c r="LN410" s="141"/>
      <c r="LO410" s="141"/>
      <c r="LP410" s="141"/>
      <c r="LQ410" s="141"/>
      <c r="LR410" s="141"/>
      <c r="LS410" s="141"/>
      <c r="LT410" s="141"/>
      <c r="LU410" s="141"/>
      <c r="LV410" s="141"/>
      <c r="LW410" s="141"/>
      <c r="LX410" s="141"/>
      <c r="LY410" s="141"/>
      <c r="LZ410" s="141"/>
      <c r="MA410" s="141"/>
      <c r="MB410" s="141"/>
      <c r="MC410" s="141"/>
      <c r="MD410" s="141"/>
      <c r="ME410" s="141"/>
      <c r="MF410" s="141"/>
      <c r="MG410" s="141"/>
      <c r="MH410" s="141"/>
      <c r="MI410" s="141"/>
      <c r="MJ410" s="141"/>
      <c r="MK410" s="141"/>
      <c r="ML410" s="141"/>
      <c r="MM410" s="141"/>
      <c r="MN410" s="141"/>
      <c r="MO410" s="141"/>
      <c r="MP410" s="141"/>
      <c r="MQ410" s="141"/>
      <c r="MR410" s="141"/>
      <c r="MS410" s="141"/>
      <c r="MT410" s="141"/>
      <c r="MU410" s="141"/>
      <c r="MV410" s="141"/>
      <c r="MW410" s="141"/>
      <c r="MX410" s="141"/>
      <c r="MY410" s="141"/>
      <c r="MZ410" s="141"/>
      <c r="NA410" s="141"/>
      <c r="NB410" s="141"/>
      <c r="NC410" s="141"/>
      <c r="ND410" s="141"/>
      <c r="NE410" s="141"/>
      <c r="NF410" s="141"/>
      <c r="NG410" s="141"/>
      <c r="NH410" s="141"/>
      <c r="NI410" s="141"/>
      <c r="NJ410" s="141"/>
      <c r="NK410" s="141"/>
      <c r="NL410" s="141"/>
      <c r="NM410" s="141"/>
      <c r="NN410" s="141"/>
      <c r="NO410" s="141"/>
      <c r="NP410" s="141"/>
      <c r="NQ410" s="141"/>
      <c r="NR410" s="141"/>
      <c r="NS410" s="141"/>
      <c r="NT410" s="141"/>
      <c r="NU410" s="141"/>
      <c r="NV410" s="141"/>
      <c r="NW410" s="141"/>
      <c r="NX410" s="141"/>
      <c r="NY410" s="141"/>
      <c r="NZ410" s="141"/>
      <c r="OA410" s="141"/>
      <c r="OB410" s="141"/>
      <c r="OC410" s="141"/>
      <c r="OD410" s="141"/>
      <c r="OE410" s="141"/>
      <c r="OF410" s="141"/>
      <c r="OG410" s="141"/>
      <c r="OH410" s="141"/>
      <c r="OI410" s="141"/>
      <c r="OJ410" s="141"/>
      <c r="OK410" s="141"/>
      <c r="OL410" s="141"/>
      <c r="OM410" s="141"/>
      <c r="ON410" s="141"/>
      <c r="OO410" s="141"/>
      <c r="OP410" s="141"/>
      <c r="OQ410" s="141"/>
      <c r="OR410" s="141"/>
      <c r="OS410" s="141"/>
      <c r="OT410" s="141"/>
      <c r="OU410" s="141"/>
      <c r="OV410" s="141"/>
      <c r="OW410" s="141"/>
      <c r="OX410" s="141"/>
      <c r="OY410" s="141"/>
      <c r="OZ410" s="141"/>
      <c r="PA410" s="141"/>
      <c r="PB410" s="141"/>
      <c r="PC410" s="141"/>
      <c r="PD410" s="141"/>
      <c r="PE410" s="141"/>
      <c r="PF410" s="141"/>
      <c r="PG410" s="141"/>
      <c r="PH410" s="141"/>
      <c r="PI410" s="141"/>
      <c r="PJ410" s="141"/>
      <c r="PK410" s="141"/>
      <c r="PL410" s="141"/>
      <c r="PM410" s="141"/>
      <c r="PN410" s="141"/>
      <c r="PO410" s="141"/>
      <c r="PP410" s="141"/>
      <c r="PQ410" s="141"/>
      <c r="PR410" s="141"/>
      <c r="PS410" s="141"/>
      <c r="PT410" s="141"/>
      <c r="PU410" s="141"/>
      <c r="PV410" s="141"/>
      <c r="PW410" s="141"/>
      <c r="PX410" s="141"/>
      <c r="PY410" s="141"/>
      <c r="PZ410" s="141"/>
      <c r="QA410" s="141"/>
      <c r="QB410" s="141"/>
      <c r="QC410" s="141"/>
      <c r="QD410" s="141"/>
      <c r="QE410" s="141"/>
      <c r="QF410" s="141"/>
    </row>
    <row r="411" spans="1:449" s="145" customFormat="1" ht="118.5" hidden="1" customHeight="1">
      <c r="A411" s="212">
        <v>385</v>
      </c>
      <c r="B411" s="215" t="s">
        <v>959</v>
      </c>
      <c r="C411" s="215" t="s">
        <v>649</v>
      </c>
      <c r="D411" s="213" t="s">
        <v>344</v>
      </c>
      <c r="E411" s="213" t="s">
        <v>857</v>
      </c>
      <c r="F411" s="213" t="s">
        <v>75</v>
      </c>
      <c r="G411" s="245" t="s">
        <v>269</v>
      </c>
      <c r="H411" s="213" t="s">
        <v>341</v>
      </c>
      <c r="I411" s="213" t="s">
        <v>858</v>
      </c>
      <c r="J411" s="287" t="s">
        <v>857</v>
      </c>
      <c r="K411" s="288" t="s">
        <v>638</v>
      </c>
      <c r="L411" s="288" t="s">
        <v>639</v>
      </c>
      <c r="M411" s="288" t="s">
        <v>660</v>
      </c>
      <c r="N411" s="288" t="s">
        <v>661</v>
      </c>
      <c r="O411" s="213" t="s">
        <v>75</v>
      </c>
      <c r="P411" s="213" t="s">
        <v>4904</v>
      </c>
      <c r="Q411" s="213" t="s">
        <v>482</v>
      </c>
      <c r="R411" s="213" t="s">
        <v>250</v>
      </c>
      <c r="S411" s="213" t="s">
        <v>4916</v>
      </c>
      <c r="T411" s="273" t="s">
        <v>4906</v>
      </c>
      <c r="U411" s="274" t="s">
        <v>4830</v>
      </c>
      <c r="V411" s="274">
        <v>2021</v>
      </c>
      <c r="W411" s="213" t="s">
        <v>4907</v>
      </c>
      <c r="X411" s="61" t="s">
        <v>4917</v>
      </c>
      <c r="Y411" s="275" t="s">
        <v>4909</v>
      </c>
      <c r="Z411" s="61" t="s">
        <v>4918</v>
      </c>
      <c r="AA411" s="273">
        <v>2</v>
      </c>
      <c r="AB411" s="273" t="s">
        <v>4919</v>
      </c>
      <c r="AC411" s="273" t="s">
        <v>4920</v>
      </c>
      <c r="AD411" s="276">
        <v>1</v>
      </c>
      <c r="AE411" s="61" t="s">
        <v>4921</v>
      </c>
      <c r="AF411" s="277">
        <v>44562</v>
      </c>
      <c r="AG411" s="277">
        <v>44895</v>
      </c>
      <c r="AH411" s="277"/>
      <c r="AI411" s="217" t="s">
        <v>309</v>
      </c>
      <c r="AJ411" s="217" t="s">
        <v>309</v>
      </c>
      <c r="AK411" s="218">
        <f t="shared" si="59"/>
        <v>184</v>
      </c>
      <c r="AL411" s="592" t="s">
        <v>4684</v>
      </c>
      <c r="AM411" s="279"/>
      <c r="AN411" s="279"/>
      <c r="AO411" s="279"/>
      <c r="AP411" s="227"/>
      <c r="AQ411" s="235" t="s">
        <v>386</v>
      </c>
      <c r="AR411" s="223">
        <v>444</v>
      </c>
      <c r="AS411" s="279" t="s">
        <v>398</v>
      </c>
      <c r="AT411" s="220" t="s">
        <v>412</v>
      </c>
      <c r="AU411" s="323" t="s">
        <v>4684</v>
      </c>
      <c r="AV411" s="263" t="s">
        <v>412</v>
      </c>
      <c r="AW411" s="227"/>
      <c r="AX411" s="227"/>
      <c r="AY411" s="279" t="s">
        <v>400</v>
      </c>
      <c r="AZ411" s="221" t="s">
        <v>383</v>
      </c>
      <c r="BA411" s="247" t="s">
        <v>390</v>
      </c>
      <c r="BB411" s="279" t="s">
        <v>870</v>
      </c>
      <c r="BC411" s="232">
        <v>44620</v>
      </c>
      <c r="BD411" s="279" t="s">
        <v>474</v>
      </c>
      <c r="BE411" s="246" t="s">
        <v>871</v>
      </c>
      <c r="BF411" s="227">
        <v>0</v>
      </c>
      <c r="BG411" s="235" t="s">
        <v>386</v>
      </c>
      <c r="BH411" s="223">
        <v>-44620</v>
      </c>
      <c r="BI411" s="221" t="s">
        <v>398</v>
      </c>
      <c r="BJ411" s="36"/>
      <c r="BK411" s="36"/>
      <c r="BL411" s="36"/>
      <c r="BM411" s="36"/>
      <c r="BN411" s="221"/>
      <c r="BO411" s="36"/>
      <c r="BP411" s="231" t="s">
        <v>293</v>
      </c>
      <c r="BQ411" s="62" t="s">
        <v>4922</v>
      </c>
      <c r="BR411" s="232">
        <v>44712</v>
      </c>
      <c r="BS411" s="233" t="s">
        <v>4918</v>
      </c>
      <c r="BT411" s="234">
        <v>0</v>
      </c>
      <c r="BU411" s="235" t="s">
        <v>386</v>
      </c>
      <c r="BV411" s="223">
        <v>184</v>
      </c>
      <c r="BW411" s="221" t="s">
        <v>398</v>
      </c>
      <c r="BX411" s="289">
        <v>44727</v>
      </c>
      <c r="BY411" s="290" t="s">
        <v>4923</v>
      </c>
      <c r="BZ411" s="291" t="s">
        <v>403</v>
      </c>
      <c r="CA411" s="70"/>
      <c r="CB411" s="236" t="s">
        <v>293</v>
      </c>
      <c r="CC411" s="70"/>
      <c r="CD411" s="231" t="s">
        <v>293</v>
      </c>
      <c r="CE411" s="237">
        <v>44823</v>
      </c>
      <c r="CF411" s="26" t="s">
        <v>4924</v>
      </c>
      <c r="CG411" s="43" t="s">
        <v>4925</v>
      </c>
      <c r="CH411" s="238" t="s">
        <v>3280</v>
      </c>
      <c r="CI411" s="134">
        <v>1</v>
      </c>
      <c r="CJ411" s="235" t="str">
        <f t="shared" si="60"/>
        <v>CUMPLIMIENTO TOTAL</v>
      </c>
      <c r="CK411" s="223">
        <f t="shared" si="57"/>
        <v>184</v>
      </c>
      <c r="CL411" s="221" t="str">
        <f t="shared" si="58"/>
        <v>CON TIEMPO</v>
      </c>
      <c r="CM411" s="292">
        <v>44883</v>
      </c>
      <c r="CN411" s="293" t="s">
        <v>4926</v>
      </c>
      <c r="CO411" s="294" t="s">
        <v>727</v>
      </c>
      <c r="CP411" s="82"/>
      <c r="CQ411" s="236" t="s">
        <v>293</v>
      </c>
      <c r="CR411" s="70"/>
      <c r="CS411" s="249">
        <v>44963</v>
      </c>
      <c r="CT411" s="26" t="s">
        <v>4927</v>
      </c>
      <c r="CU411" s="77" t="s">
        <v>4928</v>
      </c>
      <c r="CV411" s="495"/>
      <c r="CW411" s="21">
        <v>1</v>
      </c>
      <c r="CX411" s="235" t="str">
        <f t="shared" si="61"/>
        <v>CUMPLIMIENTO TOTAL</v>
      </c>
      <c r="CY411" s="223">
        <f t="shared" si="62"/>
        <v>184</v>
      </c>
      <c r="CZ411" s="221" t="str">
        <f>(IF(CQ411="CERRADO","NO APLICA ACCION CERRADA",IF(CY411&lt;=0,"VENCIDO",IF(AY411&lt;=$V$5,"POR VENCER","CON TIEMPO"))))</f>
        <v>CON TIEMPO</v>
      </c>
      <c r="DA411" s="239">
        <v>44971</v>
      </c>
      <c r="DB411" s="72" t="s">
        <v>4929</v>
      </c>
      <c r="DC411" s="82" t="s">
        <v>402</v>
      </c>
      <c r="DD411" s="107">
        <v>0.5</v>
      </c>
      <c r="DE411" s="97" t="s">
        <v>387</v>
      </c>
      <c r="DF411" s="70"/>
      <c r="DG411" s="99"/>
      <c r="DH411" s="99"/>
      <c r="DI411" s="99"/>
      <c r="DJ411" s="99"/>
      <c r="DK411" s="99"/>
      <c r="DL411" s="99"/>
      <c r="DM411" s="99"/>
      <c r="DN411" s="99"/>
      <c r="DO411" s="99"/>
      <c r="DP411" s="99"/>
      <c r="DQ411" s="99"/>
      <c r="DR411" s="99"/>
      <c r="DS411" s="99"/>
      <c r="DT411" s="99"/>
      <c r="DU411" s="99"/>
      <c r="DV411" s="99"/>
      <c r="DW411" s="99"/>
      <c r="DX411" s="99"/>
      <c r="DY411" s="99"/>
      <c r="DZ411" s="99"/>
      <c r="EA411" s="99"/>
      <c r="EB411" s="99"/>
      <c r="EC411" s="99"/>
      <c r="ED411" s="99"/>
      <c r="EE411" s="99"/>
      <c r="EF411" s="99"/>
      <c r="EG411" s="99"/>
      <c r="EH411" s="99"/>
      <c r="EI411" s="99"/>
      <c r="EJ411" s="99"/>
      <c r="EK411" s="99"/>
      <c r="EL411" s="99"/>
      <c r="EM411" s="99"/>
      <c r="EN411" s="99"/>
      <c r="EO411" s="99"/>
      <c r="EP411" s="99"/>
      <c r="EQ411" s="99"/>
      <c r="ER411" s="99"/>
      <c r="ES411" s="99"/>
      <c r="ET411" s="99"/>
      <c r="EU411" s="99"/>
      <c r="EV411" s="99"/>
      <c r="EW411" s="99"/>
      <c r="EX411" s="99"/>
      <c r="EY411" s="99"/>
      <c r="EZ411" s="99"/>
      <c r="FA411" s="99"/>
      <c r="FB411" s="99"/>
      <c r="FC411" s="99"/>
      <c r="FD411" s="99"/>
      <c r="FE411" s="99"/>
      <c r="FF411" s="99"/>
      <c r="FG411" s="99"/>
      <c r="FH411" s="99"/>
      <c r="FI411" s="99"/>
      <c r="FJ411" s="99"/>
      <c r="FK411" s="99"/>
      <c r="FL411" s="99"/>
      <c r="FM411" s="99"/>
      <c r="FN411" s="99"/>
      <c r="FO411" s="99"/>
      <c r="FP411" s="99"/>
      <c r="FQ411" s="99"/>
      <c r="FR411" s="99"/>
      <c r="FS411" s="99"/>
      <c r="FT411" s="99"/>
      <c r="FU411" s="99"/>
      <c r="FV411" s="99"/>
      <c r="FW411" s="99"/>
      <c r="FX411" s="99"/>
      <c r="FY411" s="99"/>
      <c r="FZ411" s="99"/>
      <c r="GA411" s="99"/>
      <c r="GB411" s="99"/>
      <c r="GC411" s="99"/>
      <c r="GD411" s="99"/>
      <c r="GE411" s="99"/>
      <c r="GF411" s="99"/>
      <c r="GG411" s="99"/>
      <c r="GH411" s="99"/>
      <c r="GI411" s="99"/>
      <c r="GJ411" s="99"/>
      <c r="GK411" s="99"/>
      <c r="GL411" s="99"/>
      <c r="GM411" s="99"/>
      <c r="GN411" s="99"/>
      <c r="GO411" s="99"/>
      <c r="GP411" s="99"/>
      <c r="GQ411" s="99"/>
      <c r="GR411" s="99"/>
      <c r="GS411" s="99"/>
      <c r="GT411" s="99"/>
      <c r="GU411" s="99"/>
      <c r="GV411" s="99"/>
      <c r="GW411" s="99"/>
      <c r="GX411" s="99"/>
      <c r="GY411" s="99"/>
      <c r="GZ411" s="99"/>
      <c r="HA411" s="99"/>
      <c r="HB411" s="99"/>
      <c r="HC411" s="99"/>
      <c r="HD411" s="99"/>
      <c r="HE411" s="99"/>
      <c r="HF411" s="99"/>
      <c r="HG411" s="99"/>
      <c r="HH411" s="99"/>
      <c r="HI411" s="99"/>
      <c r="HJ411" s="99"/>
      <c r="HK411" s="99"/>
      <c r="HL411" s="99"/>
      <c r="HM411" s="99"/>
      <c r="HN411" s="99"/>
      <c r="HO411" s="99"/>
      <c r="HP411" s="99"/>
      <c r="HQ411" s="99"/>
      <c r="HR411" s="99"/>
      <c r="HS411" s="99"/>
      <c r="HT411" s="99"/>
      <c r="HU411" s="99"/>
      <c r="HV411" s="99"/>
      <c r="HW411" s="99"/>
      <c r="HX411" s="99"/>
      <c r="HY411" s="99"/>
      <c r="HZ411" s="99"/>
      <c r="IA411" s="99"/>
      <c r="IB411" s="99"/>
      <c r="IC411" s="99"/>
      <c r="ID411" s="99"/>
      <c r="IE411" s="99"/>
      <c r="IF411" s="99"/>
      <c r="IG411" s="99"/>
      <c r="IH411" s="99"/>
      <c r="II411" s="99"/>
      <c r="IJ411" s="99"/>
      <c r="IK411" s="99"/>
      <c r="IL411" s="99"/>
      <c r="IM411" s="99"/>
      <c r="IN411" s="99"/>
      <c r="IO411" s="99"/>
      <c r="IP411" s="99"/>
      <c r="IQ411" s="99"/>
      <c r="IR411" s="99"/>
      <c r="IS411" s="99"/>
      <c r="IT411" s="99"/>
      <c r="IU411" s="99"/>
      <c r="IV411" s="99"/>
      <c r="IW411" s="99"/>
      <c r="IX411" s="99"/>
      <c r="IY411" s="99"/>
      <c r="IZ411" s="99"/>
      <c r="JA411" s="99"/>
      <c r="JB411" s="99"/>
      <c r="JC411" s="99"/>
      <c r="JD411" s="99"/>
      <c r="JE411" s="99"/>
      <c r="JF411" s="99"/>
      <c r="JG411" s="99"/>
      <c r="JH411" s="99"/>
      <c r="JI411" s="99"/>
      <c r="JJ411" s="99"/>
      <c r="JK411" s="99"/>
      <c r="JL411" s="99"/>
      <c r="JM411" s="99"/>
      <c r="JN411" s="99"/>
      <c r="JO411" s="99"/>
      <c r="JP411" s="99"/>
      <c r="JQ411" s="99"/>
      <c r="JR411" s="99"/>
      <c r="JS411" s="99"/>
      <c r="JT411" s="99"/>
      <c r="JU411" s="99"/>
      <c r="JV411" s="99"/>
      <c r="JW411" s="99"/>
      <c r="JX411" s="99"/>
      <c r="JY411" s="99"/>
      <c r="JZ411" s="99"/>
      <c r="KA411" s="99"/>
      <c r="KB411" s="99"/>
      <c r="KC411" s="99"/>
      <c r="KD411" s="99"/>
      <c r="KE411" s="99"/>
      <c r="KF411" s="99"/>
      <c r="KG411" s="99"/>
      <c r="KH411" s="99"/>
      <c r="KI411" s="99"/>
      <c r="KJ411" s="99"/>
      <c r="KK411" s="99"/>
      <c r="KL411" s="99"/>
      <c r="KM411" s="99"/>
      <c r="KN411" s="99"/>
      <c r="KO411" s="99"/>
      <c r="KP411" s="99"/>
      <c r="KQ411" s="99"/>
      <c r="KR411" s="99"/>
      <c r="KS411" s="99"/>
      <c r="KT411" s="99"/>
      <c r="KU411" s="99"/>
      <c r="KV411" s="99"/>
      <c r="KW411" s="99"/>
      <c r="KX411" s="99"/>
      <c r="KY411" s="99"/>
      <c r="KZ411" s="99"/>
      <c r="LA411" s="99"/>
      <c r="LB411" s="99"/>
      <c r="LC411" s="99"/>
      <c r="LD411" s="99"/>
      <c r="LE411" s="99"/>
      <c r="LF411" s="99"/>
      <c r="LG411" s="99"/>
      <c r="LH411" s="99"/>
      <c r="LI411" s="99"/>
      <c r="LJ411" s="99"/>
      <c r="LK411" s="99"/>
      <c r="LL411" s="99"/>
      <c r="LM411" s="99"/>
      <c r="LN411" s="99"/>
      <c r="LO411" s="99"/>
      <c r="LP411" s="99"/>
      <c r="LQ411" s="99"/>
      <c r="LR411" s="99"/>
      <c r="LS411" s="99"/>
      <c r="LT411" s="99"/>
      <c r="LU411" s="99"/>
      <c r="LV411" s="99"/>
      <c r="LW411" s="99"/>
      <c r="LX411" s="99"/>
      <c r="LY411" s="99"/>
      <c r="LZ411" s="99"/>
      <c r="MA411" s="99"/>
      <c r="MB411" s="99"/>
      <c r="MC411" s="99"/>
      <c r="MD411" s="99"/>
      <c r="ME411" s="99"/>
      <c r="MF411" s="99"/>
      <c r="MG411" s="99"/>
      <c r="MH411" s="99"/>
      <c r="MI411" s="99"/>
      <c r="MJ411" s="99"/>
      <c r="MK411" s="99"/>
      <c r="ML411" s="99"/>
      <c r="MM411" s="99"/>
      <c r="MN411" s="99"/>
      <c r="MO411" s="99"/>
      <c r="MP411" s="99"/>
      <c r="MQ411" s="99"/>
      <c r="MR411" s="99"/>
      <c r="MS411" s="99"/>
      <c r="MT411" s="99"/>
      <c r="MU411" s="99"/>
      <c r="MV411" s="99"/>
      <c r="MW411" s="99"/>
      <c r="MX411" s="99"/>
      <c r="MY411" s="99"/>
      <c r="MZ411" s="99"/>
      <c r="NA411" s="99"/>
      <c r="NB411" s="99"/>
      <c r="NC411" s="99"/>
      <c r="ND411" s="99"/>
      <c r="NE411" s="99"/>
      <c r="NF411" s="99"/>
      <c r="NG411" s="99"/>
      <c r="NH411" s="99"/>
      <c r="NI411" s="99"/>
      <c r="NJ411" s="99"/>
      <c r="NK411" s="99"/>
      <c r="NL411" s="99"/>
      <c r="NM411" s="99"/>
      <c r="NN411" s="99"/>
      <c r="NO411" s="99"/>
      <c r="NP411" s="99"/>
      <c r="NQ411" s="99"/>
      <c r="NR411" s="99"/>
      <c r="NS411" s="99"/>
      <c r="NT411" s="99"/>
      <c r="NU411" s="99"/>
      <c r="NV411" s="99"/>
      <c r="NW411" s="99"/>
      <c r="NX411" s="99"/>
      <c r="NY411" s="99"/>
      <c r="NZ411" s="99"/>
      <c r="OA411" s="99"/>
      <c r="OB411" s="99"/>
      <c r="OC411" s="99"/>
      <c r="OD411" s="99"/>
      <c r="OE411" s="99"/>
      <c r="OF411" s="99"/>
      <c r="OG411" s="99"/>
      <c r="OH411" s="99"/>
      <c r="OI411" s="99"/>
      <c r="OJ411" s="99"/>
      <c r="OK411" s="99"/>
      <c r="OL411" s="99"/>
      <c r="OM411" s="99"/>
      <c r="ON411" s="99"/>
      <c r="OO411" s="99"/>
      <c r="OP411" s="99"/>
      <c r="OQ411" s="99"/>
      <c r="OR411" s="99"/>
      <c r="OS411" s="99"/>
      <c r="OT411" s="99"/>
      <c r="OU411" s="99"/>
      <c r="OV411" s="99"/>
      <c r="OW411" s="99"/>
      <c r="OX411" s="99"/>
      <c r="OY411" s="99"/>
      <c r="OZ411" s="99"/>
      <c r="PA411" s="99"/>
      <c r="PB411" s="99"/>
      <c r="PC411" s="99"/>
      <c r="PD411" s="99"/>
      <c r="PE411" s="99"/>
      <c r="PF411" s="99"/>
      <c r="PG411" s="99"/>
      <c r="PH411" s="99"/>
      <c r="PI411" s="99"/>
      <c r="PJ411" s="99"/>
      <c r="PK411" s="99"/>
      <c r="PL411" s="99"/>
      <c r="PM411" s="99"/>
      <c r="PN411" s="99"/>
      <c r="PO411" s="99"/>
      <c r="PP411" s="99"/>
      <c r="PQ411" s="99"/>
      <c r="PR411" s="99"/>
      <c r="PS411" s="99"/>
      <c r="PT411" s="99"/>
      <c r="PU411" s="99"/>
      <c r="PV411" s="99"/>
      <c r="PW411" s="99"/>
      <c r="PX411" s="99"/>
      <c r="PY411" s="99"/>
      <c r="PZ411" s="99"/>
      <c r="QA411" s="99"/>
      <c r="QB411" s="99"/>
      <c r="QC411" s="99"/>
      <c r="QD411" s="99"/>
      <c r="QE411" s="99"/>
      <c r="QF411" s="99"/>
      <c r="QG411" s="251"/>
    </row>
    <row r="412" spans="1:449" s="145" customFormat="1" ht="118.5" hidden="1" customHeight="1">
      <c r="A412" s="212">
        <v>386</v>
      </c>
      <c r="B412" s="215" t="s">
        <v>959</v>
      </c>
      <c r="C412" s="215" t="s">
        <v>649</v>
      </c>
      <c r="D412" s="213" t="s">
        <v>344</v>
      </c>
      <c r="E412" s="213" t="s">
        <v>857</v>
      </c>
      <c r="F412" s="213" t="s">
        <v>75</v>
      </c>
      <c r="G412" s="245" t="s">
        <v>269</v>
      </c>
      <c r="H412" s="213" t="s">
        <v>341</v>
      </c>
      <c r="I412" s="213" t="s">
        <v>858</v>
      </c>
      <c r="J412" s="287" t="s">
        <v>857</v>
      </c>
      <c r="K412" s="288" t="s">
        <v>638</v>
      </c>
      <c r="L412" s="288" t="s">
        <v>639</v>
      </c>
      <c r="M412" s="288" t="s">
        <v>660</v>
      </c>
      <c r="N412" s="288" t="s">
        <v>661</v>
      </c>
      <c r="O412" s="213" t="s">
        <v>75</v>
      </c>
      <c r="P412" s="213" t="s">
        <v>4904</v>
      </c>
      <c r="Q412" s="213" t="s">
        <v>482</v>
      </c>
      <c r="R412" s="213" t="s">
        <v>250</v>
      </c>
      <c r="S412" s="213" t="s">
        <v>4930</v>
      </c>
      <c r="T412" s="273" t="s">
        <v>4906</v>
      </c>
      <c r="U412" s="274" t="s">
        <v>4830</v>
      </c>
      <c r="V412" s="274">
        <v>2021</v>
      </c>
      <c r="W412" s="213" t="s">
        <v>4907</v>
      </c>
      <c r="X412" s="61" t="s">
        <v>4931</v>
      </c>
      <c r="Y412" s="275" t="s">
        <v>4909</v>
      </c>
      <c r="Z412" s="61" t="s">
        <v>4932</v>
      </c>
      <c r="AA412" s="273">
        <v>3</v>
      </c>
      <c r="AB412" s="273" t="s">
        <v>4933</v>
      </c>
      <c r="AC412" s="273" t="s">
        <v>4934</v>
      </c>
      <c r="AD412" s="276">
        <v>1</v>
      </c>
      <c r="AE412" s="61" t="s">
        <v>4935</v>
      </c>
      <c r="AF412" s="277">
        <v>44562</v>
      </c>
      <c r="AG412" s="277">
        <v>44772</v>
      </c>
      <c r="AH412" s="260">
        <v>44900</v>
      </c>
      <c r="AI412" s="217" t="s">
        <v>309</v>
      </c>
      <c r="AJ412" s="217" t="s">
        <v>309</v>
      </c>
      <c r="AK412" s="218">
        <f t="shared" si="59"/>
        <v>61</v>
      </c>
      <c r="AL412" s="592" t="s">
        <v>4684</v>
      </c>
      <c r="AM412" s="279"/>
      <c r="AN412" s="279"/>
      <c r="AO412" s="279"/>
      <c r="AP412" s="227"/>
      <c r="AQ412" s="235" t="s">
        <v>386</v>
      </c>
      <c r="AR412" s="223">
        <v>321</v>
      </c>
      <c r="AS412" s="279" t="s">
        <v>398</v>
      </c>
      <c r="AT412" s="220" t="s">
        <v>412</v>
      </c>
      <c r="AU412" s="323" t="s">
        <v>4684</v>
      </c>
      <c r="AV412" s="263" t="s">
        <v>412</v>
      </c>
      <c r="AW412" s="227"/>
      <c r="AX412" s="227"/>
      <c r="AY412" s="279" t="s">
        <v>400</v>
      </c>
      <c r="AZ412" s="221" t="s">
        <v>383</v>
      </c>
      <c r="BA412" s="247" t="s">
        <v>390</v>
      </c>
      <c r="BB412" s="279" t="s">
        <v>870</v>
      </c>
      <c r="BC412" s="232">
        <v>44620</v>
      </c>
      <c r="BD412" s="279" t="s">
        <v>474</v>
      </c>
      <c r="BE412" s="246" t="s">
        <v>871</v>
      </c>
      <c r="BF412" s="227">
        <v>0</v>
      </c>
      <c r="BG412" s="235" t="s">
        <v>386</v>
      </c>
      <c r="BH412" s="223">
        <v>-44620</v>
      </c>
      <c r="BI412" s="221" t="s">
        <v>398</v>
      </c>
      <c r="BJ412" s="36"/>
      <c r="BK412" s="36"/>
      <c r="BL412" s="36"/>
      <c r="BM412" s="36"/>
      <c r="BN412" s="221"/>
      <c r="BO412" s="36"/>
      <c r="BP412" s="231" t="s">
        <v>293</v>
      </c>
      <c r="BQ412" s="62" t="s">
        <v>4936</v>
      </c>
      <c r="BR412" s="232">
        <v>44712</v>
      </c>
      <c r="BS412" s="233" t="s">
        <v>4937</v>
      </c>
      <c r="BT412" s="234">
        <v>0</v>
      </c>
      <c r="BU412" s="235" t="s">
        <v>386</v>
      </c>
      <c r="BV412" s="223">
        <v>61</v>
      </c>
      <c r="BW412" s="221" t="s">
        <v>398</v>
      </c>
      <c r="BX412" s="289">
        <v>44727</v>
      </c>
      <c r="BY412" s="290" t="s">
        <v>4938</v>
      </c>
      <c r="BZ412" s="291" t="s">
        <v>403</v>
      </c>
      <c r="CA412" s="70"/>
      <c r="CB412" s="236" t="s">
        <v>293</v>
      </c>
      <c r="CC412" s="70"/>
      <c r="CD412" s="231" t="s">
        <v>293</v>
      </c>
      <c r="CE412" s="237">
        <v>44823</v>
      </c>
      <c r="CF412" s="26" t="s">
        <v>4939</v>
      </c>
      <c r="CG412" s="43" t="s">
        <v>4940</v>
      </c>
      <c r="CH412" s="238" t="s">
        <v>3280</v>
      </c>
      <c r="CI412" s="134">
        <v>1</v>
      </c>
      <c r="CJ412" s="235" t="str">
        <f t="shared" si="60"/>
        <v>CUMPLIMIENTO TOTAL</v>
      </c>
      <c r="CK412" s="223">
        <f t="shared" si="57"/>
        <v>61</v>
      </c>
      <c r="CL412" s="221" t="str">
        <f t="shared" si="58"/>
        <v>CON TIEMPO</v>
      </c>
      <c r="CM412" s="292">
        <v>44883</v>
      </c>
      <c r="CN412" s="293" t="s">
        <v>4941</v>
      </c>
      <c r="CO412" s="294" t="s">
        <v>727</v>
      </c>
      <c r="CP412" s="116">
        <v>1</v>
      </c>
      <c r="CQ412" s="236" t="s">
        <v>294</v>
      </c>
      <c r="CR412" s="70"/>
      <c r="CS412" s="249">
        <v>44963</v>
      </c>
      <c r="CT412" s="82" t="s">
        <v>1125</v>
      </c>
      <c r="CU412" s="82" t="s">
        <v>339</v>
      </c>
      <c r="CV412" s="107">
        <v>1</v>
      </c>
      <c r="CW412" s="110">
        <v>1</v>
      </c>
      <c r="CX412" s="235" t="str">
        <f t="shared" si="61"/>
        <v>CUMPLIMIENTO TOTAL</v>
      </c>
      <c r="CY412" s="223" t="str">
        <f t="shared" si="62"/>
        <v>NO APLICA ACCION CERRADA</v>
      </c>
      <c r="CZ412" s="221" t="str">
        <f>(IF(CQ412="CERRADO","NO APLICA ACCION CERRADA",IF(CW412&lt;=0,"VENCIDO",IF(AY412&lt;=$V$5,"POR VENCER","CON TIEMPO"))))</f>
        <v>NO APLICA ACCION CERRADA</v>
      </c>
      <c r="DA412" s="239" t="s">
        <v>328</v>
      </c>
      <c r="DB412" s="82" t="s">
        <v>1125</v>
      </c>
      <c r="DC412" s="82" t="s">
        <v>339</v>
      </c>
      <c r="DD412" s="107">
        <v>1</v>
      </c>
      <c r="DE412" s="97" t="s">
        <v>294</v>
      </c>
      <c r="DF412" s="70"/>
      <c r="DG412" s="99"/>
      <c r="DH412" s="99"/>
      <c r="DI412" s="99"/>
      <c r="DJ412" s="99"/>
      <c r="DK412" s="99"/>
      <c r="DL412" s="99"/>
      <c r="DM412" s="99"/>
      <c r="DN412" s="99"/>
      <c r="DO412" s="99"/>
      <c r="DP412" s="99"/>
      <c r="DQ412" s="99"/>
      <c r="DR412" s="99"/>
      <c r="DS412" s="99"/>
      <c r="DT412" s="99"/>
      <c r="DU412" s="99"/>
      <c r="DV412" s="99"/>
      <c r="DW412" s="99"/>
      <c r="DX412" s="99"/>
      <c r="DY412" s="99"/>
      <c r="DZ412" s="99"/>
      <c r="EA412" s="99"/>
      <c r="EB412" s="99"/>
      <c r="EC412" s="99"/>
      <c r="ED412" s="99"/>
      <c r="EE412" s="99"/>
      <c r="EF412" s="99"/>
      <c r="EG412" s="99"/>
      <c r="EH412" s="99"/>
      <c r="EI412" s="99"/>
      <c r="EJ412" s="99"/>
      <c r="EK412" s="99"/>
      <c r="EL412" s="99"/>
      <c r="EM412" s="99"/>
      <c r="EN412" s="99"/>
      <c r="EO412" s="99"/>
      <c r="EP412" s="99"/>
      <c r="EQ412" s="99"/>
      <c r="ER412" s="99"/>
      <c r="ES412" s="99"/>
      <c r="ET412" s="99"/>
      <c r="EU412" s="99"/>
      <c r="EV412" s="99"/>
      <c r="EW412" s="99"/>
      <c r="EX412" s="99"/>
      <c r="EY412" s="99"/>
      <c r="EZ412" s="99"/>
      <c r="FA412" s="99"/>
      <c r="FB412" s="99"/>
      <c r="FC412" s="99"/>
      <c r="FD412" s="99"/>
      <c r="FE412" s="99"/>
      <c r="FF412" s="99"/>
      <c r="FG412" s="99"/>
      <c r="FH412" s="99"/>
      <c r="FI412" s="99"/>
      <c r="FJ412" s="99"/>
      <c r="FK412" s="99"/>
      <c r="FL412" s="99"/>
      <c r="FM412" s="99"/>
      <c r="FN412" s="99"/>
      <c r="FO412" s="99"/>
      <c r="FP412" s="99"/>
      <c r="FQ412" s="99"/>
      <c r="FR412" s="99"/>
      <c r="FS412" s="99"/>
      <c r="FT412" s="99"/>
      <c r="FU412" s="99"/>
      <c r="FV412" s="99"/>
      <c r="FW412" s="99"/>
      <c r="FX412" s="99"/>
      <c r="FY412" s="99"/>
      <c r="FZ412" s="99"/>
      <c r="GA412" s="99"/>
      <c r="GB412" s="99"/>
      <c r="GC412" s="99"/>
      <c r="GD412" s="99"/>
      <c r="GE412" s="99"/>
      <c r="GF412" s="99"/>
      <c r="GG412" s="99"/>
      <c r="GH412" s="99"/>
      <c r="GI412" s="99"/>
      <c r="GJ412" s="99"/>
      <c r="GK412" s="99"/>
      <c r="GL412" s="99"/>
      <c r="GM412" s="99"/>
      <c r="GN412" s="99"/>
      <c r="GO412" s="99"/>
      <c r="GP412" s="99"/>
      <c r="GQ412" s="99"/>
      <c r="GR412" s="99"/>
      <c r="GS412" s="99"/>
      <c r="GT412" s="99"/>
      <c r="GU412" s="99"/>
      <c r="GV412" s="99"/>
      <c r="GW412" s="99"/>
      <c r="GX412" s="99"/>
      <c r="GY412" s="99"/>
      <c r="GZ412" s="99"/>
      <c r="HA412" s="99"/>
      <c r="HB412" s="99"/>
      <c r="HC412" s="99"/>
      <c r="HD412" s="99"/>
      <c r="HE412" s="99"/>
      <c r="HF412" s="99"/>
      <c r="HG412" s="99"/>
      <c r="HH412" s="99"/>
      <c r="HI412" s="99"/>
      <c r="HJ412" s="99"/>
      <c r="HK412" s="99"/>
      <c r="HL412" s="99"/>
      <c r="HM412" s="99"/>
      <c r="HN412" s="99"/>
      <c r="HO412" s="99"/>
      <c r="HP412" s="99"/>
      <c r="HQ412" s="99"/>
      <c r="HR412" s="99"/>
      <c r="HS412" s="99"/>
      <c r="HT412" s="99"/>
      <c r="HU412" s="99"/>
      <c r="HV412" s="99"/>
      <c r="HW412" s="99"/>
      <c r="HX412" s="99"/>
      <c r="HY412" s="99"/>
      <c r="HZ412" s="99"/>
      <c r="IA412" s="99"/>
      <c r="IB412" s="99"/>
      <c r="IC412" s="99"/>
      <c r="ID412" s="99"/>
      <c r="IE412" s="99"/>
      <c r="IF412" s="99"/>
      <c r="IG412" s="99"/>
      <c r="IH412" s="99"/>
      <c r="II412" s="99"/>
      <c r="IJ412" s="99"/>
      <c r="IK412" s="99"/>
      <c r="IL412" s="99"/>
      <c r="IM412" s="99"/>
      <c r="IN412" s="99"/>
      <c r="IO412" s="99"/>
      <c r="IP412" s="99"/>
      <c r="IQ412" s="99"/>
      <c r="IR412" s="99"/>
      <c r="IS412" s="99"/>
      <c r="IT412" s="99"/>
      <c r="IU412" s="99"/>
      <c r="IV412" s="99"/>
      <c r="IW412" s="99"/>
      <c r="IX412" s="99"/>
      <c r="IY412" s="99"/>
      <c r="IZ412" s="99"/>
      <c r="JA412" s="99"/>
      <c r="JB412" s="99"/>
      <c r="JC412" s="99"/>
      <c r="JD412" s="99"/>
      <c r="JE412" s="99"/>
      <c r="JF412" s="99"/>
      <c r="JG412" s="99"/>
      <c r="JH412" s="99"/>
      <c r="JI412" s="99"/>
      <c r="JJ412" s="99"/>
      <c r="JK412" s="99"/>
      <c r="JL412" s="99"/>
      <c r="JM412" s="99"/>
      <c r="JN412" s="99"/>
      <c r="JO412" s="99"/>
      <c r="JP412" s="99"/>
      <c r="JQ412" s="99"/>
      <c r="JR412" s="99"/>
      <c r="JS412" s="99"/>
      <c r="JT412" s="99"/>
      <c r="JU412" s="99"/>
      <c r="JV412" s="99"/>
      <c r="JW412" s="99"/>
      <c r="JX412" s="99"/>
      <c r="JY412" s="99"/>
      <c r="JZ412" s="99"/>
      <c r="KA412" s="99"/>
      <c r="KB412" s="99"/>
      <c r="KC412" s="99"/>
      <c r="KD412" s="99"/>
      <c r="KE412" s="99"/>
      <c r="KF412" s="99"/>
      <c r="KG412" s="99"/>
      <c r="KH412" s="99"/>
      <c r="KI412" s="99"/>
      <c r="KJ412" s="99"/>
      <c r="KK412" s="99"/>
      <c r="KL412" s="99"/>
      <c r="KM412" s="99"/>
      <c r="KN412" s="99"/>
      <c r="KO412" s="99"/>
      <c r="KP412" s="99"/>
      <c r="KQ412" s="99"/>
      <c r="KR412" s="99"/>
      <c r="KS412" s="99"/>
      <c r="KT412" s="99"/>
      <c r="KU412" s="99"/>
      <c r="KV412" s="99"/>
      <c r="KW412" s="99"/>
      <c r="KX412" s="99"/>
      <c r="KY412" s="99"/>
      <c r="KZ412" s="99"/>
      <c r="LA412" s="99"/>
      <c r="LB412" s="99"/>
      <c r="LC412" s="99"/>
      <c r="LD412" s="99"/>
      <c r="LE412" s="99"/>
      <c r="LF412" s="99"/>
      <c r="LG412" s="99"/>
      <c r="LH412" s="99"/>
      <c r="LI412" s="99"/>
      <c r="LJ412" s="99"/>
      <c r="LK412" s="99"/>
      <c r="LL412" s="99"/>
      <c r="LM412" s="99"/>
      <c r="LN412" s="99"/>
      <c r="LO412" s="99"/>
      <c r="LP412" s="99"/>
      <c r="LQ412" s="99"/>
      <c r="LR412" s="99"/>
      <c r="LS412" s="99"/>
      <c r="LT412" s="99"/>
      <c r="LU412" s="99"/>
      <c r="LV412" s="99"/>
      <c r="LW412" s="99"/>
      <c r="LX412" s="99"/>
      <c r="LY412" s="99"/>
      <c r="LZ412" s="99"/>
      <c r="MA412" s="99"/>
      <c r="MB412" s="99"/>
      <c r="MC412" s="99"/>
      <c r="MD412" s="99"/>
      <c r="ME412" s="99"/>
      <c r="MF412" s="99"/>
      <c r="MG412" s="99"/>
      <c r="MH412" s="99"/>
      <c r="MI412" s="99"/>
      <c r="MJ412" s="99"/>
      <c r="MK412" s="99"/>
      <c r="ML412" s="99"/>
      <c r="MM412" s="99"/>
      <c r="MN412" s="99"/>
      <c r="MO412" s="99"/>
      <c r="MP412" s="99"/>
      <c r="MQ412" s="99"/>
      <c r="MR412" s="99"/>
      <c r="MS412" s="99"/>
      <c r="MT412" s="99"/>
      <c r="MU412" s="99"/>
      <c r="MV412" s="99"/>
      <c r="MW412" s="99"/>
      <c r="MX412" s="99"/>
      <c r="MY412" s="99"/>
      <c r="MZ412" s="99"/>
      <c r="NA412" s="99"/>
      <c r="NB412" s="99"/>
      <c r="NC412" s="99"/>
      <c r="ND412" s="99"/>
      <c r="NE412" s="99"/>
      <c r="NF412" s="99"/>
      <c r="NG412" s="99"/>
      <c r="NH412" s="99"/>
      <c r="NI412" s="99"/>
      <c r="NJ412" s="99"/>
      <c r="NK412" s="99"/>
      <c r="NL412" s="99"/>
      <c r="NM412" s="99"/>
      <c r="NN412" s="99"/>
      <c r="NO412" s="99"/>
      <c r="NP412" s="99"/>
      <c r="NQ412" s="99"/>
      <c r="NR412" s="99"/>
      <c r="NS412" s="99"/>
      <c r="NT412" s="99"/>
      <c r="NU412" s="99"/>
      <c r="NV412" s="99"/>
      <c r="NW412" s="99"/>
      <c r="NX412" s="99"/>
      <c r="NY412" s="99"/>
      <c r="NZ412" s="99"/>
      <c r="OA412" s="99"/>
      <c r="OB412" s="99"/>
      <c r="OC412" s="99"/>
      <c r="OD412" s="99"/>
      <c r="OE412" s="99"/>
      <c r="OF412" s="99"/>
      <c r="OG412" s="99"/>
      <c r="OH412" s="99"/>
      <c r="OI412" s="99"/>
      <c r="OJ412" s="99"/>
      <c r="OK412" s="99"/>
      <c r="OL412" s="99"/>
      <c r="OM412" s="99"/>
      <c r="ON412" s="99"/>
      <c r="OO412" s="99"/>
      <c r="OP412" s="99"/>
      <c r="OQ412" s="99"/>
      <c r="OR412" s="99"/>
      <c r="OS412" s="99"/>
      <c r="OT412" s="99"/>
      <c r="OU412" s="99"/>
      <c r="OV412" s="99"/>
      <c r="OW412" s="99"/>
      <c r="OX412" s="99"/>
      <c r="OY412" s="99"/>
      <c r="OZ412" s="99"/>
      <c r="PA412" s="99"/>
      <c r="PB412" s="99"/>
      <c r="PC412" s="99"/>
      <c r="PD412" s="99"/>
      <c r="PE412" s="99"/>
      <c r="PF412" s="99"/>
      <c r="PG412" s="99"/>
      <c r="PH412" s="99"/>
      <c r="PI412" s="99"/>
      <c r="PJ412" s="99"/>
      <c r="PK412" s="99"/>
      <c r="PL412" s="99"/>
      <c r="PM412" s="99"/>
      <c r="PN412" s="99"/>
      <c r="PO412" s="99"/>
      <c r="PP412" s="99"/>
      <c r="PQ412" s="99"/>
      <c r="PR412" s="99"/>
      <c r="PS412" s="99"/>
      <c r="PT412" s="99"/>
      <c r="PU412" s="99"/>
      <c r="PV412" s="99"/>
      <c r="PW412" s="99"/>
      <c r="PX412" s="99"/>
      <c r="PY412" s="99"/>
      <c r="PZ412" s="99"/>
      <c r="QA412" s="99"/>
      <c r="QB412" s="99"/>
      <c r="QC412" s="99"/>
      <c r="QD412" s="99"/>
      <c r="QE412" s="99"/>
      <c r="QF412" s="99"/>
      <c r="QG412" s="251"/>
    </row>
    <row r="413" spans="1:449" s="145" customFormat="1" ht="118.5" hidden="1" customHeight="1">
      <c r="A413" s="252">
        <v>387</v>
      </c>
      <c r="B413" s="253" t="s">
        <v>959</v>
      </c>
      <c r="C413" s="215" t="s">
        <v>649</v>
      </c>
      <c r="D413" s="213" t="s">
        <v>344</v>
      </c>
      <c r="E413" s="213" t="s">
        <v>4942</v>
      </c>
      <c r="F413" s="215" t="s">
        <v>648</v>
      </c>
      <c r="G413" s="215" t="s">
        <v>649</v>
      </c>
      <c r="H413" s="213" t="s">
        <v>344</v>
      </c>
      <c r="I413" s="215" t="s">
        <v>4942</v>
      </c>
      <c r="J413" s="215" t="s">
        <v>652</v>
      </c>
      <c r="K413" s="215" t="s">
        <v>694</v>
      </c>
      <c r="L413" s="215" t="s">
        <v>695</v>
      </c>
      <c r="M413" s="215" t="s">
        <v>696</v>
      </c>
      <c r="N413" s="215" t="s">
        <v>697</v>
      </c>
      <c r="O413" s="213" t="s">
        <v>26</v>
      </c>
      <c r="P413" s="213" t="s">
        <v>4943</v>
      </c>
      <c r="Q413" s="213" t="s">
        <v>482</v>
      </c>
      <c r="R413" s="213" t="s">
        <v>250</v>
      </c>
      <c r="S413" s="255" t="s">
        <v>4944</v>
      </c>
      <c r="T413" s="371" t="s">
        <v>4945</v>
      </c>
      <c r="U413" s="274" t="s">
        <v>4830</v>
      </c>
      <c r="V413" s="274">
        <v>2021</v>
      </c>
      <c r="W413" s="255" t="s">
        <v>4946</v>
      </c>
      <c r="X413" s="61" t="s">
        <v>4947</v>
      </c>
      <c r="Y413" s="275" t="s">
        <v>4948</v>
      </c>
      <c r="Z413" s="61" t="s">
        <v>4949</v>
      </c>
      <c r="AA413" s="371">
        <v>1</v>
      </c>
      <c r="AB413" s="273" t="s">
        <v>4950</v>
      </c>
      <c r="AC413" s="273" t="s">
        <v>4950</v>
      </c>
      <c r="AD413" s="605">
        <v>1</v>
      </c>
      <c r="AE413" s="61" t="s">
        <v>4951</v>
      </c>
      <c r="AF413" s="277">
        <v>44545</v>
      </c>
      <c r="AG413" s="607">
        <v>44635</v>
      </c>
      <c r="AH413" s="260">
        <v>44743</v>
      </c>
      <c r="AI413" s="260" t="s">
        <v>309</v>
      </c>
      <c r="AJ413" s="260" t="s">
        <v>309</v>
      </c>
      <c r="AK413" s="218">
        <f t="shared" si="59"/>
        <v>-76</v>
      </c>
      <c r="AL413" s="592" t="s">
        <v>4684</v>
      </c>
      <c r="AM413" s="316"/>
      <c r="AN413" s="316"/>
      <c r="AO413" s="316"/>
      <c r="AP413" s="317"/>
      <c r="AQ413" s="235" t="s">
        <v>386</v>
      </c>
      <c r="AR413" s="223">
        <v>184</v>
      </c>
      <c r="AS413" s="279" t="s">
        <v>398</v>
      </c>
      <c r="AT413" s="262" t="s">
        <v>412</v>
      </c>
      <c r="AU413" s="323" t="s">
        <v>4684</v>
      </c>
      <c r="AV413" s="263" t="s">
        <v>412</v>
      </c>
      <c r="AW413" s="317"/>
      <c r="AX413" s="317"/>
      <c r="AY413" s="279" t="s">
        <v>400</v>
      </c>
      <c r="AZ413" s="221" t="s">
        <v>383</v>
      </c>
      <c r="BA413" s="247" t="s">
        <v>390</v>
      </c>
      <c r="BB413" s="250" t="s">
        <v>789</v>
      </c>
      <c r="BC413" s="264">
        <v>44620</v>
      </c>
      <c r="BD413" s="250" t="s">
        <v>394</v>
      </c>
      <c r="BE413" s="240" t="s">
        <v>576</v>
      </c>
      <c r="BF413" s="124">
        <v>0</v>
      </c>
      <c r="BG413" s="235" t="s">
        <v>386</v>
      </c>
      <c r="BH413" s="223">
        <v>-44620</v>
      </c>
      <c r="BI413" s="221" t="s">
        <v>398</v>
      </c>
      <c r="BJ413" s="267"/>
      <c r="BK413" s="267"/>
      <c r="BL413" s="267"/>
      <c r="BM413" s="267"/>
      <c r="BN413" s="221"/>
      <c r="BO413" s="267"/>
      <c r="BP413" s="268" t="s">
        <v>293</v>
      </c>
      <c r="BQ413" s="62" t="s">
        <v>4952</v>
      </c>
      <c r="BR413" s="269">
        <v>44712</v>
      </c>
      <c r="BS413" s="233" t="s">
        <v>328</v>
      </c>
      <c r="BT413" s="234">
        <v>1</v>
      </c>
      <c r="BU413" s="235" t="s">
        <v>380</v>
      </c>
      <c r="BV413" s="223">
        <v>-76</v>
      </c>
      <c r="BW413" s="221" t="s">
        <v>387</v>
      </c>
      <c r="BX413" s="307">
        <v>44729</v>
      </c>
      <c r="BY413" s="291" t="s">
        <v>4953</v>
      </c>
      <c r="BZ413" s="291" t="s">
        <v>1378</v>
      </c>
      <c r="CA413" s="475">
        <v>1</v>
      </c>
      <c r="CB413" s="236" t="s">
        <v>294</v>
      </c>
      <c r="CC413" s="94"/>
      <c r="CD413" s="236" t="s">
        <v>294</v>
      </c>
      <c r="CE413" s="233" t="s">
        <v>1125</v>
      </c>
      <c r="CF413" s="233" t="s">
        <v>1125</v>
      </c>
      <c r="CG413" s="375" t="s">
        <v>328</v>
      </c>
      <c r="CH413" s="233" t="s">
        <v>328</v>
      </c>
      <c r="CI413" s="234">
        <v>1</v>
      </c>
      <c r="CJ413" s="235" t="str">
        <f t="shared" si="60"/>
        <v>CUMPLIMIENTO TOTAL</v>
      </c>
      <c r="CK413" s="223" t="str">
        <f t="shared" si="57"/>
        <v>NO APLICA ACCION CERRADA</v>
      </c>
      <c r="CL413" s="221" t="str">
        <f t="shared" si="58"/>
        <v>NO APLICA ACCION CERRADA</v>
      </c>
      <c r="CM413" s="239" t="s">
        <v>328</v>
      </c>
      <c r="CN413" s="82" t="s">
        <v>1125</v>
      </c>
      <c r="CO413" s="291" t="s">
        <v>1378</v>
      </c>
      <c r="CP413" s="475">
        <v>1</v>
      </c>
      <c r="CQ413" s="236" t="s">
        <v>294</v>
      </c>
      <c r="CR413" s="94"/>
      <c r="CS413" s="249">
        <v>44963</v>
      </c>
      <c r="CT413" s="82" t="s">
        <v>1125</v>
      </c>
      <c r="CU413" s="82" t="s">
        <v>339</v>
      </c>
      <c r="CV413" s="107">
        <v>1</v>
      </c>
      <c r="CW413" s="110">
        <v>1</v>
      </c>
      <c r="CX413" s="235" t="str">
        <f t="shared" si="61"/>
        <v>CUMPLIMIENTO TOTAL</v>
      </c>
      <c r="CY413" s="223" t="str">
        <f t="shared" si="62"/>
        <v>NO APLICA ACCION CERRADA</v>
      </c>
      <c r="CZ413" s="221" t="str">
        <f>(IF(CQ413="CERRADO","NO APLICA ACCION CERRADA",IF(CW413&lt;=0,"VENCIDO",IF(AY413&lt;=$V$5,"POR VENCER","CON TIEMPO"))))</f>
        <v>NO APLICA ACCION CERRADA</v>
      </c>
      <c r="DA413" s="239" t="s">
        <v>328</v>
      </c>
      <c r="DB413" s="82" t="s">
        <v>1125</v>
      </c>
      <c r="DC413" s="82" t="s">
        <v>339</v>
      </c>
      <c r="DD413" s="107">
        <v>1</v>
      </c>
      <c r="DE413" s="97" t="s">
        <v>294</v>
      </c>
      <c r="DF413" s="94"/>
      <c r="DG413" s="141"/>
      <c r="DH413" s="141"/>
      <c r="DI413" s="141"/>
      <c r="DJ413" s="141"/>
      <c r="DK413" s="141"/>
      <c r="DL413" s="141"/>
      <c r="DM413" s="141"/>
      <c r="DN413" s="141"/>
      <c r="DO413" s="141"/>
      <c r="DP413" s="141"/>
      <c r="DQ413" s="141"/>
      <c r="DR413" s="141"/>
      <c r="DS413" s="141"/>
      <c r="DT413" s="141"/>
      <c r="DU413" s="141"/>
      <c r="DV413" s="141"/>
      <c r="DW413" s="141"/>
      <c r="DX413" s="141"/>
      <c r="DY413" s="141"/>
      <c r="DZ413" s="141"/>
      <c r="EA413" s="141"/>
      <c r="EB413" s="141"/>
      <c r="EC413" s="141"/>
      <c r="ED413" s="141"/>
      <c r="EE413" s="141"/>
      <c r="EF413" s="141"/>
      <c r="EG413" s="141"/>
      <c r="EH413" s="141"/>
      <c r="EI413" s="141"/>
      <c r="EJ413" s="141"/>
      <c r="EK413" s="141"/>
      <c r="EL413" s="141"/>
      <c r="EM413" s="141"/>
      <c r="EN413" s="141"/>
      <c r="EO413" s="141"/>
      <c r="EP413" s="141"/>
      <c r="EQ413" s="141"/>
      <c r="ER413" s="141"/>
      <c r="ES413" s="141"/>
      <c r="ET413" s="141"/>
      <c r="EU413" s="141"/>
      <c r="EV413" s="141"/>
      <c r="EW413" s="141"/>
      <c r="EX413" s="141"/>
      <c r="EY413" s="141"/>
      <c r="EZ413" s="141"/>
      <c r="FA413" s="141"/>
      <c r="FB413" s="141"/>
      <c r="FC413" s="141"/>
      <c r="FD413" s="141"/>
      <c r="FE413" s="141"/>
      <c r="FF413" s="141"/>
      <c r="FG413" s="141"/>
      <c r="FH413" s="141"/>
      <c r="FI413" s="141"/>
      <c r="FJ413" s="141"/>
      <c r="FK413" s="141"/>
      <c r="FL413" s="141"/>
      <c r="FM413" s="141"/>
      <c r="FN413" s="141"/>
      <c r="FO413" s="141"/>
      <c r="FP413" s="141"/>
      <c r="FQ413" s="141"/>
      <c r="FR413" s="141"/>
      <c r="FS413" s="141"/>
      <c r="FT413" s="141"/>
      <c r="FU413" s="141"/>
      <c r="FV413" s="141"/>
      <c r="FW413" s="141"/>
      <c r="FX413" s="141"/>
      <c r="FY413" s="141"/>
      <c r="FZ413" s="141"/>
      <c r="GA413" s="141"/>
      <c r="GB413" s="141"/>
      <c r="GC413" s="141"/>
      <c r="GD413" s="141"/>
      <c r="GE413" s="141"/>
      <c r="GF413" s="141"/>
      <c r="GG413" s="141"/>
      <c r="GH413" s="141"/>
      <c r="GI413" s="141"/>
      <c r="GJ413" s="141"/>
      <c r="GK413" s="141"/>
      <c r="GL413" s="141"/>
      <c r="GM413" s="141"/>
      <c r="GN413" s="141"/>
      <c r="GO413" s="141"/>
      <c r="GP413" s="141"/>
      <c r="GQ413" s="141"/>
      <c r="GR413" s="141"/>
      <c r="GS413" s="141"/>
      <c r="GT413" s="141"/>
      <c r="GU413" s="141"/>
      <c r="GV413" s="141"/>
      <c r="GW413" s="141"/>
      <c r="GX413" s="141"/>
      <c r="GY413" s="141"/>
      <c r="GZ413" s="141"/>
      <c r="HA413" s="141"/>
      <c r="HB413" s="141"/>
      <c r="HC413" s="141"/>
      <c r="HD413" s="141"/>
      <c r="HE413" s="141"/>
      <c r="HF413" s="141"/>
      <c r="HG413" s="141"/>
      <c r="HH413" s="141"/>
      <c r="HI413" s="141"/>
      <c r="HJ413" s="141"/>
      <c r="HK413" s="141"/>
      <c r="HL413" s="141"/>
      <c r="HM413" s="141"/>
      <c r="HN413" s="141"/>
      <c r="HO413" s="141"/>
      <c r="HP413" s="141"/>
      <c r="HQ413" s="141"/>
      <c r="HR413" s="141"/>
      <c r="HS413" s="141"/>
      <c r="HT413" s="141"/>
      <c r="HU413" s="141"/>
      <c r="HV413" s="141"/>
      <c r="HW413" s="141"/>
      <c r="HX413" s="141"/>
      <c r="HY413" s="141"/>
      <c r="HZ413" s="141"/>
      <c r="IA413" s="141"/>
      <c r="IB413" s="141"/>
      <c r="IC413" s="141"/>
      <c r="ID413" s="141"/>
      <c r="IE413" s="141"/>
      <c r="IF413" s="141"/>
      <c r="IG413" s="141"/>
      <c r="IH413" s="141"/>
      <c r="II413" s="141"/>
      <c r="IJ413" s="141"/>
      <c r="IK413" s="141"/>
      <c r="IL413" s="141"/>
      <c r="IM413" s="141"/>
      <c r="IN413" s="141"/>
      <c r="IO413" s="141"/>
      <c r="IP413" s="141"/>
      <c r="IQ413" s="141"/>
      <c r="IR413" s="141"/>
      <c r="IS413" s="141"/>
      <c r="IT413" s="141"/>
      <c r="IU413" s="141"/>
      <c r="IV413" s="141"/>
      <c r="IW413" s="141"/>
      <c r="IX413" s="141"/>
      <c r="IY413" s="141"/>
      <c r="IZ413" s="141"/>
      <c r="JA413" s="141"/>
      <c r="JB413" s="141"/>
      <c r="JC413" s="141"/>
      <c r="JD413" s="141"/>
      <c r="JE413" s="141"/>
      <c r="JF413" s="141"/>
      <c r="JG413" s="141"/>
      <c r="JH413" s="141"/>
      <c r="JI413" s="141"/>
      <c r="JJ413" s="141"/>
      <c r="JK413" s="141"/>
      <c r="JL413" s="141"/>
      <c r="JM413" s="141"/>
      <c r="JN413" s="141"/>
      <c r="JO413" s="141"/>
      <c r="JP413" s="141"/>
      <c r="JQ413" s="141"/>
      <c r="JR413" s="141"/>
      <c r="JS413" s="141"/>
      <c r="JT413" s="141"/>
      <c r="JU413" s="141"/>
      <c r="JV413" s="141"/>
      <c r="JW413" s="141"/>
      <c r="JX413" s="141"/>
      <c r="JY413" s="141"/>
      <c r="JZ413" s="141"/>
      <c r="KA413" s="141"/>
      <c r="KB413" s="141"/>
      <c r="KC413" s="141"/>
      <c r="KD413" s="141"/>
      <c r="KE413" s="141"/>
      <c r="KF413" s="141"/>
      <c r="KG413" s="141"/>
      <c r="KH413" s="141"/>
      <c r="KI413" s="141"/>
      <c r="KJ413" s="141"/>
      <c r="KK413" s="141"/>
      <c r="KL413" s="141"/>
      <c r="KM413" s="141"/>
      <c r="KN413" s="141"/>
      <c r="KO413" s="141"/>
      <c r="KP413" s="141"/>
      <c r="KQ413" s="141"/>
      <c r="KR413" s="141"/>
      <c r="KS413" s="141"/>
      <c r="KT413" s="141"/>
      <c r="KU413" s="141"/>
      <c r="KV413" s="141"/>
      <c r="KW413" s="141"/>
      <c r="KX413" s="141"/>
      <c r="KY413" s="141"/>
      <c r="KZ413" s="141"/>
      <c r="LA413" s="141"/>
      <c r="LB413" s="141"/>
      <c r="LC413" s="141"/>
      <c r="LD413" s="141"/>
      <c r="LE413" s="141"/>
      <c r="LF413" s="141"/>
      <c r="LG413" s="141"/>
      <c r="LH413" s="141"/>
      <c r="LI413" s="141"/>
      <c r="LJ413" s="141"/>
      <c r="LK413" s="141"/>
      <c r="LL413" s="141"/>
      <c r="LM413" s="141"/>
      <c r="LN413" s="141"/>
      <c r="LO413" s="141"/>
      <c r="LP413" s="141"/>
      <c r="LQ413" s="141"/>
      <c r="LR413" s="141"/>
      <c r="LS413" s="141"/>
      <c r="LT413" s="141"/>
      <c r="LU413" s="141"/>
      <c r="LV413" s="141"/>
      <c r="LW413" s="141"/>
      <c r="LX413" s="141"/>
      <c r="LY413" s="141"/>
      <c r="LZ413" s="141"/>
      <c r="MA413" s="141"/>
      <c r="MB413" s="141"/>
      <c r="MC413" s="141"/>
      <c r="MD413" s="141"/>
      <c r="ME413" s="141"/>
      <c r="MF413" s="141"/>
      <c r="MG413" s="141"/>
      <c r="MH413" s="141"/>
      <c r="MI413" s="141"/>
      <c r="MJ413" s="141"/>
      <c r="MK413" s="141"/>
      <c r="ML413" s="141"/>
      <c r="MM413" s="141"/>
      <c r="MN413" s="141"/>
      <c r="MO413" s="141"/>
      <c r="MP413" s="141"/>
      <c r="MQ413" s="141"/>
      <c r="MR413" s="141"/>
      <c r="MS413" s="141"/>
      <c r="MT413" s="141"/>
      <c r="MU413" s="141"/>
      <c r="MV413" s="141"/>
      <c r="MW413" s="141"/>
      <c r="MX413" s="141"/>
      <c r="MY413" s="141"/>
      <c r="MZ413" s="141"/>
      <c r="NA413" s="141"/>
      <c r="NB413" s="141"/>
      <c r="NC413" s="141"/>
      <c r="ND413" s="141"/>
      <c r="NE413" s="141"/>
      <c r="NF413" s="141"/>
      <c r="NG413" s="141"/>
      <c r="NH413" s="141"/>
      <c r="NI413" s="141"/>
      <c r="NJ413" s="141"/>
      <c r="NK413" s="141"/>
      <c r="NL413" s="141"/>
      <c r="NM413" s="141"/>
      <c r="NN413" s="141"/>
      <c r="NO413" s="141"/>
      <c r="NP413" s="141"/>
      <c r="NQ413" s="141"/>
      <c r="NR413" s="141"/>
      <c r="NS413" s="141"/>
      <c r="NT413" s="141"/>
      <c r="NU413" s="141"/>
      <c r="NV413" s="141"/>
      <c r="NW413" s="141"/>
      <c r="NX413" s="141"/>
      <c r="NY413" s="141"/>
      <c r="NZ413" s="141"/>
      <c r="OA413" s="141"/>
      <c r="OB413" s="141"/>
      <c r="OC413" s="141"/>
      <c r="OD413" s="141"/>
      <c r="OE413" s="141"/>
      <c r="OF413" s="141"/>
      <c r="OG413" s="141"/>
      <c r="OH413" s="141"/>
      <c r="OI413" s="141"/>
      <c r="OJ413" s="141"/>
      <c r="OK413" s="141"/>
      <c r="OL413" s="141"/>
      <c r="OM413" s="141"/>
      <c r="ON413" s="141"/>
      <c r="OO413" s="141"/>
      <c r="OP413" s="141"/>
      <c r="OQ413" s="141"/>
      <c r="OR413" s="141"/>
      <c r="OS413" s="141"/>
      <c r="OT413" s="141"/>
      <c r="OU413" s="141"/>
      <c r="OV413" s="141"/>
      <c r="OW413" s="141"/>
      <c r="OX413" s="141"/>
      <c r="OY413" s="141"/>
      <c r="OZ413" s="141"/>
      <c r="PA413" s="141"/>
      <c r="PB413" s="141"/>
      <c r="PC413" s="141"/>
      <c r="PD413" s="141"/>
      <c r="PE413" s="141"/>
      <c r="PF413" s="141"/>
      <c r="PG413" s="141"/>
      <c r="PH413" s="141"/>
      <c r="PI413" s="141"/>
      <c r="PJ413" s="141"/>
      <c r="PK413" s="141"/>
      <c r="PL413" s="141"/>
      <c r="PM413" s="141"/>
      <c r="PN413" s="141"/>
      <c r="PO413" s="141"/>
      <c r="PP413" s="141"/>
      <c r="PQ413" s="141"/>
      <c r="PR413" s="141"/>
      <c r="PS413" s="141"/>
      <c r="PT413" s="141"/>
      <c r="PU413" s="141"/>
      <c r="PV413" s="141"/>
      <c r="PW413" s="141"/>
      <c r="PX413" s="141"/>
      <c r="PY413" s="141"/>
      <c r="PZ413" s="141"/>
      <c r="QA413" s="141"/>
      <c r="QB413" s="141"/>
      <c r="QC413" s="141"/>
      <c r="QD413" s="141"/>
      <c r="QE413" s="141"/>
      <c r="QF413" s="141"/>
    </row>
    <row r="414" spans="1:449" s="145" customFormat="1" ht="118.5" hidden="1" customHeight="1">
      <c r="A414" s="252">
        <v>388</v>
      </c>
      <c r="B414" s="253" t="s">
        <v>959</v>
      </c>
      <c r="C414" s="215" t="s">
        <v>649</v>
      </c>
      <c r="D414" s="213" t="s">
        <v>344</v>
      </c>
      <c r="E414" s="213" t="s">
        <v>4954</v>
      </c>
      <c r="F414" s="215" t="s">
        <v>648</v>
      </c>
      <c r="G414" s="215" t="s">
        <v>649</v>
      </c>
      <c r="H414" s="213" t="s">
        <v>344</v>
      </c>
      <c r="I414" s="215" t="s">
        <v>4954</v>
      </c>
      <c r="J414" s="215" t="s">
        <v>652</v>
      </c>
      <c r="K414" s="215" t="s">
        <v>694</v>
      </c>
      <c r="L414" s="215" t="s">
        <v>695</v>
      </c>
      <c r="M414" s="215" t="s">
        <v>696</v>
      </c>
      <c r="N414" s="215" t="s">
        <v>697</v>
      </c>
      <c r="O414" s="213" t="s">
        <v>26</v>
      </c>
      <c r="P414" s="213" t="s">
        <v>4943</v>
      </c>
      <c r="Q414" s="213" t="s">
        <v>482</v>
      </c>
      <c r="R414" s="213" t="s">
        <v>250</v>
      </c>
      <c r="S414" s="255" t="s">
        <v>4955</v>
      </c>
      <c r="T414" s="371" t="s">
        <v>4956</v>
      </c>
      <c r="U414" s="274" t="s">
        <v>4830</v>
      </c>
      <c r="V414" s="274">
        <v>2021</v>
      </c>
      <c r="W414" s="255" t="s">
        <v>4957</v>
      </c>
      <c r="X414" s="61" t="s">
        <v>4958</v>
      </c>
      <c r="Y414" s="275" t="s">
        <v>4959</v>
      </c>
      <c r="Z414" s="61" t="s">
        <v>4960</v>
      </c>
      <c r="AA414" s="371">
        <v>1</v>
      </c>
      <c r="AB414" s="273" t="s">
        <v>4961</v>
      </c>
      <c r="AC414" s="371" t="s">
        <v>4962</v>
      </c>
      <c r="AD414" s="605">
        <v>1</v>
      </c>
      <c r="AE414" s="61" t="s">
        <v>4963</v>
      </c>
      <c r="AF414" s="277">
        <v>44545</v>
      </c>
      <c r="AG414" s="607">
        <v>44576</v>
      </c>
      <c r="AH414" s="260">
        <v>44743</v>
      </c>
      <c r="AI414" s="260" t="s">
        <v>309</v>
      </c>
      <c r="AJ414" s="260" t="s">
        <v>309</v>
      </c>
      <c r="AK414" s="218">
        <f t="shared" si="59"/>
        <v>-135</v>
      </c>
      <c r="AL414" s="592" t="s">
        <v>4684</v>
      </c>
      <c r="AM414" s="316"/>
      <c r="AN414" s="316"/>
      <c r="AO414" s="316"/>
      <c r="AP414" s="317"/>
      <c r="AQ414" s="235" t="s">
        <v>386</v>
      </c>
      <c r="AR414" s="223">
        <v>125</v>
      </c>
      <c r="AS414" s="279" t="s">
        <v>398</v>
      </c>
      <c r="AT414" s="262" t="s">
        <v>412</v>
      </c>
      <c r="AU414" s="323" t="s">
        <v>4684</v>
      </c>
      <c r="AV414" s="263" t="s">
        <v>412</v>
      </c>
      <c r="AW414" s="317"/>
      <c r="AX414" s="317"/>
      <c r="AY414" s="279" t="s">
        <v>400</v>
      </c>
      <c r="AZ414" s="221" t="s">
        <v>383</v>
      </c>
      <c r="BA414" s="247" t="s">
        <v>390</v>
      </c>
      <c r="BB414" s="250" t="s">
        <v>1121</v>
      </c>
      <c r="BC414" s="264">
        <v>44620</v>
      </c>
      <c r="BD414" s="250" t="s">
        <v>309</v>
      </c>
      <c r="BE414" s="50" t="s">
        <v>576</v>
      </c>
      <c r="BF414" s="124">
        <v>0</v>
      </c>
      <c r="BG414" s="235" t="s">
        <v>386</v>
      </c>
      <c r="BH414" s="223">
        <v>-44620</v>
      </c>
      <c r="BI414" s="221" t="s">
        <v>387</v>
      </c>
      <c r="BJ414" s="267"/>
      <c r="BK414" s="267"/>
      <c r="BL414" s="267"/>
      <c r="BM414" s="267"/>
      <c r="BN414" s="221"/>
      <c r="BO414" s="267"/>
      <c r="BP414" s="268" t="s">
        <v>293</v>
      </c>
      <c r="BQ414" s="62" t="s">
        <v>4964</v>
      </c>
      <c r="BR414" s="269">
        <v>44712</v>
      </c>
      <c r="BS414" s="233" t="s">
        <v>328</v>
      </c>
      <c r="BT414" s="234">
        <v>1</v>
      </c>
      <c r="BU414" s="235" t="s">
        <v>380</v>
      </c>
      <c r="BV414" s="223">
        <v>-135</v>
      </c>
      <c r="BW414" s="221" t="s">
        <v>387</v>
      </c>
      <c r="BX414" s="307">
        <v>44729</v>
      </c>
      <c r="BY414" s="291" t="s">
        <v>4965</v>
      </c>
      <c r="BZ414" s="291" t="s">
        <v>1378</v>
      </c>
      <c r="CA414" s="475">
        <v>1</v>
      </c>
      <c r="CB414" s="236" t="s">
        <v>294</v>
      </c>
      <c r="CC414" s="94"/>
      <c r="CD414" s="236" t="s">
        <v>294</v>
      </c>
      <c r="CE414" s="233" t="s">
        <v>1125</v>
      </c>
      <c r="CF414" s="233" t="s">
        <v>1125</v>
      </c>
      <c r="CG414" s="375" t="s">
        <v>328</v>
      </c>
      <c r="CH414" s="233" t="s">
        <v>328</v>
      </c>
      <c r="CI414" s="234">
        <v>1</v>
      </c>
      <c r="CJ414" s="235" t="str">
        <f t="shared" si="60"/>
        <v>CUMPLIMIENTO TOTAL</v>
      </c>
      <c r="CK414" s="223" t="str">
        <f t="shared" si="57"/>
        <v>NO APLICA ACCION CERRADA</v>
      </c>
      <c r="CL414" s="221" t="str">
        <f t="shared" si="58"/>
        <v>NO APLICA ACCION CERRADA</v>
      </c>
      <c r="CM414" s="239" t="s">
        <v>328</v>
      </c>
      <c r="CN414" s="82" t="s">
        <v>1125</v>
      </c>
      <c r="CO414" s="291" t="s">
        <v>1378</v>
      </c>
      <c r="CP414" s="475">
        <v>1</v>
      </c>
      <c r="CQ414" s="236" t="s">
        <v>294</v>
      </c>
      <c r="CR414" s="94"/>
      <c r="CS414" s="249">
        <v>44963</v>
      </c>
      <c r="CT414" s="82" t="s">
        <v>1125</v>
      </c>
      <c r="CU414" s="82" t="s">
        <v>339</v>
      </c>
      <c r="CV414" s="107">
        <v>1</v>
      </c>
      <c r="CW414" s="110">
        <v>1</v>
      </c>
      <c r="CX414" s="235" t="str">
        <f t="shared" si="61"/>
        <v>CUMPLIMIENTO TOTAL</v>
      </c>
      <c r="CY414" s="223" t="str">
        <f t="shared" si="62"/>
        <v>NO APLICA ACCION CERRADA</v>
      </c>
      <c r="CZ414" s="221" t="str">
        <f>(IF(CQ414="CERRADO","NO APLICA ACCION CERRADA",IF(CW414&lt;=0,"VENCIDO",IF(AY414&lt;=$V$5,"POR VENCER","CON TIEMPO"))))</f>
        <v>NO APLICA ACCION CERRADA</v>
      </c>
      <c r="DA414" s="239" t="s">
        <v>328</v>
      </c>
      <c r="DB414" s="82" t="s">
        <v>1125</v>
      </c>
      <c r="DC414" s="82" t="s">
        <v>339</v>
      </c>
      <c r="DD414" s="107">
        <v>1</v>
      </c>
      <c r="DE414" s="97" t="s">
        <v>294</v>
      </c>
      <c r="DF414" s="94"/>
      <c r="DG414" s="141"/>
      <c r="DH414" s="141"/>
      <c r="DI414" s="141"/>
      <c r="DJ414" s="141"/>
      <c r="DK414" s="141"/>
      <c r="DL414" s="141"/>
      <c r="DM414" s="141"/>
      <c r="DN414" s="141"/>
      <c r="DO414" s="141"/>
      <c r="DP414" s="141"/>
      <c r="DQ414" s="141"/>
      <c r="DR414" s="141"/>
      <c r="DS414" s="141"/>
      <c r="DT414" s="141"/>
      <c r="DU414" s="141"/>
      <c r="DV414" s="141"/>
      <c r="DW414" s="141"/>
      <c r="DX414" s="141"/>
      <c r="DY414" s="141"/>
      <c r="DZ414" s="141"/>
      <c r="EA414" s="141"/>
      <c r="EB414" s="141"/>
      <c r="EC414" s="141"/>
      <c r="ED414" s="141"/>
      <c r="EE414" s="141"/>
      <c r="EF414" s="141"/>
      <c r="EG414" s="141"/>
      <c r="EH414" s="141"/>
      <c r="EI414" s="141"/>
      <c r="EJ414" s="141"/>
      <c r="EK414" s="141"/>
      <c r="EL414" s="141"/>
      <c r="EM414" s="141"/>
      <c r="EN414" s="141"/>
      <c r="EO414" s="141"/>
      <c r="EP414" s="141"/>
      <c r="EQ414" s="141"/>
      <c r="ER414" s="141"/>
      <c r="ES414" s="141"/>
      <c r="ET414" s="141"/>
      <c r="EU414" s="141"/>
      <c r="EV414" s="141"/>
      <c r="EW414" s="141"/>
      <c r="EX414" s="141"/>
      <c r="EY414" s="141"/>
      <c r="EZ414" s="141"/>
      <c r="FA414" s="141"/>
      <c r="FB414" s="141"/>
      <c r="FC414" s="141"/>
      <c r="FD414" s="141"/>
      <c r="FE414" s="141"/>
      <c r="FF414" s="141"/>
      <c r="FG414" s="141"/>
      <c r="FH414" s="141"/>
      <c r="FI414" s="141"/>
      <c r="FJ414" s="141"/>
      <c r="FK414" s="141"/>
      <c r="FL414" s="141"/>
      <c r="FM414" s="141"/>
      <c r="FN414" s="141"/>
      <c r="FO414" s="141"/>
      <c r="FP414" s="141"/>
      <c r="FQ414" s="141"/>
      <c r="FR414" s="141"/>
      <c r="FS414" s="141"/>
      <c r="FT414" s="141"/>
      <c r="FU414" s="141"/>
      <c r="FV414" s="141"/>
      <c r="FW414" s="141"/>
      <c r="FX414" s="141"/>
      <c r="FY414" s="141"/>
      <c r="FZ414" s="141"/>
      <c r="GA414" s="141"/>
      <c r="GB414" s="141"/>
      <c r="GC414" s="141"/>
      <c r="GD414" s="141"/>
      <c r="GE414" s="141"/>
      <c r="GF414" s="141"/>
      <c r="GG414" s="141"/>
      <c r="GH414" s="141"/>
      <c r="GI414" s="141"/>
      <c r="GJ414" s="141"/>
      <c r="GK414" s="141"/>
      <c r="GL414" s="141"/>
      <c r="GM414" s="141"/>
      <c r="GN414" s="141"/>
      <c r="GO414" s="141"/>
      <c r="GP414" s="141"/>
      <c r="GQ414" s="141"/>
      <c r="GR414" s="141"/>
      <c r="GS414" s="141"/>
      <c r="GT414" s="141"/>
      <c r="GU414" s="141"/>
      <c r="GV414" s="141"/>
      <c r="GW414" s="141"/>
      <c r="GX414" s="141"/>
      <c r="GY414" s="141"/>
      <c r="GZ414" s="141"/>
      <c r="HA414" s="141"/>
      <c r="HB414" s="141"/>
      <c r="HC414" s="141"/>
      <c r="HD414" s="141"/>
      <c r="HE414" s="141"/>
      <c r="HF414" s="141"/>
      <c r="HG414" s="141"/>
      <c r="HH414" s="141"/>
      <c r="HI414" s="141"/>
      <c r="HJ414" s="141"/>
      <c r="HK414" s="141"/>
      <c r="HL414" s="141"/>
      <c r="HM414" s="141"/>
      <c r="HN414" s="141"/>
      <c r="HO414" s="141"/>
      <c r="HP414" s="141"/>
      <c r="HQ414" s="141"/>
      <c r="HR414" s="141"/>
      <c r="HS414" s="141"/>
      <c r="HT414" s="141"/>
      <c r="HU414" s="141"/>
      <c r="HV414" s="141"/>
      <c r="HW414" s="141"/>
      <c r="HX414" s="141"/>
      <c r="HY414" s="141"/>
      <c r="HZ414" s="141"/>
      <c r="IA414" s="141"/>
      <c r="IB414" s="141"/>
      <c r="IC414" s="141"/>
      <c r="ID414" s="141"/>
      <c r="IE414" s="141"/>
      <c r="IF414" s="141"/>
      <c r="IG414" s="141"/>
      <c r="IH414" s="141"/>
      <c r="II414" s="141"/>
      <c r="IJ414" s="141"/>
      <c r="IK414" s="141"/>
      <c r="IL414" s="141"/>
      <c r="IM414" s="141"/>
      <c r="IN414" s="141"/>
      <c r="IO414" s="141"/>
      <c r="IP414" s="141"/>
      <c r="IQ414" s="141"/>
      <c r="IR414" s="141"/>
      <c r="IS414" s="141"/>
      <c r="IT414" s="141"/>
      <c r="IU414" s="141"/>
      <c r="IV414" s="141"/>
      <c r="IW414" s="141"/>
      <c r="IX414" s="141"/>
      <c r="IY414" s="141"/>
      <c r="IZ414" s="141"/>
      <c r="JA414" s="141"/>
      <c r="JB414" s="141"/>
      <c r="JC414" s="141"/>
      <c r="JD414" s="141"/>
      <c r="JE414" s="141"/>
      <c r="JF414" s="141"/>
      <c r="JG414" s="141"/>
      <c r="JH414" s="141"/>
      <c r="JI414" s="141"/>
      <c r="JJ414" s="141"/>
      <c r="JK414" s="141"/>
      <c r="JL414" s="141"/>
      <c r="JM414" s="141"/>
      <c r="JN414" s="141"/>
      <c r="JO414" s="141"/>
      <c r="JP414" s="141"/>
      <c r="JQ414" s="141"/>
      <c r="JR414" s="141"/>
      <c r="JS414" s="141"/>
      <c r="JT414" s="141"/>
      <c r="JU414" s="141"/>
      <c r="JV414" s="141"/>
      <c r="JW414" s="141"/>
      <c r="JX414" s="141"/>
      <c r="JY414" s="141"/>
      <c r="JZ414" s="141"/>
      <c r="KA414" s="141"/>
      <c r="KB414" s="141"/>
      <c r="KC414" s="141"/>
      <c r="KD414" s="141"/>
      <c r="KE414" s="141"/>
      <c r="KF414" s="141"/>
      <c r="KG414" s="141"/>
      <c r="KH414" s="141"/>
      <c r="KI414" s="141"/>
      <c r="KJ414" s="141"/>
      <c r="KK414" s="141"/>
      <c r="KL414" s="141"/>
      <c r="KM414" s="141"/>
      <c r="KN414" s="141"/>
      <c r="KO414" s="141"/>
      <c r="KP414" s="141"/>
      <c r="KQ414" s="141"/>
      <c r="KR414" s="141"/>
      <c r="KS414" s="141"/>
      <c r="KT414" s="141"/>
      <c r="KU414" s="141"/>
      <c r="KV414" s="141"/>
      <c r="KW414" s="141"/>
      <c r="KX414" s="141"/>
      <c r="KY414" s="141"/>
      <c r="KZ414" s="141"/>
      <c r="LA414" s="141"/>
      <c r="LB414" s="141"/>
      <c r="LC414" s="141"/>
      <c r="LD414" s="141"/>
      <c r="LE414" s="141"/>
      <c r="LF414" s="141"/>
      <c r="LG414" s="141"/>
      <c r="LH414" s="141"/>
      <c r="LI414" s="141"/>
      <c r="LJ414" s="141"/>
      <c r="LK414" s="141"/>
      <c r="LL414" s="141"/>
      <c r="LM414" s="141"/>
      <c r="LN414" s="141"/>
      <c r="LO414" s="141"/>
      <c r="LP414" s="141"/>
      <c r="LQ414" s="141"/>
      <c r="LR414" s="141"/>
      <c r="LS414" s="141"/>
      <c r="LT414" s="141"/>
      <c r="LU414" s="141"/>
      <c r="LV414" s="141"/>
      <c r="LW414" s="141"/>
      <c r="LX414" s="141"/>
      <c r="LY414" s="141"/>
      <c r="LZ414" s="141"/>
      <c r="MA414" s="141"/>
      <c r="MB414" s="141"/>
      <c r="MC414" s="141"/>
      <c r="MD414" s="141"/>
      <c r="ME414" s="141"/>
      <c r="MF414" s="141"/>
      <c r="MG414" s="141"/>
      <c r="MH414" s="141"/>
      <c r="MI414" s="141"/>
      <c r="MJ414" s="141"/>
      <c r="MK414" s="141"/>
      <c r="ML414" s="141"/>
      <c r="MM414" s="141"/>
      <c r="MN414" s="141"/>
      <c r="MO414" s="141"/>
      <c r="MP414" s="141"/>
      <c r="MQ414" s="141"/>
      <c r="MR414" s="141"/>
      <c r="MS414" s="141"/>
      <c r="MT414" s="141"/>
      <c r="MU414" s="141"/>
      <c r="MV414" s="141"/>
      <c r="MW414" s="141"/>
      <c r="MX414" s="141"/>
      <c r="MY414" s="141"/>
      <c r="MZ414" s="141"/>
      <c r="NA414" s="141"/>
      <c r="NB414" s="141"/>
      <c r="NC414" s="141"/>
      <c r="ND414" s="141"/>
      <c r="NE414" s="141"/>
      <c r="NF414" s="141"/>
      <c r="NG414" s="141"/>
      <c r="NH414" s="141"/>
      <c r="NI414" s="141"/>
      <c r="NJ414" s="141"/>
      <c r="NK414" s="141"/>
      <c r="NL414" s="141"/>
      <c r="NM414" s="141"/>
      <c r="NN414" s="141"/>
      <c r="NO414" s="141"/>
      <c r="NP414" s="141"/>
      <c r="NQ414" s="141"/>
      <c r="NR414" s="141"/>
      <c r="NS414" s="141"/>
      <c r="NT414" s="141"/>
      <c r="NU414" s="141"/>
      <c r="NV414" s="141"/>
      <c r="NW414" s="141"/>
      <c r="NX414" s="141"/>
      <c r="NY414" s="141"/>
      <c r="NZ414" s="141"/>
      <c r="OA414" s="141"/>
      <c r="OB414" s="141"/>
      <c r="OC414" s="141"/>
      <c r="OD414" s="141"/>
      <c r="OE414" s="141"/>
      <c r="OF414" s="141"/>
      <c r="OG414" s="141"/>
      <c r="OH414" s="141"/>
      <c r="OI414" s="141"/>
      <c r="OJ414" s="141"/>
      <c r="OK414" s="141"/>
      <c r="OL414" s="141"/>
      <c r="OM414" s="141"/>
      <c r="ON414" s="141"/>
      <c r="OO414" s="141"/>
      <c r="OP414" s="141"/>
      <c r="OQ414" s="141"/>
      <c r="OR414" s="141"/>
      <c r="OS414" s="141"/>
      <c r="OT414" s="141"/>
      <c r="OU414" s="141"/>
      <c r="OV414" s="141"/>
      <c r="OW414" s="141"/>
      <c r="OX414" s="141"/>
      <c r="OY414" s="141"/>
      <c r="OZ414" s="141"/>
      <c r="PA414" s="141"/>
      <c r="PB414" s="141"/>
      <c r="PC414" s="141"/>
      <c r="PD414" s="141"/>
      <c r="PE414" s="141"/>
      <c r="PF414" s="141"/>
      <c r="PG414" s="141"/>
      <c r="PH414" s="141"/>
      <c r="PI414" s="141"/>
      <c r="PJ414" s="141"/>
      <c r="PK414" s="141"/>
      <c r="PL414" s="141"/>
      <c r="PM414" s="141"/>
      <c r="PN414" s="141"/>
      <c r="PO414" s="141"/>
      <c r="PP414" s="141"/>
      <c r="PQ414" s="141"/>
      <c r="PR414" s="141"/>
      <c r="PS414" s="141"/>
      <c r="PT414" s="141"/>
      <c r="PU414" s="141"/>
      <c r="PV414" s="141"/>
      <c r="PW414" s="141"/>
      <c r="PX414" s="141"/>
      <c r="PY414" s="141"/>
      <c r="PZ414" s="141"/>
      <c r="QA414" s="141"/>
      <c r="QB414" s="141"/>
      <c r="QC414" s="141"/>
      <c r="QD414" s="141"/>
      <c r="QE414" s="141"/>
      <c r="QF414" s="141"/>
    </row>
    <row r="415" spans="1:449" s="141" customFormat="1" ht="118.5" hidden="1" customHeight="1">
      <c r="A415" s="252">
        <v>389</v>
      </c>
      <c r="B415" s="253" t="s">
        <v>959</v>
      </c>
      <c r="C415" s="215" t="s">
        <v>649</v>
      </c>
      <c r="D415" s="213" t="s">
        <v>344</v>
      </c>
      <c r="E415" s="213" t="s">
        <v>4966</v>
      </c>
      <c r="F415" s="215" t="s">
        <v>648</v>
      </c>
      <c r="G415" s="215" t="s">
        <v>649</v>
      </c>
      <c r="H415" s="213" t="s">
        <v>344</v>
      </c>
      <c r="I415" s="215" t="s">
        <v>3072</v>
      </c>
      <c r="J415" s="215" t="s">
        <v>652</v>
      </c>
      <c r="K415" s="215" t="s">
        <v>694</v>
      </c>
      <c r="L415" s="215" t="s">
        <v>695</v>
      </c>
      <c r="M415" s="215" t="s">
        <v>696</v>
      </c>
      <c r="N415" s="215" t="s">
        <v>697</v>
      </c>
      <c r="O415" s="213" t="s">
        <v>17</v>
      </c>
      <c r="P415" s="213" t="s">
        <v>19</v>
      </c>
      <c r="Q415" s="213" t="s">
        <v>482</v>
      </c>
      <c r="R415" s="213" t="s">
        <v>250</v>
      </c>
      <c r="S415" s="255" t="s">
        <v>4967</v>
      </c>
      <c r="T415" s="371" t="s">
        <v>4968</v>
      </c>
      <c r="U415" s="274" t="s">
        <v>4830</v>
      </c>
      <c r="V415" s="274">
        <v>2021</v>
      </c>
      <c r="W415" s="255" t="s">
        <v>4969</v>
      </c>
      <c r="X415" s="61" t="s">
        <v>4970</v>
      </c>
      <c r="Y415" s="275" t="s">
        <v>4971</v>
      </c>
      <c r="Z415" s="61" t="s">
        <v>4972</v>
      </c>
      <c r="AA415" s="371">
        <v>1</v>
      </c>
      <c r="AB415" s="371" t="s">
        <v>4973</v>
      </c>
      <c r="AC415" s="371" t="s">
        <v>4974</v>
      </c>
      <c r="AD415" s="605">
        <v>1</v>
      </c>
      <c r="AE415" s="61" t="s">
        <v>4975</v>
      </c>
      <c r="AF415" s="277">
        <v>44545</v>
      </c>
      <c r="AG415" s="607">
        <v>44635</v>
      </c>
      <c r="AH415" s="260">
        <v>44743</v>
      </c>
      <c r="AI415" s="260" t="s">
        <v>309</v>
      </c>
      <c r="AJ415" s="260" t="s">
        <v>309</v>
      </c>
      <c r="AK415" s="218">
        <f t="shared" si="59"/>
        <v>-76</v>
      </c>
      <c r="AL415" s="592" t="s">
        <v>4684</v>
      </c>
      <c r="AM415" s="316"/>
      <c r="AN415" s="316"/>
      <c r="AO415" s="316"/>
      <c r="AP415" s="317"/>
      <c r="AQ415" s="235" t="s">
        <v>386</v>
      </c>
      <c r="AR415" s="223">
        <v>184</v>
      </c>
      <c r="AS415" s="279" t="s">
        <v>398</v>
      </c>
      <c r="AT415" s="262" t="s">
        <v>412</v>
      </c>
      <c r="AU415" s="323" t="s">
        <v>4684</v>
      </c>
      <c r="AV415" s="263" t="s">
        <v>412</v>
      </c>
      <c r="AW415" s="317"/>
      <c r="AX415" s="317"/>
      <c r="AY415" s="279" t="s">
        <v>400</v>
      </c>
      <c r="AZ415" s="221" t="s">
        <v>383</v>
      </c>
      <c r="BA415" s="247" t="s">
        <v>390</v>
      </c>
      <c r="BB415" s="250" t="s">
        <v>789</v>
      </c>
      <c r="BC415" s="264">
        <v>44620</v>
      </c>
      <c r="BD415" s="250" t="s">
        <v>394</v>
      </c>
      <c r="BE415" s="240" t="s">
        <v>576</v>
      </c>
      <c r="BF415" s="124">
        <v>0</v>
      </c>
      <c r="BG415" s="235" t="s">
        <v>386</v>
      </c>
      <c r="BH415" s="223">
        <v>-44620</v>
      </c>
      <c r="BI415" s="221" t="s">
        <v>398</v>
      </c>
      <c r="BJ415" s="267"/>
      <c r="BK415" s="267"/>
      <c r="BL415" s="267"/>
      <c r="BM415" s="267"/>
      <c r="BN415" s="221"/>
      <c r="BO415" s="267"/>
      <c r="BP415" s="268" t="s">
        <v>293</v>
      </c>
      <c r="BQ415" s="62" t="s">
        <v>4976</v>
      </c>
      <c r="BR415" s="269">
        <v>44712</v>
      </c>
      <c r="BS415" s="233" t="s">
        <v>328</v>
      </c>
      <c r="BT415" s="234">
        <v>1</v>
      </c>
      <c r="BU415" s="235" t="s">
        <v>380</v>
      </c>
      <c r="BV415" s="223">
        <v>-76</v>
      </c>
      <c r="BW415" s="221" t="s">
        <v>387</v>
      </c>
      <c r="BX415" s="307">
        <v>44729</v>
      </c>
      <c r="BY415" s="291" t="s">
        <v>4977</v>
      </c>
      <c r="BZ415" s="291" t="s">
        <v>1378</v>
      </c>
      <c r="CA415" s="475">
        <v>1</v>
      </c>
      <c r="CB415" s="236" t="s">
        <v>294</v>
      </c>
      <c r="CC415" s="94"/>
      <c r="CD415" s="236" t="s">
        <v>294</v>
      </c>
      <c r="CE415" s="233" t="s">
        <v>1125</v>
      </c>
      <c r="CF415" s="233" t="s">
        <v>1125</v>
      </c>
      <c r="CG415" s="375" t="s">
        <v>328</v>
      </c>
      <c r="CH415" s="233" t="s">
        <v>328</v>
      </c>
      <c r="CI415" s="234">
        <v>1</v>
      </c>
      <c r="CJ415" s="235" t="str">
        <f t="shared" si="60"/>
        <v>CUMPLIMIENTO TOTAL</v>
      </c>
      <c r="CK415" s="223" t="str">
        <f t="shared" si="57"/>
        <v>NO APLICA ACCION CERRADA</v>
      </c>
      <c r="CL415" s="221" t="str">
        <f t="shared" si="58"/>
        <v>NO APLICA ACCION CERRADA</v>
      </c>
      <c r="CM415" s="239" t="s">
        <v>328</v>
      </c>
      <c r="CN415" s="82" t="s">
        <v>1125</v>
      </c>
      <c r="CO415" s="291" t="s">
        <v>1378</v>
      </c>
      <c r="CP415" s="475">
        <v>1</v>
      </c>
      <c r="CQ415" s="236" t="s">
        <v>294</v>
      </c>
      <c r="CR415" s="94"/>
      <c r="CS415" s="249">
        <v>44963</v>
      </c>
      <c r="CT415" s="82" t="s">
        <v>1125</v>
      </c>
      <c r="CU415" s="82" t="s">
        <v>339</v>
      </c>
      <c r="CV415" s="107">
        <v>1</v>
      </c>
      <c r="CW415" s="110">
        <v>1</v>
      </c>
      <c r="CX415" s="235" t="str">
        <f t="shared" si="61"/>
        <v>CUMPLIMIENTO TOTAL</v>
      </c>
      <c r="CY415" s="223" t="str">
        <f t="shared" si="62"/>
        <v>NO APLICA ACCION CERRADA</v>
      </c>
      <c r="CZ415" s="221" t="str">
        <f>(IF(CQ415="CERRADO","NO APLICA ACCION CERRADA",IF(CW415&lt;=0,"VENCIDO",IF(AY415&lt;=$V$5,"POR VENCER","CON TIEMPO"))))</f>
        <v>NO APLICA ACCION CERRADA</v>
      </c>
      <c r="DA415" s="239" t="s">
        <v>328</v>
      </c>
      <c r="DB415" s="82" t="s">
        <v>1125</v>
      </c>
      <c r="DC415" s="82" t="s">
        <v>339</v>
      </c>
      <c r="DD415" s="107">
        <v>1</v>
      </c>
      <c r="DE415" s="97" t="s">
        <v>294</v>
      </c>
      <c r="DF415" s="94"/>
      <c r="QG415" s="145"/>
    </row>
    <row r="416" spans="1:449" s="145" customFormat="1" ht="118.5" hidden="1" customHeight="1">
      <c r="A416" s="212">
        <v>390</v>
      </c>
      <c r="B416" s="215" t="s">
        <v>959</v>
      </c>
      <c r="C416" s="215" t="s">
        <v>649</v>
      </c>
      <c r="D416" s="213" t="s">
        <v>344</v>
      </c>
      <c r="E416" s="213" t="s">
        <v>3528</v>
      </c>
      <c r="F416" s="213" t="s">
        <v>662</v>
      </c>
      <c r="G416" s="214" t="s">
        <v>269</v>
      </c>
      <c r="H416" s="213" t="s">
        <v>341</v>
      </c>
      <c r="I416" s="213" t="s">
        <v>662</v>
      </c>
      <c r="J416" s="288" t="s">
        <v>663</v>
      </c>
      <c r="K416" s="288" t="s">
        <v>638</v>
      </c>
      <c r="L416" s="288" t="s">
        <v>639</v>
      </c>
      <c r="M416" s="288" t="s">
        <v>664</v>
      </c>
      <c r="N416" s="288" t="s">
        <v>665</v>
      </c>
      <c r="O416" s="213" t="s">
        <v>158</v>
      </c>
      <c r="P416" s="213" t="s">
        <v>4978</v>
      </c>
      <c r="Q416" s="213" t="s">
        <v>666</v>
      </c>
      <c r="R416" s="213" t="s">
        <v>250</v>
      </c>
      <c r="S416" s="213" t="s">
        <v>4979</v>
      </c>
      <c r="T416" s="273" t="s">
        <v>4980</v>
      </c>
      <c r="U416" s="274" t="s">
        <v>4830</v>
      </c>
      <c r="V416" s="274">
        <v>2021</v>
      </c>
      <c r="W416" s="213" t="s">
        <v>4981</v>
      </c>
      <c r="X416" s="61" t="s">
        <v>4982</v>
      </c>
      <c r="Y416" s="275" t="s">
        <v>4983</v>
      </c>
      <c r="Z416" s="61" t="s">
        <v>4984</v>
      </c>
      <c r="AA416" s="273">
        <v>1</v>
      </c>
      <c r="AB416" s="273" t="s">
        <v>4985</v>
      </c>
      <c r="AC416" s="273" t="s">
        <v>4986</v>
      </c>
      <c r="AD416" s="276">
        <v>1</v>
      </c>
      <c r="AE416" s="61" t="s">
        <v>4987</v>
      </c>
      <c r="AF416" s="277">
        <v>44562</v>
      </c>
      <c r="AG416" s="277">
        <v>44772</v>
      </c>
      <c r="AH416" s="277"/>
      <c r="AI416" s="217" t="s">
        <v>309</v>
      </c>
      <c r="AJ416" s="217" t="s">
        <v>309</v>
      </c>
      <c r="AK416" s="218">
        <f t="shared" si="59"/>
        <v>61</v>
      </c>
      <c r="AL416" s="592" t="s">
        <v>4684</v>
      </c>
      <c r="AM416" s="279"/>
      <c r="AN416" s="279"/>
      <c r="AO416" s="279"/>
      <c r="AP416" s="227"/>
      <c r="AQ416" s="235" t="s">
        <v>386</v>
      </c>
      <c r="AR416" s="223">
        <v>321</v>
      </c>
      <c r="AS416" s="279" t="s">
        <v>398</v>
      </c>
      <c r="AT416" s="220" t="s">
        <v>412</v>
      </c>
      <c r="AU416" s="323" t="s">
        <v>4684</v>
      </c>
      <c r="AV416" s="263" t="s">
        <v>412</v>
      </c>
      <c r="AW416" s="227"/>
      <c r="AX416" s="227"/>
      <c r="AY416" s="279" t="s">
        <v>400</v>
      </c>
      <c r="AZ416" s="221" t="s">
        <v>383</v>
      </c>
      <c r="BA416" s="247" t="s">
        <v>390</v>
      </c>
      <c r="BB416" s="50" t="s">
        <v>2580</v>
      </c>
      <c r="BC416" s="544">
        <v>44620</v>
      </c>
      <c r="BD416" s="50" t="s">
        <v>307</v>
      </c>
      <c r="BE416" s="50" t="s">
        <v>4988</v>
      </c>
      <c r="BF416" s="693">
        <v>0</v>
      </c>
      <c r="BG416" s="235" t="s">
        <v>386</v>
      </c>
      <c r="BH416" s="223">
        <v>-44620</v>
      </c>
      <c r="BI416" s="221" t="s">
        <v>398</v>
      </c>
      <c r="BJ416" s="36"/>
      <c r="BK416" s="36"/>
      <c r="BL416" s="36"/>
      <c r="BM416" s="36"/>
      <c r="BN416" s="221"/>
      <c r="BO416" s="36"/>
      <c r="BP416" s="231" t="s">
        <v>293</v>
      </c>
      <c r="BQ416" s="62" t="s">
        <v>4989</v>
      </c>
      <c r="BR416" s="232">
        <v>44712</v>
      </c>
      <c r="BS416" s="233" t="s">
        <v>4990</v>
      </c>
      <c r="BT416" s="234">
        <v>0</v>
      </c>
      <c r="BU416" s="235" t="s">
        <v>386</v>
      </c>
      <c r="BV416" s="223">
        <v>61</v>
      </c>
      <c r="BW416" s="221" t="s">
        <v>398</v>
      </c>
      <c r="BX416" s="140">
        <v>44734</v>
      </c>
      <c r="BY416" s="70" t="s">
        <v>4991</v>
      </c>
      <c r="BZ416" s="70" t="s">
        <v>466</v>
      </c>
      <c r="CA416" s="116">
        <v>0.5</v>
      </c>
      <c r="CB416" s="236" t="s">
        <v>293</v>
      </c>
      <c r="CC416" s="70"/>
      <c r="CD416" s="231" t="s">
        <v>293</v>
      </c>
      <c r="CE416" s="237">
        <v>44823</v>
      </c>
      <c r="CF416" s="26" t="s">
        <v>4992</v>
      </c>
      <c r="CG416" s="27" t="s">
        <v>4993</v>
      </c>
      <c r="CH416" s="238" t="s">
        <v>4994</v>
      </c>
      <c r="CI416" s="103">
        <v>0.5</v>
      </c>
      <c r="CJ416" s="235" t="str">
        <f t="shared" si="60"/>
        <v>AVANCE PARCIAL</v>
      </c>
      <c r="CK416" s="223">
        <f t="shared" si="57"/>
        <v>61</v>
      </c>
      <c r="CL416" s="221" t="str">
        <f t="shared" si="58"/>
        <v>CON TIEMPO</v>
      </c>
      <c r="CM416" s="239">
        <v>44883</v>
      </c>
      <c r="CN416" s="82" t="s">
        <v>4995</v>
      </c>
      <c r="CO416" s="82" t="s">
        <v>727</v>
      </c>
      <c r="CP416" s="107"/>
      <c r="CQ416" s="236" t="s">
        <v>387</v>
      </c>
      <c r="CR416" s="70"/>
      <c r="CS416" s="249">
        <v>44963</v>
      </c>
      <c r="CT416" s="26" t="s">
        <v>4996</v>
      </c>
      <c r="CU416" s="26" t="s">
        <v>4997</v>
      </c>
      <c r="CV416" s="386" t="s">
        <v>4987</v>
      </c>
      <c r="CW416" s="122">
        <v>0</v>
      </c>
      <c r="CX416" s="235" t="str">
        <f t="shared" si="61"/>
        <v>SIN AVANCE</v>
      </c>
      <c r="CY416" s="223">
        <f t="shared" si="62"/>
        <v>61</v>
      </c>
      <c r="CZ416" s="221" t="str">
        <f>(IF(CQ416="CERRADO","NO APLICA ACCION CERRADA",IF(CY416&lt;=0,"VENCIDO",IF(AY416&lt;=$V$5,"POR VENCER","CON TIEMPO"))))</f>
        <v>CON TIEMPO</v>
      </c>
      <c r="DA416" s="542">
        <v>44972</v>
      </c>
      <c r="DB416" s="83" t="s">
        <v>4998</v>
      </c>
      <c r="DC416" s="86" t="s">
        <v>1747</v>
      </c>
      <c r="DD416" s="508">
        <v>0</v>
      </c>
      <c r="DE416" s="97" t="s">
        <v>387</v>
      </c>
      <c r="DF416" s="70"/>
      <c r="DG416" s="99"/>
      <c r="DH416" s="99"/>
      <c r="DI416" s="99"/>
      <c r="DJ416" s="99"/>
      <c r="DK416" s="99"/>
      <c r="DL416" s="99"/>
      <c r="DM416" s="99"/>
      <c r="DN416" s="99"/>
      <c r="DO416" s="99"/>
      <c r="DP416" s="99"/>
      <c r="DQ416" s="99"/>
      <c r="DR416" s="99"/>
      <c r="DS416" s="99"/>
      <c r="DT416" s="99"/>
      <c r="DU416" s="99"/>
      <c r="DV416" s="99"/>
      <c r="DW416" s="99"/>
      <c r="DX416" s="99"/>
      <c r="DY416" s="99"/>
      <c r="DZ416" s="99"/>
      <c r="EA416" s="99"/>
      <c r="EB416" s="99"/>
      <c r="EC416" s="99"/>
      <c r="ED416" s="99"/>
      <c r="EE416" s="99"/>
      <c r="EF416" s="99"/>
      <c r="EG416" s="99"/>
      <c r="EH416" s="99"/>
      <c r="EI416" s="99"/>
      <c r="EJ416" s="99"/>
      <c r="EK416" s="99"/>
      <c r="EL416" s="99"/>
      <c r="EM416" s="99"/>
      <c r="EN416" s="99"/>
      <c r="EO416" s="99"/>
      <c r="EP416" s="99"/>
      <c r="EQ416" s="99"/>
      <c r="ER416" s="99"/>
      <c r="ES416" s="99"/>
      <c r="ET416" s="99"/>
      <c r="EU416" s="99"/>
      <c r="EV416" s="99"/>
      <c r="EW416" s="99"/>
      <c r="EX416" s="99"/>
      <c r="EY416" s="99"/>
      <c r="EZ416" s="99"/>
      <c r="FA416" s="99"/>
      <c r="FB416" s="99"/>
      <c r="FC416" s="99"/>
      <c r="FD416" s="99"/>
      <c r="FE416" s="99"/>
      <c r="FF416" s="99"/>
      <c r="FG416" s="99"/>
      <c r="FH416" s="99"/>
      <c r="FI416" s="99"/>
      <c r="FJ416" s="99"/>
      <c r="FK416" s="99"/>
      <c r="FL416" s="99"/>
      <c r="FM416" s="99"/>
      <c r="FN416" s="99"/>
      <c r="FO416" s="99"/>
      <c r="FP416" s="99"/>
      <c r="FQ416" s="99"/>
      <c r="FR416" s="99"/>
      <c r="FS416" s="99"/>
      <c r="FT416" s="99"/>
      <c r="FU416" s="99"/>
      <c r="FV416" s="99"/>
      <c r="FW416" s="99"/>
      <c r="FX416" s="99"/>
      <c r="FY416" s="99"/>
      <c r="FZ416" s="99"/>
      <c r="GA416" s="99"/>
      <c r="GB416" s="99"/>
      <c r="GC416" s="99"/>
      <c r="GD416" s="99"/>
      <c r="GE416" s="99"/>
      <c r="GF416" s="99"/>
      <c r="GG416" s="99"/>
      <c r="GH416" s="99"/>
      <c r="GI416" s="99"/>
      <c r="GJ416" s="99"/>
      <c r="GK416" s="99"/>
      <c r="GL416" s="99"/>
      <c r="GM416" s="99"/>
      <c r="GN416" s="99"/>
      <c r="GO416" s="99"/>
      <c r="GP416" s="99"/>
      <c r="GQ416" s="99"/>
      <c r="GR416" s="99"/>
      <c r="GS416" s="99"/>
      <c r="GT416" s="99"/>
      <c r="GU416" s="99"/>
      <c r="GV416" s="99"/>
      <c r="GW416" s="99"/>
      <c r="GX416" s="99"/>
      <c r="GY416" s="99"/>
      <c r="GZ416" s="99"/>
      <c r="HA416" s="99"/>
      <c r="HB416" s="99"/>
      <c r="HC416" s="99"/>
      <c r="HD416" s="99"/>
      <c r="HE416" s="99"/>
      <c r="HF416" s="99"/>
      <c r="HG416" s="99"/>
      <c r="HH416" s="99"/>
      <c r="HI416" s="99"/>
      <c r="HJ416" s="99"/>
      <c r="HK416" s="99"/>
      <c r="HL416" s="99"/>
      <c r="HM416" s="99"/>
      <c r="HN416" s="99"/>
      <c r="HO416" s="99"/>
      <c r="HP416" s="99"/>
      <c r="HQ416" s="99"/>
      <c r="HR416" s="99"/>
      <c r="HS416" s="99"/>
      <c r="HT416" s="99"/>
      <c r="HU416" s="99"/>
      <c r="HV416" s="99"/>
      <c r="HW416" s="99"/>
      <c r="HX416" s="99"/>
      <c r="HY416" s="99"/>
      <c r="HZ416" s="99"/>
      <c r="IA416" s="99"/>
      <c r="IB416" s="99"/>
      <c r="IC416" s="99"/>
      <c r="ID416" s="99"/>
      <c r="IE416" s="99"/>
      <c r="IF416" s="99"/>
      <c r="IG416" s="99"/>
      <c r="IH416" s="99"/>
      <c r="II416" s="99"/>
      <c r="IJ416" s="99"/>
      <c r="IK416" s="99"/>
      <c r="IL416" s="99"/>
      <c r="IM416" s="99"/>
      <c r="IN416" s="99"/>
      <c r="IO416" s="99"/>
      <c r="IP416" s="99"/>
      <c r="IQ416" s="99"/>
      <c r="IR416" s="99"/>
      <c r="IS416" s="99"/>
      <c r="IT416" s="99"/>
      <c r="IU416" s="99"/>
      <c r="IV416" s="99"/>
      <c r="IW416" s="99"/>
      <c r="IX416" s="99"/>
      <c r="IY416" s="99"/>
      <c r="IZ416" s="99"/>
      <c r="JA416" s="99"/>
      <c r="JB416" s="99"/>
      <c r="JC416" s="99"/>
      <c r="JD416" s="99"/>
      <c r="JE416" s="99"/>
      <c r="JF416" s="99"/>
      <c r="JG416" s="99"/>
      <c r="JH416" s="99"/>
      <c r="JI416" s="99"/>
      <c r="JJ416" s="99"/>
      <c r="JK416" s="99"/>
      <c r="JL416" s="99"/>
      <c r="JM416" s="99"/>
      <c r="JN416" s="99"/>
      <c r="JO416" s="99"/>
      <c r="JP416" s="99"/>
      <c r="JQ416" s="99"/>
      <c r="JR416" s="99"/>
      <c r="JS416" s="99"/>
      <c r="JT416" s="99"/>
      <c r="JU416" s="99"/>
      <c r="JV416" s="99"/>
      <c r="JW416" s="99"/>
      <c r="JX416" s="99"/>
      <c r="JY416" s="99"/>
      <c r="JZ416" s="99"/>
      <c r="KA416" s="99"/>
      <c r="KB416" s="99"/>
      <c r="KC416" s="99"/>
      <c r="KD416" s="99"/>
      <c r="KE416" s="99"/>
      <c r="KF416" s="99"/>
      <c r="KG416" s="99"/>
      <c r="KH416" s="99"/>
      <c r="KI416" s="99"/>
      <c r="KJ416" s="99"/>
      <c r="KK416" s="99"/>
      <c r="KL416" s="99"/>
      <c r="KM416" s="99"/>
      <c r="KN416" s="99"/>
      <c r="KO416" s="99"/>
      <c r="KP416" s="99"/>
      <c r="KQ416" s="99"/>
      <c r="KR416" s="99"/>
      <c r="KS416" s="99"/>
      <c r="KT416" s="99"/>
      <c r="KU416" s="99"/>
      <c r="KV416" s="99"/>
      <c r="KW416" s="99"/>
      <c r="KX416" s="99"/>
      <c r="KY416" s="99"/>
      <c r="KZ416" s="99"/>
      <c r="LA416" s="99"/>
      <c r="LB416" s="99"/>
      <c r="LC416" s="99"/>
      <c r="LD416" s="99"/>
      <c r="LE416" s="99"/>
      <c r="LF416" s="99"/>
      <c r="LG416" s="99"/>
      <c r="LH416" s="99"/>
      <c r="LI416" s="99"/>
      <c r="LJ416" s="99"/>
      <c r="LK416" s="99"/>
      <c r="LL416" s="99"/>
      <c r="LM416" s="99"/>
      <c r="LN416" s="99"/>
      <c r="LO416" s="99"/>
      <c r="LP416" s="99"/>
      <c r="LQ416" s="99"/>
      <c r="LR416" s="99"/>
      <c r="LS416" s="99"/>
      <c r="LT416" s="99"/>
      <c r="LU416" s="99"/>
      <c r="LV416" s="99"/>
      <c r="LW416" s="99"/>
      <c r="LX416" s="99"/>
      <c r="LY416" s="99"/>
      <c r="LZ416" s="99"/>
      <c r="MA416" s="99"/>
      <c r="MB416" s="99"/>
      <c r="MC416" s="99"/>
      <c r="MD416" s="99"/>
      <c r="ME416" s="99"/>
      <c r="MF416" s="99"/>
      <c r="MG416" s="99"/>
      <c r="MH416" s="99"/>
      <c r="MI416" s="99"/>
      <c r="MJ416" s="99"/>
      <c r="MK416" s="99"/>
      <c r="ML416" s="99"/>
      <c r="MM416" s="99"/>
      <c r="MN416" s="99"/>
      <c r="MO416" s="99"/>
      <c r="MP416" s="99"/>
      <c r="MQ416" s="99"/>
      <c r="MR416" s="99"/>
      <c r="MS416" s="99"/>
      <c r="MT416" s="99"/>
      <c r="MU416" s="99"/>
      <c r="MV416" s="99"/>
      <c r="MW416" s="99"/>
      <c r="MX416" s="99"/>
      <c r="MY416" s="99"/>
      <c r="MZ416" s="99"/>
      <c r="NA416" s="99"/>
      <c r="NB416" s="99"/>
      <c r="NC416" s="99"/>
      <c r="ND416" s="99"/>
      <c r="NE416" s="99"/>
      <c r="NF416" s="99"/>
      <c r="NG416" s="99"/>
      <c r="NH416" s="99"/>
      <c r="NI416" s="99"/>
      <c r="NJ416" s="99"/>
      <c r="NK416" s="99"/>
      <c r="NL416" s="99"/>
      <c r="NM416" s="99"/>
      <c r="NN416" s="99"/>
      <c r="NO416" s="99"/>
      <c r="NP416" s="99"/>
      <c r="NQ416" s="99"/>
      <c r="NR416" s="99"/>
      <c r="NS416" s="99"/>
      <c r="NT416" s="99"/>
      <c r="NU416" s="99"/>
      <c r="NV416" s="99"/>
      <c r="NW416" s="99"/>
      <c r="NX416" s="99"/>
      <c r="NY416" s="99"/>
      <c r="NZ416" s="99"/>
      <c r="OA416" s="99"/>
      <c r="OB416" s="99"/>
      <c r="OC416" s="99"/>
      <c r="OD416" s="99"/>
      <c r="OE416" s="99"/>
      <c r="OF416" s="99"/>
      <c r="OG416" s="99"/>
      <c r="OH416" s="99"/>
      <c r="OI416" s="99"/>
      <c r="OJ416" s="99"/>
      <c r="OK416" s="99"/>
      <c r="OL416" s="99"/>
      <c r="OM416" s="99"/>
      <c r="ON416" s="99"/>
      <c r="OO416" s="99"/>
      <c r="OP416" s="99"/>
      <c r="OQ416" s="99"/>
      <c r="OR416" s="99"/>
      <c r="OS416" s="99"/>
      <c r="OT416" s="99"/>
      <c r="OU416" s="99"/>
      <c r="OV416" s="99"/>
      <c r="OW416" s="99"/>
      <c r="OX416" s="99"/>
      <c r="OY416" s="99"/>
      <c r="OZ416" s="99"/>
      <c r="PA416" s="99"/>
      <c r="PB416" s="99"/>
      <c r="PC416" s="99"/>
      <c r="PD416" s="99"/>
      <c r="PE416" s="99"/>
      <c r="PF416" s="99"/>
      <c r="PG416" s="99"/>
      <c r="PH416" s="99"/>
      <c r="PI416" s="99"/>
      <c r="PJ416" s="99"/>
      <c r="PK416" s="99"/>
      <c r="PL416" s="99"/>
      <c r="PM416" s="99"/>
      <c r="PN416" s="99"/>
      <c r="PO416" s="99"/>
      <c r="PP416" s="99"/>
      <c r="PQ416" s="99"/>
      <c r="PR416" s="99"/>
      <c r="PS416" s="99"/>
      <c r="PT416" s="99"/>
      <c r="PU416" s="99"/>
      <c r="PV416" s="99"/>
      <c r="PW416" s="99"/>
      <c r="PX416" s="99"/>
      <c r="PY416" s="99"/>
      <c r="PZ416" s="99"/>
      <c r="QA416" s="99"/>
      <c r="QB416" s="99"/>
      <c r="QC416" s="99"/>
      <c r="QD416" s="99"/>
      <c r="QE416" s="99"/>
      <c r="QF416" s="99"/>
      <c r="QG416" s="251"/>
    </row>
    <row r="417" spans="1:449" s="251" customFormat="1" ht="118.5" hidden="1" customHeight="1">
      <c r="A417" s="252">
        <v>391</v>
      </c>
      <c r="B417" s="253" t="s">
        <v>959</v>
      </c>
      <c r="C417" s="215" t="s">
        <v>649</v>
      </c>
      <c r="D417" s="213" t="s">
        <v>344</v>
      </c>
      <c r="E417" s="213" t="s">
        <v>4942</v>
      </c>
      <c r="F417" s="215" t="s">
        <v>648</v>
      </c>
      <c r="G417" s="215" t="s">
        <v>649</v>
      </c>
      <c r="H417" s="213" t="s">
        <v>344</v>
      </c>
      <c r="I417" s="215" t="s">
        <v>4942</v>
      </c>
      <c r="J417" s="215" t="s">
        <v>652</v>
      </c>
      <c r="K417" s="215" t="s">
        <v>694</v>
      </c>
      <c r="L417" s="215" t="s">
        <v>695</v>
      </c>
      <c r="M417" s="215" t="s">
        <v>696</v>
      </c>
      <c r="N417" s="215" t="s">
        <v>697</v>
      </c>
      <c r="O417" s="213" t="s">
        <v>17</v>
      </c>
      <c r="P417" s="213" t="s">
        <v>19</v>
      </c>
      <c r="Q417" s="213" t="s">
        <v>482</v>
      </c>
      <c r="R417" s="213" t="s">
        <v>250</v>
      </c>
      <c r="S417" s="255" t="s">
        <v>4999</v>
      </c>
      <c r="T417" s="371" t="s">
        <v>5000</v>
      </c>
      <c r="U417" s="274" t="s">
        <v>4830</v>
      </c>
      <c r="V417" s="274">
        <v>2021</v>
      </c>
      <c r="W417" s="255" t="s">
        <v>5001</v>
      </c>
      <c r="X417" s="61" t="s">
        <v>5002</v>
      </c>
      <c r="Y417" s="275" t="s">
        <v>5003</v>
      </c>
      <c r="Z417" s="61" t="s">
        <v>5004</v>
      </c>
      <c r="AA417" s="371">
        <v>1</v>
      </c>
      <c r="AB417" s="273" t="s">
        <v>4870</v>
      </c>
      <c r="AC417" s="273" t="s">
        <v>5005</v>
      </c>
      <c r="AD417" s="605">
        <v>1</v>
      </c>
      <c r="AE417" s="61" t="s">
        <v>4951</v>
      </c>
      <c r="AF417" s="277">
        <v>44545</v>
      </c>
      <c r="AG417" s="607">
        <v>44635</v>
      </c>
      <c r="AH417" s="260">
        <v>44743</v>
      </c>
      <c r="AI417" s="260" t="s">
        <v>309</v>
      </c>
      <c r="AJ417" s="260" t="s">
        <v>309</v>
      </c>
      <c r="AK417" s="218">
        <f t="shared" si="59"/>
        <v>-76</v>
      </c>
      <c r="AL417" s="592" t="s">
        <v>4684</v>
      </c>
      <c r="AM417" s="316"/>
      <c r="AN417" s="316"/>
      <c r="AO417" s="316"/>
      <c r="AP417" s="317"/>
      <c r="AQ417" s="235" t="s">
        <v>386</v>
      </c>
      <c r="AR417" s="223">
        <v>184</v>
      </c>
      <c r="AS417" s="279" t="s">
        <v>398</v>
      </c>
      <c r="AT417" s="262" t="s">
        <v>412</v>
      </c>
      <c r="AU417" s="323" t="s">
        <v>4684</v>
      </c>
      <c r="AV417" s="263" t="s">
        <v>412</v>
      </c>
      <c r="AW417" s="317"/>
      <c r="AX417" s="317"/>
      <c r="AY417" s="279" t="s">
        <v>400</v>
      </c>
      <c r="AZ417" s="221" t="s">
        <v>383</v>
      </c>
      <c r="BA417" s="247" t="s">
        <v>390</v>
      </c>
      <c r="BB417" s="250" t="s">
        <v>789</v>
      </c>
      <c r="BC417" s="264">
        <v>44620</v>
      </c>
      <c r="BD417" s="250" t="s">
        <v>394</v>
      </c>
      <c r="BE417" s="240" t="s">
        <v>576</v>
      </c>
      <c r="BF417" s="124">
        <v>0</v>
      </c>
      <c r="BG417" s="235" t="s">
        <v>386</v>
      </c>
      <c r="BH417" s="223">
        <v>-44620</v>
      </c>
      <c r="BI417" s="221" t="s">
        <v>398</v>
      </c>
      <c r="BJ417" s="267"/>
      <c r="BK417" s="267"/>
      <c r="BL417" s="267"/>
      <c r="BM417" s="267"/>
      <c r="BN417" s="221"/>
      <c r="BO417" s="267"/>
      <c r="BP417" s="268" t="s">
        <v>293</v>
      </c>
      <c r="BQ417" s="62" t="s">
        <v>5006</v>
      </c>
      <c r="BR417" s="269">
        <v>44712</v>
      </c>
      <c r="BS417" s="233" t="s">
        <v>328</v>
      </c>
      <c r="BT417" s="234">
        <v>1</v>
      </c>
      <c r="BU417" s="235" t="s">
        <v>380</v>
      </c>
      <c r="BV417" s="223">
        <v>-76</v>
      </c>
      <c r="BW417" s="221" t="s">
        <v>387</v>
      </c>
      <c r="BX417" s="307">
        <v>44729</v>
      </c>
      <c r="BY417" s="291" t="s">
        <v>4953</v>
      </c>
      <c r="BZ417" s="291" t="s">
        <v>1378</v>
      </c>
      <c r="CA417" s="475">
        <v>1</v>
      </c>
      <c r="CB417" s="236" t="s">
        <v>294</v>
      </c>
      <c r="CC417" s="94"/>
      <c r="CD417" s="236" t="s">
        <v>294</v>
      </c>
      <c r="CE417" s="233" t="s">
        <v>1125</v>
      </c>
      <c r="CF417" s="233" t="s">
        <v>1125</v>
      </c>
      <c r="CG417" s="375" t="s">
        <v>328</v>
      </c>
      <c r="CH417" s="233" t="s">
        <v>328</v>
      </c>
      <c r="CI417" s="234">
        <v>1</v>
      </c>
      <c r="CJ417" s="235" t="str">
        <f t="shared" si="60"/>
        <v>CUMPLIMIENTO TOTAL</v>
      </c>
      <c r="CK417" s="223" t="str">
        <f t="shared" si="57"/>
        <v>NO APLICA ACCION CERRADA</v>
      </c>
      <c r="CL417" s="221" t="str">
        <f t="shared" si="58"/>
        <v>NO APLICA ACCION CERRADA</v>
      </c>
      <c r="CM417" s="239" t="s">
        <v>328</v>
      </c>
      <c r="CN417" s="82" t="s">
        <v>1125</v>
      </c>
      <c r="CO417" s="291" t="s">
        <v>1378</v>
      </c>
      <c r="CP417" s="475">
        <v>1</v>
      </c>
      <c r="CQ417" s="236" t="s">
        <v>294</v>
      </c>
      <c r="CR417" s="94"/>
      <c r="CS417" s="249">
        <v>44963</v>
      </c>
      <c r="CT417" s="82" t="s">
        <v>1125</v>
      </c>
      <c r="CU417" s="82" t="s">
        <v>339</v>
      </c>
      <c r="CV417" s="107">
        <v>1</v>
      </c>
      <c r="CW417" s="110">
        <v>1</v>
      </c>
      <c r="CX417" s="235" t="str">
        <f t="shared" si="61"/>
        <v>CUMPLIMIENTO TOTAL</v>
      </c>
      <c r="CY417" s="223" t="str">
        <f t="shared" si="62"/>
        <v>NO APLICA ACCION CERRADA</v>
      </c>
      <c r="CZ417" s="221" t="str">
        <f>(IF(CQ417="CERRADO","NO APLICA ACCION CERRADA",IF(CW417&lt;=0,"VENCIDO",IF(AY417&lt;=$V$5,"POR VENCER","CON TIEMPO"))))</f>
        <v>NO APLICA ACCION CERRADA</v>
      </c>
      <c r="DA417" s="239" t="s">
        <v>328</v>
      </c>
      <c r="DB417" s="82" t="s">
        <v>1125</v>
      </c>
      <c r="DC417" s="82" t="s">
        <v>339</v>
      </c>
      <c r="DD417" s="107">
        <v>1</v>
      </c>
      <c r="DE417" s="97" t="s">
        <v>294</v>
      </c>
      <c r="DF417" s="94"/>
      <c r="DG417" s="141"/>
      <c r="DH417" s="141"/>
      <c r="DI417" s="141"/>
      <c r="DJ417" s="141"/>
      <c r="DK417" s="141"/>
      <c r="DL417" s="141"/>
      <c r="DM417" s="141"/>
      <c r="DN417" s="141"/>
      <c r="DO417" s="141"/>
      <c r="DP417" s="141"/>
      <c r="DQ417" s="141"/>
      <c r="DR417" s="141"/>
      <c r="DS417" s="141"/>
      <c r="DT417" s="141"/>
      <c r="DU417" s="141"/>
      <c r="DV417" s="141"/>
      <c r="DW417" s="141"/>
      <c r="DX417" s="141"/>
      <c r="DY417" s="141"/>
      <c r="DZ417" s="141"/>
      <c r="EA417" s="141"/>
      <c r="EB417" s="141"/>
      <c r="EC417" s="141"/>
      <c r="ED417" s="141"/>
      <c r="EE417" s="141"/>
      <c r="EF417" s="141"/>
      <c r="EG417" s="141"/>
      <c r="EH417" s="141"/>
      <c r="EI417" s="141"/>
      <c r="EJ417" s="141"/>
      <c r="EK417" s="141"/>
      <c r="EL417" s="141"/>
      <c r="EM417" s="141"/>
      <c r="EN417" s="141"/>
      <c r="EO417" s="141"/>
      <c r="EP417" s="141"/>
      <c r="EQ417" s="141"/>
      <c r="ER417" s="141"/>
      <c r="ES417" s="141"/>
      <c r="ET417" s="141"/>
      <c r="EU417" s="141"/>
      <c r="EV417" s="141"/>
      <c r="EW417" s="141"/>
      <c r="EX417" s="141"/>
      <c r="EY417" s="141"/>
      <c r="EZ417" s="141"/>
      <c r="FA417" s="141"/>
      <c r="FB417" s="141"/>
      <c r="FC417" s="141"/>
      <c r="FD417" s="141"/>
      <c r="FE417" s="141"/>
      <c r="FF417" s="141"/>
      <c r="FG417" s="141"/>
      <c r="FH417" s="141"/>
      <c r="FI417" s="141"/>
      <c r="FJ417" s="141"/>
      <c r="FK417" s="141"/>
      <c r="FL417" s="141"/>
      <c r="FM417" s="141"/>
      <c r="FN417" s="141"/>
      <c r="FO417" s="141"/>
      <c r="FP417" s="141"/>
      <c r="FQ417" s="141"/>
      <c r="FR417" s="141"/>
      <c r="FS417" s="141"/>
      <c r="FT417" s="141"/>
      <c r="FU417" s="141"/>
      <c r="FV417" s="141"/>
      <c r="FW417" s="141"/>
      <c r="FX417" s="141"/>
      <c r="FY417" s="141"/>
      <c r="FZ417" s="141"/>
      <c r="GA417" s="141"/>
      <c r="GB417" s="141"/>
      <c r="GC417" s="141"/>
      <c r="GD417" s="141"/>
      <c r="GE417" s="141"/>
      <c r="GF417" s="141"/>
      <c r="GG417" s="141"/>
      <c r="GH417" s="141"/>
      <c r="GI417" s="141"/>
      <c r="GJ417" s="141"/>
      <c r="GK417" s="141"/>
      <c r="GL417" s="141"/>
      <c r="GM417" s="141"/>
      <c r="GN417" s="141"/>
      <c r="GO417" s="141"/>
      <c r="GP417" s="141"/>
      <c r="GQ417" s="141"/>
      <c r="GR417" s="141"/>
      <c r="GS417" s="141"/>
      <c r="GT417" s="141"/>
      <c r="GU417" s="141"/>
      <c r="GV417" s="141"/>
      <c r="GW417" s="141"/>
      <c r="GX417" s="141"/>
      <c r="GY417" s="141"/>
      <c r="GZ417" s="141"/>
      <c r="HA417" s="141"/>
      <c r="HB417" s="141"/>
      <c r="HC417" s="141"/>
      <c r="HD417" s="141"/>
      <c r="HE417" s="141"/>
      <c r="HF417" s="141"/>
      <c r="HG417" s="141"/>
      <c r="HH417" s="141"/>
      <c r="HI417" s="141"/>
      <c r="HJ417" s="141"/>
      <c r="HK417" s="141"/>
      <c r="HL417" s="141"/>
      <c r="HM417" s="141"/>
      <c r="HN417" s="141"/>
      <c r="HO417" s="141"/>
      <c r="HP417" s="141"/>
      <c r="HQ417" s="141"/>
      <c r="HR417" s="141"/>
      <c r="HS417" s="141"/>
      <c r="HT417" s="141"/>
      <c r="HU417" s="141"/>
      <c r="HV417" s="141"/>
      <c r="HW417" s="141"/>
      <c r="HX417" s="141"/>
      <c r="HY417" s="141"/>
      <c r="HZ417" s="141"/>
      <c r="IA417" s="141"/>
      <c r="IB417" s="141"/>
      <c r="IC417" s="141"/>
      <c r="ID417" s="141"/>
      <c r="IE417" s="141"/>
      <c r="IF417" s="141"/>
      <c r="IG417" s="141"/>
      <c r="IH417" s="141"/>
      <c r="II417" s="141"/>
      <c r="IJ417" s="141"/>
      <c r="IK417" s="141"/>
      <c r="IL417" s="141"/>
      <c r="IM417" s="141"/>
      <c r="IN417" s="141"/>
      <c r="IO417" s="141"/>
      <c r="IP417" s="141"/>
      <c r="IQ417" s="141"/>
      <c r="IR417" s="141"/>
      <c r="IS417" s="141"/>
      <c r="IT417" s="141"/>
      <c r="IU417" s="141"/>
      <c r="IV417" s="141"/>
      <c r="IW417" s="141"/>
      <c r="IX417" s="141"/>
      <c r="IY417" s="141"/>
      <c r="IZ417" s="141"/>
      <c r="JA417" s="141"/>
      <c r="JB417" s="141"/>
      <c r="JC417" s="141"/>
      <c r="JD417" s="141"/>
      <c r="JE417" s="141"/>
      <c r="JF417" s="141"/>
      <c r="JG417" s="141"/>
      <c r="JH417" s="141"/>
      <c r="JI417" s="141"/>
      <c r="JJ417" s="141"/>
      <c r="JK417" s="141"/>
      <c r="JL417" s="141"/>
      <c r="JM417" s="141"/>
      <c r="JN417" s="141"/>
      <c r="JO417" s="141"/>
      <c r="JP417" s="141"/>
      <c r="JQ417" s="141"/>
      <c r="JR417" s="141"/>
      <c r="JS417" s="141"/>
      <c r="JT417" s="141"/>
      <c r="JU417" s="141"/>
      <c r="JV417" s="141"/>
      <c r="JW417" s="141"/>
      <c r="JX417" s="141"/>
      <c r="JY417" s="141"/>
      <c r="JZ417" s="141"/>
      <c r="KA417" s="141"/>
      <c r="KB417" s="141"/>
      <c r="KC417" s="141"/>
      <c r="KD417" s="141"/>
      <c r="KE417" s="141"/>
      <c r="KF417" s="141"/>
      <c r="KG417" s="141"/>
      <c r="KH417" s="141"/>
      <c r="KI417" s="141"/>
      <c r="KJ417" s="141"/>
      <c r="KK417" s="141"/>
      <c r="KL417" s="141"/>
      <c r="KM417" s="141"/>
      <c r="KN417" s="141"/>
      <c r="KO417" s="141"/>
      <c r="KP417" s="141"/>
      <c r="KQ417" s="141"/>
      <c r="KR417" s="141"/>
      <c r="KS417" s="141"/>
      <c r="KT417" s="141"/>
      <c r="KU417" s="141"/>
      <c r="KV417" s="141"/>
      <c r="KW417" s="141"/>
      <c r="KX417" s="141"/>
      <c r="KY417" s="141"/>
      <c r="KZ417" s="141"/>
      <c r="LA417" s="141"/>
      <c r="LB417" s="141"/>
      <c r="LC417" s="141"/>
      <c r="LD417" s="141"/>
      <c r="LE417" s="141"/>
      <c r="LF417" s="141"/>
      <c r="LG417" s="141"/>
      <c r="LH417" s="141"/>
      <c r="LI417" s="141"/>
      <c r="LJ417" s="141"/>
      <c r="LK417" s="141"/>
      <c r="LL417" s="141"/>
      <c r="LM417" s="141"/>
      <c r="LN417" s="141"/>
      <c r="LO417" s="141"/>
      <c r="LP417" s="141"/>
      <c r="LQ417" s="141"/>
      <c r="LR417" s="141"/>
      <c r="LS417" s="141"/>
      <c r="LT417" s="141"/>
      <c r="LU417" s="141"/>
      <c r="LV417" s="141"/>
      <c r="LW417" s="141"/>
      <c r="LX417" s="141"/>
      <c r="LY417" s="141"/>
      <c r="LZ417" s="141"/>
      <c r="MA417" s="141"/>
      <c r="MB417" s="141"/>
      <c r="MC417" s="141"/>
      <c r="MD417" s="141"/>
      <c r="ME417" s="141"/>
      <c r="MF417" s="141"/>
      <c r="MG417" s="141"/>
      <c r="MH417" s="141"/>
      <c r="MI417" s="141"/>
      <c r="MJ417" s="141"/>
      <c r="MK417" s="141"/>
      <c r="ML417" s="141"/>
      <c r="MM417" s="141"/>
      <c r="MN417" s="141"/>
      <c r="MO417" s="141"/>
      <c r="MP417" s="141"/>
      <c r="MQ417" s="141"/>
      <c r="MR417" s="141"/>
      <c r="MS417" s="141"/>
      <c r="MT417" s="141"/>
      <c r="MU417" s="141"/>
      <c r="MV417" s="141"/>
      <c r="MW417" s="141"/>
      <c r="MX417" s="141"/>
      <c r="MY417" s="141"/>
      <c r="MZ417" s="141"/>
      <c r="NA417" s="141"/>
      <c r="NB417" s="141"/>
      <c r="NC417" s="141"/>
      <c r="ND417" s="141"/>
      <c r="NE417" s="141"/>
      <c r="NF417" s="141"/>
      <c r="NG417" s="141"/>
      <c r="NH417" s="141"/>
      <c r="NI417" s="141"/>
      <c r="NJ417" s="141"/>
      <c r="NK417" s="141"/>
      <c r="NL417" s="141"/>
      <c r="NM417" s="141"/>
      <c r="NN417" s="141"/>
      <c r="NO417" s="141"/>
      <c r="NP417" s="141"/>
      <c r="NQ417" s="141"/>
      <c r="NR417" s="141"/>
      <c r="NS417" s="141"/>
      <c r="NT417" s="141"/>
      <c r="NU417" s="141"/>
      <c r="NV417" s="141"/>
      <c r="NW417" s="141"/>
      <c r="NX417" s="141"/>
      <c r="NY417" s="141"/>
      <c r="NZ417" s="141"/>
      <c r="OA417" s="141"/>
      <c r="OB417" s="141"/>
      <c r="OC417" s="141"/>
      <c r="OD417" s="141"/>
      <c r="OE417" s="141"/>
      <c r="OF417" s="141"/>
      <c r="OG417" s="141"/>
      <c r="OH417" s="141"/>
      <c r="OI417" s="141"/>
      <c r="OJ417" s="141"/>
      <c r="OK417" s="141"/>
      <c r="OL417" s="141"/>
      <c r="OM417" s="141"/>
      <c r="ON417" s="141"/>
      <c r="OO417" s="141"/>
      <c r="OP417" s="141"/>
      <c r="OQ417" s="141"/>
      <c r="OR417" s="141"/>
      <c r="OS417" s="141"/>
      <c r="OT417" s="141"/>
      <c r="OU417" s="141"/>
      <c r="OV417" s="141"/>
      <c r="OW417" s="141"/>
      <c r="OX417" s="141"/>
      <c r="OY417" s="141"/>
      <c r="OZ417" s="141"/>
      <c r="PA417" s="141"/>
      <c r="PB417" s="141"/>
      <c r="PC417" s="141"/>
      <c r="PD417" s="141"/>
      <c r="PE417" s="141"/>
      <c r="PF417" s="141"/>
      <c r="PG417" s="141"/>
      <c r="PH417" s="141"/>
      <c r="PI417" s="141"/>
      <c r="PJ417" s="141"/>
      <c r="PK417" s="141"/>
      <c r="PL417" s="141"/>
      <c r="PM417" s="141"/>
      <c r="PN417" s="141"/>
      <c r="PO417" s="141"/>
      <c r="PP417" s="141"/>
      <c r="PQ417" s="141"/>
      <c r="PR417" s="141"/>
      <c r="PS417" s="141"/>
      <c r="PT417" s="141"/>
      <c r="PU417" s="141"/>
      <c r="PV417" s="141"/>
      <c r="PW417" s="141"/>
      <c r="PX417" s="141"/>
      <c r="PY417" s="141"/>
      <c r="PZ417" s="141"/>
      <c r="QA417" s="141"/>
      <c r="QB417" s="141"/>
      <c r="QC417" s="141"/>
      <c r="QD417" s="141"/>
      <c r="QE417" s="141"/>
      <c r="QF417" s="141"/>
      <c r="QG417" s="145"/>
    </row>
    <row r="418" spans="1:449" s="251" customFormat="1" ht="118.5" hidden="1" customHeight="1">
      <c r="A418" s="252">
        <v>392</v>
      </c>
      <c r="B418" s="253" t="s">
        <v>959</v>
      </c>
      <c r="C418" s="215" t="s">
        <v>649</v>
      </c>
      <c r="D418" s="213" t="s">
        <v>344</v>
      </c>
      <c r="E418" s="213" t="s">
        <v>5007</v>
      </c>
      <c r="F418" s="215" t="s">
        <v>648</v>
      </c>
      <c r="G418" s="215" t="s">
        <v>649</v>
      </c>
      <c r="H418" s="213" t="s">
        <v>344</v>
      </c>
      <c r="I418" s="215" t="s">
        <v>5007</v>
      </c>
      <c r="J418" s="215" t="s">
        <v>652</v>
      </c>
      <c r="K418" s="215" t="s">
        <v>694</v>
      </c>
      <c r="L418" s="215" t="s">
        <v>695</v>
      </c>
      <c r="M418" s="215" t="s">
        <v>696</v>
      </c>
      <c r="N418" s="215" t="s">
        <v>697</v>
      </c>
      <c r="O418" s="213" t="s">
        <v>17</v>
      </c>
      <c r="P418" s="213" t="s">
        <v>19</v>
      </c>
      <c r="Q418" s="213" t="s">
        <v>482</v>
      </c>
      <c r="R418" s="213" t="s">
        <v>250</v>
      </c>
      <c r="S418" s="255" t="s">
        <v>5008</v>
      </c>
      <c r="T418" s="371" t="s">
        <v>5009</v>
      </c>
      <c r="U418" s="274" t="s">
        <v>4830</v>
      </c>
      <c r="V418" s="274">
        <v>2021</v>
      </c>
      <c r="W418" s="255" t="s">
        <v>5010</v>
      </c>
      <c r="X418" s="61" t="s">
        <v>5011</v>
      </c>
      <c r="Y418" s="275" t="s">
        <v>5012</v>
      </c>
      <c r="Z418" s="61" t="s">
        <v>5013</v>
      </c>
      <c r="AA418" s="371">
        <v>1</v>
      </c>
      <c r="AB418" s="273" t="s">
        <v>5014</v>
      </c>
      <c r="AC418" s="273" t="s">
        <v>5015</v>
      </c>
      <c r="AD418" s="605">
        <v>1</v>
      </c>
      <c r="AE418" s="61" t="s">
        <v>5016</v>
      </c>
      <c r="AF418" s="277">
        <v>44545</v>
      </c>
      <c r="AG418" s="607">
        <v>44635</v>
      </c>
      <c r="AH418" s="260">
        <v>44743</v>
      </c>
      <c r="AI418" s="260" t="s">
        <v>309</v>
      </c>
      <c r="AJ418" s="260" t="s">
        <v>309</v>
      </c>
      <c r="AK418" s="218">
        <f t="shared" si="59"/>
        <v>-76</v>
      </c>
      <c r="AL418" s="592" t="s">
        <v>4684</v>
      </c>
      <c r="AM418" s="316"/>
      <c r="AN418" s="316"/>
      <c r="AO418" s="316"/>
      <c r="AP418" s="317"/>
      <c r="AQ418" s="235" t="s">
        <v>386</v>
      </c>
      <c r="AR418" s="223">
        <v>184</v>
      </c>
      <c r="AS418" s="279" t="s">
        <v>398</v>
      </c>
      <c r="AT418" s="262" t="s">
        <v>412</v>
      </c>
      <c r="AU418" s="323" t="s">
        <v>4684</v>
      </c>
      <c r="AV418" s="263" t="s">
        <v>412</v>
      </c>
      <c r="AW418" s="317"/>
      <c r="AX418" s="317"/>
      <c r="AY418" s="279" t="s">
        <v>400</v>
      </c>
      <c r="AZ418" s="221" t="s">
        <v>383</v>
      </c>
      <c r="BA418" s="247" t="s">
        <v>390</v>
      </c>
      <c r="BB418" s="250" t="s">
        <v>789</v>
      </c>
      <c r="BC418" s="264">
        <v>44620</v>
      </c>
      <c r="BD418" s="250" t="s">
        <v>394</v>
      </c>
      <c r="BE418" s="240" t="s">
        <v>576</v>
      </c>
      <c r="BF418" s="124">
        <v>0</v>
      </c>
      <c r="BG418" s="235" t="s">
        <v>386</v>
      </c>
      <c r="BH418" s="223">
        <v>-44620</v>
      </c>
      <c r="BI418" s="221" t="s">
        <v>398</v>
      </c>
      <c r="BJ418" s="267"/>
      <c r="BK418" s="267"/>
      <c r="BL418" s="267"/>
      <c r="BM418" s="267"/>
      <c r="BN418" s="221"/>
      <c r="BO418" s="267"/>
      <c r="BP418" s="268" t="s">
        <v>293</v>
      </c>
      <c r="BQ418" s="62" t="s">
        <v>5017</v>
      </c>
      <c r="BR418" s="269">
        <v>44712</v>
      </c>
      <c r="BS418" s="233" t="s">
        <v>328</v>
      </c>
      <c r="BT418" s="234">
        <v>1</v>
      </c>
      <c r="BU418" s="235" t="s">
        <v>380</v>
      </c>
      <c r="BV418" s="223">
        <v>-76</v>
      </c>
      <c r="BW418" s="221" t="s">
        <v>387</v>
      </c>
      <c r="BX418" s="307">
        <v>44729</v>
      </c>
      <c r="BY418" s="291" t="s">
        <v>5018</v>
      </c>
      <c r="BZ418" s="291" t="s">
        <v>1378</v>
      </c>
      <c r="CA418" s="475">
        <v>1</v>
      </c>
      <c r="CB418" s="236" t="s">
        <v>294</v>
      </c>
      <c r="CC418" s="94"/>
      <c r="CD418" s="236" t="s">
        <v>294</v>
      </c>
      <c r="CE418" s="233" t="s">
        <v>1125</v>
      </c>
      <c r="CF418" s="233" t="s">
        <v>1125</v>
      </c>
      <c r="CG418" s="375" t="s">
        <v>328</v>
      </c>
      <c r="CH418" s="233" t="s">
        <v>328</v>
      </c>
      <c r="CI418" s="234">
        <v>1</v>
      </c>
      <c r="CJ418" s="235" t="str">
        <f t="shared" si="60"/>
        <v>CUMPLIMIENTO TOTAL</v>
      </c>
      <c r="CK418" s="223" t="str">
        <f t="shared" si="57"/>
        <v>NO APLICA ACCION CERRADA</v>
      </c>
      <c r="CL418" s="221" t="str">
        <f t="shared" si="58"/>
        <v>NO APLICA ACCION CERRADA</v>
      </c>
      <c r="CM418" s="239" t="s">
        <v>328</v>
      </c>
      <c r="CN418" s="82" t="s">
        <v>1125</v>
      </c>
      <c r="CO418" s="291" t="s">
        <v>1378</v>
      </c>
      <c r="CP418" s="475">
        <v>1</v>
      </c>
      <c r="CQ418" s="236" t="s">
        <v>294</v>
      </c>
      <c r="CR418" s="94"/>
      <c r="CS418" s="249">
        <v>44963</v>
      </c>
      <c r="CT418" s="82" t="s">
        <v>1125</v>
      </c>
      <c r="CU418" s="82" t="s">
        <v>339</v>
      </c>
      <c r="CV418" s="107">
        <v>1</v>
      </c>
      <c r="CW418" s="110">
        <v>1</v>
      </c>
      <c r="CX418" s="235" t="str">
        <f t="shared" si="61"/>
        <v>CUMPLIMIENTO TOTAL</v>
      </c>
      <c r="CY418" s="223" t="str">
        <f t="shared" si="62"/>
        <v>NO APLICA ACCION CERRADA</v>
      </c>
      <c r="CZ418" s="221" t="str">
        <f>(IF(CQ418="CERRADO","NO APLICA ACCION CERRADA",IF(CW418&lt;=0,"VENCIDO",IF(AY418&lt;=$V$5,"POR VENCER","CON TIEMPO"))))</f>
        <v>NO APLICA ACCION CERRADA</v>
      </c>
      <c r="DA418" s="239" t="s">
        <v>328</v>
      </c>
      <c r="DB418" s="82" t="s">
        <v>1125</v>
      </c>
      <c r="DC418" s="82" t="s">
        <v>339</v>
      </c>
      <c r="DD418" s="107">
        <v>1</v>
      </c>
      <c r="DE418" s="97" t="s">
        <v>294</v>
      </c>
      <c r="DF418" s="94"/>
      <c r="DG418" s="141"/>
      <c r="DH418" s="141"/>
      <c r="DI418" s="141"/>
      <c r="DJ418" s="141"/>
      <c r="DK418" s="141"/>
      <c r="DL418" s="141"/>
      <c r="DM418" s="141"/>
      <c r="DN418" s="141"/>
      <c r="DO418" s="141"/>
      <c r="DP418" s="141"/>
      <c r="DQ418" s="141"/>
      <c r="DR418" s="141"/>
      <c r="DS418" s="141"/>
      <c r="DT418" s="141"/>
      <c r="DU418" s="141"/>
      <c r="DV418" s="141"/>
      <c r="DW418" s="141"/>
      <c r="DX418" s="141"/>
      <c r="DY418" s="141"/>
      <c r="DZ418" s="141"/>
      <c r="EA418" s="141"/>
      <c r="EB418" s="141"/>
      <c r="EC418" s="141"/>
      <c r="ED418" s="141"/>
      <c r="EE418" s="141"/>
      <c r="EF418" s="141"/>
      <c r="EG418" s="141"/>
      <c r="EH418" s="141"/>
      <c r="EI418" s="141"/>
      <c r="EJ418" s="141"/>
      <c r="EK418" s="141"/>
      <c r="EL418" s="141"/>
      <c r="EM418" s="141"/>
      <c r="EN418" s="141"/>
      <c r="EO418" s="141"/>
      <c r="EP418" s="141"/>
      <c r="EQ418" s="141"/>
      <c r="ER418" s="141"/>
      <c r="ES418" s="141"/>
      <c r="ET418" s="141"/>
      <c r="EU418" s="141"/>
      <c r="EV418" s="141"/>
      <c r="EW418" s="141"/>
      <c r="EX418" s="141"/>
      <c r="EY418" s="141"/>
      <c r="EZ418" s="141"/>
      <c r="FA418" s="141"/>
      <c r="FB418" s="141"/>
      <c r="FC418" s="141"/>
      <c r="FD418" s="141"/>
      <c r="FE418" s="141"/>
      <c r="FF418" s="141"/>
      <c r="FG418" s="141"/>
      <c r="FH418" s="141"/>
      <c r="FI418" s="141"/>
      <c r="FJ418" s="141"/>
      <c r="FK418" s="141"/>
      <c r="FL418" s="141"/>
      <c r="FM418" s="141"/>
      <c r="FN418" s="141"/>
      <c r="FO418" s="141"/>
      <c r="FP418" s="141"/>
      <c r="FQ418" s="141"/>
      <c r="FR418" s="141"/>
      <c r="FS418" s="141"/>
      <c r="FT418" s="141"/>
      <c r="FU418" s="141"/>
      <c r="FV418" s="141"/>
      <c r="FW418" s="141"/>
      <c r="FX418" s="141"/>
      <c r="FY418" s="141"/>
      <c r="FZ418" s="141"/>
      <c r="GA418" s="141"/>
      <c r="GB418" s="141"/>
      <c r="GC418" s="141"/>
      <c r="GD418" s="141"/>
      <c r="GE418" s="141"/>
      <c r="GF418" s="141"/>
      <c r="GG418" s="141"/>
      <c r="GH418" s="141"/>
      <c r="GI418" s="141"/>
      <c r="GJ418" s="141"/>
      <c r="GK418" s="141"/>
      <c r="GL418" s="141"/>
      <c r="GM418" s="141"/>
      <c r="GN418" s="141"/>
      <c r="GO418" s="141"/>
      <c r="GP418" s="141"/>
      <c r="GQ418" s="141"/>
      <c r="GR418" s="141"/>
      <c r="GS418" s="141"/>
      <c r="GT418" s="141"/>
      <c r="GU418" s="141"/>
      <c r="GV418" s="141"/>
      <c r="GW418" s="141"/>
      <c r="GX418" s="141"/>
      <c r="GY418" s="141"/>
      <c r="GZ418" s="141"/>
      <c r="HA418" s="141"/>
      <c r="HB418" s="141"/>
      <c r="HC418" s="141"/>
      <c r="HD418" s="141"/>
      <c r="HE418" s="141"/>
      <c r="HF418" s="141"/>
      <c r="HG418" s="141"/>
      <c r="HH418" s="141"/>
      <c r="HI418" s="141"/>
      <c r="HJ418" s="141"/>
      <c r="HK418" s="141"/>
      <c r="HL418" s="141"/>
      <c r="HM418" s="141"/>
      <c r="HN418" s="141"/>
      <c r="HO418" s="141"/>
      <c r="HP418" s="141"/>
      <c r="HQ418" s="141"/>
      <c r="HR418" s="141"/>
      <c r="HS418" s="141"/>
      <c r="HT418" s="141"/>
      <c r="HU418" s="141"/>
      <c r="HV418" s="141"/>
      <c r="HW418" s="141"/>
      <c r="HX418" s="141"/>
      <c r="HY418" s="141"/>
      <c r="HZ418" s="141"/>
      <c r="IA418" s="141"/>
      <c r="IB418" s="141"/>
      <c r="IC418" s="141"/>
      <c r="ID418" s="141"/>
      <c r="IE418" s="141"/>
      <c r="IF418" s="141"/>
      <c r="IG418" s="141"/>
      <c r="IH418" s="141"/>
      <c r="II418" s="141"/>
      <c r="IJ418" s="141"/>
      <c r="IK418" s="141"/>
      <c r="IL418" s="141"/>
      <c r="IM418" s="141"/>
      <c r="IN418" s="141"/>
      <c r="IO418" s="141"/>
      <c r="IP418" s="141"/>
      <c r="IQ418" s="141"/>
      <c r="IR418" s="141"/>
      <c r="IS418" s="141"/>
      <c r="IT418" s="141"/>
      <c r="IU418" s="141"/>
      <c r="IV418" s="141"/>
      <c r="IW418" s="141"/>
      <c r="IX418" s="141"/>
      <c r="IY418" s="141"/>
      <c r="IZ418" s="141"/>
      <c r="JA418" s="141"/>
      <c r="JB418" s="141"/>
      <c r="JC418" s="141"/>
      <c r="JD418" s="141"/>
      <c r="JE418" s="141"/>
      <c r="JF418" s="141"/>
      <c r="JG418" s="141"/>
      <c r="JH418" s="141"/>
      <c r="JI418" s="141"/>
      <c r="JJ418" s="141"/>
      <c r="JK418" s="141"/>
      <c r="JL418" s="141"/>
      <c r="JM418" s="141"/>
      <c r="JN418" s="141"/>
      <c r="JO418" s="141"/>
      <c r="JP418" s="141"/>
      <c r="JQ418" s="141"/>
      <c r="JR418" s="141"/>
      <c r="JS418" s="141"/>
      <c r="JT418" s="141"/>
      <c r="JU418" s="141"/>
      <c r="JV418" s="141"/>
      <c r="JW418" s="141"/>
      <c r="JX418" s="141"/>
      <c r="JY418" s="141"/>
      <c r="JZ418" s="141"/>
      <c r="KA418" s="141"/>
      <c r="KB418" s="141"/>
      <c r="KC418" s="141"/>
      <c r="KD418" s="141"/>
      <c r="KE418" s="141"/>
      <c r="KF418" s="141"/>
      <c r="KG418" s="141"/>
      <c r="KH418" s="141"/>
      <c r="KI418" s="141"/>
      <c r="KJ418" s="141"/>
      <c r="KK418" s="141"/>
      <c r="KL418" s="141"/>
      <c r="KM418" s="141"/>
      <c r="KN418" s="141"/>
      <c r="KO418" s="141"/>
      <c r="KP418" s="141"/>
      <c r="KQ418" s="141"/>
      <c r="KR418" s="141"/>
      <c r="KS418" s="141"/>
      <c r="KT418" s="141"/>
      <c r="KU418" s="141"/>
      <c r="KV418" s="141"/>
      <c r="KW418" s="141"/>
      <c r="KX418" s="141"/>
      <c r="KY418" s="141"/>
      <c r="KZ418" s="141"/>
      <c r="LA418" s="141"/>
      <c r="LB418" s="141"/>
      <c r="LC418" s="141"/>
      <c r="LD418" s="141"/>
      <c r="LE418" s="141"/>
      <c r="LF418" s="141"/>
      <c r="LG418" s="141"/>
      <c r="LH418" s="141"/>
      <c r="LI418" s="141"/>
      <c r="LJ418" s="141"/>
      <c r="LK418" s="141"/>
      <c r="LL418" s="141"/>
      <c r="LM418" s="141"/>
      <c r="LN418" s="141"/>
      <c r="LO418" s="141"/>
      <c r="LP418" s="141"/>
      <c r="LQ418" s="141"/>
      <c r="LR418" s="141"/>
      <c r="LS418" s="141"/>
      <c r="LT418" s="141"/>
      <c r="LU418" s="141"/>
      <c r="LV418" s="141"/>
      <c r="LW418" s="141"/>
      <c r="LX418" s="141"/>
      <c r="LY418" s="141"/>
      <c r="LZ418" s="141"/>
      <c r="MA418" s="141"/>
      <c r="MB418" s="141"/>
      <c r="MC418" s="141"/>
      <c r="MD418" s="141"/>
      <c r="ME418" s="141"/>
      <c r="MF418" s="141"/>
      <c r="MG418" s="141"/>
      <c r="MH418" s="141"/>
      <c r="MI418" s="141"/>
      <c r="MJ418" s="141"/>
      <c r="MK418" s="141"/>
      <c r="ML418" s="141"/>
      <c r="MM418" s="141"/>
      <c r="MN418" s="141"/>
      <c r="MO418" s="141"/>
      <c r="MP418" s="141"/>
      <c r="MQ418" s="141"/>
      <c r="MR418" s="141"/>
      <c r="MS418" s="141"/>
      <c r="MT418" s="141"/>
      <c r="MU418" s="141"/>
      <c r="MV418" s="141"/>
      <c r="MW418" s="141"/>
      <c r="MX418" s="141"/>
      <c r="MY418" s="141"/>
      <c r="MZ418" s="141"/>
      <c r="NA418" s="141"/>
      <c r="NB418" s="141"/>
      <c r="NC418" s="141"/>
      <c r="ND418" s="141"/>
      <c r="NE418" s="141"/>
      <c r="NF418" s="141"/>
      <c r="NG418" s="141"/>
      <c r="NH418" s="141"/>
      <c r="NI418" s="141"/>
      <c r="NJ418" s="141"/>
      <c r="NK418" s="141"/>
      <c r="NL418" s="141"/>
      <c r="NM418" s="141"/>
      <c r="NN418" s="141"/>
      <c r="NO418" s="141"/>
      <c r="NP418" s="141"/>
      <c r="NQ418" s="141"/>
      <c r="NR418" s="141"/>
      <c r="NS418" s="141"/>
      <c r="NT418" s="141"/>
      <c r="NU418" s="141"/>
      <c r="NV418" s="141"/>
      <c r="NW418" s="141"/>
      <c r="NX418" s="141"/>
      <c r="NY418" s="141"/>
      <c r="NZ418" s="141"/>
      <c r="OA418" s="141"/>
      <c r="OB418" s="141"/>
      <c r="OC418" s="141"/>
      <c r="OD418" s="141"/>
      <c r="OE418" s="141"/>
      <c r="OF418" s="141"/>
      <c r="OG418" s="141"/>
      <c r="OH418" s="141"/>
      <c r="OI418" s="141"/>
      <c r="OJ418" s="141"/>
      <c r="OK418" s="141"/>
      <c r="OL418" s="141"/>
      <c r="OM418" s="141"/>
      <c r="ON418" s="141"/>
      <c r="OO418" s="141"/>
      <c r="OP418" s="141"/>
      <c r="OQ418" s="141"/>
      <c r="OR418" s="141"/>
      <c r="OS418" s="141"/>
      <c r="OT418" s="141"/>
      <c r="OU418" s="141"/>
      <c r="OV418" s="141"/>
      <c r="OW418" s="141"/>
      <c r="OX418" s="141"/>
      <c r="OY418" s="141"/>
      <c r="OZ418" s="141"/>
      <c r="PA418" s="141"/>
      <c r="PB418" s="141"/>
      <c r="PC418" s="141"/>
      <c r="PD418" s="141"/>
      <c r="PE418" s="141"/>
      <c r="PF418" s="141"/>
      <c r="PG418" s="141"/>
      <c r="PH418" s="141"/>
      <c r="PI418" s="141"/>
      <c r="PJ418" s="141"/>
      <c r="PK418" s="141"/>
      <c r="PL418" s="141"/>
      <c r="PM418" s="141"/>
      <c r="PN418" s="141"/>
      <c r="PO418" s="141"/>
      <c r="PP418" s="141"/>
      <c r="PQ418" s="141"/>
      <c r="PR418" s="141"/>
      <c r="PS418" s="141"/>
      <c r="PT418" s="141"/>
      <c r="PU418" s="141"/>
      <c r="PV418" s="141"/>
      <c r="PW418" s="141"/>
      <c r="PX418" s="141"/>
      <c r="PY418" s="141"/>
      <c r="PZ418" s="141"/>
      <c r="QA418" s="141"/>
      <c r="QB418" s="141"/>
      <c r="QC418" s="141"/>
      <c r="QD418" s="141"/>
      <c r="QE418" s="141"/>
      <c r="QF418" s="141"/>
      <c r="QG418" s="145"/>
    </row>
    <row r="419" spans="1:449" s="145" customFormat="1" ht="118.5" hidden="1" customHeight="1">
      <c r="A419" s="212">
        <v>393</v>
      </c>
      <c r="B419" s="215" t="s">
        <v>959</v>
      </c>
      <c r="C419" s="215" t="s">
        <v>649</v>
      </c>
      <c r="D419" s="213" t="s">
        <v>344</v>
      </c>
      <c r="E419" s="213" t="s">
        <v>3528</v>
      </c>
      <c r="F419" s="213" t="s">
        <v>662</v>
      </c>
      <c r="G419" s="214" t="s">
        <v>269</v>
      </c>
      <c r="H419" s="213" t="s">
        <v>341</v>
      </c>
      <c r="I419" s="213" t="s">
        <v>662</v>
      </c>
      <c r="J419" s="288" t="s">
        <v>663</v>
      </c>
      <c r="K419" s="288" t="s">
        <v>638</v>
      </c>
      <c r="L419" s="288" t="s">
        <v>639</v>
      </c>
      <c r="M419" s="288" t="s">
        <v>664</v>
      </c>
      <c r="N419" s="288" t="s">
        <v>665</v>
      </c>
      <c r="O419" s="273" t="s">
        <v>127</v>
      </c>
      <c r="P419" s="213" t="s">
        <v>5019</v>
      </c>
      <c r="Q419" s="213" t="s">
        <v>666</v>
      </c>
      <c r="R419" s="213" t="s">
        <v>250</v>
      </c>
      <c r="S419" s="213" t="s">
        <v>5020</v>
      </c>
      <c r="T419" s="273" t="s">
        <v>4433</v>
      </c>
      <c r="U419" s="274" t="s">
        <v>4830</v>
      </c>
      <c r="V419" s="274">
        <v>2021</v>
      </c>
      <c r="W419" s="213" t="s">
        <v>5021</v>
      </c>
      <c r="X419" s="61" t="s">
        <v>5022</v>
      </c>
      <c r="Y419" s="275" t="s">
        <v>5023</v>
      </c>
      <c r="Z419" s="61" t="s">
        <v>5024</v>
      </c>
      <c r="AA419" s="273">
        <v>1</v>
      </c>
      <c r="AB419" s="273" t="s">
        <v>5025</v>
      </c>
      <c r="AC419" s="273" t="s">
        <v>5026</v>
      </c>
      <c r="AD419" s="276">
        <v>1</v>
      </c>
      <c r="AE419" s="61" t="s">
        <v>5027</v>
      </c>
      <c r="AF419" s="277">
        <v>44562</v>
      </c>
      <c r="AG419" s="277">
        <v>44864</v>
      </c>
      <c r="AH419" s="260">
        <v>44900</v>
      </c>
      <c r="AI419" s="217" t="s">
        <v>309</v>
      </c>
      <c r="AJ419" s="217" t="s">
        <v>309</v>
      </c>
      <c r="AK419" s="218">
        <f t="shared" si="59"/>
        <v>153</v>
      </c>
      <c r="AL419" s="592" t="s">
        <v>4684</v>
      </c>
      <c r="AM419" s="279"/>
      <c r="AN419" s="279"/>
      <c r="AO419" s="279"/>
      <c r="AP419" s="227"/>
      <c r="AQ419" s="235" t="s">
        <v>386</v>
      </c>
      <c r="AR419" s="223">
        <v>413</v>
      </c>
      <c r="AS419" s="279" t="s">
        <v>398</v>
      </c>
      <c r="AT419" s="220" t="s">
        <v>412</v>
      </c>
      <c r="AU419" s="323" t="s">
        <v>4684</v>
      </c>
      <c r="AV419" s="263" t="s">
        <v>412</v>
      </c>
      <c r="AW419" s="227"/>
      <c r="AX419" s="227"/>
      <c r="AY419" s="279" t="s">
        <v>400</v>
      </c>
      <c r="AZ419" s="221" t="s">
        <v>383</v>
      </c>
      <c r="BA419" s="247" t="s">
        <v>390</v>
      </c>
      <c r="BB419" s="50" t="s">
        <v>2580</v>
      </c>
      <c r="BC419" s="544">
        <v>44620</v>
      </c>
      <c r="BD419" s="50" t="s">
        <v>307</v>
      </c>
      <c r="BE419" s="50" t="s">
        <v>4988</v>
      </c>
      <c r="BF419" s="693">
        <v>0</v>
      </c>
      <c r="BG419" s="235" t="s">
        <v>386</v>
      </c>
      <c r="BH419" s="223">
        <v>-44620</v>
      </c>
      <c r="BI419" s="221" t="s">
        <v>398</v>
      </c>
      <c r="BJ419" s="36"/>
      <c r="BK419" s="36"/>
      <c r="BL419" s="36"/>
      <c r="BM419" s="36"/>
      <c r="BN419" s="221"/>
      <c r="BO419" s="36"/>
      <c r="BP419" s="231" t="s">
        <v>293</v>
      </c>
      <c r="BQ419" s="62" t="s">
        <v>5028</v>
      </c>
      <c r="BR419" s="232">
        <v>44712</v>
      </c>
      <c r="BS419" s="233" t="s">
        <v>5029</v>
      </c>
      <c r="BT419" s="234">
        <v>0.5</v>
      </c>
      <c r="BU419" s="235" t="s">
        <v>422</v>
      </c>
      <c r="BV419" s="223">
        <v>153</v>
      </c>
      <c r="BW419" s="221" t="s">
        <v>398</v>
      </c>
      <c r="BX419" s="140">
        <v>44734</v>
      </c>
      <c r="BY419" s="291" t="s">
        <v>5030</v>
      </c>
      <c r="BZ419" s="70" t="s">
        <v>466</v>
      </c>
      <c r="CA419" s="116">
        <v>0.5</v>
      </c>
      <c r="CB419" s="236" t="s">
        <v>293</v>
      </c>
      <c r="CC419" s="70"/>
      <c r="CD419" s="231" t="s">
        <v>293</v>
      </c>
      <c r="CE419" s="237">
        <v>44823</v>
      </c>
      <c r="CF419" s="26" t="s">
        <v>5031</v>
      </c>
      <c r="CG419" s="26" t="s">
        <v>5032</v>
      </c>
      <c r="CH419" s="238" t="s">
        <v>3924</v>
      </c>
      <c r="CI419" s="134">
        <v>1</v>
      </c>
      <c r="CJ419" s="235" t="str">
        <f t="shared" si="60"/>
        <v>CUMPLIMIENTO TOTAL</v>
      </c>
      <c r="CK419" s="223">
        <f t="shared" si="57"/>
        <v>153</v>
      </c>
      <c r="CL419" s="221" t="str">
        <f t="shared" si="58"/>
        <v>CON TIEMPO</v>
      </c>
      <c r="CM419" s="239">
        <v>44883</v>
      </c>
      <c r="CN419" s="82" t="s">
        <v>5033</v>
      </c>
      <c r="CO419" s="82" t="s">
        <v>727</v>
      </c>
      <c r="CP419" s="116">
        <v>1</v>
      </c>
      <c r="CQ419" s="236" t="s">
        <v>294</v>
      </c>
      <c r="CR419" s="70"/>
      <c r="CS419" s="249">
        <v>44963</v>
      </c>
      <c r="CT419" s="82" t="s">
        <v>1125</v>
      </c>
      <c r="CU419" s="82" t="s">
        <v>339</v>
      </c>
      <c r="CV419" s="107">
        <v>1</v>
      </c>
      <c r="CW419" s="110">
        <v>1</v>
      </c>
      <c r="CX419" s="235" t="str">
        <f t="shared" si="61"/>
        <v>CUMPLIMIENTO TOTAL</v>
      </c>
      <c r="CY419" s="223" t="str">
        <f t="shared" si="62"/>
        <v>NO APLICA ACCION CERRADA</v>
      </c>
      <c r="CZ419" s="221" t="str">
        <f>(IF(CQ419="CERRADO","NO APLICA ACCION CERRADA",IF(CW419&lt;=0,"VENCIDO",IF(AY419&lt;=$V$5,"POR VENCER","CON TIEMPO"))))</f>
        <v>NO APLICA ACCION CERRADA</v>
      </c>
      <c r="DA419" s="239" t="s">
        <v>328</v>
      </c>
      <c r="DB419" s="82" t="s">
        <v>1125</v>
      </c>
      <c r="DC419" s="82" t="s">
        <v>339</v>
      </c>
      <c r="DD419" s="107">
        <v>1</v>
      </c>
      <c r="DE419" s="97" t="s">
        <v>294</v>
      </c>
      <c r="DF419" s="70"/>
      <c r="DG419" s="99"/>
      <c r="DH419" s="99"/>
      <c r="DI419" s="99"/>
      <c r="DJ419" s="99"/>
      <c r="DK419" s="99"/>
      <c r="DL419" s="99"/>
      <c r="DM419" s="99"/>
      <c r="DN419" s="99"/>
      <c r="DO419" s="99"/>
      <c r="DP419" s="99"/>
      <c r="DQ419" s="99"/>
      <c r="DR419" s="99"/>
      <c r="DS419" s="99"/>
      <c r="DT419" s="99"/>
      <c r="DU419" s="99"/>
      <c r="DV419" s="99"/>
      <c r="DW419" s="99"/>
      <c r="DX419" s="99"/>
      <c r="DY419" s="99"/>
      <c r="DZ419" s="99"/>
      <c r="EA419" s="99"/>
      <c r="EB419" s="99"/>
      <c r="EC419" s="99"/>
      <c r="ED419" s="99"/>
      <c r="EE419" s="99"/>
      <c r="EF419" s="99"/>
      <c r="EG419" s="99"/>
      <c r="EH419" s="99"/>
      <c r="EI419" s="99"/>
      <c r="EJ419" s="99"/>
      <c r="EK419" s="99"/>
      <c r="EL419" s="99"/>
      <c r="EM419" s="99"/>
      <c r="EN419" s="99"/>
      <c r="EO419" s="99"/>
      <c r="EP419" s="99"/>
      <c r="EQ419" s="99"/>
      <c r="ER419" s="99"/>
      <c r="ES419" s="99"/>
      <c r="ET419" s="99"/>
      <c r="EU419" s="99"/>
      <c r="EV419" s="99"/>
      <c r="EW419" s="99"/>
      <c r="EX419" s="99"/>
      <c r="EY419" s="99"/>
      <c r="EZ419" s="99"/>
      <c r="FA419" s="99"/>
      <c r="FB419" s="99"/>
      <c r="FC419" s="99"/>
      <c r="FD419" s="99"/>
      <c r="FE419" s="99"/>
      <c r="FF419" s="99"/>
      <c r="FG419" s="99"/>
      <c r="FH419" s="99"/>
      <c r="FI419" s="99"/>
      <c r="FJ419" s="99"/>
      <c r="FK419" s="99"/>
      <c r="FL419" s="99"/>
      <c r="FM419" s="99"/>
      <c r="FN419" s="99"/>
      <c r="FO419" s="99"/>
      <c r="FP419" s="99"/>
      <c r="FQ419" s="99"/>
      <c r="FR419" s="99"/>
      <c r="FS419" s="99"/>
      <c r="FT419" s="99"/>
      <c r="FU419" s="99"/>
      <c r="FV419" s="99"/>
      <c r="FW419" s="99"/>
      <c r="FX419" s="99"/>
      <c r="FY419" s="99"/>
      <c r="FZ419" s="99"/>
      <c r="GA419" s="99"/>
      <c r="GB419" s="99"/>
      <c r="GC419" s="99"/>
      <c r="GD419" s="99"/>
      <c r="GE419" s="99"/>
      <c r="GF419" s="99"/>
      <c r="GG419" s="99"/>
      <c r="GH419" s="99"/>
      <c r="GI419" s="99"/>
      <c r="GJ419" s="99"/>
      <c r="GK419" s="99"/>
      <c r="GL419" s="99"/>
      <c r="GM419" s="99"/>
      <c r="GN419" s="99"/>
      <c r="GO419" s="99"/>
      <c r="GP419" s="99"/>
      <c r="GQ419" s="99"/>
      <c r="GR419" s="99"/>
      <c r="GS419" s="99"/>
      <c r="GT419" s="99"/>
      <c r="GU419" s="99"/>
      <c r="GV419" s="99"/>
      <c r="GW419" s="99"/>
      <c r="GX419" s="99"/>
      <c r="GY419" s="99"/>
      <c r="GZ419" s="99"/>
      <c r="HA419" s="99"/>
      <c r="HB419" s="99"/>
      <c r="HC419" s="99"/>
      <c r="HD419" s="99"/>
      <c r="HE419" s="99"/>
      <c r="HF419" s="99"/>
      <c r="HG419" s="99"/>
      <c r="HH419" s="99"/>
      <c r="HI419" s="99"/>
      <c r="HJ419" s="99"/>
      <c r="HK419" s="99"/>
      <c r="HL419" s="99"/>
      <c r="HM419" s="99"/>
      <c r="HN419" s="99"/>
      <c r="HO419" s="99"/>
      <c r="HP419" s="99"/>
      <c r="HQ419" s="99"/>
      <c r="HR419" s="99"/>
      <c r="HS419" s="99"/>
      <c r="HT419" s="99"/>
      <c r="HU419" s="99"/>
      <c r="HV419" s="99"/>
      <c r="HW419" s="99"/>
      <c r="HX419" s="99"/>
      <c r="HY419" s="99"/>
      <c r="HZ419" s="99"/>
      <c r="IA419" s="99"/>
      <c r="IB419" s="99"/>
      <c r="IC419" s="99"/>
      <c r="ID419" s="99"/>
      <c r="IE419" s="99"/>
      <c r="IF419" s="99"/>
      <c r="IG419" s="99"/>
      <c r="IH419" s="99"/>
      <c r="II419" s="99"/>
      <c r="IJ419" s="99"/>
      <c r="IK419" s="99"/>
      <c r="IL419" s="99"/>
      <c r="IM419" s="99"/>
      <c r="IN419" s="99"/>
      <c r="IO419" s="99"/>
      <c r="IP419" s="99"/>
      <c r="IQ419" s="99"/>
      <c r="IR419" s="99"/>
      <c r="IS419" s="99"/>
      <c r="IT419" s="99"/>
      <c r="IU419" s="99"/>
      <c r="IV419" s="99"/>
      <c r="IW419" s="99"/>
      <c r="IX419" s="99"/>
      <c r="IY419" s="99"/>
      <c r="IZ419" s="99"/>
      <c r="JA419" s="99"/>
      <c r="JB419" s="99"/>
      <c r="JC419" s="99"/>
      <c r="JD419" s="99"/>
      <c r="JE419" s="99"/>
      <c r="JF419" s="99"/>
      <c r="JG419" s="99"/>
      <c r="JH419" s="99"/>
      <c r="JI419" s="99"/>
      <c r="JJ419" s="99"/>
      <c r="JK419" s="99"/>
      <c r="JL419" s="99"/>
      <c r="JM419" s="99"/>
      <c r="JN419" s="99"/>
      <c r="JO419" s="99"/>
      <c r="JP419" s="99"/>
      <c r="JQ419" s="99"/>
      <c r="JR419" s="99"/>
      <c r="JS419" s="99"/>
      <c r="JT419" s="99"/>
      <c r="JU419" s="99"/>
      <c r="JV419" s="99"/>
      <c r="JW419" s="99"/>
      <c r="JX419" s="99"/>
      <c r="JY419" s="99"/>
      <c r="JZ419" s="99"/>
      <c r="KA419" s="99"/>
      <c r="KB419" s="99"/>
      <c r="KC419" s="99"/>
      <c r="KD419" s="99"/>
      <c r="KE419" s="99"/>
      <c r="KF419" s="99"/>
      <c r="KG419" s="99"/>
      <c r="KH419" s="99"/>
      <c r="KI419" s="99"/>
      <c r="KJ419" s="99"/>
      <c r="KK419" s="99"/>
      <c r="KL419" s="99"/>
      <c r="KM419" s="99"/>
      <c r="KN419" s="99"/>
      <c r="KO419" s="99"/>
      <c r="KP419" s="99"/>
      <c r="KQ419" s="99"/>
      <c r="KR419" s="99"/>
      <c r="KS419" s="99"/>
      <c r="KT419" s="99"/>
      <c r="KU419" s="99"/>
      <c r="KV419" s="99"/>
      <c r="KW419" s="99"/>
      <c r="KX419" s="99"/>
      <c r="KY419" s="99"/>
      <c r="KZ419" s="99"/>
      <c r="LA419" s="99"/>
      <c r="LB419" s="99"/>
      <c r="LC419" s="99"/>
      <c r="LD419" s="99"/>
      <c r="LE419" s="99"/>
      <c r="LF419" s="99"/>
      <c r="LG419" s="99"/>
      <c r="LH419" s="99"/>
      <c r="LI419" s="99"/>
      <c r="LJ419" s="99"/>
      <c r="LK419" s="99"/>
      <c r="LL419" s="99"/>
      <c r="LM419" s="99"/>
      <c r="LN419" s="99"/>
      <c r="LO419" s="99"/>
      <c r="LP419" s="99"/>
      <c r="LQ419" s="99"/>
      <c r="LR419" s="99"/>
      <c r="LS419" s="99"/>
      <c r="LT419" s="99"/>
      <c r="LU419" s="99"/>
      <c r="LV419" s="99"/>
      <c r="LW419" s="99"/>
      <c r="LX419" s="99"/>
      <c r="LY419" s="99"/>
      <c r="LZ419" s="99"/>
      <c r="MA419" s="99"/>
      <c r="MB419" s="99"/>
      <c r="MC419" s="99"/>
      <c r="MD419" s="99"/>
      <c r="ME419" s="99"/>
      <c r="MF419" s="99"/>
      <c r="MG419" s="99"/>
      <c r="MH419" s="99"/>
      <c r="MI419" s="99"/>
      <c r="MJ419" s="99"/>
      <c r="MK419" s="99"/>
      <c r="ML419" s="99"/>
      <c r="MM419" s="99"/>
      <c r="MN419" s="99"/>
      <c r="MO419" s="99"/>
      <c r="MP419" s="99"/>
      <c r="MQ419" s="99"/>
      <c r="MR419" s="99"/>
      <c r="MS419" s="99"/>
      <c r="MT419" s="99"/>
      <c r="MU419" s="99"/>
      <c r="MV419" s="99"/>
      <c r="MW419" s="99"/>
      <c r="MX419" s="99"/>
      <c r="MY419" s="99"/>
      <c r="MZ419" s="99"/>
      <c r="NA419" s="99"/>
      <c r="NB419" s="99"/>
      <c r="NC419" s="99"/>
      <c r="ND419" s="99"/>
      <c r="NE419" s="99"/>
      <c r="NF419" s="99"/>
      <c r="NG419" s="99"/>
      <c r="NH419" s="99"/>
      <c r="NI419" s="99"/>
      <c r="NJ419" s="99"/>
      <c r="NK419" s="99"/>
      <c r="NL419" s="99"/>
      <c r="NM419" s="99"/>
      <c r="NN419" s="99"/>
      <c r="NO419" s="99"/>
      <c r="NP419" s="99"/>
      <c r="NQ419" s="99"/>
      <c r="NR419" s="99"/>
      <c r="NS419" s="99"/>
      <c r="NT419" s="99"/>
      <c r="NU419" s="99"/>
      <c r="NV419" s="99"/>
      <c r="NW419" s="99"/>
      <c r="NX419" s="99"/>
      <c r="NY419" s="99"/>
      <c r="NZ419" s="99"/>
      <c r="OA419" s="99"/>
      <c r="OB419" s="99"/>
      <c r="OC419" s="99"/>
      <c r="OD419" s="99"/>
      <c r="OE419" s="99"/>
      <c r="OF419" s="99"/>
      <c r="OG419" s="99"/>
      <c r="OH419" s="99"/>
      <c r="OI419" s="99"/>
      <c r="OJ419" s="99"/>
      <c r="OK419" s="99"/>
      <c r="OL419" s="99"/>
      <c r="OM419" s="99"/>
      <c r="ON419" s="99"/>
      <c r="OO419" s="99"/>
      <c r="OP419" s="99"/>
      <c r="OQ419" s="99"/>
      <c r="OR419" s="99"/>
      <c r="OS419" s="99"/>
      <c r="OT419" s="99"/>
      <c r="OU419" s="99"/>
      <c r="OV419" s="99"/>
      <c r="OW419" s="99"/>
      <c r="OX419" s="99"/>
      <c r="OY419" s="99"/>
      <c r="OZ419" s="99"/>
      <c r="PA419" s="99"/>
      <c r="PB419" s="99"/>
      <c r="PC419" s="99"/>
      <c r="PD419" s="99"/>
      <c r="PE419" s="99"/>
      <c r="PF419" s="99"/>
      <c r="PG419" s="99"/>
      <c r="PH419" s="99"/>
      <c r="PI419" s="99"/>
      <c r="PJ419" s="99"/>
      <c r="PK419" s="99"/>
      <c r="PL419" s="99"/>
      <c r="PM419" s="99"/>
      <c r="PN419" s="99"/>
      <c r="PO419" s="99"/>
      <c r="PP419" s="99"/>
      <c r="PQ419" s="99"/>
      <c r="PR419" s="99"/>
      <c r="PS419" s="99"/>
      <c r="PT419" s="99"/>
      <c r="PU419" s="99"/>
      <c r="PV419" s="99"/>
      <c r="PW419" s="99"/>
      <c r="PX419" s="99"/>
      <c r="PY419" s="99"/>
      <c r="PZ419" s="99"/>
      <c r="QA419" s="99"/>
      <c r="QB419" s="99"/>
      <c r="QC419" s="99"/>
      <c r="QD419" s="99"/>
      <c r="QE419" s="99"/>
      <c r="QF419" s="99"/>
      <c r="QG419" s="251"/>
    </row>
    <row r="420" spans="1:449" s="145" customFormat="1" ht="118.5" hidden="1" customHeight="1">
      <c r="A420" s="252">
        <v>394</v>
      </c>
      <c r="B420" s="253" t="s">
        <v>959</v>
      </c>
      <c r="C420" s="215" t="s">
        <v>649</v>
      </c>
      <c r="D420" s="213" t="s">
        <v>344</v>
      </c>
      <c r="E420" s="213" t="s">
        <v>5034</v>
      </c>
      <c r="F420" s="215" t="s">
        <v>648</v>
      </c>
      <c r="G420" s="215" t="s">
        <v>649</v>
      </c>
      <c r="H420" s="213" t="s">
        <v>344</v>
      </c>
      <c r="I420" s="215" t="s">
        <v>5034</v>
      </c>
      <c r="J420" s="215" t="s">
        <v>652</v>
      </c>
      <c r="K420" s="215" t="s">
        <v>694</v>
      </c>
      <c r="L420" s="215" t="s">
        <v>695</v>
      </c>
      <c r="M420" s="215" t="s">
        <v>696</v>
      </c>
      <c r="N420" s="215" t="s">
        <v>697</v>
      </c>
      <c r="O420" s="273" t="s">
        <v>158</v>
      </c>
      <c r="P420" s="213" t="s">
        <v>171</v>
      </c>
      <c r="Q420" s="213" t="s">
        <v>482</v>
      </c>
      <c r="R420" s="213" t="s">
        <v>250</v>
      </c>
      <c r="S420" s="255" t="s">
        <v>5035</v>
      </c>
      <c r="T420" s="371" t="s">
        <v>4446</v>
      </c>
      <c r="U420" s="274" t="s">
        <v>4830</v>
      </c>
      <c r="V420" s="274">
        <v>2021</v>
      </c>
      <c r="W420" s="255" t="s">
        <v>5036</v>
      </c>
      <c r="X420" s="61" t="s">
        <v>5037</v>
      </c>
      <c r="Y420" s="275" t="s">
        <v>5038</v>
      </c>
      <c r="Z420" s="61" t="s">
        <v>5039</v>
      </c>
      <c r="AA420" s="371">
        <v>1</v>
      </c>
      <c r="AB420" s="273" t="s">
        <v>5040</v>
      </c>
      <c r="AC420" s="273" t="s">
        <v>5041</v>
      </c>
      <c r="AD420" s="605">
        <v>1</v>
      </c>
      <c r="AE420" s="61" t="s">
        <v>5042</v>
      </c>
      <c r="AF420" s="277">
        <v>44545</v>
      </c>
      <c r="AG420" s="607">
        <v>44727</v>
      </c>
      <c r="AH420" s="260">
        <v>44900</v>
      </c>
      <c r="AI420" s="260" t="s">
        <v>309</v>
      </c>
      <c r="AJ420" s="260" t="s">
        <v>309</v>
      </c>
      <c r="AK420" s="218">
        <f t="shared" si="59"/>
        <v>16</v>
      </c>
      <c r="AL420" s="592" t="s">
        <v>4684</v>
      </c>
      <c r="AM420" s="316"/>
      <c r="AN420" s="316"/>
      <c r="AO420" s="316"/>
      <c r="AP420" s="317"/>
      <c r="AQ420" s="235" t="s">
        <v>386</v>
      </c>
      <c r="AR420" s="223">
        <v>276</v>
      </c>
      <c r="AS420" s="279" t="s">
        <v>398</v>
      </c>
      <c r="AT420" s="262" t="s">
        <v>412</v>
      </c>
      <c r="AU420" s="323" t="s">
        <v>4684</v>
      </c>
      <c r="AV420" s="263" t="s">
        <v>412</v>
      </c>
      <c r="AW420" s="317"/>
      <c r="AX420" s="317"/>
      <c r="AY420" s="279" t="s">
        <v>400</v>
      </c>
      <c r="AZ420" s="221" t="s">
        <v>383</v>
      </c>
      <c r="BA420" s="247" t="s">
        <v>390</v>
      </c>
      <c r="BB420" s="250" t="s">
        <v>789</v>
      </c>
      <c r="BC420" s="264">
        <v>44620</v>
      </c>
      <c r="BD420" s="250" t="s">
        <v>394</v>
      </c>
      <c r="BE420" s="240" t="s">
        <v>576</v>
      </c>
      <c r="BF420" s="124">
        <v>0</v>
      </c>
      <c r="BG420" s="235" t="s">
        <v>386</v>
      </c>
      <c r="BH420" s="223">
        <v>-44620</v>
      </c>
      <c r="BI420" s="221" t="s">
        <v>398</v>
      </c>
      <c r="BJ420" s="267"/>
      <c r="BK420" s="267"/>
      <c r="BL420" s="267"/>
      <c r="BM420" s="267"/>
      <c r="BN420" s="221"/>
      <c r="BO420" s="267"/>
      <c r="BP420" s="268" t="s">
        <v>293</v>
      </c>
      <c r="BQ420" s="62" t="s">
        <v>2701</v>
      </c>
      <c r="BR420" s="269">
        <v>44712</v>
      </c>
      <c r="BS420" s="233" t="s">
        <v>4707</v>
      </c>
      <c r="BT420" s="234">
        <v>0</v>
      </c>
      <c r="BU420" s="235" t="s">
        <v>386</v>
      </c>
      <c r="BV420" s="223">
        <v>16</v>
      </c>
      <c r="BW420" s="221" t="s">
        <v>398</v>
      </c>
      <c r="BX420" s="307">
        <v>44729</v>
      </c>
      <c r="BY420" s="291" t="s">
        <v>5043</v>
      </c>
      <c r="BZ420" s="291" t="s">
        <v>1378</v>
      </c>
      <c r="CA420" s="108">
        <v>0</v>
      </c>
      <c r="CB420" s="236" t="s">
        <v>293</v>
      </c>
      <c r="CC420" s="94"/>
      <c r="CD420" s="268" t="s">
        <v>293</v>
      </c>
      <c r="CE420" s="237">
        <v>44823</v>
      </c>
      <c r="CF420" s="57" t="s">
        <v>5044</v>
      </c>
      <c r="CG420" s="20" t="s">
        <v>5045</v>
      </c>
      <c r="CH420" s="495" t="s">
        <v>1236</v>
      </c>
      <c r="CI420" s="109">
        <v>1</v>
      </c>
      <c r="CJ420" s="235" t="str">
        <f t="shared" si="60"/>
        <v>CUMPLIMIENTO TOTAL</v>
      </c>
      <c r="CK420" s="223">
        <f t="shared" si="57"/>
        <v>16</v>
      </c>
      <c r="CL420" s="221" t="str">
        <f t="shared" si="58"/>
        <v>CON TIEMPO</v>
      </c>
      <c r="CM420" s="613">
        <v>44880</v>
      </c>
      <c r="CN420" s="294" t="s">
        <v>5046</v>
      </c>
      <c r="CO420" s="614" t="s">
        <v>402</v>
      </c>
      <c r="CP420" s="106">
        <v>1</v>
      </c>
      <c r="CQ420" s="236" t="s">
        <v>294</v>
      </c>
      <c r="CR420" s="94"/>
      <c r="CS420" s="249">
        <v>44963</v>
      </c>
      <c r="CT420" s="82" t="s">
        <v>1125</v>
      </c>
      <c r="CU420" s="82" t="s">
        <v>339</v>
      </c>
      <c r="CV420" s="107">
        <v>1</v>
      </c>
      <c r="CW420" s="110">
        <v>1</v>
      </c>
      <c r="CX420" s="235" t="str">
        <f t="shared" si="61"/>
        <v>CUMPLIMIENTO TOTAL</v>
      </c>
      <c r="CY420" s="223" t="str">
        <f t="shared" si="62"/>
        <v>NO APLICA ACCION CERRADA</v>
      </c>
      <c r="CZ420" s="221" t="str">
        <f>(IF(CQ420="CERRADO","NO APLICA ACCION CERRADA",IF(CW420&lt;=0,"VENCIDO",IF(AY420&lt;=$V$5,"POR VENCER","CON TIEMPO"))))</f>
        <v>NO APLICA ACCION CERRADA</v>
      </c>
      <c r="DA420" s="239" t="s">
        <v>328</v>
      </c>
      <c r="DB420" s="82" t="s">
        <v>1125</v>
      </c>
      <c r="DC420" s="82" t="s">
        <v>339</v>
      </c>
      <c r="DD420" s="107">
        <v>1</v>
      </c>
      <c r="DE420" s="97" t="s">
        <v>294</v>
      </c>
      <c r="DF420" s="94"/>
      <c r="DG420" s="141"/>
      <c r="DH420" s="141"/>
      <c r="DI420" s="141"/>
      <c r="DJ420" s="141"/>
      <c r="DK420" s="141"/>
      <c r="DL420" s="141"/>
      <c r="DM420" s="141"/>
      <c r="DN420" s="141"/>
      <c r="DO420" s="141"/>
      <c r="DP420" s="141"/>
      <c r="DQ420" s="141"/>
      <c r="DR420" s="141"/>
      <c r="DS420" s="141"/>
      <c r="DT420" s="141"/>
      <c r="DU420" s="141"/>
      <c r="DV420" s="141"/>
      <c r="DW420" s="141"/>
      <c r="DX420" s="141"/>
      <c r="DY420" s="141"/>
      <c r="DZ420" s="141"/>
      <c r="EA420" s="141"/>
      <c r="EB420" s="141"/>
      <c r="EC420" s="141"/>
      <c r="ED420" s="141"/>
      <c r="EE420" s="141"/>
      <c r="EF420" s="141"/>
      <c r="EG420" s="141"/>
      <c r="EH420" s="141"/>
      <c r="EI420" s="141"/>
      <c r="EJ420" s="141"/>
      <c r="EK420" s="141"/>
      <c r="EL420" s="141"/>
      <c r="EM420" s="141"/>
      <c r="EN420" s="141"/>
      <c r="EO420" s="141"/>
      <c r="EP420" s="141"/>
      <c r="EQ420" s="141"/>
      <c r="ER420" s="141"/>
      <c r="ES420" s="141"/>
      <c r="ET420" s="141"/>
      <c r="EU420" s="141"/>
      <c r="EV420" s="141"/>
      <c r="EW420" s="141"/>
      <c r="EX420" s="141"/>
      <c r="EY420" s="141"/>
      <c r="EZ420" s="141"/>
      <c r="FA420" s="141"/>
      <c r="FB420" s="141"/>
      <c r="FC420" s="141"/>
      <c r="FD420" s="141"/>
      <c r="FE420" s="141"/>
      <c r="FF420" s="141"/>
      <c r="FG420" s="141"/>
      <c r="FH420" s="141"/>
      <c r="FI420" s="141"/>
      <c r="FJ420" s="141"/>
      <c r="FK420" s="141"/>
      <c r="FL420" s="141"/>
      <c r="FM420" s="141"/>
      <c r="FN420" s="141"/>
      <c r="FO420" s="141"/>
      <c r="FP420" s="141"/>
      <c r="FQ420" s="141"/>
      <c r="FR420" s="141"/>
      <c r="FS420" s="141"/>
      <c r="FT420" s="141"/>
      <c r="FU420" s="141"/>
      <c r="FV420" s="141"/>
      <c r="FW420" s="141"/>
      <c r="FX420" s="141"/>
      <c r="FY420" s="141"/>
      <c r="FZ420" s="141"/>
      <c r="GA420" s="141"/>
      <c r="GB420" s="141"/>
      <c r="GC420" s="141"/>
      <c r="GD420" s="141"/>
      <c r="GE420" s="141"/>
      <c r="GF420" s="141"/>
      <c r="GG420" s="141"/>
      <c r="GH420" s="141"/>
      <c r="GI420" s="141"/>
      <c r="GJ420" s="141"/>
      <c r="GK420" s="141"/>
      <c r="GL420" s="141"/>
      <c r="GM420" s="141"/>
      <c r="GN420" s="141"/>
      <c r="GO420" s="141"/>
      <c r="GP420" s="141"/>
      <c r="GQ420" s="141"/>
      <c r="GR420" s="141"/>
      <c r="GS420" s="141"/>
      <c r="GT420" s="141"/>
      <c r="GU420" s="141"/>
      <c r="GV420" s="141"/>
      <c r="GW420" s="141"/>
      <c r="GX420" s="141"/>
      <c r="GY420" s="141"/>
      <c r="GZ420" s="141"/>
      <c r="HA420" s="141"/>
      <c r="HB420" s="141"/>
      <c r="HC420" s="141"/>
      <c r="HD420" s="141"/>
      <c r="HE420" s="141"/>
      <c r="HF420" s="141"/>
      <c r="HG420" s="141"/>
      <c r="HH420" s="141"/>
      <c r="HI420" s="141"/>
      <c r="HJ420" s="141"/>
      <c r="HK420" s="141"/>
      <c r="HL420" s="141"/>
      <c r="HM420" s="141"/>
      <c r="HN420" s="141"/>
      <c r="HO420" s="141"/>
      <c r="HP420" s="141"/>
      <c r="HQ420" s="141"/>
      <c r="HR420" s="141"/>
      <c r="HS420" s="141"/>
      <c r="HT420" s="141"/>
      <c r="HU420" s="141"/>
      <c r="HV420" s="141"/>
      <c r="HW420" s="141"/>
      <c r="HX420" s="141"/>
      <c r="HY420" s="141"/>
      <c r="HZ420" s="141"/>
      <c r="IA420" s="141"/>
      <c r="IB420" s="141"/>
      <c r="IC420" s="141"/>
      <c r="ID420" s="141"/>
      <c r="IE420" s="141"/>
      <c r="IF420" s="141"/>
      <c r="IG420" s="141"/>
      <c r="IH420" s="141"/>
      <c r="II420" s="141"/>
      <c r="IJ420" s="141"/>
      <c r="IK420" s="141"/>
      <c r="IL420" s="141"/>
      <c r="IM420" s="141"/>
      <c r="IN420" s="141"/>
      <c r="IO420" s="141"/>
      <c r="IP420" s="141"/>
      <c r="IQ420" s="141"/>
      <c r="IR420" s="141"/>
      <c r="IS420" s="141"/>
      <c r="IT420" s="141"/>
      <c r="IU420" s="141"/>
      <c r="IV420" s="141"/>
      <c r="IW420" s="141"/>
      <c r="IX420" s="141"/>
      <c r="IY420" s="141"/>
      <c r="IZ420" s="141"/>
      <c r="JA420" s="141"/>
      <c r="JB420" s="141"/>
      <c r="JC420" s="141"/>
      <c r="JD420" s="141"/>
      <c r="JE420" s="141"/>
      <c r="JF420" s="141"/>
      <c r="JG420" s="141"/>
      <c r="JH420" s="141"/>
      <c r="JI420" s="141"/>
      <c r="JJ420" s="141"/>
      <c r="JK420" s="141"/>
      <c r="JL420" s="141"/>
      <c r="JM420" s="141"/>
      <c r="JN420" s="141"/>
      <c r="JO420" s="141"/>
      <c r="JP420" s="141"/>
      <c r="JQ420" s="141"/>
      <c r="JR420" s="141"/>
      <c r="JS420" s="141"/>
      <c r="JT420" s="141"/>
      <c r="JU420" s="141"/>
      <c r="JV420" s="141"/>
      <c r="JW420" s="141"/>
      <c r="JX420" s="141"/>
      <c r="JY420" s="141"/>
      <c r="JZ420" s="141"/>
      <c r="KA420" s="141"/>
      <c r="KB420" s="141"/>
      <c r="KC420" s="141"/>
      <c r="KD420" s="141"/>
      <c r="KE420" s="141"/>
      <c r="KF420" s="141"/>
      <c r="KG420" s="141"/>
      <c r="KH420" s="141"/>
      <c r="KI420" s="141"/>
      <c r="KJ420" s="141"/>
      <c r="KK420" s="141"/>
      <c r="KL420" s="141"/>
      <c r="KM420" s="141"/>
      <c r="KN420" s="141"/>
      <c r="KO420" s="141"/>
      <c r="KP420" s="141"/>
      <c r="KQ420" s="141"/>
      <c r="KR420" s="141"/>
      <c r="KS420" s="141"/>
      <c r="KT420" s="141"/>
      <c r="KU420" s="141"/>
      <c r="KV420" s="141"/>
      <c r="KW420" s="141"/>
      <c r="KX420" s="141"/>
      <c r="KY420" s="141"/>
      <c r="KZ420" s="141"/>
      <c r="LA420" s="141"/>
      <c r="LB420" s="141"/>
      <c r="LC420" s="141"/>
      <c r="LD420" s="141"/>
      <c r="LE420" s="141"/>
      <c r="LF420" s="141"/>
      <c r="LG420" s="141"/>
      <c r="LH420" s="141"/>
      <c r="LI420" s="141"/>
      <c r="LJ420" s="141"/>
      <c r="LK420" s="141"/>
      <c r="LL420" s="141"/>
      <c r="LM420" s="141"/>
      <c r="LN420" s="141"/>
      <c r="LO420" s="141"/>
      <c r="LP420" s="141"/>
      <c r="LQ420" s="141"/>
      <c r="LR420" s="141"/>
      <c r="LS420" s="141"/>
      <c r="LT420" s="141"/>
      <c r="LU420" s="141"/>
      <c r="LV420" s="141"/>
      <c r="LW420" s="141"/>
      <c r="LX420" s="141"/>
      <c r="LY420" s="141"/>
      <c r="LZ420" s="141"/>
      <c r="MA420" s="141"/>
      <c r="MB420" s="141"/>
      <c r="MC420" s="141"/>
      <c r="MD420" s="141"/>
      <c r="ME420" s="141"/>
      <c r="MF420" s="141"/>
      <c r="MG420" s="141"/>
      <c r="MH420" s="141"/>
      <c r="MI420" s="141"/>
      <c r="MJ420" s="141"/>
      <c r="MK420" s="141"/>
      <c r="ML420" s="141"/>
      <c r="MM420" s="141"/>
      <c r="MN420" s="141"/>
      <c r="MO420" s="141"/>
      <c r="MP420" s="141"/>
      <c r="MQ420" s="141"/>
      <c r="MR420" s="141"/>
      <c r="MS420" s="141"/>
      <c r="MT420" s="141"/>
      <c r="MU420" s="141"/>
      <c r="MV420" s="141"/>
      <c r="MW420" s="141"/>
      <c r="MX420" s="141"/>
      <c r="MY420" s="141"/>
      <c r="MZ420" s="141"/>
      <c r="NA420" s="141"/>
      <c r="NB420" s="141"/>
      <c r="NC420" s="141"/>
      <c r="ND420" s="141"/>
      <c r="NE420" s="141"/>
      <c r="NF420" s="141"/>
      <c r="NG420" s="141"/>
      <c r="NH420" s="141"/>
      <c r="NI420" s="141"/>
      <c r="NJ420" s="141"/>
      <c r="NK420" s="141"/>
      <c r="NL420" s="141"/>
      <c r="NM420" s="141"/>
      <c r="NN420" s="141"/>
      <c r="NO420" s="141"/>
      <c r="NP420" s="141"/>
      <c r="NQ420" s="141"/>
      <c r="NR420" s="141"/>
      <c r="NS420" s="141"/>
      <c r="NT420" s="141"/>
      <c r="NU420" s="141"/>
      <c r="NV420" s="141"/>
      <c r="NW420" s="141"/>
      <c r="NX420" s="141"/>
      <c r="NY420" s="141"/>
      <c r="NZ420" s="141"/>
      <c r="OA420" s="141"/>
      <c r="OB420" s="141"/>
      <c r="OC420" s="141"/>
      <c r="OD420" s="141"/>
      <c r="OE420" s="141"/>
      <c r="OF420" s="141"/>
      <c r="OG420" s="141"/>
      <c r="OH420" s="141"/>
      <c r="OI420" s="141"/>
      <c r="OJ420" s="141"/>
      <c r="OK420" s="141"/>
      <c r="OL420" s="141"/>
      <c r="OM420" s="141"/>
      <c r="ON420" s="141"/>
      <c r="OO420" s="141"/>
      <c r="OP420" s="141"/>
      <c r="OQ420" s="141"/>
      <c r="OR420" s="141"/>
      <c r="OS420" s="141"/>
      <c r="OT420" s="141"/>
      <c r="OU420" s="141"/>
      <c r="OV420" s="141"/>
      <c r="OW420" s="141"/>
      <c r="OX420" s="141"/>
      <c r="OY420" s="141"/>
      <c r="OZ420" s="141"/>
      <c r="PA420" s="141"/>
      <c r="PB420" s="141"/>
      <c r="PC420" s="141"/>
      <c r="PD420" s="141"/>
      <c r="PE420" s="141"/>
      <c r="PF420" s="141"/>
      <c r="PG420" s="141"/>
      <c r="PH420" s="141"/>
      <c r="PI420" s="141"/>
      <c r="PJ420" s="141"/>
      <c r="PK420" s="141"/>
      <c r="PL420" s="141"/>
      <c r="PM420" s="141"/>
      <c r="PN420" s="141"/>
      <c r="PO420" s="141"/>
      <c r="PP420" s="141"/>
      <c r="PQ420" s="141"/>
      <c r="PR420" s="141"/>
      <c r="PS420" s="141"/>
      <c r="PT420" s="141"/>
      <c r="PU420" s="141"/>
      <c r="PV420" s="141"/>
      <c r="PW420" s="141"/>
      <c r="PX420" s="141"/>
      <c r="PY420" s="141"/>
      <c r="PZ420" s="141"/>
      <c r="QA420" s="141"/>
      <c r="QB420" s="141"/>
      <c r="QC420" s="141"/>
      <c r="QD420" s="141"/>
      <c r="QE420" s="141"/>
      <c r="QF420" s="141"/>
    </row>
    <row r="421" spans="1:449" s="251" customFormat="1" ht="118.5" hidden="1" customHeight="1">
      <c r="A421" s="252">
        <v>395</v>
      </c>
      <c r="B421" s="253" t="s">
        <v>959</v>
      </c>
      <c r="C421" s="215" t="s">
        <v>649</v>
      </c>
      <c r="D421" s="213" t="s">
        <v>344</v>
      </c>
      <c r="E421" s="213" t="s">
        <v>4942</v>
      </c>
      <c r="F421" s="215" t="s">
        <v>648</v>
      </c>
      <c r="G421" s="215" t="s">
        <v>649</v>
      </c>
      <c r="H421" s="213" t="s">
        <v>344</v>
      </c>
      <c r="I421" s="215" t="s">
        <v>4942</v>
      </c>
      <c r="J421" s="215" t="s">
        <v>1614</v>
      </c>
      <c r="K421" s="215" t="s">
        <v>758</v>
      </c>
      <c r="L421" s="215" t="s">
        <v>639</v>
      </c>
      <c r="M421" s="215" t="s">
        <v>1615</v>
      </c>
      <c r="N421" s="215" t="s">
        <v>665</v>
      </c>
      <c r="O421" s="273" t="s">
        <v>26</v>
      </c>
      <c r="P421" s="213" t="s">
        <v>150</v>
      </c>
      <c r="Q421" s="213" t="s">
        <v>482</v>
      </c>
      <c r="R421" s="213" t="s">
        <v>250</v>
      </c>
      <c r="S421" s="255" t="s">
        <v>5047</v>
      </c>
      <c r="T421" s="371" t="s">
        <v>4457</v>
      </c>
      <c r="U421" s="274" t="s">
        <v>4830</v>
      </c>
      <c r="V421" s="274">
        <v>2021</v>
      </c>
      <c r="W421" s="255" t="s">
        <v>5048</v>
      </c>
      <c r="X421" s="61" t="s">
        <v>5049</v>
      </c>
      <c r="Y421" s="275" t="s">
        <v>4948</v>
      </c>
      <c r="Z421" s="61" t="s">
        <v>4949</v>
      </c>
      <c r="AA421" s="371">
        <v>1</v>
      </c>
      <c r="AB421" s="273" t="s">
        <v>4950</v>
      </c>
      <c r="AC421" s="273" t="s">
        <v>4950</v>
      </c>
      <c r="AD421" s="605">
        <v>1</v>
      </c>
      <c r="AE421" s="61" t="s">
        <v>4951</v>
      </c>
      <c r="AF421" s="277">
        <v>44545</v>
      </c>
      <c r="AG421" s="607">
        <v>44635</v>
      </c>
      <c r="AH421" s="260">
        <v>44743</v>
      </c>
      <c r="AI421" s="260" t="s">
        <v>309</v>
      </c>
      <c r="AJ421" s="260" t="s">
        <v>309</v>
      </c>
      <c r="AK421" s="218">
        <f t="shared" si="59"/>
        <v>-76</v>
      </c>
      <c r="AL421" s="592" t="s">
        <v>4684</v>
      </c>
      <c r="AM421" s="316"/>
      <c r="AN421" s="316"/>
      <c r="AO421" s="316"/>
      <c r="AP421" s="317"/>
      <c r="AQ421" s="235" t="s">
        <v>386</v>
      </c>
      <c r="AR421" s="223">
        <v>184</v>
      </c>
      <c r="AS421" s="279" t="s">
        <v>398</v>
      </c>
      <c r="AT421" s="262" t="s">
        <v>412</v>
      </c>
      <c r="AU421" s="323" t="s">
        <v>4684</v>
      </c>
      <c r="AV421" s="263" t="s">
        <v>412</v>
      </c>
      <c r="AW421" s="317"/>
      <c r="AX421" s="317"/>
      <c r="AY421" s="279" t="s">
        <v>400</v>
      </c>
      <c r="AZ421" s="221" t="s">
        <v>383</v>
      </c>
      <c r="BA421" s="247" t="s">
        <v>390</v>
      </c>
      <c r="BB421" s="250" t="s">
        <v>789</v>
      </c>
      <c r="BC421" s="264">
        <v>44620</v>
      </c>
      <c r="BD421" s="250" t="s">
        <v>394</v>
      </c>
      <c r="BE421" s="240" t="s">
        <v>576</v>
      </c>
      <c r="BF421" s="124">
        <v>0</v>
      </c>
      <c r="BG421" s="235" t="s">
        <v>386</v>
      </c>
      <c r="BH421" s="223">
        <v>-44620</v>
      </c>
      <c r="BI421" s="221" t="s">
        <v>398</v>
      </c>
      <c r="BJ421" s="267"/>
      <c r="BK421" s="267"/>
      <c r="BL421" s="267"/>
      <c r="BM421" s="267"/>
      <c r="BN421" s="221"/>
      <c r="BO421" s="267"/>
      <c r="BP421" s="268" t="s">
        <v>293</v>
      </c>
      <c r="BQ421" s="62" t="s">
        <v>4952</v>
      </c>
      <c r="BR421" s="269">
        <v>44712</v>
      </c>
      <c r="BS421" s="233" t="s">
        <v>328</v>
      </c>
      <c r="BT421" s="234">
        <v>1</v>
      </c>
      <c r="BU421" s="235" t="s">
        <v>380</v>
      </c>
      <c r="BV421" s="223">
        <v>-76</v>
      </c>
      <c r="BW421" s="221" t="s">
        <v>387</v>
      </c>
      <c r="BX421" s="307">
        <v>44729</v>
      </c>
      <c r="BY421" s="291" t="s">
        <v>4953</v>
      </c>
      <c r="BZ421" s="291" t="s">
        <v>1378</v>
      </c>
      <c r="CA421" s="475">
        <v>1</v>
      </c>
      <c r="CB421" s="236" t="s">
        <v>294</v>
      </c>
      <c r="CC421" s="94"/>
      <c r="CD421" s="236" t="s">
        <v>294</v>
      </c>
      <c r="CE421" s="233" t="s">
        <v>1125</v>
      </c>
      <c r="CF421" s="233" t="s">
        <v>1125</v>
      </c>
      <c r="CG421" s="375" t="s">
        <v>328</v>
      </c>
      <c r="CH421" s="233" t="s">
        <v>328</v>
      </c>
      <c r="CI421" s="234">
        <v>1</v>
      </c>
      <c r="CJ421" s="235" t="str">
        <f t="shared" si="60"/>
        <v>CUMPLIMIENTO TOTAL</v>
      </c>
      <c r="CK421" s="223" t="str">
        <f t="shared" si="57"/>
        <v>NO APLICA ACCION CERRADA</v>
      </c>
      <c r="CL421" s="221" t="str">
        <f t="shared" si="58"/>
        <v>NO APLICA ACCION CERRADA</v>
      </c>
      <c r="CM421" s="239" t="s">
        <v>328</v>
      </c>
      <c r="CN421" s="82" t="s">
        <v>1125</v>
      </c>
      <c r="CO421" s="291" t="s">
        <v>1378</v>
      </c>
      <c r="CP421" s="475">
        <v>1</v>
      </c>
      <c r="CQ421" s="236" t="s">
        <v>294</v>
      </c>
      <c r="CR421" s="94"/>
      <c r="CS421" s="249">
        <v>44963</v>
      </c>
      <c r="CT421" s="82" t="s">
        <v>1125</v>
      </c>
      <c r="CU421" s="82" t="s">
        <v>339</v>
      </c>
      <c r="CV421" s="107">
        <v>1</v>
      </c>
      <c r="CW421" s="110">
        <v>1</v>
      </c>
      <c r="CX421" s="235" t="str">
        <f t="shared" si="61"/>
        <v>CUMPLIMIENTO TOTAL</v>
      </c>
      <c r="CY421" s="223" t="str">
        <f t="shared" si="62"/>
        <v>NO APLICA ACCION CERRADA</v>
      </c>
      <c r="CZ421" s="221" t="str">
        <f>(IF(CQ421="CERRADO","NO APLICA ACCION CERRADA",IF(CW421&lt;=0,"VENCIDO",IF(AY421&lt;=$V$5,"POR VENCER","CON TIEMPO"))))</f>
        <v>NO APLICA ACCION CERRADA</v>
      </c>
      <c r="DA421" s="239" t="s">
        <v>328</v>
      </c>
      <c r="DB421" s="82" t="s">
        <v>1125</v>
      </c>
      <c r="DC421" s="82" t="s">
        <v>339</v>
      </c>
      <c r="DD421" s="107">
        <v>1</v>
      </c>
      <c r="DE421" s="97" t="s">
        <v>294</v>
      </c>
      <c r="DF421" s="94"/>
      <c r="DG421" s="141"/>
      <c r="DH421" s="141"/>
      <c r="DI421" s="141"/>
      <c r="DJ421" s="141"/>
      <c r="DK421" s="141"/>
      <c r="DL421" s="141"/>
      <c r="DM421" s="141"/>
      <c r="DN421" s="141"/>
      <c r="DO421" s="141"/>
      <c r="DP421" s="141"/>
      <c r="DQ421" s="141"/>
      <c r="DR421" s="141"/>
      <c r="DS421" s="141"/>
      <c r="DT421" s="141"/>
      <c r="DU421" s="141"/>
      <c r="DV421" s="141"/>
      <c r="DW421" s="141"/>
      <c r="DX421" s="141"/>
      <c r="DY421" s="141"/>
      <c r="DZ421" s="141"/>
      <c r="EA421" s="141"/>
      <c r="EB421" s="141"/>
      <c r="EC421" s="141"/>
      <c r="ED421" s="141"/>
      <c r="EE421" s="141"/>
      <c r="EF421" s="141"/>
      <c r="EG421" s="141"/>
      <c r="EH421" s="141"/>
      <c r="EI421" s="141"/>
      <c r="EJ421" s="141"/>
      <c r="EK421" s="141"/>
      <c r="EL421" s="141"/>
      <c r="EM421" s="141"/>
      <c r="EN421" s="141"/>
      <c r="EO421" s="141"/>
      <c r="EP421" s="141"/>
      <c r="EQ421" s="141"/>
      <c r="ER421" s="141"/>
      <c r="ES421" s="141"/>
      <c r="ET421" s="141"/>
      <c r="EU421" s="141"/>
      <c r="EV421" s="141"/>
      <c r="EW421" s="141"/>
      <c r="EX421" s="141"/>
      <c r="EY421" s="141"/>
      <c r="EZ421" s="141"/>
      <c r="FA421" s="141"/>
      <c r="FB421" s="141"/>
      <c r="FC421" s="141"/>
      <c r="FD421" s="141"/>
      <c r="FE421" s="141"/>
      <c r="FF421" s="141"/>
      <c r="FG421" s="141"/>
      <c r="FH421" s="141"/>
      <c r="FI421" s="141"/>
      <c r="FJ421" s="141"/>
      <c r="FK421" s="141"/>
      <c r="FL421" s="141"/>
      <c r="FM421" s="141"/>
      <c r="FN421" s="141"/>
      <c r="FO421" s="141"/>
      <c r="FP421" s="141"/>
      <c r="FQ421" s="141"/>
      <c r="FR421" s="141"/>
      <c r="FS421" s="141"/>
      <c r="FT421" s="141"/>
      <c r="FU421" s="141"/>
      <c r="FV421" s="141"/>
      <c r="FW421" s="141"/>
      <c r="FX421" s="141"/>
      <c r="FY421" s="141"/>
      <c r="FZ421" s="141"/>
      <c r="GA421" s="141"/>
      <c r="GB421" s="141"/>
      <c r="GC421" s="141"/>
      <c r="GD421" s="141"/>
      <c r="GE421" s="141"/>
      <c r="GF421" s="141"/>
      <c r="GG421" s="141"/>
      <c r="GH421" s="141"/>
      <c r="GI421" s="141"/>
      <c r="GJ421" s="141"/>
      <c r="GK421" s="141"/>
      <c r="GL421" s="141"/>
      <c r="GM421" s="141"/>
      <c r="GN421" s="141"/>
      <c r="GO421" s="141"/>
      <c r="GP421" s="141"/>
      <c r="GQ421" s="141"/>
      <c r="GR421" s="141"/>
      <c r="GS421" s="141"/>
      <c r="GT421" s="141"/>
      <c r="GU421" s="141"/>
      <c r="GV421" s="141"/>
      <c r="GW421" s="141"/>
      <c r="GX421" s="141"/>
      <c r="GY421" s="141"/>
      <c r="GZ421" s="141"/>
      <c r="HA421" s="141"/>
      <c r="HB421" s="141"/>
      <c r="HC421" s="141"/>
      <c r="HD421" s="141"/>
      <c r="HE421" s="141"/>
      <c r="HF421" s="141"/>
      <c r="HG421" s="141"/>
      <c r="HH421" s="141"/>
      <c r="HI421" s="141"/>
      <c r="HJ421" s="141"/>
      <c r="HK421" s="141"/>
      <c r="HL421" s="141"/>
      <c r="HM421" s="141"/>
      <c r="HN421" s="141"/>
      <c r="HO421" s="141"/>
      <c r="HP421" s="141"/>
      <c r="HQ421" s="141"/>
      <c r="HR421" s="141"/>
      <c r="HS421" s="141"/>
      <c r="HT421" s="141"/>
      <c r="HU421" s="141"/>
      <c r="HV421" s="141"/>
      <c r="HW421" s="141"/>
      <c r="HX421" s="141"/>
      <c r="HY421" s="141"/>
      <c r="HZ421" s="141"/>
      <c r="IA421" s="141"/>
      <c r="IB421" s="141"/>
      <c r="IC421" s="141"/>
      <c r="ID421" s="141"/>
      <c r="IE421" s="141"/>
      <c r="IF421" s="141"/>
      <c r="IG421" s="141"/>
      <c r="IH421" s="141"/>
      <c r="II421" s="141"/>
      <c r="IJ421" s="141"/>
      <c r="IK421" s="141"/>
      <c r="IL421" s="141"/>
      <c r="IM421" s="141"/>
      <c r="IN421" s="141"/>
      <c r="IO421" s="141"/>
      <c r="IP421" s="141"/>
      <c r="IQ421" s="141"/>
      <c r="IR421" s="141"/>
      <c r="IS421" s="141"/>
      <c r="IT421" s="141"/>
      <c r="IU421" s="141"/>
      <c r="IV421" s="141"/>
      <c r="IW421" s="141"/>
      <c r="IX421" s="141"/>
      <c r="IY421" s="141"/>
      <c r="IZ421" s="141"/>
      <c r="JA421" s="141"/>
      <c r="JB421" s="141"/>
      <c r="JC421" s="141"/>
      <c r="JD421" s="141"/>
      <c r="JE421" s="141"/>
      <c r="JF421" s="141"/>
      <c r="JG421" s="141"/>
      <c r="JH421" s="141"/>
      <c r="JI421" s="141"/>
      <c r="JJ421" s="141"/>
      <c r="JK421" s="141"/>
      <c r="JL421" s="141"/>
      <c r="JM421" s="141"/>
      <c r="JN421" s="141"/>
      <c r="JO421" s="141"/>
      <c r="JP421" s="141"/>
      <c r="JQ421" s="141"/>
      <c r="JR421" s="141"/>
      <c r="JS421" s="141"/>
      <c r="JT421" s="141"/>
      <c r="JU421" s="141"/>
      <c r="JV421" s="141"/>
      <c r="JW421" s="141"/>
      <c r="JX421" s="141"/>
      <c r="JY421" s="141"/>
      <c r="JZ421" s="141"/>
      <c r="KA421" s="141"/>
      <c r="KB421" s="141"/>
      <c r="KC421" s="141"/>
      <c r="KD421" s="141"/>
      <c r="KE421" s="141"/>
      <c r="KF421" s="141"/>
      <c r="KG421" s="141"/>
      <c r="KH421" s="141"/>
      <c r="KI421" s="141"/>
      <c r="KJ421" s="141"/>
      <c r="KK421" s="141"/>
      <c r="KL421" s="141"/>
      <c r="KM421" s="141"/>
      <c r="KN421" s="141"/>
      <c r="KO421" s="141"/>
      <c r="KP421" s="141"/>
      <c r="KQ421" s="141"/>
      <c r="KR421" s="141"/>
      <c r="KS421" s="141"/>
      <c r="KT421" s="141"/>
      <c r="KU421" s="141"/>
      <c r="KV421" s="141"/>
      <c r="KW421" s="141"/>
      <c r="KX421" s="141"/>
      <c r="KY421" s="141"/>
      <c r="KZ421" s="141"/>
      <c r="LA421" s="141"/>
      <c r="LB421" s="141"/>
      <c r="LC421" s="141"/>
      <c r="LD421" s="141"/>
      <c r="LE421" s="141"/>
      <c r="LF421" s="141"/>
      <c r="LG421" s="141"/>
      <c r="LH421" s="141"/>
      <c r="LI421" s="141"/>
      <c r="LJ421" s="141"/>
      <c r="LK421" s="141"/>
      <c r="LL421" s="141"/>
      <c r="LM421" s="141"/>
      <c r="LN421" s="141"/>
      <c r="LO421" s="141"/>
      <c r="LP421" s="141"/>
      <c r="LQ421" s="141"/>
      <c r="LR421" s="141"/>
      <c r="LS421" s="141"/>
      <c r="LT421" s="141"/>
      <c r="LU421" s="141"/>
      <c r="LV421" s="141"/>
      <c r="LW421" s="141"/>
      <c r="LX421" s="141"/>
      <c r="LY421" s="141"/>
      <c r="LZ421" s="141"/>
      <c r="MA421" s="141"/>
      <c r="MB421" s="141"/>
      <c r="MC421" s="141"/>
      <c r="MD421" s="141"/>
      <c r="ME421" s="141"/>
      <c r="MF421" s="141"/>
      <c r="MG421" s="141"/>
      <c r="MH421" s="141"/>
      <c r="MI421" s="141"/>
      <c r="MJ421" s="141"/>
      <c r="MK421" s="141"/>
      <c r="ML421" s="141"/>
      <c r="MM421" s="141"/>
      <c r="MN421" s="141"/>
      <c r="MO421" s="141"/>
      <c r="MP421" s="141"/>
      <c r="MQ421" s="141"/>
      <c r="MR421" s="141"/>
      <c r="MS421" s="141"/>
      <c r="MT421" s="141"/>
      <c r="MU421" s="141"/>
      <c r="MV421" s="141"/>
      <c r="MW421" s="141"/>
      <c r="MX421" s="141"/>
      <c r="MY421" s="141"/>
      <c r="MZ421" s="141"/>
      <c r="NA421" s="141"/>
      <c r="NB421" s="141"/>
      <c r="NC421" s="141"/>
      <c r="ND421" s="141"/>
      <c r="NE421" s="141"/>
      <c r="NF421" s="141"/>
      <c r="NG421" s="141"/>
      <c r="NH421" s="141"/>
      <c r="NI421" s="141"/>
      <c r="NJ421" s="141"/>
      <c r="NK421" s="141"/>
      <c r="NL421" s="141"/>
      <c r="NM421" s="141"/>
      <c r="NN421" s="141"/>
      <c r="NO421" s="141"/>
      <c r="NP421" s="141"/>
      <c r="NQ421" s="141"/>
      <c r="NR421" s="141"/>
      <c r="NS421" s="141"/>
      <c r="NT421" s="141"/>
      <c r="NU421" s="141"/>
      <c r="NV421" s="141"/>
      <c r="NW421" s="141"/>
      <c r="NX421" s="141"/>
      <c r="NY421" s="141"/>
      <c r="NZ421" s="141"/>
      <c r="OA421" s="141"/>
      <c r="OB421" s="141"/>
      <c r="OC421" s="141"/>
      <c r="OD421" s="141"/>
      <c r="OE421" s="141"/>
      <c r="OF421" s="141"/>
      <c r="OG421" s="141"/>
      <c r="OH421" s="141"/>
      <c r="OI421" s="141"/>
      <c r="OJ421" s="141"/>
      <c r="OK421" s="141"/>
      <c r="OL421" s="141"/>
      <c r="OM421" s="141"/>
      <c r="ON421" s="141"/>
      <c r="OO421" s="141"/>
      <c r="OP421" s="141"/>
      <c r="OQ421" s="141"/>
      <c r="OR421" s="141"/>
      <c r="OS421" s="141"/>
      <c r="OT421" s="141"/>
      <c r="OU421" s="141"/>
      <c r="OV421" s="141"/>
      <c r="OW421" s="141"/>
      <c r="OX421" s="141"/>
      <c r="OY421" s="141"/>
      <c r="OZ421" s="141"/>
      <c r="PA421" s="141"/>
      <c r="PB421" s="141"/>
      <c r="PC421" s="141"/>
      <c r="PD421" s="141"/>
      <c r="PE421" s="141"/>
      <c r="PF421" s="141"/>
      <c r="PG421" s="141"/>
      <c r="PH421" s="141"/>
      <c r="PI421" s="141"/>
      <c r="PJ421" s="141"/>
      <c r="PK421" s="141"/>
      <c r="PL421" s="141"/>
      <c r="PM421" s="141"/>
      <c r="PN421" s="141"/>
      <c r="PO421" s="141"/>
      <c r="PP421" s="141"/>
      <c r="PQ421" s="141"/>
      <c r="PR421" s="141"/>
      <c r="PS421" s="141"/>
      <c r="PT421" s="141"/>
      <c r="PU421" s="141"/>
      <c r="PV421" s="141"/>
      <c r="PW421" s="141"/>
      <c r="PX421" s="141"/>
      <c r="PY421" s="141"/>
      <c r="PZ421" s="141"/>
      <c r="QA421" s="141"/>
      <c r="QB421" s="141"/>
      <c r="QC421" s="141"/>
      <c r="QD421" s="141"/>
      <c r="QE421" s="141"/>
      <c r="QF421" s="141"/>
      <c r="QG421" s="145"/>
    </row>
    <row r="422" spans="1:449" ht="118.5" hidden="1" customHeight="1">
      <c r="A422" s="252">
        <v>396</v>
      </c>
      <c r="B422" s="253" t="s">
        <v>959</v>
      </c>
      <c r="C422" s="215" t="s">
        <v>649</v>
      </c>
      <c r="D422" s="213" t="s">
        <v>344</v>
      </c>
      <c r="E422" s="213" t="s">
        <v>5050</v>
      </c>
      <c r="F422" s="215" t="s">
        <v>648</v>
      </c>
      <c r="G422" s="215" t="s">
        <v>649</v>
      </c>
      <c r="H422" s="213" t="s">
        <v>344</v>
      </c>
      <c r="I422" s="215" t="s">
        <v>5050</v>
      </c>
      <c r="J422" s="215" t="s">
        <v>652</v>
      </c>
      <c r="K422" s="215" t="s">
        <v>694</v>
      </c>
      <c r="L422" s="215" t="s">
        <v>695</v>
      </c>
      <c r="M422" s="215" t="s">
        <v>696</v>
      </c>
      <c r="N422" s="215" t="s">
        <v>697</v>
      </c>
      <c r="O422" s="273" t="s">
        <v>158</v>
      </c>
      <c r="P422" s="213" t="s">
        <v>4978</v>
      </c>
      <c r="Q422" s="213" t="s">
        <v>482</v>
      </c>
      <c r="R422" s="213" t="s">
        <v>250</v>
      </c>
      <c r="S422" s="255" t="s">
        <v>5051</v>
      </c>
      <c r="T422" s="371" t="s">
        <v>5052</v>
      </c>
      <c r="U422" s="274" t="s">
        <v>4830</v>
      </c>
      <c r="V422" s="274">
        <v>2021</v>
      </c>
      <c r="W422" s="255" t="s">
        <v>5053</v>
      </c>
      <c r="X422" s="61" t="s">
        <v>5054</v>
      </c>
      <c r="Y422" s="275" t="s">
        <v>5055</v>
      </c>
      <c r="Z422" s="61" t="s">
        <v>5056</v>
      </c>
      <c r="AA422" s="371">
        <v>1</v>
      </c>
      <c r="AB422" s="273" t="s">
        <v>5057</v>
      </c>
      <c r="AC422" s="371" t="s">
        <v>5057</v>
      </c>
      <c r="AD422" s="605">
        <v>1</v>
      </c>
      <c r="AE422" s="606" t="s">
        <v>5058</v>
      </c>
      <c r="AF422" s="277">
        <v>44545</v>
      </c>
      <c r="AG422" s="607">
        <v>44635</v>
      </c>
      <c r="AH422" s="607"/>
      <c r="AI422" s="260" t="s">
        <v>309</v>
      </c>
      <c r="AJ422" s="260" t="s">
        <v>309</v>
      </c>
      <c r="AK422" s="218">
        <f t="shared" si="59"/>
        <v>-76</v>
      </c>
      <c r="AL422" s="592" t="s">
        <v>4684</v>
      </c>
      <c r="AM422" s="316"/>
      <c r="AN422" s="316"/>
      <c r="AO422" s="316"/>
      <c r="AP422" s="317"/>
      <c r="AQ422" s="235" t="s">
        <v>386</v>
      </c>
      <c r="AR422" s="223">
        <v>184</v>
      </c>
      <c r="AS422" s="279" t="s">
        <v>398</v>
      </c>
      <c r="AT422" s="262" t="s">
        <v>412</v>
      </c>
      <c r="AU422" s="323" t="s">
        <v>4684</v>
      </c>
      <c r="AV422" s="263" t="s">
        <v>412</v>
      </c>
      <c r="AW422" s="317"/>
      <c r="AX422" s="317"/>
      <c r="AY422" s="279" t="s">
        <v>400</v>
      </c>
      <c r="AZ422" s="221" t="s">
        <v>383</v>
      </c>
      <c r="BA422" s="247" t="s">
        <v>390</v>
      </c>
      <c r="BB422" s="250" t="s">
        <v>789</v>
      </c>
      <c r="BC422" s="264">
        <v>44620</v>
      </c>
      <c r="BD422" s="250" t="s">
        <v>394</v>
      </c>
      <c r="BE422" s="240" t="s">
        <v>576</v>
      </c>
      <c r="BF422" s="124">
        <v>0</v>
      </c>
      <c r="BG422" s="235" t="s">
        <v>386</v>
      </c>
      <c r="BH422" s="223">
        <v>-44620</v>
      </c>
      <c r="BI422" s="221" t="s">
        <v>398</v>
      </c>
      <c r="BJ422" s="267"/>
      <c r="BK422" s="267"/>
      <c r="BL422" s="267"/>
      <c r="BM422" s="267"/>
      <c r="BN422" s="221"/>
      <c r="BO422" s="267"/>
      <c r="BP422" s="268" t="s">
        <v>293</v>
      </c>
      <c r="BQ422" s="62" t="s">
        <v>5059</v>
      </c>
      <c r="BR422" s="269">
        <v>44712</v>
      </c>
      <c r="BS422" s="233" t="s">
        <v>5060</v>
      </c>
      <c r="BT422" s="234">
        <v>0.5</v>
      </c>
      <c r="BU422" s="235" t="s">
        <v>422</v>
      </c>
      <c r="BV422" s="223">
        <v>-76</v>
      </c>
      <c r="BW422" s="221" t="s">
        <v>387</v>
      </c>
      <c r="BX422" s="307">
        <v>44729</v>
      </c>
      <c r="BY422" s="291" t="s">
        <v>5061</v>
      </c>
      <c r="BZ422" s="291" t="s">
        <v>1378</v>
      </c>
      <c r="CA422" s="475">
        <v>0.5</v>
      </c>
      <c r="CB422" s="236" t="s">
        <v>293</v>
      </c>
      <c r="CC422" s="94"/>
      <c r="CD422" s="268" t="s">
        <v>293</v>
      </c>
      <c r="CE422" s="237">
        <v>44823</v>
      </c>
      <c r="CF422" s="20" t="s">
        <v>5062</v>
      </c>
      <c r="CG422" s="20" t="s">
        <v>5063</v>
      </c>
      <c r="CH422" s="495" t="s">
        <v>5064</v>
      </c>
      <c r="CI422" s="109">
        <v>0.5</v>
      </c>
      <c r="CJ422" s="235" t="str">
        <f t="shared" si="60"/>
        <v>AVANCE PARCIAL</v>
      </c>
      <c r="CK422" s="223">
        <f t="shared" si="57"/>
        <v>-76</v>
      </c>
      <c r="CL422" s="221" t="str">
        <f t="shared" si="58"/>
        <v>VENCIDO</v>
      </c>
      <c r="CM422" s="613">
        <v>44880</v>
      </c>
      <c r="CN422" s="294" t="s">
        <v>5065</v>
      </c>
      <c r="CO422" s="614" t="s">
        <v>402</v>
      </c>
      <c r="CP422" s="745">
        <v>0.5</v>
      </c>
      <c r="CQ422" s="221" t="s">
        <v>387</v>
      </c>
      <c r="CR422" s="94"/>
      <c r="CS422" s="249">
        <v>44963</v>
      </c>
      <c r="CT422" s="50" t="s">
        <v>5066</v>
      </c>
      <c r="CU422" s="396" t="s">
        <v>5067</v>
      </c>
      <c r="CV422" s="240" t="s">
        <v>5068</v>
      </c>
      <c r="CW422" s="103">
        <v>0.5</v>
      </c>
      <c r="CX422" s="235" t="str">
        <f t="shared" si="61"/>
        <v>AVANCE PARCIAL</v>
      </c>
      <c r="CY422" s="223">
        <f t="shared" si="62"/>
        <v>-76</v>
      </c>
      <c r="CZ422" s="221" t="str">
        <f>(IF(CQ422="CERRADO","NO APLICA ACCION CERRADA",IF(CY422&lt;=0,"VENCIDO",IF(AY422&lt;=$V$5,"POR VENCER","CON TIEMPO"))))</f>
        <v>VENCIDO</v>
      </c>
      <c r="DA422" s="249">
        <v>44974</v>
      </c>
      <c r="DB422" s="70" t="s">
        <v>5069</v>
      </c>
      <c r="DC422" s="94" t="s">
        <v>1416</v>
      </c>
      <c r="DD422" s="106">
        <v>0.5</v>
      </c>
      <c r="DE422" s="97" t="s">
        <v>387</v>
      </c>
      <c r="DF422" s="94"/>
      <c r="DG422" s="141"/>
      <c r="DH422" s="141"/>
      <c r="DI422" s="141"/>
      <c r="DJ422" s="141"/>
      <c r="DK422" s="141"/>
      <c r="DL422" s="141"/>
      <c r="DM422" s="141"/>
      <c r="DN422" s="141"/>
      <c r="DO422" s="141"/>
      <c r="DP422" s="141"/>
      <c r="DQ422" s="141"/>
      <c r="DR422" s="141"/>
      <c r="DS422" s="141"/>
      <c r="DT422" s="141"/>
      <c r="DU422" s="141"/>
      <c r="DV422" s="141"/>
      <c r="DW422" s="141"/>
      <c r="DX422" s="141"/>
      <c r="DY422" s="141"/>
      <c r="DZ422" s="141"/>
      <c r="EA422" s="141"/>
      <c r="EB422" s="141"/>
      <c r="EC422" s="141"/>
      <c r="ED422" s="141"/>
      <c r="EE422" s="141"/>
      <c r="EF422" s="141"/>
      <c r="EG422" s="141"/>
      <c r="EH422" s="141"/>
      <c r="EI422" s="141"/>
      <c r="EJ422" s="141"/>
      <c r="EK422" s="141"/>
      <c r="EL422" s="141"/>
      <c r="EM422" s="141"/>
      <c r="EN422" s="141"/>
      <c r="EO422" s="141"/>
      <c r="EP422" s="141"/>
      <c r="EQ422" s="141"/>
      <c r="ER422" s="141"/>
      <c r="ES422" s="141"/>
      <c r="ET422" s="141"/>
      <c r="EU422" s="141"/>
      <c r="EV422" s="141"/>
      <c r="EW422" s="141"/>
      <c r="EX422" s="141"/>
      <c r="EY422" s="141"/>
      <c r="EZ422" s="141"/>
      <c r="FA422" s="141"/>
      <c r="FB422" s="141"/>
      <c r="FC422" s="141"/>
      <c r="FD422" s="141"/>
      <c r="FE422" s="141"/>
      <c r="FF422" s="141"/>
      <c r="FG422" s="141"/>
      <c r="FH422" s="141"/>
      <c r="FI422" s="141"/>
      <c r="FJ422" s="141"/>
      <c r="FK422" s="141"/>
      <c r="FL422" s="141"/>
      <c r="FM422" s="141"/>
      <c r="FN422" s="141"/>
      <c r="FO422" s="141"/>
      <c r="FP422" s="141"/>
      <c r="FQ422" s="141"/>
      <c r="FR422" s="141"/>
      <c r="FS422" s="141"/>
      <c r="FT422" s="141"/>
      <c r="FU422" s="141"/>
      <c r="FV422" s="141"/>
      <c r="FW422" s="141"/>
      <c r="FX422" s="141"/>
      <c r="FY422" s="141"/>
      <c r="FZ422" s="141"/>
      <c r="GA422" s="141"/>
      <c r="GB422" s="141"/>
      <c r="GC422" s="141"/>
      <c r="GD422" s="141"/>
      <c r="GE422" s="141"/>
      <c r="GF422" s="141"/>
      <c r="GG422" s="141"/>
      <c r="GH422" s="141"/>
      <c r="GI422" s="141"/>
      <c r="GJ422" s="141"/>
      <c r="GK422" s="141"/>
      <c r="GL422" s="141"/>
      <c r="GM422" s="141"/>
      <c r="GN422" s="141"/>
      <c r="GO422" s="141"/>
      <c r="GP422" s="141"/>
      <c r="GQ422" s="141"/>
      <c r="GR422" s="141"/>
      <c r="GS422" s="141"/>
      <c r="GT422" s="141"/>
      <c r="GU422" s="141"/>
      <c r="GV422" s="141"/>
      <c r="GW422" s="141"/>
      <c r="GX422" s="141"/>
      <c r="GY422" s="141"/>
      <c r="GZ422" s="141"/>
      <c r="HA422" s="141"/>
      <c r="HB422" s="141"/>
      <c r="HC422" s="141"/>
      <c r="HD422" s="141"/>
      <c r="HE422" s="141"/>
      <c r="HF422" s="141"/>
      <c r="HG422" s="141"/>
      <c r="HH422" s="141"/>
      <c r="HI422" s="141"/>
      <c r="HJ422" s="141"/>
      <c r="HK422" s="141"/>
      <c r="HL422" s="141"/>
      <c r="HM422" s="141"/>
      <c r="HN422" s="141"/>
      <c r="HO422" s="141"/>
      <c r="HP422" s="141"/>
      <c r="HQ422" s="141"/>
      <c r="HR422" s="141"/>
      <c r="HS422" s="141"/>
      <c r="HT422" s="141"/>
      <c r="HU422" s="141"/>
      <c r="HV422" s="141"/>
      <c r="HW422" s="141"/>
      <c r="HX422" s="141"/>
      <c r="HY422" s="141"/>
      <c r="HZ422" s="141"/>
      <c r="IA422" s="141"/>
      <c r="IB422" s="141"/>
      <c r="IC422" s="141"/>
      <c r="ID422" s="141"/>
      <c r="IE422" s="141"/>
      <c r="IF422" s="141"/>
      <c r="IG422" s="141"/>
      <c r="IH422" s="141"/>
      <c r="II422" s="141"/>
      <c r="IJ422" s="141"/>
      <c r="IK422" s="141"/>
      <c r="IL422" s="141"/>
      <c r="IM422" s="141"/>
      <c r="IN422" s="141"/>
      <c r="IO422" s="141"/>
      <c r="IP422" s="141"/>
      <c r="IQ422" s="141"/>
      <c r="IR422" s="141"/>
      <c r="IS422" s="141"/>
      <c r="IT422" s="141"/>
      <c r="IU422" s="141"/>
      <c r="IV422" s="141"/>
      <c r="IW422" s="141"/>
      <c r="IX422" s="141"/>
      <c r="IY422" s="141"/>
      <c r="IZ422" s="141"/>
      <c r="JA422" s="141"/>
      <c r="JB422" s="141"/>
      <c r="JC422" s="141"/>
      <c r="JD422" s="141"/>
      <c r="JE422" s="141"/>
      <c r="JF422" s="141"/>
      <c r="JG422" s="141"/>
      <c r="JH422" s="141"/>
      <c r="JI422" s="141"/>
      <c r="JJ422" s="141"/>
      <c r="JK422" s="141"/>
      <c r="JL422" s="141"/>
      <c r="JM422" s="141"/>
      <c r="JN422" s="141"/>
      <c r="JO422" s="141"/>
      <c r="JP422" s="141"/>
      <c r="JQ422" s="141"/>
      <c r="JR422" s="141"/>
      <c r="JS422" s="141"/>
      <c r="JT422" s="141"/>
      <c r="JU422" s="141"/>
      <c r="JV422" s="141"/>
      <c r="JW422" s="141"/>
      <c r="JX422" s="141"/>
      <c r="JY422" s="141"/>
      <c r="JZ422" s="141"/>
      <c r="KA422" s="141"/>
      <c r="KB422" s="141"/>
      <c r="KC422" s="141"/>
      <c r="KD422" s="141"/>
      <c r="KE422" s="141"/>
      <c r="KF422" s="141"/>
      <c r="KG422" s="141"/>
      <c r="KH422" s="141"/>
      <c r="KI422" s="141"/>
      <c r="KJ422" s="141"/>
      <c r="KK422" s="141"/>
      <c r="KL422" s="141"/>
      <c r="KM422" s="141"/>
      <c r="KN422" s="141"/>
      <c r="KO422" s="141"/>
      <c r="KP422" s="141"/>
      <c r="KQ422" s="141"/>
      <c r="KR422" s="141"/>
      <c r="KS422" s="141"/>
      <c r="KT422" s="141"/>
      <c r="KU422" s="141"/>
      <c r="KV422" s="141"/>
      <c r="KW422" s="141"/>
      <c r="KX422" s="141"/>
      <c r="KY422" s="141"/>
      <c r="KZ422" s="141"/>
      <c r="LA422" s="141"/>
      <c r="LB422" s="141"/>
      <c r="LC422" s="141"/>
      <c r="LD422" s="141"/>
      <c r="LE422" s="141"/>
      <c r="LF422" s="141"/>
      <c r="LG422" s="141"/>
      <c r="LH422" s="141"/>
      <c r="LI422" s="141"/>
      <c r="LJ422" s="141"/>
      <c r="LK422" s="141"/>
      <c r="LL422" s="141"/>
      <c r="LM422" s="141"/>
      <c r="LN422" s="141"/>
      <c r="LO422" s="141"/>
      <c r="LP422" s="141"/>
      <c r="LQ422" s="141"/>
      <c r="LR422" s="141"/>
      <c r="LS422" s="141"/>
      <c r="LT422" s="141"/>
      <c r="LU422" s="141"/>
      <c r="LV422" s="141"/>
      <c r="LW422" s="141"/>
      <c r="LX422" s="141"/>
      <c r="LY422" s="141"/>
      <c r="LZ422" s="141"/>
      <c r="MA422" s="141"/>
      <c r="MB422" s="141"/>
      <c r="MC422" s="141"/>
      <c r="MD422" s="141"/>
      <c r="ME422" s="141"/>
      <c r="MF422" s="141"/>
      <c r="MG422" s="141"/>
      <c r="MH422" s="141"/>
      <c r="MI422" s="141"/>
      <c r="MJ422" s="141"/>
      <c r="MK422" s="141"/>
      <c r="ML422" s="141"/>
      <c r="MM422" s="141"/>
      <c r="MN422" s="141"/>
      <c r="MO422" s="141"/>
      <c r="MP422" s="141"/>
      <c r="MQ422" s="141"/>
      <c r="MR422" s="141"/>
      <c r="MS422" s="141"/>
      <c r="MT422" s="141"/>
      <c r="MU422" s="141"/>
      <c r="MV422" s="141"/>
      <c r="MW422" s="141"/>
      <c r="MX422" s="141"/>
      <c r="MY422" s="141"/>
      <c r="MZ422" s="141"/>
      <c r="NA422" s="141"/>
      <c r="NB422" s="141"/>
      <c r="NC422" s="141"/>
      <c r="ND422" s="141"/>
      <c r="NE422" s="141"/>
      <c r="NF422" s="141"/>
      <c r="NG422" s="141"/>
      <c r="NH422" s="141"/>
      <c r="NI422" s="141"/>
      <c r="NJ422" s="141"/>
      <c r="NK422" s="141"/>
      <c r="NL422" s="141"/>
      <c r="NM422" s="141"/>
      <c r="NN422" s="141"/>
      <c r="NO422" s="141"/>
      <c r="NP422" s="141"/>
      <c r="NQ422" s="141"/>
      <c r="NR422" s="141"/>
      <c r="NS422" s="141"/>
      <c r="NT422" s="141"/>
      <c r="NU422" s="141"/>
      <c r="NV422" s="141"/>
      <c r="NW422" s="141"/>
      <c r="NX422" s="141"/>
      <c r="NY422" s="141"/>
      <c r="NZ422" s="141"/>
      <c r="OA422" s="141"/>
      <c r="OB422" s="141"/>
      <c r="OC422" s="141"/>
      <c r="OD422" s="141"/>
      <c r="OE422" s="141"/>
      <c r="OF422" s="141"/>
      <c r="OG422" s="141"/>
      <c r="OH422" s="141"/>
      <c r="OI422" s="141"/>
      <c r="OJ422" s="141"/>
      <c r="OK422" s="141"/>
      <c r="OL422" s="141"/>
      <c r="OM422" s="141"/>
      <c r="ON422" s="141"/>
      <c r="OO422" s="141"/>
      <c r="OP422" s="141"/>
      <c r="OQ422" s="141"/>
      <c r="OR422" s="141"/>
      <c r="OS422" s="141"/>
      <c r="OT422" s="141"/>
      <c r="OU422" s="141"/>
      <c r="OV422" s="141"/>
      <c r="OW422" s="141"/>
      <c r="OX422" s="141"/>
      <c r="OY422" s="141"/>
      <c r="OZ422" s="141"/>
      <c r="PA422" s="141"/>
      <c r="PB422" s="141"/>
      <c r="PC422" s="141"/>
      <c r="PD422" s="141"/>
      <c r="PE422" s="141"/>
      <c r="PF422" s="141"/>
      <c r="PG422" s="141"/>
      <c r="PH422" s="141"/>
      <c r="PI422" s="141"/>
      <c r="PJ422" s="141"/>
      <c r="PK422" s="141"/>
      <c r="PL422" s="141"/>
      <c r="PM422" s="141"/>
      <c r="PN422" s="141"/>
      <c r="PO422" s="141"/>
      <c r="PP422" s="141"/>
      <c r="PQ422" s="141"/>
      <c r="PR422" s="141"/>
      <c r="PS422" s="141"/>
      <c r="PT422" s="141"/>
      <c r="PU422" s="141"/>
      <c r="PV422" s="141"/>
      <c r="PW422" s="141"/>
      <c r="PX422" s="141"/>
      <c r="PY422" s="141"/>
      <c r="PZ422" s="141"/>
      <c r="QA422" s="141"/>
      <c r="QB422" s="141"/>
      <c r="QC422" s="141"/>
      <c r="QD422" s="141"/>
      <c r="QE422" s="141"/>
      <c r="QF422" s="141"/>
      <c r="QG422" s="145"/>
    </row>
    <row r="423" spans="1:449" s="145" customFormat="1" ht="118.5" hidden="1" customHeight="1">
      <c r="A423" s="252">
        <v>397</v>
      </c>
      <c r="B423" s="615" t="s">
        <v>959</v>
      </c>
      <c r="C423" s="616" t="s">
        <v>649</v>
      </c>
      <c r="D423" s="617" t="s">
        <v>344</v>
      </c>
      <c r="E423" s="617" t="s">
        <v>5070</v>
      </c>
      <c r="F423" s="616" t="s">
        <v>648</v>
      </c>
      <c r="G423" s="616" t="s">
        <v>649</v>
      </c>
      <c r="H423" s="617" t="s">
        <v>344</v>
      </c>
      <c r="I423" s="616" t="s">
        <v>5070</v>
      </c>
      <c r="J423" s="616" t="s">
        <v>671</v>
      </c>
      <c r="K423" s="616" t="s">
        <v>672</v>
      </c>
      <c r="L423" s="616" t="s">
        <v>673</v>
      </c>
      <c r="M423" s="616" t="s">
        <v>674</v>
      </c>
      <c r="N423" s="616" t="s">
        <v>675</v>
      </c>
      <c r="O423" s="750" t="s">
        <v>158</v>
      </c>
      <c r="P423" s="617" t="s">
        <v>5071</v>
      </c>
      <c r="Q423" s="617" t="s">
        <v>482</v>
      </c>
      <c r="R423" s="617" t="s">
        <v>250</v>
      </c>
      <c r="S423" s="618" t="s">
        <v>5072</v>
      </c>
      <c r="T423" s="746">
        <v>10.1</v>
      </c>
      <c r="U423" s="747" t="s">
        <v>5073</v>
      </c>
      <c r="V423" s="747">
        <v>2021</v>
      </c>
      <c r="W423" s="618" t="s">
        <v>5074</v>
      </c>
      <c r="X423" s="748" t="s">
        <v>5075</v>
      </c>
      <c r="Y423" s="749" t="s">
        <v>5076</v>
      </c>
      <c r="Z423" s="748" t="s">
        <v>5077</v>
      </c>
      <c r="AA423" s="746">
        <v>1</v>
      </c>
      <c r="AB423" s="750" t="s">
        <v>5078</v>
      </c>
      <c r="AC423" s="750" t="s">
        <v>5079</v>
      </c>
      <c r="AD423" s="751">
        <v>1</v>
      </c>
      <c r="AE423" s="748" t="s">
        <v>5080</v>
      </c>
      <c r="AF423" s="761">
        <v>44545</v>
      </c>
      <c r="AG423" s="752">
        <v>44910</v>
      </c>
      <c r="AH423" s="752"/>
      <c r="AI423" s="620" t="s">
        <v>309</v>
      </c>
      <c r="AJ423" s="620" t="s">
        <v>309</v>
      </c>
      <c r="AK423" s="621">
        <f t="shared" si="59"/>
        <v>199</v>
      </c>
      <c r="AL423" s="753" t="s">
        <v>557</v>
      </c>
      <c r="AM423" s="696"/>
      <c r="AN423" s="696"/>
      <c r="AO423" s="696"/>
      <c r="AP423" s="697"/>
      <c r="AQ423" s="617" t="s">
        <v>386</v>
      </c>
      <c r="AR423" s="622">
        <v>276</v>
      </c>
      <c r="AS423" s="632" t="s">
        <v>398</v>
      </c>
      <c r="AT423" s="623" t="s">
        <v>412</v>
      </c>
      <c r="AU423" s="632" t="s">
        <v>557</v>
      </c>
      <c r="AV423" s="625" t="s">
        <v>412</v>
      </c>
      <c r="AW423" s="697"/>
      <c r="AX423" s="697"/>
      <c r="AY423" s="632" t="s">
        <v>400</v>
      </c>
      <c r="AZ423" s="625" t="s">
        <v>383</v>
      </c>
      <c r="BA423" s="629" t="s">
        <v>390</v>
      </c>
      <c r="BB423" s="701" t="s">
        <v>789</v>
      </c>
      <c r="BC423" s="754">
        <v>44620</v>
      </c>
      <c r="BD423" s="701" t="s">
        <v>394</v>
      </c>
      <c r="BE423" s="755" t="s">
        <v>576</v>
      </c>
      <c r="BF423" s="702">
        <v>0</v>
      </c>
      <c r="BG423" s="617" t="s">
        <v>386</v>
      </c>
      <c r="BH423" s="622">
        <v>-44620</v>
      </c>
      <c r="BI423" s="625" t="s">
        <v>398</v>
      </c>
      <c r="BJ423" s="630"/>
      <c r="BK423" s="630"/>
      <c r="BL423" s="630"/>
      <c r="BM423" s="630"/>
      <c r="BN423" s="625"/>
      <c r="BO423" s="630"/>
      <c r="BP423" s="637" t="s">
        <v>293</v>
      </c>
      <c r="BQ423" s="638" t="s">
        <v>2701</v>
      </c>
      <c r="BR423" s="631">
        <v>44712</v>
      </c>
      <c r="BS423" s="632" t="s">
        <v>4707</v>
      </c>
      <c r="BT423" s="639">
        <v>0</v>
      </c>
      <c r="BU423" s="617" t="s">
        <v>386</v>
      </c>
      <c r="BV423" s="622">
        <v>77</v>
      </c>
      <c r="BW423" s="625" t="s">
        <v>398</v>
      </c>
      <c r="BX423" s="762" t="s">
        <v>1178</v>
      </c>
      <c r="BY423" s="762" t="s">
        <v>5081</v>
      </c>
      <c r="BZ423" s="762" t="s">
        <v>402</v>
      </c>
      <c r="CA423" s="763">
        <v>0</v>
      </c>
      <c r="CB423" s="641" t="s">
        <v>293</v>
      </c>
      <c r="CC423" s="113"/>
      <c r="CD423" s="637" t="s">
        <v>293</v>
      </c>
      <c r="CE423" s="642">
        <v>44823</v>
      </c>
      <c r="CF423" s="764" t="s">
        <v>5082</v>
      </c>
      <c r="CG423" s="764"/>
      <c r="CH423" s="643" t="s">
        <v>5083</v>
      </c>
      <c r="CI423" s="645">
        <v>0</v>
      </c>
      <c r="CJ423" s="617" t="str">
        <f t="shared" si="60"/>
        <v>SIN AVANCE</v>
      </c>
      <c r="CK423" s="622">
        <f t="shared" si="57"/>
        <v>199</v>
      </c>
      <c r="CL423" s="625" t="str">
        <f t="shared" si="58"/>
        <v>CON TIEMPO</v>
      </c>
      <c r="CM423" s="765">
        <v>44882</v>
      </c>
      <c r="CN423" s="762" t="s">
        <v>1327</v>
      </c>
      <c r="CO423" s="762" t="s">
        <v>1328</v>
      </c>
      <c r="CP423" s="763">
        <v>0</v>
      </c>
      <c r="CQ423" s="641" t="s">
        <v>387</v>
      </c>
      <c r="CR423" s="113"/>
      <c r="CS423" s="249">
        <v>44963</v>
      </c>
      <c r="CT423" s="19" t="s">
        <v>5084</v>
      </c>
      <c r="CU423" s="19" t="s">
        <v>5085</v>
      </c>
      <c r="CV423" s="20" t="s">
        <v>1692</v>
      </c>
      <c r="CW423" s="109">
        <v>1</v>
      </c>
      <c r="CX423" s="235" t="str">
        <f t="shared" si="61"/>
        <v>CUMPLIMIENTO TOTAL</v>
      </c>
      <c r="CY423" s="223">
        <f t="shared" si="62"/>
        <v>199</v>
      </c>
      <c r="CZ423" s="221" t="str">
        <f>(IF(CQ423="CERRADO","NO APLICA ACCION CERRADA",IF(CY423&lt;=0,"VENCIDO",IF(AY423&lt;=$V$5,"POR VENCER","CON TIEMPO"))))</f>
        <v>CON TIEMPO</v>
      </c>
      <c r="DA423" s="640">
        <v>44969</v>
      </c>
      <c r="DB423" s="92" t="s">
        <v>5086</v>
      </c>
      <c r="DC423" s="70" t="s">
        <v>1468</v>
      </c>
      <c r="DD423" s="114">
        <v>1</v>
      </c>
      <c r="DE423" s="97" t="s">
        <v>294</v>
      </c>
      <c r="DF423" s="113"/>
      <c r="DG423" s="604"/>
      <c r="DH423" s="604"/>
      <c r="DI423" s="604"/>
      <c r="DJ423" s="604"/>
      <c r="DK423" s="604"/>
      <c r="DL423" s="604"/>
      <c r="DM423" s="604"/>
      <c r="DN423" s="604"/>
      <c r="DO423" s="604"/>
      <c r="DP423" s="604"/>
      <c r="DQ423" s="604"/>
      <c r="DR423" s="604"/>
      <c r="DS423" s="604"/>
      <c r="DT423" s="604"/>
      <c r="DU423" s="604"/>
      <c r="DV423" s="604"/>
      <c r="DW423" s="604"/>
      <c r="DX423" s="604"/>
      <c r="DY423" s="604"/>
      <c r="DZ423" s="604"/>
      <c r="EA423" s="604"/>
      <c r="EB423" s="604"/>
      <c r="EC423" s="604"/>
      <c r="ED423" s="604"/>
      <c r="EE423" s="604"/>
      <c r="EF423" s="604"/>
      <c r="EG423" s="604"/>
      <c r="EH423" s="604"/>
      <c r="EI423" s="604"/>
      <c r="EJ423" s="604"/>
      <c r="EK423" s="604"/>
      <c r="EL423" s="604"/>
      <c r="EM423" s="604"/>
      <c r="EN423" s="604"/>
      <c r="EO423" s="604"/>
      <c r="EP423" s="604"/>
      <c r="EQ423" s="604"/>
      <c r="ER423" s="604"/>
      <c r="ES423" s="604"/>
      <c r="ET423" s="604"/>
      <c r="EU423" s="604"/>
      <c r="EV423" s="604"/>
      <c r="EW423" s="604"/>
      <c r="EX423" s="604"/>
      <c r="EY423" s="604"/>
      <c r="EZ423" s="604"/>
      <c r="FA423" s="604"/>
      <c r="FB423" s="604"/>
      <c r="FC423" s="604"/>
      <c r="FD423" s="604"/>
      <c r="FE423" s="604"/>
      <c r="FF423" s="604"/>
      <c r="FG423" s="604"/>
      <c r="FH423" s="604"/>
      <c r="FI423" s="604"/>
      <c r="FJ423" s="604"/>
      <c r="FK423" s="604"/>
      <c r="FL423" s="604"/>
      <c r="FM423" s="604"/>
      <c r="FN423" s="604"/>
      <c r="FO423" s="604"/>
      <c r="FP423" s="604"/>
      <c r="FQ423" s="604"/>
      <c r="FR423" s="604"/>
      <c r="FS423" s="604"/>
      <c r="FT423" s="604"/>
      <c r="FU423" s="604"/>
      <c r="FV423" s="604"/>
      <c r="FW423" s="604"/>
      <c r="FX423" s="604"/>
      <c r="FY423" s="604"/>
      <c r="FZ423" s="604"/>
      <c r="GA423" s="604"/>
      <c r="GB423" s="604"/>
      <c r="GC423" s="604"/>
      <c r="GD423" s="604"/>
      <c r="GE423" s="604"/>
      <c r="GF423" s="604"/>
      <c r="GG423" s="604"/>
      <c r="GH423" s="604"/>
      <c r="GI423" s="604"/>
      <c r="GJ423" s="604"/>
      <c r="GK423" s="604"/>
      <c r="GL423" s="604"/>
      <c r="GM423" s="604"/>
      <c r="GN423" s="604"/>
      <c r="GO423" s="604"/>
      <c r="GP423" s="604"/>
      <c r="GQ423" s="604"/>
      <c r="GR423" s="604"/>
      <c r="GS423" s="604"/>
      <c r="GT423" s="604"/>
      <c r="GU423" s="604"/>
      <c r="GV423" s="604"/>
      <c r="GW423" s="604"/>
      <c r="GX423" s="604"/>
      <c r="GY423" s="604"/>
      <c r="GZ423" s="604"/>
      <c r="HA423" s="604"/>
      <c r="HB423" s="604"/>
      <c r="HC423" s="604"/>
      <c r="HD423" s="604"/>
      <c r="HE423" s="604"/>
      <c r="HF423" s="604"/>
      <c r="HG423" s="604"/>
      <c r="HH423" s="604"/>
      <c r="HI423" s="604"/>
      <c r="HJ423" s="604"/>
      <c r="HK423" s="604"/>
      <c r="HL423" s="604"/>
      <c r="HM423" s="604"/>
      <c r="HN423" s="604"/>
      <c r="HO423" s="604"/>
      <c r="HP423" s="604"/>
      <c r="HQ423" s="604"/>
      <c r="HR423" s="604"/>
      <c r="HS423" s="604"/>
      <c r="HT423" s="604"/>
      <c r="HU423" s="604"/>
      <c r="HV423" s="604"/>
      <c r="HW423" s="604"/>
      <c r="HX423" s="604"/>
      <c r="HY423" s="604"/>
      <c r="HZ423" s="604"/>
      <c r="IA423" s="604"/>
      <c r="IB423" s="604"/>
      <c r="IC423" s="604"/>
      <c r="ID423" s="604"/>
      <c r="IE423" s="604"/>
      <c r="IF423" s="604"/>
      <c r="IG423" s="604"/>
      <c r="IH423" s="604"/>
      <c r="II423" s="604"/>
      <c r="IJ423" s="604"/>
      <c r="IK423" s="604"/>
      <c r="IL423" s="604"/>
      <c r="IM423" s="604"/>
      <c r="IN423" s="604"/>
      <c r="IO423" s="604"/>
      <c r="IP423" s="604"/>
      <c r="IQ423" s="604"/>
      <c r="IR423" s="604"/>
      <c r="IS423" s="604"/>
      <c r="IT423" s="604"/>
      <c r="IU423" s="604"/>
      <c r="IV423" s="604"/>
      <c r="IW423" s="604"/>
      <c r="IX423" s="604"/>
      <c r="IY423" s="604"/>
      <c r="IZ423" s="604"/>
      <c r="JA423" s="604"/>
      <c r="JB423" s="604"/>
      <c r="JC423" s="604"/>
      <c r="JD423" s="604"/>
      <c r="JE423" s="604"/>
      <c r="JF423" s="604"/>
      <c r="JG423" s="604"/>
      <c r="JH423" s="604"/>
      <c r="JI423" s="604"/>
      <c r="JJ423" s="604"/>
      <c r="JK423" s="604"/>
      <c r="JL423" s="604"/>
      <c r="JM423" s="604"/>
      <c r="JN423" s="604"/>
      <c r="JO423" s="604"/>
      <c r="JP423" s="604"/>
      <c r="JQ423" s="604"/>
      <c r="JR423" s="604"/>
      <c r="JS423" s="604"/>
      <c r="JT423" s="604"/>
      <c r="JU423" s="604"/>
      <c r="JV423" s="604"/>
      <c r="JW423" s="604"/>
      <c r="JX423" s="604"/>
      <c r="JY423" s="604"/>
      <c r="JZ423" s="604"/>
      <c r="KA423" s="604"/>
      <c r="KB423" s="604"/>
      <c r="KC423" s="604"/>
      <c r="KD423" s="604"/>
      <c r="KE423" s="604"/>
      <c r="KF423" s="604"/>
      <c r="KG423" s="604"/>
      <c r="KH423" s="604"/>
      <c r="KI423" s="604"/>
      <c r="KJ423" s="604"/>
      <c r="KK423" s="604"/>
      <c r="KL423" s="604"/>
      <c r="KM423" s="604"/>
      <c r="KN423" s="604"/>
      <c r="KO423" s="604"/>
      <c r="KP423" s="604"/>
      <c r="KQ423" s="604"/>
      <c r="KR423" s="604"/>
      <c r="KS423" s="604"/>
      <c r="KT423" s="604"/>
      <c r="KU423" s="604"/>
      <c r="KV423" s="604"/>
      <c r="KW423" s="604"/>
      <c r="KX423" s="604"/>
      <c r="KY423" s="604"/>
      <c r="KZ423" s="604"/>
      <c r="LA423" s="604"/>
      <c r="LB423" s="604"/>
      <c r="LC423" s="604"/>
      <c r="LD423" s="604"/>
      <c r="LE423" s="604"/>
      <c r="LF423" s="604"/>
      <c r="LG423" s="604"/>
      <c r="LH423" s="604"/>
      <c r="LI423" s="604"/>
      <c r="LJ423" s="604"/>
      <c r="LK423" s="604"/>
      <c r="LL423" s="604"/>
      <c r="LM423" s="604"/>
      <c r="LN423" s="604"/>
      <c r="LO423" s="604"/>
      <c r="LP423" s="604"/>
      <c r="LQ423" s="604"/>
      <c r="LR423" s="604"/>
      <c r="LS423" s="604"/>
      <c r="LT423" s="604"/>
      <c r="LU423" s="604"/>
      <c r="LV423" s="604"/>
      <c r="LW423" s="604"/>
      <c r="LX423" s="604"/>
      <c r="LY423" s="604"/>
      <c r="LZ423" s="604"/>
      <c r="MA423" s="604"/>
      <c r="MB423" s="604"/>
      <c r="MC423" s="604"/>
      <c r="MD423" s="604"/>
      <c r="ME423" s="604"/>
      <c r="MF423" s="604"/>
      <c r="MG423" s="604"/>
      <c r="MH423" s="604"/>
      <c r="MI423" s="604"/>
      <c r="MJ423" s="604"/>
      <c r="MK423" s="604"/>
      <c r="ML423" s="604"/>
      <c r="MM423" s="604"/>
      <c r="MN423" s="604"/>
      <c r="MO423" s="604"/>
      <c r="MP423" s="604"/>
      <c r="MQ423" s="604"/>
      <c r="MR423" s="604"/>
      <c r="MS423" s="604"/>
      <c r="MT423" s="604"/>
      <c r="MU423" s="604"/>
      <c r="MV423" s="604"/>
      <c r="MW423" s="604"/>
      <c r="MX423" s="604"/>
      <c r="MY423" s="604"/>
      <c r="MZ423" s="604"/>
      <c r="NA423" s="604"/>
      <c r="NB423" s="604"/>
      <c r="NC423" s="604"/>
      <c r="ND423" s="604"/>
      <c r="NE423" s="604"/>
      <c r="NF423" s="604"/>
      <c r="NG423" s="604"/>
      <c r="NH423" s="604"/>
      <c r="NI423" s="604"/>
      <c r="NJ423" s="604"/>
      <c r="NK423" s="604"/>
      <c r="NL423" s="604"/>
      <c r="NM423" s="604"/>
      <c r="NN423" s="604"/>
      <c r="NO423" s="604"/>
      <c r="NP423" s="604"/>
      <c r="NQ423" s="604"/>
      <c r="NR423" s="604"/>
      <c r="NS423" s="604"/>
      <c r="NT423" s="604"/>
      <c r="NU423" s="604"/>
      <c r="NV423" s="604"/>
      <c r="NW423" s="604"/>
      <c r="NX423" s="604"/>
      <c r="NY423" s="604"/>
      <c r="NZ423" s="604"/>
      <c r="OA423" s="604"/>
      <c r="OB423" s="604"/>
      <c r="OC423" s="604"/>
      <c r="OD423" s="604"/>
      <c r="OE423" s="604"/>
      <c r="OF423" s="604"/>
      <c r="OG423" s="604"/>
      <c r="OH423" s="604"/>
      <c r="OI423" s="604"/>
      <c r="OJ423" s="604"/>
      <c r="OK423" s="604"/>
      <c r="OL423" s="604"/>
      <c r="OM423" s="604"/>
      <c r="ON423" s="604"/>
      <c r="OO423" s="604"/>
      <c r="OP423" s="604"/>
      <c r="OQ423" s="604"/>
      <c r="OR423" s="604"/>
      <c r="OS423" s="604"/>
      <c r="OT423" s="604"/>
      <c r="OU423" s="604"/>
      <c r="OV423" s="604"/>
      <c r="OW423" s="604"/>
      <c r="OX423" s="604"/>
      <c r="OY423" s="604"/>
      <c r="OZ423" s="604"/>
      <c r="PA423" s="604"/>
      <c r="PB423" s="604"/>
      <c r="PC423" s="604"/>
      <c r="PD423" s="604"/>
      <c r="PE423" s="604"/>
      <c r="PF423" s="604"/>
      <c r="PG423" s="604"/>
      <c r="PH423" s="604"/>
      <c r="PI423" s="604"/>
      <c r="PJ423" s="604"/>
      <c r="PK423" s="604"/>
      <c r="PL423" s="604"/>
      <c r="PM423" s="604"/>
      <c r="PN423" s="604"/>
      <c r="PO423" s="604"/>
      <c r="PP423" s="604"/>
      <c r="PQ423" s="604"/>
      <c r="PR423" s="604"/>
      <c r="PS423" s="604"/>
      <c r="PT423" s="604"/>
      <c r="PU423" s="604"/>
      <c r="PV423" s="604"/>
      <c r="PW423" s="604"/>
      <c r="PX423" s="604"/>
      <c r="PY423" s="604"/>
      <c r="PZ423" s="604"/>
      <c r="QA423" s="604"/>
      <c r="QB423" s="604"/>
      <c r="QC423" s="604"/>
      <c r="QD423" s="604"/>
      <c r="QE423" s="604"/>
      <c r="QF423" s="604"/>
      <c r="QG423" s="604"/>
    </row>
    <row r="424" spans="1:449" s="251" customFormat="1" ht="118.5" hidden="1" customHeight="1">
      <c r="A424" s="252">
        <v>398</v>
      </c>
      <c r="B424" s="253" t="s">
        <v>959</v>
      </c>
      <c r="C424" s="215" t="s">
        <v>649</v>
      </c>
      <c r="D424" s="213" t="s">
        <v>344</v>
      </c>
      <c r="E424" s="213" t="s">
        <v>5087</v>
      </c>
      <c r="F424" s="215" t="s">
        <v>648</v>
      </c>
      <c r="G424" s="215" t="s">
        <v>649</v>
      </c>
      <c r="H424" s="213" t="s">
        <v>344</v>
      </c>
      <c r="I424" s="215" t="s">
        <v>5088</v>
      </c>
      <c r="J424" s="215" t="s">
        <v>652</v>
      </c>
      <c r="K424" s="215" t="s">
        <v>694</v>
      </c>
      <c r="L424" s="215" t="s">
        <v>695</v>
      </c>
      <c r="M424" s="215" t="s">
        <v>696</v>
      </c>
      <c r="N424" s="215" t="s">
        <v>697</v>
      </c>
      <c r="O424" s="273" t="s">
        <v>158</v>
      </c>
      <c r="P424" s="213" t="s">
        <v>5071</v>
      </c>
      <c r="Q424" s="213" t="s">
        <v>482</v>
      </c>
      <c r="R424" s="213" t="s">
        <v>250</v>
      </c>
      <c r="S424" s="255" t="s">
        <v>5089</v>
      </c>
      <c r="T424" s="371">
        <v>10.1</v>
      </c>
      <c r="U424" s="274" t="s">
        <v>5073</v>
      </c>
      <c r="V424" s="274">
        <v>2021</v>
      </c>
      <c r="W424" s="255" t="s">
        <v>5074</v>
      </c>
      <c r="X424" s="61" t="s">
        <v>5075</v>
      </c>
      <c r="Y424" s="275" t="s">
        <v>5090</v>
      </c>
      <c r="Z424" s="61" t="s">
        <v>5091</v>
      </c>
      <c r="AA424" s="371">
        <v>2</v>
      </c>
      <c r="AB424" s="273" t="s">
        <v>5092</v>
      </c>
      <c r="AC424" s="273" t="s">
        <v>5093</v>
      </c>
      <c r="AD424" s="605">
        <v>1</v>
      </c>
      <c r="AE424" s="61" t="s">
        <v>5094</v>
      </c>
      <c r="AF424" s="277">
        <v>44545</v>
      </c>
      <c r="AG424" s="607">
        <v>44727</v>
      </c>
      <c r="AH424" s="607"/>
      <c r="AI424" s="260" t="s">
        <v>309</v>
      </c>
      <c r="AJ424" s="260" t="s">
        <v>309</v>
      </c>
      <c r="AK424" s="218">
        <f t="shared" si="59"/>
        <v>16</v>
      </c>
      <c r="AL424" s="592" t="s">
        <v>557</v>
      </c>
      <c r="AM424" s="316"/>
      <c r="AN424" s="316"/>
      <c r="AO424" s="316"/>
      <c r="AP424" s="317"/>
      <c r="AQ424" s="235" t="s">
        <v>386</v>
      </c>
      <c r="AR424" s="223">
        <v>276</v>
      </c>
      <c r="AS424" s="279" t="s">
        <v>398</v>
      </c>
      <c r="AT424" s="262" t="s">
        <v>412</v>
      </c>
      <c r="AU424" s="323" t="s">
        <v>557</v>
      </c>
      <c r="AV424" s="263" t="s">
        <v>412</v>
      </c>
      <c r="AW424" s="317"/>
      <c r="AX424" s="317"/>
      <c r="AY424" s="279" t="s">
        <v>400</v>
      </c>
      <c r="AZ424" s="221" t="s">
        <v>383</v>
      </c>
      <c r="BA424" s="247" t="s">
        <v>390</v>
      </c>
      <c r="BB424" s="250" t="s">
        <v>789</v>
      </c>
      <c r="BC424" s="264">
        <v>44620</v>
      </c>
      <c r="BD424" s="250" t="s">
        <v>394</v>
      </c>
      <c r="BE424" s="240" t="s">
        <v>576</v>
      </c>
      <c r="BF424" s="124">
        <v>0</v>
      </c>
      <c r="BG424" s="235" t="s">
        <v>386</v>
      </c>
      <c r="BH424" s="223">
        <v>-44620</v>
      </c>
      <c r="BI424" s="221" t="s">
        <v>398</v>
      </c>
      <c r="BJ424" s="267"/>
      <c r="BK424" s="267"/>
      <c r="BL424" s="267"/>
      <c r="BM424" s="267"/>
      <c r="BN424" s="221"/>
      <c r="BO424" s="267"/>
      <c r="BP424" s="268" t="s">
        <v>293</v>
      </c>
      <c r="BQ424" s="62" t="s">
        <v>2701</v>
      </c>
      <c r="BR424" s="269">
        <v>44712</v>
      </c>
      <c r="BS424" s="233" t="s">
        <v>4707</v>
      </c>
      <c r="BT424" s="234">
        <v>0</v>
      </c>
      <c r="BU424" s="235" t="s">
        <v>386</v>
      </c>
      <c r="BV424" s="223">
        <v>16</v>
      </c>
      <c r="BW424" s="221" t="s">
        <v>398</v>
      </c>
      <c r="BX424" s="312" t="s">
        <v>1178</v>
      </c>
      <c r="BY424" s="312" t="s">
        <v>5081</v>
      </c>
      <c r="BZ424" s="312" t="s">
        <v>402</v>
      </c>
      <c r="CA424" s="391">
        <v>0</v>
      </c>
      <c r="CB424" s="236" t="s">
        <v>293</v>
      </c>
      <c r="CC424" s="94"/>
      <c r="CD424" s="268" t="s">
        <v>293</v>
      </c>
      <c r="CE424" s="237">
        <v>44823</v>
      </c>
      <c r="CF424" s="492" t="s">
        <v>5095</v>
      </c>
      <c r="CG424" s="20" t="s">
        <v>5096</v>
      </c>
      <c r="CH424" s="20" t="s">
        <v>5097</v>
      </c>
      <c r="CI424" s="109">
        <v>0</v>
      </c>
      <c r="CJ424" s="235" t="str">
        <f t="shared" si="60"/>
        <v>SIN AVANCE</v>
      </c>
      <c r="CK424" s="223">
        <f t="shared" si="57"/>
        <v>16</v>
      </c>
      <c r="CL424" s="221" t="str">
        <f t="shared" si="58"/>
        <v>CON TIEMPO</v>
      </c>
      <c r="CM424" s="394">
        <v>44882</v>
      </c>
      <c r="CN424" s="312" t="s">
        <v>5098</v>
      </c>
      <c r="CO424" s="312" t="s">
        <v>1328</v>
      </c>
      <c r="CP424" s="391">
        <v>0</v>
      </c>
      <c r="CQ424" s="236" t="s">
        <v>387</v>
      </c>
      <c r="CR424" s="94"/>
      <c r="CS424" s="249">
        <v>44963</v>
      </c>
      <c r="CT424" s="50" t="s">
        <v>5099</v>
      </c>
      <c r="CU424" s="396" t="s">
        <v>5100</v>
      </c>
      <c r="CV424" s="240" t="s">
        <v>5101</v>
      </c>
      <c r="CW424" s="103">
        <v>1</v>
      </c>
      <c r="CX424" s="235" t="str">
        <f t="shared" si="61"/>
        <v>CUMPLIMIENTO TOTAL</v>
      </c>
      <c r="CY424" s="223">
        <f t="shared" si="62"/>
        <v>16</v>
      </c>
      <c r="CZ424" s="221" t="str">
        <f>(IF(CQ424="CERRADO","NO APLICA ACCION CERRADA",IF(CY424&lt;=0,"VENCIDO",IF(AY424&lt;=$V$5,"POR VENCER","CON TIEMPO"))))</f>
        <v>CON TIEMPO</v>
      </c>
      <c r="DA424" s="249">
        <v>44969</v>
      </c>
      <c r="DB424" s="94" t="s">
        <v>5102</v>
      </c>
      <c r="DC424" s="70" t="s">
        <v>1468</v>
      </c>
      <c r="DD424" s="108">
        <v>1</v>
      </c>
      <c r="DE424" s="97" t="s">
        <v>294</v>
      </c>
      <c r="DF424" s="94"/>
      <c r="DG424" s="141"/>
      <c r="DH424" s="141"/>
      <c r="DI424" s="141"/>
      <c r="DJ424" s="141"/>
      <c r="DK424" s="141"/>
      <c r="DL424" s="141"/>
      <c r="DM424" s="141"/>
      <c r="DN424" s="141"/>
      <c r="DO424" s="141"/>
      <c r="DP424" s="141"/>
      <c r="DQ424" s="141"/>
      <c r="DR424" s="141"/>
      <c r="DS424" s="141"/>
      <c r="DT424" s="141"/>
      <c r="DU424" s="141"/>
      <c r="DV424" s="141"/>
      <c r="DW424" s="141"/>
      <c r="DX424" s="141"/>
      <c r="DY424" s="141"/>
      <c r="DZ424" s="141"/>
      <c r="EA424" s="141"/>
      <c r="EB424" s="141"/>
      <c r="EC424" s="141"/>
      <c r="ED424" s="141"/>
      <c r="EE424" s="141"/>
      <c r="EF424" s="141"/>
      <c r="EG424" s="141"/>
      <c r="EH424" s="141"/>
      <c r="EI424" s="141"/>
      <c r="EJ424" s="141"/>
      <c r="EK424" s="141"/>
      <c r="EL424" s="141"/>
      <c r="EM424" s="141"/>
      <c r="EN424" s="141"/>
      <c r="EO424" s="141"/>
      <c r="EP424" s="141"/>
      <c r="EQ424" s="141"/>
      <c r="ER424" s="141"/>
      <c r="ES424" s="141"/>
      <c r="ET424" s="141"/>
      <c r="EU424" s="141"/>
      <c r="EV424" s="141"/>
      <c r="EW424" s="141"/>
      <c r="EX424" s="141"/>
      <c r="EY424" s="141"/>
      <c r="EZ424" s="141"/>
      <c r="FA424" s="141"/>
      <c r="FB424" s="141"/>
      <c r="FC424" s="141"/>
      <c r="FD424" s="141"/>
      <c r="FE424" s="141"/>
      <c r="FF424" s="141"/>
      <c r="FG424" s="141"/>
      <c r="FH424" s="141"/>
      <c r="FI424" s="141"/>
      <c r="FJ424" s="141"/>
      <c r="FK424" s="141"/>
      <c r="FL424" s="141"/>
      <c r="FM424" s="141"/>
      <c r="FN424" s="141"/>
      <c r="FO424" s="141"/>
      <c r="FP424" s="141"/>
      <c r="FQ424" s="141"/>
      <c r="FR424" s="141"/>
      <c r="FS424" s="141"/>
      <c r="FT424" s="141"/>
      <c r="FU424" s="141"/>
      <c r="FV424" s="141"/>
      <c r="FW424" s="141"/>
      <c r="FX424" s="141"/>
      <c r="FY424" s="141"/>
      <c r="FZ424" s="141"/>
      <c r="GA424" s="141"/>
      <c r="GB424" s="141"/>
      <c r="GC424" s="141"/>
      <c r="GD424" s="141"/>
      <c r="GE424" s="141"/>
      <c r="GF424" s="141"/>
      <c r="GG424" s="141"/>
      <c r="GH424" s="141"/>
      <c r="GI424" s="141"/>
      <c r="GJ424" s="141"/>
      <c r="GK424" s="141"/>
      <c r="GL424" s="141"/>
      <c r="GM424" s="141"/>
      <c r="GN424" s="141"/>
      <c r="GO424" s="141"/>
      <c r="GP424" s="141"/>
      <c r="GQ424" s="141"/>
      <c r="GR424" s="141"/>
      <c r="GS424" s="141"/>
      <c r="GT424" s="141"/>
      <c r="GU424" s="141"/>
      <c r="GV424" s="141"/>
      <c r="GW424" s="141"/>
      <c r="GX424" s="141"/>
      <c r="GY424" s="141"/>
      <c r="GZ424" s="141"/>
      <c r="HA424" s="141"/>
      <c r="HB424" s="141"/>
      <c r="HC424" s="141"/>
      <c r="HD424" s="141"/>
      <c r="HE424" s="141"/>
      <c r="HF424" s="141"/>
      <c r="HG424" s="141"/>
      <c r="HH424" s="141"/>
      <c r="HI424" s="141"/>
      <c r="HJ424" s="141"/>
      <c r="HK424" s="141"/>
      <c r="HL424" s="141"/>
      <c r="HM424" s="141"/>
      <c r="HN424" s="141"/>
      <c r="HO424" s="141"/>
      <c r="HP424" s="141"/>
      <c r="HQ424" s="141"/>
      <c r="HR424" s="141"/>
      <c r="HS424" s="141"/>
      <c r="HT424" s="141"/>
      <c r="HU424" s="141"/>
      <c r="HV424" s="141"/>
      <c r="HW424" s="141"/>
      <c r="HX424" s="141"/>
      <c r="HY424" s="141"/>
      <c r="HZ424" s="141"/>
      <c r="IA424" s="141"/>
      <c r="IB424" s="141"/>
      <c r="IC424" s="141"/>
      <c r="ID424" s="141"/>
      <c r="IE424" s="141"/>
      <c r="IF424" s="141"/>
      <c r="IG424" s="141"/>
      <c r="IH424" s="141"/>
      <c r="II424" s="141"/>
      <c r="IJ424" s="141"/>
      <c r="IK424" s="141"/>
      <c r="IL424" s="141"/>
      <c r="IM424" s="141"/>
      <c r="IN424" s="141"/>
      <c r="IO424" s="141"/>
      <c r="IP424" s="141"/>
      <c r="IQ424" s="141"/>
      <c r="IR424" s="141"/>
      <c r="IS424" s="141"/>
      <c r="IT424" s="141"/>
      <c r="IU424" s="141"/>
      <c r="IV424" s="141"/>
      <c r="IW424" s="141"/>
      <c r="IX424" s="141"/>
      <c r="IY424" s="141"/>
      <c r="IZ424" s="141"/>
      <c r="JA424" s="141"/>
      <c r="JB424" s="141"/>
      <c r="JC424" s="141"/>
      <c r="JD424" s="141"/>
      <c r="JE424" s="141"/>
      <c r="JF424" s="141"/>
      <c r="JG424" s="141"/>
      <c r="JH424" s="141"/>
      <c r="JI424" s="141"/>
      <c r="JJ424" s="141"/>
      <c r="JK424" s="141"/>
      <c r="JL424" s="141"/>
      <c r="JM424" s="141"/>
      <c r="JN424" s="141"/>
      <c r="JO424" s="141"/>
      <c r="JP424" s="141"/>
      <c r="JQ424" s="141"/>
      <c r="JR424" s="141"/>
      <c r="JS424" s="141"/>
      <c r="JT424" s="141"/>
      <c r="JU424" s="141"/>
      <c r="JV424" s="141"/>
      <c r="JW424" s="141"/>
      <c r="JX424" s="141"/>
      <c r="JY424" s="141"/>
      <c r="JZ424" s="141"/>
      <c r="KA424" s="141"/>
      <c r="KB424" s="141"/>
      <c r="KC424" s="141"/>
      <c r="KD424" s="141"/>
      <c r="KE424" s="141"/>
      <c r="KF424" s="141"/>
      <c r="KG424" s="141"/>
      <c r="KH424" s="141"/>
      <c r="KI424" s="141"/>
      <c r="KJ424" s="141"/>
      <c r="KK424" s="141"/>
      <c r="KL424" s="141"/>
      <c r="KM424" s="141"/>
      <c r="KN424" s="141"/>
      <c r="KO424" s="141"/>
      <c r="KP424" s="141"/>
      <c r="KQ424" s="141"/>
      <c r="KR424" s="141"/>
      <c r="KS424" s="141"/>
      <c r="KT424" s="141"/>
      <c r="KU424" s="141"/>
      <c r="KV424" s="141"/>
      <c r="KW424" s="141"/>
      <c r="KX424" s="141"/>
      <c r="KY424" s="141"/>
      <c r="KZ424" s="141"/>
      <c r="LA424" s="141"/>
      <c r="LB424" s="141"/>
      <c r="LC424" s="141"/>
      <c r="LD424" s="141"/>
      <c r="LE424" s="141"/>
      <c r="LF424" s="141"/>
      <c r="LG424" s="141"/>
      <c r="LH424" s="141"/>
      <c r="LI424" s="141"/>
      <c r="LJ424" s="141"/>
      <c r="LK424" s="141"/>
      <c r="LL424" s="141"/>
      <c r="LM424" s="141"/>
      <c r="LN424" s="141"/>
      <c r="LO424" s="141"/>
      <c r="LP424" s="141"/>
      <c r="LQ424" s="141"/>
      <c r="LR424" s="141"/>
      <c r="LS424" s="141"/>
      <c r="LT424" s="141"/>
      <c r="LU424" s="141"/>
      <c r="LV424" s="141"/>
      <c r="LW424" s="141"/>
      <c r="LX424" s="141"/>
      <c r="LY424" s="141"/>
      <c r="LZ424" s="141"/>
      <c r="MA424" s="141"/>
      <c r="MB424" s="141"/>
      <c r="MC424" s="141"/>
      <c r="MD424" s="141"/>
      <c r="ME424" s="141"/>
      <c r="MF424" s="141"/>
      <c r="MG424" s="141"/>
      <c r="MH424" s="141"/>
      <c r="MI424" s="141"/>
      <c r="MJ424" s="141"/>
      <c r="MK424" s="141"/>
      <c r="ML424" s="141"/>
      <c r="MM424" s="141"/>
      <c r="MN424" s="141"/>
      <c r="MO424" s="141"/>
      <c r="MP424" s="141"/>
      <c r="MQ424" s="141"/>
      <c r="MR424" s="141"/>
      <c r="MS424" s="141"/>
      <c r="MT424" s="141"/>
      <c r="MU424" s="141"/>
      <c r="MV424" s="141"/>
      <c r="MW424" s="141"/>
      <c r="MX424" s="141"/>
      <c r="MY424" s="141"/>
      <c r="MZ424" s="141"/>
      <c r="NA424" s="141"/>
      <c r="NB424" s="141"/>
      <c r="NC424" s="141"/>
      <c r="ND424" s="141"/>
      <c r="NE424" s="141"/>
      <c r="NF424" s="141"/>
      <c r="NG424" s="141"/>
      <c r="NH424" s="141"/>
      <c r="NI424" s="141"/>
      <c r="NJ424" s="141"/>
      <c r="NK424" s="141"/>
      <c r="NL424" s="141"/>
      <c r="NM424" s="141"/>
      <c r="NN424" s="141"/>
      <c r="NO424" s="141"/>
      <c r="NP424" s="141"/>
      <c r="NQ424" s="141"/>
      <c r="NR424" s="141"/>
      <c r="NS424" s="141"/>
      <c r="NT424" s="141"/>
      <c r="NU424" s="141"/>
      <c r="NV424" s="141"/>
      <c r="NW424" s="141"/>
      <c r="NX424" s="141"/>
      <c r="NY424" s="141"/>
      <c r="NZ424" s="141"/>
      <c r="OA424" s="141"/>
      <c r="OB424" s="141"/>
      <c r="OC424" s="141"/>
      <c r="OD424" s="141"/>
      <c r="OE424" s="141"/>
      <c r="OF424" s="141"/>
      <c r="OG424" s="141"/>
      <c r="OH424" s="141"/>
      <c r="OI424" s="141"/>
      <c r="OJ424" s="141"/>
      <c r="OK424" s="141"/>
      <c r="OL424" s="141"/>
      <c r="OM424" s="141"/>
      <c r="ON424" s="141"/>
      <c r="OO424" s="141"/>
      <c r="OP424" s="141"/>
      <c r="OQ424" s="141"/>
      <c r="OR424" s="141"/>
      <c r="OS424" s="141"/>
      <c r="OT424" s="141"/>
      <c r="OU424" s="141"/>
      <c r="OV424" s="141"/>
      <c r="OW424" s="141"/>
      <c r="OX424" s="141"/>
      <c r="OY424" s="141"/>
      <c r="OZ424" s="141"/>
      <c r="PA424" s="141"/>
      <c r="PB424" s="141"/>
      <c r="PC424" s="141"/>
      <c r="PD424" s="141"/>
      <c r="PE424" s="141"/>
      <c r="PF424" s="141"/>
      <c r="PG424" s="141"/>
      <c r="PH424" s="141"/>
      <c r="PI424" s="141"/>
      <c r="PJ424" s="141"/>
      <c r="PK424" s="141"/>
      <c r="PL424" s="141"/>
      <c r="PM424" s="141"/>
      <c r="PN424" s="141"/>
      <c r="PO424" s="141"/>
      <c r="PP424" s="141"/>
      <c r="PQ424" s="141"/>
      <c r="PR424" s="141"/>
      <c r="PS424" s="141"/>
      <c r="PT424" s="141"/>
      <c r="PU424" s="141"/>
      <c r="PV424" s="141"/>
      <c r="PW424" s="141"/>
      <c r="PX424" s="141"/>
      <c r="PY424" s="141"/>
      <c r="PZ424" s="141"/>
      <c r="QA424" s="141"/>
      <c r="QB424" s="141"/>
      <c r="QC424" s="141"/>
      <c r="QD424" s="141"/>
      <c r="QE424" s="141"/>
      <c r="QF424" s="141"/>
      <c r="QG424" s="145"/>
    </row>
    <row r="425" spans="1:449" s="145" customFormat="1" ht="118.5" hidden="1" customHeight="1">
      <c r="A425" s="252">
        <v>399</v>
      </c>
      <c r="B425" s="253" t="s">
        <v>959</v>
      </c>
      <c r="C425" s="215" t="s">
        <v>649</v>
      </c>
      <c r="D425" s="213" t="s">
        <v>344</v>
      </c>
      <c r="E425" s="213" t="s">
        <v>5103</v>
      </c>
      <c r="F425" s="215" t="s">
        <v>648</v>
      </c>
      <c r="G425" s="215" t="s">
        <v>649</v>
      </c>
      <c r="H425" s="213" t="s">
        <v>344</v>
      </c>
      <c r="I425" s="215" t="s">
        <v>5088</v>
      </c>
      <c r="J425" s="215" t="s">
        <v>671</v>
      </c>
      <c r="K425" s="215" t="s">
        <v>672</v>
      </c>
      <c r="L425" s="215" t="s">
        <v>673</v>
      </c>
      <c r="M425" s="215" t="s">
        <v>674</v>
      </c>
      <c r="N425" s="215" t="s">
        <v>675</v>
      </c>
      <c r="O425" s="273" t="s">
        <v>158</v>
      </c>
      <c r="P425" s="213" t="s">
        <v>5071</v>
      </c>
      <c r="Q425" s="213" t="s">
        <v>482</v>
      </c>
      <c r="R425" s="213" t="s">
        <v>250</v>
      </c>
      <c r="S425" s="255" t="s">
        <v>5104</v>
      </c>
      <c r="T425" s="371">
        <v>10.1</v>
      </c>
      <c r="U425" s="274" t="s">
        <v>5073</v>
      </c>
      <c r="V425" s="274">
        <v>2021</v>
      </c>
      <c r="W425" s="255" t="s">
        <v>5074</v>
      </c>
      <c r="X425" s="61" t="s">
        <v>5075</v>
      </c>
      <c r="Y425" s="275" t="s">
        <v>5105</v>
      </c>
      <c r="Z425" s="61" t="s">
        <v>5106</v>
      </c>
      <c r="AA425" s="371">
        <v>3</v>
      </c>
      <c r="AB425" s="273" t="s">
        <v>5107</v>
      </c>
      <c r="AC425" s="273" t="s">
        <v>5108</v>
      </c>
      <c r="AD425" s="605">
        <v>1</v>
      </c>
      <c r="AE425" s="61" t="s">
        <v>5109</v>
      </c>
      <c r="AF425" s="277">
        <v>44545</v>
      </c>
      <c r="AG425" s="607">
        <v>44620</v>
      </c>
      <c r="AH425" s="260">
        <v>44743</v>
      </c>
      <c r="AI425" s="260" t="s">
        <v>309</v>
      </c>
      <c r="AJ425" s="260" t="s">
        <v>309</v>
      </c>
      <c r="AK425" s="218">
        <f t="shared" si="59"/>
        <v>-91</v>
      </c>
      <c r="AL425" s="592" t="s">
        <v>557</v>
      </c>
      <c r="AM425" s="316"/>
      <c r="AN425" s="316"/>
      <c r="AO425" s="316"/>
      <c r="AP425" s="317"/>
      <c r="AQ425" s="235" t="s">
        <v>386</v>
      </c>
      <c r="AR425" s="223">
        <v>169</v>
      </c>
      <c r="AS425" s="279" t="s">
        <v>398</v>
      </c>
      <c r="AT425" s="262" t="s">
        <v>412</v>
      </c>
      <c r="AU425" s="323" t="s">
        <v>557</v>
      </c>
      <c r="AV425" s="263" t="s">
        <v>412</v>
      </c>
      <c r="AW425" s="317"/>
      <c r="AX425" s="317"/>
      <c r="AY425" s="279" t="s">
        <v>400</v>
      </c>
      <c r="AZ425" s="221" t="s">
        <v>383</v>
      </c>
      <c r="BA425" s="247" t="s">
        <v>390</v>
      </c>
      <c r="BB425" s="250" t="s">
        <v>1121</v>
      </c>
      <c r="BC425" s="264">
        <v>44620</v>
      </c>
      <c r="BD425" s="250" t="s">
        <v>309</v>
      </c>
      <c r="BE425" s="50" t="s">
        <v>576</v>
      </c>
      <c r="BF425" s="124">
        <v>0</v>
      </c>
      <c r="BG425" s="235" t="s">
        <v>386</v>
      </c>
      <c r="BH425" s="223">
        <v>-44620</v>
      </c>
      <c r="BI425" s="221" t="s">
        <v>387</v>
      </c>
      <c r="BJ425" s="267"/>
      <c r="BK425" s="267"/>
      <c r="BL425" s="267"/>
      <c r="BM425" s="267"/>
      <c r="BN425" s="221"/>
      <c r="BO425" s="267"/>
      <c r="BP425" s="268" t="s">
        <v>293</v>
      </c>
      <c r="BQ425" s="62" t="s">
        <v>5110</v>
      </c>
      <c r="BR425" s="269">
        <v>44712</v>
      </c>
      <c r="BS425" s="233" t="s">
        <v>328</v>
      </c>
      <c r="BT425" s="234">
        <v>1</v>
      </c>
      <c r="BU425" s="235" t="s">
        <v>380</v>
      </c>
      <c r="BV425" s="223">
        <v>-91</v>
      </c>
      <c r="BW425" s="221" t="s">
        <v>387</v>
      </c>
      <c r="BX425" s="312" t="s">
        <v>1178</v>
      </c>
      <c r="BY425" s="312" t="s">
        <v>5111</v>
      </c>
      <c r="BZ425" s="312" t="s">
        <v>402</v>
      </c>
      <c r="CA425" s="391">
        <v>1</v>
      </c>
      <c r="CB425" s="236" t="s">
        <v>294</v>
      </c>
      <c r="CC425" s="94"/>
      <c r="CD425" s="236" t="s">
        <v>294</v>
      </c>
      <c r="CE425" s="233" t="s">
        <v>1125</v>
      </c>
      <c r="CF425" s="233" t="s">
        <v>1125</v>
      </c>
      <c r="CG425" s="375" t="s">
        <v>328</v>
      </c>
      <c r="CH425" s="233" t="s">
        <v>328</v>
      </c>
      <c r="CI425" s="234">
        <v>1</v>
      </c>
      <c r="CJ425" s="235" t="str">
        <f t="shared" si="60"/>
        <v>CUMPLIMIENTO TOTAL</v>
      </c>
      <c r="CK425" s="223" t="str">
        <f t="shared" si="57"/>
        <v>NO APLICA ACCION CERRADA</v>
      </c>
      <c r="CL425" s="221" t="str">
        <f t="shared" si="58"/>
        <v>NO APLICA ACCION CERRADA</v>
      </c>
      <c r="CM425" s="239" t="s">
        <v>328</v>
      </c>
      <c r="CN425" s="82" t="s">
        <v>1125</v>
      </c>
      <c r="CO425" s="82" t="s">
        <v>339</v>
      </c>
      <c r="CP425" s="391">
        <v>1</v>
      </c>
      <c r="CQ425" s="236" t="s">
        <v>294</v>
      </c>
      <c r="CR425" s="94"/>
      <c r="CS425" s="249">
        <v>44963</v>
      </c>
      <c r="CT425" s="82" t="s">
        <v>1125</v>
      </c>
      <c r="CU425" s="82" t="s">
        <v>339</v>
      </c>
      <c r="CV425" s="107">
        <v>1</v>
      </c>
      <c r="CW425" s="110">
        <v>1</v>
      </c>
      <c r="CX425" s="235" t="str">
        <f t="shared" si="61"/>
        <v>CUMPLIMIENTO TOTAL</v>
      </c>
      <c r="CY425" s="223" t="str">
        <f t="shared" si="62"/>
        <v>NO APLICA ACCION CERRADA</v>
      </c>
      <c r="CZ425" s="221" t="str">
        <f t="shared" ref="CZ425:CZ432" si="63">(IF(CQ425="CERRADO","NO APLICA ACCION CERRADA",IF(CW425&lt;=0,"VENCIDO",IF(AY425&lt;=$V$5,"POR VENCER","CON TIEMPO"))))</f>
        <v>NO APLICA ACCION CERRADA</v>
      </c>
      <c r="DA425" s="239" t="s">
        <v>328</v>
      </c>
      <c r="DB425" s="82" t="s">
        <v>1125</v>
      </c>
      <c r="DC425" s="82" t="s">
        <v>339</v>
      </c>
      <c r="DD425" s="107">
        <v>1</v>
      </c>
      <c r="DE425" s="97" t="s">
        <v>294</v>
      </c>
      <c r="DF425" s="94"/>
      <c r="DG425" s="141"/>
      <c r="DH425" s="141"/>
      <c r="DI425" s="141"/>
      <c r="DJ425" s="141"/>
      <c r="DK425" s="141"/>
      <c r="DL425" s="141"/>
      <c r="DM425" s="141"/>
      <c r="DN425" s="141"/>
      <c r="DO425" s="141"/>
      <c r="DP425" s="141"/>
      <c r="DQ425" s="141"/>
      <c r="DR425" s="141"/>
      <c r="DS425" s="141"/>
      <c r="DT425" s="141"/>
      <c r="DU425" s="141"/>
      <c r="DV425" s="141"/>
      <c r="DW425" s="141"/>
      <c r="DX425" s="141"/>
      <c r="DY425" s="141"/>
      <c r="DZ425" s="141"/>
      <c r="EA425" s="141"/>
      <c r="EB425" s="141"/>
      <c r="EC425" s="141"/>
      <c r="ED425" s="141"/>
      <c r="EE425" s="141"/>
      <c r="EF425" s="141"/>
      <c r="EG425" s="141"/>
      <c r="EH425" s="141"/>
      <c r="EI425" s="141"/>
      <c r="EJ425" s="141"/>
      <c r="EK425" s="141"/>
      <c r="EL425" s="141"/>
      <c r="EM425" s="141"/>
      <c r="EN425" s="141"/>
      <c r="EO425" s="141"/>
      <c r="EP425" s="141"/>
      <c r="EQ425" s="141"/>
      <c r="ER425" s="141"/>
      <c r="ES425" s="141"/>
      <c r="ET425" s="141"/>
      <c r="EU425" s="141"/>
      <c r="EV425" s="141"/>
      <c r="EW425" s="141"/>
      <c r="EX425" s="141"/>
      <c r="EY425" s="141"/>
      <c r="EZ425" s="141"/>
      <c r="FA425" s="141"/>
      <c r="FB425" s="141"/>
      <c r="FC425" s="141"/>
      <c r="FD425" s="141"/>
      <c r="FE425" s="141"/>
      <c r="FF425" s="141"/>
      <c r="FG425" s="141"/>
      <c r="FH425" s="141"/>
      <c r="FI425" s="141"/>
      <c r="FJ425" s="141"/>
      <c r="FK425" s="141"/>
      <c r="FL425" s="141"/>
      <c r="FM425" s="141"/>
      <c r="FN425" s="141"/>
      <c r="FO425" s="141"/>
      <c r="FP425" s="141"/>
      <c r="FQ425" s="141"/>
      <c r="FR425" s="141"/>
      <c r="FS425" s="141"/>
      <c r="FT425" s="141"/>
      <c r="FU425" s="141"/>
      <c r="FV425" s="141"/>
      <c r="FW425" s="141"/>
      <c r="FX425" s="141"/>
      <c r="FY425" s="141"/>
      <c r="FZ425" s="141"/>
      <c r="GA425" s="141"/>
      <c r="GB425" s="141"/>
      <c r="GC425" s="141"/>
      <c r="GD425" s="141"/>
      <c r="GE425" s="141"/>
      <c r="GF425" s="141"/>
      <c r="GG425" s="141"/>
      <c r="GH425" s="141"/>
      <c r="GI425" s="141"/>
      <c r="GJ425" s="141"/>
      <c r="GK425" s="141"/>
      <c r="GL425" s="141"/>
      <c r="GM425" s="141"/>
      <c r="GN425" s="141"/>
      <c r="GO425" s="141"/>
      <c r="GP425" s="141"/>
      <c r="GQ425" s="141"/>
      <c r="GR425" s="141"/>
      <c r="GS425" s="141"/>
      <c r="GT425" s="141"/>
      <c r="GU425" s="141"/>
      <c r="GV425" s="141"/>
      <c r="GW425" s="141"/>
      <c r="GX425" s="141"/>
      <c r="GY425" s="141"/>
      <c r="GZ425" s="141"/>
      <c r="HA425" s="141"/>
      <c r="HB425" s="141"/>
      <c r="HC425" s="141"/>
      <c r="HD425" s="141"/>
      <c r="HE425" s="141"/>
      <c r="HF425" s="141"/>
      <c r="HG425" s="141"/>
      <c r="HH425" s="141"/>
      <c r="HI425" s="141"/>
      <c r="HJ425" s="141"/>
      <c r="HK425" s="141"/>
      <c r="HL425" s="141"/>
      <c r="HM425" s="141"/>
      <c r="HN425" s="141"/>
      <c r="HO425" s="141"/>
      <c r="HP425" s="141"/>
      <c r="HQ425" s="141"/>
      <c r="HR425" s="141"/>
      <c r="HS425" s="141"/>
      <c r="HT425" s="141"/>
      <c r="HU425" s="141"/>
      <c r="HV425" s="141"/>
      <c r="HW425" s="141"/>
      <c r="HX425" s="141"/>
      <c r="HY425" s="141"/>
      <c r="HZ425" s="141"/>
      <c r="IA425" s="141"/>
      <c r="IB425" s="141"/>
      <c r="IC425" s="141"/>
      <c r="ID425" s="141"/>
      <c r="IE425" s="141"/>
      <c r="IF425" s="141"/>
      <c r="IG425" s="141"/>
      <c r="IH425" s="141"/>
      <c r="II425" s="141"/>
      <c r="IJ425" s="141"/>
      <c r="IK425" s="141"/>
      <c r="IL425" s="141"/>
      <c r="IM425" s="141"/>
      <c r="IN425" s="141"/>
      <c r="IO425" s="141"/>
      <c r="IP425" s="141"/>
      <c r="IQ425" s="141"/>
      <c r="IR425" s="141"/>
      <c r="IS425" s="141"/>
      <c r="IT425" s="141"/>
      <c r="IU425" s="141"/>
      <c r="IV425" s="141"/>
      <c r="IW425" s="141"/>
      <c r="IX425" s="141"/>
      <c r="IY425" s="141"/>
      <c r="IZ425" s="141"/>
      <c r="JA425" s="141"/>
      <c r="JB425" s="141"/>
      <c r="JC425" s="141"/>
      <c r="JD425" s="141"/>
      <c r="JE425" s="141"/>
      <c r="JF425" s="141"/>
      <c r="JG425" s="141"/>
      <c r="JH425" s="141"/>
      <c r="JI425" s="141"/>
      <c r="JJ425" s="141"/>
      <c r="JK425" s="141"/>
      <c r="JL425" s="141"/>
      <c r="JM425" s="141"/>
      <c r="JN425" s="141"/>
      <c r="JO425" s="141"/>
      <c r="JP425" s="141"/>
      <c r="JQ425" s="141"/>
      <c r="JR425" s="141"/>
      <c r="JS425" s="141"/>
      <c r="JT425" s="141"/>
      <c r="JU425" s="141"/>
      <c r="JV425" s="141"/>
      <c r="JW425" s="141"/>
      <c r="JX425" s="141"/>
      <c r="JY425" s="141"/>
      <c r="JZ425" s="141"/>
      <c r="KA425" s="141"/>
      <c r="KB425" s="141"/>
      <c r="KC425" s="141"/>
      <c r="KD425" s="141"/>
      <c r="KE425" s="141"/>
      <c r="KF425" s="141"/>
      <c r="KG425" s="141"/>
      <c r="KH425" s="141"/>
      <c r="KI425" s="141"/>
      <c r="KJ425" s="141"/>
      <c r="KK425" s="141"/>
      <c r="KL425" s="141"/>
      <c r="KM425" s="141"/>
      <c r="KN425" s="141"/>
      <c r="KO425" s="141"/>
      <c r="KP425" s="141"/>
      <c r="KQ425" s="141"/>
      <c r="KR425" s="141"/>
      <c r="KS425" s="141"/>
      <c r="KT425" s="141"/>
      <c r="KU425" s="141"/>
      <c r="KV425" s="141"/>
      <c r="KW425" s="141"/>
      <c r="KX425" s="141"/>
      <c r="KY425" s="141"/>
      <c r="KZ425" s="141"/>
      <c r="LA425" s="141"/>
      <c r="LB425" s="141"/>
      <c r="LC425" s="141"/>
      <c r="LD425" s="141"/>
      <c r="LE425" s="141"/>
      <c r="LF425" s="141"/>
      <c r="LG425" s="141"/>
      <c r="LH425" s="141"/>
      <c r="LI425" s="141"/>
      <c r="LJ425" s="141"/>
      <c r="LK425" s="141"/>
      <c r="LL425" s="141"/>
      <c r="LM425" s="141"/>
      <c r="LN425" s="141"/>
      <c r="LO425" s="141"/>
      <c r="LP425" s="141"/>
      <c r="LQ425" s="141"/>
      <c r="LR425" s="141"/>
      <c r="LS425" s="141"/>
      <c r="LT425" s="141"/>
      <c r="LU425" s="141"/>
      <c r="LV425" s="141"/>
      <c r="LW425" s="141"/>
      <c r="LX425" s="141"/>
      <c r="LY425" s="141"/>
      <c r="LZ425" s="141"/>
      <c r="MA425" s="141"/>
      <c r="MB425" s="141"/>
      <c r="MC425" s="141"/>
      <c r="MD425" s="141"/>
      <c r="ME425" s="141"/>
      <c r="MF425" s="141"/>
      <c r="MG425" s="141"/>
      <c r="MH425" s="141"/>
      <c r="MI425" s="141"/>
      <c r="MJ425" s="141"/>
      <c r="MK425" s="141"/>
      <c r="ML425" s="141"/>
      <c r="MM425" s="141"/>
      <c r="MN425" s="141"/>
      <c r="MO425" s="141"/>
      <c r="MP425" s="141"/>
      <c r="MQ425" s="141"/>
      <c r="MR425" s="141"/>
      <c r="MS425" s="141"/>
      <c r="MT425" s="141"/>
      <c r="MU425" s="141"/>
      <c r="MV425" s="141"/>
      <c r="MW425" s="141"/>
      <c r="MX425" s="141"/>
      <c r="MY425" s="141"/>
      <c r="MZ425" s="141"/>
      <c r="NA425" s="141"/>
      <c r="NB425" s="141"/>
      <c r="NC425" s="141"/>
      <c r="ND425" s="141"/>
      <c r="NE425" s="141"/>
      <c r="NF425" s="141"/>
      <c r="NG425" s="141"/>
      <c r="NH425" s="141"/>
      <c r="NI425" s="141"/>
      <c r="NJ425" s="141"/>
      <c r="NK425" s="141"/>
      <c r="NL425" s="141"/>
      <c r="NM425" s="141"/>
      <c r="NN425" s="141"/>
      <c r="NO425" s="141"/>
      <c r="NP425" s="141"/>
      <c r="NQ425" s="141"/>
      <c r="NR425" s="141"/>
      <c r="NS425" s="141"/>
      <c r="NT425" s="141"/>
      <c r="NU425" s="141"/>
      <c r="NV425" s="141"/>
      <c r="NW425" s="141"/>
      <c r="NX425" s="141"/>
      <c r="NY425" s="141"/>
      <c r="NZ425" s="141"/>
      <c r="OA425" s="141"/>
      <c r="OB425" s="141"/>
      <c r="OC425" s="141"/>
      <c r="OD425" s="141"/>
      <c r="OE425" s="141"/>
      <c r="OF425" s="141"/>
      <c r="OG425" s="141"/>
      <c r="OH425" s="141"/>
      <c r="OI425" s="141"/>
      <c r="OJ425" s="141"/>
      <c r="OK425" s="141"/>
      <c r="OL425" s="141"/>
      <c r="OM425" s="141"/>
      <c r="ON425" s="141"/>
      <c r="OO425" s="141"/>
      <c r="OP425" s="141"/>
      <c r="OQ425" s="141"/>
      <c r="OR425" s="141"/>
      <c r="OS425" s="141"/>
      <c r="OT425" s="141"/>
      <c r="OU425" s="141"/>
      <c r="OV425" s="141"/>
      <c r="OW425" s="141"/>
      <c r="OX425" s="141"/>
      <c r="OY425" s="141"/>
      <c r="OZ425" s="141"/>
      <c r="PA425" s="141"/>
      <c r="PB425" s="141"/>
      <c r="PC425" s="141"/>
      <c r="PD425" s="141"/>
      <c r="PE425" s="141"/>
      <c r="PF425" s="141"/>
      <c r="PG425" s="141"/>
      <c r="PH425" s="141"/>
      <c r="PI425" s="141"/>
      <c r="PJ425" s="141"/>
      <c r="PK425" s="141"/>
      <c r="PL425" s="141"/>
      <c r="PM425" s="141"/>
      <c r="PN425" s="141"/>
      <c r="PO425" s="141"/>
      <c r="PP425" s="141"/>
      <c r="PQ425" s="141"/>
      <c r="PR425" s="141"/>
      <c r="PS425" s="141"/>
      <c r="PT425" s="141"/>
      <c r="PU425" s="141"/>
      <c r="PV425" s="141"/>
      <c r="PW425" s="141"/>
      <c r="PX425" s="141"/>
      <c r="PY425" s="141"/>
      <c r="PZ425" s="141"/>
      <c r="QA425" s="141"/>
      <c r="QB425" s="141"/>
      <c r="QC425" s="141"/>
      <c r="QD425" s="141"/>
      <c r="QE425" s="141"/>
      <c r="QF425" s="141"/>
    </row>
    <row r="426" spans="1:449" s="251" customFormat="1" ht="118.5" hidden="1" customHeight="1">
      <c r="A426" s="252">
        <v>400</v>
      </c>
      <c r="B426" s="253" t="s">
        <v>959</v>
      </c>
      <c r="C426" s="215" t="s">
        <v>649</v>
      </c>
      <c r="D426" s="213" t="s">
        <v>344</v>
      </c>
      <c r="E426" s="213" t="s">
        <v>5112</v>
      </c>
      <c r="F426" s="215" t="s">
        <v>648</v>
      </c>
      <c r="G426" s="215" t="s">
        <v>649</v>
      </c>
      <c r="H426" s="213" t="s">
        <v>344</v>
      </c>
      <c r="I426" s="215" t="s">
        <v>5088</v>
      </c>
      <c r="J426" s="215" t="s">
        <v>671</v>
      </c>
      <c r="K426" s="215" t="s">
        <v>672</v>
      </c>
      <c r="L426" s="215" t="s">
        <v>673</v>
      </c>
      <c r="M426" s="215" t="s">
        <v>674</v>
      </c>
      <c r="N426" s="215" t="s">
        <v>675</v>
      </c>
      <c r="O426" s="273" t="s">
        <v>158</v>
      </c>
      <c r="P426" s="213" t="s">
        <v>5071</v>
      </c>
      <c r="Q426" s="213" t="s">
        <v>482</v>
      </c>
      <c r="R426" s="213" t="s">
        <v>250</v>
      </c>
      <c r="S426" s="255" t="s">
        <v>5113</v>
      </c>
      <c r="T426" s="371">
        <v>10.1</v>
      </c>
      <c r="U426" s="274" t="s">
        <v>5073</v>
      </c>
      <c r="V426" s="274">
        <v>2021</v>
      </c>
      <c r="W426" s="255" t="s">
        <v>5074</v>
      </c>
      <c r="X426" s="61" t="s">
        <v>5075</v>
      </c>
      <c r="Y426" s="275" t="s">
        <v>5105</v>
      </c>
      <c r="Z426" s="61" t="s">
        <v>5114</v>
      </c>
      <c r="AA426" s="371">
        <v>4</v>
      </c>
      <c r="AB426" s="273" t="s">
        <v>5115</v>
      </c>
      <c r="AC426" s="273" t="s">
        <v>5116</v>
      </c>
      <c r="AD426" s="605">
        <v>1</v>
      </c>
      <c r="AE426" s="61" t="s">
        <v>5117</v>
      </c>
      <c r="AF426" s="277">
        <v>44545</v>
      </c>
      <c r="AG426" s="607">
        <v>44362</v>
      </c>
      <c r="AH426" s="260">
        <v>44900</v>
      </c>
      <c r="AI426" s="260" t="s">
        <v>309</v>
      </c>
      <c r="AJ426" s="260" t="s">
        <v>309</v>
      </c>
      <c r="AK426" s="218">
        <f t="shared" si="59"/>
        <v>-349</v>
      </c>
      <c r="AL426" s="592" t="s">
        <v>557</v>
      </c>
      <c r="AM426" s="316"/>
      <c r="AN426" s="316"/>
      <c r="AO426" s="316"/>
      <c r="AP426" s="317"/>
      <c r="AQ426" s="235" t="s">
        <v>386</v>
      </c>
      <c r="AR426" s="223">
        <v>-89</v>
      </c>
      <c r="AS426" s="279" t="s">
        <v>387</v>
      </c>
      <c r="AT426" s="262" t="s">
        <v>412</v>
      </c>
      <c r="AU426" s="323" t="s">
        <v>557</v>
      </c>
      <c r="AV426" s="263" t="s">
        <v>412</v>
      </c>
      <c r="AW426" s="317"/>
      <c r="AX426" s="317"/>
      <c r="AY426" s="279" t="s">
        <v>393</v>
      </c>
      <c r="AZ426" s="221" t="s">
        <v>383</v>
      </c>
      <c r="BA426" s="247" t="s">
        <v>390</v>
      </c>
      <c r="BB426" s="250" t="s">
        <v>1121</v>
      </c>
      <c r="BC426" s="264">
        <v>44620</v>
      </c>
      <c r="BD426" s="250" t="s">
        <v>309</v>
      </c>
      <c r="BE426" s="50" t="s">
        <v>576</v>
      </c>
      <c r="BF426" s="124">
        <v>0</v>
      </c>
      <c r="BG426" s="235" t="s">
        <v>386</v>
      </c>
      <c r="BH426" s="223">
        <v>-44620</v>
      </c>
      <c r="BI426" s="221" t="s">
        <v>387</v>
      </c>
      <c r="BJ426" s="267"/>
      <c r="BK426" s="267"/>
      <c r="BL426" s="267"/>
      <c r="BM426" s="267"/>
      <c r="BN426" s="221"/>
      <c r="BO426" s="267"/>
      <c r="BP426" s="268" t="s">
        <v>293</v>
      </c>
      <c r="BQ426" s="62" t="s">
        <v>2701</v>
      </c>
      <c r="BR426" s="269">
        <v>44712</v>
      </c>
      <c r="BS426" s="233" t="s">
        <v>4707</v>
      </c>
      <c r="BT426" s="234">
        <v>0</v>
      </c>
      <c r="BU426" s="235" t="s">
        <v>386</v>
      </c>
      <c r="BV426" s="223">
        <v>-349</v>
      </c>
      <c r="BW426" s="221" t="s">
        <v>387</v>
      </c>
      <c r="BX426" s="312" t="s">
        <v>1178</v>
      </c>
      <c r="BY426" s="312" t="s">
        <v>5081</v>
      </c>
      <c r="BZ426" s="312" t="s">
        <v>402</v>
      </c>
      <c r="CA426" s="391">
        <v>0</v>
      </c>
      <c r="CB426" s="236" t="s">
        <v>387</v>
      </c>
      <c r="CC426" s="94"/>
      <c r="CD426" s="268" t="s">
        <v>293</v>
      </c>
      <c r="CE426" s="237">
        <v>44823</v>
      </c>
      <c r="CF426" s="492" t="s">
        <v>5118</v>
      </c>
      <c r="CG426" s="20" t="s">
        <v>5119</v>
      </c>
      <c r="CH426" s="20" t="s">
        <v>5120</v>
      </c>
      <c r="CI426" s="109">
        <v>0.2</v>
      </c>
      <c r="CJ426" s="235" t="str">
        <f t="shared" si="60"/>
        <v>AVANCE MINIMO</v>
      </c>
      <c r="CK426" s="223">
        <f t="shared" si="57"/>
        <v>-349</v>
      </c>
      <c r="CL426" s="221" t="str">
        <f t="shared" si="58"/>
        <v>VENCIDO</v>
      </c>
      <c r="CM426" s="394">
        <v>44882</v>
      </c>
      <c r="CN426" s="312" t="s">
        <v>5121</v>
      </c>
      <c r="CO426" s="312" t="s">
        <v>1328</v>
      </c>
      <c r="CP426" s="391">
        <v>1</v>
      </c>
      <c r="CQ426" s="236" t="s">
        <v>294</v>
      </c>
      <c r="CR426" s="94"/>
      <c r="CS426" s="249">
        <v>44963</v>
      </c>
      <c r="CT426" s="82" t="s">
        <v>1125</v>
      </c>
      <c r="CU426" s="82" t="s">
        <v>339</v>
      </c>
      <c r="CV426" s="107">
        <v>1</v>
      </c>
      <c r="CW426" s="110">
        <v>1</v>
      </c>
      <c r="CX426" s="235" t="str">
        <f t="shared" si="61"/>
        <v>CUMPLIMIENTO TOTAL</v>
      </c>
      <c r="CY426" s="223" t="str">
        <f t="shared" si="62"/>
        <v>NO APLICA ACCION CERRADA</v>
      </c>
      <c r="CZ426" s="221" t="str">
        <f t="shared" si="63"/>
        <v>NO APLICA ACCION CERRADA</v>
      </c>
      <c r="DA426" s="239" t="s">
        <v>328</v>
      </c>
      <c r="DB426" s="82" t="s">
        <v>1125</v>
      </c>
      <c r="DC426" s="82" t="s">
        <v>339</v>
      </c>
      <c r="DD426" s="107">
        <v>1</v>
      </c>
      <c r="DE426" s="97" t="s">
        <v>294</v>
      </c>
      <c r="DF426" s="94"/>
      <c r="DG426" s="141"/>
      <c r="DH426" s="141"/>
      <c r="DI426" s="141"/>
      <c r="DJ426" s="141"/>
      <c r="DK426" s="141"/>
      <c r="DL426" s="141"/>
      <c r="DM426" s="141"/>
      <c r="DN426" s="141"/>
      <c r="DO426" s="141"/>
      <c r="DP426" s="141"/>
      <c r="DQ426" s="141"/>
      <c r="DR426" s="141"/>
      <c r="DS426" s="141"/>
      <c r="DT426" s="141"/>
      <c r="DU426" s="141"/>
      <c r="DV426" s="141"/>
      <c r="DW426" s="141"/>
      <c r="DX426" s="141"/>
      <c r="DY426" s="141"/>
      <c r="DZ426" s="141"/>
      <c r="EA426" s="141"/>
      <c r="EB426" s="141"/>
      <c r="EC426" s="141"/>
      <c r="ED426" s="141"/>
      <c r="EE426" s="141"/>
      <c r="EF426" s="141"/>
      <c r="EG426" s="141"/>
      <c r="EH426" s="141"/>
      <c r="EI426" s="141"/>
      <c r="EJ426" s="141"/>
      <c r="EK426" s="141"/>
      <c r="EL426" s="141"/>
      <c r="EM426" s="141"/>
      <c r="EN426" s="141"/>
      <c r="EO426" s="141"/>
      <c r="EP426" s="141"/>
      <c r="EQ426" s="141"/>
      <c r="ER426" s="141"/>
      <c r="ES426" s="141"/>
      <c r="ET426" s="141"/>
      <c r="EU426" s="141"/>
      <c r="EV426" s="141"/>
      <c r="EW426" s="141"/>
      <c r="EX426" s="141"/>
      <c r="EY426" s="141"/>
      <c r="EZ426" s="141"/>
      <c r="FA426" s="141"/>
      <c r="FB426" s="141"/>
      <c r="FC426" s="141"/>
      <c r="FD426" s="141"/>
      <c r="FE426" s="141"/>
      <c r="FF426" s="141"/>
      <c r="FG426" s="141"/>
      <c r="FH426" s="141"/>
      <c r="FI426" s="141"/>
      <c r="FJ426" s="141"/>
      <c r="FK426" s="141"/>
      <c r="FL426" s="141"/>
      <c r="FM426" s="141"/>
      <c r="FN426" s="141"/>
      <c r="FO426" s="141"/>
      <c r="FP426" s="141"/>
      <c r="FQ426" s="141"/>
      <c r="FR426" s="141"/>
      <c r="FS426" s="141"/>
      <c r="FT426" s="141"/>
      <c r="FU426" s="141"/>
      <c r="FV426" s="141"/>
      <c r="FW426" s="141"/>
      <c r="FX426" s="141"/>
      <c r="FY426" s="141"/>
      <c r="FZ426" s="141"/>
      <c r="GA426" s="141"/>
      <c r="GB426" s="141"/>
      <c r="GC426" s="141"/>
      <c r="GD426" s="141"/>
      <c r="GE426" s="141"/>
      <c r="GF426" s="141"/>
      <c r="GG426" s="141"/>
      <c r="GH426" s="141"/>
      <c r="GI426" s="141"/>
      <c r="GJ426" s="141"/>
      <c r="GK426" s="141"/>
      <c r="GL426" s="141"/>
      <c r="GM426" s="141"/>
      <c r="GN426" s="141"/>
      <c r="GO426" s="141"/>
      <c r="GP426" s="141"/>
      <c r="GQ426" s="141"/>
      <c r="GR426" s="141"/>
      <c r="GS426" s="141"/>
      <c r="GT426" s="141"/>
      <c r="GU426" s="141"/>
      <c r="GV426" s="141"/>
      <c r="GW426" s="141"/>
      <c r="GX426" s="141"/>
      <c r="GY426" s="141"/>
      <c r="GZ426" s="141"/>
      <c r="HA426" s="141"/>
      <c r="HB426" s="141"/>
      <c r="HC426" s="141"/>
      <c r="HD426" s="141"/>
      <c r="HE426" s="141"/>
      <c r="HF426" s="141"/>
      <c r="HG426" s="141"/>
      <c r="HH426" s="141"/>
      <c r="HI426" s="141"/>
      <c r="HJ426" s="141"/>
      <c r="HK426" s="141"/>
      <c r="HL426" s="141"/>
      <c r="HM426" s="141"/>
      <c r="HN426" s="141"/>
      <c r="HO426" s="141"/>
      <c r="HP426" s="141"/>
      <c r="HQ426" s="141"/>
      <c r="HR426" s="141"/>
      <c r="HS426" s="141"/>
      <c r="HT426" s="141"/>
      <c r="HU426" s="141"/>
      <c r="HV426" s="141"/>
      <c r="HW426" s="141"/>
      <c r="HX426" s="141"/>
      <c r="HY426" s="141"/>
      <c r="HZ426" s="141"/>
      <c r="IA426" s="141"/>
      <c r="IB426" s="141"/>
      <c r="IC426" s="141"/>
      <c r="ID426" s="141"/>
      <c r="IE426" s="141"/>
      <c r="IF426" s="141"/>
      <c r="IG426" s="141"/>
      <c r="IH426" s="141"/>
      <c r="II426" s="141"/>
      <c r="IJ426" s="141"/>
      <c r="IK426" s="141"/>
      <c r="IL426" s="141"/>
      <c r="IM426" s="141"/>
      <c r="IN426" s="141"/>
      <c r="IO426" s="141"/>
      <c r="IP426" s="141"/>
      <c r="IQ426" s="141"/>
      <c r="IR426" s="141"/>
      <c r="IS426" s="141"/>
      <c r="IT426" s="141"/>
      <c r="IU426" s="141"/>
      <c r="IV426" s="141"/>
      <c r="IW426" s="141"/>
      <c r="IX426" s="141"/>
      <c r="IY426" s="141"/>
      <c r="IZ426" s="141"/>
      <c r="JA426" s="141"/>
      <c r="JB426" s="141"/>
      <c r="JC426" s="141"/>
      <c r="JD426" s="141"/>
      <c r="JE426" s="141"/>
      <c r="JF426" s="141"/>
      <c r="JG426" s="141"/>
      <c r="JH426" s="141"/>
      <c r="JI426" s="141"/>
      <c r="JJ426" s="141"/>
      <c r="JK426" s="141"/>
      <c r="JL426" s="141"/>
      <c r="JM426" s="141"/>
      <c r="JN426" s="141"/>
      <c r="JO426" s="141"/>
      <c r="JP426" s="141"/>
      <c r="JQ426" s="141"/>
      <c r="JR426" s="141"/>
      <c r="JS426" s="141"/>
      <c r="JT426" s="141"/>
      <c r="JU426" s="141"/>
      <c r="JV426" s="141"/>
      <c r="JW426" s="141"/>
      <c r="JX426" s="141"/>
      <c r="JY426" s="141"/>
      <c r="JZ426" s="141"/>
      <c r="KA426" s="141"/>
      <c r="KB426" s="141"/>
      <c r="KC426" s="141"/>
      <c r="KD426" s="141"/>
      <c r="KE426" s="141"/>
      <c r="KF426" s="141"/>
      <c r="KG426" s="141"/>
      <c r="KH426" s="141"/>
      <c r="KI426" s="141"/>
      <c r="KJ426" s="141"/>
      <c r="KK426" s="141"/>
      <c r="KL426" s="141"/>
      <c r="KM426" s="141"/>
      <c r="KN426" s="141"/>
      <c r="KO426" s="141"/>
      <c r="KP426" s="141"/>
      <c r="KQ426" s="141"/>
      <c r="KR426" s="141"/>
      <c r="KS426" s="141"/>
      <c r="KT426" s="141"/>
      <c r="KU426" s="141"/>
      <c r="KV426" s="141"/>
      <c r="KW426" s="141"/>
      <c r="KX426" s="141"/>
      <c r="KY426" s="141"/>
      <c r="KZ426" s="141"/>
      <c r="LA426" s="141"/>
      <c r="LB426" s="141"/>
      <c r="LC426" s="141"/>
      <c r="LD426" s="141"/>
      <c r="LE426" s="141"/>
      <c r="LF426" s="141"/>
      <c r="LG426" s="141"/>
      <c r="LH426" s="141"/>
      <c r="LI426" s="141"/>
      <c r="LJ426" s="141"/>
      <c r="LK426" s="141"/>
      <c r="LL426" s="141"/>
      <c r="LM426" s="141"/>
      <c r="LN426" s="141"/>
      <c r="LO426" s="141"/>
      <c r="LP426" s="141"/>
      <c r="LQ426" s="141"/>
      <c r="LR426" s="141"/>
      <c r="LS426" s="141"/>
      <c r="LT426" s="141"/>
      <c r="LU426" s="141"/>
      <c r="LV426" s="141"/>
      <c r="LW426" s="141"/>
      <c r="LX426" s="141"/>
      <c r="LY426" s="141"/>
      <c r="LZ426" s="141"/>
      <c r="MA426" s="141"/>
      <c r="MB426" s="141"/>
      <c r="MC426" s="141"/>
      <c r="MD426" s="141"/>
      <c r="ME426" s="141"/>
      <c r="MF426" s="141"/>
      <c r="MG426" s="141"/>
      <c r="MH426" s="141"/>
      <c r="MI426" s="141"/>
      <c r="MJ426" s="141"/>
      <c r="MK426" s="141"/>
      <c r="ML426" s="141"/>
      <c r="MM426" s="141"/>
      <c r="MN426" s="141"/>
      <c r="MO426" s="141"/>
      <c r="MP426" s="141"/>
      <c r="MQ426" s="141"/>
      <c r="MR426" s="141"/>
      <c r="MS426" s="141"/>
      <c r="MT426" s="141"/>
      <c r="MU426" s="141"/>
      <c r="MV426" s="141"/>
      <c r="MW426" s="141"/>
      <c r="MX426" s="141"/>
      <c r="MY426" s="141"/>
      <c r="MZ426" s="141"/>
      <c r="NA426" s="141"/>
      <c r="NB426" s="141"/>
      <c r="NC426" s="141"/>
      <c r="ND426" s="141"/>
      <c r="NE426" s="141"/>
      <c r="NF426" s="141"/>
      <c r="NG426" s="141"/>
      <c r="NH426" s="141"/>
      <c r="NI426" s="141"/>
      <c r="NJ426" s="141"/>
      <c r="NK426" s="141"/>
      <c r="NL426" s="141"/>
      <c r="NM426" s="141"/>
      <c r="NN426" s="141"/>
      <c r="NO426" s="141"/>
      <c r="NP426" s="141"/>
      <c r="NQ426" s="141"/>
      <c r="NR426" s="141"/>
      <c r="NS426" s="141"/>
      <c r="NT426" s="141"/>
      <c r="NU426" s="141"/>
      <c r="NV426" s="141"/>
      <c r="NW426" s="141"/>
      <c r="NX426" s="141"/>
      <c r="NY426" s="141"/>
      <c r="NZ426" s="141"/>
      <c r="OA426" s="141"/>
      <c r="OB426" s="141"/>
      <c r="OC426" s="141"/>
      <c r="OD426" s="141"/>
      <c r="OE426" s="141"/>
      <c r="OF426" s="141"/>
      <c r="OG426" s="141"/>
      <c r="OH426" s="141"/>
      <c r="OI426" s="141"/>
      <c r="OJ426" s="141"/>
      <c r="OK426" s="141"/>
      <c r="OL426" s="141"/>
      <c r="OM426" s="141"/>
      <c r="ON426" s="141"/>
      <c r="OO426" s="141"/>
      <c r="OP426" s="141"/>
      <c r="OQ426" s="141"/>
      <c r="OR426" s="141"/>
      <c r="OS426" s="141"/>
      <c r="OT426" s="141"/>
      <c r="OU426" s="141"/>
      <c r="OV426" s="141"/>
      <c r="OW426" s="141"/>
      <c r="OX426" s="141"/>
      <c r="OY426" s="141"/>
      <c r="OZ426" s="141"/>
      <c r="PA426" s="141"/>
      <c r="PB426" s="141"/>
      <c r="PC426" s="141"/>
      <c r="PD426" s="141"/>
      <c r="PE426" s="141"/>
      <c r="PF426" s="141"/>
      <c r="PG426" s="141"/>
      <c r="PH426" s="141"/>
      <c r="PI426" s="141"/>
      <c r="PJ426" s="141"/>
      <c r="PK426" s="141"/>
      <c r="PL426" s="141"/>
      <c r="PM426" s="141"/>
      <c r="PN426" s="141"/>
      <c r="PO426" s="141"/>
      <c r="PP426" s="141"/>
      <c r="PQ426" s="141"/>
      <c r="PR426" s="141"/>
      <c r="PS426" s="141"/>
      <c r="PT426" s="141"/>
      <c r="PU426" s="141"/>
      <c r="PV426" s="141"/>
      <c r="PW426" s="141"/>
      <c r="PX426" s="141"/>
      <c r="PY426" s="141"/>
      <c r="PZ426" s="141"/>
      <c r="QA426" s="141"/>
      <c r="QB426" s="141"/>
      <c r="QC426" s="141"/>
      <c r="QD426" s="141"/>
      <c r="QE426" s="141"/>
      <c r="QF426" s="141"/>
      <c r="QG426" s="145"/>
    </row>
    <row r="427" spans="1:449" s="145" customFormat="1" ht="118.5" hidden="1" customHeight="1">
      <c r="A427" s="252">
        <v>401</v>
      </c>
      <c r="B427" s="253" t="s">
        <v>959</v>
      </c>
      <c r="C427" s="215" t="s">
        <v>649</v>
      </c>
      <c r="D427" s="213" t="s">
        <v>344</v>
      </c>
      <c r="E427" s="213" t="s">
        <v>5122</v>
      </c>
      <c r="F427" s="215" t="s">
        <v>648</v>
      </c>
      <c r="G427" s="215" t="s">
        <v>649</v>
      </c>
      <c r="H427" s="213" t="s">
        <v>344</v>
      </c>
      <c r="I427" s="215" t="s">
        <v>5122</v>
      </c>
      <c r="J427" s="215" t="s">
        <v>671</v>
      </c>
      <c r="K427" s="215" t="s">
        <v>672</v>
      </c>
      <c r="L427" s="215" t="s">
        <v>673</v>
      </c>
      <c r="M427" s="215" t="s">
        <v>674</v>
      </c>
      <c r="N427" s="215" t="s">
        <v>675</v>
      </c>
      <c r="O427" s="395" t="s">
        <v>1163</v>
      </c>
      <c r="P427" s="213" t="s">
        <v>5123</v>
      </c>
      <c r="Q427" s="213" t="s">
        <v>482</v>
      </c>
      <c r="R427" s="213" t="s">
        <v>250</v>
      </c>
      <c r="S427" s="255" t="s">
        <v>5124</v>
      </c>
      <c r="T427" s="371" t="s">
        <v>5125</v>
      </c>
      <c r="U427" s="274" t="s">
        <v>5073</v>
      </c>
      <c r="V427" s="274">
        <v>2021</v>
      </c>
      <c r="W427" s="255" t="s">
        <v>5126</v>
      </c>
      <c r="X427" s="61" t="s">
        <v>5127</v>
      </c>
      <c r="Y427" s="275" t="s">
        <v>5105</v>
      </c>
      <c r="Z427" s="61" t="s">
        <v>5128</v>
      </c>
      <c r="AA427" s="371">
        <v>1</v>
      </c>
      <c r="AB427" s="273" t="s">
        <v>5129</v>
      </c>
      <c r="AC427" s="273" t="s">
        <v>5130</v>
      </c>
      <c r="AD427" s="605">
        <v>1</v>
      </c>
      <c r="AE427" s="61" t="s">
        <v>5131</v>
      </c>
      <c r="AF427" s="277">
        <v>44545</v>
      </c>
      <c r="AG427" s="607">
        <v>44880</v>
      </c>
      <c r="AH427" s="260">
        <v>44900</v>
      </c>
      <c r="AI427" s="260" t="s">
        <v>309</v>
      </c>
      <c r="AJ427" s="260" t="s">
        <v>309</v>
      </c>
      <c r="AK427" s="218">
        <f t="shared" si="59"/>
        <v>169</v>
      </c>
      <c r="AL427" s="592" t="s">
        <v>557</v>
      </c>
      <c r="AM427" s="316"/>
      <c r="AN427" s="316"/>
      <c r="AO427" s="316"/>
      <c r="AP427" s="317"/>
      <c r="AQ427" s="235" t="s">
        <v>386</v>
      </c>
      <c r="AR427" s="223">
        <v>429</v>
      </c>
      <c r="AS427" s="279" t="s">
        <v>398</v>
      </c>
      <c r="AT427" s="262" t="s">
        <v>412</v>
      </c>
      <c r="AU427" s="323" t="s">
        <v>557</v>
      </c>
      <c r="AV427" s="263" t="s">
        <v>412</v>
      </c>
      <c r="AW427" s="317"/>
      <c r="AX427" s="317"/>
      <c r="AY427" s="279" t="s">
        <v>400</v>
      </c>
      <c r="AZ427" s="221" t="s">
        <v>383</v>
      </c>
      <c r="BA427" s="247" t="s">
        <v>390</v>
      </c>
      <c r="BB427" s="250" t="s">
        <v>789</v>
      </c>
      <c r="BC427" s="264">
        <v>44620</v>
      </c>
      <c r="BD427" s="250" t="s">
        <v>394</v>
      </c>
      <c r="BE427" s="240" t="s">
        <v>576</v>
      </c>
      <c r="BF427" s="124">
        <v>0</v>
      </c>
      <c r="BG427" s="235" t="s">
        <v>386</v>
      </c>
      <c r="BH427" s="223">
        <v>-44620</v>
      </c>
      <c r="BI427" s="221" t="s">
        <v>398</v>
      </c>
      <c r="BJ427" s="267"/>
      <c r="BK427" s="267"/>
      <c r="BL427" s="267"/>
      <c r="BM427" s="267"/>
      <c r="BN427" s="221"/>
      <c r="BO427" s="267"/>
      <c r="BP427" s="268" t="s">
        <v>293</v>
      </c>
      <c r="BQ427" s="62" t="s">
        <v>2701</v>
      </c>
      <c r="BR427" s="269">
        <v>44712</v>
      </c>
      <c r="BS427" s="233" t="s">
        <v>4707</v>
      </c>
      <c r="BT427" s="234">
        <v>0</v>
      </c>
      <c r="BU427" s="235" t="s">
        <v>386</v>
      </c>
      <c r="BV427" s="223">
        <v>169</v>
      </c>
      <c r="BW427" s="221" t="s">
        <v>398</v>
      </c>
      <c r="BX427" s="312" t="s">
        <v>1178</v>
      </c>
      <c r="BY427" s="312" t="s">
        <v>5081</v>
      </c>
      <c r="BZ427" s="312" t="s">
        <v>402</v>
      </c>
      <c r="CA427" s="391">
        <v>0</v>
      </c>
      <c r="CB427" s="236" t="s">
        <v>293</v>
      </c>
      <c r="CC427" s="94"/>
      <c r="CD427" s="268" t="s">
        <v>293</v>
      </c>
      <c r="CE427" s="237">
        <v>44823</v>
      </c>
      <c r="CF427" s="20" t="s">
        <v>5132</v>
      </c>
      <c r="CG427" s="495"/>
      <c r="CH427" s="20" t="s">
        <v>1236</v>
      </c>
      <c r="CI427" s="109">
        <v>1</v>
      </c>
      <c r="CJ427" s="235" t="str">
        <f t="shared" si="60"/>
        <v>CUMPLIMIENTO TOTAL</v>
      </c>
      <c r="CK427" s="223">
        <f t="shared" si="57"/>
        <v>169</v>
      </c>
      <c r="CL427" s="221" t="str">
        <f t="shared" si="58"/>
        <v>CON TIEMPO</v>
      </c>
      <c r="CM427" s="394">
        <v>44882</v>
      </c>
      <c r="CN427" s="312" t="s">
        <v>5133</v>
      </c>
      <c r="CO427" s="312" t="s">
        <v>1328</v>
      </c>
      <c r="CP427" s="391">
        <v>1</v>
      </c>
      <c r="CQ427" s="236" t="s">
        <v>294</v>
      </c>
      <c r="CR427" s="94"/>
      <c r="CS427" s="249">
        <v>44963</v>
      </c>
      <c r="CT427" s="82" t="s">
        <v>1125</v>
      </c>
      <c r="CU427" s="82" t="s">
        <v>339</v>
      </c>
      <c r="CV427" s="107">
        <v>1</v>
      </c>
      <c r="CW427" s="110">
        <v>1</v>
      </c>
      <c r="CX427" s="235" t="str">
        <f t="shared" si="61"/>
        <v>CUMPLIMIENTO TOTAL</v>
      </c>
      <c r="CY427" s="223" t="str">
        <f t="shared" si="62"/>
        <v>NO APLICA ACCION CERRADA</v>
      </c>
      <c r="CZ427" s="221" t="str">
        <f t="shared" si="63"/>
        <v>NO APLICA ACCION CERRADA</v>
      </c>
      <c r="DA427" s="239" t="s">
        <v>328</v>
      </c>
      <c r="DB427" s="82" t="s">
        <v>1125</v>
      </c>
      <c r="DC427" s="82" t="s">
        <v>339</v>
      </c>
      <c r="DD427" s="107">
        <v>1</v>
      </c>
      <c r="DE427" s="97" t="s">
        <v>294</v>
      </c>
      <c r="DF427" s="94"/>
      <c r="DG427" s="141"/>
      <c r="DH427" s="141"/>
      <c r="DI427" s="141"/>
      <c r="DJ427" s="141"/>
      <c r="DK427" s="141"/>
      <c r="DL427" s="141"/>
      <c r="DM427" s="141"/>
      <c r="DN427" s="141"/>
      <c r="DO427" s="141"/>
      <c r="DP427" s="141"/>
      <c r="DQ427" s="141"/>
      <c r="DR427" s="141"/>
      <c r="DS427" s="141"/>
      <c r="DT427" s="141"/>
      <c r="DU427" s="141"/>
      <c r="DV427" s="141"/>
      <c r="DW427" s="141"/>
      <c r="DX427" s="141"/>
      <c r="DY427" s="141"/>
      <c r="DZ427" s="141"/>
      <c r="EA427" s="141"/>
      <c r="EB427" s="141"/>
      <c r="EC427" s="141"/>
      <c r="ED427" s="141"/>
      <c r="EE427" s="141"/>
      <c r="EF427" s="141"/>
      <c r="EG427" s="141"/>
      <c r="EH427" s="141"/>
      <c r="EI427" s="141"/>
      <c r="EJ427" s="141"/>
      <c r="EK427" s="141"/>
      <c r="EL427" s="141"/>
      <c r="EM427" s="141"/>
      <c r="EN427" s="141"/>
      <c r="EO427" s="141"/>
      <c r="EP427" s="141"/>
      <c r="EQ427" s="141"/>
      <c r="ER427" s="141"/>
      <c r="ES427" s="141"/>
      <c r="ET427" s="141"/>
      <c r="EU427" s="141"/>
      <c r="EV427" s="141"/>
      <c r="EW427" s="141"/>
      <c r="EX427" s="141"/>
      <c r="EY427" s="141"/>
      <c r="EZ427" s="141"/>
      <c r="FA427" s="141"/>
      <c r="FB427" s="141"/>
      <c r="FC427" s="141"/>
      <c r="FD427" s="141"/>
      <c r="FE427" s="141"/>
      <c r="FF427" s="141"/>
      <c r="FG427" s="141"/>
      <c r="FH427" s="141"/>
      <c r="FI427" s="141"/>
      <c r="FJ427" s="141"/>
      <c r="FK427" s="141"/>
      <c r="FL427" s="141"/>
      <c r="FM427" s="141"/>
      <c r="FN427" s="141"/>
      <c r="FO427" s="141"/>
      <c r="FP427" s="141"/>
      <c r="FQ427" s="141"/>
      <c r="FR427" s="141"/>
      <c r="FS427" s="141"/>
      <c r="FT427" s="141"/>
      <c r="FU427" s="141"/>
      <c r="FV427" s="141"/>
      <c r="FW427" s="141"/>
      <c r="FX427" s="141"/>
      <c r="FY427" s="141"/>
      <c r="FZ427" s="141"/>
      <c r="GA427" s="141"/>
      <c r="GB427" s="141"/>
      <c r="GC427" s="141"/>
      <c r="GD427" s="141"/>
      <c r="GE427" s="141"/>
      <c r="GF427" s="141"/>
      <c r="GG427" s="141"/>
      <c r="GH427" s="141"/>
      <c r="GI427" s="141"/>
      <c r="GJ427" s="141"/>
      <c r="GK427" s="141"/>
      <c r="GL427" s="141"/>
      <c r="GM427" s="141"/>
      <c r="GN427" s="141"/>
      <c r="GO427" s="141"/>
      <c r="GP427" s="141"/>
      <c r="GQ427" s="141"/>
      <c r="GR427" s="141"/>
      <c r="GS427" s="141"/>
      <c r="GT427" s="141"/>
      <c r="GU427" s="141"/>
      <c r="GV427" s="141"/>
      <c r="GW427" s="141"/>
      <c r="GX427" s="141"/>
      <c r="GY427" s="141"/>
      <c r="GZ427" s="141"/>
      <c r="HA427" s="141"/>
      <c r="HB427" s="141"/>
      <c r="HC427" s="141"/>
      <c r="HD427" s="141"/>
      <c r="HE427" s="141"/>
      <c r="HF427" s="141"/>
      <c r="HG427" s="141"/>
      <c r="HH427" s="141"/>
      <c r="HI427" s="141"/>
      <c r="HJ427" s="141"/>
      <c r="HK427" s="141"/>
      <c r="HL427" s="141"/>
      <c r="HM427" s="141"/>
      <c r="HN427" s="141"/>
      <c r="HO427" s="141"/>
      <c r="HP427" s="141"/>
      <c r="HQ427" s="141"/>
      <c r="HR427" s="141"/>
      <c r="HS427" s="141"/>
      <c r="HT427" s="141"/>
      <c r="HU427" s="141"/>
      <c r="HV427" s="141"/>
      <c r="HW427" s="141"/>
      <c r="HX427" s="141"/>
      <c r="HY427" s="141"/>
      <c r="HZ427" s="141"/>
      <c r="IA427" s="141"/>
      <c r="IB427" s="141"/>
      <c r="IC427" s="141"/>
      <c r="ID427" s="141"/>
      <c r="IE427" s="141"/>
      <c r="IF427" s="141"/>
      <c r="IG427" s="141"/>
      <c r="IH427" s="141"/>
      <c r="II427" s="141"/>
      <c r="IJ427" s="141"/>
      <c r="IK427" s="141"/>
      <c r="IL427" s="141"/>
      <c r="IM427" s="141"/>
      <c r="IN427" s="141"/>
      <c r="IO427" s="141"/>
      <c r="IP427" s="141"/>
      <c r="IQ427" s="141"/>
      <c r="IR427" s="141"/>
      <c r="IS427" s="141"/>
      <c r="IT427" s="141"/>
      <c r="IU427" s="141"/>
      <c r="IV427" s="141"/>
      <c r="IW427" s="141"/>
      <c r="IX427" s="141"/>
      <c r="IY427" s="141"/>
      <c r="IZ427" s="141"/>
      <c r="JA427" s="141"/>
      <c r="JB427" s="141"/>
      <c r="JC427" s="141"/>
      <c r="JD427" s="141"/>
      <c r="JE427" s="141"/>
      <c r="JF427" s="141"/>
      <c r="JG427" s="141"/>
      <c r="JH427" s="141"/>
      <c r="JI427" s="141"/>
      <c r="JJ427" s="141"/>
      <c r="JK427" s="141"/>
      <c r="JL427" s="141"/>
      <c r="JM427" s="141"/>
      <c r="JN427" s="141"/>
      <c r="JO427" s="141"/>
      <c r="JP427" s="141"/>
      <c r="JQ427" s="141"/>
      <c r="JR427" s="141"/>
      <c r="JS427" s="141"/>
      <c r="JT427" s="141"/>
      <c r="JU427" s="141"/>
      <c r="JV427" s="141"/>
      <c r="JW427" s="141"/>
      <c r="JX427" s="141"/>
      <c r="JY427" s="141"/>
      <c r="JZ427" s="141"/>
      <c r="KA427" s="141"/>
      <c r="KB427" s="141"/>
      <c r="KC427" s="141"/>
      <c r="KD427" s="141"/>
      <c r="KE427" s="141"/>
      <c r="KF427" s="141"/>
      <c r="KG427" s="141"/>
      <c r="KH427" s="141"/>
      <c r="KI427" s="141"/>
      <c r="KJ427" s="141"/>
      <c r="KK427" s="141"/>
      <c r="KL427" s="141"/>
      <c r="KM427" s="141"/>
      <c r="KN427" s="141"/>
      <c r="KO427" s="141"/>
      <c r="KP427" s="141"/>
      <c r="KQ427" s="141"/>
      <c r="KR427" s="141"/>
      <c r="KS427" s="141"/>
      <c r="KT427" s="141"/>
      <c r="KU427" s="141"/>
      <c r="KV427" s="141"/>
      <c r="KW427" s="141"/>
      <c r="KX427" s="141"/>
      <c r="KY427" s="141"/>
      <c r="KZ427" s="141"/>
      <c r="LA427" s="141"/>
      <c r="LB427" s="141"/>
      <c r="LC427" s="141"/>
      <c r="LD427" s="141"/>
      <c r="LE427" s="141"/>
      <c r="LF427" s="141"/>
      <c r="LG427" s="141"/>
      <c r="LH427" s="141"/>
      <c r="LI427" s="141"/>
      <c r="LJ427" s="141"/>
      <c r="LK427" s="141"/>
      <c r="LL427" s="141"/>
      <c r="LM427" s="141"/>
      <c r="LN427" s="141"/>
      <c r="LO427" s="141"/>
      <c r="LP427" s="141"/>
      <c r="LQ427" s="141"/>
      <c r="LR427" s="141"/>
      <c r="LS427" s="141"/>
      <c r="LT427" s="141"/>
      <c r="LU427" s="141"/>
      <c r="LV427" s="141"/>
      <c r="LW427" s="141"/>
      <c r="LX427" s="141"/>
      <c r="LY427" s="141"/>
      <c r="LZ427" s="141"/>
      <c r="MA427" s="141"/>
      <c r="MB427" s="141"/>
      <c r="MC427" s="141"/>
      <c r="MD427" s="141"/>
      <c r="ME427" s="141"/>
      <c r="MF427" s="141"/>
      <c r="MG427" s="141"/>
      <c r="MH427" s="141"/>
      <c r="MI427" s="141"/>
      <c r="MJ427" s="141"/>
      <c r="MK427" s="141"/>
      <c r="ML427" s="141"/>
      <c r="MM427" s="141"/>
      <c r="MN427" s="141"/>
      <c r="MO427" s="141"/>
      <c r="MP427" s="141"/>
      <c r="MQ427" s="141"/>
      <c r="MR427" s="141"/>
      <c r="MS427" s="141"/>
      <c r="MT427" s="141"/>
      <c r="MU427" s="141"/>
      <c r="MV427" s="141"/>
      <c r="MW427" s="141"/>
      <c r="MX427" s="141"/>
      <c r="MY427" s="141"/>
      <c r="MZ427" s="141"/>
      <c r="NA427" s="141"/>
      <c r="NB427" s="141"/>
      <c r="NC427" s="141"/>
      <c r="ND427" s="141"/>
      <c r="NE427" s="141"/>
      <c r="NF427" s="141"/>
      <c r="NG427" s="141"/>
      <c r="NH427" s="141"/>
      <c r="NI427" s="141"/>
      <c r="NJ427" s="141"/>
      <c r="NK427" s="141"/>
      <c r="NL427" s="141"/>
      <c r="NM427" s="141"/>
      <c r="NN427" s="141"/>
      <c r="NO427" s="141"/>
      <c r="NP427" s="141"/>
      <c r="NQ427" s="141"/>
      <c r="NR427" s="141"/>
      <c r="NS427" s="141"/>
      <c r="NT427" s="141"/>
      <c r="NU427" s="141"/>
      <c r="NV427" s="141"/>
      <c r="NW427" s="141"/>
      <c r="NX427" s="141"/>
      <c r="NY427" s="141"/>
      <c r="NZ427" s="141"/>
      <c r="OA427" s="141"/>
      <c r="OB427" s="141"/>
      <c r="OC427" s="141"/>
      <c r="OD427" s="141"/>
      <c r="OE427" s="141"/>
      <c r="OF427" s="141"/>
      <c r="OG427" s="141"/>
      <c r="OH427" s="141"/>
      <c r="OI427" s="141"/>
      <c r="OJ427" s="141"/>
      <c r="OK427" s="141"/>
      <c r="OL427" s="141"/>
      <c r="OM427" s="141"/>
      <c r="ON427" s="141"/>
      <c r="OO427" s="141"/>
      <c r="OP427" s="141"/>
      <c r="OQ427" s="141"/>
      <c r="OR427" s="141"/>
      <c r="OS427" s="141"/>
      <c r="OT427" s="141"/>
      <c r="OU427" s="141"/>
      <c r="OV427" s="141"/>
      <c r="OW427" s="141"/>
      <c r="OX427" s="141"/>
      <c r="OY427" s="141"/>
      <c r="OZ427" s="141"/>
      <c r="PA427" s="141"/>
      <c r="PB427" s="141"/>
      <c r="PC427" s="141"/>
      <c r="PD427" s="141"/>
      <c r="PE427" s="141"/>
      <c r="PF427" s="141"/>
      <c r="PG427" s="141"/>
      <c r="PH427" s="141"/>
      <c r="PI427" s="141"/>
      <c r="PJ427" s="141"/>
      <c r="PK427" s="141"/>
      <c r="PL427" s="141"/>
      <c r="PM427" s="141"/>
      <c r="PN427" s="141"/>
      <c r="PO427" s="141"/>
      <c r="PP427" s="141"/>
      <c r="PQ427" s="141"/>
      <c r="PR427" s="141"/>
      <c r="PS427" s="141"/>
      <c r="PT427" s="141"/>
      <c r="PU427" s="141"/>
      <c r="PV427" s="141"/>
      <c r="PW427" s="141"/>
      <c r="PX427" s="141"/>
      <c r="PY427" s="141"/>
      <c r="PZ427" s="141"/>
      <c r="QA427" s="141"/>
      <c r="QB427" s="141"/>
      <c r="QC427" s="141"/>
      <c r="QD427" s="141"/>
      <c r="QE427" s="141"/>
      <c r="QF427" s="141"/>
    </row>
    <row r="428" spans="1:449" s="145" customFormat="1" ht="52.5" hidden="1" customHeight="1">
      <c r="A428" s="252">
        <v>402</v>
      </c>
      <c r="B428" s="253" t="s">
        <v>959</v>
      </c>
      <c r="C428" s="215" t="s">
        <v>649</v>
      </c>
      <c r="D428" s="213" t="s">
        <v>344</v>
      </c>
      <c r="E428" s="213" t="s">
        <v>5134</v>
      </c>
      <c r="F428" s="215" t="s">
        <v>648</v>
      </c>
      <c r="G428" s="215" t="s">
        <v>649</v>
      </c>
      <c r="H428" s="213" t="s">
        <v>344</v>
      </c>
      <c r="I428" s="215" t="s">
        <v>5088</v>
      </c>
      <c r="J428" s="215" t="s">
        <v>671</v>
      </c>
      <c r="K428" s="215" t="s">
        <v>672</v>
      </c>
      <c r="L428" s="215" t="s">
        <v>673</v>
      </c>
      <c r="M428" s="215" t="s">
        <v>674</v>
      </c>
      <c r="N428" s="215" t="s">
        <v>675</v>
      </c>
      <c r="O428" s="395" t="s">
        <v>1163</v>
      </c>
      <c r="P428" s="213" t="s">
        <v>5123</v>
      </c>
      <c r="Q428" s="213" t="s">
        <v>482</v>
      </c>
      <c r="R428" s="213" t="s">
        <v>250</v>
      </c>
      <c r="S428" s="255" t="s">
        <v>5135</v>
      </c>
      <c r="T428" s="371" t="s">
        <v>5125</v>
      </c>
      <c r="U428" s="274" t="s">
        <v>5073</v>
      </c>
      <c r="V428" s="274">
        <v>2021</v>
      </c>
      <c r="W428" s="255" t="s">
        <v>5126</v>
      </c>
      <c r="X428" s="61" t="s">
        <v>5127</v>
      </c>
      <c r="Y428" s="275" t="s">
        <v>5136</v>
      </c>
      <c r="Z428" s="61" t="s">
        <v>5137</v>
      </c>
      <c r="AA428" s="371">
        <v>2</v>
      </c>
      <c r="AB428" s="273" t="s">
        <v>5138</v>
      </c>
      <c r="AC428" s="273" t="s">
        <v>5139</v>
      </c>
      <c r="AD428" s="605">
        <v>1</v>
      </c>
      <c r="AE428" s="61" t="s">
        <v>5140</v>
      </c>
      <c r="AF428" s="277">
        <v>44545</v>
      </c>
      <c r="AG428" s="607">
        <v>44880</v>
      </c>
      <c r="AH428" s="260">
        <v>44900</v>
      </c>
      <c r="AI428" s="260" t="s">
        <v>309</v>
      </c>
      <c r="AJ428" s="260" t="s">
        <v>309</v>
      </c>
      <c r="AK428" s="218">
        <f t="shared" si="59"/>
        <v>169</v>
      </c>
      <c r="AL428" s="592" t="s">
        <v>557</v>
      </c>
      <c r="AM428" s="316"/>
      <c r="AN428" s="316"/>
      <c r="AO428" s="316"/>
      <c r="AP428" s="317"/>
      <c r="AQ428" s="235" t="s">
        <v>386</v>
      </c>
      <c r="AR428" s="223">
        <v>429</v>
      </c>
      <c r="AS428" s="279" t="s">
        <v>398</v>
      </c>
      <c r="AT428" s="262" t="s">
        <v>412</v>
      </c>
      <c r="AU428" s="323" t="s">
        <v>557</v>
      </c>
      <c r="AV428" s="263" t="s">
        <v>412</v>
      </c>
      <c r="AW428" s="317"/>
      <c r="AX428" s="317"/>
      <c r="AY428" s="279" t="s">
        <v>400</v>
      </c>
      <c r="AZ428" s="221" t="s">
        <v>383</v>
      </c>
      <c r="BA428" s="247" t="s">
        <v>390</v>
      </c>
      <c r="BB428" s="250" t="s">
        <v>789</v>
      </c>
      <c r="BC428" s="264">
        <v>44620</v>
      </c>
      <c r="BD428" s="250" t="s">
        <v>394</v>
      </c>
      <c r="BE428" s="240" t="s">
        <v>576</v>
      </c>
      <c r="BF428" s="124">
        <v>0</v>
      </c>
      <c r="BG428" s="235" t="s">
        <v>386</v>
      </c>
      <c r="BH428" s="223">
        <v>-44620</v>
      </c>
      <c r="BI428" s="221" t="s">
        <v>398</v>
      </c>
      <c r="BJ428" s="267"/>
      <c r="BK428" s="267"/>
      <c r="BL428" s="267"/>
      <c r="BM428" s="267"/>
      <c r="BN428" s="221"/>
      <c r="BO428" s="267"/>
      <c r="BP428" s="268" t="s">
        <v>293</v>
      </c>
      <c r="BQ428" s="62" t="s">
        <v>2701</v>
      </c>
      <c r="BR428" s="269">
        <v>44712</v>
      </c>
      <c r="BS428" s="233" t="s">
        <v>4707</v>
      </c>
      <c r="BT428" s="234">
        <v>0</v>
      </c>
      <c r="BU428" s="235" t="s">
        <v>386</v>
      </c>
      <c r="BV428" s="223">
        <v>169</v>
      </c>
      <c r="BW428" s="221" t="s">
        <v>398</v>
      </c>
      <c r="BX428" s="312" t="s">
        <v>1178</v>
      </c>
      <c r="BY428" s="312" t="s">
        <v>5081</v>
      </c>
      <c r="BZ428" s="312" t="s">
        <v>402</v>
      </c>
      <c r="CA428" s="391">
        <v>0</v>
      </c>
      <c r="CB428" s="236" t="s">
        <v>293</v>
      </c>
      <c r="CC428" s="94"/>
      <c r="CD428" s="268" t="s">
        <v>293</v>
      </c>
      <c r="CE428" s="237">
        <v>44823</v>
      </c>
      <c r="CF428" s="20" t="s">
        <v>5141</v>
      </c>
      <c r="CG428" s="20" t="s">
        <v>5142</v>
      </c>
      <c r="CH428" s="495" t="s">
        <v>1236</v>
      </c>
      <c r="CI428" s="109">
        <v>1</v>
      </c>
      <c r="CJ428" s="235" t="str">
        <f t="shared" si="60"/>
        <v>CUMPLIMIENTO TOTAL</v>
      </c>
      <c r="CK428" s="223">
        <f t="shared" si="57"/>
        <v>169</v>
      </c>
      <c r="CL428" s="221" t="str">
        <f t="shared" si="58"/>
        <v>CON TIEMPO</v>
      </c>
      <c r="CM428" s="394">
        <v>44882</v>
      </c>
      <c r="CN428" s="312" t="s">
        <v>5143</v>
      </c>
      <c r="CO428" s="312" t="s">
        <v>1328</v>
      </c>
      <c r="CP428" s="391">
        <v>1</v>
      </c>
      <c r="CQ428" s="236" t="s">
        <v>294</v>
      </c>
      <c r="CR428" s="94"/>
      <c r="CS428" s="249">
        <v>44963</v>
      </c>
      <c r="CT428" s="82" t="s">
        <v>1125</v>
      </c>
      <c r="CU428" s="82" t="s">
        <v>339</v>
      </c>
      <c r="CV428" s="107">
        <v>1</v>
      </c>
      <c r="CW428" s="110">
        <v>1</v>
      </c>
      <c r="CX428" s="235" t="str">
        <f t="shared" si="61"/>
        <v>CUMPLIMIENTO TOTAL</v>
      </c>
      <c r="CY428" s="223" t="str">
        <f t="shared" si="62"/>
        <v>NO APLICA ACCION CERRADA</v>
      </c>
      <c r="CZ428" s="221" t="str">
        <f t="shared" si="63"/>
        <v>NO APLICA ACCION CERRADA</v>
      </c>
      <c r="DA428" s="239" t="s">
        <v>328</v>
      </c>
      <c r="DB428" s="82" t="s">
        <v>1125</v>
      </c>
      <c r="DC428" s="82" t="s">
        <v>339</v>
      </c>
      <c r="DD428" s="107">
        <v>1</v>
      </c>
      <c r="DE428" s="97" t="s">
        <v>294</v>
      </c>
      <c r="DF428" s="94"/>
      <c r="DG428" s="141"/>
      <c r="DH428" s="141"/>
      <c r="DI428" s="141"/>
      <c r="DJ428" s="141"/>
      <c r="DK428" s="141"/>
      <c r="DL428" s="141"/>
      <c r="DM428" s="141"/>
      <c r="DN428" s="141"/>
      <c r="DO428" s="141"/>
      <c r="DP428" s="141"/>
      <c r="DQ428" s="141"/>
      <c r="DR428" s="141"/>
      <c r="DS428" s="141"/>
      <c r="DT428" s="141"/>
      <c r="DU428" s="141"/>
      <c r="DV428" s="141"/>
      <c r="DW428" s="141"/>
      <c r="DX428" s="141"/>
      <c r="DY428" s="141"/>
      <c r="DZ428" s="141"/>
      <c r="EA428" s="141"/>
      <c r="EB428" s="141"/>
      <c r="EC428" s="141"/>
      <c r="ED428" s="141"/>
      <c r="EE428" s="141"/>
      <c r="EF428" s="141"/>
      <c r="EG428" s="141"/>
      <c r="EH428" s="141"/>
      <c r="EI428" s="141"/>
      <c r="EJ428" s="141"/>
      <c r="EK428" s="141"/>
      <c r="EL428" s="141"/>
      <c r="EM428" s="141"/>
      <c r="EN428" s="141"/>
      <c r="EO428" s="141"/>
      <c r="EP428" s="141"/>
      <c r="EQ428" s="141"/>
      <c r="ER428" s="141"/>
      <c r="ES428" s="141"/>
      <c r="ET428" s="141"/>
      <c r="EU428" s="141"/>
      <c r="EV428" s="141"/>
      <c r="EW428" s="141"/>
      <c r="EX428" s="141"/>
      <c r="EY428" s="141"/>
      <c r="EZ428" s="141"/>
      <c r="FA428" s="141"/>
      <c r="FB428" s="141"/>
      <c r="FC428" s="141"/>
      <c r="FD428" s="141"/>
      <c r="FE428" s="141"/>
      <c r="FF428" s="141"/>
      <c r="FG428" s="141"/>
      <c r="FH428" s="141"/>
      <c r="FI428" s="141"/>
      <c r="FJ428" s="141"/>
      <c r="FK428" s="141"/>
      <c r="FL428" s="141"/>
      <c r="FM428" s="141"/>
      <c r="FN428" s="141"/>
      <c r="FO428" s="141"/>
      <c r="FP428" s="141"/>
      <c r="FQ428" s="141"/>
      <c r="FR428" s="141"/>
      <c r="FS428" s="141"/>
      <c r="FT428" s="141"/>
      <c r="FU428" s="141"/>
      <c r="FV428" s="141"/>
      <c r="FW428" s="141"/>
      <c r="FX428" s="141"/>
      <c r="FY428" s="141"/>
      <c r="FZ428" s="141"/>
      <c r="GA428" s="141"/>
      <c r="GB428" s="141"/>
      <c r="GC428" s="141"/>
      <c r="GD428" s="141"/>
      <c r="GE428" s="141"/>
      <c r="GF428" s="141"/>
      <c r="GG428" s="141"/>
      <c r="GH428" s="141"/>
      <c r="GI428" s="141"/>
      <c r="GJ428" s="141"/>
      <c r="GK428" s="141"/>
      <c r="GL428" s="141"/>
      <c r="GM428" s="141"/>
      <c r="GN428" s="141"/>
      <c r="GO428" s="141"/>
      <c r="GP428" s="141"/>
      <c r="GQ428" s="141"/>
      <c r="GR428" s="141"/>
      <c r="GS428" s="141"/>
      <c r="GT428" s="141"/>
      <c r="GU428" s="141"/>
      <c r="GV428" s="141"/>
      <c r="GW428" s="141"/>
      <c r="GX428" s="141"/>
      <c r="GY428" s="141"/>
      <c r="GZ428" s="141"/>
      <c r="HA428" s="141"/>
      <c r="HB428" s="141"/>
      <c r="HC428" s="141"/>
      <c r="HD428" s="141"/>
      <c r="HE428" s="141"/>
      <c r="HF428" s="141"/>
      <c r="HG428" s="141"/>
      <c r="HH428" s="141"/>
      <c r="HI428" s="141"/>
      <c r="HJ428" s="141"/>
      <c r="HK428" s="141"/>
      <c r="HL428" s="141"/>
      <c r="HM428" s="141"/>
      <c r="HN428" s="141"/>
      <c r="HO428" s="141"/>
      <c r="HP428" s="141"/>
      <c r="HQ428" s="141"/>
      <c r="HR428" s="141"/>
      <c r="HS428" s="141"/>
      <c r="HT428" s="141"/>
      <c r="HU428" s="141"/>
      <c r="HV428" s="141"/>
      <c r="HW428" s="141"/>
      <c r="HX428" s="141"/>
      <c r="HY428" s="141"/>
      <c r="HZ428" s="141"/>
      <c r="IA428" s="141"/>
      <c r="IB428" s="141"/>
      <c r="IC428" s="141"/>
      <c r="ID428" s="141"/>
      <c r="IE428" s="141"/>
      <c r="IF428" s="141"/>
      <c r="IG428" s="141"/>
      <c r="IH428" s="141"/>
      <c r="II428" s="141"/>
      <c r="IJ428" s="141"/>
      <c r="IK428" s="141"/>
      <c r="IL428" s="141"/>
      <c r="IM428" s="141"/>
      <c r="IN428" s="141"/>
      <c r="IO428" s="141"/>
      <c r="IP428" s="141"/>
      <c r="IQ428" s="141"/>
      <c r="IR428" s="141"/>
      <c r="IS428" s="141"/>
      <c r="IT428" s="141"/>
      <c r="IU428" s="141"/>
      <c r="IV428" s="141"/>
      <c r="IW428" s="141"/>
      <c r="IX428" s="141"/>
      <c r="IY428" s="141"/>
      <c r="IZ428" s="141"/>
      <c r="JA428" s="141"/>
      <c r="JB428" s="141"/>
      <c r="JC428" s="141"/>
      <c r="JD428" s="141"/>
      <c r="JE428" s="141"/>
      <c r="JF428" s="141"/>
      <c r="JG428" s="141"/>
      <c r="JH428" s="141"/>
      <c r="JI428" s="141"/>
      <c r="JJ428" s="141"/>
      <c r="JK428" s="141"/>
      <c r="JL428" s="141"/>
      <c r="JM428" s="141"/>
      <c r="JN428" s="141"/>
      <c r="JO428" s="141"/>
      <c r="JP428" s="141"/>
      <c r="JQ428" s="141"/>
      <c r="JR428" s="141"/>
      <c r="JS428" s="141"/>
      <c r="JT428" s="141"/>
      <c r="JU428" s="141"/>
      <c r="JV428" s="141"/>
      <c r="JW428" s="141"/>
      <c r="JX428" s="141"/>
      <c r="JY428" s="141"/>
      <c r="JZ428" s="141"/>
      <c r="KA428" s="141"/>
      <c r="KB428" s="141"/>
      <c r="KC428" s="141"/>
      <c r="KD428" s="141"/>
      <c r="KE428" s="141"/>
      <c r="KF428" s="141"/>
      <c r="KG428" s="141"/>
      <c r="KH428" s="141"/>
      <c r="KI428" s="141"/>
      <c r="KJ428" s="141"/>
      <c r="KK428" s="141"/>
      <c r="KL428" s="141"/>
      <c r="KM428" s="141"/>
      <c r="KN428" s="141"/>
      <c r="KO428" s="141"/>
      <c r="KP428" s="141"/>
      <c r="KQ428" s="141"/>
      <c r="KR428" s="141"/>
      <c r="KS428" s="141"/>
      <c r="KT428" s="141"/>
      <c r="KU428" s="141"/>
      <c r="KV428" s="141"/>
      <c r="KW428" s="141"/>
      <c r="KX428" s="141"/>
      <c r="KY428" s="141"/>
      <c r="KZ428" s="141"/>
      <c r="LA428" s="141"/>
      <c r="LB428" s="141"/>
      <c r="LC428" s="141"/>
      <c r="LD428" s="141"/>
      <c r="LE428" s="141"/>
      <c r="LF428" s="141"/>
      <c r="LG428" s="141"/>
      <c r="LH428" s="141"/>
      <c r="LI428" s="141"/>
      <c r="LJ428" s="141"/>
      <c r="LK428" s="141"/>
      <c r="LL428" s="141"/>
      <c r="LM428" s="141"/>
      <c r="LN428" s="141"/>
      <c r="LO428" s="141"/>
      <c r="LP428" s="141"/>
      <c r="LQ428" s="141"/>
      <c r="LR428" s="141"/>
      <c r="LS428" s="141"/>
      <c r="LT428" s="141"/>
      <c r="LU428" s="141"/>
      <c r="LV428" s="141"/>
      <c r="LW428" s="141"/>
      <c r="LX428" s="141"/>
      <c r="LY428" s="141"/>
      <c r="LZ428" s="141"/>
      <c r="MA428" s="141"/>
      <c r="MB428" s="141"/>
      <c r="MC428" s="141"/>
      <c r="MD428" s="141"/>
      <c r="ME428" s="141"/>
      <c r="MF428" s="141"/>
      <c r="MG428" s="141"/>
      <c r="MH428" s="141"/>
      <c r="MI428" s="141"/>
      <c r="MJ428" s="141"/>
      <c r="MK428" s="141"/>
      <c r="ML428" s="141"/>
      <c r="MM428" s="141"/>
      <c r="MN428" s="141"/>
      <c r="MO428" s="141"/>
      <c r="MP428" s="141"/>
      <c r="MQ428" s="141"/>
      <c r="MR428" s="141"/>
      <c r="MS428" s="141"/>
      <c r="MT428" s="141"/>
      <c r="MU428" s="141"/>
      <c r="MV428" s="141"/>
      <c r="MW428" s="141"/>
      <c r="MX428" s="141"/>
      <c r="MY428" s="141"/>
      <c r="MZ428" s="141"/>
      <c r="NA428" s="141"/>
      <c r="NB428" s="141"/>
      <c r="NC428" s="141"/>
      <c r="ND428" s="141"/>
      <c r="NE428" s="141"/>
      <c r="NF428" s="141"/>
      <c r="NG428" s="141"/>
      <c r="NH428" s="141"/>
      <c r="NI428" s="141"/>
      <c r="NJ428" s="141"/>
      <c r="NK428" s="141"/>
      <c r="NL428" s="141"/>
      <c r="NM428" s="141"/>
      <c r="NN428" s="141"/>
      <c r="NO428" s="141"/>
      <c r="NP428" s="141"/>
      <c r="NQ428" s="141"/>
      <c r="NR428" s="141"/>
      <c r="NS428" s="141"/>
      <c r="NT428" s="141"/>
      <c r="NU428" s="141"/>
      <c r="NV428" s="141"/>
      <c r="NW428" s="141"/>
      <c r="NX428" s="141"/>
      <c r="NY428" s="141"/>
      <c r="NZ428" s="141"/>
      <c r="OA428" s="141"/>
      <c r="OB428" s="141"/>
      <c r="OC428" s="141"/>
      <c r="OD428" s="141"/>
      <c r="OE428" s="141"/>
      <c r="OF428" s="141"/>
      <c r="OG428" s="141"/>
      <c r="OH428" s="141"/>
      <c r="OI428" s="141"/>
      <c r="OJ428" s="141"/>
      <c r="OK428" s="141"/>
      <c r="OL428" s="141"/>
      <c r="OM428" s="141"/>
      <c r="ON428" s="141"/>
      <c r="OO428" s="141"/>
      <c r="OP428" s="141"/>
      <c r="OQ428" s="141"/>
      <c r="OR428" s="141"/>
      <c r="OS428" s="141"/>
      <c r="OT428" s="141"/>
      <c r="OU428" s="141"/>
      <c r="OV428" s="141"/>
      <c r="OW428" s="141"/>
      <c r="OX428" s="141"/>
      <c r="OY428" s="141"/>
      <c r="OZ428" s="141"/>
      <c r="PA428" s="141"/>
      <c r="PB428" s="141"/>
      <c r="PC428" s="141"/>
      <c r="PD428" s="141"/>
      <c r="PE428" s="141"/>
      <c r="PF428" s="141"/>
      <c r="PG428" s="141"/>
      <c r="PH428" s="141"/>
      <c r="PI428" s="141"/>
      <c r="PJ428" s="141"/>
      <c r="PK428" s="141"/>
      <c r="PL428" s="141"/>
      <c r="PM428" s="141"/>
      <c r="PN428" s="141"/>
      <c r="PO428" s="141"/>
      <c r="PP428" s="141"/>
      <c r="PQ428" s="141"/>
      <c r="PR428" s="141"/>
      <c r="PS428" s="141"/>
      <c r="PT428" s="141"/>
      <c r="PU428" s="141"/>
      <c r="PV428" s="141"/>
      <c r="PW428" s="141"/>
      <c r="PX428" s="141"/>
      <c r="PY428" s="141"/>
      <c r="PZ428" s="141"/>
      <c r="QA428" s="141"/>
      <c r="QB428" s="141"/>
      <c r="QC428" s="141"/>
      <c r="QD428" s="141"/>
      <c r="QE428" s="141"/>
      <c r="QF428" s="141"/>
    </row>
    <row r="429" spans="1:449" s="251" customFormat="1" ht="118.5" hidden="1" customHeight="1">
      <c r="A429" s="252">
        <v>403</v>
      </c>
      <c r="B429" s="253" t="s">
        <v>959</v>
      </c>
      <c r="C429" s="215" t="s">
        <v>649</v>
      </c>
      <c r="D429" s="213" t="s">
        <v>344</v>
      </c>
      <c r="E429" s="213" t="s">
        <v>5134</v>
      </c>
      <c r="F429" s="215" t="s">
        <v>648</v>
      </c>
      <c r="G429" s="215" t="s">
        <v>649</v>
      </c>
      <c r="H429" s="213" t="s">
        <v>344</v>
      </c>
      <c r="I429" s="215" t="s">
        <v>5088</v>
      </c>
      <c r="J429" s="215" t="s">
        <v>671</v>
      </c>
      <c r="K429" s="215" t="s">
        <v>672</v>
      </c>
      <c r="L429" s="215" t="s">
        <v>673</v>
      </c>
      <c r="M429" s="215" t="s">
        <v>674</v>
      </c>
      <c r="N429" s="215" t="s">
        <v>675</v>
      </c>
      <c r="O429" s="273" t="s">
        <v>1163</v>
      </c>
      <c r="P429" s="213" t="s">
        <v>5144</v>
      </c>
      <c r="Q429" s="213" t="s">
        <v>482</v>
      </c>
      <c r="R429" s="213" t="s">
        <v>250</v>
      </c>
      <c r="S429" s="255" t="s">
        <v>5145</v>
      </c>
      <c r="T429" s="371">
        <v>10.3</v>
      </c>
      <c r="U429" s="274" t="s">
        <v>5073</v>
      </c>
      <c r="V429" s="274">
        <v>2021</v>
      </c>
      <c r="W429" s="255" t="s">
        <v>5146</v>
      </c>
      <c r="X429" s="61" t="s">
        <v>5147</v>
      </c>
      <c r="Y429" s="275" t="s">
        <v>5148</v>
      </c>
      <c r="Z429" s="61" t="s">
        <v>5149</v>
      </c>
      <c r="AA429" s="371">
        <v>1</v>
      </c>
      <c r="AB429" s="273" t="s">
        <v>5150</v>
      </c>
      <c r="AC429" s="273" t="s">
        <v>5151</v>
      </c>
      <c r="AD429" s="605">
        <v>1</v>
      </c>
      <c r="AE429" s="61" t="s">
        <v>5152</v>
      </c>
      <c r="AF429" s="277">
        <v>44545</v>
      </c>
      <c r="AG429" s="607">
        <v>44788</v>
      </c>
      <c r="AH429" s="260">
        <v>44900</v>
      </c>
      <c r="AI429" s="260" t="s">
        <v>309</v>
      </c>
      <c r="AJ429" s="260" t="s">
        <v>309</v>
      </c>
      <c r="AK429" s="218">
        <f t="shared" si="59"/>
        <v>77</v>
      </c>
      <c r="AL429" s="592" t="s">
        <v>557</v>
      </c>
      <c r="AM429" s="316"/>
      <c r="AN429" s="316"/>
      <c r="AO429" s="316"/>
      <c r="AP429" s="317"/>
      <c r="AQ429" s="235" t="s">
        <v>386</v>
      </c>
      <c r="AR429" s="223">
        <v>275</v>
      </c>
      <c r="AS429" s="279" t="s">
        <v>398</v>
      </c>
      <c r="AT429" s="262" t="s">
        <v>412</v>
      </c>
      <c r="AU429" s="323" t="s">
        <v>557</v>
      </c>
      <c r="AV429" s="263" t="s">
        <v>412</v>
      </c>
      <c r="AW429" s="317"/>
      <c r="AX429" s="317"/>
      <c r="AY429" s="279" t="s">
        <v>400</v>
      </c>
      <c r="AZ429" s="221" t="s">
        <v>383</v>
      </c>
      <c r="BA429" s="247" t="s">
        <v>390</v>
      </c>
      <c r="BB429" s="250" t="s">
        <v>789</v>
      </c>
      <c r="BC429" s="264">
        <v>44620</v>
      </c>
      <c r="BD429" s="250" t="s">
        <v>394</v>
      </c>
      <c r="BE429" s="240" t="s">
        <v>576</v>
      </c>
      <c r="BF429" s="124">
        <v>0</v>
      </c>
      <c r="BG429" s="235" t="s">
        <v>386</v>
      </c>
      <c r="BH429" s="223">
        <v>-44620</v>
      </c>
      <c r="BI429" s="221" t="s">
        <v>398</v>
      </c>
      <c r="BJ429" s="267"/>
      <c r="BK429" s="267"/>
      <c r="BL429" s="267"/>
      <c r="BM429" s="267"/>
      <c r="BN429" s="221"/>
      <c r="BO429" s="267"/>
      <c r="BP429" s="268" t="s">
        <v>293</v>
      </c>
      <c r="BQ429" s="62" t="s">
        <v>2701</v>
      </c>
      <c r="BR429" s="269">
        <v>44712</v>
      </c>
      <c r="BS429" s="233" t="s">
        <v>4707</v>
      </c>
      <c r="BT429" s="234">
        <v>0</v>
      </c>
      <c r="BU429" s="235" t="s">
        <v>386</v>
      </c>
      <c r="BV429" s="223">
        <v>77</v>
      </c>
      <c r="BW429" s="221" t="s">
        <v>398</v>
      </c>
      <c r="BX429" s="312" t="s">
        <v>1178</v>
      </c>
      <c r="BY429" s="312" t="s">
        <v>5081</v>
      </c>
      <c r="BZ429" s="312" t="s">
        <v>402</v>
      </c>
      <c r="CA429" s="391">
        <v>0</v>
      </c>
      <c r="CB429" s="236" t="s">
        <v>293</v>
      </c>
      <c r="CC429" s="94"/>
      <c r="CD429" s="268" t="s">
        <v>293</v>
      </c>
      <c r="CE429" s="237">
        <v>44823</v>
      </c>
      <c r="CF429" s="20" t="s">
        <v>5153</v>
      </c>
      <c r="CG429" s="20" t="s">
        <v>5154</v>
      </c>
      <c r="CH429" s="495" t="s">
        <v>1236</v>
      </c>
      <c r="CI429" s="109">
        <v>1</v>
      </c>
      <c r="CJ429" s="235" t="str">
        <f t="shared" si="60"/>
        <v>CUMPLIMIENTO TOTAL</v>
      </c>
      <c r="CK429" s="223">
        <f t="shared" si="57"/>
        <v>77</v>
      </c>
      <c r="CL429" s="221" t="str">
        <f t="shared" si="58"/>
        <v>CON TIEMPO</v>
      </c>
      <c r="CM429" s="394">
        <v>44882</v>
      </c>
      <c r="CN429" s="312" t="s">
        <v>5155</v>
      </c>
      <c r="CO429" s="312" t="s">
        <v>1328</v>
      </c>
      <c r="CP429" s="391">
        <v>1</v>
      </c>
      <c r="CQ429" s="236" t="s">
        <v>294</v>
      </c>
      <c r="CR429" s="94"/>
      <c r="CS429" s="249">
        <v>44963</v>
      </c>
      <c r="CT429" s="82" t="s">
        <v>1125</v>
      </c>
      <c r="CU429" s="82" t="s">
        <v>339</v>
      </c>
      <c r="CV429" s="107">
        <v>1</v>
      </c>
      <c r="CW429" s="110">
        <v>1</v>
      </c>
      <c r="CX429" s="235" t="str">
        <f t="shared" si="61"/>
        <v>CUMPLIMIENTO TOTAL</v>
      </c>
      <c r="CY429" s="223" t="str">
        <f t="shared" si="62"/>
        <v>NO APLICA ACCION CERRADA</v>
      </c>
      <c r="CZ429" s="221" t="str">
        <f t="shared" si="63"/>
        <v>NO APLICA ACCION CERRADA</v>
      </c>
      <c r="DA429" s="239" t="s">
        <v>328</v>
      </c>
      <c r="DB429" s="82" t="s">
        <v>1125</v>
      </c>
      <c r="DC429" s="82" t="s">
        <v>339</v>
      </c>
      <c r="DD429" s="107">
        <v>1</v>
      </c>
      <c r="DE429" s="97" t="s">
        <v>294</v>
      </c>
      <c r="DF429" s="94"/>
      <c r="DG429" s="141"/>
      <c r="DH429" s="141"/>
      <c r="DI429" s="141"/>
      <c r="DJ429" s="141"/>
      <c r="DK429" s="141"/>
      <c r="DL429" s="141"/>
      <c r="DM429" s="141"/>
      <c r="DN429" s="141"/>
      <c r="DO429" s="141"/>
      <c r="DP429" s="141"/>
      <c r="DQ429" s="141"/>
      <c r="DR429" s="141"/>
      <c r="DS429" s="141"/>
      <c r="DT429" s="141"/>
      <c r="DU429" s="141"/>
      <c r="DV429" s="141"/>
      <c r="DW429" s="141"/>
      <c r="DX429" s="141"/>
      <c r="DY429" s="141"/>
      <c r="DZ429" s="141"/>
      <c r="EA429" s="141"/>
      <c r="EB429" s="141"/>
      <c r="EC429" s="141"/>
      <c r="ED429" s="141"/>
      <c r="EE429" s="141"/>
      <c r="EF429" s="141"/>
      <c r="EG429" s="141"/>
      <c r="EH429" s="141"/>
      <c r="EI429" s="141"/>
      <c r="EJ429" s="141"/>
      <c r="EK429" s="141"/>
      <c r="EL429" s="141"/>
      <c r="EM429" s="141"/>
      <c r="EN429" s="141"/>
      <c r="EO429" s="141"/>
      <c r="EP429" s="141"/>
      <c r="EQ429" s="141"/>
      <c r="ER429" s="141"/>
      <c r="ES429" s="141"/>
      <c r="ET429" s="141"/>
      <c r="EU429" s="141"/>
      <c r="EV429" s="141"/>
      <c r="EW429" s="141"/>
      <c r="EX429" s="141"/>
      <c r="EY429" s="141"/>
      <c r="EZ429" s="141"/>
      <c r="FA429" s="141"/>
      <c r="FB429" s="141"/>
      <c r="FC429" s="141"/>
      <c r="FD429" s="141"/>
      <c r="FE429" s="141"/>
      <c r="FF429" s="141"/>
      <c r="FG429" s="141"/>
      <c r="FH429" s="141"/>
      <c r="FI429" s="141"/>
      <c r="FJ429" s="141"/>
      <c r="FK429" s="141"/>
      <c r="FL429" s="141"/>
      <c r="FM429" s="141"/>
      <c r="FN429" s="141"/>
      <c r="FO429" s="141"/>
      <c r="FP429" s="141"/>
      <c r="FQ429" s="141"/>
      <c r="FR429" s="141"/>
      <c r="FS429" s="141"/>
      <c r="FT429" s="141"/>
      <c r="FU429" s="141"/>
      <c r="FV429" s="141"/>
      <c r="FW429" s="141"/>
      <c r="FX429" s="141"/>
      <c r="FY429" s="141"/>
      <c r="FZ429" s="141"/>
      <c r="GA429" s="141"/>
      <c r="GB429" s="141"/>
      <c r="GC429" s="141"/>
      <c r="GD429" s="141"/>
      <c r="GE429" s="141"/>
      <c r="GF429" s="141"/>
      <c r="GG429" s="141"/>
      <c r="GH429" s="141"/>
      <c r="GI429" s="141"/>
      <c r="GJ429" s="141"/>
      <c r="GK429" s="141"/>
      <c r="GL429" s="141"/>
      <c r="GM429" s="141"/>
      <c r="GN429" s="141"/>
      <c r="GO429" s="141"/>
      <c r="GP429" s="141"/>
      <c r="GQ429" s="141"/>
      <c r="GR429" s="141"/>
      <c r="GS429" s="141"/>
      <c r="GT429" s="141"/>
      <c r="GU429" s="141"/>
      <c r="GV429" s="141"/>
      <c r="GW429" s="141"/>
      <c r="GX429" s="141"/>
      <c r="GY429" s="141"/>
      <c r="GZ429" s="141"/>
      <c r="HA429" s="141"/>
      <c r="HB429" s="141"/>
      <c r="HC429" s="141"/>
      <c r="HD429" s="141"/>
      <c r="HE429" s="141"/>
      <c r="HF429" s="141"/>
      <c r="HG429" s="141"/>
      <c r="HH429" s="141"/>
      <c r="HI429" s="141"/>
      <c r="HJ429" s="141"/>
      <c r="HK429" s="141"/>
      <c r="HL429" s="141"/>
      <c r="HM429" s="141"/>
      <c r="HN429" s="141"/>
      <c r="HO429" s="141"/>
      <c r="HP429" s="141"/>
      <c r="HQ429" s="141"/>
      <c r="HR429" s="141"/>
      <c r="HS429" s="141"/>
      <c r="HT429" s="141"/>
      <c r="HU429" s="141"/>
      <c r="HV429" s="141"/>
      <c r="HW429" s="141"/>
      <c r="HX429" s="141"/>
      <c r="HY429" s="141"/>
      <c r="HZ429" s="141"/>
      <c r="IA429" s="141"/>
      <c r="IB429" s="141"/>
      <c r="IC429" s="141"/>
      <c r="ID429" s="141"/>
      <c r="IE429" s="141"/>
      <c r="IF429" s="141"/>
      <c r="IG429" s="141"/>
      <c r="IH429" s="141"/>
      <c r="II429" s="141"/>
      <c r="IJ429" s="141"/>
      <c r="IK429" s="141"/>
      <c r="IL429" s="141"/>
      <c r="IM429" s="141"/>
      <c r="IN429" s="141"/>
      <c r="IO429" s="141"/>
      <c r="IP429" s="141"/>
      <c r="IQ429" s="141"/>
      <c r="IR429" s="141"/>
      <c r="IS429" s="141"/>
      <c r="IT429" s="141"/>
      <c r="IU429" s="141"/>
      <c r="IV429" s="141"/>
      <c r="IW429" s="141"/>
      <c r="IX429" s="141"/>
      <c r="IY429" s="141"/>
      <c r="IZ429" s="141"/>
      <c r="JA429" s="141"/>
      <c r="JB429" s="141"/>
      <c r="JC429" s="141"/>
      <c r="JD429" s="141"/>
      <c r="JE429" s="141"/>
      <c r="JF429" s="141"/>
      <c r="JG429" s="141"/>
      <c r="JH429" s="141"/>
      <c r="JI429" s="141"/>
      <c r="JJ429" s="141"/>
      <c r="JK429" s="141"/>
      <c r="JL429" s="141"/>
      <c r="JM429" s="141"/>
      <c r="JN429" s="141"/>
      <c r="JO429" s="141"/>
      <c r="JP429" s="141"/>
      <c r="JQ429" s="141"/>
      <c r="JR429" s="141"/>
      <c r="JS429" s="141"/>
      <c r="JT429" s="141"/>
      <c r="JU429" s="141"/>
      <c r="JV429" s="141"/>
      <c r="JW429" s="141"/>
      <c r="JX429" s="141"/>
      <c r="JY429" s="141"/>
      <c r="JZ429" s="141"/>
      <c r="KA429" s="141"/>
      <c r="KB429" s="141"/>
      <c r="KC429" s="141"/>
      <c r="KD429" s="141"/>
      <c r="KE429" s="141"/>
      <c r="KF429" s="141"/>
      <c r="KG429" s="141"/>
      <c r="KH429" s="141"/>
      <c r="KI429" s="141"/>
      <c r="KJ429" s="141"/>
      <c r="KK429" s="141"/>
      <c r="KL429" s="141"/>
      <c r="KM429" s="141"/>
      <c r="KN429" s="141"/>
      <c r="KO429" s="141"/>
      <c r="KP429" s="141"/>
      <c r="KQ429" s="141"/>
      <c r="KR429" s="141"/>
      <c r="KS429" s="141"/>
      <c r="KT429" s="141"/>
      <c r="KU429" s="141"/>
      <c r="KV429" s="141"/>
      <c r="KW429" s="141"/>
      <c r="KX429" s="141"/>
      <c r="KY429" s="141"/>
      <c r="KZ429" s="141"/>
      <c r="LA429" s="141"/>
      <c r="LB429" s="141"/>
      <c r="LC429" s="141"/>
      <c r="LD429" s="141"/>
      <c r="LE429" s="141"/>
      <c r="LF429" s="141"/>
      <c r="LG429" s="141"/>
      <c r="LH429" s="141"/>
      <c r="LI429" s="141"/>
      <c r="LJ429" s="141"/>
      <c r="LK429" s="141"/>
      <c r="LL429" s="141"/>
      <c r="LM429" s="141"/>
      <c r="LN429" s="141"/>
      <c r="LO429" s="141"/>
      <c r="LP429" s="141"/>
      <c r="LQ429" s="141"/>
      <c r="LR429" s="141"/>
      <c r="LS429" s="141"/>
      <c r="LT429" s="141"/>
      <c r="LU429" s="141"/>
      <c r="LV429" s="141"/>
      <c r="LW429" s="141"/>
      <c r="LX429" s="141"/>
      <c r="LY429" s="141"/>
      <c r="LZ429" s="141"/>
      <c r="MA429" s="141"/>
      <c r="MB429" s="141"/>
      <c r="MC429" s="141"/>
      <c r="MD429" s="141"/>
      <c r="ME429" s="141"/>
      <c r="MF429" s="141"/>
      <c r="MG429" s="141"/>
      <c r="MH429" s="141"/>
      <c r="MI429" s="141"/>
      <c r="MJ429" s="141"/>
      <c r="MK429" s="141"/>
      <c r="ML429" s="141"/>
      <c r="MM429" s="141"/>
      <c r="MN429" s="141"/>
      <c r="MO429" s="141"/>
      <c r="MP429" s="141"/>
      <c r="MQ429" s="141"/>
      <c r="MR429" s="141"/>
      <c r="MS429" s="141"/>
      <c r="MT429" s="141"/>
      <c r="MU429" s="141"/>
      <c r="MV429" s="141"/>
      <c r="MW429" s="141"/>
      <c r="MX429" s="141"/>
      <c r="MY429" s="141"/>
      <c r="MZ429" s="141"/>
      <c r="NA429" s="141"/>
      <c r="NB429" s="141"/>
      <c r="NC429" s="141"/>
      <c r="ND429" s="141"/>
      <c r="NE429" s="141"/>
      <c r="NF429" s="141"/>
      <c r="NG429" s="141"/>
      <c r="NH429" s="141"/>
      <c r="NI429" s="141"/>
      <c r="NJ429" s="141"/>
      <c r="NK429" s="141"/>
      <c r="NL429" s="141"/>
      <c r="NM429" s="141"/>
      <c r="NN429" s="141"/>
      <c r="NO429" s="141"/>
      <c r="NP429" s="141"/>
      <c r="NQ429" s="141"/>
      <c r="NR429" s="141"/>
      <c r="NS429" s="141"/>
      <c r="NT429" s="141"/>
      <c r="NU429" s="141"/>
      <c r="NV429" s="141"/>
      <c r="NW429" s="141"/>
      <c r="NX429" s="141"/>
      <c r="NY429" s="141"/>
      <c r="NZ429" s="141"/>
      <c r="OA429" s="141"/>
      <c r="OB429" s="141"/>
      <c r="OC429" s="141"/>
      <c r="OD429" s="141"/>
      <c r="OE429" s="141"/>
      <c r="OF429" s="141"/>
      <c r="OG429" s="141"/>
      <c r="OH429" s="141"/>
      <c r="OI429" s="141"/>
      <c r="OJ429" s="141"/>
      <c r="OK429" s="141"/>
      <c r="OL429" s="141"/>
      <c r="OM429" s="141"/>
      <c r="ON429" s="141"/>
      <c r="OO429" s="141"/>
      <c r="OP429" s="141"/>
      <c r="OQ429" s="141"/>
      <c r="OR429" s="141"/>
      <c r="OS429" s="141"/>
      <c r="OT429" s="141"/>
      <c r="OU429" s="141"/>
      <c r="OV429" s="141"/>
      <c r="OW429" s="141"/>
      <c r="OX429" s="141"/>
      <c r="OY429" s="141"/>
      <c r="OZ429" s="141"/>
      <c r="PA429" s="141"/>
      <c r="PB429" s="141"/>
      <c r="PC429" s="141"/>
      <c r="PD429" s="141"/>
      <c r="PE429" s="141"/>
      <c r="PF429" s="141"/>
      <c r="PG429" s="141"/>
      <c r="PH429" s="141"/>
      <c r="PI429" s="141"/>
      <c r="PJ429" s="141"/>
      <c r="PK429" s="141"/>
      <c r="PL429" s="141"/>
      <c r="PM429" s="141"/>
      <c r="PN429" s="141"/>
      <c r="PO429" s="141"/>
      <c r="PP429" s="141"/>
      <c r="PQ429" s="141"/>
      <c r="PR429" s="141"/>
      <c r="PS429" s="141"/>
      <c r="PT429" s="141"/>
      <c r="PU429" s="141"/>
      <c r="PV429" s="141"/>
      <c r="PW429" s="141"/>
      <c r="PX429" s="141"/>
      <c r="PY429" s="141"/>
      <c r="PZ429" s="141"/>
      <c r="QA429" s="141"/>
      <c r="QB429" s="141"/>
      <c r="QC429" s="141"/>
      <c r="QD429" s="141"/>
      <c r="QE429" s="141"/>
      <c r="QF429" s="141"/>
      <c r="QG429" s="145"/>
    </row>
    <row r="430" spans="1:449" s="251" customFormat="1" ht="118.5" hidden="1" customHeight="1">
      <c r="A430" s="252">
        <v>404</v>
      </c>
      <c r="B430" s="253" t="s">
        <v>959</v>
      </c>
      <c r="C430" s="215" t="s">
        <v>649</v>
      </c>
      <c r="D430" s="213" t="s">
        <v>344</v>
      </c>
      <c r="E430" s="213" t="s">
        <v>5156</v>
      </c>
      <c r="F430" s="253" t="s">
        <v>1480</v>
      </c>
      <c r="G430" s="253" t="s">
        <v>635</v>
      </c>
      <c r="H430" s="253" t="s">
        <v>338</v>
      </c>
      <c r="I430" s="215" t="s">
        <v>1481</v>
      </c>
      <c r="J430" s="224" t="s">
        <v>1482</v>
      </c>
      <c r="K430" s="395" t="s">
        <v>1483</v>
      </c>
      <c r="L430" s="395" t="s">
        <v>1484</v>
      </c>
      <c r="M430" s="395" t="s">
        <v>328</v>
      </c>
      <c r="N430" s="395" t="s">
        <v>328</v>
      </c>
      <c r="O430" s="273" t="s">
        <v>756</v>
      </c>
      <c r="P430" s="213" t="s">
        <v>14</v>
      </c>
      <c r="Q430" s="213" t="s">
        <v>1485</v>
      </c>
      <c r="R430" s="213" t="s">
        <v>250</v>
      </c>
      <c r="S430" s="255" t="s">
        <v>5157</v>
      </c>
      <c r="T430" s="371">
        <v>11.1</v>
      </c>
      <c r="U430" s="274" t="s">
        <v>5073</v>
      </c>
      <c r="V430" s="274">
        <v>2021</v>
      </c>
      <c r="W430" s="255" t="s">
        <v>5158</v>
      </c>
      <c r="X430" s="61" t="s">
        <v>5159</v>
      </c>
      <c r="Y430" s="275" t="s">
        <v>5160</v>
      </c>
      <c r="Z430" s="61" t="s">
        <v>5161</v>
      </c>
      <c r="AA430" s="371">
        <v>1</v>
      </c>
      <c r="AB430" s="273" t="s">
        <v>5162</v>
      </c>
      <c r="AC430" s="273" t="s">
        <v>5163</v>
      </c>
      <c r="AD430" s="605">
        <v>1</v>
      </c>
      <c r="AE430" s="61" t="s">
        <v>5164</v>
      </c>
      <c r="AF430" s="277">
        <v>44545</v>
      </c>
      <c r="AG430" s="607">
        <v>44727</v>
      </c>
      <c r="AH430" s="260">
        <v>44743</v>
      </c>
      <c r="AI430" s="260" t="s">
        <v>309</v>
      </c>
      <c r="AJ430" s="260" t="s">
        <v>309</v>
      </c>
      <c r="AK430" s="218">
        <f t="shared" si="59"/>
        <v>16</v>
      </c>
      <c r="AL430" s="592" t="s">
        <v>557</v>
      </c>
      <c r="AM430" s="316"/>
      <c r="AN430" s="316"/>
      <c r="AO430" s="316"/>
      <c r="AP430" s="317"/>
      <c r="AQ430" s="235" t="s">
        <v>386</v>
      </c>
      <c r="AR430" s="223">
        <v>276</v>
      </c>
      <c r="AS430" s="279" t="s">
        <v>398</v>
      </c>
      <c r="AT430" s="262" t="s">
        <v>412</v>
      </c>
      <c r="AU430" s="323" t="s">
        <v>557</v>
      </c>
      <c r="AV430" s="263" t="s">
        <v>412</v>
      </c>
      <c r="AW430" s="317"/>
      <c r="AX430" s="317"/>
      <c r="AY430" s="279" t="s">
        <v>400</v>
      </c>
      <c r="AZ430" s="221" t="s">
        <v>383</v>
      </c>
      <c r="BA430" s="247" t="s">
        <v>390</v>
      </c>
      <c r="BB430" s="265" t="s">
        <v>789</v>
      </c>
      <c r="BC430" s="496">
        <v>44620</v>
      </c>
      <c r="BD430" s="265" t="s">
        <v>575</v>
      </c>
      <c r="BE430" s="240" t="s">
        <v>576</v>
      </c>
      <c r="BF430" s="122">
        <v>0</v>
      </c>
      <c r="BG430" s="235" t="s">
        <v>386</v>
      </c>
      <c r="BH430" s="223">
        <v>-44620</v>
      </c>
      <c r="BI430" s="221" t="s">
        <v>398</v>
      </c>
      <c r="BJ430" s="267"/>
      <c r="BK430" s="267"/>
      <c r="BL430" s="267"/>
      <c r="BM430" s="267"/>
      <c r="BN430" s="221"/>
      <c r="BO430" s="267"/>
      <c r="BP430" s="268" t="s">
        <v>293</v>
      </c>
      <c r="BQ430" s="62" t="s">
        <v>5165</v>
      </c>
      <c r="BR430" s="269">
        <v>44712</v>
      </c>
      <c r="BS430" s="233" t="s">
        <v>5166</v>
      </c>
      <c r="BT430" s="234">
        <v>0.8</v>
      </c>
      <c r="BU430" s="235" t="s">
        <v>414</v>
      </c>
      <c r="BV430" s="223">
        <v>16</v>
      </c>
      <c r="BW430" s="221" t="s">
        <v>398</v>
      </c>
      <c r="BX430" s="249">
        <v>44734</v>
      </c>
      <c r="BY430" s="94" t="s">
        <v>5167</v>
      </c>
      <c r="BZ430" s="94" t="s">
        <v>722</v>
      </c>
      <c r="CA430" s="108">
        <v>1</v>
      </c>
      <c r="CB430" s="236" t="s">
        <v>294</v>
      </c>
      <c r="CC430" s="94"/>
      <c r="CD430" s="236" t="s">
        <v>294</v>
      </c>
      <c r="CE430" s="233" t="s">
        <v>1125</v>
      </c>
      <c r="CF430" s="233" t="s">
        <v>1125</v>
      </c>
      <c r="CG430" s="375" t="s">
        <v>328</v>
      </c>
      <c r="CH430" s="233" t="s">
        <v>328</v>
      </c>
      <c r="CI430" s="234">
        <v>1</v>
      </c>
      <c r="CJ430" s="235" t="str">
        <f t="shared" si="60"/>
        <v>CUMPLIMIENTO TOTAL</v>
      </c>
      <c r="CK430" s="223" t="str">
        <f t="shared" si="57"/>
        <v>NO APLICA ACCION CERRADA</v>
      </c>
      <c r="CL430" s="221" t="str">
        <f t="shared" si="58"/>
        <v>NO APLICA ACCION CERRADA</v>
      </c>
      <c r="CM430" s="239" t="s">
        <v>328</v>
      </c>
      <c r="CN430" s="82" t="s">
        <v>1125</v>
      </c>
      <c r="CO430" s="70" t="s">
        <v>722</v>
      </c>
      <c r="CP430" s="116">
        <v>1</v>
      </c>
      <c r="CQ430" s="236" t="s">
        <v>294</v>
      </c>
      <c r="CR430" s="94"/>
      <c r="CS430" s="249">
        <v>44963</v>
      </c>
      <c r="CT430" s="82" t="s">
        <v>1125</v>
      </c>
      <c r="CU430" s="82" t="s">
        <v>339</v>
      </c>
      <c r="CV430" s="107">
        <v>1</v>
      </c>
      <c r="CW430" s="110">
        <v>1</v>
      </c>
      <c r="CX430" s="235" t="str">
        <f t="shared" si="61"/>
        <v>CUMPLIMIENTO TOTAL</v>
      </c>
      <c r="CY430" s="223" t="str">
        <f t="shared" si="62"/>
        <v>NO APLICA ACCION CERRADA</v>
      </c>
      <c r="CZ430" s="221" t="str">
        <f t="shared" si="63"/>
        <v>NO APLICA ACCION CERRADA</v>
      </c>
      <c r="DA430" s="239" t="s">
        <v>328</v>
      </c>
      <c r="DB430" s="82" t="s">
        <v>1125</v>
      </c>
      <c r="DC430" s="82" t="s">
        <v>339</v>
      </c>
      <c r="DD430" s="107">
        <v>1</v>
      </c>
      <c r="DE430" s="97" t="s">
        <v>294</v>
      </c>
      <c r="DF430" s="94"/>
      <c r="DG430" s="141"/>
      <c r="DH430" s="141"/>
      <c r="DI430" s="141"/>
      <c r="DJ430" s="141"/>
      <c r="DK430" s="141"/>
      <c r="DL430" s="141"/>
      <c r="DM430" s="141"/>
      <c r="DN430" s="141"/>
      <c r="DO430" s="141"/>
      <c r="DP430" s="141"/>
      <c r="DQ430" s="141"/>
      <c r="DR430" s="141"/>
      <c r="DS430" s="141"/>
      <c r="DT430" s="141"/>
      <c r="DU430" s="141"/>
      <c r="DV430" s="141"/>
      <c r="DW430" s="141"/>
      <c r="DX430" s="141"/>
      <c r="DY430" s="141"/>
      <c r="DZ430" s="141"/>
      <c r="EA430" s="141"/>
      <c r="EB430" s="141"/>
      <c r="EC430" s="141"/>
      <c r="ED430" s="141"/>
      <c r="EE430" s="141"/>
      <c r="EF430" s="141"/>
      <c r="EG430" s="141"/>
      <c r="EH430" s="141"/>
      <c r="EI430" s="141"/>
      <c r="EJ430" s="141"/>
      <c r="EK430" s="141"/>
      <c r="EL430" s="141"/>
      <c r="EM430" s="141"/>
      <c r="EN430" s="141"/>
      <c r="EO430" s="141"/>
      <c r="EP430" s="141"/>
      <c r="EQ430" s="141"/>
      <c r="ER430" s="141"/>
      <c r="ES430" s="141"/>
      <c r="ET430" s="141"/>
      <c r="EU430" s="141"/>
      <c r="EV430" s="141"/>
      <c r="EW430" s="141"/>
      <c r="EX430" s="141"/>
      <c r="EY430" s="141"/>
      <c r="EZ430" s="141"/>
      <c r="FA430" s="141"/>
      <c r="FB430" s="141"/>
      <c r="FC430" s="141"/>
      <c r="FD430" s="141"/>
      <c r="FE430" s="141"/>
      <c r="FF430" s="141"/>
      <c r="FG430" s="141"/>
      <c r="FH430" s="141"/>
      <c r="FI430" s="141"/>
      <c r="FJ430" s="141"/>
      <c r="FK430" s="141"/>
      <c r="FL430" s="141"/>
      <c r="FM430" s="141"/>
      <c r="FN430" s="141"/>
      <c r="FO430" s="141"/>
      <c r="FP430" s="141"/>
      <c r="FQ430" s="141"/>
      <c r="FR430" s="141"/>
      <c r="FS430" s="141"/>
      <c r="FT430" s="141"/>
      <c r="FU430" s="141"/>
      <c r="FV430" s="141"/>
      <c r="FW430" s="141"/>
      <c r="FX430" s="141"/>
      <c r="FY430" s="141"/>
      <c r="FZ430" s="141"/>
      <c r="GA430" s="141"/>
      <c r="GB430" s="141"/>
      <c r="GC430" s="141"/>
      <c r="GD430" s="141"/>
      <c r="GE430" s="141"/>
      <c r="GF430" s="141"/>
      <c r="GG430" s="141"/>
      <c r="GH430" s="141"/>
      <c r="GI430" s="141"/>
      <c r="GJ430" s="141"/>
      <c r="GK430" s="141"/>
      <c r="GL430" s="141"/>
      <c r="GM430" s="141"/>
      <c r="GN430" s="141"/>
      <c r="GO430" s="141"/>
      <c r="GP430" s="141"/>
      <c r="GQ430" s="141"/>
      <c r="GR430" s="141"/>
      <c r="GS430" s="141"/>
      <c r="GT430" s="141"/>
      <c r="GU430" s="141"/>
      <c r="GV430" s="141"/>
      <c r="GW430" s="141"/>
      <c r="GX430" s="141"/>
      <c r="GY430" s="141"/>
      <c r="GZ430" s="141"/>
      <c r="HA430" s="141"/>
      <c r="HB430" s="141"/>
      <c r="HC430" s="141"/>
      <c r="HD430" s="141"/>
      <c r="HE430" s="141"/>
      <c r="HF430" s="141"/>
      <c r="HG430" s="141"/>
      <c r="HH430" s="141"/>
      <c r="HI430" s="141"/>
      <c r="HJ430" s="141"/>
      <c r="HK430" s="141"/>
      <c r="HL430" s="141"/>
      <c r="HM430" s="141"/>
      <c r="HN430" s="141"/>
      <c r="HO430" s="141"/>
      <c r="HP430" s="141"/>
      <c r="HQ430" s="141"/>
      <c r="HR430" s="141"/>
      <c r="HS430" s="141"/>
      <c r="HT430" s="141"/>
      <c r="HU430" s="141"/>
      <c r="HV430" s="141"/>
      <c r="HW430" s="141"/>
      <c r="HX430" s="141"/>
      <c r="HY430" s="141"/>
      <c r="HZ430" s="141"/>
      <c r="IA430" s="141"/>
      <c r="IB430" s="141"/>
      <c r="IC430" s="141"/>
      <c r="ID430" s="141"/>
      <c r="IE430" s="141"/>
      <c r="IF430" s="141"/>
      <c r="IG430" s="141"/>
      <c r="IH430" s="141"/>
      <c r="II430" s="141"/>
      <c r="IJ430" s="141"/>
      <c r="IK430" s="141"/>
      <c r="IL430" s="141"/>
      <c r="IM430" s="141"/>
      <c r="IN430" s="141"/>
      <c r="IO430" s="141"/>
      <c r="IP430" s="141"/>
      <c r="IQ430" s="141"/>
      <c r="IR430" s="141"/>
      <c r="IS430" s="141"/>
      <c r="IT430" s="141"/>
      <c r="IU430" s="141"/>
      <c r="IV430" s="141"/>
      <c r="IW430" s="141"/>
      <c r="IX430" s="141"/>
      <c r="IY430" s="141"/>
      <c r="IZ430" s="141"/>
      <c r="JA430" s="141"/>
      <c r="JB430" s="141"/>
      <c r="JC430" s="141"/>
      <c r="JD430" s="141"/>
      <c r="JE430" s="141"/>
      <c r="JF430" s="141"/>
      <c r="JG430" s="141"/>
      <c r="JH430" s="141"/>
      <c r="JI430" s="141"/>
      <c r="JJ430" s="141"/>
      <c r="JK430" s="141"/>
      <c r="JL430" s="141"/>
      <c r="JM430" s="141"/>
      <c r="JN430" s="141"/>
      <c r="JO430" s="141"/>
      <c r="JP430" s="141"/>
      <c r="JQ430" s="141"/>
      <c r="JR430" s="141"/>
      <c r="JS430" s="141"/>
      <c r="JT430" s="141"/>
      <c r="JU430" s="141"/>
      <c r="JV430" s="141"/>
      <c r="JW430" s="141"/>
      <c r="JX430" s="141"/>
      <c r="JY430" s="141"/>
      <c r="JZ430" s="141"/>
      <c r="KA430" s="141"/>
      <c r="KB430" s="141"/>
      <c r="KC430" s="141"/>
      <c r="KD430" s="141"/>
      <c r="KE430" s="141"/>
      <c r="KF430" s="141"/>
      <c r="KG430" s="141"/>
      <c r="KH430" s="141"/>
      <c r="KI430" s="141"/>
      <c r="KJ430" s="141"/>
      <c r="KK430" s="141"/>
      <c r="KL430" s="141"/>
      <c r="KM430" s="141"/>
      <c r="KN430" s="141"/>
      <c r="KO430" s="141"/>
      <c r="KP430" s="141"/>
      <c r="KQ430" s="141"/>
      <c r="KR430" s="141"/>
      <c r="KS430" s="141"/>
      <c r="KT430" s="141"/>
      <c r="KU430" s="141"/>
      <c r="KV430" s="141"/>
      <c r="KW430" s="141"/>
      <c r="KX430" s="141"/>
      <c r="KY430" s="141"/>
      <c r="KZ430" s="141"/>
      <c r="LA430" s="141"/>
      <c r="LB430" s="141"/>
      <c r="LC430" s="141"/>
      <c r="LD430" s="141"/>
      <c r="LE430" s="141"/>
      <c r="LF430" s="141"/>
      <c r="LG430" s="141"/>
      <c r="LH430" s="141"/>
      <c r="LI430" s="141"/>
      <c r="LJ430" s="141"/>
      <c r="LK430" s="141"/>
      <c r="LL430" s="141"/>
      <c r="LM430" s="141"/>
      <c r="LN430" s="141"/>
      <c r="LO430" s="141"/>
      <c r="LP430" s="141"/>
      <c r="LQ430" s="141"/>
      <c r="LR430" s="141"/>
      <c r="LS430" s="141"/>
      <c r="LT430" s="141"/>
      <c r="LU430" s="141"/>
      <c r="LV430" s="141"/>
      <c r="LW430" s="141"/>
      <c r="LX430" s="141"/>
      <c r="LY430" s="141"/>
      <c r="LZ430" s="141"/>
      <c r="MA430" s="141"/>
      <c r="MB430" s="141"/>
      <c r="MC430" s="141"/>
      <c r="MD430" s="141"/>
      <c r="ME430" s="141"/>
      <c r="MF430" s="141"/>
      <c r="MG430" s="141"/>
      <c r="MH430" s="141"/>
      <c r="MI430" s="141"/>
      <c r="MJ430" s="141"/>
      <c r="MK430" s="141"/>
      <c r="ML430" s="141"/>
      <c r="MM430" s="141"/>
      <c r="MN430" s="141"/>
      <c r="MO430" s="141"/>
      <c r="MP430" s="141"/>
      <c r="MQ430" s="141"/>
      <c r="MR430" s="141"/>
      <c r="MS430" s="141"/>
      <c r="MT430" s="141"/>
      <c r="MU430" s="141"/>
      <c r="MV430" s="141"/>
      <c r="MW430" s="141"/>
      <c r="MX430" s="141"/>
      <c r="MY430" s="141"/>
      <c r="MZ430" s="141"/>
      <c r="NA430" s="141"/>
      <c r="NB430" s="141"/>
      <c r="NC430" s="141"/>
      <c r="ND430" s="141"/>
      <c r="NE430" s="141"/>
      <c r="NF430" s="141"/>
      <c r="NG430" s="141"/>
      <c r="NH430" s="141"/>
      <c r="NI430" s="141"/>
      <c r="NJ430" s="141"/>
      <c r="NK430" s="141"/>
      <c r="NL430" s="141"/>
      <c r="NM430" s="141"/>
      <c r="NN430" s="141"/>
      <c r="NO430" s="141"/>
      <c r="NP430" s="141"/>
      <c r="NQ430" s="141"/>
      <c r="NR430" s="141"/>
      <c r="NS430" s="141"/>
      <c r="NT430" s="141"/>
      <c r="NU430" s="141"/>
      <c r="NV430" s="141"/>
      <c r="NW430" s="141"/>
      <c r="NX430" s="141"/>
      <c r="NY430" s="141"/>
      <c r="NZ430" s="141"/>
      <c r="OA430" s="141"/>
      <c r="OB430" s="141"/>
      <c r="OC430" s="141"/>
      <c r="OD430" s="141"/>
      <c r="OE430" s="141"/>
      <c r="OF430" s="141"/>
      <c r="OG430" s="141"/>
      <c r="OH430" s="141"/>
      <c r="OI430" s="141"/>
      <c r="OJ430" s="141"/>
      <c r="OK430" s="141"/>
      <c r="OL430" s="141"/>
      <c r="OM430" s="141"/>
      <c r="ON430" s="141"/>
      <c r="OO430" s="141"/>
      <c r="OP430" s="141"/>
      <c r="OQ430" s="141"/>
      <c r="OR430" s="141"/>
      <c r="OS430" s="141"/>
      <c r="OT430" s="141"/>
      <c r="OU430" s="141"/>
      <c r="OV430" s="141"/>
      <c r="OW430" s="141"/>
      <c r="OX430" s="141"/>
      <c r="OY430" s="141"/>
      <c r="OZ430" s="141"/>
      <c r="PA430" s="141"/>
      <c r="PB430" s="141"/>
      <c r="PC430" s="141"/>
      <c r="PD430" s="141"/>
      <c r="PE430" s="141"/>
      <c r="PF430" s="141"/>
      <c r="PG430" s="141"/>
      <c r="PH430" s="141"/>
      <c r="PI430" s="141"/>
      <c r="PJ430" s="141"/>
      <c r="PK430" s="141"/>
      <c r="PL430" s="141"/>
      <c r="PM430" s="141"/>
      <c r="PN430" s="141"/>
      <c r="PO430" s="141"/>
      <c r="PP430" s="141"/>
      <c r="PQ430" s="141"/>
      <c r="PR430" s="141"/>
      <c r="PS430" s="141"/>
      <c r="PT430" s="141"/>
      <c r="PU430" s="141"/>
      <c r="PV430" s="141"/>
      <c r="PW430" s="141"/>
      <c r="PX430" s="141"/>
      <c r="PY430" s="141"/>
      <c r="PZ430" s="141"/>
      <c r="QA430" s="141"/>
      <c r="QB430" s="141"/>
      <c r="QC430" s="141"/>
      <c r="QD430" s="141"/>
      <c r="QE430" s="141"/>
      <c r="QF430" s="141"/>
      <c r="QG430" s="145"/>
    </row>
    <row r="431" spans="1:449" s="251" customFormat="1" ht="118.5" hidden="1" customHeight="1">
      <c r="A431" s="252">
        <v>405</v>
      </c>
      <c r="B431" s="253" t="s">
        <v>959</v>
      </c>
      <c r="C431" s="215" t="s">
        <v>649</v>
      </c>
      <c r="D431" s="213" t="s">
        <v>344</v>
      </c>
      <c r="E431" s="213" t="s">
        <v>5168</v>
      </c>
      <c r="F431" s="215" t="s">
        <v>648</v>
      </c>
      <c r="G431" s="215" t="s">
        <v>649</v>
      </c>
      <c r="H431" s="213" t="s">
        <v>344</v>
      </c>
      <c r="I431" s="215" t="s">
        <v>5088</v>
      </c>
      <c r="J431" s="215" t="s">
        <v>671</v>
      </c>
      <c r="K431" s="215" t="s">
        <v>672</v>
      </c>
      <c r="L431" s="215" t="s">
        <v>673</v>
      </c>
      <c r="M431" s="215" t="s">
        <v>674</v>
      </c>
      <c r="N431" s="215" t="s">
        <v>675</v>
      </c>
      <c r="O431" s="273" t="s">
        <v>756</v>
      </c>
      <c r="P431" s="213" t="s">
        <v>14</v>
      </c>
      <c r="Q431" s="213" t="s">
        <v>482</v>
      </c>
      <c r="R431" s="213" t="s">
        <v>250</v>
      </c>
      <c r="S431" s="255" t="s">
        <v>5169</v>
      </c>
      <c r="T431" s="371">
        <v>11.1</v>
      </c>
      <c r="U431" s="274" t="s">
        <v>5073</v>
      </c>
      <c r="V431" s="274">
        <v>2021</v>
      </c>
      <c r="W431" s="255" t="s">
        <v>5158</v>
      </c>
      <c r="X431" s="61" t="s">
        <v>5159</v>
      </c>
      <c r="Y431" s="275" t="s">
        <v>5170</v>
      </c>
      <c r="Z431" s="61" t="s">
        <v>5171</v>
      </c>
      <c r="AA431" s="371">
        <v>2</v>
      </c>
      <c r="AB431" s="273" t="s">
        <v>5107</v>
      </c>
      <c r="AC431" s="273" t="s">
        <v>5172</v>
      </c>
      <c r="AD431" s="605">
        <v>1</v>
      </c>
      <c r="AE431" s="61" t="s">
        <v>5109</v>
      </c>
      <c r="AF431" s="277">
        <v>44545</v>
      </c>
      <c r="AG431" s="607">
        <v>44607</v>
      </c>
      <c r="AH431" s="260">
        <v>44743</v>
      </c>
      <c r="AI431" s="260" t="s">
        <v>309</v>
      </c>
      <c r="AJ431" s="260" t="s">
        <v>309</v>
      </c>
      <c r="AK431" s="218">
        <f t="shared" si="59"/>
        <v>-104</v>
      </c>
      <c r="AL431" s="592" t="s">
        <v>557</v>
      </c>
      <c r="AM431" s="316"/>
      <c r="AN431" s="316"/>
      <c r="AO431" s="316"/>
      <c r="AP431" s="317"/>
      <c r="AQ431" s="235" t="s">
        <v>386</v>
      </c>
      <c r="AR431" s="223">
        <v>156</v>
      </c>
      <c r="AS431" s="279" t="s">
        <v>398</v>
      </c>
      <c r="AT431" s="262" t="s">
        <v>412</v>
      </c>
      <c r="AU431" s="323" t="s">
        <v>557</v>
      </c>
      <c r="AV431" s="263" t="s">
        <v>412</v>
      </c>
      <c r="AW431" s="317"/>
      <c r="AX431" s="317"/>
      <c r="AY431" s="279" t="s">
        <v>400</v>
      </c>
      <c r="AZ431" s="221" t="s">
        <v>383</v>
      </c>
      <c r="BA431" s="247" t="s">
        <v>390</v>
      </c>
      <c r="BB431" s="250" t="s">
        <v>1121</v>
      </c>
      <c r="BC431" s="264">
        <v>44620</v>
      </c>
      <c r="BD431" s="250" t="s">
        <v>309</v>
      </c>
      <c r="BE431" s="50" t="s">
        <v>576</v>
      </c>
      <c r="BF431" s="124">
        <v>0</v>
      </c>
      <c r="BG431" s="235" t="s">
        <v>386</v>
      </c>
      <c r="BH431" s="223">
        <v>-44620</v>
      </c>
      <c r="BI431" s="221" t="s">
        <v>387</v>
      </c>
      <c r="BJ431" s="267"/>
      <c r="BK431" s="267"/>
      <c r="BL431" s="267"/>
      <c r="BM431" s="267"/>
      <c r="BN431" s="221"/>
      <c r="BO431" s="267"/>
      <c r="BP431" s="268" t="s">
        <v>293</v>
      </c>
      <c r="BQ431" s="62" t="s">
        <v>5173</v>
      </c>
      <c r="BR431" s="269">
        <v>44712</v>
      </c>
      <c r="BS431" s="233" t="s">
        <v>328</v>
      </c>
      <c r="BT431" s="234">
        <v>1</v>
      </c>
      <c r="BU431" s="235" t="s">
        <v>380</v>
      </c>
      <c r="BV431" s="223">
        <v>-104</v>
      </c>
      <c r="BW431" s="221" t="s">
        <v>387</v>
      </c>
      <c r="BX431" s="312" t="s">
        <v>1178</v>
      </c>
      <c r="BY431" s="557" t="s">
        <v>5174</v>
      </c>
      <c r="BZ431" s="312" t="s">
        <v>402</v>
      </c>
      <c r="CA431" s="391">
        <v>1</v>
      </c>
      <c r="CB431" s="236" t="s">
        <v>294</v>
      </c>
      <c r="CC431" s="94"/>
      <c r="CD431" s="236" t="s">
        <v>294</v>
      </c>
      <c r="CE431" s="233" t="s">
        <v>1125</v>
      </c>
      <c r="CF431" s="233" t="s">
        <v>1125</v>
      </c>
      <c r="CG431" s="375" t="s">
        <v>328</v>
      </c>
      <c r="CH431" s="233" t="s">
        <v>328</v>
      </c>
      <c r="CI431" s="234">
        <v>1</v>
      </c>
      <c r="CJ431" s="235" t="str">
        <f t="shared" si="60"/>
        <v>CUMPLIMIENTO TOTAL</v>
      </c>
      <c r="CK431" s="223" t="str">
        <f t="shared" si="57"/>
        <v>NO APLICA ACCION CERRADA</v>
      </c>
      <c r="CL431" s="221" t="str">
        <f t="shared" si="58"/>
        <v>NO APLICA ACCION CERRADA</v>
      </c>
      <c r="CM431" s="239" t="s">
        <v>328</v>
      </c>
      <c r="CN431" s="82" t="s">
        <v>1125</v>
      </c>
      <c r="CO431" s="82" t="s">
        <v>339</v>
      </c>
      <c r="CP431" s="391">
        <v>1</v>
      </c>
      <c r="CQ431" s="236" t="s">
        <v>294</v>
      </c>
      <c r="CR431" s="94"/>
      <c r="CS431" s="249">
        <v>44963</v>
      </c>
      <c r="CT431" s="82" t="s">
        <v>1125</v>
      </c>
      <c r="CU431" s="82" t="s">
        <v>339</v>
      </c>
      <c r="CV431" s="107">
        <v>1</v>
      </c>
      <c r="CW431" s="110">
        <v>1</v>
      </c>
      <c r="CX431" s="235" t="str">
        <f t="shared" si="61"/>
        <v>CUMPLIMIENTO TOTAL</v>
      </c>
      <c r="CY431" s="223" t="str">
        <f t="shared" si="62"/>
        <v>NO APLICA ACCION CERRADA</v>
      </c>
      <c r="CZ431" s="221" t="str">
        <f t="shared" si="63"/>
        <v>NO APLICA ACCION CERRADA</v>
      </c>
      <c r="DA431" s="239" t="s">
        <v>328</v>
      </c>
      <c r="DB431" s="82" t="s">
        <v>1125</v>
      </c>
      <c r="DC431" s="82" t="s">
        <v>339</v>
      </c>
      <c r="DD431" s="107">
        <v>1</v>
      </c>
      <c r="DE431" s="97" t="s">
        <v>294</v>
      </c>
      <c r="DF431" s="94"/>
      <c r="DG431" s="141"/>
      <c r="DH431" s="141"/>
      <c r="DI431" s="141"/>
      <c r="DJ431" s="141"/>
      <c r="DK431" s="141"/>
      <c r="DL431" s="141"/>
      <c r="DM431" s="141"/>
      <c r="DN431" s="141"/>
      <c r="DO431" s="141"/>
      <c r="DP431" s="141"/>
      <c r="DQ431" s="141"/>
      <c r="DR431" s="141"/>
      <c r="DS431" s="141"/>
      <c r="DT431" s="141"/>
      <c r="DU431" s="141"/>
      <c r="DV431" s="141"/>
      <c r="DW431" s="141"/>
      <c r="DX431" s="141"/>
      <c r="DY431" s="141"/>
      <c r="DZ431" s="141"/>
      <c r="EA431" s="141"/>
      <c r="EB431" s="141"/>
      <c r="EC431" s="141"/>
      <c r="ED431" s="141"/>
      <c r="EE431" s="141"/>
      <c r="EF431" s="141"/>
      <c r="EG431" s="141"/>
      <c r="EH431" s="141"/>
      <c r="EI431" s="141"/>
      <c r="EJ431" s="141"/>
      <c r="EK431" s="141"/>
      <c r="EL431" s="141"/>
      <c r="EM431" s="141"/>
      <c r="EN431" s="141"/>
      <c r="EO431" s="141"/>
      <c r="EP431" s="141"/>
      <c r="EQ431" s="141"/>
      <c r="ER431" s="141"/>
      <c r="ES431" s="141"/>
      <c r="ET431" s="141"/>
      <c r="EU431" s="141"/>
      <c r="EV431" s="141"/>
      <c r="EW431" s="141"/>
      <c r="EX431" s="141"/>
      <c r="EY431" s="141"/>
      <c r="EZ431" s="141"/>
      <c r="FA431" s="141"/>
      <c r="FB431" s="141"/>
      <c r="FC431" s="141"/>
      <c r="FD431" s="141"/>
      <c r="FE431" s="141"/>
      <c r="FF431" s="141"/>
      <c r="FG431" s="141"/>
      <c r="FH431" s="141"/>
      <c r="FI431" s="141"/>
      <c r="FJ431" s="141"/>
      <c r="FK431" s="141"/>
      <c r="FL431" s="141"/>
      <c r="FM431" s="141"/>
      <c r="FN431" s="141"/>
      <c r="FO431" s="141"/>
      <c r="FP431" s="141"/>
      <c r="FQ431" s="141"/>
      <c r="FR431" s="141"/>
      <c r="FS431" s="141"/>
      <c r="FT431" s="141"/>
      <c r="FU431" s="141"/>
      <c r="FV431" s="141"/>
      <c r="FW431" s="141"/>
      <c r="FX431" s="141"/>
      <c r="FY431" s="141"/>
      <c r="FZ431" s="141"/>
      <c r="GA431" s="141"/>
      <c r="GB431" s="141"/>
      <c r="GC431" s="141"/>
      <c r="GD431" s="141"/>
      <c r="GE431" s="141"/>
      <c r="GF431" s="141"/>
      <c r="GG431" s="141"/>
      <c r="GH431" s="141"/>
      <c r="GI431" s="141"/>
      <c r="GJ431" s="141"/>
      <c r="GK431" s="141"/>
      <c r="GL431" s="141"/>
      <c r="GM431" s="141"/>
      <c r="GN431" s="141"/>
      <c r="GO431" s="141"/>
      <c r="GP431" s="141"/>
      <c r="GQ431" s="141"/>
      <c r="GR431" s="141"/>
      <c r="GS431" s="141"/>
      <c r="GT431" s="141"/>
      <c r="GU431" s="141"/>
      <c r="GV431" s="141"/>
      <c r="GW431" s="141"/>
      <c r="GX431" s="141"/>
      <c r="GY431" s="141"/>
      <c r="GZ431" s="141"/>
      <c r="HA431" s="141"/>
      <c r="HB431" s="141"/>
      <c r="HC431" s="141"/>
      <c r="HD431" s="141"/>
      <c r="HE431" s="141"/>
      <c r="HF431" s="141"/>
      <c r="HG431" s="141"/>
      <c r="HH431" s="141"/>
      <c r="HI431" s="141"/>
      <c r="HJ431" s="141"/>
      <c r="HK431" s="141"/>
      <c r="HL431" s="141"/>
      <c r="HM431" s="141"/>
      <c r="HN431" s="141"/>
      <c r="HO431" s="141"/>
      <c r="HP431" s="141"/>
      <c r="HQ431" s="141"/>
      <c r="HR431" s="141"/>
      <c r="HS431" s="141"/>
      <c r="HT431" s="141"/>
      <c r="HU431" s="141"/>
      <c r="HV431" s="141"/>
      <c r="HW431" s="141"/>
      <c r="HX431" s="141"/>
      <c r="HY431" s="141"/>
      <c r="HZ431" s="141"/>
      <c r="IA431" s="141"/>
      <c r="IB431" s="141"/>
      <c r="IC431" s="141"/>
      <c r="ID431" s="141"/>
      <c r="IE431" s="141"/>
      <c r="IF431" s="141"/>
      <c r="IG431" s="141"/>
      <c r="IH431" s="141"/>
      <c r="II431" s="141"/>
      <c r="IJ431" s="141"/>
      <c r="IK431" s="141"/>
      <c r="IL431" s="141"/>
      <c r="IM431" s="141"/>
      <c r="IN431" s="141"/>
      <c r="IO431" s="141"/>
      <c r="IP431" s="141"/>
      <c r="IQ431" s="141"/>
      <c r="IR431" s="141"/>
      <c r="IS431" s="141"/>
      <c r="IT431" s="141"/>
      <c r="IU431" s="141"/>
      <c r="IV431" s="141"/>
      <c r="IW431" s="141"/>
      <c r="IX431" s="141"/>
      <c r="IY431" s="141"/>
      <c r="IZ431" s="141"/>
      <c r="JA431" s="141"/>
      <c r="JB431" s="141"/>
      <c r="JC431" s="141"/>
      <c r="JD431" s="141"/>
      <c r="JE431" s="141"/>
      <c r="JF431" s="141"/>
      <c r="JG431" s="141"/>
      <c r="JH431" s="141"/>
      <c r="JI431" s="141"/>
      <c r="JJ431" s="141"/>
      <c r="JK431" s="141"/>
      <c r="JL431" s="141"/>
      <c r="JM431" s="141"/>
      <c r="JN431" s="141"/>
      <c r="JO431" s="141"/>
      <c r="JP431" s="141"/>
      <c r="JQ431" s="141"/>
      <c r="JR431" s="141"/>
      <c r="JS431" s="141"/>
      <c r="JT431" s="141"/>
      <c r="JU431" s="141"/>
      <c r="JV431" s="141"/>
      <c r="JW431" s="141"/>
      <c r="JX431" s="141"/>
      <c r="JY431" s="141"/>
      <c r="JZ431" s="141"/>
      <c r="KA431" s="141"/>
      <c r="KB431" s="141"/>
      <c r="KC431" s="141"/>
      <c r="KD431" s="141"/>
      <c r="KE431" s="141"/>
      <c r="KF431" s="141"/>
      <c r="KG431" s="141"/>
      <c r="KH431" s="141"/>
      <c r="KI431" s="141"/>
      <c r="KJ431" s="141"/>
      <c r="KK431" s="141"/>
      <c r="KL431" s="141"/>
      <c r="KM431" s="141"/>
      <c r="KN431" s="141"/>
      <c r="KO431" s="141"/>
      <c r="KP431" s="141"/>
      <c r="KQ431" s="141"/>
      <c r="KR431" s="141"/>
      <c r="KS431" s="141"/>
      <c r="KT431" s="141"/>
      <c r="KU431" s="141"/>
      <c r="KV431" s="141"/>
      <c r="KW431" s="141"/>
      <c r="KX431" s="141"/>
      <c r="KY431" s="141"/>
      <c r="KZ431" s="141"/>
      <c r="LA431" s="141"/>
      <c r="LB431" s="141"/>
      <c r="LC431" s="141"/>
      <c r="LD431" s="141"/>
      <c r="LE431" s="141"/>
      <c r="LF431" s="141"/>
      <c r="LG431" s="141"/>
      <c r="LH431" s="141"/>
      <c r="LI431" s="141"/>
      <c r="LJ431" s="141"/>
      <c r="LK431" s="141"/>
      <c r="LL431" s="141"/>
      <c r="LM431" s="141"/>
      <c r="LN431" s="141"/>
      <c r="LO431" s="141"/>
      <c r="LP431" s="141"/>
      <c r="LQ431" s="141"/>
      <c r="LR431" s="141"/>
      <c r="LS431" s="141"/>
      <c r="LT431" s="141"/>
      <c r="LU431" s="141"/>
      <c r="LV431" s="141"/>
      <c r="LW431" s="141"/>
      <c r="LX431" s="141"/>
      <c r="LY431" s="141"/>
      <c r="LZ431" s="141"/>
      <c r="MA431" s="141"/>
      <c r="MB431" s="141"/>
      <c r="MC431" s="141"/>
      <c r="MD431" s="141"/>
      <c r="ME431" s="141"/>
      <c r="MF431" s="141"/>
      <c r="MG431" s="141"/>
      <c r="MH431" s="141"/>
      <c r="MI431" s="141"/>
      <c r="MJ431" s="141"/>
      <c r="MK431" s="141"/>
      <c r="ML431" s="141"/>
      <c r="MM431" s="141"/>
      <c r="MN431" s="141"/>
      <c r="MO431" s="141"/>
      <c r="MP431" s="141"/>
      <c r="MQ431" s="141"/>
      <c r="MR431" s="141"/>
      <c r="MS431" s="141"/>
      <c r="MT431" s="141"/>
      <c r="MU431" s="141"/>
      <c r="MV431" s="141"/>
      <c r="MW431" s="141"/>
      <c r="MX431" s="141"/>
      <c r="MY431" s="141"/>
      <c r="MZ431" s="141"/>
      <c r="NA431" s="141"/>
      <c r="NB431" s="141"/>
      <c r="NC431" s="141"/>
      <c r="ND431" s="141"/>
      <c r="NE431" s="141"/>
      <c r="NF431" s="141"/>
      <c r="NG431" s="141"/>
      <c r="NH431" s="141"/>
      <c r="NI431" s="141"/>
      <c r="NJ431" s="141"/>
      <c r="NK431" s="141"/>
      <c r="NL431" s="141"/>
      <c r="NM431" s="141"/>
      <c r="NN431" s="141"/>
      <c r="NO431" s="141"/>
      <c r="NP431" s="141"/>
      <c r="NQ431" s="141"/>
      <c r="NR431" s="141"/>
      <c r="NS431" s="141"/>
      <c r="NT431" s="141"/>
      <c r="NU431" s="141"/>
      <c r="NV431" s="141"/>
      <c r="NW431" s="141"/>
      <c r="NX431" s="141"/>
      <c r="NY431" s="141"/>
      <c r="NZ431" s="141"/>
      <c r="OA431" s="141"/>
      <c r="OB431" s="141"/>
      <c r="OC431" s="141"/>
      <c r="OD431" s="141"/>
      <c r="OE431" s="141"/>
      <c r="OF431" s="141"/>
      <c r="OG431" s="141"/>
      <c r="OH431" s="141"/>
      <c r="OI431" s="141"/>
      <c r="OJ431" s="141"/>
      <c r="OK431" s="141"/>
      <c r="OL431" s="141"/>
      <c r="OM431" s="141"/>
      <c r="ON431" s="141"/>
      <c r="OO431" s="141"/>
      <c r="OP431" s="141"/>
      <c r="OQ431" s="141"/>
      <c r="OR431" s="141"/>
      <c r="OS431" s="141"/>
      <c r="OT431" s="141"/>
      <c r="OU431" s="141"/>
      <c r="OV431" s="141"/>
      <c r="OW431" s="141"/>
      <c r="OX431" s="141"/>
      <c r="OY431" s="141"/>
      <c r="OZ431" s="141"/>
      <c r="PA431" s="141"/>
      <c r="PB431" s="141"/>
      <c r="PC431" s="141"/>
      <c r="PD431" s="141"/>
      <c r="PE431" s="141"/>
      <c r="PF431" s="141"/>
      <c r="PG431" s="141"/>
      <c r="PH431" s="141"/>
      <c r="PI431" s="141"/>
      <c r="PJ431" s="141"/>
      <c r="PK431" s="141"/>
      <c r="PL431" s="141"/>
      <c r="PM431" s="141"/>
      <c r="PN431" s="141"/>
      <c r="PO431" s="141"/>
      <c r="PP431" s="141"/>
      <c r="PQ431" s="141"/>
      <c r="PR431" s="141"/>
      <c r="PS431" s="141"/>
      <c r="PT431" s="141"/>
      <c r="PU431" s="141"/>
      <c r="PV431" s="141"/>
      <c r="PW431" s="141"/>
      <c r="PX431" s="141"/>
      <c r="PY431" s="141"/>
      <c r="PZ431" s="141"/>
      <c r="QA431" s="141"/>
      <c r="QB431" s="141"/>
      <c r="QC431" s="141"/>
      <c r="QD431" s="141"/>
      <c r="QE431" s="141"/>
      <c r="QF431" s="141"/>
      <c r="QG431" s="145"/>
    </row>
    <row r="432" spans="1:449" s="251" customFormat="1" ht="118.5" hidden="1" customHeight="1">
      <c r="A432" s="252">
        <v>406</v>
      </c>
      <c r="B432" s="253" t="s">
        <v>959</v>
      </c>
      <c r="C432" s="215" t="s">
        <v>649</v>
      </c>
      <c r="D432" s="213" t="s">
        <v>344</v>
      </c>
      <c r="E432" s="213" t="s">
        <v>5175</v>
      </c>
      <c r="F432" s="253" t="s">
        <v>1480</v>
      </c>
      <c r="G432" s="253" t="s">
        <v>635</v>
      </c>
      <c r="H432" s="253" t="s">
        <v>338</v>
      </c>
      <c r="I432" s="215" t="s">
        <v>1481</v>
      </c>
      <c r="J432" s="224" t="s">
        <v>1482</v>
      </c>
      <c r="K432" s="395" t="s">
        <v>1483</v>
      </c>
      <c r="L432" s="395" t="s">
        <v>1484</v>
      </c>
      <c r="M432" s="395" t="s">
        <v>328</v>
      </c>
      <c r="N432" s="395" t="s">
        <v>328</v>
      </c>
      <c r="O432" s="273" t="s">
        <v>756</v>
      </c>
      <c r="P432" s="213" t="s">
        <v>14</v>
      </c>
      <c r="Q432" s="213" t="s">
        <v>1485</v>
      </c>
      <c r="R432" s="213" t="s">
        <v>250</v>
      </c>
      <c r="S432" s="255" t="s">
        <v>5176</v>
      </c>
      <c r="T432" s="371">
        <v>11.1</v>
      </c>
      <c r="U432" s="274" t="s">
        <v>5073</v>
      </c>
      <c r="V432" s="274">
        <v>2021</v>
      </c>
      <c r="W432" s="255" t="s">
        <v>5158</v>
      </c>
      <c r="X432" s="61" t="s">
        <v>5159</v>
      </c>
      <c r="Y432" s="275" t="s">
        <v>5177</v>
      </c>
      <c r="Z432" s="61" t="s">
        <v>5178</v>
      </c>
      <c r="AA432" s="371">
        <v>3</v>
      </c>
      <c r="AB432" s="273" t="s">
        <v>5179</v>
      </c>
      <c r="AC432" s="273" t="s">
        <v>5180</v>
      </c>
      <c r="AD432" s="605">
        <v>1</v>
      </c>
      <c r="AE432" s="61" t="s">
        <v>5181</v>
      </c>
      <c r="AF432" s="277">
        <v>44545</v>
      </c>
      <c r="AG432" s="607">
        <v>44607</v>
      </c>
      <c r="AH432" s="260">
        <v>44743</v>
      </c>
      <c r="AI432" s="260" t="s">
        <v>309</v>
      </c>
      <c r="AJ432" s="260" t="s">
        <v>309</v>
      </c>
      <c r="AK432" s="218">
        <f t="shared" si="59"/>
        <v>-104</v>
      </c>
      <c r="AL432" s="592" t="s">
        <v>557</v>
      </c>
      <c r="AM432" s="316"/>
      <c r="AN432" s="316"/>
      <c r="AO432" s="316"/>
      <c r="AP432" s="317"/>
      <c r="AQ432" s="235" t="s">
        <v>386</v>
      </c>
      <c r="AR432" s="223">
        <v>156</v>
      </c>
      <c r="AS432" s="279" t="s">
        <v>398</v>
      </c>
      <c r="AT432" s="262" t="s">
        <v>412</v>
      </c>
      <c r="AU432" s="323" t="s">
        <v>557</v>
      </c>
      <c r="AV432" s="263" t="s">
        <v>412</v>
      </c>
      <c r="AW432" s="317"/>
      <c r="AX432" s="317"/>
      <c r="AY432" s="279" t="s">
        <v>400</v>
      </c>
      <c r="AZ432" s="221" t="s">
        <v>383</v>
      </c>
      <c r="BA432" s="247" t="s">
        <v>390</v>
      </c>
      <c r="BB432" s="265" t="s">
        <v>574</v>
      </c>
      <c r="BC432" s="496">
        <v>44620</v>
      </c>
      <c r="BD432" s="265" t="s">
        <v>575</v>
      </c>
      <c r="BE432" s="240" t="s">
        <v>576</v>
      </c>
      <c r="BF432" s="122">
        <v>0</v>
      </c>
      <c r="BG432" s="235" t="s">
        <v>386</v>
      </c>
      <c r="BH432" s="223">
        <v>-44620</v>
      </c>
      <c r="BI432" s="221" t="s">
        <v>387</v>
      </c>
      <c r="BJ432" s="267"/>
      <c r="BK432" s="267"/>
      <c r="BL432" s="267"/>
      <c r="BM432" s="267"/>
      <c r="BN432" s="221"/>
      <c r="BO432" s="267"/>
      <c r="BP432" s="268" t="s">
        <v>293</v>
      </c>
      <c r="BQ432" s="62" t="s">
        <v>5182</v>
      </c>
      <c r="BR432" s="269">
        <v>44712</v>
      </c>
      <c r="BS432" s="233" t="s">
        <v>1236</v>
      </c>
      <c r="BT432" s="234">
        <v>1</v>
      </c>
      <c r="BU432" s="235" t="s">
        <v>380</v>
      </c>
      <c r="BV432" s="223">
        <v>-104</v>
      </c>
      <c r="BW432" s="221" t="s">
        <v>387</v>
      </c>
      <c r="BX432" s="394">
        <v>44729</v>
      </c>
      <c r="BY432" s="312" t="s">
        <v>5183</v>
      </c>
      <c r="BZ432" s="312" t="s">
        <v>402</v>
      </c>
      <c r="CA432" s="391">
        <v>1</v>
      </c>
      <c r="CB432" s="236" t="s">
        <v>294</v>
      </c>
      <c r="CC432" s="94"/>
      <c r="CD432" s="236" t="s">
        <v>294</v>
      </c>
      <c r="CE432" s="233" t="s">
        <v>1125</v>
      </c>
      <c r="CF432" s="233" t="s">
        <v>1125</v>
      </c>
      <c r="CG432" s="375" t="s">
        <v>328</v>
      </c>
      <c r="CH432" s="233" t="s">
        <v>328</v>
      </c>
      <c r="CI432" s="234">
        <v>1</v>
      </c>
      <c r="CJ432" s="235" t="str">
        <f t="shared" si="60"/>
        <v>CUMPLIMIENTO TOTAL</v>
      </c>
      <c r="CK432" s="223" t="str">
        <f t="shared" si="57"/>
        <v>NO APLICA ACCION CERRADA</v>
      </c>
      <c r="CL432" s="221" t="str">
        <f t="shared" si="58"/>
        <v>NO APLICA ACCION CERRADA</v>
      </c>
      <c r="CM432" s="239" t="s">
        <v>328</v>
      </c>
      <c r="CN432" s="82" t="s">
        <v>1125</v>
      </c>
      <c r="CO432" s="82" t="s">
        <v>339</v>
      </c>
      <c r="CP432" s="391">
        <v>1</v>
      </c>
      <c r="CQ432" s="236" t="s">
        <v>294</v>
      </c>
      <c r="CR432" s="94"/>
      <c r="CS432" s="249">
        <v>44963</v>
      </c>
      <c r="CT432" s="82" t="s">
        <v>1125</v>
      </c>
      <c r="CU432" s="82" t="s">
        <v>339</v>
      </c>
      <c r="CV432" s="107">
        <v>1</v>
      </c>
      <c r="CW432" s="110">
        <v>1</v>
      </c>
      <c r="CX432" s="235" t="str">
        <f t="shared" si="61"/>
        <v>CUMPLIMIENTO TOTAL</v>
      </c>
      <c r="CY432" s="223" t="str">
        <f t="shared" si="62"/>
        <v>NO APLICA ACCION CERRADA</v>
      </c>
      <c r="CZ432" s="221" t="str">
        <f t="shared" si="63"/>
        <v>NO APLICA ACCION CERRADA</v>
      </c>
      <c r="DA432" s="239" t="s">
        <v>328</v>
      </c>
      <c r="DB432" s="82" t="s">
        <v>1125</v>
      </c>
      <c r="DC432" s="82" t="s">
        <v>339</v>
      </c>
      <c r="DD432" s="107">
        <v>1</v>
      </c>
      <c r="DE432" s="97" t="s">
        <v>294</v>
      </c>
      <c r="DF432" s="94"/>
      <c r="DG432" s="141"/>
      <c r="DH432" s="141"/>
      <c r="DI432" s="141"/>
      <c r="DJ432" s="141"/>
      <c r="DK432" s="141"/>
      <c r="DL432" s="141"/>
      <c r="DM432" s="141"/>
      <c r="DN432" s="141"/>
      <c r="DO432" s="141"/>
      <c r="DP432" s="141"/>
      <c r="DQ432" s="141"/>
      <c r="DR432" s="141"/>
      <c r="DS432" s="141"/>
      <c r="DT432" s="141"/>
      <c r="DU432" s="141"/>
      <c r="DV432" s="141"/>
      <c r="DW432" s="141"/>
      <c r="DX432" s="141"/>
      <c r="DY432" s="141"/>
      <c r="DZ432" s="141"/>
      <c r="EA432" s="141"/>
      <c r="EB432" s="141"/>
      <c r="EC432" s="141"/>
      <c r="ED432" s="141"/>
      <c r="EE432" s="141"/>
      <c r="EF432" s="141"/>
      <c r="EG432" s="141"/>
      <c r="EH432" s="141"/>
      <c r="EI432" s="141"/>
      <c r="EJ432" s="141"/>
      <c r="EK432" s="141"/>
      <c r="EL432" s="141"/>
      <c r="EM432" s="141"/>
      <c r="EN432" s="141"/>
      <c r="EO432" s="141"/>
      <c r="EP432" s="141"/>
      <c r="EQ432" s="141"/>
      <c r="ER432" s="141"/>
      <c r="ES432" s="141"/>
      <c r="ET432" s="141"/>
      <c r="EU432" s="141"/>
      <c r="EV432" s="141"/>
      <c r="EW432" s="141"/>
      <c r="EX432" s="141"/>
      <c r="EY432" s="141"/>
      <c r="EZ432" s="141"/>
      <c r="FA432" s="141"/>
      <c r="FB432" s="141"/>
      <c r="FC432" s="141"/>
      <c r="FD432" s="141"/>
      <c r="FE432" s="141"/>
      <c r="FF432" s="141"/>
      <c r="FG432" s="141"/>
      <c r="FH432" s="141"/>
      <c r="FI432" s="141"/>
      <c r="FJ432" s="141"/>
      <c r="FK432" s="141"/>
      <c r="FL432" s="141"/>
      <c r="FM432" s="141"/>
      <c r="FN432" s="141"/>
      <c r="FO432" s="141"/>
      <c r="FP432" s="141"/>
      <c r="FQ432" s="141"/>
      <c r="FR432" s="141"/>
      <c r="FS432" s="141"/>
      <c r="FT432" s="141"/>
      <c r="FU432" s="141"/>
      <c r="FV432" s="141"/>
      <c r="FW432" s="141"/>
      <c r="FX432" s="141"/>
      <c r="FY432" s="141"/>
      <c r="FZ432" s="141"/>
      <c r="GA432" s="141"/>
      <c r="GB432" s="141"/>
      <c r="GC432" s="141"/>
      <c r="GD432" s="141"/>
      <c r="GE432" s="141"/>
      <c r="GF432" s="141"/>
      <c r="GG432" s="141"/>
      <c r="GH432" s="141"/>
      <c r="GI432" s="141"/>
      <c r="GJ432" s="141"/>
      <c r="GK432" s="141"/>
      <c r="GL432" s="141"/>
      <c r="GM432" s="141"/>
      <c r="GN432" s="141"/>
      <c r="GO432" s="141"/>
      <c r="GP432" s="141"/>
      <c r="GQ432" s="141"/>
      <c r="GR432" s="141"/>
      <c r="GS432" s="141"/>
      <c r="GT432" s="141"/>
      <c r="GU432" s="141"/>
      <c r="GV432" s="141"/>
      <c r="GW432" s="141"/>
      <c r="GX432" s="141"/>
      <c r="GY432" s="141"/>
      <c r="GZ432" s="141"/>
      <c r="HA432" s="141"/>
      <c r="HB432" s="141"/>
      <c r="HC432" s="141"/>
      <c r="HD432" s="141"/>
      <c r="HE432" s="141"/>
      <c r="HF432" s="141"/>
      <c r="HG432" s="141"/>
      <c r="HH432" s="141"/>
      <c r="HI432" s="141"/>
      <c r="HJ432" s="141"/>
      <c r="HK432" s="141"/>
      <c r="HL432" s="141"/>
      <c r="HM432" s="141"/>
      <c r="HN432" s="141"/>
      <c r="HO432" s="141"/>
      <c r="HP432" s="141"/>
      <c r="HQ432" s="141"/>
      <c r="HR432" s="141"/>
      <c r="HS432" s="141"/>
      <c r="HT432" s="141"/>
      <c r="HU432" s="141"/>
      <c r="HV432" s="141"/>
      <c r="HW432" s="141"/>
      <c r="HX432" s="141"/>
      <c r="HY432" s="141"/>
      <c r="HZ432" s="141"/>
      <c r="IA432" s="141"/>
      <c r="IB432" s="141"/>
      <c r="IC432" s="141"/>
      <c r="ID432" s="141"/>
      <c r="IE432" s="141"/>
      <c r="IF432" s="141"/>
      <c r="IG432" s="141"/>
      <c r="IH432" s="141"/>
      <c r="II432" s="141"/>
      <c r="IJ432" s="141"/>
      <c r="IK432" s="141"/>
      <c r="IL432" s="141"/>
      <c r="IM432" s="141"/>
      <c r="IN432" s="141"/>
      <c r="IO432" s="141"/>
      <c r="IP432" s="141"/>
      <c r="IQ432" s="141"/>
      <c r="IR432" s="141"/>
      <c r="IS432" s="141"/>
      <c r="IT432" s="141"/>
      <c r="IU432" s="141"/>
      <c r="IV432" s="141"/>
      <c r="IW432" s="141"/>
      <c r="IX432" s="141"/>
      <c r="IY432" s="141"/>
      <c r="IZ432" s="141"/>
      <c r="JA432" s="141"/>
      <c r="JB432" s="141"/>
      <c r="JC432" s="141"/>
      <c r="JD432" s="141"/>
      <c r="JE432" s="141"/>
      <c r="JF432" s="141"/>
      <c r="JG432" s="141"/>
      <c r="JH432" s="141"/>
      <c r="JI432" s="141"/>
      <c r="JJ432" s="141"/>
      <c r="JK432" s="141"/>
      <c r="JL432" s="141"/>
      <c r="JM432" s="141"/>
      <c r="JN432" s="141"/>
      <c r="JO432" s="141"/>
      <c r="JP432" s="141"/>
      <c r="JQ432" s="141"/>
      <c r="JR432" s="141"/>
      <c r="JS432" s="141"/>
      <c r="JT432" s="141"/>
      <c r="JU432" s="141"/>
      <c r="JV432" s="141"/>
      <c r="JW432" s="141"/>
      <c r="JX432" s="141"/>
      <c r="JY432" s="141"/>
      <c r="JZ432" s="141"/>
      <c r="KA432" s="141"/>
      <c r="KB432" s="141"/>
      <c r="KC432" s="141"/>
      <c r="KD432" s="141"/>
      <c r="KE432" s="141"/>
      <c r="KF432" s="141"/>
      <c r="KG432" s="141"/>
      <c r="KH432" s="141"/>
      <c r="KI432" s="141"/>
      <c r="KJ432" s="141"/>
      <c r="KK432" s="141"/>
      <c r="KL432" s="141"/>
      <c r="KM432" s="141"/>
      <c r="KN432" s="141"/>
      <c r="KO432" s="141"/>
      <c r="KP432" s="141"/>
      <c r="KQ432" s="141"/>
      <c r="KR432" s="141"/>
      <c r="KS432" s="141"/>
      <c r="KT432" s="141"/>
      <c r="KU432" s="141"/>
      <c r="KV432" s="141"/>
      <c r="KW432" s="141"/>
      <c r="KX432" s="141"/>
      <c r="KY432" s="141"/>
      <c r="KZ432" s="141"/>
      <c r="LA432" s="141"/>
      <c r="LB432" s="141"/>
      <c r="LC432" s="141"/>
      <c r="LD432" s="141"/>
      <c r="LE432" s="141"/>
      <c r="LF432" s="141"/>
      <c r="LG432" s="141"/>
      <c r="LH432" s="141"/>
      <c r="LI432" s="141"/>
      <c r="LJ432" s="141"/>
      <c r="LK432" s="141"/>
      <c r="LL432" s="141"/>
      <c r="LM432" s="141"/>
      <c r="LN432" s="141"/>
      <c r="LO432" s="141"/>
      <c r="LP432" s="141"/>
      <c r="LQ432" s="141"/>
      <c r="LR432" s="141"/>
      <c r="LS432" s="141"/>
      <c r="LT432" s="141"/>
      <c r="LU432" s="141"/>
      <c r="LV432" s="141"/>
      <c r="LW432" s="141"/>
      <c r="LX432" s="141"/>
      <c r="LY432" s="141"/>
      <c r="LZ432" s="141"/>
      <c r="MA432" s="141"/>
      <c r="MB432" s="141"/>
      <c r="MC432" s="141"/>
      <c r="MD432" s="141"/>
      <c r="ME432" s="141"/>
      <c r="MF432" s="141"/>
      <c r="MG432" s="141"/>
      <c r="MH432" s="141"/>
      <c r="MI432" s="141"/>
      <c r="MJ432" s="141"/>
      <c r="MK432" s="141"/>
      <c r="ML432" s="141"/>
      <c r="MM432" s="141"/>
      <c r="MN432" s="141"/>
      <c r="MO432" s="141"/>
      <c r="MP432" s="141"/>
      <c r="MQ432" s="141"/>
      <c r="MR432" s="141"/>
      <c r="MS432" s="141"/>
      <c r="MT432" s="141"/>
      <c r="MU432" s="141"/>
      <c r="MV432" s="141"/>
      <c r="MW432" s="141"/>
      <c r="MX432" s="141"/>
      <c r="MY432" s="141"/>
      <c r="MZ432" s="141"/>
      <c r="NA432" s="141"/>
      <c r="NB432" s="141"/>
      <c r="NC432" s="141"/>
      <c r="ND432" s="141"/>
      <c r="NE432" s="141"/>
      <c r="NF432" s="141"/>
      <c r="NG432" s="141"/>
      <c r="NH432" s="141"/>
      <c r="NI432" s="141"/>
      <c r="NJ432" s="141"/>
      <c r="NK432" s="141"/>
      <c r="NL432" s="141"/>
      <c r="NM432" s="141"/>
      <c r="NN432" s="141"/>
      <c r="NO432" s="141"/>
      <c r="NP432" s="141"/>
      <c r="NQ432" s="141"/>
      <c r="NR432" s="141"/>
      <c r="NS432" s="141"/>
      <c r="NT432" s="141"/>
      <c r="NU432" s="141"/>
      <c r="NV432" s="141"/>
      <c r="NW432" s="141"/>
      <c r="NX432" s="141"/>
      <c r="NY432" s="141"/>
      <c r="NZ432" s="141"/>
      <c r="OA432" s="141"/>
      <c r="OB432" s="141"/>
      <c r="OC432" s="141"/>
      <c r="OD432" s="141"/>
      <c r="OE432" s="141"/>
      <c r="OF432" s="141"/>
      <c r="OG432" s="141"/>
      <c r="OH432" s="141"/>
      <c r="OI432" s="141"/>
      <c r="OJ432" s="141"/>
      <c r="OK432" s="141"/>
      <c r="OL432" s="141"/>
      <c r="OM432" s="141"/>
      <c r="ON432" s="141"/>
      <c r="OO432" s="141"/>
      <c r="OP432" s="141"/>
      <c r="OQ432" s="141"/>
      <c r="OR432" s="141"/>
      <c r="OS432" s="141"/>
      <c r="OT432" s="141"/>
      <c r="OU432" s="141"/>
      <c r="OV432" s="141"/>
      <c r="OW432" s="141"/>
      <c r="OX432" s="141"/>
      <c r="OY432" s="141"/>
      <c r="OZ432" s="141"/>
      <c r="PA432" s="141"/>
      <c r="PB432" s="141"/>
      <c r="PC432" s="141"/>
      <c r="PD432" s="141"/>
      <c r="PE432" s="141"/>
      <c r="PF432" s="141"/>
      <c r="PG432" s="141"/>
      <c r="PH432" s="141"/>
      <c r="PI432" s="141"/>
      <c r="PJ432" s="141"/>
      <c r="PK432" s="141"/>
      <c r="PL432" s="141"/>
      <c r="PM432" s="141"/>
      <c r="PN432" s="141"/>
      <c r="PO432" s="141"/>
      <c r="PP432" s="141"/>
      <c r="PQ432" s="141"/>
      <c r="PR432" s="141"/>
      <c r="PS432" s="141"/>
      <c r="PT432" s="141"/>
      <c r="PU432" s="141"/>
      <c r="PV432" s="141"/>
      <c r="PW432" s="141"/>
      <c r="PX432" s="141"/>
      <c r="PY432" s="141"/>
      <c r="PZ432" s="141"/>
      <c r="QA432" s="141"/>
      <c r="QB432" s="141"/>
      <c r="QC432" s="141"/>
      <c r="QD432" s="141"/>
      <c r="QE432" s="141"/>
      <c r="QF432" s="141"/>
      <c r="QG432" s="145"/>
    </row>
    <row r="433" spans="1:449" s="251" customFormat="1" ht="118.5" hidden="1" customHeight="1">
      <c r="A433" s="252">
        <v>407</v>
      </c>
      <c r="B433" s="253" t="s">
        <v>959</v>
      </c>
      <c r="C433" s="215" t="s">
        <v>649</v>
      </c>
      <c r="D433" s="213" t="s">
        <v>344</v>
      </c>
      <c r="E433" s="213" t="s">
        <v>5184</v>
      </c>
      <c r="F433" s="215" t="s">
        <v>648</v>
      </c>
      <c r="G433" s="215" t="s">
        <v>649</v>
      </c>
      <c r="H433" s="213" t="s">
        <v>344</v>
      </c>
      <c r="I433" s="215" t="s">
        <v>5088</v>
      </c>
      <c r="J433" s="215" t="s">
        <v>671</v>
      </c>
      <c r="K433" s="215" t="s">
        <v>672</v>
      </c>
      <c r="L433" s="215" t="s">
        <v>673</v>
      </c>
      <c r="M433" s="215" t="s">
        <v>674</v>
      </c>
      <c r="N433" s="215" t="s">
        <v>675</v>
      </c>
      <c r="O433" s="273" t="s">
        <v>158</v>
      </c>
      <c r="P433" s="213" t="s">
        <v>183</v>
      </c>
      <c r="Q433" s="213" t="s">
        <v>482</v>
      </c>
      <c r="R433" s="213" t="s">
        <v>250</v>
      </c>
      <c r="S433" s="255" t="s">
        <v>5185</v>
      </c>
      <c r="T433" s="371" t="s">
        <v>932</v>
      </c>
      <c r="U433" s="274" t="s">
        <v>5073</v>
      </c>
      <c r="V433" s="274">
        <v>2021</v>
      </c>
      <c r="W433" s="255" t="s">
        <v>5186</v>
      </c>
      <c r="X433" s="61" t="s">
        <v>5187</v>
      </c>
      <c r="Y433" s="275" t="s">
        <v>5188</v>
      </c>
      <c r="Z433" s="61" t="s">
        <v>5189</v>
      </c>
      <c r="AA433" s="371">
        <v>1</v>
      </c>
      <c r="AB433" s="273" t="s">
        <v>5190</v>
      </c>
      <c r="AC433" s="273" t="s">
        <v>5191</v>
      </c>
      <c r="AD433" s="605">
        <v>1</v>
      </c>
      <c r="AE433" s="61" t="s">
        <v>5192</v>
      </c>
      <c r="AF433" s="277">
        <v>44576</v>
      </c>
      <c r="AG433" s="607">
        <v>44895</v>
      </c>
      <c r="AH433" s="607"/>
      <c r="AI433" s="260" t="s">
        <v>309</v>
      </c>
      <c r="AJ433" s="260" t="s">
        <v>309</v>
      </c>
      <c r="AK433" s="218">
        <f t="shared" si="59"/>
        <v>184</v>
      </c>
      <c r="AL433" s="592" t="s">
        <v>557</v>
      </c>
      <c r="AM433" s="316"/>
      <c r="AN433" s="316"/>
      <c r="AO433" s="316"/>
      <c r="AP433" s="317"/>
      <c r="AQ433" s="235" t="s">
        <v>386</v>
      </c>
      <c r="AR433" s="223">
        <v>444</v>
      </c>
      <c r="AS433" s="279" t="s">
        <v>398</v>
      </c>
      <c r="AT433" s="262" t="s">
        <v>412</v>
      </c>
      <c r="AU433" s="323" t="s">
        <v>557</v>
      </c>
      <c r="AV433" s="263" t="s">
        <v>412</v>
      </c>
      <c r="AW433" s="317"/>
      <c r="AX433" s="317"/>
      <c r="AY433" s="279" t="s">
        <v>400</v>
      </c>
      <c r="AZ433" s="221" t="s">
        <v>383</v>
      </c>
      <c r="BA433" s="247" t="s">
        <v>390</v>
      </c>
      <c r="BB433" s="250" t="s">
        <v>789</v>
      </c>
      <c r="BC433" s="264">
        <v>44620</v>
      </c>
      <c r="BD433" s="250" t="s">
        <v>394</v>
      </c>
      <c r="BE433" s="240" t="s">
        <v>576</v>
      </c>
      <c r="BF433" s="124">
        <v>0</v>
      </c>
      <c r="BG433" s="235" t="s">
        <v>386</v>
      </c>
      <c r="BH433" s="223">
        <v>-44620</v>
      </c>
      <c r="BI433" s="221" t="s">
        <v>398</v>
      </c>
      <c r="BJ433" s="267"/>
      <c r="BK433" s="267"/>
      <c r="BL433" s="267"/>
      <c r="BM433" s="267"/>
      <c r="BN433" s="221"/>
      <c r="BO433" s="267"/>
      <c r="BP433" s="268" t="s">
        <v>293</v>
      </c>
      <c r="BQ433" s="62" t="s">
        <v>2701</v>
      </c>
      <c r="BR433" s="269">
        <v>44712</v>
      </c>
      <c r="BS433" s="233" t="s">
        <v>4707</v>
      </c>
      <c r="BT433" s="234">
        <v>0</v>
      </c>
      <c r="BU433" s="235" t="s">
        <v>386</v>
      </c>
      <c r="BV433" s="223">
        <v>184</v>
      </c>
      <c r="BW433" s="221" t="s">
        <v>398</v>
      </c>
      <c r="BX433" s="312" t="s">
        <v>1178</v>
      </c>
      <c r="BY433" s="312" t="s">
        <v>5081</v>
      </c>
      <c r="BZ433" s="312" t="s">
        <v>402</v>
      </c>
      <c r="CA433" s="391">
        <v>0</v>
      </c>
      <c r="CB433" s="236" t="s">
        <v>293</v>
      </c>
      <c r="CC433" s="94"/>
      <c r="CD433" s="268" t="s">
        <v>293</v>
      </c>
      <c r="CE433" s="237">
        <v>44823</v>
      </c>
      <c r="CF433" s="57" t="s">
        <v>5193</v>
      </c>
      <c r="CG433" s="20" t="s">
        <v>5194</v>
      </c>
      <c r="CH433" s="20" t="s">
        <v>5195</v>
      </c>
      <c r="CI433" s="109">
        <v>0.2</v>
      </c>
      <c r="CJ433" s="235" t="str">
        <f t="shared" si="60"/>
        <v>AVANCE MINIMO</v>
      </c>
      <c r="CK433" s="223">
        <f t="shared" si="57"/>
        <v>184</v>
      </c>
      <c r="CL433" s="221" t="str">
        <f t="shared" si="58"/>
        <v>CON TIEMPO</v>
      </c>
      <c r="CM433" s="394">
        <v>44882</v>
      </c>
      <c r="CN433" s="312" t="s">
        <v>5196</v>
      </c>
      <c r="CO433" s="312" t="s">
        <v>1328</v>
      </c>
      <c r="CP433" s="391">
        <v>0.3</v>
      </c>
      <c r="CQ433" s="281" t="s">
        <v>293</v>
      </c>
      <c r="CR433" s="94"/>
      <c r="CS433" s="249">
        <v>44963</v>
      </c>
      <c r="CT433" s="19" t="s">
        <v>5197</v>
      </c>
      <c r="CU433" s="19" t="s">
        <v>5194</v>
      </c>
      <c r="CV433" s="20" t="s">
        <v>5198</v>
      </c>
      <c r="CW433" s="104">
        <v>0.3</v>
      </c>
      <c r="CX433" s="235" t="str">
        <f t="shared" si="61"/>
        <v>AVANCE MINIMO</v>
      </c>
      <c r="CY433" s="223">
        <f t="shared" si="62"/>
        <v>184</v>
      </c>
      <c r="CZ433" s="221" t="str">
        <f>(IF(CQ433="CERRADO","NO APLICA ACCION CERRADA",IF(CY433&lt;=0,"VENCIDO",IF(AY433&lt;=$V$5,"POR VENCER","CON TIEMPO"))))</f>
        <v>CON TIEMPO</v>
      </c>
      <c r="DA433" s="249">
        <v>44969</v>
      </c>
      <c r="DB433" s="70" t="s">
        <v>5199</v>
      </c>
      <c r="DC433" s="70" t="s">
        <v>1468</v>
      </c>
      <c r="DD433" s="106">
        <v>0.3</v>
      </c>
      <c r="DE433" s="97" t="s">
        <v>387</v>
      </c>
      <c r="DF433" s="94"/>
      <c r="DG433" s="141"/>
      <c r="DH433" s="141"/>
      <c r="DI433" s="141"/>
      <c r="DJ433" s="141"/>
      <c r="DK433" s="141"/>
      <c r="DL433" s="141"/>
      <c r="DM433" s="141"/>
      <c r="DN433" s="141"/>
      <c r="DO433" s="141"/>
      <c r="DP433" s="141"/>
      <c r="DQ433" s="141"/>
      <c r="DR433" s="141"/>
      <c r="DS433" s="141"/>
      <c r="DT433" s="141"/>
      <c r="DU433" s="141"/>
      <c r="DV433" s="141"/>
      <c r="DW433" s="141"/>
      <c r="DX433" s="141"/>
      <c r="DY433" s="141"/>
      <c r="DZ433" s="141"/>
      <c r="EA433" s="141"/>
      <c r="EB433" s="141"/>
      <c r="EC433" s="141"/>
      <c r="ED433" s="141"/>
      <c r="EE433" s="141"/>
      <c r="EF433" s="141"/>
      <c r="EG433" s="141"/>
      <c r="EH433" s="141"/>
      <c r="EI433" s="141"/>
      <c r="EJ433" s="141"/>
      <c r="EK433" s="141"/>
      <c r="EL433" s="141"/>
      <c r="EM433" s="141"/>
      <c r="EN433" s="141"/>
      <c r="EO433" s="141"/>
      <c r="EP433" s="141"/>
      <c r="EQ433" s="141"/>
      <c r="ER433" s="141"/>
      <c r="ES433" s="141"/>
      <c r="ET433" s="141"/>
      <c r="EU433" s="141"/>
      <c r="EV433" s="141"/>
      <c r="EW433" s="141"/>
      <c r="EX433" s="141"/>
      <c r="EY433" s="141"/>
      <c r="EZ433" s="141"/>
      <c r="FA433" s="141"/>
      <c r="FB433" s="141"/>
      <c r="FC433" s="141"/>
      <c r="FD433" s="141"/>
      <c r="FE433" s="141"/>
      <c r="FF433" s="141"/>
      <c r="FG433" s="141"/>
      <c r="FH433" s="141"/>
      <c r="FI433" s="141"/>
      <c r="FJ433" s="141"/>
      <c r="FK433" s="141"/>
      <c r="FL433" s="141"/>
      <c r="FM433" s="141"/>
      <c r="FN433" s="141"/>
      <c r="FO433" s="141"/>
      <c r="FP433" s="141"/>
      <c r="FQ433" s="141"/>
      <c r="FR433" s="141"/>
      <c r="FS433" s="141"/>
      <c r="FT433" s="141"/>
      <c r="FU433" s="141"/>
      <c r="FV433" s="141"/>
      <c r="FW433" s="141"/>
      <c r="FX433" s="141"/>
      <c r="FY433" s="141"/>
      <c r="FZ433" s="141"/>
      <c r="GA433" s="141"/>
      <c r="GB433" s="141"/>
      <c r="GC433" s="141"/>
      <c r="GD433" s="141"/>
      <c r="GE433" s="141"/>
      <c r="GF433" s="141"/>
      <c r="GG433" s="141"/>
      <c r="GH433" s="141"/>
      <c r="GI433" s="141"/>
      <c r="GJ433" s="141"/>
      <c r="GK433" s="141"/>
      <c r="GL433" s="141"/>
      <c r="GM433" s="141"/>
      <c r="GN433" s="141"/>
      <c r="GO433" s="141"/>
      <c r="GP433" s="141"/>
      <c r="GQ433" s="141"/>
      <c r="GR433" s="141"/>
      <c r="GS433" s="141"/>
      <c r="GT433" s="141"/>
      <c r="GU433" s="141"/>
      <c r="GV433" s="141"/>
      <c r="GW433" s="141"/>
      <c r="GX433" s="141"/>
      <c r="GY433" s="141"/>
      <c r="GZ433" s="141"/>
      <c r="HA433" s="141"/>
      <c r="HB433" s="141"/>
      <c r="HC433" s="141"/>
      <c r="HD433" s="141"/>
      <c r="HE433" s="141"/>
      <c r="HF433" s="141"/>
      <c r="HG433" s="141"/>
      <c r="HH433" s="141"/>
      <c r="HI433" s="141"/>
      <c r="HJ433" s="141"/>
      <c r="HK433" s="141"/>
      <c r="HL433" s="141"/>
      <c r="HM433" s="141"/>
      <c r="HN433" s="141"/>
      <c r="HO433" s="141"/>
      <c r="HP433" s="141"/>
      <c r="HQ433" s="141"/>
      <c r="HR433" s="141"/>
      <c r="HS433" s="141"/>
      <c r="HT433" s="141"/>
      <c r="HU433" s="141"/>
      <c r="HV433" s="141"/>
      <c r="HW433" s="141"/>
      <c r="HX433" s="141"/>
      <c r="HY433" s="141"/>
      <c r="HZ433" s="141"/>
      <c r="IA433" s="141"/>
      <c r="IB433" s="141"/>
      <c r="IC433" s="141"/>
      <c r="ID433" s="141"/>
      <c r="IE433" s="141"/>
      <c r="IF433" s="141"/>
      <c r="IG433" s="141"/>
      <c r="IH433" s="141"/>
      <c r="II433" s="141"/>
      <c r="IJ433" s="141"/>
      <c r="IK433" s="141"/>
      <c r="IL433" s="141"/>
      <c r="IM433" s="141"/>
      <c r="IN433" s="141"/>
      <c r="IO433" s="141"/>
      <c r="IP433" s="141"/>
      <c r="IQ433" s="141"/>
      <c r="IR433" s="141"/>
      <c r="IS433" s="141"/>
      <c r="IT433" s="141"/>
      <c r="IU433" s="141"/>
      <c r="IV433" s="141"/>
      <c r="IW433" s="141"/>
      <c r="IX433" s="141"/>
      <c r="IY433" s="141"/>
      <c r="IZ433" s="141"/>
      <c r="JA433" s="141"/>
      <c r="JB433" s="141"/>
      <c r="JC433" s="141"/>
      <c r="JD433" s="141"/>
      <c r="JE433" s="141"/>
      <c r="JF433" s="141"/>
      <c r="JG433" s="141"/>
      <c r="JH433" s="141"/>
      <c r="JI433" s="141"/>
      <c r="JJ433" s="141"/>
      <c r="JK433" s="141"/>
      <c r="JL433" s="141"/>
      <c r="JM433" s="141"/>
      <c r="JN433" s="141"/>
      <c r="JO433" s="141"/>
      <c r="JP433" s="141"/>
      <c r="JQ433" s="141"/>
      <c r="JR433" s="141"/>
      <c r="JS433" s="141"/>
      <c r="JT433" s="141"/>
      <c r="JU433" s="141"/>
      <c r="JV433" s="141"/>
      <c r="JW433" s="141"/>
      <c r="JX433" s="141"/>
      <c r="JY433" s="141"/>
      <c r="JZ433" s="141"/>
      <c r="KA433" s="141"/>
      <c r="KB433" s="141"/>
      <c r="KC433" s="141"/>
      <c r="KD433" s="141"/>
      <c r="KE433" s="141"/>
      <c r="KF433" s="141"/>
      <c r="KG433" s="141"/>
      <c r="KH433" s="141"/>
      <c r="KI433" s="141"/>
      <c r="KJ433" s="141"/>
      <c r="KK433" s="141"/>
      <c r="KL433" s="141"/>
      <c r="KM433" s="141"/>
      <c r="KN433" s="141"/>
      <c r="KO433" s="141"/>
      <c r="KP433" s="141"/>
      <c r="KQ433" s="141"/>
      <c r="KR433" s="141"/>
      <c r="KS433" s="141"/>
      <c r="KT433" s="141"/>
      <c r="KU433" s="141"/>
      <c r="KV433" s="141"/>
      <c r="KW433" s="141"/>
      <c r="KX433" s="141"/>
      <c r="KY433" s="141"/>
      <c r="KZ433" s="141"/>
      <c r="LA433" s="141"/>
      <c r="LB433" s="141"/>
      <c r="LC433" s="141"/>
      <c r="LD433" s="141"/>
      <c r="LE433" s="141"/>
      <c r="LF433" s="141"/>
      <c r="LG433" s="141"/>
      <c r="LH433" s="141"/>
      <c r="LI433" s="141"/>
      <c r="LJ433" s="141"/>
      <c r="LK433" s="141"/>
      <c r="LL433" s="141"/>
      <c r="LM433" s="141"/>
      <c r="LN433" s="141"/>
      <c r="LO433" s="141"/>
      <c r="LP433" s="141"/>
      <c r="LQ433" s="141"/>
      <c r="LR433" s="141"/>
      <c r="LS433" s="141"/>
      <c r="LT433" s="141"/>
      <c r="LU433" s="141"/>
      <c r="LV433" s="141"/>
      <c r="LW433" s="141"/>
      <c r="LX433" s="141"/>
      <c r="LY433" s="141"/>
      <c r="LZ433" s="141"/>
      <c r="MA433" s="141"/>
      <c r="MB433" s="141"/>
      <c r="MC433" s="141"/>
      <c r="MD433" s="141"/>
      <c r="ME433" s="141"/>
      <c r="MF433" s="141"/>
      <c r="MG433" s="141"/>
      <c r="MH433" s="141"/>
      <c r="MI433" s="141"/>
      <c r="MJ433" s="141"/>
      <c r="MK433" s="141"/>
      <c r="ML433" s="141"/>
      <c r="MM433" s="141"/>
      <c r="MN433" s="141"/>
      <c r="MO433" s="141"/>
      <c r="MP433" s="141"/>
      <c r="MQ433" s="141"/>
      <c r="MR433" s="141"/>
      <c r="MS433" s="141"/>
      <c r="MT433" s="141"/>
      <c r="MU433" s="141"/>
      <c r="MV433" s="141"/>
      <c r="MW433" s="141"/>
      <c r="MX433" s="141"/>
      <c r="MY433" s="141"/>
      <c r="MZ433" s="141"/>
      <c r="NA433" s="141"/>
      <c r="NB433" s="141"/>
      <c r="NC433" s="141"/>
      <c r="ND433" s="141"/>
      <c r="NE433" s="141"/>
      <c r="NF433" s="141"/>
      <c r="NG433" s="141"/>
      <c r="NH433" s="141"/>
      <c r="NI433" s="141"/>
      <c r="NJ433" s="141"/>
      <c r="NK433" s="141"/>
      <c r="NL433" s="141"/>
      <c r="NM433" s="141"/>
      <c r="NN433" s="141"/>
      <c r="NO433" s="141"/>
      <c r="NP433" s="141"/>
      <c r="NQ433" s="141"/>
      <c r="NR433" s="141"/>
      <c r="NS433" s="141"/>
      <c r="NT433" s="141"/>
      <c r="NU433" s="141"/>
      <c r="NV433" s="141"/>
      <c r="NW433" s="141"/>
      <c r="NX433" s="141"/>
      <c r="NY433" s="141"/>
      <c r="NZ433" s="141"/>
      <c r="OA433" s="141"/>
      <c r="OB433" s="141"/>
      <c r="OC433" s="141"/>
      <c r="OD433" s="141"/>
      <c r="OE433" s="141"/>
      <c r="OF433" s="141"/>
      <c r="OG433" s="141"/>
      <c r="OH433" s="141"/>
      <c r="OI433" s="141"/>
      <c r="OJ433" s="141"/>
      <c r="OK433" s="141"/>
      <c r="OL433" s="141"/>
      <c r="OM433" s="141"/>
      <c r="ON433" s="141"/>
      <c r="OO433" s="141"/>
      <c r="OP433" s="141"/>
      <c r="OQ433" s="141"/>
      <c r="OR433" s="141"/>
      <c r="OS433" s="141"/>
      <c r="OT433" s="141"/>
      <c r="OU433" s="141"/>
      <c r="OV433" s="141"/>
      <c r="OW433" s="141"/>
      <c r="OX433" s="141"/>
      <c r="OY433" s="141"/>
      <c r="OZ433" s="141"/>
      <c r="PA433" s="141"/>
      <c r="PB433" s="141"/>
      <c r="PC433" s="141"/>
      <c r="PD433" s="141"/>
      <c r="PE433" s="141"/>
      <c r="PF433" s="141"/>
      <c r="PG433" s="141"/>
      <c r="PH433" s="141"/>
      <c r="PI433" s="141"/>
      <c r="PJ433" s="141"/>
      <c r="PK433" s="141"/>
      <c r="PL433" s="141"/>
      <c r="PM433" s="141"/>
      <c r="PN433" s="141"/>
      <c r="PO433" s="141"/>
      <c r="PP433" s="141"/>
      <c r="PQ433" s="141"/>
      <c r="PR433" s="141"/>
      <c r="PS433" s="141"/>
      <c r="PT433" s="141"/>
      <c r="PU433" s="141"/>
      <c r="PV433" s="141"/>
      <c r="PW433" s="141"/>
      <c r="PX433" s="141"/>
      <c r="PY433" s="141"/>
      <c r="PZ433" s="141"/>
      <c r="QA433" s="141"/>
      <c r="QB433" s="141"/>
      <c r="QC433" s="141"/>
      <c r="QD433" s="141"/>
      <c r="QE433" s="141"/>
      <c r="QF433" s="141"/>
      <c r="QG433" s="145"/>
    </row>
    <row r="434" spans="1:449" s="145" customFormat="1" ht="52.5" hidden="1" customHeight="1">
      <c r="A434" s="252">
        <v>408</v>
      </c>
      <c r="B434" s="253" t="s">
        <v>959</v>
      </c>
      <c r="C434" s="215" t="s">
        <v>649</v>
      </c>
      <c r="D434" s="213" t="s">
        <v>344</v>
      </c>
      <c r="E434" s="213" t="s">
        <v>5184</v>
      </c>
      <c r="F434" s="215" t="s">
        <v>648</v>
      </c>
      <c r="G434" s="215" t="s">
        <v>649</v>
      </c>
      <c r="H434" s="213" t="s">
        <v>344</v>
      </c>
      <c r="I434" s="215" t="s">
        <v>5088</v>
      </c>
      <c r="J434" s="215" t="s">
        <v>671</v>
      </c>
      <c r="K434" s="215" t="s">
        <v>672</v>
      </c>
      <c r="L434" s="215" t="s">
        <v>673</v>
      </c>
      <c r="M434" s="215" t="s">
        <v>674</v>
      </c>
      <c r="N434" s="215" t="s">
        <v>675</v>
      </c>
      <c r="O434" s="273" t="s">
        <v>158</v>
      </c>
      <c r="P434" s="213" t="s">
        <v>183</v>
      </c>
      <c r="Q434" s="213" t="s">
        <v>482</v>
      </c>
      <c r="R434" s="213" t="s">
        <v>250</v>
      </c>
      <c r="S434" s="255" t="s">
        <v>5200</v>
      </c>
      <c r="T434" s="371" t="s">
        <v>932</v>
      </c>
      <c r="U434" s="274" t="s">
        <v>5073</v>
      </c>
      <c r="V434" s="274">
        <v>2021</v>
      </c>
      <c r="W434" s="255" t="s">
        <v>5186</v>
      </c>
      <c r="X434" s="61" t="s">
        <v>5187</v>
      </c>
      <c r="Y434" s="275" t="s">
        <v>5201</v>
      </c>
      <c r="Z434" s="61" t="s">
        <v>5202</v>
      </c>
      <c r="AA434" s="371">
        <v>2</v>
      </c>
      <c r="AB434" s="273" t="s">
        <v>5203</v>
      </c>
      <c r="AC434" s="273" t="s">
        <v>5204</v>
      </c>
      <c r="AD434" s="605">
        <v>1</v>
      </c>
      <c r="AE434" s="61" t="s">
        <v>5205</v>
      </c>
      <c r="AF434" s="277">
        <v>44576</v>
      </c>
      <c r="AG434" s="607">
        <v>44727</v>
      </c>
      <c r="AH434" s="260">
        <v>44900</v>
      </c>
      <c r="AI434" s="260" t="s">
        <v>309</v>
      </c>
      <c r="AJ434" s="260" t="s">
        <v>309</v>
      </c>
      <c r="AK434" s="218">
        <f t="shared" si="59"/>
        <v>16</v>
      </c>
      <c r="AL434" s="592" t="s">
        <v>557</v>
      </c>
      <c r="AM434" s="316"/>
      <c r="AN434" s="316"/>
      <c r="AO434" s="316"/>
      <c r="AP434" s="317"/>
      <c r="AQ434" s="235" t="s">
        <v>386</v>
      </c>
      <c r="AR434" s="223">
        <v>276</v>
      </c>
      <c r="AS434" s="279" t="s">
        <v>398</v>
      </c>
      <c r="AT434" s="262" t="s">
        <v>412</v>
      </c>
      <c r="AU434" s="323" t="s">
        <v>557</v>
      </c>
      <c r="AV434" s="263" t="s">
        <v>412</v>
      </c>
      <c r="AW434" s="317"/>
      <c r="AX434" s="317"/>
      <c r="AY434" s="279" t="s">
        <v>400</v>
      </c>
      <c r="AZ434" s="221" t="s">
        <v>383</v>
      </c>
      <c r="BA434" s="247" t="s">
        <v>390</v>
      </c>
      <c r="BB434" s="250" t="s">
        <v>789</v>
      </c>
      <c r="BC434" s="264">
        <v>44620</v>
      </c>
      <c r="BD434" s="250" t="s">
        <v>394</v>
      </c>
      <c r="BE434" s="240" t="s">
        <v>576</v>
      </c>
      <c r="BF434" s="124">
        <v>0</v>
      </c>
      <c r="BG434" s="235" t="s">
        <v>386</v>
      </c>
      <c r="BH434" s="223">
        <v>-44620</v>
      </c>
      <c r="BI434" s="221" t="s">
        <v>398</v>
      </c>
      <c r="BJ434" s="267"/>
      <c r="BK434" s="267"/>
      <c r="BL434" s="267"/>
      <c r="BM434" s="267"/>
      <c r="BN434" s="221"/>
      <c r="BO434" s="267"/>
      <c r="BP434" s="268" t="s">
        <v>293</v>
      </c>
      <c r="BQ434" s="62" t="s">
        <v>2701</v>
      </c>
      <c r="BR434" s="269">
        <v>44712</v>
      </c>
      <c r="BS434" s="233" t="s">
        <v>4707</v>
      </c>
      <c r="BT434" s="234">
        <v>0</v>
      </c>
      <c r="BU434" s="235" t="s">
        <v>386</v>
      </c>
      <c r="BV434" s="223">
        <v>16</v>
      </c>
      <c r="BW434" s="221" t="s">
        <v>398</v>
      </c>
      <c r="BX434" s="312" t="s">
        <v>1698</v>
      </c>
      <c r="BY434" s="312" t="s">
        <v>5081</v>
      </c>
      <c r="BZ434" s="312" t="s">
        <v>402</v>
      </c>
      <c r="CA434" s="391">
        <v>1</v>
      </c>
      <c r="CB434" s="236" t="s">
        <v>293</v>
      </c>
      <c r="CC434" s="94"/>
      <c r="CD434" s="268" t="s">
        <v>293</v>
      </c>
      <c r="CE434" s="237">
        <v>44823</v>
      </c>
      <c r="CF434" s="492" t="s">
        <v>5206</v>
      </c>
      <c r="CG434" s="20" t="s">
        <v>5207</v>
      </c>
      <c r="CH434" s="495" t="s">
        <v>1236</v>
      </c>
      <c r="CI434" s="109">
        <v>1</v>
      </c>
      <c r="CJ434" s="235" t="str">
        <f t="shared" si="60"/>
        <v>CUMPLIMIENTO TOTAL</v>
      </c>
      <c r="CK434" s="223">
        <f t="shared" ref="CK434:CK497" si="64">(IF(CD434="CERRADO","NO APLICA ACCION CERRADA",AG434-$Q$6))</f>
        <v>16</v>
      </c>
      <c r="CL434" s="221" t="str">
        <f t="shared" ref="CL434:CL497" si="65">(IF(CD434="CERRADO","NO APLICA ACCION CERRADA",IF(AK434&lt;=0,"VENCIDO",IF(AK434&lt;=$V$5,"POR VENCER","CON TIEMPO"))))</f>
        <v>CON TIEMPO</v>
      </c>
      <c r="CM434" s="394">
        <v>44882</v>
      </c>
      <c r="CN434" s="312" t="s">
        <v>5208</v>
      </c>
      <c r="CO434" s="312" t="s">
        <v>1328</v>
      </c>
      <c r="CP434" s="391">
        <v>1</v>
      </c>
      <c r="CQ434" s="236" t="s">
        <v>294</v>
      </c>
      <c r="CR434" s="94"/>
      <c r="CS434" s="249">
        <v>44963</v>
      </c>
      <c r="CT434" s="82" t="s">
        <v>1125</v>
      </c>
      <c r="CU434" s="82" t="s">
        <v>339</v>
      </c>
      <c r="CV434" s="107">
        <v>1</v>
      </c>
      <c r="CW434" s="110">
        <v>1</v>
      </c>
      <c r="CX434" s="235" t="str">
        <f t="shared" si="61"/>
        <v>CUMPLIMIENTO TOTAL</v>
      </c>
      <c r="CY434" s="223" t="str">
        <f t="shared" si="62"/>
        <v>NO APLICA ACCION CERRADA</v>
      </c>
      <c r="CZ434" s="221" t="str">
        <f t="shared" ref="CZ434:CZ441" si="66">(IF(CQ434="CERRADO","NO APLICA ACCION CERRADA",IF(CW434&lt;=0,"VENCIDO",IF(AY434&lt;=$V$5,"POR VENCER","CON TIEMPO"))))</f>
        <v>NO APLICA ACCION CERRADA</v>
      </c>
      <c r="DA434" s="239" t="s">
        <v>328</v>
      </c>
      <c r="DB434" s="82" t="s">
        <v>1125</v>
      </c>
      <c r="DC434" s="82" t="s">
        <v>339</v>
      </c>
      <c r="DD434" s="107">
        <v>1</v>
      </c>
      <c r="DE434" s="97" t="s">
        <v>294</v>
      </c>
      <c r="DF434" s="94"/>
      <c r="DG434" s="141"/>
      <c r="DH434" s="141"/>
      <c r="DI434" s="141"/>
      <c r="DJ434" s="141"/>
      <c r="DK434" s="141"/>
      <c r="DL434" s="141"/>
      <c r="DM434" s="141"/>
      <c r="DN434" s="141"/>
      <c r="DO434" s="141"/>
      <c r="DP434" s="141"/>
      <c r="DQ434" s="141"/>
      <c r="DR434" s="141"/>
      <c r="DS434" s="141"/>
      <c r="DT434" s="141"/>
      <c r="DU434" s="141"/>
      <c r="DV434" s="141"/>
      <c r="DW434" s="141"/>
      <c r="DX434" s="141"/>
      <c r="DY434" s="141"/>
      <c r="DZ434" s="141"/>
      <c r="EA434" s="141"/>
      <c r="EB434" s="141"/>
      <c r="EC434" s="141"/>
      <c r="ED434" s="141"/>
      <c r="EE434" s="141"/>
      <c r="EF434" s="141"/>
      <c r="EG434" s="141"/>
      <c r="EH434" s="141"/>
      <c r="EI434" s="141"/>
      <c r="EJ434" s="141"/>
      <c r="EK434" s="141"/>
      <c r="EL434" s="141"/>
      <c r="EM434" s="141"/>
      <c r="EN434" s="141"/>
      <c r="EO434" s="141"/>
      <c r="EP434" s="141"/>
      <c r="EQ434" s="141"/>
      <c r="ER434" s="141"/>
      <c r="ES434" s="141"/>
      <c r="ET434" s="141"/>
      <c r="EU434" s="141"/>
      <c r="EV434" s="141"/>
      <c r="EW434" s="141"/>
      <c r="EX434" s="141"/>
      <c r="EY434" s="141"/>
      <c r="EZ434" s="141"/>
      <c r="FA434" s="141"/>
      <c r="FB434" s="141"/>
      <c r="FC434" s="141"/>
      <c r="FD434" s="141"/>
      <c r="FE434" s="141"/>
      <c r="FF434" s="141"/>
      <c r="FG434" s="141"/>
      <c r="FH434" s="141"/>
      <c r="FI434" s="141"/>
      <c r="FJ434" s="141"/>
      <c r="FK434" s="141"/>
      <c r="FL434" s="141"/>
      <c r="FM434" s="141"/>
      <c r="FN434" s="141"/>
      <c r="FO434" s="141"/>
      <c r="FP434" s="141"/>
      <c r="FQ434" s="141"/>
      <c r="FR434" s="141"/>
      <c r="FS434" s="141"/>
      <c r="FT434" s="141"/>
      <c r="FU434" s="141"/>
      <c r="FV434" s="141"/>
      <c r="FW434" s="141"/>
      <c r="FX434" s="141"/>
      <c r="FY434" s="141"/>
      <c r="FZ434" s="141"/>
      <c r="GA434" s="141"/>
      <c r="GB434" s="141"/>
      <c r="GC434" s="141"/>
      <c r="GD434" s="141"/>
      <c r="GE434" s="141"/>
      <c r="GF434" s="141"/>
      <c r="GG434" s="141"/>
      <c r="GH434" s="141"/>
      <c r="GI434" s="141"/>
      <c r="GJ434" s="141"/>
      <c r="GK434" s="141"/>
      <c r="GL434" s="141"/>
      <c r="GM434" s="141"/>
      <c r="GN434" s="141"/>
      <c r="GO434" s="141"/>
      <c r="GP434" s="141"/>
      <c r="GQ434" s="141"/>
      <c r="GR434" s="141"/>
      <c r="GS434" s="141"/>
      <c r="GT434" s="141"/>
      <c r="GU434" s="141"/>
      <c r="GV434" s="141"/>
      <c r="GW434" s="141"/>
      <c r="GX434" s="141"/>
      <c r="GY434" s="141"/>
      <c r="GZ434" s="141"/>
      <c r="HA434" s="141"/>
      <c r="HB434" s="141"/>
      <c r="HC434" s="141"/>
      <c r="HD434" s="141"/>
      <c r="HE434" s="141"/>
      <c r="HF434" s="141"/>
      <c r="HG434" s="141"/>
      <c r="HH434" s="141"/>
      <c r="HI434" s="141"/>
      <c r="HJ434" s="141"/>
      <c r="HK434" s="141"/>
      <c r="HL434" s="141"/>
      <c r="HM434" s="141"/>
      <c r="HN434" s="141"/>
      <c r="HO434" s="141"/>
      <c r="HP434" s="141"/>
      <c r="HQ434" s="141"/>
      <c r="HR434" s="141"/>
      <c r="HS434" s="141"/>
      <c r="HT434" s="141"/>
      <c r="HU434" s="141"/>
      <c r="HV434" s="141"/>
      <c r="HW434" s="141"/>
      <c r="HX434" s="141"/>
      <c r="HY434" s="141"/>
      <c r="HZ434" s="141"/>
      <c r="IA434" s="141"/>
      <c r="IB434" s="141"/>
      <c r="IC434" s="141"/>
      <c r="ID434" s="141"/>
      <c r="IE434" s="141"/>
      <c r="IF434" s="141"/>
      <c r="IG434" s="141"/>
      <c r="IH434" s="141"/>
      <c r="II434" s="141"/>
      <c r="IJ434" s="141"/>
      <c r="IK434" s="141"/>
      <c r="IL434" s="141"/>
      <c r="IM434" s="141"/>
      <c r="IN434" s="141"/>
      <c r="IO434" s="141"/>
      <c r="IP434" s="141"/>
      <c r="IQ434" s="141"/>
      <c r="IR434" s="141"/>
      <c r="IS434" s="141"/>
      <c r="IT434" s="141"/>
      <c r="IU434" s="141"/>
      <c r="IV434" s="141"/>
      <c r="IW434" s="141"/>
      <c r="IX434" s="141"/>
      <c r="IY434" s="141"/>
      <c r="IZ434" s="141"/>
      <c r="JA434" s="141"/>
      <c r="JB434" s="141"/>
      <c r="JC434" s="141"/>
      <c r="JD434" s="141"/>
      <c r="JE434" s="141"/>
      <c r="JF434" s="141"/>
      <c r="JG434" s="141"/>
      <c r="JH434" s="141"/>
      <c r="JI434" s="141"/>
      <c r="JJ434" s="141"/>
      <c r="JK434" s="141"/>
      <c r="JL434" s="141"/>
      <c r="JM434" s="141"/>
      <c r="JN434" s="141"/>
      <c r="JO434" s="141"/>
      <c r="JP434" s="141"/>
      <c r="JQ434" s="141"/>
      <c r="JR434" s="141"/>
      <c r="JS434" s="141"/>
      <c r="JT434" s="141"/>
      <c r="JU434" s="141"/>
      <c r="JV434" s="141"/>
      <c r="JW434" s="141"/>
      <c r="JX434" s="141"/>
      <c r="JY434" s="141"/>
      <c r="JZ434" s="141"/>
      <c r="KA434" s="141"/>
      <c r="KB434" s="141"/>
      <c r="KC434" s="141"/>
      <c r="KD434" s="141"/>
      <c r="KE434" s="141"/>
      <c r="KF434" s="141"/>
      <c r="KG434" s="141"/>
      <c r="KH434" s="141"/>
      <c r="KI434" s="141"/>
      <c r="KJ434" s="141"/>
      <c r="KK434" s="141"/>
      <c r="KL434" s="141"/>
      <c r="KM434" s="141"/>
      <c r="KN434" s="141"/>
      <c r="KO434" s="141"/>
      <c r="KP434" s="141"/>
      <c r="KQ434" s="141"/>
      <c r="KR434" s="141"/>
      <c r="KS434" s="141"/>
      <c r="KT434" s="141"/>
      <c r="KU434" s="141"/>
      <c r="KV434" s="141"/>
      <c r="KW434" s="141"/>
      <c r="KX434" s="141"/>
      <c r="KY434" s="141"/>
      <c r="KZ434" s="141"/>
      <c r="LA434" s="141"/>
      <c r="LB434" s="141"/>
      <c r="LC434" s="141"/>
      <c r="LD434" s="141"/>
      <c r="LE434" s="141"/>
      <c r="LF434" s="141"/>
      <c r="LG434" s="141"/>
      <c r="LH434" s="141"/>
      <c r="LI434" s="141"/>
      <c r="LJ434" s="141"/>
      <c r="LK434" s="141"/>
      <c r="LL434" s="141"/>
      <c r="LM434" s="141"/>
      <c r="LN434" s="141"/>
      <c r="LO434" s="141"/>
      <c r="LP434" s="141"/>
      <c r="LQ434" s="141"/>
      <c r="LR434" s="141"/>
      <c r="LS434" s="141"/>
      <c r="LT434" s="141"/>
      <c r="LU434" s="141"/>
      <c r="LV434" s="141"/>
      <c r="LW434" s="141"/>
      <c r="LX434" s="141"/>
      <c r="LY434" s="141"/>
      <c r="LZ434" s="141"/>
      <c r="MA434" s="141"/>
      <c r="MB434" s="141"/>
      <c r="MC434" s="141"/>
      <c r="MD434" s="141"/>
      <c r="ME434" s="141"/>
      <c r="MF434" s="141"/>
      <c r="MG434" s="141"/>
      <c r="MH434" s="141"/>
      <c r="MI434" s="141"/>
      <c r="MJ434" s="141"/>
      <c r="MK434" s="141"/>
      <c r="ML434" s="141"/>
      <c r="MM434" s="141"/>
      <c r="MN434" s="141"/>
      <c r="MO434" s="141"/>
      <c r="MP434" s="141"/>
      <c r="MQ434" s="141"/>
      <c r="MR434" s="141"/>
      <c r="MS434" s="141"/>
      <c r="MT434" s="141"/>
      <c r="MU434" s="141"/>
      <c r="MV434" s="141"/>
      <c r="MW434" s="141"/>
      <c r="MX434" s="141"/>
      <c r="MY434" s="141"/>
      <c r="MZ434" s="141"/>
      <c r="NA434" s="141"/>
      <c r="NB434" s="141"/>
      <c r="NC434" s="141"/>
      <c r="ND434" s="141"/>
      <c r="NE434" s="141"/>
      <c r="NF434" s="141"/>
      <c r="NG434" s="141"/>
      <c r="NH434" s="141"/>
      <c r="NI434" s="141"/>
      <c r="NJ434" s="141"/>
      <c r="NK434" s="141"/>
      <c r="NL434" s="141"/>
      <c r="NM434" s="141"/>
      <c r="NN434" s="141"/>
      <c r="NO434" s="141"/>
      <c r="NP434" s="141"/>
      <c r="NQ434" s="141"/>
      <c r="NR434" s="141"/>
      <c r="NS434" s="141"/>
      <c r="NT434" s="141"/>
      <c r="NU434" s="141"/>
      <c r="NV434" s="141"/>
      <c r="NW434" s="141"/>
      <c r="NX434" s="141"/>
      <c r="NY434" s="141"/>
      <c r="NZ434" s="141"/>
      <c r="OA434" s="141"/>
      <c r="OB434" s="141"/>
      <c r="OC434" s="141"/>
      <c r="OD434" s="141"/>
      <c r="OE434" s="141"/>
      <c r="OF434" s="141"/>
      <c r="OG434" s="141"/>
      <c r="OH434" s="141"/>
      <c r="OI434" s="141"/>
      <c r="OJ434" s="141"/>
      <c r="OK434" s="141"/>
      <c r="OL434" s="141"/>
      <c r="OM434" s="141"/>
      <c r="ON434" s="141"/>
      <c r="OO434" s="141"/>
      <c r="OP434" s="141"/>
      <c r="OQ434" s="141"/>
      <c r="OR434" s="141"/>
      <c r="OS434" s="141"/>
      <c r="OT434" s="141"/>
      <c r="OU434" s="141"/>
      <c r="OV434" s="141"/>
      <c r="OW434" s="141"/>
      <c r="OX434" s="141"/>
      <c r="OY434" s="141"/>
      <c r="OZ434" s="141"/>
      <c r="PA434" s="141"/>
      <c r="PB434" s="141"/>
      <c r="PC434" s="141"/>
      <c r="PD434" s="141"/>
      <c r="PE434" s="141"/>
      <c r="PF434" s="141"/>
      <c r="PG434" s="141"/>
      <c r="PH434" s="141"/>
      <c r="PI434" s="141"/>
      <c r="PJ434" s="141"/>
      <c r="PK434" s="141"/>
      <c r="PL434" s="141"/>
      <c r="PM434" s="141"/>
      <c r="PN434" s="141"/>
      <c r="PO434" s="141"/>
      <c r="PP434" s="141"/>
      <c r="PQ434" s="141"/>
      <c r="PR434" s="141"/>
      <c r="PS434" s="141"/>
      <c r="PT434" s="141"/>
      <c r="PU434" s="141"/>
      <c r="PV434" s="141"/>
      <c r="PW434" s="141"/>
      <c r="PX434" s="141"/>
      <c r="PY434" s="141"/>
      <c r="PZ434" s="141"/>
      <c r="QA434" s="141"/>
      <c r="QB434" s="141"/>
      <c r="QC434" s="141"/>
      <c r="QD434" s="141"/>
      <c r="QE434" s="141"/>
      <c r="QF434" s="141"/>
    </row>
    <row r="435" spans="1:449" ht="118.5" hidden="1" customHeight="1">
      <c r="A435" s="252">
        <v>409</v>
      </c>
      <c r="B435" s="253" t="s">
        <v>959</v>
      </c>
      <c r="C435" s="215" t="s">
        <v>649</v>
      </c>
      <c r="D435" s="213" t="s">
        <v>344</v>
      </c>
      <c r="E435" s="213" t="s">
        <v>5209</v>
      </c>
      <c r="F435" s="215" t="s">
        <v>650</v>
      </c>
      <c r="G435" s="213" t="s">
        <v>269</v>
      </c>
      <c r="H435" s="213" t="s">
        <v>341</v>
      </c>
      <c r="I435" s="213" t="s">
        <v>651</v>
      </c>
      <c r="J435" s="215" t="s">
        <v>671</v>
      </c>
      <c r="K435" s="215" t="s">
        <v>672</v>
      </c>
      <c r="L435" s="215" t="s">
        <v>673</v>
      </c>
      <c r="M435" s="215" t="s">
        <v>674</v>
      </c>
      <c r="N435" s="215" t="s">
        <v>675</v>
      </c>
      <c r="O435" s="273" t="s">
        <v>158</v>
      </c>
      <c r="P435" s="213" t="s">
        <v>183</v>
      </c>
      <c r="Q435" s="213" t="s">
        <v>657</v>
      </c>
      <c r="R435" s="213" t="s">
        <v>250</v>
      </c>
      <c r="S435" s="255" t="s">
        <v>5210</v>
      </c>
      <c r="T435" s="371" t="s">
        <v>932</v>
      </c>
      <c r="U435" s="274" t="s">
        <v>5073</v>
      </c>
      <c r="V435" s="274">
        <v>2021</v>
      </c>
      <c r="W435" s="255" t="s">
        <v>5186</v>
      </c>
      <c r="X435" s="61" t="s">
        <v>5187</v>
      </c>
      <c r="Y435" s="275" t="s">
        <v>5201</v>
      </c>
      <c r="Z435" s="61" t="s">
        <v>5211</v>
      </c>
      <c r="AA435" s="371">
        <v>3</v>
      </c>
      <c r="AB435" s="273" t="s">
        <v>5212</v>
      </c>
      <c r="AC435" s="273" t="s">
        <v>5213</v>
      </c>
      <c r="AD435" s="605">
        <v>1</v>
      </c>
      <c r="AE435" s="61" t="s">
        <v>5214</v>
      </c>
      <c r="AF435" s="277">
        <v>44545</v>
      </c>
      <c r="AG435" s="607">
        <v>44895</v>
      </c>
      <c r="AH435" s="260">
        <v>44743</v>
      </c>
      <c r="AI435" s="260" t="s">
        <v>309</v>
      </c>
      <c r="AJ435" s="260" t="s">
        <v>309</v>
      </c>
      <c r="AK435" s="218">
        <f t="shared" si="59"/>
        <v>184</v>
      </c>
      <c r="AL435" s="278" t="s">
        <v>557</v>
      </c>
      <c r="AM435" s="316"/>
      <c r="AN435" s="316"/>
      <c r="AO435" s="316"/>
      <c r="AP435" s="317"/>
      <c r="AQ435" s="213" t="s">
        <v>386</v>
      </c>
      <c r="AR435" s="223">
        <v>444</v>
      </c>
      <c r="AS435" s="279" t="s">
        <v>398</v>
      </c>
      <c r="AT435" s="262" t="s">
        <v>412</v>
      </c>
      <c r="AU435" s="279" t="s">
        <v>557</v>
      </c>
      <c r="AV435" s="221" t="s">
        <v>412</v>
      </c>
      <c r="AW435" s="317"/>
      <c r="AX435" s="317"/>
      <c r="AY435" s="279" t="s">
        <v>400</v>
      </c>
      <c r="AZ435" s="221" t="s">
        <v>383</v>
      </c>
      <c r="BA435" s="247" t="s">
        <v>390</v>
      </c>
      <c r="BB435" s="250" t="s">
        <v>789</v>
      </c>
      <c r="BC435" s="264">
        <v>44620</v>
      </c>
      <c r="BD435" s="250" t="s">
        <v>394</v>
      </c>
      <c r="BE435" s="240" t="s">
        <v>576</v>
      </c>
      <c r="BF435" s="124">
        <v>0</v>
      </c>
      <c r="BG435" s="213" t="s">
        <v>386</v>
      </c>
      <c r="BH435" s="223">
        <v>-44620</v>
      </c>
      <c r="BI435" s="221" t="s">
        <v>398</v>
      </c>
      <c r="BJ435" s="267"/>
      <c r="BK435" s="267"/>
      <c r="BL435" s="267"/>
      <c r="BM435" s="267"/>
      <c r="BN435" s="221"/>
      <c r="BO435" s="267"/>
      <c r="BP435" s="268" t="s">
        <v>293</v>
      </c>
      <c r="BQ435" s="62" t="s">
        <v>5215</v>
      </c>
      <c r="BR435" s="269">
        <v>44712</v>
      </c>
      <c r="BS435" s="233">
        <v>0</v>
      </c>
      <c r="BT435" s="234">
        <v>1</v>
      </c>
      <c r="BU435" s="235" t="s">
        <v>380</v>
      </c>
      <c r="BV435" s="223">
        <v>184</v>
      </c>
      <c r="BW435" s="221" t="s">
        <v>398</v>
      </c>
      <c r="BX435" s="383">
        <v>44727</v>
      </c>
      <c r="BY435" s="290" t="s">
        <v>5216</v>
      </c>
      <c r="BZ435" s="380" t="s">
        <v>403</v>
      </c>
      <c r="CA435" s="106">
        <v>1</v>
      </c>
      <c r="CB435" s="236" t="s">
        <v>294</v>
      </c>
      <c r="CC435" s="94"/>
      <c r="CD435" s="236" t="s">
        <v>294</v>
      </c>
      <c r="CE435" s="233" t="s">
        <v>1125</v>
      </c>
      <c r="CF435" s="233" t="s">
        <v>1125</v>
      </c>
      <c r="CG435" s="375" t="s">
        <v>328</v>
      </c>
      <c r="CH435" s="233" t="s">
        <v>328</v>
      </c>
      <c r="CI435" s="234">
        <v>1</v>
      </c>
      <c r="CJ435" s="235" t="str">
        <f t="shared" si="60"/>
        <v>CUMPLIMIENTO TOTAL</v>
      </c>
      <c r="CK435" s="223" t="str">
        <f t="shared" si="64"/>
        <v>NO APLICA ACCION CERRADA</v>
      </c>
      <c r="CL435" s="221" t="str">
        <f t="shared" si="65"/>
        <v>NO APLICA ACCION CERRADA</v>
      </c>
      <c r="CM435" s="239" t="s">
        <v>328</v>
      </c>
      <c r="CN435" s="82" t="s">
        <v>1125</v>
      </c>
      <c r="CO435" s="291" t="s">
        <v>403</v>
      </c>
      <c r="CP435" s="116">
        <v>1</v>
      </c>
      <c r="CQ435" s="236" t="s">
        <v>294</v>
      </c>
      <c r="CR435" s="94"/>
      <c r="CS435" s="249">
        <v>44963</v>
      </c>
      <c r="CT435" s="82" t="s">
        <v>1125</v>
      </c>
      <c r="CU435" s="82" t="s">
        <v>339</v>
      </c>
      <c r="CV435" s="107">
        <v>1</v>
      </c>
      <c r="CW435" s="110">
        <v>1</v>
      </c>
      <c r="CX435" s="235" t="str">
        <f t="shared" si="61"/>
        <v>CUMPLIMIENTO TOTAL</v>
      </c>
      <c r="CY435" s="223" t="str">
        <f t="shared" si="62"/>
        <v>NO APLICA ACCION CERRADA</v>
      </c>
      <c r="CZ435" s="221" t="str">
        <f t="shared" si="66"/>
        <v>NO APLICA ACCION CERRADA</v>
      </c>
      <c r="DA435" s="239" t="s">
        <v>328</v>
      </c>
      <c r="DB435" s="82" t="s">
        <v>1125</v>
      </c>
      <c r="DC435" s="82" t="s">
        <v>339</v>
      </c>
      <c r="DD435" s="107">
        <v>1</v>
      </c>
      <c r="DE435" s="97" t="s">
        <v>294</v>
      </c>
      <c r="DF435" s="94"/>
      <c r="DG435" s="141"/>
      <c r="DH435" s="141"/>
      <c r="DI435" s="141"/>
      <c r="DJ435" s="141"/>
      <c r="DK435" s="141"/>
      <c r="DL435" s="141"/>
      <c r="DM435" s="141"/>
      <c r="DN435" s="141"/>
      <c r="DO435" s="141"/>
      <c r="DP435" s="141"/>
      <c r="DQ435" s="141"/>
      <c r="DR435" s="141"/>
      <c r="DS435" s="141"/>
      <c r="DT435" s="141"/>
      <c r="DU435" s="141"/>
      <c r="DV435" s="141"/>
      <c r="DW435" s="141"/>
      <c r="DX435" s="141"/>
      <c r="DY435" s="141"/>
      <c r="DZ435" s="141"/>
      <c r="EA435" s="141"/>
      <c r="EB435" s="141"/>
      <c r="EC435" s="141"/>
      <c r="ED435" s="141"/>
      <c r="EE435" s="141"/>
      <c r="EF435" s="141"/>
      <c r="EG435" s="141"/>
      <c r="EH435" s="141"/>
      <c r="EI435" s="141"/>
      <c r="EJ435" s="141"/>
      <c r="EK435" s="141"/>
      <c r="EL435" s="141"/>
      <c r="EM435" s="141"/>
      <c r="EN435" s="141"/>
      <c r="EO435" s="141"/>
      <c r="EP435" s="141"/>
      <c r="EQ435" s="141"/>
      <c r="ER435" s="141"/>
      <c r="ES435" s="141"/>
      <c r="ET435" s="141"/>
      <c r="EU435" s="141"/>
      <c r="EV435" s="141"/>
      <c r="EW435" s="141"/>
      <c r="EX435" s="141"/>
      <c r="EY435" s="141"/>
      <c r="EZ435" s="141"/>
      <c r="FA435" s="141"/>
      <c r="FB435" s="141"/>
      <c r="FC435" s="141"/>
      <c r="FD435" s="141"/>
      <c r="FE435" s="141"/>
      <c r="FF435" s="141"/>
      <c r="FG435" s="141"/>
      <c r="FH435" s="141"/>
      <c r="FI435" s="141"/>
      <c r="FJ435" s="141"/>
      <c r="FK435" s="141"/>
      <c r="FL435" s="141"/>
      <c r="FM435" s="141"/>
      <c r="FN435" s="141"/>
      <c r="FO435" s="141"/>
      <c r="FP435" s="141"/>
      <c r="FQ435" s="141"/>
      <c r="FR435" s="141"/>
      <c r="FS435" s="141"/>
      <c r="FT435" s="141"/>
      <c r="FU435" s="141"/>
      <c r="FV435" s="141"/>
      <c r="FW435" s="141"/>
      <c r="FX435" s="141"/>
      <c r="FY435" s="141"/>
      <c r="FZ435" s="141"/>
      <c r="GA435" s="141"/>
      <c r="GB435" s="141"/>
      <c r="GC435" s="141"/>
      <c r="GD435" s="141"/>
      <c r="GE435" s="141"/>
      <c r="GF435" s="141"/>
      <c r="GG435" s="141"/>
      <c r="GH435" s="141"/>
      <c r="GI435" s="141"/>
      <c r="GJ435" s="141"/>
      <c r="GK435" s="141"/>
      <c r="GL435" s="141"/>
      <c r="GM435" s="141"/>
      <c r="GN435" s="141"/>
      <c r="GO435" s="141"/>
      <c r="GP435" s="141"/>
      <c r="GQ435" s="141"/>
      <c r="GR435" s="141"/>
      <c r="GS435" s="141"/>
      <c r="GT435" s="141"/>
      <c r="GU435" s="141"/>
      <c r="GV435" s="141"/>
      <c r="GW435" s="141"/>
      <c r="GX435" s="141"/>
      <c r="GY435" s="141"/>
      <c r="GZ435" s="141"/>
      <c r="HA435" s="141"/>
      <c r="HB435" s="141"/>
      <c r="HC435" s="141"/>
      <c r="HD435" s="141"/>
      <c r="HE435" s="141"/>
      <c r="HF435" s="141"/>
      <c r="HG435" s="141"/>
      <c r="HH435" s="141"/>
      <c r="HI435" s="141"/>
      <c r="HJ435" s="141"/>
      <c r="HK435" s="141"/>
      <c r="HL435" s="141"/>
      <c r="HM435" s="141"/>
      <c r="HN435" s="141"/>
      <c r="HO435" s="141"/>
      <c r="HP435" s="141"/>
      <c r="HQ435" s="141"/>
      <c r="HR435" s="141"/>
      <c r="HS435" s="141"/>
      <c r="HT435" s="141"/>
      <c r="HU435" s="141"/>
      <c r="HV435" s="141"/>
      <c r="HW435" s="141"/>
      <c r="HX435" s="141"/>
      <c r="HY435" s="141"/>
      <c r="HZ435" s="141"/>
      <c r="IA435" s="141"/>
      <c r="IB435" s="141"/>
      <c r="IC435" s="141"/>
      <c r="ID435" s="141"/>
      <c r="IE435" s="141"/>
      <c r="IF435" s="141"/>
      <c r="IG435" s="141"/>
      <c r="IH435" s="141"/>
      <c r="II435" s="141"/>
      <c r="IJ435" s="141"/>
      <c r="IK435" s="141"/>
      <c r="IL435" s="141"/>
      <c r="IM435" s="141"/>
      <c r="IN435" s="141"/>
      <c r="IO435" s="141"/>
      <c r="IP435" s="141"/>
      <c r="IQ435" s="141"/>
      <c r="IR435" s="141"/>
      <c r="IS435" s="141"/>
      <c r="IT435" s="141"/>
      <c r="IU435" s="141"/>
      <c r="IV435" s="141"/>
      <c r="IW435" s="141"/>
      <c r="IX435" s="141"/>
      <c r="IY435" s="141"/>
      <c r="IZ435" s="141"/>
      <c r="JA435" s="141"/>
      <c r="JB435" s="141"/>
      <c r="JC435" s="141"/>
      <c r="JD435" s="141"/>
      <c r="JE435" s="141"/>
      <c r="JF435" s="141"/>
      <c r="JG435" s="141"/>
      <c r="JH435" s="141"/>
      <c r="JI435" s="141"/>
      <c r="JJ435" s="141"/>
      <c r="JK435" s="141"/>
      <c r="JL435" s="141"/>
      <c r="JM435" s="141"/>
      <c r="JN435" s="141"/>
      <c r="JO435" s="141"/>
      <c r="JP435" s="141"/>
      <c r="JQ435" s="141"/>
      <c r="JR435" s="141"/>
      <c r="JS435" s="141"/>
      <c r="JT435" s="141"/>
      <c r="JU435" s="141"/>
      <c r="JV435" s="141"/>
      <c r="JW435" s="141"/>
      <c r="JX435" s="141"/>
      <c r="JY435" s="141"/>
      <c r="JZ435" s="141"/>
      <c r="KA435" s="141"/>
      <c r="KB435" s="141"/>
      <c r="KC435" s="141"/>
      <c r="KD435" s="141"/>
      <c r="KE435" s="141"/>
      <c r="KF435" s="141"/>
      <c r="KG435" s="141"/>
      <c r="KH435" s="141"/>
      <c r="KI435" s="141"/>
      <c r="KJ435" s="141"/>
      <c r="KK435" s="141"/>
      <c r="KL435" s="141"/>
      <c r="KM435" s="141"/>
      <c r="KN435" s="141"/>
      <c r="KO435" s="141"/>
      <c r="KP435" s="141"/>
      <c r="KQ435" s="141"/>
      <c r="KR435" s="141"/>
      <c r="KS435" s="141"/>
      <c r="KT435" s="141"/>
      <c r="KU435" s="141"/>
      <c r="KV435" s="141"/>
      <c r="KW435" s="141"/>
      <c r="KX435" s="141"/>
      <c r="KY435" s="141"/>
      <c r="KZ435" s="141"/>
      <c r="LA435" s="141"/>
      <c r="LB435" s="141"/>
      <c r="LC435" s="141"/>
      <c r="LD435" s="141"/>
      <c r="LE435" s="141"/>
      <c r="LF435" s="141"/>
      <c r="LG435" s="141"/>
      <c r="LH435" s="141"/>
      <c r="LI435" s="141"/>
      <c r="LJ435" s="141"/>
      <c r="LK435" s="141"/>
      <c r="LL435" s="141"/>
      <c r="LM435" s="141"/>
      <c r="LN435" s="141"/>
      <c r="LO435" s="141"/>
      <c r="LP435" s="141"/>
      <c r="LQ435" s="141"/>
      <c r="LR435" s="141"/>
      <c r="LS435" s="141"/>
      <c r="LT435" s="141"/>
      <c r="LU435" s="141"/>
      <c r="LV435" s="141"/>
      <c r="LW435" s="141"/>
      <c r="LX435" s="141"/>
      <c r="LY435" s="141"/>
      <c r="LZ435" s="141"/>
      <c r="MA435" s="141"/>
      <c r="MB435" s="141"/>
      <c r="MC435" s="141"/>
      <c r="MD435" s="141"/>
      <c r="ME435" s="141"/>
      <c r="MF435" s="141"/>
      <c r="MG435" s="141"/>
      <c r="MH435" s="141"/>
      <c r="MI435" s="141"/>
      <c r="MJ435" s="141"/>
      <c r="MK435" s="141"/>
      <c r="ML435" s="141"/>
      <c r="MM435" s="141"/>
      <c r="MN435" s="141"/>
      <c r="MO435" s="141"/>
      <c r="MP435" s="141"/>
      <c r="MQ435" s="141"/>
      <c r="MR435" s="141"/>
      <c r="MS435" s="141"/>
      <c r="MT435" s="141"/>
      <c r="MU435" s="141"/>
      <c r="MV435" s="141"/>
      <c r="MW435" s="141"/>
      <c r="MX435" s="141"/>
      <c r="MY435" s="141"/>
      <c r="MZ435" s="141"/>
      <c r="NA435" s="141"/>
      <c r="NB435" s="141"/>
      <c r="NC435" s="141"/>
      <c r="ND435" s="141"/>
      <c r="NE435" s="141"/>
      <c r="NF435" s="141"/>
      <c r="NG435" s="141"/>
      <c r="NH435" s="141"/>
      <c r="NI435" s="141"/>
      <c r="NJ435" s="141"/>
      <c r="NK435" s="141"/>
      <c r="NL435" s="141"/>
      <c r="NM435" s="141"/>
      <c r="NN435" s="141"/>
      <c r="NO435" s="141"/>
      <c r="NP435" s="141"/>
      <c r="NQ435" s="141"/>
      <c r="NR435" s="141"/>
      <c r="NS435" s="141"/>
      <c r="NT435" s="141"/>
      <c r="NU435" s="141"/>
      <c r="NV435" s="141"/>
      <c r="NW435" s="141"/>
      <c r="NX435" s="141"/>
      <c r="NY435" s="141"/>
      <c r="NZ435" s="141"/>
      <c r="OA435" s="141"/>
      <c r="OB435" s="141"/>
      <c r="OC435" s="141"/>
      <c r="OD435" s="141"/>
      <c r="OE435" s="141"/>
      <c r="OF435" s="141"/>
      <c r="OG435" s="141"/>
      <c r="OH435" s="141"/>
      <c r="OI435" s="141"/>
      <c r="OJ435" s="141"/>
      <c r="OK435" s="141"/>
      <c r="OL435" s="141"/>
      <c r="OM435" s="141"/>
      <c r="ON435" s="141"/>
      <c r="OO435" s="141"/>
      <c r="OP435" s="141"/>
      <c r="OQ435" s="141"/>
      <c r="OR435" s="141"/>
      <c r="OS435" s="141"/>
      <c r="OT435" s="141"/>
      <c r="OU435" s="141"/>
      <c r="OV435" s="141"/>
      <c r="OW435" s="141"/>
      <c r="OX435" s="141"/>
      <c r="OY435" s="141"/>
      <c r="OZ435" s="141"/>
      <c r="PA435" s="141"/>
      <c r="PB435" s="141"/>
      <c r="PC435" s="141"/>
      <c r="PD435" s="141"/>
      <c r="PE435" s="141"/>
      <c r="PF435" s="141"/>
      <c r="PG435" s="141"/>
      <c r="PH435" s="141"/>
      <c r="PI435" s="141"/>
      <c r="PJ435" s="141"/>
      <c r="PK435" s="141"/>
      <c r="PL435" s="141"/>
      <c r="PM435" s="141"/>
      <c r="PN435" s="141"/>
      <c r="PO435" s="141"/>
      <c r="PP435" s="141"/>
      <c r="PQ435" s="141"/>
      <c r="PR435" s="141"/>
      <c r="PS435" s="141"/>
      <c r="PT435" s="141"/>
      <c r="PU435" s="141"/>
      <c r="PV435" s="141"/>
      <c r="PW435" s="141"/>
      <c r="PX435" s="141"/>
      <c r="PY435" s="141"/>
      <c r="PZ435" s="141"/>
      <c r="QA435" s="141"/>
      <c r="QB435" s="141"/>
      <c r="QC435" s="141"/>
      <c r="QD435" s="141"/>
      <c r="QE435" s="141"/>
      <c r="QF435" s="141"/>
      <c r="QG435" s="141"/>
    </row>
    <row r="436" spans="1:449" s="251" customFormat="1" ht="118.5" hidden="1" customHeight="1">
      <c r="A436" s="252">
        <v>410</v>
      </c>
      <c r="B436" s="253" t="s">
        <v>705</v>
      </c>
      <c r="C436" s="254" t="s">
        <v>282</v>
      </c>
      <c r="D436" s="255" t="s">
        <v>342</v>
      </c>
      <c r="E436" s="213" t="s">
        <v>778</v>
      </c>
      <c r="F436" s="215" t="s">
        <v>705</v>
      </c>
      <c r="G436" s="245" t="s">
        <v>282</v>
      </c>
      <c r="H436" s="255" t="s">
        <v>342</v>
      </c>
      <c r="I436" s="213" t="s">
        <v>210</v>
      </c>
      <c r="J436" s="215" t="s">
        <v>706</v>
      </c>
      <c r="K436" s="398" t="s">
        <v>638</v>
      </c>
      <c r="L436" s="398" t="s">
        <v>639</v>
      </c>
      <c r="M436" s="216" t="s">
        <v>707</v>
      </c>
      <c r="N436" s="398" t="s">
        <v>708</v>
      </c>
      <c r="O436" s="273" t="s">
        <v>686</v>
      </c>
      <c r="P436" s="213" t="s">
        <v>541</v>
      </c>
      <c r="Q436" s="213" t="s">
        <v>666</v>
      </c>
      <c r="R436" s="213" t="s">
        <v>250</v>
      </c>
      <c r="S436" s="255" t="s">
        <v>5217</v>
      </c>
      <c r="T436" s="371">
        <v>11</v>
      </c>
      <c r="U436" s="274" t="s">
        <v>780</v>
      </c>
      <c r="V436" s="274">
        <v>2021</v>
      </c>
      <c r="W436" s="255" t="s">
        <v>781</v>
      </c>
      <c r="X436" s="61" t="s">
        <v>782</v>
      </c>
      <c r="Y436" s="275" t="s">
        <v>783</v>
      </c>
      <c r="Z436" s="61" t="s">
        <v>5218</v>
      </c>
      <c r="AA436" s="371">
        <v>1</v>
      </c>
      <c r="AB436" s="273" t="s">
        <v>5219</v>
      </c>
      <c r="AC436" s="273" t="s">
        <v>5220</v>
      </c>
      <c r="AD436" s="605">
        <v>1</v>
      </c>
      <c r="AE436" s="61" t="s">
        <v>5221</v>
      </c>
      <c r="AF436" s="277">
        <v>44593</v>
      </c>
      <c r="AG436" s="607">
        <v>44834</v>
      </c>
      <c r="AH436" s="260">
        <v>44743</v>
      </c>
      <c r="AI436" s="213" t="s">
        <v>309</v>
      </c>
      <c r="AJ436" s="61" t="s">
        <v>309</v>
      </c>
      <c r="AK436" s="218">
        <f t="shared" si="59"/>
        <v>123</v>
      </c>
      <c r="AL436" s="278" t="s">
        <v>788</v>
      </c>
      <c r="AM436" s="316"/>
      <c r="AN436" s="316"/>
      <c r="AO436" s="316"/>
      <c r="AP436" s="317"/>
      <c r="AQ436" s="213"/>
      <c r="AR436" s="223"/>
      <c r="AS436" s="279"/>
      <c r="AT436" s="262"/>
      <c r="AU436" s="279"/>
      <c r="AV436" s="221"/>
      <c r="AW436" s="317"/>
      <c r="AX436" s="317"/>
      <c r="AY436" s="279"/>
      <c r="AZ436" s="221"/>
      <c r="BA436" s="247" t="s">
        <v>390</v>
      </c>
      <c r="BB436" s="267" t="s">
        <v>789</v>
      </c>
      <c r="BC436" s="375">
        <v>44620</v>
      </c>
      <c r="BD436" s="316" t="s">
        <v>474</v>
      </c>
      <c r="BE436" s="36" t="s">
        <v>790</v>
      </c>
      <c r="BF436" s="266">
        <v>0</v>
      </c>
      <c r="BG436" s="213" t="s">
        <v>386</v>
      </c>
      <c r="BH436" s="223">
        <v>-44620</v>
      </c>
      <c r="BI436" s="221" t="s">
        <v>398</v>
      </c>
      <c r="BJ436" s="267"/>
      <c r="BK436" s="267"/>
      <c r="BL436" s="267"/>
      <c r="BM436" s="267"/>
      <c r="BN436" s="221"/>
      <c r="BO436" s="267"/>
      <c r="BP436" s="268" t="s">
        <v>293</v>
      </c>
      <c r="BQ436" s="62" t="s">
        <v>5222</v>
      </c>
      <c r="BR436" s="269">
        <v>44712</v>
      </c>
      <c r="BS436" s="233" t="s">
        <v>1222</v>
      </c>
      <c r="BT436" s="234">
        <v>1</v>
      </c>
      <c r="BU436" s="235" t="s">
        <v>380</v>
      </c>
      <c r="BV436" s="223">
        <v>123</v>
      </c>
      <c r="BW436" s="221" t="s">
        <v>398</v>
      </c>
      <c r="BX436" s="249">
        <v>44734</v>
      </c>
      <c r="BY436" s="94" t="s">
        <v>5223</v>
      </c>
      <c r="BZ436" s="94" t="s">
        <v>722</v>
      </c>
      <c r="CA436" s="108">
        <v>1</v>
      </c>
      <c r="CB436" s="236" t="s">
        <v>294</v>
      </c>
      <c r="CC436" s="94"/>
      <c r="CD436" s="236" t="s">
        <v>294</v>
      </c>
      <c r="CE436" s="233" t="s">
        <v>1125</v>
      </c>
      <c r="CF436" s="233" t="s">
        <v>1125</v>
      </c>
      <c r="CG436" s="375" t="s">
        <v>328</v>
      </c>
      <c r="CH436" s="233" t="s">
        <v>328</v>
      </c>
      <c r="CI436" s="234">
        <v>1</v>
      </c>
      <c r="CJ436" s="235" t="str">
        <f t="shared" si="60"/>
        <v>CUMPLIMIENTO TOTAL</v>
      </c>
      <c r="CK436" s="223" t="str">
        <f t="shared" si="64"/>
        <v>NO APLICA ACCION CERRADA</v>
      </c>
      <c r="CL436" s="221" t="str">
        <f t="shared" si="65"/>
        <v>NO APLICA ACCION CERRADA</v>
      </c>
      <c r="CM436" s="239" t="s">
        <v>328</v>
      </c>
      <c r="CN436" s="82" t="s">
        <v>1125</v>
      </c>
      <c r="CO436" s="70" t="s">
        <v>722</v>
      </c>
      <c r="CP436" s="116">
        <v>1</v>
      </c>
      <c r="CQ436" s="236" t="s">
        <v>294</v>
      </c>
      <c r="CR436" s="94"/>
      <c r="CS436" s="249">
        <v>44963</v>
      </c>
      <c r="CT436" s="82" t="s">
        <v>1125</v>
      </c>
      <c r="CU436" s="82" t="s">
        <v>339</v>
      </c>
      <c r="CV436" s="107">
        <v>1</v>
      </c>
      <c r="CW436" s="110">
        <v>1</v>
      </c>
      <c r="CX436" s="235" t="str">
        <f t="shared" si="61"/>
        <v>CUMPLIMIENTO TOTAL</v>
      </c>
      <c r="CY436" s="223" t="str">
        <f t="shared" si="62"/>
        <v>NO APLICA ACCION CERRADA</v>
      </c>
      <c r="CZ436" s="221" t="str">
        <f t="shared" si="66"/>
        <v>NO APLICA ACCION CERRADA</v>
      </c>
      <c r="DA436" s="239" t="s">
        <v>328</v>
      </c>
      <c r="DB436" s="82" t="s">
        <v>1125</v>
      </c>
      <c r="DC436" s="82" t="s">
        <v>339</v>
      </c>
      <c r="DD436" s="107">
        <v>1</v>
      </c>
      <c r="DE436" s="97" t="s">
        <v>294</v>
      </c>
      <c r="DF436" s="94"/>
      <c r="DG436" s="141"/>
      <c r="DH436" s="141"/>
      <c r="DI436" s="141"/>
      <c r="DJ436" s="141"/>
      <c r="DK436" s="141"/>
      <c r="DL436" s="141"/>
      <c r="DM436" s="141"/>
      <c r="DN436" s="141"/>
      <c r="DO436" s="141"/>
      <c r="DP436" s="141"/>
      <c r="DQ436" s="141"/>
      <c r="DR436" s="141"/>
      <c r="DS436" s="141"/>
      <c r="DT436" s="141"/>
      <c r="DU436" s="141"/>
      <c r="DV436" s="141"/>
      <c r="DW436" s="141"/>
      <c r="DX436" s="141"/>
      <c r="DY436" s="141"/>
      <c r="DZ436" s="141"/>
      <c r="EA436" s="141"/>
      <c r="EB436" s="141"/>
      <c r="EC436" s="141"/>
      <c r="ED436" s="141"/>
      <c r="EE436" s="141"/>
      <c r="EF436" s="141"/>
      <c r="EG436" s="141"/>
      <c r="EH436" s="141"/>
      <c r="EI436" s="141"/>
      <c r="EJ436" s="141"/>
      <c r="EK436" s="141"/>
      <c r="EL436" s="141"/>
      <c r="EM436" s="141"/>
      <c r="EN436" s="141"/>
      <c r="EO436" s="141"/>
      <c r="EP436" s="141"/>
      <c r="EQ436" s="141"/>
      <c r="ER436" s="141"/>
      <c r="ES436" s="141"/>
      <c r="ET436" s="141"/>
      <c r="EU436" s="141"/>
      <c r="EV436" s="141"/>
      <c r="EW436" s="141"/>
      <c r="EX436" s="141"/>
      <c r="EY436" s="141"/>
      <c r="EZ436" s="141"/>
      <c r="FA436" s="141"/>
      <c r="FB436" s="141"/>
      <c r="FC436" s="141"/>
      <c r="FD436" s="141"/>
      <c r="FE436" s="141"/>
      <c r="FF436" s="141"/>
      <c r="FG436" s="141"/>
      <c r="FH436" s="141"/>
      <c r="FI436" s="141"/>
      <c r="FJ436" s="141"/>
      <c r="FK436" s="141"/>
      <c r="FL436" s="141"/>
      <c r="FM436" s="141"/>
      <c r="FN436" s="141"/>
      <c r="FO436" s="141"/>
      <c r="FP436" s="141"/>
      <c r="FQ436" s="141"/>
      <c r="FR436" s="141"/>
      <c r="FS436" s="141"/>
      <c r="FT436" s="141"/>
      <c r="FU436" s="141"/>
      <c r="FV436" s="141"/>
      <c r="FW436" s="141"/>
      <c r="FX436" s="141"/>
      <c r="FY436" s="141"/>
      <c r="FZ436" s="141"/>
      <c r="GA436" s="141"/>
      <c r="GB436" s="141"/>
      <c r="GC436" s="141"/>
      <c r="GD436" s="141"/>
      <c r="GE436" s="141"/>
      <c r="GF436" s="141"/>
      <c r="GG436" s="141"/>
      <c r="GH436" s="141"/>
      <c r="GI436" s="141"/>
      <c r="GJ436" s="141"/>
      <c r="GK436" s="141"/>
      <c r="GL436" s="141"/>
      <c r="GM436" s="141"/>
      <c r="GN436" s="141"/>
      <c r="GO436" s="141"/>
      <c r="GP436" s="141"/>
      <c r="GQ436" s="141"/>
      <c r="GR436" s="141"/>
      <c r="GS436" s="141"/>
      <c r="GT436" s="141"/>
      <c r="GU436" s="141"/>
      <c r="GV436" s="141"/>
      <c r="GW436" s="141"/>
      <c r="GX436" s="141"/>
      <c r="GY436" s="141"/>
      <c r="GZ436" s="141"/>
      <c r="HA436" s="141"/>
      <c r="HB436" s="141"/>
      <c r="HC436" s="141"/>
      <c r="HD436" s="141"/>
      <c r="HE436" s="141"/>
      <c r="HF436" s="141"/>
      <c r="HG436" s="141"/>
      <c r="HH436" s="141"/>
      <c r="HI436" s="141"/>
      <c r="HJ436" s="141"/>
      <c r="HK436" s="141"/>
      <c r="HL436" s="141"/>
      <c r="HM436" s="141"/>
      <c r="HN436" s="141"/>
      <c r="HO436" s="141"/>
      <c r="HP436" s="141"/>
      <c r="HQ436" s="141"/>
      <c r="HR436" s="141"/>
      <c r="HS436" s="141"/>
      <c r="HT436" s="141"/>
      <c r="HU436" s="141"/>
      <c r="HV436" s="141"/>
      <c r="HW436" s="141"/>
      <c r="HX436" s="141"/>
      <c r="HY436" s="141"/>
      <c r="HZ436" s="141"/>
      <c r="IA436" s="141"/>
      <c r="IB436" s="141"/>
      <c r="IC436" s="141"/>
      <c r="ID436" s="141"/>
      <c r="IE436" s="141"/>
      <c r="IF436" s="141"/>
      <c r="IG436" s="141"/>
      <c r="IH436" s="141"/>
      <c r="II436" s="141"/>
      <c r="IJ436" s="141"/>
      <c r="IK436" s="141"/>
      <c r="IL436" s="141"/>
      <c r="IM436" s="141"/>
      <c r="IN436" s="141"/>
      <c r="IO436" s="141"/>
      <c r="IP436" s="141"/>
      <c r="IQ436" s="141"/>
      <c r="IR436" s="141"/>
      <c r="IS436" s="141"/>
      <c r="IT436" s="141"/>
      <c r="IU436" s="141"/>
      <c r="IV436" s="141"/>
      <c r="IW436" s="141"/>
      <c r="IX436" s="141"/>
      <c r="IY436" s="141"/>
      <c r="IZ436" s="141"/>
      <c r="JA436" s="141"/>
      <c r="JB436" s="141"/>
      <c r="JC436" s="141"/>
      <c r="JD436" s="141"/>
      <c r="JE436" s="141"/>
      <c r="JF436" s="141"/>
      <c r="JG436" s="141"/>
      <c r="JH436" s="141"/>
      <c r="JI436" s="141"/>
      <c r="JJ436" s="141"/>
      <c r="JK436" s="141"/>
      <c r="JL436" s="141"/>
      <c r="JM436" s="141"/>
      <c r="JN436" s="141"/>
      <c r="JO436" s="141"/>
      <c r="JP436" s="141"/>
      <c r="JQ436" s="141"/>
      <c r="JR436" s="141"/>
      <c r="JS436" s="141"/>
      <c r="JT436" s="141"/>
      <c r="JU436" s="141"/>
      <c r="JV436" s="141"/>
      <c r="JW436" s="141"/>
      <c r="JX436" s="141"/>
      <c r="JY436" s="141"/>
      <c r="JZ436" s="141"/>
      <c r="KA436" s="141"/>
      <c r="KB436" s="141"/>
      <c r="KC436" s="141"/>
      <c r="KD436" s="141"/>
      <c r="KE436" s="141"/>
      <c r="KF436" s="141"/>
      <c r="KG436" s="141"/>
      <c r="KH436" s="141"/>
      <c r="KI436" s="141"/>
      <c r="KJ436" s="141"/>
      <c r="KK436" s="141"/>
      <c r="KL436" s="141"/>
      <c r="KM436" s="141"/>
      <c r="KN436" s="141"/>
      <c r="KO436" s="141"/>
      <c r="KP436" s="141"/>
      <c r="KQ436" s="141"/>
      <c r="KR436" s="141"/>
      <c r="KS436" s="141"/>
      <c r="KT436" s="141"/>
      <c r="KU436" s="141"/>
      <c r="KV436" s="141"/>
      <c r="KW436" s="141"/>
      <c r="KX436" s="141"/>
      <c r="KY436" s="141"/>
      <c r="KZ436" s="141"/>
      <c r="LA436" s="141"/>
      <c r="LB436" s="141"/>
      <c r="LC436" s="141"/>
      <c r="LD436" s="141"/>
      <c r="LE436" s="141"/>
      <c r="LF436" s="141"/>
      <c r="LG436" s="141"/>
      <c r="LH436" s="141"/>
      <c r="LI436" s="141"/>
      <c r="LJ436" s="141"/>
      <c r="LK436" s="141"/>
      <c r="LL436" s="141"/>
      <c r="LM436" s="141"/>
      <c r="LN436" s="141"/>
      <c r="LO436" s="141"/>
      <c r="LP436" s="141"/>
      <c r="LQ436" s="141"/>
      <c r="LR436" s="141"/>
      <c r="LS436" s="141"/>
      <c r="LT436" s="141"/>
      <c r="LU436" s="141"/>
      <c r="LV436" s="141"/>
      <c r="LW436" s="141"/>
      <c r="LX436" s="141"/>
      <c r="LY436" s="141"/>
      <c r="LZ436" s="141"/>
      <c r="MA436" s="141"/>
      <c r="MB436" s="141"/>
      <c r="MC436" s="141"/>
      <c r="MD436" s="141"/>
      <c r="ME436" s="141"/>
      <c r="MF436" s="141"/>
      <c r="MG436" s="141"/>
      <c r="MH436" s="141"/>
      <c r="MI436" s="141"/>
      <c r="MJ436" s="141"/>
      <c r="MK436" s="141"/>
      <c r="ML436" s="141"/>
      <c r="MM436" s="141"/>
      <c r="MN436" s="141"/>
      <c r="MO436" s="141"/>
      <c r="MP436" s="141"/>
      <c r="MQ436" s="141"/>
      <c r="MR436" s="141"/>
      <c r="MS436" s="141"/>
      <c r="MT436" s="141"/>
      <c r="MU436" s="141"/>
      <c r="MV436" s="141"/>
      <c r="MW436" s="141"/>
      <c r="MX436" s="141"/>
      <c r="MY436" s="141"/>
      <c r="MZ436" s="141"/>
      <c r="NA436" s="141"/>
      <c r="NB436" s="141"/>
      <c r="NC436" s="141"/>
      <c r="ND436" s="141"/>
      <c r="NE436" s="141"/>
      <c r="NF436" s="141"/>
      <c r="NG436" s="141"/>
      <c r="NH436" s="141"/>
      <c r="NI436" s="141"/>
      <c r="NJ436" s="141"/>
      <c r="NK436" s="141"/>
      <c r="NL436" s="141"/>
      <c r="NM436" s="141"/>
      <c r="NN436" s="141"/>
      <c r="NO436" s="141"/>
      <c r="NP436" s="141"/>
      <c r="NQ436" s="141"/>
      <c r="NR436" s="141"/>
      <c r="NS436" s="141"/>
      <c r="NT436" s="141"/>
      <c r="NU436" s="141"/>
      <c r="NV436" s="141"/>
      <c r="NW436" s="141"/>
      <c r="NX436" s="141"/>
      <c r="NY436" s="141"/>
      <c r="NZ436" s="141"/>
      <c r="OA436" s="141"/>
      <c r="OB436" s="141"/>
      <c r="OC436" s="141"/>
      <c r="OD436" s="141"/>
      <c r="OE436" s="141"/>
      <c r="OF436" s="141"/>
      <c r="OG436" s="141"/>
      <c r="OH436" s="141"/>
      <c r="OI436" s="141"/>
      <c r="OJ436" s="141"/>
      <c r="OK436" s="141"/>
      <c r="OL436" s="141"/>
      <c r="OM436" s="141"/>
      <c r="ON436" s="141"/>
      <c r="OO436" s="141"/>
      <c r="OP436" s="141"/>
      <c r="OQ436" s="141"/>
      <c r="OR436" s="141"/>
      <c r="OS436" s="141"/>
      <c r="OT436" s="141"/>
      <c r="OU436" s="141"/>
      <c r="OV436" s="141"/>
      <c r="OW436" s="141"/>
      <c r="OX436" s="141"/>
      <c r="OY436" s="141"/>
      <c r="OZ436" s="141"/>
      <c r="PA436" s="141"/>
      <c r="PB436" s="141"/>
      <c r="PC436" s="141"/>
      <c r="PD436" s="141"/>
      <c r="PE436" s="141"/>
      <c r="PF436" s="141"/>
      <c r="PG436" s="141"/>
      <c r="PH436" s="141"/>
      <c r="PI436" s="141"/>
      <c r="PJ436" s="141"/>
      <c r="PK436" s="141"/>
      <c r="PL436" s="141"/>
      <c r="PM436" s="141"/>
      <c r="PN436" s="141"/>
      <c r="PO436" s="141"/>
      <c r="PP436" s="141"/>
      <c r="PQ436" s="141"/>
      <c r="PR436" s="141"/>
      <c r="PS436" s="141"/>
      <c r="PT436" s="141"/>
      <c r="PU436" s="141"/>
      <c r="PV436" s="141"/>
      <c r="PW436" s="141"/>
      <c r="PX436" s="141"/>
      <c r="PY436" s="141"/>
      <c r="PZ436" s="141"/>
      <c r="QA436" s="141"/>
      <c r="QB436" s="141"/>
      <c r="QC436" s="141"/>
      <c r="QD436" s="141"/>
      <c r="QE436" s="141"/>
      <c r="QF436" s="141"/>
      <c r="QG436" s="145"/>
    </row>
    <row r="437" spans="1:449" s="145" customFormat="1" ht="118.5" hidden="1" customHeight="1">
      <c r="A437" s="252">
        <v>413</v>
      </c>
      <c r="B437" s="253" t="s">
        <v>705</v>
      </c>
      <c r="C437" s="254" t="s">
        <v>282</v>
      </c>
      <c r="D437" s="255" t="s">
        <v>342</v>
      </c>
      <c r="E437" s="213" t="s">
        <v>5224</v>
      </c>
      <c r="F437" s="213" t="s">
        <v>705</v>
      </c>
      <c r="G437" s="256" t="s">
        <v>282</v>
      </c>
      <c r="H437" s="255" t="s">
        <v>342</v>
      </c>
      <c r="I437" s="213" t="s">
        <v>3661</v>
      </c>
      <c r="J437" s="215" t="s">
        <v>706</v>
      </c>
      <c r="K437" s="398" t="s">
        <v>638</v>
      </c>
      <c r="L437" s="398" t="s">
        <v>639</v>
      </c>
      <c r="M437" s="216" t="s">
        <v>707</v>
      </c>
      <c r="N437" s="398" t="s">
        <v>708</v>
      </c>
      <c r="O437" s="273" t="s">
        <v>331</v>
      </c>
      <c r="P437" s="213" t="s">
        <v>228</v>
      </c>
      <c r="Q437" s="213" t="s">
        <v>666</v>
      </c>
      <c r="R437" s="213" t="s">
        <v>250</v>
      </c>
      <c r="S437" s="255" t="s">
        <v>5225</v>
      </c>
      <c r="T437" s="371">
        <v>12.2</v>
      </c>
      <c r="U437" s="274" t="s">
        <v>780</v>
      </c>
      <c r="V437" s="274">
        <v>2021</v>
      </c>
      <c r="W437" s="255" t="s">
        <v>5226</v>
      </c>
      <c r="X437" s="61" t="s">
        <v>5227</v>
      </c>
      <c r="Y437" s="275" t="s">
        <v>5228</v>
      </c>
      <c r="Z437" s="61" t="s">
        <v>5229</v>
      </c>
      <c r="AA437" s="371">
        <v>1</v>
      </c>
      <c r="AB437" s="273" t="s">
        <v>5230</v>
      </c>
      <c r="AC437" s="273" t="s">
        <v>5231</v>
      </c>
      <c r="AD437" s="605">
        <v>1</v>
      </c>
      <c r="AE437" s="61" t="s">
        <v>5232</v>
      </c>
      <c r="AF437" s="277">
        <v>44596</v>
      </c>
      <c r="AG437" s="607">
        <v>44716</v>
      </c>
      <c r="AH437" s="260">
        <v>44743</v>
      </c>
      <c r="AI437" s="213" t="s">
        <v>309</v>
      </c>
      <c r="AJ437" s="61" t="s">
        <v>309</v>
      </c>
      <c r="AK437" s="218">
        <f t="shared" si="59"/>
        <v>5</v>
      </c>
      <c r="AL437" s="278" t="s">
        <v>788</v>
      </c>
      <c r="AM437" s="316"/>
      <c r="AN437" s="316"/>
      <c r="AO437" s="316"/>
      <c r="AP437" s="317"/>
      <c r="AQ437" s="213"/>
      <c r="AR437" s="223"/>
      <c r="AS437" s="279"/>
      <c r="AT437" s="262"/>
      <c r="AU437" s="279"/>
      <c r="AV437" s="221"/>
      <c r="AW437" s="317"/>
      <c r="AX437" s="317"/>
      <c r="AY437" s="279"/>
      <c r="AZ437" s="221"/>
      <c r="BA437" s="247" t="s">
        <v>390</v>
      </c>
      <c r="BB437" s="267" t="s">
        <v>789</v>
      </c>
      <c r="BC437" s="375">
        <v>44620</v>
      </c>
      <c r="BD437" s="316" t="s">
        <v>474</v>
      </c>
      <c r="BE437" s="36" t="s">
        <v>790</v>
      </c>
      <c r="BF437" s="266">
        <v>0</v>
      </c>
      <c r="BG437" s="213" t="s">
        <v>386</v>
      </c>
      <c r="BH437" s="223">
        <v>-44620</v>
      </c>
      <c r="BI437" s="221" t="s">
        <v>398</v>
      </c>
      <c r="BJ437" s="267"/>
      <c r="BK437" s="267"/>
      <c r="BL437" s="267"/>
      <c r="BM437" s="267"/>
      <c r="BN437" s="221"/>
      <c r="BO437" s="267"/>
      <c r="BP437" s="268" t="s">
        <v>293</v>
      </c>
      <c r="BQ437" s="62" t="s">
        <v>5233</v>
      </c>
      <c r="BR437" s="269">
        <v>44712</v>
      </c>
      <c r="BS437" s="233" t="s">
        <v>1222</v>
      </c>
      <c r="BT437" s="234">
        <v>1</v>
      </c>
      <c r="BU437" s="235" t="s">
        <v>380</v>
      </c>
      <c r="BV437" s="223">
        <v>5</v>
      </c>
      <c r="BW437" s="221" t="s">
        <v>620</v>
      </c>
      <c r="BX437" s="249">
        <v>44734</v>
      </c>
      <c r="BY437" s="94" t="s">
        <v>5234</v>
      </c>
      <c r="BZ437" s="94" t="s">
        <v>722</v>
      </c>
      <c r="CA437" s="108">
        <v>1</v>
      </c>
      <c r="CB437" s="236" t="s">
        <v>294</v>
      </c>
      <c r="CC437" s="94"/>
      <c r="CD437" s="236" t="s">
        <v>294</v>
      </c>
      <c r="CE437" s="233" t="s">
        <v>1125</v>
      </c>
      <c r="CF437" s="233" t="s">
        <v>1125</v>
      </c>
      <c r="CG437" s="375" t="s">
        <v>328</v>
      </c>
      <c r="CH437" s="233" t="s">
        <v>328</v>
      </c>
      <c r="CI437" s="234">
        <v>1</v>
      </c>
      <c r="CJ437" s="235" t="str">
        <f t="shared" si="60"/>
        <v>CUMPLIMIENTO TOTAL</v>
      </c>
      <c r="CK437" s="223" t="str">
        <f t="shared" si="64"/>
        <v>NO APLICA ACCION CERRADA</v>
      </c>
      <c r="CL437" s="221" t="str">
        <f t="shared" si="65"/>
        <v>NO APLICA ACCION CERRADA</v>
      </c>
      <c r="CM437" s="239" t="s">
        <v>328</v>
      </c>
      <c r="CN437" s="82" t="s">
        <v>1125</v>
      </c>
      <c r="CO437" s="70" t="s">
        <v>722</v>
      </c>
      <c r="CP437" s="116">
        <v>1</v>
      </c>
      <c r="CQ437" s="236" t="s">
        <v>294</v>
      </c>
      <c r="CR437" s="94"/>
      <c r="CS437" s="249">
        <v>44963</v>
      </c>
      <c r="CT437" s="82" t="s">
        <v>1125</v>
      </c>
      <c r="CU437" s="82" t="s">
        <v>339</v>
      </c>
      <c r="CV437" s="107">
        <v>1</v>
      </c>
      <c r="CW437" s="110">
        <v>1</v>
      </c>
      <c r="CX437" s="235" t="str">
        <f t="shared" si="61"/>
        <v>CUMPLIMIENTO TOTAL</v>
      </c>
      <c r="CY437" s="223" t="str">
        <f t="shared" si="62"/>
        <v>NO APLICA ACCION CERRADA</v>
      </c>
      <c r="CZ437" s="221" t="str">
        <f t="shared" si="66"/>
        <v>NO APLICA ACCION CERRADA</v>
      </c>
      <c r="DA437" s="239" t="s">
        <v>328</v>
      </c>
      <c r="DB437" s="82" t="s">
        <v>1125</v>
      </c>
      <c r="DC437" s="82" t="s">
        <v>339</v>
      </c>
      <c r="DD437" s="107">
        <v>1</v>
      </c>
      <c r="DE437" s="97" t="s">
        <v>294</v>
      </c>
      <c r="DF437" s="94"/>
      <c r="DG437" s="141"/>
      <c r="DH437" s="141"/>
      <c r="DI437" s="141"/>
      <c r="DJ437" s="141"/>
      <c r="DK437" s="141"/>
      <c r="DL437" s="141"/>
      <c r="DM437" s="141"/>
      <c r="DN437" s="141"/>
      <c r="DO437" s="141"/>
      <c r="DP437" s="141"/>
      <c r="DQ437" s="141"/>
      <c r="DR437" s="141"/>
      <c r="DS437" s="141"/>
      <c r="DT437" s="141"/>
      <c r="DU437" s="141"/>
      <c r="DV437" s="141"/>
      <c r="DW437" s="141"/>
      <c r="DX437" s="141"/>
      <c r="DY437" s="141"/>
      <c r="DZ437" s="141"/>
      <c r="EA437" s="141"/>
      <c r="EB437" s="141"/>
      <c r="EC437" s="141"/>
      <c r="ED437" s="141"/>
      <c r="EE437" s="141"/>
      <c r="EF437" s="141"/>
      <c r="EG437" s="141"/>
      <c r="EH437" s="141"/>
      <c r="EI437" s="141"/>
      <c r="EJ437" s="141"/>
      <c r="EK437" s="141"/>
      <c r="EL437" s="141"/>
      <c r="EM437" s="141"/>
      <c r="EN437" s="141"/>
      <c r="EO437" s="141"/>
      <c r="EP437" s="141"/>
      <c r="EQ437" s="141"/>
      <c r="ER437" s="141"/>
      <c r="ES437" s="141"/>
      <c r="ET437" s="141"/>
      <c r="EU437" s="141"/>
      <c r="EV437" s="141"/>
      <c r="EW437" s="141"/>
      <c r="EX437" s="141"/>
      <c r="EY437" s="141"/>
      <c r="EZ437" s="141"/>
      <c r="FA437" s="141"/>
      <c r="FB437" s="141"/>
      <c r="FC437" s="141"/>
      <c r="FD437" s="141"/>
      <c r="FE437" s="141"/>
      <c r="FF437" s="141"/>
      <c r="FG437" s="141"/>
      <c r="FH437" s="141"/>
      <c r="FI437" s="141"/>
      <c r="FJ437" s="141"/>
      <c r="FK437" s="141"/>
      <c r="FL437" s="141"/>
      <c r="FM437" s="141"/>
      <c r="FN437" s="141"/>
      <c r="FO437" s="141"/>
      <c r="FP437" s="141"/>
      <c r="FQ437" s="141"/>
      <c r="FR437" s="141"/>
      <c r="FS437" s="141"/>
      <c r="FT437" s="141"/>
      <c r="FU437" s="141"/>
      <c r="FV437" s="141"/>
      <c r="FW437" s="141"/>
      <c r="FX437" s="141"/>
      <c r="FY437" s="141"/>
      <c r="FZ437" s="141"/>
      <c r="GA437" s="141"/>
      <c r="GB437" s="141"/>
      <c r="GC437" s="141"/>
      <c r="GD437" s="141"/>
      <c r="GE437" s="141"/>
      <c r="GF437" s="141"/>
      <c r="GG437" s="141"/>
      <c r="GH437" s="141"/>
      <c r="GI437" s="141"/>
      <c r="GJ437" s="141"/>
      <c r="GK437" s="141"/>
      <c r="GL437" s="141"/>
      <c r="GM437" s="141"/>
      <c r="GN437" s="141"/>
      <c r="GO437" s="141"/>
      <c r="GP437" s="141"/>
      <c r="GQ437" s="141"/>
      <c r="GR437" s="141"/>
      <c r="GS437" s="141"/>
      <c r="GT437" s="141"/>
      <c r="GU437" s="141"/>
      <c r="GV437" s="141"/>
      <c r="GW437" s="141"/>
      <c r="GX437" s="141"/>
      <c r="GY437" s="141"/>
      <c r="GZ437" s="141"/>
      <c r="HA437" s="141"/>
      <c r="HB437" s="141"/>
      <c r="HC437" s="141"/>
      <c r="HD437" s="141"/>
      <c r="HE437" s="141"/>
      <c r="HF437" s="141"/>
      <c r="HG437" s="141"/>
      <c r="HH437" s="141"/>
      <c r="HI437" s="141"/>
      <c r="HJ437" s="141"/>
      <c r="HK437" s="141"/>
      <c r="HL437" s="141"/>
      <c r="HM437" s="141"/>
      <c r="HN437" s="141"/>
      <c r="HO437" s="141"/>
      <c r="HP437" s="141"/>
      <c r="HQ437" s="141"/>
      <c r="HR437" s="141"/>
      <c r="HS437" s="141"/>
      <c r="HT437" s="141"/>
      <c r="HU437" s="141"/>
      <c r="HV437" s="141"/>
      <c r="HW437" s="141"/>
      <c r="HX437" s="141"/>
      <c r="HY437" s="141"/>
      <c r="HZ437" s="141"/>
      <c r="IA437" s="141"/>
      <c r="IB437" s="141"/>
      <c r="IC437" s="141"/>
      <c r="ID437" s="141"/>
      <c r="IE437" s="141"/>
      <c r="IF437" s="141"/>
      <c r="IG437" s="141"/>
      <c r="IH437" s="141"/>
      <c r="II437" s="141"/>
      <c r="IJ437" s="141"/>
      <c r="IK437" s="141"/>
      <c r="IL437" s="141"/>
      <c r="IM437" s="141"/>
      <c r="IN437" s="141"/>
      <c r="IO437" s="141"/>
      <c r="IP437" s="141"/>
      <c r="IQ437" s="141"/>
      <c r="IR437" s="141"/>
      <c r="IS437" s="141"/>
      <c r="IT437" s="141"/>
      <c r="IU437" s="141"/>
      <c r="IV437" s="141"/>
      <c r="IW437" s="141"/>
      <c r="IX437" s="141"/>
      <c r="IY437" s="141"/>
      <c r="IZ437" s="141"/>
      <c r="JA437" s="141"/>
      <c r="JB437" s="141"/>
      <c r="JC437" s="141"/>
      <c r="JD437" s="141"/>
      <c r="JE437" s="141"/>
      <c r="JF437" s="141"/>
      <c r="JG437" s="141"/>
      <c r="JH437" s="141"/>
      <c r="JI437" s="141"/>
      <c r="JJ437" s="141"/>
      <c r="JK437" s="141"/>
      <c r="JL437" s="141"/>
      <c r="JM437" s="141"/>
      <c r="JN437" s="141"/>
      <c r="JO437" s="141"/>
      <c r="JP437" s="141"/>
      <c r="JQ437" s="141"/>
      <c r="JR437" s="141"/>
      <c r="JS437" s="141"/>
      <c r="JT437" s="141"/>
      <c r="JU437" s="141"/>
      <c r="JV437" s="141"/>
      <c r="JW437" s="141"/>
      <c r="JX437" s="141"/>
      <c r="JY437" s="141"/>
      <c r="JZ437" s="141"/>
      <c r="KA437" s="141"/>
      <c r="KB437" s="141"/>
      <c r="KC437" s="141"/>
      <c r="KD437" s="141"/>
      <c r="KE437" s="141"/>
      <c r="KF437" s="141"/>
      <c r="KG437" s="141"/>
      <c r="KH437" s="141"/>
      <c r="KI437" s="141"/>
      <c r="KJ437" s="141"/>
      <c r="KK437" s="141"/>
      <c r="KL437" s="141"/>
      <c r="KM437" s="141"/>
      <c r="KN437" s="141"/>
      <c r="KO437" s="141"/>
      <c r="KP437" s="141"/>
      <c r="KQ437" s="141"/>
      <c r="KR437" s="141"/>
      <c r="KS437" s="141"/>
      <c r="KT437" s="141"/>
      <c r="KU437" s="141"/>
      <c r="KV437" s="141"/>
      <c r="KW437" s="141"/>
      <c r="KX437" s="141"/>
      <c r="KY437" s="141"/>
      <c r="KZ437" s="141"/>
      <c r="LA437" s="141"/>
      <c r="LB437" s="141"/>
      <c r="LC437" s="141"/>
      <c r="LD437" s="141"/>
      <c r="LE437" s="141"/>
      <c r="LF437" s="141"/>
      <c r="LG437" s="141"/>
      <c r="LH437" s="141"/>
      <c r="LI437" s="141"/>
      <c r="LJ437" s="141"/>
      <c r="LK437" s="141"/>
      <c r="LL437" s="141"/>
      <c r="LM437" s="141"/>
      <c r="LN437" s="141"/>
      <c r="LO437" s="141"/>
      <c r="LP437" s="141"/>
      <c r="LQ437" s="141"/>
      <c r="LR437" s="141"/>
      <c r="LS437" s="141"/>
      <c r="LT437" s="141"/>
      <c r="LU437" s="141"/>
      <c r="LV437" s="141"/>
      <c r="LW437" s="141"/>
      <c r="LX437" s="141"/>
      <c r="LY437" s="141"/>
      <c r="LZ437" s="141"/>
      <c r="MA437" s="141"/>
      <c r="MB437" s="141"/>
      <c r="MC437" s="141"/>
      <c r="MD437" s="141"/>
      <c r="ME437" s="141"/>
      <c r="MF437" s="141"/>
      <c r="MG437" s="141"/>
      <c r="MH437" s="141"/>
      <c r="MI437" s="141"/>
      <c r="MJ437" s="141"/>
      <c r="MK437" s="141"/>
      <c r="ML437" s="141"/>
      <c r="MM437" s="141"/>
      <c r="MN437" s="141"/>
      <c r="MO437" s="141"/>
      <c r="MP437" s="141"/>
      <c r="MQ437" s="141"/>
      <c r="MR437" s="141"/>
      <c r="MS437" s="141"/>
      <c r="MT437" s="141"/>
      <c r="MU437" s="141"/>
      <c r="MV437" s="141"/>
      <c r="MW437" s="141"/>
      <c r="MX437" s="141"/>
      <c r="MY437" s="141"/>
      <c r="MZ437" s="141"/>
      <c r="NA437" s="141"/>
      <c r="NB437" s="141"/>
      <c r="NC437" s="141"/>
      <c r="ND437" s="141"/>
      <c r="NE437" s="141"/>
      <c r="NF437" s="141"/>
      <c r="NG437" s="141"/>
      <c r="NH437" s="141"/>
      <c r="NI437" s="141"/>
      <c r="NJ437" s="141"/>
      <c r="NK437" s="141"/>
      <c r="NL437" s="141"/>
      <c r="NM437" s="141"/>
      <c r="NN437" s="141"/>
      <c r="NO437" s="141"/>
      <c r="NP437" s="141"/>
      <c r="NQ437" s="141"/>
      <c r="NR437" s="141"/>
      <c r="NS437" s="141"/>
      <c r="NT437" s="141"/>
      <c r="NU437" s="141"/>
      <c r="NV437" s="141"/>
      <c r="NW437" s="141"/>
      <c r="NX437" s="141"/>
      <c r="NY437" s="141"/>
      <c r="NZ437" s="141"/>
      <c r="OA437" s="141"/>
      <c r="OB437" s="141"/>
      <c r="OC437" s="141"/>
      <c r="OD437" s="141"/>
      <c r="OE437" s="141"/>
      <c r="OF437" s="141"/>
      <c r="OG437" s="141"/>
      <c r="OH437" s="141"/>
      <c r="OI437" s="141"/>
      <c r="OJ437" s="141"/>
      <c r="OK437" s="141"/>
      <c r="OL437" s="141"/>
      <c r="OM437" s="141"/>
      <c r="ON437" s="141"/>
      <c r="OO437" s="141"/>
      <c r="OP437" s="141"/>
      <c r="OQ437" s="141"/>
      <c r="OR437" s="141"/>
      <c r="OS437" s="141"/>
      <c r="OT437" s="141"/>
      <c r="OU437" s="141"/>
      <c r="OV437" s="141"/>
      <c r="OW437" s="141"/>
      <c r="OX437" s="141"/>
      <c r="OY437" s="141"/>
      <c r="OZ437" s="141"/>
      <c r="PA437" s="141"/>
      <c r="PB437" s="141"/>
      <c r="PC437" s="141"/>
      <c r="PD437" s="141"/>
      <c r="PE437" s="141"/>
      <c r="PF437" s="141"/>
      <c r="PG437" s="141"/>
      <c r="PH437" s="141"/>
      <c r="PI437" s="141"/>
      <c r="PJ437" s="141"/>
      <c r="PK437" s="141"/>
      <c r="PL437" s="141"/>
      <c r="PM437" s="141"/>
      <c r="PN437" s="141"/>
      <c r="PO437" s="141"/>
      <c r="PP437" s="141"/>
      <c r="PQ437" s="141"/>
      <c r="PR437" s="141"/>
      <c r="PS437" s="141"/>
      <c r="PT437" s="141"/>
      <c r="PU437" s="141"/>
      <c r="PV437" s="141"/>
      <c r="PW437" s="141"/>
      <c r="PX437" s="141"/>
      <c r="PY437" s="141"/>
      <c r="PZ437" s="141"/>
      <c r="QA437" s="141"/>
      <c r="QB437" s="141"/>
      <c r="QC437" s="141"/>
      <c r="QD437" s="141"/>
      <c r="QE437" s="141"/>
      <c r="QF437" s="141"/>
    </row>
    <row r="438" spans="1:449" s="145" customFormat="1" ht="118.5" hidden="1" customHeight="1">
      <c r="A438" s="252">
        <v>414</v>
      </c>
      <c r="B438" s="253" t="s">
        <v>705</v>
      </c>
      <c r="C438" s="254" t="s">
        <v>282</v>
      </c>
      <c r="D438" s="255" t="s">
        <v>342</v>
      </c>
      <c r="E438" s="213" t="s">
        <v>778</v>
      </c>
      <c r="F438" s="215" t="s">
        <v>705</v>
      </c>
      <c r="G438" s="245" t="s">
        <v>282</v>
      </c>
      <c r="H438" s="255" t="s">
        <v>342</v>
      </c>
      <c r="I438" s="213" t="s">
        <v>210</v>
      </c>
      <c r="J438" s="215" t="s">
        <v>706</v>
      </c>
      <c r="K438" s="398" t="s">
        <v>638</v>
      </c>
      <c r="L438" s="398" t="s">
        <v>639</v>
      </c>
      <c r="M438" s="216" t="s">
        <v>707</v>
      </c>
      <c r="N438" s="398" t="s">
        <v>708</v>
      </c>
      <c r="O438" s="273" t="s">
        <v>75</v>
      </c>
      <c r="P438" s="213" t="s">
        <v>5235</v>
      </c>
      <c r="Q438" s="213" t="s">
        <v>666</v>
      </c>
      <c r="R438" s="213" t="s">
        <v>250</v>
      </c>
      <c r="S438" s="255" t="s">
        <v>5236</v>
      </c>
      <c r="T438" s="371">
        <v>12.3</v>
      </c>
      <c r="U438" s="274" t="s">
        <v>5237</v>
      </c>
      <c r="V438" s="274">
        <v>2021</v>
      </c>
      <c r="W438" s="255" t="s">
        <v>5238</v>
      </c>
      <c r="X438" s="61" t="s">
        <v>5239</v>
      </c>
      <c r="Y438" s="275" t="s">
        <v>5240</v>
      </c>
      <c r="Z438" s="61" t="s">
        <v>5241</v>
      </c>
      <c r="AA438" s="371">
        <v>1</v>
      </c>
      <c r="AB438" s="273" t="s">
        <v>5242</v>
      </c>
      <c r="AC438" s="273" t="s">
        <v>5243</v>
      </c>
      <c r="AD438" s="605">
        <v>1</v>
      </c>
      <c r="AE438" s="61" t="s">
        <v>5244</v>
      </c>
      <c r="AF438" s="277">
        <v>44621</v>
      </c>
      <c r="AG438" s="607">
        <v>44772</v>
      </c>
      <c r="AH438" s="260">
        <v>44743</v>
      </c>
      <c r="AI438" s="213" t="s">
        <v>309</v>
      </c>
      <c r="AJ438" s="61" t="s">
        <v>309</v>
      </c>
      <c r="AK438" s="218">
        <f t="shared" si="59"/>
        <v>61</v>
      </c>
      <c r="AL438" s="278" t="s">
        <v>788</v>
      </c>
      <c r="AM438" s="316"/>
      <c r="AN438" s="316"/>
      <c r="AO438" s="316"/>
      <c r="AP438" s="317"/>
      <c r="AQ438" s="213"/>
      <c r="AR438" s="223"/>
      <c r="AS438" s="279"/>
      <c r="AT438" s="262"/>
      <c r="AU438" s="279"/>
      <c r="AV438" s="221"/>
      <c r="AW438" s="317"/>
      <c r="AX438" s="317"/>
      <c r="AY438" s="279"/>
      <c r="AZ438" s="221"/>
      <c r="BA438" s="247" t="s">
        <v>390</v>
      </c>
      <c r="BB438" s="267" t="s">
        <v>789</v>
      </c>
      <c r="BC438" s="375">
        <v>44620</v>
      </c>
      <c r="BD438" s="316" t="s">
        <v>474</v>
      </c>
      <c r="BE438" s="36" t="s">
        <v>790</v>
      </c>
      <c r="BF438" s="266">
        <v>0</v>
      </c>
      <c r="BG438" s="213" t="s">
        <v>386</v>
      </c>
      <c r="BH438" s="223">
        <v>-44620</v>
      </c>
      <c r="BI438" s="221" t="s">
        <v>398</v>
      </c>
      <c r="BJ438" s="267"/>
      <c r="BK438" s="267"/>
      <c r="BL438" s="267"/>
      <c r="BM438" s="267"/>
      <c r="BN438" s="221"/>
      <c r="BO438" s="267"/>
      <c r="BP438" s="268" t="s">
        <v>293</v>
      </c>
      <c r="BQ438" s="62" t="s">
        <v>5245</v>
      </c>
      <c r="BR438" s="269">
        <v>44712</v>
      </c>
      <c r="BS438" s="233" t="s">
        <v>1222</v>
      </c>
      <c r="BT438" s="234">
        <v>1</v>
      </c>
      <c r="BU438" s="235" t="s">
        <v>380</v>
      </c>
      <c r="BV438" s="223">
        <v>61</v>
      </c>
      <c r="BW438" s="221" t="s">
        <v>398</v>
      </c>
      <c r="BX438" s="249">
        <v>44734</v>
      </c>
      <c r="BY438" s="94" t="s">
        <v>5246</v>
      </c>
      <c r="BZ438" s="94" t="s">
        <v>722</v>
      </c>
      <c r="CA438" s="108">
        <v>1</v>
      </c>
      <c r="CB438" s="236" t="s">
        <v>294</v>
      </c>
      <c r="CC438" s="94"/>
      <c r="CD438" s="236" t="s">
        <v>294</v>
      </c>
      <c r="CE438" s="233" t="s">
        <v>1125</v>
      </c>
      <c r="CF438" s="233" t="s">
        <v>1125</v>
      </c>
      <c r="CG438" s="375" t="s">
        <v>328</v>
      </c>
      <c r="CH438" s="233" t="s">
        <v>328</v>
      </c>
      <c r="CI438" s="234">
        <v>1</v>
      </c>
      <c r="CJ438" s="235" t="str">
        <f t="shared" si="60"/>
        <v>CUMPLIMIENTO TOTAL</v>
      </c>
      <c r="CK438" s="223" t="str">
        <f t="shared" si="64"/>
        <v>NO APLICA ACCION CERRADA</v>
      </c>
      <c r="CL438" s="221" t="str">
        <f t="shared" si="65"/>
        <v>NO APLICA ACCION CERRADA</v>
      </c>
      <c r="CM438" s="239" t="s">
        <v>328</v>
      </c>
      <c r="CN438" s="82" t="s">
        <v>1125</v>
      </c>
      <c r="CO438" s="70" t="s">
        <v>722</v>
      </c>
      <c r="CP438" s="116">
        <v>1</v>
      </c>
      <c r="CQ438" s="236" t="s">
        <v>294</v>
      </c>
      <c r="CR438" s="94"/>
      <c r="CS438" s="249">
        <v>44963</v>
      </c>
      <c r="CT438" s="82" t="s">
        <v>1125</v>
      </c>
      <c r="CU438" s="82" t="s">
        <v>339</v>
      </c>
      <c r="CV438" s="107">
        <v>1</v>
      </c>
      <c r="CW438" s="110">
        <v>1</v>
      </c>
      <c r="CX438" s="235" t="str">
        <f t="shared" si="61"/>
        <v>CUMPLIMIENTO TOTAL</v>
      </c>
      <c r="CY438" s="223" t="str">
        <f t="shared" si="62"/>
        <v>NO APLICA ACCION CERRADA</v>
      </c>
      <c r="CZ438" s="221" t="str">
        <f t="shared" si="66"/>
        <v>NO APLICA ACCION CERRADA</v>
      </c>
      <c r="DA438" s="239" t="s">
        <v>328</v>
      </c>
      <c r="DB438" s="82" t="s">
        <v>1125</v>
      </c>
      <c r="DC438" s="82" t="s">
        <v>339</v>
      </c>
      <c r="DD438" s="107">
        <v>1</v>
      </c>
      <c r="DE438" s="97" t="s">
        <v>294</v>
      </c>
      <c r="DF438" s="94"/>
      <c r="DG438" s="141"/>
      <c r="DH438" s="141"/>
      <c r="DI438" s="141"/>
      <c r="DJ438" s="141"/>
      <c r="DK438" s="141"/>
      <c r="DL438" s="141"/>
      <c r="DM438" s="141"/>
      <c r="DN438" s="141"/>
      <c r="DO438" s="141"/>
      <c r="DP438" s="141"/>
      <c r="DQ438" s="141"/>
      <c r="DR438" s="141"/>
      <c r="DS438" s="141"/>
      <c r="DT438" s="141"/>
      <c r="DU438" s="141"/>
      <c r="DV438" s="141"/>
      <c r="DW438" s="141"/>
      <c r="DX438" s="141"/>
      <c r="DY438" s="141"/>
      <c r="DZ438" s="141"/>
      <c r="EA438" s="141"/>
      <c r="EB438" s="141"/>
      <c r="EC438" s="141"/>
      <c r="ED438" s="141"/>
      <c r="EE438" s="141"/>
      <c r="EF438" s="141"/>
      <c r="EG438" s="141"/>
      <c r="EH438" s="141"/>
      <c r="EI438" s="141"/>
      <c r="EJ438" s="141"/>
      <c r="EK438" s="141"/>
      <c r="EL438" s="141"/>
      <c r="EM438" s="141"/>
      <c r="EN438" s="141"/>
      <c r="EO438" s="141"/>
      <c r="EP438" s="141"/>
      <c r="EQ438" s="141"/>
      <c r="ER438" s="141"/>
      <c r="ES438" s="141"/>
      <c r="ET438" s="141"/>
      <c r="EU438" s="141"/>
      <c r="EV438" s="141"/>
      <c r="EW438" s="141"/>
      <c r="EX438" s="141"/>
      <c r="EY438" s="141"/>
      <c r="EZ438" s="141"/>
      <c r="FA438" s="141"/>
      <c r="FB438" s="141"/>
      <c r="FC438" s="141"/>
      <c r="FD438" s="141"/>
      <c r="FE438" s="141"/>
      <c r="FF438" s="141"/>
      <c r="FG438" s="141"/>
      <c r="FH438" s="141"/>
      <c r="FI438" s="141"/>
      <c r="FJ438" s="141"/>
      <c r="FK438" s="141"/>
      <c r="FL438" s="141"/>
      <c r="FM438" s="141"/>
      <c r="FN438" s="141"/>
      <c r="FO438" s="141"/>
      <c r="FP438" s="141"/>
      <c r="FQ438" s="141"/>
      <c r="FR438" s="141"/>
      <c r="FS438" s="141"/>
      <c r="FT438" s="141"/>
      <c r="FU438" s="141"/>
      <c r="FV438" s="141"/>
      <c r="FW438" s="141"/>
      <c r="FX438" s="141"/>
      <c r="FY438" s="141"/>
      <c r="FZ438" s="141"/>
      <c r="GA438" s="141"/>
      <c r="GB438" s="141"/>
      <c r="GC438" s="141"/>
      <c r="GD438" s="141"/>
      <c r="GE438" s="141"/>
      <c r="GF438" s="141"/>
      <c r="GG438" s="141"/>
      <c r="GH438" s="141"/>
      <c r="GI438" s="141"/>
      <c r="GJ438" s="141"/>
      <c r="GK438" s="141"/>
      <c r="GL438" s="141"/>
      <c r="GM438" s="141"/>
      <c r="GN438" s="141"/>
      <c r="GO438" s="141"/>
      <c r="GP438" s="141"/>
      <c r="GQ438" s="141"/>
      <c r="GR438" s="141"/>
      <c r="GS438" s="141"/>
      <c r="GT438" s="141"/>
      <c r="GU438" s="141"/>
      <c r="GV438" s="141"/>
      <c r="GW438" s="141"/>
      <c r="GX438" s="141"/>
      <c r="GY438" s="141"/>
      <c r="GZ438" s="141"/>
      <c r="HA438" s="141"/>
      <c r="HB438" s="141"/>
      <c r="HC438" s="141"/>
      <c r="HD438" s="141"/>
      <c r="HE438" s="141"/>
      <c r="HF438" s="141"/>
      <c r="HG438" s="141"/>
      <c r="HH438" s="141"/>
      <c r="HI438" s="141"/>
      <c r="HJ438" s="141"/>
      <c r="HK438" s="141"/>
      <c r="HL438" s="141"/>
      <c r="HM438" s="141"/>
      <c r="HN438" s="141"/>
      <c r="HO438" s="141"/>
      <c r="HP438" s="141"/>
      <c r="HQ438" s="141"/>
      <c r="HR438" s="141"/>
      <c r="HS438" s="141"/>
      <c r="HT438" s="141"/>
      <c r="HU438" s="141"/>
      <c r="HV438" s="141"/>
      <c r="HW438" s="141"/>
      <c r="HX438" s="141"/>
      <c r="HY438" s="141"/>
      <c r="HZ438" s="141"/>
      <c r="IA438" s="141"/>
      <c r="IB438" s="141"/>
      <c r="IC438" s="141"/>
      <c r="ID438" s="141"/>
      <c r="IE438" s="141"/>
      <c r="IF438" s="141"/>
      <c r="IG438" s="141"/>
      <c r="IH438" s="141"/>
      <c r="II438" s="141"/>
      <c r="IJ438" s="141"/>
      <c r="IK438" s="141"/>
      <c r="IL438" s="141"/>
      <c r="IM438" s="141"/>
      <c r="IN438" s="141"/>
      <c r="IO438" s="141"/>
      <c r="IP438" s="141"/>
      <c r="IQ438" s="141"/>
      <c r="IR438" s="141"/>
      <c r="IS438" s="141"/>
      <c r="IT438" s="141"/>
      <c r="IU438" s="141"/>
      <c r="IV438" s="141"/>
      <c r="IW438" s="141"/>
      <c r="IX438" s="141"/>
      <c r="IY438" s="141"/>
      <c r="IZ438" s="141"/>
      <c r="JA438" s="141"/>
      <c r="JB438" s="141"/>
      <c r="JC438" s="141"/>
      <c r="JD438" s="141"/>
      <c r="JE438" s="141"/>
      <c r="JF438" s="141"/>
      <c r="JG438" s="141"/>
      <c r="JH438" s="141"/>
      <c r="JI438" s="141"/>
      <c r="JJ438" s="141"/>
      <c r="JK438" s="141"/>
      <c r="JL438" s="141"/>
      <c r="JM438" s="141"/>
      <c r="JN438" s="141"/>
      <c r="JO438" s="141"/>
      <c r="JP438" s="141"/>
      <c r="JQ438" s="141"/>
      <c r="JR438" s="141"/>
      <c r="JS438" s="141"/>
      <c r="JT438" s="141"/>
      <c r="JU438" s="141"/>
      <c r="JV438" s="141"/>
      <c r="JW438" s="141"/>
      <c r="JX438" s="141"/>
      <c r="JY438" s="141"/>
      <c r="JZ438" s="141"/>
      <c r="KA438" s="141"/>
      <c r="KB438" s="141"/>
      <c r="KC438" s="141"/>
      <c r="KD438" s="141"/>
      <c r="KE438" s="141"/>
      <c r="KF438" s="141"/>
      <c r="KG438" s="141"/>
      <c r="KH438" s="141"/>
      <c r="KI438" s="141"/>
      <c r="KJ438" s="141"/>
      <c r="KK438" s="141"/>
      <c r="KL438" s="141"/>
      <c r="KM438" s="141"/>
      <c r="KN438" s="141"/>
      <c r="KO438" s="141"/>
      <c r="KP438" s="141"/>
      <c r="KQ438" s="141"/>
      <c r="KR438" s="141"/>
      <c r="KS438" s="141"/>
      <c r="KT438" s="141"/>
      <c r="KU438" s="141"/>
      <c r="KV438" s="141"/>
      <c r="KW438" s="141"/>
      <c r="KX438" s="141"/>
      <c r="KY438" s="141"/>
      <c r="KZ438" s="141"/>
      <c r="LA438" s="141"/>
      <c r="LB438" s="141"/>
      <c r="LC438" s="141"/>
      <c r="LD438" s="141"/>
      <c r="LE438" s="141"/>
      <c r="LF438" s="141"/>
      <c r="LG438" s="141"/>
      <c r="LH438" s="141"/>
      <c r="LI438" s="141"/>
      <c r="LJ438" s="141"/>
      <c r="LK438" s="141"/>
      <c r="LL438" s="141"/>
      <c r="LM438" s="141"/>
      <c r="LN438" s="141"/>
      <c r="LO438" s="141"/>
      <c r="LP438" s="141"/>
      <c r="LQ438" s="141"/>
      <c r="LR438" s="141"/>
      <c r="LS438" s="141"/>
      <c r="LT438" s="141"/>
      <c r="LU438" s="141"/>
      <c r="LV438" s="141"/>
      <c r="LW438" s="141"/>
      <c r="LX438" s="141"/>
      <c r="LY438" s="141"/>
      <c r="LZ438" s="141"/>
      <c r="MA438" s="141"/>
      <c r="MB438" s="141"/>
      <c r="MC438" s="141"/>
      <c r="MD438" s="141"/>
      <c r="ME438" s="141"/>
      <c r="MF438" s="141"/>
      <c r="MG438" s="141"/>
      <c r="MH438" s="141"/>
      <c r="MI438" s="141"/>
      <c r="MJ438" s="141"/>
      <c r="MK438" s="141"/>
      <c r="ML438" s="141"/>
      <c r="MM438" s="141"/>
      <c r="MN438" s="141"/>
      <c r="MO438" s="141"/>
      <c r="MP438" s="141"/>
      <c r="MQ438" s="141"/>
      <c r="MR438" s="141"/>
      <c r="MS438" s="141"/>
      <c r="MT438" s="141"/>
      <c r="MU438" s="141"/>
      <c r="MV438" s="141"/>
      <c r="MW438" s="141"/>
      <c r="MX438" s="141"/>
      <c r="MY438" s="141"/>
      <c r="MZ438" s="141"/>
      <c r="NA438" s="141"/>
      <c r="NB438" s="141"/>
      <c r="NC438" s="141"/>
      <c r="ND438" s="141"/>
      <c r="NE438" s="141"/>
      <c r="NF438" s="141"/>
      <c r="NG438" s="141"/>
      <c r="NH438" s="141"/>
      <c r="NI438" s="141"/>
      <c r="NJ438" s="141"/>
      <c r="NK438" s="141"/>
      <c r="NL438" s="141"/>
      <c r="NM438" s="141"/>
      <c r="NN438" s="141"/>
      <c r="NO438" s="141"/>
      <c r="NP438" s="141"/>
      <c r="NQ438" s="141"/>
      <c r="NR438" s="141"/>
      <c r="NS438" s="141"/>
      <c r="NT438" s="141"/>
      <c r="NU438" s="141"/>
      <c r="NV438" s="141"/>
      <c r="NW438" s="141"/>
      <c r="NX438" s="141"/>
      <c r="NY438" s="141"/>
      <c r="NZ438" s="141"/>
      <c r="OA438" s="141"/>
      <c r="OB438" s="141"/>
      <c r="OC438" s="141"/>
      <c r="OD438" s="141"/>
      <c r="OE438" s="141"/>
      <c r="OF438" s="141"/>
      <c r="OG438" s="141"/>
      <c r="OH438" s="141"/>
      <c r="OI438" s="141"/>
      <c r="OJ438" s="141"/>
      <c r="OK438" s="141"/>
      <c r="OL438" s="141"/>
      <c r="OM438" s="141"/>
      <c r="ON438" s="141"/>
      <c r="OO438" s="141"/>
      <c r="OP438" s="141"/>
      <c r="OQ438" s="141"/>
      <c r="OR438" s="141"/>
      <c r="OS438" s="141"/>
      <c r="OT438" s="141"/>
      <c r="OU438" s="141"/>
      <c r="OV438" s="141"/>
      <c r="OW438" s="141"/>
      <c r="OX438" s="141"/>
      <c r="OY438" s="141"/>
      <c r="OZ438" s="141"/>
      <c r="PA438" s="141"/>
      <c r="PB438" s="141"/>
      <c r="PC438" s="141"/>
      <c r="PD438" s="141"/>
      <c r="PE438" s="141"/>
      <c r="PF438" s="141"/>
      <c r="PG438" s="141"/>
      <c r="PH438" s="141"/>
      <c r="PI438" s="141"/>
      <c r="PJ438" s="141"/>
      <c r="PK438" s="141"/>
      <c r="PL438" s="141"/>
      <c r="PM438" s="141"/>
      <c r="PN438" s="141"/>
      <c r="PO438" s="141"/>
      <c r="PP438" s="141"/>
      <c r="PQ438" s="141"/>
      <c r="PR438" s="141"/>
      <c r="PS438" s="141"/>
      <c r="PT438" s="141"/>
      <c r="PU438" s="141"/>
      <c r="PV438" s="141"/>
      <c r="PW438" s="141"/>
      <c r="PX438" s="141"/>
      <c r="PY438" s="141"/>
      <c r="PZ438" s="141"/>
      <c r="QA438" s="141"/>
      <c r="QB438" s="141"/>
      <c r="QC438" s="141"/>
      <c r="QD438" s="141"/>
      <c r="QE438" s="141"/>
      <c r="QF438" s="141"/>
    </row>
    <row r="439" spans="1:449" s="145" customFormat="1" ht="118.5" hidden="1" customHeight="1">
      <c r="A439" s="252">
        <v>417</v>
      </c>
      <c r="B439" s="253" t="s">
        <v>75</v>
      </c>
      <c r="C439" s="254" t="s">
        <v>269</v>
      </c>
      <c r="D439" s="255" t="s">
        <v>341</v>
      </c>
      <c r="E439" s="284" t="s">
        <v>857</v>
      </c>
      <c r="F439" s="255" t="s">
        <v>75</v>
      </c>
      <c r="G439" s="254" t="s">
        <v>269</v>
      </c>
      <c r="H439" s="213" t="s">
        <v>341</v>
      </c>
      <c r="I439" s="213" t="s">
        <v>858</v>
      </c>
      <c r="J439" s="287" t="s">
        <v>857</v>
      </c>
      <c r="K439" s="395" t="s">
        <v>638</v>
      </c>
      <c r="L439" s="395" t="s">
        <v>639</v>
      </c>
      <c r="M439" s="288" t="s">
        <v>660</v>
      </c>
      <c r="N439" s="395" t="s">
        <v>661</v>
      </c>
      <c r="O439" s="213" t="s">
        <v>75</v>
      </c>
      <c r="P439" s="213" t="s">
        <v>859</v>
      </c>
      <c r="Q439" s="213" t="s">
        <v>482</v>
      </c>
      <c r="R439" s="213" t="s">
        <v>250</v>
      </c>
      <c r="S439" s="255" t="s">
        <v>5247</v>
      </c>
      <c r="T439" s="255" t="s">
        <v>1019</v>
      </c>
      <c r="U439" s="213" t="s">
        <v>862</v>
      </c>
      <c r="V439" s="213">
        <v>2021</v>
      </c>
      <c r="W439" s="255" t="s">
        <v>5248</v>
      </c>
      <c r="X439" s="284" t="s">
        <v>5249</v>
      </c>
      <c r="Y439" s="214" t="s">
        <v>5250</v>
      </c>
      <c r="Z439" s="284" t="s">
        <v>5251</v>
      </c>
      <c r="AA439" s="371">
        <v>1</v>
      </c>
      <c r="AB439" s="213" t="s">
        <v>5252</v>
      </c>
      <c r="AC439" s="213" t="s">
        <v>5253</v>
      </c>
      <c r="AD439" s="255">
        <v>1</v>
      </c>
      <c r="AE439" s="284" t="s">
        <v>5254</v>
      </c>
      <c r="AF439" s="684">
        <v>44603</v>
      </c>
      <c r="AG439" s="684">
        <v>44620</v>
      </c>
      <c r="AH439" s="260">
        <v>44743</v>
      </c>
      <c r="AI439" s="213" t="s">
        <v>309</v>
      </c>
      <c r="AJ439" s="284" t="s">
        <v>309</v>
      </c>
      <c r="AK439" s="218">
        <f t="shared" si="59"/>
        <v>-91</v>
      </c>
      <c r="AL439" s="278" t="s">
        <v>788</v>
      </c>
      <c r="AM439" s="316"/>
      <c r="AN439" s="316"/>
      <c r="AO439" s="316"/>
      <c r="AP439" s="317"/>
      <c r="AQ439" s="213"/>
      <c r="AR439" s="223"/>
      <c r="AS439" s="279"/>
      <c r="AT439" s="262"/>
      <c r="AU439" s="279"/>
      <c r="AV439" s="221"/>
      <c r="AW439" s="317"/>
      <c r="AX439" s="317"/>
      <c r="AY439" s="279"/>
      <c r="AZ439" s="221"/>
      <c r="BA439" s="247" t="s">
        <v>390</v>
      </c>
      <c r="BB439" s="316" t="s">
        <v>870</v>
      </c>
      <c r="BC439" s="269">
        <v>44620</v>
      </c>
      <c r="BD439" s="316" t="s">
        <v>474</v>
      </c>
      <c r="BE439" s="246" t="s">
        <v>871</v>
      </c>
      <c r="BF439" s="317">
        <v>0</v>
      </c>
      <c r="BG439" s="213" t="s">
        <v>386</v>
      </c>
      <c r="BH439" s="223">
        <v>-44620</v>
      </c>
      <c r="BI439" s="221" t="s">
        <v>387</v>
      </c>
      <c r="BJ439" s="267"/>
      <c r="BK439" s="267"/>
      <c r="BL439" s="267"/>
      <c r="BM439" s="267"/>
      <c r="BN439" s="221"/>
      <c r="BO439" s="267"/>
      <c r="BP439" s="268" t="s">
        <v>293</v>
      </c>
      <c r="BQ439" s="62" t="s">
        <v>5255</v>
      </c>
      <c r="BR439" s="269">
        <v>44712</v>
      </c>
      <c r="BS439" s="233" t="s">
        <v>1236</v>
      </c>
      <c r="BT439" s="234">
        <v>1</v>
      </c>
      <c r="BU439" s="235" t="s">
        <v>380</v>
      </c>
      <c r="BV439" s="223">
        <v>-91</v>
      </c>
      <c r="BW439" s="221" t="s">
        <v>387</v>
      </c>
      <c r="BX439" s="289">
        <v>44727</v>
      </c>
      <c r="BY439" s="290" t="s">
        <v>5256</v>
      </c>
      <c r="BZ439" s="291" t="s">
        <v>403</v>
      </c>
      <c r="CA439" s="106">
        <v>1</v>
      </c>
      <c r="CB439" s="236" t="s">
        <v>294</v>
      </c>
      <c r="CC439" s="94"/>
      <c r="CD439" s="236" t="s">
        <v>294</v>
      </c>
      <c r="CE439" s="233" t="s">
        <v>1125</v>
      </c>
      <c r="CF439" s="233" t="s">
        <v>1125</v>
      </c>
      <c r="CG439" s="375" t="s">
        <v>328</v>
      </c>
      <c r="CH439" s="233" t="s">
        <v>328</v>
      </c>
      <c r="CI439" s="234">
        <v>1</v>
      </c>
      <c r="CJ439" s="235" t="str">
        <f t="shared" si="60"/>
        <v>CUMPLIMIENTO TOTAL</v>
      </c>
      <c r="CK439" s="223" t="str">
        <f t="shared" si="64"/>
        <v>NO APLICA ACCION CERRADA</v>
      </c>
      <c r="CL439" s="221" t="str">
        <f t="shared" si="65"/>
        <v>NO APLICA ACCION CERRADA</v>
      </c>
      <c r="CM439" s="239" t="s">
        <v>328</v>
      </c>
      <c r="CN439" s="82" t="s">
        <v>1125</v>
      </c>
      <c r="CO439" s="291" t="s">
        <v>403</v>
      </c>
      <c r="CP439" s="116">
        <v>1</v>
      </c>
      <c r="CQ439" s="236" t="s">
        <v>294</v>
      </c>
      <c r="CR439" s="94"/>
      <c r="CS439" s="249">
        <v>44963</v>
      </c>
      <c r="CT439" s="82" t="s">
        <v>1125</v>
      </c>
      <c r="CU439" s="82" t="s">
        <v>339</v>
      </c>
      <c r="CV439" s="107">
        <v>1</v>
      </c>
      <c r="CW439" s="110">
        <v>1</v>
      </c>
      <c r="CX439" s="235" t="str">
        <f t="shared" si="61"/>
        <v>CUMPLIMIENTO TOTAL</v>
      </c>
      <c r="CY439" s="223" t="str">
        <f t="shared" si="62"/>
        <v>NO APLICA ACCION CERRADA</v>
      </c>
      <c r="CZ439" s="221" t="str">
        <f t="shared" si="66"/>
        <v>NO APLICA ACCION CERRADA</v>
      </c>
      <c r="DA439" s="239" t="s">
        <v>328</v>
      </c>
      <c r="DB439" s="82" t="s">
        <v>1125</v>
      </c>
      <c r="DC439" s="82" t="s">
        <v>339</v>
      </c>
      <c r="DD439" s="107">
        <v>1</v>
      </c>
      <c r="DE439" s="97" t="s">
        <v>294</v>
      </c>
      <c r="DF439" s="94"/>
      <c r="DG439" s="141"/>
      <c r="DH439" s="141"/>
      <c r="DI439" s="141"/>
      <c r="DJ439" s="141"/>
      <c r="DK439" s="141"/>
      <c r="DL439" s="141"/>
      <c r="DM439" s="141"/>
      <c r="DN439" s="141"/>
      <c r="DO439" s="141"/>
      <c r="DP439" s="141"/>
      <c r="DQ439" s="141"/>
      <c r="DR439" s="141"/>
      <c r="DS439" s="141"/>
      <c r="DT439" s="141"/>
      <c r="DU439" s="141"/>
      <c r="DV439" s="141"/>
      <c r="DW439" s="141"/>
      <c r="DX439" s="141"/>
      <c r="DY439" s="141"/>
      <c r="DZ439" s="141"/>
      <c r="EA439" s="141"/>
      <c r="EB439" s="141"/>
      <c r="EC439" s="141"/>
      <c r="ED439" s="141"/>
      <c r="EE439" s="141"/>
      <c r="EF439" s="141"/>
      <c r="EG439" s="141"/>
      <c r="EH439" s="141"/>
      <c r="EI439" s="141"/>
      <c r="EJ439" s="141"/>
      <c r="EK439" s="141"/>
      <c r="EL439" s="141"/>
      <c r="EM439" s="141"/>
      <c r="EN439" s="141"/>
      <c r="EO439" s="141"/>
      <c r="EP439" s="141"/>
      <c r="EQ439" s="141"/>
      <c r="ER439" s="141"/>
      <c r="ES439" s="141"/>
      <c r="ET439" s="141"/>
      <c r="EU439" s="141"/>
      <c r="EV439" s="141"/>
      <c r="EW439" s="141"/>
      <c r="EX439" s="141"/>
      <c r="EY439" s="141"/>
      <c r="EZ439" s="141"/>
      <c r="FA439" s="141"/>
      <c r="FB439" s="141"/>
      <c r="FC439" s="141"/>
      <c r="FD439" s="141"/>
      <c r="FE439" s="141"/>
      <c r="FF439" s="141"/>
      <c r="FG439" s="141"/>
      <c r="FH439" s="141"/>
      <c r="FI439" s="141"/>
      <c r="FJ439" s="141"/>
      <c r="FK439" s="141"/>
      <c r="FL439" s="141"/>
      <c r="FM439" s="141"/>
      <c r="FN439" s="141"/>
      <c r="FO439" s="141"/>
      <c r="FP439" s="141"/>
      <c r="FQ439" s="141"/>
      <c r="FR439" s="141"/>
      <c r="FS439" s="141"/>
      <c r="FT439" s="141"/>
      <c r="FU439" s="141"/>
      <c r="FV439" s="141"/>
      <c r="FW439" s="141"/>
      <c r="FX439" s="141"/>
      <c r="FY439" s="141"/>
      <c r="FZ439" s="141"/>
      <c r="GA439" s="141"/>
      <c r="GB439" s="141"/>
      <c r="GC439" s="141"/>
      <c r="GD439" s="141"/>
      <c r="GE439" s="141"/>
      <c r="GF439" s="141"/>
      <c r="GG439" s="141"/>
      <c r="GH439" s="141"/>
      <c r="GI439" s="141"/>
      <c r="GJ439" s="141"/>
      <c r="GK439" s="141"/>
      <c r="GL439" s="141"/>
      <c r="GM439" s="141"/>
      <c r="GN439" s="141"/>
      <c r="GO439" s="141"/>
      <c r="GP439" s="141"/>
      <c r="GQ439" s="141"/>
      <c r="GR439" s="141"/>
      <c r="GS439" s="141"/>
      <c r="GT439" s="141"/>
      <c r="GU439" s="141"/>
      <c r="GV439" s="141"/>
      <c r="GW439" s="141"/>
      <c r="GX439" s="141"/>
      <c r="GY439" s="141"/>
      <c r="GZ439" s="141"/>
      <c r="HA439" s="141"/>
      <c r="HB439" s="141"/>
      <c r="HC439" s="141"/>
      <c r="HD439" s="141"/>
      <c r="HE439" s="141"/>
      <c r="HF439" s="141"/>
      <c r="HG439" s="141"/>
      <c r="HH439" s="141"/>
      <c r="HI439" s="141"/>
      <c r="HJ439" s="141"/>
      <c r="HK439" s="141"/>
      <c r="HL439" s="141"/>
      <c r="HM439" s="141"/>
      <c r="HN439" s="141"/>
      <c r="HO439" s="141"/>
      <c r="HP439" s="141"/>
      <c r="HQ439" s="141"/>
      <c r="HR439" s="141"/>
      <c r="HS439" s="141"/>
      <c r="HT439" s="141"/>
      <c r="HU439" s="141"/>
      <c r="HV439" s="141"/>
      <c r="HW439" s="141"/>
      <c r="HX439" s="141"/>
      <c r="HY439" s="141"/>
      <c r="HZ439" s="141"/>
      <c r="IA439" s="141"/>
      <c r="IB439" s="141"/>
      <c r="IC439" s="141"/>
      <c r="ID439" s="141"/>
      <c r="IE439" s="141"/>
      <c r="IF439" s="141"/>
      <c r="IG439" s="141"/>
      <c r="IH439" s="141"/>
      <c r="II439" s="141"/>
      <c r="IJ439" s="141"/>
      <c r="IK439" s="141"/>
      <c r="IL439" s="141"/>
      <c r="IM439" s="141"/>
      <c r="IN439" s="141"/>
      <c r="IO439" s="141"/>
      <c r="IP439" s="141"/>
      <c r="IQ439" s="141"/>
      <c r="IR439" s="141"/>
      <c r="IS439" s="141"/>
      <c r="IT439" s="141"/>
      <c r="IU439" s="141"/>
      <c r="IV439" s="141"/>
      <c r="IW439" s="141"/>
      <c r="IX439" s="141"/>
      <c r="IY439" s="141"/>
      <c r="IZ439" s="141"/>
      <c r="JA439" s="141"/>
      <c r="JB439" s="141"/>
      <c r="JC439" s="141"/>
      <c r="JD439" s="141"/>
      <c r="JE439" s="141"/>
      <c r="JF439" s="141"/>
      <c r="JG439" s="141"/>
      <c r="JH439" s="141"/>
      <c r="JI439" s="141"/>
      <c r="JJ439" s="141"/>
      <c r="JK439" s="141"/>
      <c r="JL439" s="141"/>
      <c r="JM439" s="141"/>
      <c r="JN439" s="141"/>
      <c r="JO439" s="141"/>
      <c r="JP439" s="141"/>
      <c r="JQ439" s="141"/>
      <c r="JR439" s="141"/>
      <c r="JS439" s="141"/>
      <c r="JT439" s="141"/>
      <c r="JU439" s="141"/>
      <c r="JV439" s="141"/>
      <c r="JW439" s="141"/>
      <c r="JX439" s="141"/>
      <c r="JY439" s="141"/>
      <c r="JZ439" s="141"/>
      <c r="KA439" s="141"/>
      <c r="KB439" s="141"/>
      <c r="KC439" s="141"/>
      <c r="KD439" s="141"/>
      <c r="KE439" s="141"/>
      <c r="KF439" s="141"/>
      <c r="KG439" s="141"/>
      <c r="KH439" s="141"/>
      <c r="KI439" s="141"/>
      <c r="KJ439" s="141"/>
      <c r="KK439" s="141"/>
      <c r="KL439" s="141"/>
      <c r="KM439" s="141"/>
      <c r="KN439" s="141"/>
      <c r="KO439" s="141"/>
      <c r="KP439" s="141"/>
      <c r="KQ439" s="141"/>
      <c r="KR439" s="141"/>
      <c r="KS439" s="141"/>
      <c r="KT439" s="141"/>
      <c r="KU439" s="141"/>
      <c r="KV439" s="141"/>
      <c r="KW439" s="141"/>
      <c r="KX439" s="141"/>
      <c r="KY439" s="141"/>
      <c r="KZ439" s="141"/>
      <c r="LA439" s="141"/>
      <c r="LB439" s="141"/>
      <c r="LC439" s="141"/>
      <c r="LD439" s="141"/>
      <c r="LE439" s="141"/>
      <c r="LF439" s="141"/>
      <c r="LG439" s="141"/>
      <c r="LH439" s="141"/>
      <c r="LI439" s="141"/>
      <c r="LJ439" s="141"/>
      <c r="LK439" s="141"/>
      <c r="LL439" s="141"/>
      <c r="LM439" s="141"/>
      <c r="LN439" s="141"/>
      <c r="LO439" s="141"/>
      <c r="LP439" s="141"/>
      <c r="LQ439" s="141"/>
      <c r="LR439" s="141"/>
      <c r="LS439" s="141"/>
      <c r="LT439" s="141"/>
      <c r="LU439" s="141"/>
      <c r="LV439" s="141"/>
      <c r="LW439" s="141"/>
      <c r="LX439" s="141"/>
      <c r="LY439" s="141"/>
      <c r="LZ439" s="141"/>
      <c r="MA439" s="141"/>
      <c r="MB439" s="141"/>
      <c r="MC439" s="141"/>
      <c r="MD439" s="141"/>
      <c r="ME439" s="141"/>
      <c r="MF439" s="141"/>
      <c r="MG439" s="141"/>
      <c r="MH439" s="141"/>
      <c r="MI439" s="141"/>
      <c r="MJ439" s="141"/>
      <c r="MK439" s="141"/>
      <c r="ML439" s="141"/>
      <c r="MM439" s="141"/>
      <c r="MN439" s="141"/>
      <c r="MO439" s="141"/>
      <c r="MP439" s="141"/>
      <c r="MQ439" s="141"/>
      <c r="MR439" s="141"/>
      <c r="MS439" s="141"/>
      <c r="MT439" s="141"/>
      <c r="MU439" s="141"/>
      <c r="MV439" s="141"/>
      <c r="MW439" s="141"/>
      <c r="MX439" s="141"/>
      <c r="MY439" s="141"/>
      <c r="MZ439" s="141"/>
      <c r="NA439" s="141"/>
      <c r="NB439" s="141"/>
      <c r="NC439" s="141"/>
      <c r="ND439" s="141"/>
      <c r="NE439" s="141"/>
      <c r="NF439" s="141"/>
      <c r="NG439" s="141"/>
      <c r="NH439" s="141"/>
      <c r="NI439" s="141"/>
      <c r="NJ439" s="141"/>
      <c r="NK439" s="141"/>
      <c r="NL439" s="141"/>
      <c r="NM439" s="141"/>
      <c r="NN439" s="141"/>
      <c r="NO439" s="141"/>
      <c r="NP439" s="141"/>
      <c r="NQ439" s="141"/>
      <c r="NR439" s="141"/>
      <c r="NS439" s="141"/>
      <c r="NT439" s="141"/>
      <c r="NU439" s="141"/>
      <c r="NV439" s="141"/>
      <c r="NW439" s="141"/>
      <c r="NX439" s="141"/>
      <c r="NY439" s="141"/>
      <c r="NZ439" s="141"/>
      <c r="OA439" s="141"/>
      <c r="OB439" s="141"/>
      <c r="OC439" s="141"/>
      <c r="OD439" s="141"/>
      <c r="OE439" s="141"/>
      <c r="OF439" s="141"/>
      <c r="OG439" s="141"/>
      <c r="OH439" s="141"/>
      <c r="OI439" s="141"/>
      <c r="OJ439" s="141"/>
      <c r="OK439" s="141"/>
      <c r="OL439" s="141"/>
      <c r="OM439" s="141"/>
      <c r="ON439" s="141"/>
      <c r="OO439" s="141"/>
      <c r="OP439" s="141"/>
      <c r="OQ439" s="141"/>
      <c r="OR439" s="141"/>
      <c r="OS439" s="141"/>
      <c r="OT439" s="141"/>
      <c r="OU439" s="141"/>
      <c r="OV439" s="141"/>
      <c r="OW439" s="141"/>
      <c r="OX439" s="141"/>
      <c r="OY439" s="141"/>
      <c r="OZ439" s="141"/>
      <c r="PA439" s="141"/>
      <c r="PB439" s="141"/>
      <c r="PC439" s="141"/>
      <c r="PD439" s="141"/>
      <c r="PE439" s="141"/>
      <c r="PF439" s="141"/>
      <c r="PG439" s="141"/>
      <c r="PH439" s="141"/>
      <c r="PI439" s="141"/>
      <c r="PJ439" s="141"/>
      <c r="PK439" s="141"/>
      <c r="PL439" s="141"/>
      <c r="PM439" s="141"/>
      <c r="PN439" s="141"/>
      <c r="PO439" s="141"/>
      <c r="PP439" s="141"/>
      <c r="PQ439" s="141"/>
      <c r="PR439" s="141"/>
      <c r="PS439" s="141"/>
      <c r="PT439" s="141"/>
      <c r="PU439" s="141"/>
      <c r="PV439" s="141"/>
      <c r="PW439" s="141"/>
      <c r="PX439" s="141"/>
      <c r="PY439" s="141"/>
      <c r="PZ439" s="141"/>
      <c r="QA439" s="141"/>
      <c r="QB439" s="141"/>
      <c r="QC439" s="141"/>
      <c r="QD439" s="141"/>
      <c r="QE439" s="141"/>
      <c r="QF439" s="141"/>
    </row>
    <row r="440" spans="1:449" s="145" customFormat="1" ht="24.75" hidden="1" customHeight="1">
      <c r="A440" s="252">
        <v>419</v>
      </c>
      <c r="B440" s="253" t="s">
        <v>75</v>
      </c>
      <c r="C440" s="254" t="s">
        <v>269</v>
      </c>
      <c r="D440" s="255" t="s">
        <v>341</v>
      </c>
      <c r="E440" s="284" t="s">
        <v>857</v>
      </c>
      <c r="F440" s="255" t="s">
        <v>75</v>
      </c>
      <c r="G440" s="254" t="s">
        <v>269</v>
      </c>
      <c r="H440" s="213" t="s">
        <v>341</v>
      </c>
      <c r="I440" s="213" t="s">
        <v>858</v>
      </c>
      <c r="J440" s="287" t="s">
        <v>857</v>
      </c>
      <c r="K440" s="395" t="s">
        <v>638</v>
      </c>
      <c r="L440" s="395" t="s">
        <v>639</v>
      </c>
      <c r="M440" s="288" t="s">
        <v>660</v>
      </c>
      <c r="N440" s="395" t="s">
        <v>661</v>
      </c>
      <c r="O440" s="213" t="s">
        <v>17</v>
      </c>
      <c r="P440" s="213" t="s">
        <v>19</v>
      </c>
      <c r="Q440" s="213" t="s">
        <v>482</v>
      </c>
      <c r="R440" s="213" t="s">
        <v>250</v>
      </c>
      <c r="S440" s="255" t="s">
        <v>5257</v>
      </c>
      <c r="T440" s="255" t="s">
        <v>883</v>
      </c>
      <c r="U440" s="213" t="s">
        <v>862</v>
      </c>
      <c r="V440" s="213">
        <v>2021</v>
      </c>
      <c r="W440" s="255" t="s">
        <v>884</v>
      </c>
      <c r="X440" s="284" t="s">
        <v>885</v>
      </c>
      <c r="Y440" s="214" t="s">
        <v>886</v>
      </c>
      <c r="Z440" s="284" t="s">
        <v>5258</v>
      </c>
      <c r="AA440" s="371">
        <v>1</v>
      </c>
      <c r="AB440" s="213" t="s">
        <v>5259</v>
      </c>
      <c r="AC440" s="213" t="s">
        <v>5260</v>
      </c>
      <c r="AD440" s="255">
        <v>1</v>
      </c>
      <c r="AE440" s="284" t="s">
        <v>5259</v>
      </c>
      <c r="AF440" s="684">
        <v>44603</v>
      </c>
      <c r="AG440" s="684">
        <v>44804</v>
      </c>
      <c r="AH440" s="260">
        <v>44743</v>
      </c>
      <c r="AI440" s="213" t="s">
        <v>309</v>
      </c>
      <c r="AJ440" s="284" t="s">
        <v>309</v>
      </c>
      <c r="AK440" s="218">
        <f t="shared" si="59"/>
        <v>93</v>
      </c>
      <c r="AL440" s="278" t="s">
        <v>788</v>
      </c>
      <c r="AM440" s="316"/>
      <c r="AN440" s="316"/>
      <c r="AO440" s="316"/>
      <c r="AP440" s="317"/>
      <c r="AQ440" s="213"/>
      <c r="AR440" s="223"/>
      <c r="AS440" s="279"/>
      <c r="AT440" s="262"/>
      <c r="AU440" s="279"/>
      <c r="AV440" s="221"/>
      <c r="AW440" s="317"/>
      <c r="AX440" s="317"/>
      <c r="AY440" s="279"/>
      <c r="AZ440" s="221"/>
      <c r="BA440" s="247" t="s">
        <v>390</v>
      </c>
      <c r="BB440" s="316" t="s">
        <v>870</v>
      </c>
      <c r="BC440" s="269">
        <v>44620</v>
      </c>
      <c r="BD440" s="316" t="s">
        <v>474</v>
      </c>
      <c r="BE440" s="246" t="s">
        <v>871</v>
      </c>
      <c r="BF440" s="317">
        <v>0</v>
      </c>
      <c r="BG440" s="213" t="s">
        <v>386</v>
      </c>
      <c r="BH440" s="223">
        <v>-44620</v>
      </c>
      <c r="BI440" s="221" t="s">
        <v>398</v>
      </c>
      <c r="BJ440" s="267"/>
      <c r="BK440" s="267"/>
      <c r="BL440" s="267"/>
      <c r="BM440" s="267"/>
      <c r="BN440" s="221"/>
      <c r="BO440" s="267"/>
      <c r="BP440" s="268" t="s">
        <v>293</v>
      </c>
      <c r="BQ440" s="62" t="s">
        <v>5261</v>
      </c>
      <c r="BR440" s="269">
        <v>44712</v>
      </c>
      <c r="BS440" s="233" t="s">
        <v>5262</v>
      </c>
      <c r="BT440" s="234">
        <v>1</v>
      </c>
      <c r="BU440" s="235" t="s">
        <v>380</v>
      </c>
      <c r="BV440" s="223">
        <v>93</v>
      </c>
      <c r="BW440" s="221" t="s">
        <v>398</v>
      </c>
      <c r="BX440" s="289">
        <v>44727</v>
      </c>
      <c r="BY440" s="290" t="s">
        <v>5263</v>
      </c>
      <c r="BZ440" s="291" t="s">
        <v>403</v>
      </c>
      <c r="CA440" s="106">
        <v>1</v>
      </c>
      <c r="CB440" s="236" t="s">
        <v>294</v>
      </c>
      <c r="CC440" s="94"/>
      <c r="CD440" s="236" t="s">
        <v>294</v>
      </c>
      <c r="CE440" s="233" t="s">
        <v>1125</v>
      </c>
      <c r="CF440" s="233" t="s">
        <v>1125</v>
      </c>
      <c r="CG440" s="375" t="s">
        <v>328</v>
      </c>
      <c r="CH440" s="233" t="s">
        <v>328</v>
      </c>
      <c r="CI440" s="234">
        <v>1</v>
      </c>
      <c r="CJ440" s="235" t="str">
        <f t="shared" si="60"/>
        <v>CUMPLIMIENTO TOTAL</v>
      </c>
      <c r="CK440" s="223" t="str">
        <f t="shared" si="64"/>
        <v>NO APLICA ACCION CERRADA</v>
      </c>
      <c r="CL440" s="221" t="str">
        <f t="shared" si="65"/>
        <v>NO APLICA ACCION CERRADA</v>
      </c>
      <c r="CM440" s="239" t="s">
        <v>328</v>
      </c>
      <c r="CN440" s="82" t="s">
        <v>1125</v>
      </c>
      <c r="CO440" s="291" t="s">
        <v>403</v>
      </c>
      <c r="CP440" s="116">
        <v>1</v>
      </c>
      <c r="CQ440" s="236" t="s">
        <v>294</v>
      </c>
      <c r="CR440" s="94"/>
      <c r="CS440" s="249">
        <v>44963</v>
      </c>
      <c r="CT440" s="82" t="s">
        <v>1125</v>
      </c>
      <c r="CU440" s="82" t="s">
        <v>339</v>
      </c>
      <c r="CV440" s="107">
        <v>1</v>
      </c>
      <c r="CW440" s="110">
        <v>1</v>
      </c>
      <c r="CX440" s="235" t="str">
        <f t="shared" si="61"/>
        <v>CUMPLIMIENTO TOTAL</v>
      </c>
      <c r="CY440" s="223" t="str">
        <f t="shared" si="62"/>
        <v>NO APLICA ACCION CERRADA</v>
      </c>
      <c r="CZ440" s="221" t="str">
        <f t="shared" si="66"/>
        <v>NO APLICA ACCION CERRADA</v>
      </c>
      <c r="DA440" s="239" t="s">
        <v>328</v>
      </c>
      <c r="DB440" s="82" t="s">
        <v>1125</v>
      </c>
      <c r="DC440" s="82" t="s">
        <v>339</v>
      </c>
      <c r="DD440" s="107">
        <v>1</v>
      </c>
      <c r="DE440" s="97" t="s">
        <v>294</v>
      </c>
      <c r="DF440" s="94"/>
      <c r="DG440" s="141"/>
      <c r="DH440" s="141"/>
      <c r="DI440" s="141"/>
      <c r="DJ440" s="141"/>
      <c r="DK440" s="141"/>
      <c r="DL440" s="141"/>
      <c r="DM440" s="141"/>
      <c r="DN440" s="141"/>
      <c r="DO440" s="141"/>
      <c r="DP440" s="141"/>
      <c r="DQ440" s="141"/>
      <c r="DR440" s="141"/>
      <c r="DS440" s="141"/>
      <c r="DT440" s="141"/>
      <c r="DU440" s="141"/>
      <c r="DV440" s="141"/>
      <c r="DW440" s="141"/>
      <c r="DX440" s="141"/>
      <c r="DY440" s="141"/>
      <c r="DZ440" s="141"/>
      <c r="EA440" s="141"/>
      <c r="EB440" s="141"/>
      <c r="EC440" s="141"/>
      <c r="ED440" s="141"/>
      <c r="EE440" s="141"/>
      <c r="EF440" s="141"/>
      <c r="EG440" s="141"/>
      <c r="EH440" s="141"/>
      <c r="EI440" s="141"/>
      <c r="EJ440" s="141"/>
      <c r="EK440" s="141"/>
      <c r="EL440" s="141"/>
      <c r="EM440" s="141"/>
      <c r="EN440" s="141"/>
      <c r="EO440" s="141"/>
      <c r="EP440" s="141"/>
      <c r="EQ440" s="141"/>
      <c r="ER440" s="141"/>
      <c r="ES440" s="141"/>
      <c r="ET440" s="141"/>
      <c r="EU440" s="141"/>
      <c r="EV440" s="141"/>
      <c r="EW440" s="141"/>
      <c r="EX440" s="141"/>
      <c r="EY440" s="141"/>
      <c r="EZ440" s="141"/>
      <c r="FA440" s="141"/>
      <c r="FB440" s="141"/>
      <c r="FC440" s="141"/>
      <c r="FD440" s="141"/>
      <c r="FE440" s="141"/>
      <c r="FF440" s="141"/>
      <c r="FG440" s="141"/>
      <c r="FH440" s="141"/>
      <c r="FI440" s="141"/>
      <c r="FJ440" s="141"/>
      <c r="FK440" s="141"/>
      <c r="FL440" s="141"/>
      <c r="FM440" s="141"/>
      <c r="FN440" s="141"/>
      <c r="FO440" s="141"/>
      <c r="FP440" s="141"/>
      <c r="FQ440" s="141"/>
      <c r="FR440" s="141"/>
      <c r="FS440" s="141"/>
      <c r="FT440" s="141"/>
      <c r="FU440" s="141"/>
      <c r="FV440" s="141"/>
      <c r="FW440" s="141"/>
      <c r="FX440" s="141"/>
      <c r="FY440" s="141"/>
      <c r="FZ440" s="141"/>
      <c r="GA440" s="141"/>
      <c r="GB440" s="141"/>
      <c r="GC440" s="141"/>
      <c r="GD440" s="141"/>
      <c r="GE440" s="141"/>
      <c r="GF440" s="141"/>
      <c r="GG440" s="141"/>
      <c r="GH440" s="141"/>
      <c r="GI440" s="141"/>
      <c r="GJ440" s="141"/>
      <c r="GK440" s="141"/>
      <c r="GL440" s="141"/>
      <c r="GM440" s="141"/>
      <c r="GN440" s="141"/>
      <c r="GO440" s="141"/>
      <c r="GP440" s="141"/>
      <c r="GQ440" s="141"/>
      <c r="GR440" s="141"/>
      <c r="GS440" s="141"/>
      <c r="GT440" s="141"/>
      <c r="GU440" s="141"/>
      <c r="GV440" s="141"/>
      <c r="GW440" s="141"/>
      <c r="GX440" s="141"/>
      <c r="GY440" s="141"/>
      <c r="GZ440" s="141"/>
      <c r="HA440" s="141"/>
      <c r="HB440" s="141"/>
      <c r="HC440" s="141"/>
      <c r="HD440" s="141"/>
      <c r="HE440" s="141"/>
      <c r="HF440" s="141"/>
      <c r="HG440" s="141"/>
      <c r="HH440" s="141"/>
      <c r="HI440" s="141"/>
      <c r="HJ440" s="141"/>
      <c r="HK440" s="141"/>
      <c r="HL440" s="141"/>
      <c r="HM440" s="141"/>
      <c r="HN440" s="141"/>
      <c r="HO440" s="141"/>
      <c r="HP440" s="141"/>
      <c r="HQ440" s="141"/>
      <c r="HR440" s="141"/>
      <c r="HS440" s="141"/>
      <c r="HT440" s="141"/>
      <c r="HU440" s="141"/>
      <c r="HV440" s="141"/>
      <c r="HW440" s="141"/>
      <c r="HX440" s="141"/>
      <c r="HY440" s="141"/>
      <c r="HZ440" s="141"/>
      <c r="IA440" s="141"/>
      <c r="IB440" s="141"/>
      <c r="IC440" s="141"/>
      <c r="ID440" s="141"/>
      <c r="IE440" s="141"/>
      <c r="IF440" s="141"/>
      <c r="IG440" s="141"/>
      <c r="IH440" s="141"/>
      <c r="II440" s="141"/>
      <c r="IJ440" s="141"/>
      <c r="IK440" s="141"/>
      <c r="IL440" s="141"/>
      <c r="IM440" s="141"/>
      <c r="IN440" s="141"/>
      <c r="IO440" s="141"/>
      <c r="IP440" s="141"/>
      <c r="IQ440" s="141"/>
      <c r="IR440" s="141"/>
      <c r="IS440" s="141"/>
      <c r="IT440" s="141"/>
      <c r="IU440" s="141"/>
      <c r="IV440" s="141"/>
      <c r="IW440" s="141"/>
      <c r="IX440" s="141"/>
      <c r="IY440" s="141"/>
      <c r="IZ440" s="141"/>
      <c r="JA440" s="141"/>
      <c r="JB440" s="141"/>
      <c r="JC440" s="141"/>
      <c r="JD440" s="141"/>
      <c r="JE440" s="141"/>
      <c r="JF440" s="141"/>
      <c r="JG440" s="141"/>
      <c r="JH440" s="141"/>
      <c r="JI440" s="141"/>
      <c r="JJ440" s="141"/>
      <c r="JK440" s="141"/>
      <c r="JL440" s="141"/>
      <c r="JM440" s="141"/>
      <c r="JN440" s="141"/>
      <c r="JO440" s="141"/>
      <c r="JP440" s="141"/>
      <c r="JQ440" s="141"/>
      <c r="JR440" s="141"/>
      <c r="JS440" s="141"/>
      <c r="JT440" s="141"/>
      <c r="JU440" s="141"/>
      <c r="JV440" s="141"/>
      <c r="JW440" s="141"/>
      <c r="JX440" s="141"/>
      <c r="JY440" s="141"/>
      <c r="JZ440" s="141"/>
      <c r="KA440" s="141"/>
      <c r="KB440" s="141"/>
      <c r="KC440" s="141"/>
      <c r="KD440" s="141"/>
      <c r="KE440" s="141"/>
      <c r="KF440" s="141"/>
      <c r="KG440" s="141"/>
      <c r="KH440" s="141"/>
      <c r="KI440" s="141"/>
      <c r="KJ440" s="141"/>
      <c r="KK440" s="141"/>
      <c r="KL440" s="141"/>
      <c r="KM440" s="141"/>
      <c r="KN440" s="141"/>
      <c r="KO440" s="141"/>
      <c r="KP440" s="141"/>
      <c r="KQ440" s="141"/>
      <c r="KR440" s="141"/>
      <c r="KS440" s="141"/>
      <c r="KT440" s="141"/>
      <c r="KU440" s="141"/>
      <c r="KV440" s="141"/>
      <c r="KW440" s="141"/>
      <c r="KX440" s="141"/>
      <c r="KY440" s="141"/>
      <c r="KZ440" s="141"/>
      <c r="LA440" s="141"/>
      <c r="LB440" s="141"/>
      <c r="LC440" s="141"/>
      <c r="LD440" s="141"/>
      <c r="LE440" s="141"/>
      <c r="LF440" s="141"/>
      <c r="LG440" s="141"/>
      <c r="LH440" s="141"/>
      <c r="LI440" s="141"/>
      <c r="LJ440" s="141"/>
      <c r="LK440" s="141"/>
      <c r="LL440" s="141"/>
      <c r="LM440" s="141"/>
      <c r="LN440" s="141"/>
      <c r="LO440" s="141"/>
      <c r="LP440" s="141"/>
      <c r="LQ440" s="141"/>
      <c r="LR440" s="141"/>
      <c r="LS440" s="141"/>
      <c r="LT440" s="141"/>
      <c r="LU440" s="141"/>
      <c r="LV440" s="141"/>
      <c r="LW440" s="141"/>
      <c r="LX440" s="141"/>
      <c r="LY440" s="141"/>
      <c r="LZ440" s="141"/>
      <c r="MA440" s="141"/>
      <c r="MB440" s="141"/>
      <c r="MC440" s="141"/>
      <c r="MD440" s="141"/>
      <c r="ME440" s="141"/>
      <c r="MF440" s="141"/>
      <c r="MG440" s="141"/>
      <c r="MH440" s="141"/>
      <c r="MI440" s="141"/>
      <c r="MJ440" s="141"/>
      <c r="MK440" s="141"/>
      <c r="ML440" s="141"/>
      <c r="MM440" s="141"/>
      <c r="MN440" s="141"/>
      <c r="MO440" s="141"/>
      <c r="MP440" s="141"/>
      <c r="MQ440" s="141"/>
      <c r="MR440" s="141"/>
      <c r="MS440" s="141"/>
      <c r="MT440" s="141"/>
      <c r="MU440" s="141"/>
      <c r="MV440" s="141"/>
      <c r="MW440" s="141"/>
      <c r="MX440" s="141"/>
      <c r="MY440" s="141"/>
      <c r="MZ440" s="141"/>
      <c r="NA440" s="141"/>
      <c r="NB440" s="141"/>
      <c r="NC440" s="141"/>
      <c r="ND440" s="141"/>
      <c r="NE440" s="141"/>
      <c r="NF440" s="141"/>
      <c r="NG440" s="141"/>
      <c r="NH440" s="141"/>
      <c r="NI440" s="141"/>
      <c r="NJ440" s="141"/>
      <c r="NK440" s="141"/>
      <c r="NL440" s="141"/>
      <c r="NM440" s="141"/>
      <c r="NN440" s="141"/>
      <c r="NO440" s="141"/>
      <c r="NP440" s="141"/>
      <c r="NQ440" s="141"/>
      <c r="NR440" s="141"/>
      <c r="NS440" s="141"/>
      <c r="NT440" s="141"/>
      <c r="NU440" s="141"/>
      <c r="NV440" s="141"/>
      <c r="NW440" s="141"/>
      <c r="NX440" s="141"/>
      <c r="NY440" s="141"/>
      <c r="NZ440" s="141"/>
      <c r="OA440" s="141"/>
      <c r="OB440" s="141"/>
      <c r="OC440" s="141"/>
      <c r="OD440" s="141"/>
      <c r="OE440" s="141"/>
      <c r="OF440" s="141"/>
      <c r="OG440" s="141"/>
      <c r="OH440" s="141"/>
      <c r="OI440" s="141"/>
      <c r="OJ440" s="141"/>
      <c r="OK440" s="141"/>
      <c r="OL440" s="141"/>
      <c r="OM440" s="141"/>
      <c r="ON440" s="141"/>
      <c r="OO440" s="141"/>
      <c r="OP440" s="141"/>
      <c r="OQ440" s="141"/>
      <c r="OR440" s="141"/>
      <c r="OS440" s="141"/>
      <c r="OT440" s="141"/>
      <c r="OU440" s="141"/>
      <c r="OV440" s="141"/>
      <c r="OW440" s="141"/>
      <c r="OX440" s="141"/>
      <c r="OY440" s="141"/>
      <c r="OZ440" s="141"/>
      <c r="PA440" s="141"/>
      <c r="PB440" s="141"/>
      <c r="PC440" s="141"/>
      <c r="PD440" s="141"/>
      <c r="PE440" s="141"/>
      <c r="PF440" s="141"/>
      <c r="PG440" s="141"/>
      <c r="PH440" s="141"/>
      <c r="PI440" s="141"/>
      <c r="PJ440" s="141"/>
      <c r="PK440" s="141"/>
      <c r="PL440" s="141"/>
      <c r="PM440" s="141"/>
      <c r="PN440" s="141"/>
      <c r="PO440" s="141"/>
      <c r="PP440" s="141"/>
      <c r="PQ440" s="141"/>
      <c r="PR440" s="141"/>
      <c r="PS440" s="141"/>
      <c r="PT440" s="141"/>
      <c r="PU440" s="141"/>
      <c r="PV440" s="141"/>
      <c r="PW440" s="141"/>
      <c r="PX440" s="141"/>
      <c r="PY440" s="141"/>
      <c r="PZ440" s="141"/>
      <c r="QA440" s="141"/>
      <c r="QB440" s="141"/>
      <c r="QC440" s="141"/>
      <c r="QD440" s="141"/>
      <c r="QE440" s="141"/>
      <c r="QF440" s="141"/>
    </row>
    <row r="441" spans="1:449" s="145" customFormat="1" ht="24.75" hidden="1" customHeight="1">
      <c r="A441" s="252">
        <v>421</v>
      </c>
      <c r="B441" s="253" t="s">
        <v>75</v>
      </c>
      <c r="C441" s="254" t="s">
        <v>269</v>
      </c>
      <c r="D441" s="255" t="s">
        <v>341</v>
      </c>
      <c r="E441" s="284" t="s">
        <v>5264</v>
      </c>
      <c r="F441" s="215" t="s">
        <v>648</v>
      </c>
      <c r="G441" s="215" t="s">
        <v>649</v>
      </c>
      <c r="H441" s="213" t="s">
        <v>344</v>
      </c>
      <c r="I441" s="215"/>
      <c r="J441" s="215" t="s">
        <v>652</v>
      </c>
      <c r="K441" s="215" t="s">
        <v>694</v>
      </c>
      <c r="L441" s="215" t="s">
        <v>695</v>
      </c>
      <c r="M441" s="215" t="s">
        <v>696</v>
      </c>
      <c r="N441" s="215" t="s">
        <v>697</v>
      </c>
      <c r="O441" s="213" t="s">
        <v>17</v>
      </c>
      <c r="P441" s="213" t="s">
        <v>19</v>
      </c>
      <c r="Q441" s="213" t="s">
        <v>482</v>
      </c>
      <c r="R441" s="213" t="s">
        <v>250</v>
      </c>
      <c r="S441" s="255" t="s">
        <v>5265</v>
      </c>
      <c r="T441" s="255" t="s">
        <v>883</v>
      </c>
      <c r="U441" s="213" t="s">
        <v>862</v>
      </c>
      <c r="V441" s="213">
        <v>2021</v>
      </c>
      <c r="W441" s="255" t="s">
        <v>884</v>
      </c>
      <c r="X441" s="284" t="s">
        <v>885</v>
      </c>
      <c r="Y441" s="214" t="s">
        <v>5266</v>
      </c>
      <c r="Z441" s="284" t="s">
        <v>5267</v>
      </c>
      <c r="AA441" s="371">
        <v>3</v>
      </c>
      <c r="AB441" s="213" t="s">
        <v>5268</v>
      </c>
      <c r="AC441" s="213" t="s">
        <v>5269</v>
      </c>
      <c r="AD441" s="683">
        <v>1</v>
      </c>
      <c r="AE441" s="284" t="s">
        <v>5270</v>
      </c>
      <c r="AF441" s="684">
        <v>44603</v>
      </c>
      <c r="AG441" s="684">
        <v>44652</v>
      </c>
      <c r="AH441" s="260">
        <v>44743</v>
      </c>
      <c r="AI441" s="213" t="s">
        <v>309</v>
      </c>
      <c r="AJ441" s="284" t="s">
        <v>309</v>
      </c>
      <c r="AK441" s="218">
        <f t="shared" si="59"/>
        <v>-59</v>
      </c>
      <c r="AL441" s="278" t="s">
        <v>788</v>
      </c>
      <c r="AM441" s="316"/>
      <c r="AN441" s="316"/>
      <c r="AO441" s="316"/>
      <c r="AP441" s="317"/>
      <c r="AQ441" s="213"/>
      <c r="AR441" s="223"/>
      <c r="AS441" s="279"/>
      <c r="AT441" s="262"/>
      <c r="AU441" s="279"/>
      <c r="AV441" s="221"/>
      <c r="AW441" s="317"/>
      <c r="AX441" s="317"/>
      <c r="AY441" s="279"/>
      <c r="AZ441" s="221"/>
      <c r="BA441" s="247" t="s">
        <v>390</v>
      </c>
      <c r="BB441" s="250" t="s">
        <v>789</v>
      </c>
      <c r="BC441" s="264">
        <v>44620</v>
      </c>
      <c r="BD441" s="250" t="s">
        <v>394</v>
      </c>
      <c r="BE441" s="240" t="s">
        <v>576</v>
      </c>
      <c r="BF441" s="124">
        <v>0</v>
      </c>
      <c r="BG441" s="213" t="s">
        <v>386</v>
      </c>
      <c r="BH441" s="223">
        <v>-44620</v>
      </c>
      <c r="BI441" s="221" t="s">
        <v>398</v>
      </c>
      <c r="BJ441" s="267"/>
      <c r="BK441" s="267"/>
      <c r="BL441" s="267"/>
      <c r="BM441" s="267"/>
      <c r="BN441" s="221"/>
      <c r="BO441" s="267"/>
      <c r="BP441" s="268" t="s">
        <v>293</v>
      </c>
      <c r="BQ441" s="62" t="s">
        <v>5271</v>
      </c>
      <c r="BR441" s="269">
        <v>44712</v>
      </c>
      <c r="BS441" s="233" t="s">
        <v>328</v>
      </c>
      <c r="BT441" s="234">
        <v>1</v>
      </c>
      <c r="BU441" s="235" t="s">
        <v>380</v>
      </c>
      <c r="BV441" s="223">
        <v>-59</v>
      </c>
      <c r="BW441" s="221" t="s">
        <v>387</v>
      </c>
      <c r="BX441" s="307">
        <v>44729</v>
      </c>
      <c r="BY441" s="291" t="s">
        <v>5272</v>
      </c>
      <c r="BZ441" s="291" t="s">
        <v>5273</v>
      </c>
      <c r="CA441" s="475">
        <v>1</v>
      </c>
      <c r="CB441" s="236" t="s">
        <v>294</v>
      </c>
      <c r="CC441" s="94"/>
      <c r="CD441" s="236" t="s">
        <v>294</v>
      </c>
      <c r="CE441" s="233" t="s">
        <v>1125</v>
      </c>
      <c r="CF441" s="233" t="s">
        <v>1125</v>
      </c>
      <c r="CG441" s="375" t="s">
        <v>328</v>
      </c>
      <c r="CH441" s="233" t="s">
        <v>328</v>
      </c>
      <c r="CI441" s="234">
        <v>1</v>
      </c>
      <c r="CJ441" s="235" t="str">
        <f t="shared" si="60"/>
        <v>CUMPLIMIENTO TOTAL</v>
      </c>
      <c r="CK441" s="223" t="str">
        <f t="shared" si="64"/>
        <v>NO APLICA ACCION CERRADA</v>
      </c>
      <c r="CL441" s="221" t="str">
        <f t="shared" si="65"/>
        <v>NO APLICA ACCION CERRADA</v>
      </c>
      <c r="CM441" s="239" t="s">
        <v>328</v>
      </c>
      <c r="CN441" s="82" t="s">
        <v>1125</v>
      </c>
      <c r="CO441" s="291" t="s">
        <v>5273</v>
      </c>
      <c r="CP441" s="475">
        <v>1</v>
      </c>
      <c r="CQ441" s="236" t="s">
        <v>294</v>
      </c>
      <c r="CR441" s="94"/>
      <c r="CS441" s="249">
        <v>44963</v>
      </c>
      <c r="CT441" s="82" t="s">
        <v>1125</v>
      </c>
      <c r="CU441" s="82" t="s">
        <v>339</v>
      </c>
      <c r="CV441" s="107">
        <v>1</v>
      </c>
      <c r="CW441" s="110">
        <v>1</v>
      </c>
      <c r="CX441" s="235" t="str">
        <f t="shared" si="61"/>
        <v>CUMPLIMIENTO TOTAL</v>
      </c>
      <c r="CY441" s="223" t="str">
        <f t="shared" si="62"/>
        <v>NO APLICA ACCION CERRADA</v>
      </c>
      <c r="CZ441" s="221" t="str">
        <f t="shared" si="66"/>
        <v>NO APLICA ACCION CERRADA</v>
      </c>
      <c r="DA441" s="239" t="s">
        <v>328</v>
      </c>
      <c r="DB441" s="82" t="s">
        <v>1125</v>
      </c>
      <c r="DC441" s="82" t="s">
        <v>339</v>
      </c>
      <c r="DD441" s="107">
        <v>1</v>
      </c>
      <c r="DE441" s="97" t="s">
        <v>294</v>
      </c>
      <c r="DF441" s="94"/>
      <c r="DG441" s="141"/>
      <c r="DH441" s="141"/>
      <c r="DI441" s="141"/>
      <c r="DJ441" s="141"/>
      <c r="DK441" s="141"/>
      <c r="DL441" s="141"/>
      <c r="DM441" s="141"/>
      <c r="DN441" s="141"/>
      <c r="DO441" s="141"/>
      <c r="DP441" s="141"/>
      <c r="DQ441" s="141"/>
      <c r="DR441" s="141"/>
      <c r="DS441" s="141"/>
      <c r="DT441" s="141"/>
      <c r="DU441" s="141"/>
      <c r="DV441" s="141"/>
      <c r="DW441" s="141"/>
      <c r="DX441" s="141"/>
      <c r="DY441" s="141"/>
      <c r="DZ441" s="141"/>
      <c r="EA441" s="141"/>
      <c r="EB441" s="141"/>
      <c r="EC441" s="141"/>
      <c r="ED441" s="141"/>
      <c r="EE441" s="141"/>
      <c r="EF441" s="141"/>
      <c r="EG441" s="141"/>
      <c r="EH441" s="141"/>
      <c r="EI441" s="141"/>
      <c r="EJ441" s="141"/>
      <c r="EK441" s="141"/>
      <c r="EL441" s="141"/>
      <c r="EM441" s="141"/>
      <c r="EN441" s="141"/>
      <c r="EO441" s="141"/>
      <c r="EP441" s="141"/>
      <c r="EQ441" s="141"/>
      <c r="ER441" s="141"/>
      <c r="ES441" s="141"/>
      <c r="ET441" s="141"/>
      <c r="EU441" s="141"/>
      <c r="EV441" s="141"/>
      <c r="EW441" s="141"/>
      <c r="EX441" s="141"/>
      <c r="EY441" s="141"/>
      <c r="EZ441" s="141"/>
      <c r="FA441" s="141"/>
      <c r="FB441" s="141"/>
      <c r="FC441" s="141"/>
      <c r="FD441" s="141"/>
      <c r="FE441" s="141"/>
      <c r="FF441" s="141"/>
      <c r="FG441" s="141"/>
      <c r="FH441" s="141"/>
      <c r="FI441" s="141"/>
      <c r="FJ441" s="141"/>
      <c r="FK441" s="141"/>
      <c r="FL441" s="141"/>
      <c r="FM441" s="141"/>
      <c r="FN441" s="141"/>
      <c r="FO441" s="141"/>
      <c r="FP441" s="141"/>
      <c r="FQ441" s="141"/>
      <c r="FR441" s="141"/>
      <c r="FS441" s="141"/>
      <c r="FT441" s="141"/>
      <c r="FU441" s="141"/>
      <c r="FV441" s="141"/>
      <c r="FW441" s="141"/>
      <c r="FX441" s="141"/>
      <c r="FY441" s="141"/>
      <c r="FZ441" s="141"/>
      <c r="GA441" s="141"/>
      <c r="GB441" s="141"/>
      <c r="GC441" s="141"/>
      <c r="GD441" s="141"/>
      <c r="GE441" s="141"/>
      <c r="GF441" s="141"/>
      <c r="GG441" s="141"/>
      <c r="GH441" s="141"/>
      <c r="GI441" s="141"/>
      <c r="GJ441" s="141"/>
      <c r="GK441" s="141"/>
      <c r="GL441" s="141"/>
      <c r="GM441" s="141"/>
      <c r="GN441" s="141"/>
      <c r="GO441" s="141"/>
      <c r="GP441" s="141"/>
      <c r="GQ441" s="141"/>
      <c r="GR441" s="141"/>
      <c r="GS441" s="141"/>
      <c r="GT441" s="141"/>
      <c r="GU441" s="141"/>
      <c r="GV441" s="141"/>
      <c r="GW441" s="141"/>
      <c r="GX441" s="141"/>
      <c r="GY441" s="141"/>
      <c r="GZ441" s="141"/>
      <c r="HA441" s="141"/>
      <c r="HB441" s="141"/>
      <c r="HC441" s="141"/>
      <c r="HD441" s="141"/>
      <c r="HE441" s="141"/>
      <c r="HF441" s="141"/>
      <c r="HG441" s="141"/>
      <c r="HH441" s="141"/>
      <c r="HI441" s="141"/>
      <c r="HJ441" s="141"/>
      <c r="HK441" s="141"/>
      <c r="HL441" s="141"/>
      <c r="HM441" s="141"/>
      <c r="HN441" s="141"/>
      <c r="HO441" s="141"/>
      <c r="HP441" s="141"/>
      <c r="HQ441" s="141"/>
      <c r="HR441" s="141"/>
      <c r="HS441" s="141"/>
      <c r="HT441" s="141"/>
      <c r="HU441" s="141"/>
      <c r="HV441" s="141"/>
      <c r="HW441" s="141"/>
      <c r="HX441" s="141"/>
      <c r="HY441" s="141"/>
      <c r="HZ441" s="141"/>
      <c r="IA441" s="141"/>
      <c r="IB441" s="141"/>
      <c r="IC441" s="141"/>
      <c r="ID441" s="141"/>
      <c r="IE441" s="141"/>
      <c r="IF441" s="141"/>
      <c r="IG441" s="141"/>
      <c r="IH441" s="141"/>
      <c r="II441" s="141"/>
      <c r="IJ441" s="141"/>
      <c r="IK441" s="141"/>
      <c r="IL441" s="141"/>
      <c r="IM441" s="141"/>
      <c r="IN441" s="141"/>
      <c r="IO441" s="141"/>
      <c r="IP441" s="141"/>
      <c r="IQ441" s="141"/>
      <c r="IR441" s="141"/>
      <c r="IS441" s="141"/>
      <c r="IT441" s="141"/>
      <c r="IU441" s="141"/>
      <c r="IV441" s="141"/>
      <c r="IW441" s="141"/>
      <c r="IX441" s="141"/>
      <c r="IY441" s="141"/>
      <c r="IZ441" s="141"/>
      <c r="JA441" s="141"/>
      <c r="JB441" s="141"/>
      <c r="JC441" s="141"/>
      <c r="JD441" s="141"/>
      <c r="JE441" s="141"/>
      <c r="JF441" s="141"/>
      <c r="JG441" s="141"/>
      <c r="JH441" s="141"/>
      <c r="JI441" s="141"/>
      <c r="JJ441" s="141"/>
      <c r="JK441" s="141"/>
      <c r="JL441" s="141"/>
      <c r="JM441" s="141"/>
      <c r="JN441" s="141"/>
      <c r="JO441" s="141"/>
      <c r="JP441" s="141"/>
      <c r="JQ441" s="141"/>
      <c r="JR441" s="141"/>
      <c r="JS441" s="141"/>
      <c r="JT441" s="141"/>
      <c r="JU441" s="141"/>
      <c r="JV441" s="141"/>
      <c r="JW441" s="141"/>
      <c r="JX441" s="141"/>
      <c r="JY441" s="141"/>
      <c r="JZ441" s="141"/>
      <c r="KA441" s="141"/>
      <c r="KB441" s="141"/>
      <c r="KC441" s="141"/>
      <c r="KD441" s="141"/>
      <c r="KE441" s="141"/>
      <c r="KF441" s="141"/>
      <c r="KG441" s="141"/>
      <c r="KH441" s="141"/>
      <c r="KI441" s="141"/>
      <c r="KJ441" s="141"/>
      <c r="KK441" s="141"/>
      <c r="KL441" s="141"/>
      <c r="KM441" s="141"/>
      <c r="KN441" s="141"/>
      <c r="KO441" s="141"/>
      <c r="KP441" s="141"/>
      <c r="KQ441" s="141"/>
      <c r="KR441" s="141"/>
      <c r="KS441" s="141"/>
      <c r="KT441" s="141"/>
      <c r="KU441" s="141"/>
      <c r="KV441" s="141"/>
      <c r="KW441" s="141"/>
      <c r="KX441" s="141"/>
      <c r="KY441" s="141"/>
      <c r="KZ441" s="141"/>
      <c r="LA441" s="141"/>
      <c r="LB441" s="141"/>
      <c r="LC441" s="141"/>
      <c r="LD441" s="141"/>
      <c r="LE441" s="141"/>
      <c r="LF441" s="141"/>
      <c r="LG441" s="141"/>
      <c r="LH441" s="141"/>
      <c r="LI441" s="141"/>
      <c r="LJ441" s="141"/>
      <c r="LK441" s="141"/>
      <c r="LL441" s="141"/>
      <c r="LM441" s="141"/>
      <c r="LN441" s="141"/>
      <c r="LO441" s="141"/>
      <c r="LP441" s="141"/>
      <c r="LQ441" s="141"/>
      <c r="LR441" s="141"/>
      <c r="LS441" s="141"/>
      <c r="LT441" s="141"/>
      <c r="LU441" s="141"/>
      <c r="LV441" s="141"/>
      <c r="LW441" s="141"/>
      <c r="LX441" s="141"/>
      <c r="LY441" s="141"/>
      <c r="LZ441" s="141"/>
      <c r="MA441" s="141"/>
      <c r="MB441" s="141"/>
      <c r="MC441" s="141"/>
      <c r="MD441" s="141"/>
      <c r="ME441" s="141"/>
      <c r="MF441" s="141"/>
      <c r="MG441" s="141"/>
      <c r="MH441" s="141"/>
      <c r="MI441" s="141"/>
      <c r="MJ441" s="141"/>
      <c r="MK441" s="141"/>
      <c r="ML441" s="141"/>
      <c r="MM441" s="141"/>
      <c r="MN441" s="141"/>
      <c r="MO441" s="141"/>
      <c r="MP441" s="141"/>
      <c r="MQ441" s="141"/>
      <c r="MR441" s="141"/>
      <c r="MS441" s="141"/>
      <c r="MT441" s="141"/>
      <c r="MU441" s="141"/>
      <c r="MV441" s="141"/>
      <c r="MW441" s="141"/>
      <c r="MX441" s="141"/>
      <c r="MY441" s="141"/>
      <c r="MZ441" s="141"/>
      <c r="NA441" s="141"/>
      <c r="NB441" s="141"/>
      <c r="NC441" s="141"/>
      <c r="ND441" s="141"/>
      <c r="NE441" s="141"/>
      <c r="NF441" s="141"/>
      <c r="NG441" s="141"/>
      <c r="NH441" s="141"/>
      <c r="NI441" s="141"/>
      <c r="NJ441" s="141"/>
      <c r="NK441" s="141"/>
      <c r="NL441" s="141"/>
      <c r="NM441" s="141"/>
      <c r="NN441" s="141"/>
      <c r="NO441" s="141"/>
      <c r="NP441" s="141"/>
      <c r="NQ441" s="141"/>
      <c r="NR441" s="141"/>
      <c r="NS441" s="141"/>
      <c r="NT441" s="141"/>
      <c r="NU441" s="141"/>
      <c r="NV441" s="141"/>
      <c r="NW441" s="141"/>
      <c r="NX441" s="141"/>
      <c r="NY441" s="141"/>
      <c r="NZ441" s="141"/>
      <c r="OA441" s="141"/>
      <c r="OB441" s="141"/>
      <c r="OC441" s="141"/>
      <c r="OD441" s="141"/>
      <c r="OE441" s="141"/>
      <c r="OF441" s="141"/>
      <c r="OG441" s="141"/>
      <c r="OH441" s="141"/>
      <c r="OI441" s="141"/>
      <c r="OJ441" s="141"/>
      <c r="OK441" s="141"/>
      <c r="OL441" s="141"/>
      <c r="OM441" s="141"/>
      <c r="ON441" s="141"/>
      <c r="OO441" s="141"/>
      <c r="OP441" s="141"/>
      <c r="OQ441" s="141"/>
      <c r="OR441" s="141"/>
      <c r="OS441" s="141"/>
      <c r="OT441" s="141"/>
      <c r="OU441" s="141"/>
      <c r="OV441" s="141"/>
      <c r="OW441" s="141"/>
      <c r="OX441" s="141"/>
      <c r="OY441" s="141"/>
      <c r="OZ441" s="141"/>
      <c r="PA441" s="141"/>
      <c r="PB441" s="141"/>
      <c r="PC441" s="141"/>
      <c r="PD441" s="141"/>
      <c r="PE441" s="141"/>
      <c r="PF441" s="141"/>
      <c r="PG441" s="141"/>
      <c r="PH441" s="141"/>
      <c r="PI441" s="141"/>
      <c r="PJ441" s="141"/>
      <c r="PK441" s="141"/>
      <c r="PL441" s="141"/>
      <c r="PM441" s="141"/>
      <c r="PN441" s="141"/>
      <c r="PO441" s="141"/>
      <c r="PP441" s="141"/>
      <c r="PQ441" s="141"/>
      <c r="PR441" s="141"/>
      <c r="PS441" s="141"/>
      <c r="PT441" s="141"/>
      <c r="PU441" s="141"/>
      <c r="PV441" s="141"/>
      <c r="PW441" s="141"/>
      <c r="PX441" s="141"/>
      <c r="PY441" s="141"/>
      <c r="PZ441" s="141"/>
      <c r="QA441" s="141"/>
      <c r="QB441" s="141"/>
      <c r="QC441" s="141"/>
      <c r="QD441" s="141"/>
      <c r="QE441" s="141"/>
      <c r="QF441" s="141"/>
    </row>
    <row r="442" spans="1:449" s="145" customFormat="1" ht="118.5" hidden="1" customHeight="1">
      <c r="A442" s="252">
        <v>422</v>
      </c>
      <c r="B442" s="253" t="s">
        <v>75</v>
      </c>
      <c r="C442" s="254" t="s">
        <v>269</v>
      </c>
      <c r="D442" s="255" t="s">
        <v>341</v>
      </c>
      <c r="E442" s="284" t="s">
        <v>431</v>
      </c>
      <c r="F442" s="215" t="s">
        <v>648</v>
      </c>
      <c r="G442" s="215" t="s">
        <v>649</v>
      </c>
      <c r="H442" s="213" t="s">
        <v>344</v>
      </c>
      <c r="I442" s="215"/>
      <c r="J442" s="215" t="s">
        <v>652</v>
      </c>
      <c r="K442" s="215" t="s">
        <v>694</v>
      </c>
      <c r="L442" s="215" t="s">
        <v>695</v>
      </c>
      <c r="M442" s="215" t="s">
        <v>696</v>
      </c>
      <c r="N442" s="215" t="s">
        <v>697</v>
      </c>
      <c r="O442" s="213" t="s">
        <v>17</v>
      </c>
      <c r="P442" s="213" t="s">
        <v>19</v>
      </c>
      <c r="Q442" s="213" t="s">
        <v>482</v>
      </c>
      <c r="R442" s="213" t="s">
        <v>250</v>
      </c>
      <c r="S442" s="255" t="s">
        <v>5274</v>
      </c>
      <c r="T442" s="255" t="s">
        <v>883</v>
      </c>
      <c r="U442" s="213" t="s">
        <v>862</v>
      </c>
      <c r="V442" s="213">
        <v>2021</v>
      </c>
      <c r="W442" s="255" t="s">
        <v>884</v>
      </c>
      <c r="X442" s="284" t="s">
        <v>885</v>
      </c>
      <c r="Y442" s="214" t="s">
        <v>5266</v>
      </c>
      <c r="Z442" s="284" t="s">
        <v>5275</v>
      </c>
      <c r="AA442" s="371">
        <v>4</v>
      </c>
      <c r="AB442" s="213" t="s">
        <v>5276</v>
      </c>
      <c r="AC442" s="213" t="s">
        <v>5277</v>
      </c>
      <c r="AD442" s="683">
        <v>1</v>
      </c>
      <c r="AE442" s="284" t="s">
        <v>5278</v>
      </c>
      <c r="AF442" s="684">
        <v>44603</v>
      </c>
      <c r="AG442" s="684">
        <v>44895</v>
      </c>
      <c r="AH442" s="257"/>
      <c r="AI442" s="213" t="s">
        <v>309</v>
      </c>
      <c r="AJ442" s="284" t="s">
        <v>309</v>
      </c>
      <c r="AK442" s="218">
        <f t="shared" si="59"/>
        <v>184</v>
      </c>
      <c r="AL442" s="278" t="s">
        <v>788</v>
      </c>
      <c r="AM442" s="316"/>
      <c r="AN442" s="316"/>
      <c r="AO442" s="316"/>
      <c r="AP442" s="317"/>
      <c r="AQ442" s="213"/>
      <c r="AR442" s="223"/>
      <c r="AS442" s="279"/>
      <c r="AT442" s="262"/>
      <c r="AU442" s="279"/>
      <c r="AV442" s="221"/>
      <c r="AW442" s="317"/>
      <c r="AX442" s="317"/>
      <c r="AY442" s="279"/>
      <c r="AZ442" s="221"/>
      <c r="BA442" s="247" t="s">
        <v>390</v>
      </c>
      <c r="BB442" s="250" t="s">
        <v>789</v>
      </c>
      <c r="BC442" s="264">
        <v>44620</v>
      </c>
      <c r="BD442" s="250" t="s">
        <v>394</v>
      </c>
      <c r="BE442" s="240" t="s">
        <v>576</v>
      </c>
      <c r="BF442" s="124">
        <v>0</v>
      </c>
      <c r="BG442" s="213" t="s">
        <v>386</v>
      </c>
      <c r="BH442" s="223">
        <v>-44620</v>
      </c>
      <c r="BI442" s="221" t="s">
        <v>398</v>
      </c>
      <c r="BJ442" s="267"/>
      <c r="BK442" s="267"/>
      <c r="BL442" s="267"/>
      <c r="BM442" s="267"/>
      <c r="BN442" s="221"/>
      <c r="BO442" s="267"/>
      <c r="BP442" s="268" t="s">
        <v>293</v>
      </c>
      <c r="BQ442" s="62" t="s">
        <v>2701</v>
      </c>
      <c r="BR442" s="269">
        <v>44712</v>
      </c>
      <c r="BS442" s="233" t="s">
        <v>4707</v>
      </c>
      <c r="BT442" s="234">
        <v>0</v>
      </c>
      <c r="BU442" s="235" t="s">
        <v>386</v>
      </c>
      <c r="BV442" s="223">
        <v>184</v>
      </c>
      <c r="BW442" s="221" t="s">
        <v>398</v>
      </c>
      <c r="BX442" s="307">
        <v>44729</v>
      </c>
      <c r="BY442" s="291" t="s">
        <v>5279</v>
      </c>
      <c r="BZ442" s="291" t="s">
        <v>5273</v>
      </c>
      <c r="CA442" s="475">
        <v>0</v>
      </c>
      <c r="CB442" s="236" t="s">
        <v>293</v>
      </c>
      <c r="CC442" s="94"/>
      <c r="CD442" s="268" t="s">
        <v>293</v>
      </c>
      <c r="CE442" s="237">
        <v>44823</v>
      </c>
      <c r="CF442" s="57" t="s">
        <v>5280</v>
      </c>
      <c r="CG442" s="20" t="s">
        <v>5281</v>
      </c>
      <c r="CH442" s="20" t="s">
        <v>1236</v>
      </c>
      <c r="CI442" s="109">
        <v>1</v>
      </c>
      <c r="CJ442" s="235" t="str">
        <f t="shared" si="60"/>
        <v>CUMPLIMIENTO TOTAL</v>
      </c>
      <c r="CK442" s="223">
        <f t="shared" si="64"/>
        <v>184</v>
      </c>
      <c r="CL442" s="221" t="str">
        <f t="shared" si="65"/>
        <v>CON TIEMPO</v>
      </c>
      <c r="CM442" s="310">
        <v>44880</v>
      </c>
      <c r="CN442" s="294" t="s">
        <v>5282</v>
      </c>
      <c r="CO442" s="294" t="s">
        <v>402</v>
      </c>
      <c r="CP442" s="581">
        <v>0</v>
      </c>
      <c r="CQ442" s="281" t="s">
        <v>293</v>
      </c>
      <c r="CR442" s="94"/>
      <c r="CS442" s="249">
        <v>44963</v>
      </c>
      <c r="CT442" s="50" t="s">
        <v>5283</v>
      </c>
      <c r="CU442" s="396" t="s">
        <v>5284</v>
      </c>
      <c r="CV442" s="240" t="s">
        <v>5285</v>
      </c>
      <c r="CW442" s="103">
        <v>1</v>
      </c>
      <c r="CX442" s="235" t="str">
        <f t="shared" si="61"/>
        <v>CUMPLIMIENTO TOTAL</v>
      </c>
      <c r="CY442" s="223">
        <f t="shared" si="62"/>
        <v>184</v>
      </c>
      <c r="CZ442" s="221" t="str">
        <f>(IF(CQ442="CERRADO","NO APLICA ACCION CERRADA",IF(CY442&lt;=0,"VENCIDO",IF(AY442&lt;=$V$5,"POR VENCER","CON TIEMPO"))))</f>
        <v>POR VENCER</v>
      </c>
      <c r="DA442" s="249">
        <v>44974</v>
      </c>
      <c r="DB442" s="70" t="s">
        <v>5286</v>
      </c>
      <c r="DC442" s="94" t="s">
        <v>1416</v>
      </c>
      <c r="DD442" s="108">
        <v>1</v>
      </c>
      <c r="DE442" s="97" t="s">
        <v>294</v>
      </c>
      <c r="DF442" s="94"/>
      <c r="DG442" s="141"/>
      <c r="DH442" s="141"/>
      <c r="DI442" s="141"/>
      <c r="DJ442" s="141"/>
      <c r="DK442" s="141"/>
      <c r="DL442" s="141"/>
      <c r="DM442" s="141"/>
      <c r="DN442" s="141"/>
      <c r="DO442" s="141"/>
      <c r="DP442" s="141"/>
      <c r="DQ442" s="141"/>
      <c r="DR442" s="141"/>
      <c r="DS442" s="141"/>
      <c r="DT442" s="141"/>
      <c r="DU442" s="141"/>
      <c r="DV442" s="141"/>
      <c r="DW442" s="141"/>
      <c r="DX442" s="141"/>
      <c r="DY442" s="141"/>
      <c r="DZ442" s="141"/>
      <c r="EA442" s="141"/>
      <c r="EB442" s="141"/>
      <c r="EC442" s="141"/>
      <c r="ED442" s="141"/>
      <c r="EE442" s="141"/>
      <c r="EF442" s="141"/>
      <c r="EG442" s="141"/>
      <c r="EH442" s="141"/>
      <c r="EI442" s="141"/>
      <c r="EJ442" s="141"/>
      <c r="EK442" s="141"/>
      <c r="EL442" s="141"/>
      <c r="EM442" s="141"/>
      <c r="EN442" s="141"/>
      <c r="EO442" s="141"/>
      <c r="EP442" s="141"/>
      <c r="EQ442" s="141"/>
      <c r="ER442" s="141"/>
      <c r="ES442" s="141"/>
      <c r="ET442" s="141"/>
      <c r="EU442" s="141"/>
      <c r="EV442" s="141"/>
      <c r="EW442" s="141"/>
      <c r="EX442" s="141"/>
      <c r="EY442" s="141"/>
      <c r="EZ442" s="141"/>
      <c r="FA442" s="141"/>
      <c r="FB442" s="141"/>
      <c r="FC442" s="141"/>
      <c r="FD442" s="141"/>
      <c r="FE442" s="141"/>
      <c r="FF442" s="141"/>
      <c r="FG442" s="141"/>
      <c r="FH442" s="141"/>
      <c r="FI442" s="141"/>
      <c r="FJ442" s="141"/>
      <c r="FK442" s="141"/>
      <c r="FL442" s="141"/>
      <c r="FM442" s="141"/>
      <c r="FN442" s="141"/>
      <c r="FO442" s="141"/>
      <c r="FP442" s="141"/>
      <c r="FQ442" s="141"/>
      <c r="FR442" s="141"/>
      <c r="FS442" s="141"/>
      <c r="FT442" s="141"/>
      <c r="FU442" s="141"/>
      <c r="FV442" s="141"/>
      <c r="FW442" s="141"/>
      <c r="FX442" s="141"/>
      <c r="FY442" s="141"/>
      <c r="FZ442" s="141"/>
      <c r="GA442" s="141"/>
      <c r="GB442" s="141"/>
      <c r="GC442" s="141"/>
      <c r="GD442" s="141"/>
      <c r="GE442" s="141"/>
      <c r="GF442" s="141"/>
      <c r="GG442" s="141"/>
      <c r="GH442" s="141"/>
      <c r="GI442" s="141"/>
      <c r="GJ442" s="141"/>
      <c r="GK442" s="141"/>
      <c r="GL442" s="141"/>
      <c r="GM442" s="141"/>
      <c r="GN442" s="141"/>
      <c r="GO442" s="141"/>
      <c r="GP442" s="141"/>
      <c r="GQ442" s="141"/>
      <c r="GR442" s="141"/>
      <c r="GS442" s="141"/>
      <c r="GT442" s="141"/>
      <c r="GU442" s="141"/>
      <c r="GV442" s="141"/>
      <c r="GW442" s="141"/>
      <c r="GX442" s="141"/>
      <c r="GY442" s="141"/>
      <c r="GZ442" s="141"/>
      <c r="HA442" s="141"/>
      <c r="HB442" s="141"/>
      <c r="HC442" s="141"/>
      <c r="HD442" s="141"/>
      <c r="HE442" s="141"/>
      <c r="HF442" s="141"/>
      <c r="HG442" s="141"/>
      <c r="HH442" s="141"/>
      <c r="HI442" s="141"/>
      <c r="HJ442" s="141"/>
      <c r="HK442" s="141"/>
      <c r="HL442" s="141"/>
      <c r="HM442" s="141"/>
      <c r="HN442" s="141"/>
      <c r="HO442" s="141"/>
      <c r="HP442" s="141"/>
      <c r="HQ442" s="141"/>
      <c r="HR442" s="141"/>
      <c r="HS442" s="141"/>
      <c r="HT442" s="141"/>
      <c r="HU442" s="141"/>
      <c r="HV442" s="141"/>
      <c r="HW442" s="141"/>
      <c r="HX442" s="141"/>
      <c r="HY442" s="141"/>
      <c r="HZ442" s="141"/>
      <c r="IA442" s="141"/>
      <c r="IB442" s="141"/>
      <c r="IC442" s="141"/>
      <c r="ID442" s="141"/>
      <c r="IE442" s="141"/>
      <c r="IF442" s="141"/>
      <c r="IG442" s="141"/>
      <c r="IH442" s="141"/>
      <c r="II442" s="141"/>
      <c r="IJ442" s="141"/>
      <c r="IK442" s="141"/>
      <c r="IL442" s="141"/>
      <c r="IM442" s="141"/>
      <c r="IN442" s="141"/>
      <c r="IO442" s="141"/>
      <c r="IP442" s="141"/>
      <c r="IQ442" s="141"/>
      <c r="IR442" s="141"/>
      <c r="IS442" s="141"/>
      <c r="IT442" s="141"/>
      <c r="IU442" s="141"/>
      <c r="IV442" s="141"/>
      <c r="IW442" s="141"/>
      <c r="IX442" s="141"/>
      <c r="IY442" s="141"/>
      <c r="IZ442" s="141"/>
      <c r="JA442" s="141"/>
      <c r="JB442" s="141"/>
      <c r="JC442" s="141"/>
      <c r="JD442" s="141"/>
      <c r="JE442" s="141"/>
      <c r="JF442" s="141"/>
      <c r="JG442" s="141"/>
      <c r="JH442" s="141"/>
      <c r="JI442" s="141"/>
      <c r="JJ442" s="141"/>
      <c r="JK442" s="141"/>
      <c r="JL442" s="141"/>
      <c r="JM442" s="141"/>
      <c r="JN442" s="141"/>
      <c r="JO442" s="141"/>
      <c r="JP442" s="141"/>
      <c r="JQ442" s="141"/>
      <c r="JR442" s="141"/>
      <c r="JS442" s="141"/>
      <c r="JT442" s="141"/>
      <c r="JU442" s="141"/>
      <c r="JV442" s="141"/>
      <c r="JW442" s="141"/>
      <c r="JX442" s="141"/>
      <c r="JY442" s="141"/>
      <c r="JZ442" s="141"/>
      <c r="KA442" s="141"/>
      <c r="KB442" s="141"/>
      <c r="KC442" s="141"/>
      <c r="KD442" s="141"/>
      <c r="KE442" s="141"/>
      <c r="KF442" s="141"/>
      <c r="KG442" s="141"/>
      <c r="KH442" s="141"/>
      <c r="KI442" s="141"/>
      <c r="KJ442" s="141"/>
      <c r="KK442" s="141"/>
      <c r="KL442" s="141"/>
      <c r="KM442" s="141"/>
      <c r="KN442" s="141"/>
      <c r="KO442" s="141"/>
      <c r="KP442" s="141"/>
      <c r="KQ442" s="141"/>
      <c r="KR442" s="141"/>
      <c r="KS442" s="141"/>
      <c r="KT442" s="141"/>
      <c r="KU442" s="141"/>
      <c r="KV442" s="141"/>
      <c r="KW442" s="141"/>
      <c r="KX442" s="141"/>
      <c r="KY442" s="141"/>
      <c r="KZ442" s="141"/>
      <c r="LA442" s="141"/>
      <c r="LB442" s="141"/>
      <c r="LC442" s="141"/>
      <c r="LD442" s="141"/>
      <c r="LE442" s="141"/>
      <c r="LF442" s="141"/>
      <c r="LG442" s="141"/>
      <c r="LH442" s="141"/>
      <c r="LI442" s="141"/>
      <c r="LJ442" s="141"/>
      <c r="LK442" s="141"/>
      <c r="LL442" s="141"/>
      <c r="LM442" s="141"/>
      <c r="LN442" s="141"/>
      <c r="LO442" s="141"/>
      <c r="LP442" s="141"/>
      <c r="LQ442" s="141"/>
      <c r="LR442" s="141"/>
      <c r="LS442" s="141"/>
      <c r="LT442" s="141"/>
      <c r="LU442" s="141"/>
      <c r="LV442" s="141"/>
      <c r="LW442" s="141"/>
      <c r="LX442" s="141"/>
      <c r="LY442" s="141"/>
      <c r="LZ442" s="141"/>
      <c r="MA442" s="141"/>
      <c r="MB442" s="141"/>
      <c r="MC442" s="141"/>
      <c r="MD442" s="141"/>
      <c r="ME442" s="141"/>
      <c r="MF442" s="141"/>
      <c r="MG442" s="141"/>
      <c r="MH442" s="141"/>
      <c r="MI442" s="141"/>
      <c r="MJ442" s="141"/>
      <c r="MK442" s="141"/>
      <c r="ML442" s="141"/>
      <c r="MM442" s="141"/>
      <c r="MN442" s="141"/>
      <c r="MO442" s="141"/>
      <c r="MP442" s="141"/>
      <c r="MQ442" s="141"/>
      <c r="MR442" s="141"/>
      <c r="MS442" s="141"/>
      <c r="MT442" s="141"/>
      <c r="MU442" s="141"/>
      <c r="MV442" s="141"/>
      <c r="MW442" s="141"/>
      <c r="MX442" s="141"/>
      <c r="MY442" s="141"/>
      <c r="MZ442" s="141"/>
      <c r="NA442" s="141"/>
      <c r="NB442" s="141"/>
      <c r="NC442" s="141"/>
      <c r="ND442" s="141"/>
      <c r="NE442" s="141"/>
      <c r="NF442" s="141"/>
      <c r="NG442" s="141"/>
      <c r="NH442" s="141"/>
      <c r="NI442" s="141"/>
      <c r="NJ442" s="141"/>
      <c r="NK442" s="141"/>
      <c r="NL442" s="141"/>
      <c r="NM442" s="141"/>
      <c r="NN442" s="141"/>
      <c r="NO442" s="141"/>
      <c r="NP442" s="141"/>
      <c r="NQ442" s="141"/>
      <c r="NR442" s="141"/>
      <c r="NS442" s="141"/>
      <c r="NT442" s="141"/>
      <c r="NU442" s="141"/>
      <c r="NV442" s="141"/>
      <c r="NW442" s="141"/>
      <c r="NX442" s="141"/>
      <c r="NY442" s="141"/>
      <c r="NZ442" s="141"/>
      <c r="OA442" s="141"/>
      <c r="OB442" s="141"/>
      <c r="OC442" s="141"/>
      <c r="OD442" s="141"/>
      <c r="OE442" s="141"/>
      <c r="OF442" s="141"/>
      <c r="OG442" s="141"/>
      <c r="OH442" s="141"/>
      <c r="OI442" s="141"/>
      <c r="OJ442" s="141"/>
      <c r="OK442" s="141"/>
      <c r="OL442" s="141"/>
      <c r="OM442" s="141"/>
      <c r="ON442" s="141"/>
      <c r="OO442" s="141"/>
      <c r="OP442" s="141"/>
      <c r="OQ442" s="141"/>
      <c r="OR442" s="141"/>
      <c r="OS442" s="141"/>
      <c r="OT442" s="141"/>
      <c r="OU442" s="141"/>
      <c r="OV442" s="141"/>
      <c r="OW442" s="141"/>
      <c r="OX442" s="141"/>
      <c r="OY442" s="141"/>
      <c r="OZ442" s="141"/>
      <c r="PA442" s="141"/>
      <c r="PB442" s="141"/>
      <c r="PC442" s="141"/>
      <c r="PD442" s="141"/>
      <c r="PE442" s="141"/>
      <c r="PF442" s="141"/>
      <c r="PG442" s="141"/>
      <c r="PH442" s="141"/>
      <c r="PI442" s="141"/>
      <c r="PJ442" s="141"/>
      <c r="PK442" s="141"/>
      <c r="PL442" s="141"/>
      <c r="PM442" s="141"/>
      <c r="PN442" s="141"/>
      <c r="PO442" s="141"/>
      <c r="PP442" s="141"/>
      <c r="PQ442" s="141"/>
      <c r="PR442" s="141"/>
      <c r="PS442" s="141"/>
      <c r="PT442" s="141"/>
      <c r="PU442" s="141"/>
      <c r="PV442" s="141"/>
      <c r="PW442" s="141"/>
      <c r="PX442" s="141"/>
      <c r="PY442" s="141"/>
      <c r="PZ442" s="141"/>
      <c r="QA442" s="141"/>
      <c r="QB442" s="141"/>
      <c r="QC442" s="141"/>
      <c r="QD442" s="141"/>
      <c r="QE442" s="141"/>
      <c r="QF442" s="141"/>
    </row>
    <row r="443" spans="1:449" s="145" customFormat="1" ht="118.5" hidden="1" customHeight="1">
      <c r="A443" s="212">
        <v>424</v>
      </c>
      <c r="B443" s="215" t="s">
        <v>75</v>
      </c>
      <c r="C443" s="245" t="s">
        <v>269</v>
      </c>
      <c r="D443" s="213" t="s">
        <v>341</v>
      </c>
      <c r="E443" s="284" t="s">
        <v>857</v>
      </c>
      <c r="F443" s="213" t="s">
        <v>75</v>
      </c>
      <c r="G443" s="245" t="s">
        <v>269</v>
      </c>
      <c r="H443" s="213" t="s">
        <v>341</v>
      </c>
      <c r="I443" s="213" t="s">
        <v>858</v>
      </c>
      <c r="J443" s="287" t="s">
        <v>857</v>
      </c>
      <c r="K443" s="288" t="s">
        <v>638</v>
      </c>
      <c r="L443" s="288" t="s">
        <v>639</v>
      </c>
      <c r="M443" s="288" t="s">
        <v>660</v>
      </c>
      <c r="N443" s="288" t="s">
        <v>661</v>
      </c>
      <c r="O443" s="215" t="s">
        <v>196</v>
      </c>
      <c r="P443" s="213" t="s">
        <v>199</v>
      </c>
      <c r="Q443" s="213" t="s">
        <v>482</v>
      </c>
      <c r="R443" s="213" t="s">
        <v>250</v>
      </c>
      <c r="S443" s="213" t="s">
        <v>5287</v>
      </c>
      <c r="T443" s="213" t="s">
        <v>4728</v>
      </c>
      <c r="U443" s="213" t="s">
        <v>862</v>
      </c>
      <c r="V443" s="213">
        <v>2021</v>
      </c>
      <c r="W443" s="213" t="s">
        <v>5288</v>
      </c>
      <c r="X443" s="284" t="s">
        <v>5289</v>
      </c>
      <c r="Y443" s="214" t="s">
        <v>5290</v>
      </c>
      <c r="Z443" s="284" t="s">
        <v>5291</v>
      </c>
      <c r="AA443" s="273">
        <v>1</v>
      </c>
      <c r="AB443" s="215" t="s">
        <v>5292</v>
      </c>
      <c r="AC443" s="215" t="s">
        <v>5293</v>
      </c>
      <c r="AD443" s="585">
        <v>1</v>
      </c>
      <c r="AE443" s="296" t="s">
        <v>5294</v>
      </c>
      <c r="AF443" s="286">
        <v>44603</v>
      </c>
      <c r="AG443" s="286">
        <v>44804</v>
      </c>
      <c r="AH443" s="260">
        <v>44900</v>
      </c>
      <c r="AI443" s="213" t="s">
        <v>309</v>
      </c>
      <c r="AJ443" s="284" t="s">
        <v>309</v>
      </c>
      <c r="AK443" s="218">
        <f t="shared" si="59"/>
        <v>93</v>
      </c>
      <c r="AL443" s="278" t="s">
        <v>788</v>
      </c>
      <c r="AM443" s="279"/>
      <c r="AN443" s="279"/>
      <c r="AO443" s="279"/>
      <c r="AP443" s="227"/>
      <c r="AQ443" s="213"/>
      <c r="AR443" s="223"/>
      <c r="AS443" s="279"/>
      <c r="AT443" s="220"/>
      <c r="AU443" s="279"/>
      <c r="AV443" s="221"/>
      <c r="AW443" s="227"/>
      <c r="AX443" s="227"/>
      <c r="AY443" s="279"/>
      <c r="AZ443" s="221"/>
      <c r="BA443" s="247" t="s">
        <v>390</v>
      </c>
      <c r="BB443" s="279" t="s">
        <v>870</v>
      </c>
      <c r="BC443" s="232">
        <v>44620</v>
      </c>
      <c r="BD443" s="279" t="s">
        <v>474</v>
      </c>
      <c r="BE443" s="246" t="s">
        <v>871</v>
      </c>
      <c r="BF443" s="227">
        <v>0</v>
      </c>
      <c r="BG443" s="213" t="s">
        <v>386</v>
      </c>
      <c r="BH443" s="223">
        <v>-44620</v>
      </c>
      <c r="BI443" s="221" t="s">
        <v>398</v>
      </c>
      <c r="BJ443" s="36"/>
      <c r="BK443" s="36"/>
      <c r="BL443" s="36"/>
      <c r="BM443" s="36"/>
      <c r="BN443" s="221"/>
      <c r="BO443" s="36"/>
      <c r="BP443" s="231" t="s">
        <v>293</v>
      </c>
      <c r="BQ443" s="62" t="s">
        <v>5295</v>
      </c>
      <c r="BR443" s="232">
        <v>44712</v>
      </c>
      <c r="BS443" s="233" t="s">
        <v>5296</v>
      </c>
      <c r="BT443" s="234">
        <v>0</v>
      </c>
      <c r="BU443" s="235" t="s">
        <v>386</v>
      </c>
      <c r="BV443" s="223">
        <v>93</v>
      </c>
      <c r="BW443" s="221" t="s">
        <v>398</v>
      </c>
      <c r="BX443" s="289">
        <v>44727</v>
      </c>
      <c r="BY443" s="290" t="s">
        <v>5297</v>
      </c>
      <c r="BZ443" s="291" t="s">
        <v>403</v>
      </c>
      <c r="CA443" s="70"/>
      <c r="CB443" s="236" t="s">
        <v>293</v>
      </c>
      <c r="CC443" s="70"/>
      <c r="CD443" s="231" t="s">
        <v>293</v>
      </c>
      <c r="CE443" s="237">
        <v>44823</v>
      </c>
      <c r="CF443" s="26" t="s">
        <v>5298</v>
      </c>
      <c r="CG443" s="43" t="s">
        <v>5299</v>
      </c>
      <c r="CH443" s="238" t="s">
        <v>3280</v>
      </c>
      <c r="CI443" s="134">
        <v>1</v>
      </c>
      <c r="CJ443" s="235" t="str">
        <f t="shared" si="60"/>
        <v>CUMPLIMIENTO TOTAL</v>
      </c>
      <c r="CK443" s="223">
        <f t="shared" si="64"/>
        <v>93</v>
      </c>
      <c r="CL443" s="221" t="str">
        <f t="shared" si="65"/>
        <v>CON TIEMPO</v>
      </c>
      <c r="CM443" s="292">
        <v>44883</v>
      </c>
      <c r="CN443" s="293" t="s">
        <v>5300</v>
      </c>
      <c r="CO443" s="294" t="s">
        <v>727</v>
      </c>
      <c r="CP443" s="116">
        <v>1</v>
      </c>
      <c r="CQ443" s="236" t="s">
        <v>294</v>
      </c>
      <c r="CR443" s="70"/>
      <c r="CS443" s="249">
        <v>44963</v>
      </c>
      <c r="CT443" s="82" t="s">
        <v>1125</v>
      </c>
      <c r="CU443" s="82" t="s">
        <v>339</v>
      </c>
      <c r="CV443" s="107">
        <v>1</v>
      </c>
      <c r="CW443" s="110">
        <v>1</v>
      </c>
      <c r="CX443" s="235" t="str">
        <f t="shared" si="61"/>
        <v>CUMPLIMIENTO TOTAL</v>
      </c>
      <c r="CY443" s="223" t="str">
        <f t="shared" si="62"/>
        <v>NO APLICA ACCION CERRADA</v>
      </c>
      <c r="CZ443" s="221" t="str">
        <f>(IF(CQ443="CERRADO","NO APLICA ACCION CERRADA",IF(CW443&lt;=0,"VENCIDO",IF(AY443&lt;=$V$5,"POR VENCER","CON TIEMPO"))))</f>
        <v>NO APLICA ACCION CERRADA</v>
      </c>
      <c r="DA443" s="239" t="s">
        <v>328</v>
      </c>
      <c r="DB443" s="82" t="s">
        <v>1125</v>
      </c>
      <c r="DC443" s="82" t="s">
        <v>339</v>
      </c>
      <c r="DD443" s="107">
        <v>1</v>
      </c>
      <c r="DE443" s="97" t="s">
        <v>294</v>
      </c>
      <c r="DF443" s="70"/>
      <c r="DG443" s="99"/>
      <c r="DH443" s="99"/>
      <c r="DI443" s="99"/>
      <c r="DJ443" s="99"/>
      <c r="DK443" s="99"/>
      <c r="DL443" s="99"/>
      <c r="DM443" s="99"/>
      <c r="DN443" s="99"/>
      <c r="DO443" s="99"/>
      <c r="DP443" s="99"/>
      <c r="DQ443" s="99"/>
      <c r="DR443" s="99"/>
      <c r="DS443" s="99"/>
      <c r="DT443" s="99"/>
      <c r="DU443" s="99"/>
      <c r="DV443" s="99"/>
      <c r="DW443" s="99"/>
      <c r="DX443" s="99"/>
      <c r="DY443" s="99"/>
      <c r="DZ443" s="99"/>
      <c r="EA443" s="99"/>
      <c r="EB443" s="99"/>
      <c r="EC443" s="99"/>
      <c r="ED443" s="99"/>
      <c r="EE443" s="99"/>
      <c r="EF443" s="99"/>
      <c r="EG443" s="99"/>
      <c r="EH443" s="99"/>
      <c r="EI443" s="99"/>
      <c r="EJ443" s="99"/>
      <c r="EK443" s="99"/>
      <c r="EL443" s="99"/>
      <c r="EM443" s="99"/>
      <c r="EN443" s="99"/>
      <c r="EO443" s="99"/>
      <c r="EP443" s="99"/>
      <c r="EQ443" s="99"/>
      <c r="ER443" s="99"/>
      <c r="ES443" s="99"/>
      <c r="ET443" s="99"/>
      <c r="EU443" s="99"/>
      <c r="EV443" s="99"/>
      <c r="EW443" s="99"/>
      <c r="EX443" s="99"/>
      <c r="EY443" s="99"/>
      <c r="EZ443" s="99"/>
      <c r="FA443" s="99"/>
      <c r="FB443" s="99"/>
      <c r="FC443" s="99"/>
      <c r="FD443" s="99"/>
      <c r="FE443" s="99"/>
      <c r="FF443" s="99"/>
      <c r="FG443" s="99"/>
      <c r="FH443" s="99"/>
      <c r="FI443" s="99"/>
      <c r="FJ443" s="99"/>
      <c r="FK443" s="99"/>
      <c r="FL443" s="99"/>
      <c r="FM443" s="99"/>
      <c r="FN443" s="99"/>
      <c r="FO443" s="99"/>
      <c r="FP443" s="99"/>
      <c r="FQ443" s="99"/>
      <c r="FR443" s="99"/>
      <c r="FS443" s="99"/>
      <c r="FT443" s="99"/>
      <c r="FU443" s="99"/>
      <c r="FV443" s="99"/>
      <c r="FW443" s="99"/>
      <c r="FX443" s="99"/>
      <c r="FY443" s="99"/>
      <c r="FZ443" s="99"/>
      <c r="GA443" s="99"/>
      <c r="GB443" s="99"/>
      <c r="GC443" s="99"/>
      <c r="GD443" s="99"/>
      <c r="GE443" s="99"/>
      <c r="GF443" s="99"/>
      <c r="GG443" s="99"/>
      <c r="GH443" s="99"/>
      <c r="GI443" s="99"/>
      <c r="GJ443" s="99"/>
      <c r="GK443" s="99"/>
      <c r="GL443" s="99"/>
      <c r="GM443" s="99"/>
      <c r="GN443" s="99"/>
      <c r="GO443" s="99"/>
      <c r="GP443" s="99"/>
      <c r="GQ443" s="99"/>
      <c r="GR443" s="99"/>
      <c r="GS443" s="99"/>
      <c r="GT443" s="99"/>
      <c r="GU443" s="99"/>
      <c r="GV443" s="99"/>
      <c r="GW443" s="99"/>
      <c r="GX443" s="99"/>
      <c r="GY443" s="99"/>
      <c r="GZ443" s="99"/>
      <c r="HA443" s="99"/>
      <c r="HB443" s="99"/>
      <c r="HC443" s="99"/>
      <c r="HD443" s="99"/>
      <c r="HE443" s="99"/>
      <c r="HF443" s="99"/>
      <c r="HG443" s="99"/>
      <c r="HH443" s="99"/>
      <c r="HI443" s="99"/>
      <c r="HJ443" s="99"/>
      <c r="HK443" s="99"/>
      <c r="HL443" s="99"/>
      <c r="HM443" s="99"/>
      <c r="HN443" s="99"/>
      <c r="HO443" s="99"/>
      <c r="HP443" s="99"/>
      <c r="HQ443" s="99"/>
      <c r="HR443" s="99"/>
      <c r="HS443" s="99"/>
      <c r="HT443" s="99"/>
      <c r="HU443" s="99"/>
      <c r="HV443" s="99"/>
      <c r="HW443" s="99"/>
      <c r="HX443" s="99"/>
      <c r="HY443" s="99"/>
      <c r="HZ443" s="99"/>
      <c r="IA443" s="99"/>
      <c r="IB443" s="99"/>
      <c r="IC443" s="99"/>
      <c r="ID443" s="99"/>
      <c r="IE443" s="99"/>
      <c r="IF443" s="99"/>
      <c r="IG443" s="99"/>
      <c r="IH443" s="99"/>
      <c r="II443" s="99"/>
      <c r="IJ443" s="99"/>
      <c r="IK443" s="99"/>
      <c r="IL443" s="99"/>
      <c r="IM443" s="99"/>
      <c r="IN443" s="99"/>
      <c r="IO443" s="99"/>
      <c r="IP443" s="99"/>
      <c r="IQ443" s="99"/>
      <c r="IR443" s="99"/>
      <c r="IS443" s="99"/>
      <c r="IT443" s="99"/>
      <c r="IU443" s="99"/>
      <c r="IV443" s="99"/>
      <c r="IW443" s="99"/>
      <c r="IX443" s="99"/>
      <c r="IY443" s="99"/>
      <c r="IZ443" s="99"/>
      <c r="JA443" s="99"/>
      <c r="JB443" s="99"/>
      <c r="JC443" s="99"/>
      <c r="JD443" s="99"/>
      <c r="JE443" s="99"/>
      <c r="JF443" s="99"/>
      <c r="JG443" s="99"/>
      <c r="JH443" s="99"/>
      <c r="JI443" s="99"/>
      <c r="JJ443" s="99"/>
      <c r="JK443" s="99"/>
      <c r="JL443" s="99"/>
      <c r="JM443" s="99"/>
      <c r="JN443" s="99"/>
      <c r="JO443" s="99"/>
      <c r="JP443" s="99"/>
      <c r="JQ443" s="99"/>
      <c r="JR443" s="99"/>
      <c r="JS443" s="99"/>
      <c r="JT443" s="99"/>
      <c r="JU443" s="99"/>
      <c r="JV443" s="99"/>
      <c r="JW443" s="99"/>
      <c r="JX443" s="99"/>
      <c r="JY443" s="99"/>
      <c r="JZ443" s="99"/>
      <c r="KA443" s="99"/>
      <c r="KB443" s="99"/>
      <c r="KC443" s="99"/>
      <c r="KD443" s="99"/>
      <c r="KE443" s="99"/>
      <c r="KF443" s="99"/>
      <c r="KG443" s="99"/>
      <c r="KH443" s="99"/>
      <c r="KI443" s="99"/>
      <c r="KJ443" s="99"/>
      <c r="KK443" s="99"/>
      <c r="KL443" s="99"/>
      <c r="KM443" s="99"/>
      <c r="KN443" s="99"/>
      <c r="KO443" s="99"/>
      <c r="KP443" s="99"/>
      <c r="KQ443" s="99"/>
      <c r="KR443" s="99"/>
      <c r="KS443" s="99"/>
      <c r="KT443" s="99"/>
      <c r="KU443" s="99"/>
      <c r="KV443" s="99"/>
      <c r="KW443" s="99"/>
      <c r="KX443" s="99"/>
      <c r="KY443" s="99"/>
      <c r="KZ443" s="99"/>
      <c r="LA443" s="99"/>
      <c r="LB443" s="99"/>
      <c r="LC443" s="99"/>
      <c r="LD443" s="99"/>
      <c r="LE443" s="99"/>
      <c r="LF443" s="99"/>
      <c r="LG443" s="99"/>
      <c r="LH443" s="99"/>
      <c r="LI443" s="99"/>
      <c r="LJ443" s="99"/>
      <c r="LK443" s="99"/>
      <c r="LL443" s="99"/>
      <c r="LM443" s="99"/>
      <c r="LN443" s="99"/>
      <c r="LO443" s="99"/>
      <c r="LP443" s="99"/>
      <c r="LQ443" s="99"/>
      <c r="LR443" s="99"/>
      <c r="LS443" s="99"/>
      <c r="LT443" s="99"/>
      <c r="LU443" s="99"/>
      <c r="LV443" s="99"/>
      <c r="LW443" s="99"/>
      <c r="LX443" s="99"/>
      <c r="LY443" s="99"/>
      <c r="LZ443" s="99"/>
      <c r="MA443" s="99"/>
      <c r="MB443" s="99"/>
      <c r="MC443" s="99"/>
      <c r="MD443" s="99"/>
      <c r="ME443" s="99"/>
      <c r="MF443" s="99"/>
      <c r="MG443" s="99"/>
      <c r="MH443" s="99"/>
      <c r="MI443" s="99"/>
      <c r="MJ443" s="99"/>
      <c r="MK443" s="99"/>
      <c r="ML443" s="99"/>
      <c r="MM443" s="99"/>
      <c r="MN443" s="99"/>
      <c r="MO443" s="99"/>
      <c r="MP443" s="99"/>
      <c r="MQ443" s="99"/>
      <c r="MR443" s="99"/>
      <c r="MS443" s="99"/>
      <c r="MT443" s="99"/>
      <c r="MU443" s="99"/>
      <c r="MV443" s="99"/>
      <c r="MW443" s="99"/>
      <c r="MX443" s="99"/>
      <c r="MY443" s="99"/>
      <c r="MZ443" s="99"/>
      <c r="NA443" s="99"/>
      <c r="NB443" s="99"/>
      <c r="NC443" s="99"/>
      <c r="ND443" s="99"/>
      <c r="NE443" s="99"/>
      <c r="NF443" s="99"/>
      <c r="NG443" s="99"/>
      <c r="NH443" s="99"/>
      <c r="NI443" s="99"/>
      <c r="NJ443" s="99"/>
      <c r="NK443" s="99"/>
      <c r="NL443" s="99"/>
      <c r="NM443" s="99"/>
      <c r="NN443" s="99"/>
      <c r="NO443" s="99"/>
      <c r="NP443" s="99"/>
      <c r="NQ443" s="99"/>
      <c r="NR443" s="99"/>
      <c r="NS443" s="99"/>
      <c r="NT443" s="99"/>
      <c r="NU443" s="99"/>
      <c r="NV443" s="99"/>
      <c r="NW443" s="99"/>
      <c r="NX443" s="99"/>
      <c r="NY443" s="99"/>
      <c r="NZ443" s="99"/>
      <c r="OA443" s="99"/>
      <c r="OB443" s="99"/>
      <c r="OC443" s="99"/>
      <c r="OD443" s="99"/>
      <c r="OE443" s="99"/>
      <c r="OF443" s="99"/>
      <c r="OG443" s="99"/>
      <c r="OH443" s="99"/>
      <c r="OI443" s="99"/>
      <c r="OJ443" s="99"/>
      <c r="OK443" s="99"/>
      <c r="OL443" s="99"/>
      <c r="OM443" s="99"/>
      <c r="ON443" s="99"/>
      <c r="OO443" s="99"/>
      <c r="OP443" s="99"/>
      <c r="OQ443" s="99"/>
      <c r="OR443" s="99"/>
      <c r="OS443" s="99"/>
      <c r="OT443" s="99"/>
      <c r="OU443" s="99"/>
      <c r="OV443" s="99"/>
      <c r="OW443" s="99"/>
      <c r="OX443" s="99"/>
      <c r="OY443" s="99"/>
      <c r="OZ443" s="99"/>
      <c r="PA443" s="99"/>
      <c r="PB443" s="99"/>
      <c r="PC443" s="99"/>
      <c r="PD443" s="99"/>
      <c r="PE443" s="99"/>
      <c r="PF443" s="99"/>
      <c r="PG443" s="99"/>
      <c r="PH443" s="99"/>
      <c r="PI443" s="99"/>
      <c r="PJ443" s="99"/>
      <c r="PK443" s="99"/>
      <c r="PL443" s="99"/>
      <c r="PM443" s="99"/>
      <c r="PN443" s="99"/>
      <c r="PO443" s="99"/>
      <c r="PP443" s="99"/>
      <c r="PQ443" s="99"/>
      <c r="PR443" s="99"/>
      <c r="PS443" s="99"/>
      <c r="PT443" s="99"/>
      <c r="PU443" s="99"/>
      <c r="PV443" s="99"/>
      <c r="PW443" s="99"/>
      <c r="PX443" s="99"/>
      <c r="PY443" s="99"/>
      <c r="PZ443" s="99"/>
      <c r="QA443" s="99"/>
      <c r="QB443" s="99"/>
      <c r="QC443" s="99"/>
      <c r="QD443" s="99"/>
      <c r="QE443" s="99"/>
      <c r="QF443" s="99"/>
      <c r="QG443" s="251"/>
    </row>
    <row r="444" spans="1:449" s="145" customFormat="1" ht="24.75" hidden="1" customHeight="1">
      <c r="A444" s="252">
        <v>428</v>
      </c>
      <c r="B444" s="253" t="s">
        <v>75</v>
      </c>
      <c r="C444" s="254" t="s">
        <v>269</v>
      </c>
      <c r="D444" s="255" t="s">
        <v>341</v>
      </c>
      <c r="E444" s="284" t="s">
        <v>5301</v>
      </c>
      <c r="F444" s="215" t="s">
        <v>648</v>
      </c>
      <c r="G444" s="215" t="s">
        <v>649</v>
      </c>
      <c r="H444" s="213" t="s">
        <v>344</v>
      </c>
      <c r="I444" s="215" t="s">
        <v>5301</v>
      </c>
      <c r="J444" s="215" t="s">
        <v>652</v>
      </c>
      <c r="K444" s="215" t="s">
        <v>694</v>
      </c>
      <c r="L444" s="215" t="s">
        <v>695</v>
      </c>
      <c r="M444" s="215" t="s">
        <v>696</v>
      </c>
      <c r="N444" s="215" t="s">
        <v>697</v>
      </c>
      <c r="O444" s="213" t="s">
        <v>75</v>
      </c>
      <c r="P444" s="213" t="s">
        <v>930</v>
      </c>
      <c r="Q444" s="213" t="s">
        <v>482</v>
      </c>
      <c r="R444" s="213" t="s">
        <v>250</v>
      </c>
      <c r="S444" s="255" t="s">
        <v>5302</v>
      </c>
      <c r="T444" s="255" t="s">
        <v>945</v>
      </c>
      <c r="U444" s="213" t="s">
        <v>862</v>
      </c>
      <c r="V444" s="213">
        <v>2021</v>
      </c>
      <c r="W444" s="255" t="s">
        <v>946</v>
      </c>
      <c r="X444" s="284" t="s">
        <v>947</v>
      </c>
      <c r="Y444" s="214" t="s">
        <v>5303</v>
      </c>
      <c r="Z444" s="284" t="s">
        <v>5304</v>
      </c>
      <c r="AA444" s="371">
        <v>2</v>
      </c>
      <c r="AB444" s="213" t="s">
        <v>5305</v>
      </c>
      <c r="AC444" s="213" t="s">
        <v>5306</v>
      </c>
      <c r="AD444" s="683">
        <v>1</v>
      </c>
      <c r="AE444" s="284" t="s">
        <v>951</v>
      </c>
      <c r="AF444" s="684">
        <v>44602</v>
      </c>
      <c r="AG444" s="684">
        <v>44895</v>
      </c>
      <c r="AH444" s="257"/>
      <c r="AI444" s="213" t="s">
        <v>309</v>
      </c>
      <c r="AJ444" s="284" t="s">
        <v>309</v>
      </c>
      <c r="AK444" s="218">
        <f t="shared" si="59"/>
        <v>184</v>
      </c>
      <c r="AL444" s="278" t="s">
        <v>788</v>
      </c>
      <c r="AM444" s="316"/>
      <c r="AN444" s="316"/>
      <c r="AO444" s="316"/>
      <c r="AP444" s="317"/>
      <c r="AQ444" s="213"/>
      <c r="AR444" s="223"/>
      <c r="AS444" s="279"/>
      <c r="AT444" s="262"/>
      <c r="AU444" s="279"/>
      <c r="AV444" s="221"/>
      <c r="AW444" s="317"/>
      <c r="AX444" s="317"/>
      <c r="AY444" s="279"/>
      <c r="AZ444" s="221"/>
      <c r="BA444" s="247" t="s">
        <v>390</v>
      </c>
      <c r="BB444" s="250" t="s">
        <v>789</v>
      </c>
      <c r="BC444" s="264">
        <v>44620</v>
      </c>
      <c r="BD444" s="250" t="s">
        <v>394</v>
      </c>
      <c r="BE444" s="240" t="s">
        <v>576</v>
      </c>
      <c r="BF444" s="124">
        <v>0</v>
      </c>
      <c r="BG444" s="213" t="s">
        <v>386</v>
      </c>
      <c r="BH444" s="223">
        <v>-44620</v>
      </c>
      <c r="BI444" s="221" t="s">
        <v>398</v>
      </c>
      <c r="BJ444" s="267"/>
      <c r="BK444" s="267"/>
      <c r="BL444" s="267"/>
      <c r="BM444" s="267"/>
      <c r="BN444" s="221"/>
      <c r="BO444" s="267"/>
      <c r="BP444" s="268" t="s">
        <v>293</v>
      </c>
      <c r="BQ444" s="62" t="s">
        <v>2701</v>
      </c>
      <c r="BR444" s="269">
        <v>44712</v>
      </c>
      <c r="BS444" s="233" t="s">
        <v>4707</v>
      </c>
      <c r="BT444" s="234">
        <v>0</v>
      </c>
      <c r="BU444" s="235" t="s">
        <v>386</v>
      </c>
      <c r="BV444" s="223">
        <v>184</v>
      </c>
      <c r="BW444" s="221" t="s">
        <v>398</v>
      </c>
      <c r="BX444" s="307">
        <v>44729</v>
      </c>
      <c r="BY444" s="291" t="s">
        <v>5279</v>
      </c>
      <c r="BZ444" s="291" t="s">
        <v>2440</v>
      </c>
      <c r="CA444" s="475">
        <v>0</v>
      </c>
      <c r="CB444" s="236" t="s">
        <v>293</v>
      </c>
      <c r="CC444" s="94"/>
      <c r="CD444" s="268" t="s">
        <v>293</v>
      </c>
      <c r="CE444" s="237">
        <v>44823</v>
      </c>
      <c r="CF444" s="57" t="s">
        <v>5307</v>
      </c>
      <c r="CG444" s="20" t="s">
        <v>5308</v>
      </c>
      <c r="CH444" s="20" t="s">
        <v>5309</v>
      </c>
      <c r="CI444" s="109">
        <v>0</v>
      </c>
      <c r="CJ444" s="235" t="str">
        <f t="shared" si="60"/>
        <v>SIN AVANCE</v>
      </c>
      <c r="CK444" s="223">
        <f t="shared" si="64"/>
        <v>184</v>
      </c>
      <c r="CL444" s="221" t="str">
        <f t="shared" si="65"/>
        <v>CON TIEMPO</v>
      </c>
      <c r="CM444" s="310">
        <v>44880</v>
      </c>
      <c r="CN444" s="294" t="s">
        <v>5310</v>
      </c>
      <c r="CO444" s="294" t="s">
        <v>402</v>
      </c>
      <c r="CP444" s="581">
        <v>0</v>
      </c>
      <c r="CQ444" s="281" t="s">
        <v>293</v>
      </c>
      <c r="CR444" s="94"/>
      <c r="CS444" s="249">
        <v>44963</v>
      </c>
      <c r="CT444" s="50" t="s">
        <v>5311</v>
      </c>
      <c r="CU444" s="396" t="s">
        <v>5312</v>
      </c>
      <c r="CV444" s="240" t="s">
        <v>5285</v>
      </c>
      <c r="CW444" s="103">
        <v>1</v>
      </c>
      <c r="CX444" s="235" t="str">
        <f t="shared" si="61"/>
        <v>CUMPLIMIENTO TOTAL</v>
      </c>
      <c r="CY444" s="223">
        <f t="shared" si="62"/>
        <v>184</v>
      </c>
      <c r="CZ444" s="221" t="str">
        <f>(IF(CQ444="CERRADO","NO APLICA ACCION CERRADA",IF(CY444&lt;=0,"VENCIDO",IF(AY444&lt;=$V$5,"POR VENCER","CON TIEMPO"))))</f>
        <v>POR VENCER</v>
      </c>
      <c r="DA444" s="249">
        <v>44974</v>
      </c>
      <c r="DB444" s="70" t="s">
        <v>5313</v>
      </c>
      <c r="DC444" s="94" t="s">
        <v>1416</v>
      </c>
      <c r="DD444" s="108">
        <v>1</v>
      </c>
      <c r="DE444" s="97" t="s">
        <v>294</v>
      </c>
      <c r="DF444" s="94"/>
      <c r="DG444" s="141"/>
      <c r="DH444" s="141"/>
      <c r="DI444" s="141"/>
      <c r="DJ444" s="141"/>
      <c r="DK444" s="141"/>
      <c r="DL444" s="141"/>
      <c r="DM444" s="141"/>
      <c r="DN444" s="141"/>
      <c r="DO444" s="141"/>
      <c r="DP444" s="141"/>
      <c r="DQ444" s="141"/>
      <c r="DR444" s="141"/>
      <c r="DS444" s="141"/>
      <c r="DT444" s="141"/>
      <c r="DU444" s="141"/>
      <c r="DV444" s="141"/>
      <c r="DW444" s="141"/>
      <c r="DX444" s="141"/>
      <c r="DY444" s="141"/>
      <c r="DZ444" s="141"/>
      <c r="EA444" s="141"/>
      <c r="EB444" s="141"/>
      <c r="EC444" s="141"/>
      <c r="ED444" s="141"/>
      <c r="EE444" s="141"/>
      <c r="EF444" s="141"/>
      <c r="EG444" s="141"/>
      <c r="EH444" s="141"/>
      <c r="EI444" s="141"/>
      <c r="EJ444" s="141"/>
      <c r="EK444" s="141"/>
      <c r="EL444" s="141"/>
      <c r="EM444" s="141"/>
      <c r="EN444" s="141"/>
      <c r="EO444" s="141"/>
      <c r="EP444" s="141"/>
      <c r="EQ444" s="141"/>
      <c r="ER444" s="141"/>
      <c r="ES444" s="141"/>
      <c r="ET444" s="141"/>
      <c r="EU444" s="141"/>
      <c r="EV444" s="141"/>
      <c r="EW444" s="141"/>
      <c r="EX444" s="141"/>
      <c r="EY444" s="141"/>
      <c r="EZ444" s="141"/>
      <c r="FA444" s="141"/>
      <c r="FB444" s="141"/>
      <c r="FC444" s="141"/>
      <c r="FD444" s="141"/>
      <c r="FE444" s="141"/>
      <c r="FF444" s="141"/>
      <c r="FG444" s="141"/>
      <c r="FH444" s="141"/>
      <c r="FI444" s="141"/>
      <c r="FJ444" s="141"/>
      <c r="FK444" s="141"/>
      <c r="FL444" s="141"/>
      <c r="FM444" s="141"/>
      <c r="FN444" s="141"/>
      <c r="FO444" s="141"/>
      <c r="FP444" s="141"/>
      <c r="FQ444" s="141"/>
      <c r="FR444" s="141"/>
      <c r="FS444" s="141"/>
      <c r="FT444" s="141"/>
      <c r="FU444" s="141"/>
      <c r="FV444" s="141"/>
      <c r="FW444" s="141"/>
      <c r="FX444" s="141"/>
      <c r="FY444" s="141"/>
      <c r="FZ444" s="141"/>
      <c r="GA444" s="141"/>
      <c r="GB444" s="141"/>
      <c r="GC444" s="141"/>
      <c r="GD444" s="141"/>
      <c r="GE444" s="141"/>
      <c r="GF444" s="141"/>
      <c r="GG444" s="141"/>
      <c r="GH444" s="141"/>
      <c r="GI444" s="141"/>
      <c r="GJ444" s="141"/>
      <c r="GK444" s="141"/>
      <c r="GL444" s="141"/>
      <c r="GM444" s="141"/>
      <c r="GN444" s="141"/>
      <c r="GO444" s="141"/>
      <c r="GP444" s="141"/>
      <c r="GQ444" s="141"/>
      <c r="GR444" s="141"/>
      <c r="GS444" s="141"/>
      <c r="GT444" s="141"/>
      <c r="GU444" s="141"/>
      <c r="GV444" s="141"/>
      <c r="GW444" s="141"/>
      <c r="GX444" s="141"/>
      <c r="GY444" s="141"/>
      <c r="GZ444" s="141"/>
      <c r="HA444" s="141"/>
      <c r="HB444" s="141"/>
      <c r="HC444" s="141"/>
      <c r="HD444" s="141"/>
      <c r="HE444" s="141"/>
      <c r="HF444" s="141"/>
      <c r="HG444" s="141"/>
      <c r="HH444" s="141"/>
      <c r="HI444" s="141"/>
      <c r="HJ444" s="141"/>
      <c r="HK444" s="141"/>
      <c r="HL444" s="141"/>
      <c r="HM444" s="141"/>
      <c r="HN444" s="141"/>
      <c r="HO444" s="141"/>
      <c r="HP444" s="141"/>
      <c r="HQ444" s="141"/>
      <c r="HR444" s="141"/>
      <c r="HS444" s="141"/>
      <c r="HT444" s="141"/>
      <c r="HU444" s="141"/>
      <c r="HV444" s="141"/>
      <c r="HW444" s="141"/>
      <c r="HX444" s="141"/>
      <c r="HY444" s="141"/>
      <c r="HZ444" s="141"/>
      <c r="IA444" s="141"/>
      <c r="IB444" s="141"/>
      <c r="IC444" s="141"/>
      <c r="ID444" s="141"/>
      <c r="IE444" s="141"/>
      <c r="IF444" s="141"/>
      <c r="IG444" s="141"/>
      <c r="IH444" s="141"/>
      <c r="II444" s="141"/>
      <c r="IJ444" s="141"/>
      <c r="IK444" s="141"/>
      <c r="IL444" s="141"/>
      <c r="IM444" s="141"/>
      <c r="IN444" s="141"/>
      <c r="IO444" s="141"/>
      <c r="IP444" s="141"/>
      <c r="IQ444" s="141"/>
      <c r="IR444" s="141"/>
      <c r="IS444" s="141"/>
      <c r="IT444" s="141"/>
      <c r="IU444" s="141"/>
      <c r="IV444" s="141"/>
      <c r="IW444" s="141"/>
      <c r="IX444" s="141"/>
      <c r="IY444" s="141"/>
      <c r="IZ444" s="141"/>
      <c r="JA444" s="141"/>
      <c r="JB444" s="141"/>
      <c r="JC444" s="141"/>
      <c r="JD444" s="141"/>
      <c r="JE444" s="141"/>
      <c r="JF444" s="141"/>
      <c r="JG444" s="141"/>
      <c r="JH444" s="141"/>
      <c r="JI444" s="141"/>
      <c r="JJ444" s="141"/>
      <c r="JK444" s="141"/>
      <c r="JL444" s="141"/>
      <c r="JM444" s="141"/>
      <c r="JN444" s="141"/>
      <c r="JO444" s="141"/>
      <c r="JP444" s="141"/>
      <c r="JQ444" s="141"/>
      <c r="JR444" s="141"/>
      <c r="JS444" s="141"/>
      <c r="JT444" s="141"/>
      <c r="JU444" s="141"/>
      <c r="JV444" s="141"/>
      <c r="JW444" s="141"/>
      <c r="JX444" s="141"/>
      <c r="JY444" s="141"/>
      <c r="JZ444" s="141"/>
      <c r="KA444" s="141"/>
      <c r="KB444" s="141"/>
      <c r="KC444" s="141"/>
      <c r="KD444" s="141"/>
      <c r="KE444" s="141"/>
      <c r="KF444" s="141"/>
      <c r="KG444" s="141"/>
      <c r="KH444" s="141"/>
      <c r="KI444" s="141"/>
      <c r="KJ444" s="141"/>
      <c r="KK444" s="141"/>
      <c r="KL444" s="141"/>
      <c r="KM444" s="141"/>
      <c r="KN444" s="141"/>
      <c r="KO444" s="141"/>
      <c r="KP444" s="141"/>
      <c r="KQ444" s="141"/>
      <c r="KR444" s="141"/>
      <c r="KS444" s="141"/>
      <c r="KT444" s="141"/>
      <c r="KU444" s="141"/>
      <c r="KV444" s="141"/>
      <c r="KW444" s="141"/>
      <c r="KX444" s="141"/>
      <c r="KY444" s="141"/>
      <c r="KZ444" s="141"/>
      <c r="LA444" s="141"/>
      <c r="LB444" s="141"/>
      <c r="LC444" s="141"/>
      <c r="LD444" s="141"/>
      <c r="LE444" s="141"/>
      <c r="LF444" s="141"/>
      <c r="LG444" s="141"/>
      <c r="LH444" s="141"/>
      <c r="LI444" s="141"/>
      <c r="LJ444" s="141"/>
      <c r="LK444" s="141"/>
      <c r="LL444" s="141"/>
      <c r="LM444" s="141"/>
      <c r="LN444" s="141"/>
      <c r="LO444" s="141"/>
      <c r="LP444" s="141"/>
      <c r="LQ444" s="141"/>
      <c r="LR444" s="141"/>
      <c r="LS444" s="141"/>
      <c r="LT444" s="141"/>
      <c r="LU444" s="141"/>
      <c r="LV444" s="141"/>
      <c r="LW444" s="141"/>
      <c r="LX444" s="141"/>
      <c r="LY444" s="141"/>
      <c r="LZ444" s="141"/>
      <c r="MA444" s="141"/>
      <c r="MB444" s="141"/>
      <c r="MC444" s="141"/>
      <c r="MD444" s="141"/>
      <c r="ME444" s="141"/>
      <c r="MF444" s="141"/>
      <c r="MG444" s="141"/>
      <c r="MH444" s="141"/>
      <c r="MI444" s="141"/>
      <c r="MJ444" s="141"/>
      <c r="MK444" s="141"/>
      <c r="ML444" s="141"/>
      <c r="MM444" s="141"/>
      <c r="MN444" s="141"/>
      <c r="MO444" s="141"/>
      <c r="MP444" s="141"/>
      <c r="MQ444" s="141"/>
      <c r="MR444" s="141"/>
      <c r="MS444" s="141"/>
      <c r="MT444" s="141"/>
      <c r="MU444" s="141"/>
      <c r="MV444" s="141"/>
      <c r="MW444" s="141"/>
      <c r="MX444" s="141"/>
      <c r="MY444" s="141"/>
      <c r="MZ444" s="141"/>
      <c r="NA444" s="141"/>
      <c r="NB444" s="141"/>
      <c r="NC444" s="141"/>
      <c r="ND444" s="141"/>
      <c r="NE444" s="141"/>
      <c r="NF444" s="141"/>
      <c r="NG444" s="141"/>
      <c r="NH444" s="141"/>
      <c r="NI444" s="141"/>
      <c r="NJ444" s="141"/>
      <c r="NK444" s="141"/>
      <c r="NL444" s="141"/>
      <c r="NM444" s="141"/>
      <c r="NN444" s="141"/>
      <c r="NO444" s="141"/>
      <c r="NP444" s="141"/>
      <c r="NQ444" s="141"/>
      <c r="NR444" s="141"/>
      <c r="NS444" s="141"/>
      <c r="NT444" s="141"/>
      <c r="NU444" s="141"/>
      <c r="NV444" s="141"/>
      <c r="NW444" s="141"/>
      <c r="NX444" s="141"/>
      <c r="NY444" s="141"/>
      <c r="NZ444" s="141"/>
      <c r="OA444" s="141"/>
      <c r="OB444" s="141"/>
      <c r="OC444" s="141"/>
      <c r="OD444" s="141"/>
      <c r="OE444" s="141"/>
      <c r="OF444" s="141"/>
      <c r="OG444" s="141"/>
      <c r="OH444" s="141"/>
      <c r="OI444" s="141"/>
      <c r="OJ444" s="141"/>
      <c r="OK444" s="141"/>
      <c r="OL444" s="141"/>
      <c r="OM444" s="141"/>
      <c r="ON444" s="141"/>
      <c r="OO444" s="141"/>
      <c r="OP444" s="141"/>
      <c r="OQ444" s="141"/>
      <c r="OR444" s="141"/>
      <c r="OS444" s="141"/>
      <c r="OT444" s="141"/>
      <c r="OU444" s="141"/>
      <c r="OV444" s="141"/>
      <c r="OW444" s="141"/>
      <c r="OX444" s="141"/>
      <c r="OY444" s="141"/>
      <c r="OZ444" s="141"/>
      <c r="PA444" s="141"/>
      <c r="PB444" s="141"/>
      <c r="PC444" s="141"/>
      <c r="PD444" s="141"/>
      <c r="PE444" s="141"/>
      <c r="PF444" s="141"/>
      <c r="PG444" s="141"/>
      <c r="PH444" s="141"/>
      <c r="PI444" s="141"/>
      <c r="PJ444" s="141"/>
      <c r="PK444" s="141"/>
      <c r="PL444" s="141"/>
      <c r="PM444" s="141"/>
      <c r="PN444" s="141"/>
      <c r="PO444" s="141"/>
      <c r="PP444" s="141"/>
      <c r="PQ444" s="141"/>
      <c r="PR444" s="141"/>
      <c r="PS444" s="141"/>
      <c r="PT444" s="141"/>
      <c r="PU444" s="141"/>
      <c r="PV444" s="141"/>
      <c r="PW444" s="141"/>
      <c r="PX444" s="141"/>
      <c r="PY444" s="141"/>
      <c r="PZ444" s="141"/>
      <c r="QA444" s="141"/>
      <c r="QB444" s="141"/>
      <c r="QC444" s="141"/>
      <c r="QD444" s="141"/>
      <c r="QE444" s="141"/>
      <c r="QF444" s="141"/>
    </row>
    <row r="445" spans="1:449" s="145" customFormat="1" ht="118.5" hidden="1" customHeight="1">
      <c r="A445" s="212">
        <v>429</v>
      </c>
      <c r="B445" s="215" t="s">
        <v>75</v>
      </c>
      <c r="C445" s="245" t="s">
        <v>269</v>
      </c>
      <c r="D445" s="213" t="s">
        <v>341</v>
      </c>
      <c r="E445" s="296" t="s">
        <v>857</v>
      </c>
      <c r="F445" s="213" t="s">
        <v>75</v>
      </c>
      <c r="G445" s="245" t="s">
        <v>269</v>
      </c>
      <c r="H445" s="213" t="s">
        <v>341</v>
      </c>
      <c r="I445" s="213" t="s">
        <v>858</v>
      </c>
      <c r="J445" s="287" t="s">
        <v>857</v>
      </c>
      <c r="K445" s="288" t="s">
        <v>638</v>
      </c>
      <c r="L445" s="288" t="s">
        <v>639</v>
      </c>
      <c r="M445" s="288" t="s">
        <v>660</v>
      </c>
      <c r="N445" s="288" t="s">
        <v>661</v>
      </c>
      <c r="O445" s="213" t="s">
        <v>17</v>
      </c>
      <c r="P445" s="213" t="s">
        <v>19</v>
      </c>
      <c r="Q445" s="213" t="s">
        <v>482</v>
      </c>
      <c r="R445" s="213" t="s">
        <v>250</v>
      </c>
      <c r="S445" s="213" t="s">
        <v>5314</v>
      </c>
      <c r="T445" s="213" t="s">
        <v>4665</v>
      </c>
      <c r="U445" s="213" t="s">
        <v>862</v>
      </c>
      <c r="V445" s="213">
        <v>2021</v>
      </c>
      <c r="W445" s="213" t="s">
        <v>5315</v>
      </c>
      <c r="X445" s="284" t="s">
        <v>5316</v>
      </c>
      <c r="Y445" s="214" t="s">
        <v>5317</v>
      </c>
      <c r="Z445" s="296" t="s">
        <v>5318</v>
      </c>
      <c r="AA445" s="273">
        <v>1</v>
      </c>
      <c r="AB445" s="215" t="s">
        <v>5319</v>
      </c>
      <c r="AC445" s="215" t="s">
        <v>5320</v>
      </c>
      <c r="AD445" s="215">
        <v>1</v>
      </c>
      <c r="AE445" s="296" t="s">
        <v>5321</v>
      </c>
      <c r="AF445" s="286">
        <v>44602</v>
      </c>
      <c r="AG445" s="286">
        <v>44804</v>
      </c>
      <c r="AH445" s="260">
        <v>44900</v>
      </c>
      <c r="AI445" s="213" t="s">
        <v>309</v>
      </c>
      <c r="AJ445" s="284" t="s">
        <v>309</v>
      </c>
      <c r="AK445" s="218">
        <f t="shared" si="59"/>
        <v>93</v>
      </c>
      <c r="AL445" s="278" t="s">
        <v>788</v>
      </c>
      <c r="AM445" s="279"/>
      <c r="AN445" s="279"/>
      <c r="AO445" s="279"/>
      <c r="AP445" s="227"/>
      <c r="AQ445" s="213"/>
      <c r="AR445" s="223"/>
      <c r="AS445" s="279"/>
      <c r="AT445" s="220"/>
      <c r="AU445" s="279"/>
      <c r="AV445" s="221"/>
      <c r="AW445" s="227"/>
      <c r="AX445" s="227"/>
      <c r="AY445" s="279"/>
      <c r="AZ445" s="221"/>
      <c r="BA445" s="247" t="s">
        <v>390</v>
      </c>
      <c r="BB445" s="279" t="s">
        <v>870</v>
      </c>
      <c r="BC445" s="232">
        <v>44620</v>
      </c>
      <c r="BD445" s="279" t="s">
        <v>474</v>
      </c>
      <c r="BE445" s="246" t="s">
        <v>871</v>
      </c>
      <c r="BF445" s="227">
        <v>0</v>
      </c>
      <c r="BG445" s="213" t="s">
        <v>386</v>
      </c>
      <c r="BH445" s="223">
        <v>-44620</v>
      </c>
      <c r="BI445" s="221" t="s">
        <v>398</v>
      </c>
      <c r="BJ445" s="36"/>
      <c r="BK445" s="36"/>
      <c r="BL445" s="36"/>
      <c r="BM445" s="36"/>
      <c r="BN445" s="221"/>
      <c r="BO445" s="36"/>
      <c r="BP445" s="231" t="s">
        <v>293</v>
      </c>
      <c r="BQ445" s="62" t="s">
        <v>872</v>
      </c>
      <c r="BR445" s="232">
        <v>44712</v>
      </c>
      <c r="BS445" s="233" t="s">
        <v>5322</v>
      </c>
      <c r="BT445" s="234">
        <v>0</v>
      </c>
      <c r="BU445" s="235" t="s">
        <v>386</v>
      </c>
      <c r="BV445" s="223">
        <v>93</v>
      </c>
      <c r="BW445" s="221" t="s">
        <v>398</v>
      </c>
      <c r="BX445" s="289">
        <v>44727</v>
      </c>
      <c r="BY445" s="290" t="s">
        <v>5323</v>
      </c>
      <c r="BZ445" s="291" t="s">
        <v>403</v>
      </c>
      <c r="CA445" s="70"/>
      <c r="CB445" s="236" t="s">
        <v>293</v>
      </c>
      <c r="CC445" s="70"/>
      <c r="CD445" s="231" t="s">
        <v>293</v>
      </c>
      <c r="CE445" s="237">
        <v>44823</v>
      </c>
      <c r="CF445" s="26" t="s">
        <v>5324</v>
      </c>
      <c r="CG445" s="43" t="s">
        <v>5325</v>
      </c>
      <c r="CH445" s="238" t="s">
        <v>3280</v>
      </c>
      <c r="CI445" s="134">
        <v>1</v>
      </c>
      <c r="CJ445" s="235" t="str">
        <f t="shared" si="60"/>
        <v>CUMPLIMIENTO TOTAL</v>
      </c>
      <c r="CK445" s="223">
        <f t="shared" si="64"/>
        <v>93</v>
      </c>
      <c r="CL445" s="221" t="str">
        <f t="shared" si="65"/>
        <v>CON TIEMPO</v>
      </c>
      <c r="CM445" s="292">
        <v>44883</v>
      </c>
      <c r="CN445" s="293" t="s">
        <v>5326</v>
      </c>
      <c r="CO445" s="294" t="s">
        <v>727</v>
      </c>
      <c r="CP445" s="116">
        <v>1</v>
      </c>
      <c r="CQ445" s="236" t="s">
        <v>294</v>
      </c>
      <c r="CR445" s="70"/>
      <c r="CS445" s="249">
        <v>44963</v>
      </c>
      <c r="CT445" s="82" t="s">
        <v>1125</v>
      </c>
      <c r="CU445" s="82" t="s">
        <v>339</v>
      </c>
      <c r="CV445" s="107">
        <v>1</v>
      </c>
      <c r="CW445" s="110">
        <v>1</v>
      </c>
      <c r="CX445" s="235" t="str">
        <f t="shared" si="61"/>
        <v>CUMPLIMIENTO TOTAL</v>
      </c>
      <c r="CY445" s="223" t="str">
        <f t="shared" si="62"/>
        <v>NO APLICA ACCION CERRADA</v>
      </c>
      <c r="CZ445" s="221" t="str">
        <f>(IF(CQ445="CERRADO","NO APLICA ACCION CERRADA",IF(CW445&lt;=0,"VENCIDO",IF(AY445&lt;=$V$5,"POR VENCER","CON TIEMPO"))))</f>
        <v>NO APLICA ACCION CERRADA</v>
      </c>
      <c r="DA445" s="239" t="s">
        <v>328</v>
      </c>
      <c r="DB445" s="82" t="s">
        <v>1125</v>
      </c>
      <c r="DC445" s="82" t="s">
        <v>339</v>
      </c>
      <c r="DD445" s="107">
        <v>1</v>
      </c>
      <c r="DE445" s="97" t="s">
        <v>294</v>
      </c>
      <c r="DF445" s="70"/>
      <c r="DG445" s="99"/>
      <c r="DH445" s="99"/>
      <c r="DI445" s="99"/>
      <c r="DJ445" s="99"/>
      <c r="DK445" s="99"/>
      <c r="DL445" s="99"/>
      <c r="DM445" s="99"/>
      <c r="DN445" s="99"/>
      <c r="DO445" s="99"/>
      <c r="DP445" s="99"/>
      <c r="DQ445" s="99"/>
      <c r="DR445" s="99"/>
      <c r="DS445" s="99"/>
      <c r="DT445" s="99"/>
      <c r="DU445" s="99"/>
      <c r="DV445" s="99"/>
      <c r="DW445" s="99"/>
      <c r="DX445" s="99"/>
      <c r="DY445" s="99"/>
      <c r="DZ445" s="99"/>
      <c r="EA445" s="99"/>
      <c r="EB445" s="99"/>
      <c r="EC445" s="99"/>
      <c r="ED445" s="99"/>
      <c r="EE445" s="99"/>
      <c r="EF445" s="99"/>
      <c r="EG445" s="99"/>
      <c r="EH445" s="99"/>
      <c r="EI445" s="99"/>
      <c r="EJ445" s="99"/>
      <c r="EK445" s="99"/>
      <c r="EL445" s="99"/>
      <c r="EM445" s="99"/>
      <c r="EN445" s="99"/>
      <c r="EO445" s="99"/>
      <c r="EP445" s="99"/>
      <c r="EQ445" s="99"/>
      <c r="ER445" s="99"/>
      <c r="ES445" s="99"/>
      <c r="ET445" s="99"/>
      <c r="EU445" s="99"/>
      <c r="EV445" s="99"/>
      <c r="EW445" s="99"/>
      <c r="EX445" s="99"/>
      <c r="EY445" s="99"/>
      <c r="EZ445" s="99"/>
      <c r="FA445" s="99"/>
      <c r="FB445" s="99"/>
      <c r="FC445" s="99"/>
      <c r="FD445" s="99"/>
      <c r="FE445" s="99"/>
      <c r="FF445" s="99"/>
      <c r="FG445" s="99"/>
      <c r="FH445" s="99"/>
      <c r="FI445" s="99"/>
      <c r="FJ445" s="99"/>
      <c r="FK445" s="99"/>
      <c r="FL445" s="99"/>
      <c r="FM445" s="99"/>
      <c r="FN445" s="99"/>
      <c r="FO445" s="99"/>
      <c r="FP445" s="99"/>
      <c r="FQ445" s="99"/>
      <c r="FR445" s="99"/>
      <c r="FS445" s="99"/>
      <c r="FT445" s="99"/>
      <c r="FU445" s="99"/>
      <c r="FV445" s="99"/>
      <c r="FW445" s="99"/>
      <c r="FX445" s="99"/>
      <c r="FY445" s="99"/>
      <c r="FZ445" s="99"/>
      <c r="GA445" s="99"/>
      <c r="GB445" s="99"/>
      <c r="GC445" s="99"/>
      <c r="GD445" s="99"/>
      <c r="GE445" s="99"/>
      <c r="GF445" s="99"/>
      <c r="GG445" s="99"/>
      <c r="GH445" s="99"/>
      <c r="GI445" s="99"/>
      <c r="GJ445" s="99"/>
      <c r="GK445" s="99"/>
      <c r="GL445" s="99"/>
      <c r="GM445" s="99"/>
      <c r="GN445" s="99"/>
      <c r="GO445" s="99"/>
      <c r="GP445" s="99"/>
      <c r="GQ445" s="99"/>
      <c r="GR445" s="99"/>
      <c r="GS445" s="99"/>
      <c r="GT445" s="99"/>
      <c r="GU445" s="99"/>
      <c r="GV445" s="99"/>
      <c r="GW445" s="99"/>
      <c r="GX445" s="99"/>
      <c r="GY445" s="99"/>
      <c r="GZ445" s="99"/>
      <c r="HA445" s="99"/>
      <c r="HB445" s="99"/>
      <c r="HC445" s="99"/>
      <c r="HD445" s="99"/>
      <c r="HE445" s="99"/>
      <c r="HF445" s="99"/>
      <c r="HG445" s="99"/>
      <c r="HH445" s="99"/>
      <c r="HI445" s="99"/>
      <c r="HJ445" s="99"/>
      <c r="HK445" s="99"/>
      <c r="HL445" s="99"/>
      <c r="HM445" s="99"/>
      <c r="HN445" s="99"/>
      <c r="HO445" s="99"/>
      <c r="HP445" s="99"/>
      <c r="HQ445" s="99"/>
      <c r="HR445" s="99"/>
      <c r="HS445" s="99"/>
      <c r="HT445" s="99"/>
      <c r="HU445" s="99"/>
      <c r="HV445" s="99"/>
      <c r="HW445" s="99"/>
      <c r="HX445" s="99"/>
      <c r="HY445" s="99"/>
      <c r="HZ445" s="99"/>
      <c r="IA445" s="99"/>
      <c r="IB445" s="99"/>
      <c r="IC445" s="99"/>
      <c r="ID445" s="99"/>
      <c r="IE445" s="99"/>
      <c r="IF445" s="99"/>
      <c r="IG445" s="99"/>
      <c r="IH445" s="99"/>
      <c r="II445" s="99"/>
      <c r="IJ445" s="99"/>
      <c r="IK445" s="99"/>
      <c r="IL445" s="99"/>
      <c r="IM445" s="99"/>
      <c r="IN445" s="99"/>
      <c r="IO445" s="99"/>
      <c r="IP445" s="99"/>
      <c r="IQ445" s="99"/>
      <c r="IR445" s="99"/>
      <c r="IS445" s="99"/>
      <c r="IT445" s="99"/>
      <c r="IU445" s="99"/>
      <c r="IV445" s="99"/>
      <c r="IW445" s="99"/>
      <c r="IX445" s="99"/>
      <c r="IY445" s="99"/>
      <c r="IZ445" s="99"/>
      <c r="JA445" s="99"/>
      <c r="JB445" s="99"/>
      <c r="JC445" s="99"/>
      <c r="JD445" s="99"/>
      <c r="JE445" s="99"/>
      <c r="JF445" s="99"/>
      <c r="JG445" s="99"/>
      <c r="JH445" s="99"/>
      <c r="JI445" s="99"/>
      <c r="JJ445" s="99"/>
      <c r="JK445" s="99"/>
      <c r="JL445" s="99"/>
      <c r="JM445" s="99"/>
      <c r="JN445" s="99"/>
      <c r="JO445" s="99"/>
      <c r="JP445" s="99"/>
      <c r="JQ445" s="99"/>
      <c r="JR445" s="99"/>
      <c r="JS445" s="99"/>
      <c r="JT445" s="99"/>
      <c r="JU445" s="99"/>
      <c r="JV445" s="99"/>
      <c r="JW445" s="99"/>
      <c r="JX445" s="99"/>
      <c r="JY445" s="99"/>
      <c r="JZ445" s="99"/>
      <c r="KA445" s="99"/>
      <c r="KB445" s="99"/>
      <c r="KC445" s="99"/>
      <c r="KD445" s="99"/>
      <c r="KE445" s="99"/>
      <c r="KF445" s="99"/>
      <c r="KG445" s="99"/>
      <c r="KH445" s="99"/>
      <c r="KI445" s="99"/>
      <c r="KJ445" s="99"/>
      <c r="KK445" s="99"/>
      <c r="KL445" s="99"/>
      <c r="KM445" s="99"/>
      <c r="KN445" s="99"/>
      <c r="KO445" s="99"/>
      <c r="KP445" s="99"/>
      <c r="KQ445" s="99"/>
      <c r="KR445" s="99"/>
      <c r="KS445" s="99"/>
      <c r="KT445" s="99"/>
      <c r="KU445" s="99"/>
      <c r="KV445" s="99"/>
      <c r="KW445" s="99"/>
      <c r="KX445" s="99"/>
      <c r="KY445" s="99"/>
      <c r="KZ445" s="99"/>
      <c r="LA445" s="99"/>
      <c r="LB445" s="99"/>
      <c r="LC445" s="99"/>
      <c r="LD445" s="99"/>
      <c r="LE445" s="99"/>
      <c r="LF445" s="99"/>
      <c r="LG445" s="99"/>
      <c r="LH445" s="99"/>
      <c r="LI445" s="99"/>
      <c r="LJ445" s="99"/>
      <c r="LK445" s="99"/>
      <c r="LL445" s="99"/>
      <c r="LM445" s="99"/>
      <c r="LN445" s="99"/>
      <c r="LO445" s="99"/>
      <c r="LP445" s="99"/>
      <c r="LQ445" s="99"/>
      <c r="LR445" s="99"/>
      <c r="LS445" s="99"/>
      <c r="LT445" s="99"/>
      <c r="LU445" s="99"/>
      <c r="LV445" s="99"/>
      <c r="LW445" s="99"/>
      <c r="LX445" s="99"/>
      <c r="LY445" s="99"/>
      <c r="LZ445" s="99"/>
      <c r="MA445" s="99"/>
      <c r="MB445" s="99"/>
      <c r="MC445" s="99"/>
      <c r="MD445" s="99"/>
      <c r="ME445" s="99"/>
      <c r="MF445" s="99"/>
      <c r="MG445" s="99"/>
      <c r="MH445" s="99"/>
      <c r="MI445" s="99"/>
      <c r="MJ445" s="99"/>
      <c r="MK445" s="99"/>
      <c r="ML445" s="99"/>
      <c r="MM445" s="99"/>
      <c r="MN445" s="99"/>
      <c r="MO445" s="99"/>
      <c r="MP445" s="99"/>
      <c r="MQ445" s="99"/>
      <c r="MR445" s="99"/>
      <c r="MS445" s="99"/>
      <c r="MT445" s="99"/>
      <c r="MU445" s="99"/>
      <c r="MV445" s="99"/>
      <c r="MW445" s="99"/>
      <c r="MX445" s="99"/>
      <c r="MY445" s="99"/>
      <c r="MZ445" s="99"/>
      <c r="NA445" s="99"/>
      <c r="NB445" s="99"/>
      <c r="NC445" s="99"/>
      <c r="ND445" s="99"/>
      <c r="NE445" s="99"/>
      <c r="NF445" s="99"/>
      <c r="NG445" s="99"/>
      <c r="NH445" s="99"/>
      <c r="NI445" s="99"/>
      <c r="NJ445" s="99"/>
      <c r="NK445" s="99"/>
      <c r="NL445" s="99"/>
      <c r="NM445" s="99"/>
      <c r="NN445" s="99"/>
      <c r="NO445" s="99"/>
      <c r="NP445" s="99"/>
      <c r="NQ445" s="99"/>
      <c r="NR445" s="99"/>
      <c r="NS445" s="99"/>
      <c r="NT445" s="99"/>
      <c r="NU445" s="99"/>
      <c r="NV445" s="99"/>
      <c r="NW445" s="99"/>
      <c r="NX445" s="99"/>
      <c r="NY445" s="99"/>
      <c r="NZ445" s="99"/>
      <c r="OA445" s="99"/>
      <c r="OB445" s="99"/>
      <c r="OC445" s="99"/>
      <c r="OD445" s="99"/>
      <c r="OE445" s="99"/>
      <c r="OF445" s="99"/>
      <c r="OG445" s="99"/>
      <c r="OH445" s="99"/>
      <c r="OI445" s="99"/>
      <c r="OJ445" s="99"/>
      <c r="OK445" s="99"/>
      <c r="OL445" s="99"/>
      <c r="OM445" s="99"/>
      <c r="ON445" s="99"/>
      <c r="OO445" s="99"/>
      <c r="OP445" s="99"/>
      <c r="OQ445" s="99"/>
      <c r="OR445" s="99"/>
      <c r="OS445" s="99"/>
      <c r="OT445" s="99"/>
      <c r="OU445" s="99"/>
      <c r="OV445" s="99"/>
      <c r="OW445" s="99"/>
      <c r="OX445" s="99"/>
      <c r="OY445" s="99"/>
      <c r="OZ445" s="99"/>
      <c r="PA445" s="99"/>
      <c r="PB445" s="99"/>
      <c r="PC445" s="99"/>
      <c r="PD445" s="99"/>
      <c r="PE445" s="99"/>
      <c r="PF445" s="99"/>
      <c r="PG445" s="99"/>
      <c r="PH445" s="99"/>
      <c r="PI445" s="99"/>
      <c r="PJ445" s="99"/>
      <c r="PK445" s="99"/>
      <c r="PL445" s="99"/>
      <c r="PM445" s="99"/>
      <c r="PN445" s="99"/>
      <c r="PO445" s="99"/>
      <c r="PP445" s="99"/>
      <c r="PQ445" s="99"/>
      <c r="PR445" s="99"/>
      <c r="PS445" s="99"/>
      <c r="PT445" s="99"/>
      <c r="PU445" s="99"/>
      <c r="PV445" s="99"/>
      <c r="PW445" s="99"/>
      <c r="PX445" s="99"/>
      <c r="PY445" s="99"/>
      <c r="PZ445" s="99"/>
      <c r="QA445" s="99"/>
      <c r="QB445" s="99"/>
      <c r="QC445" s="99"/>
      <c r="QD445" s="99"/>
      <c r="QE445" s="99"/>
      <c r="QF445" s="99"/>
      <c r="QG445" s="99"/>
    </row>
    <row r="446" spans="1:449" s="145" customFormat="1" ht="57.75" hidden="1" customHeight="1">
      <c r="A446" s="212">
        <v>430</v>
      </c>
      <c r="B446" s="215" t="s">
        <v>634</v>
      </c>
      <c r="C446" s="215" t="s">
        <v>635</v>
      </c>
      <c r="D446" s="213" t="s">
        <v>338</v>
      </c>
      <c r="E446" s="284" t="s">
        <v>5327</v>
      </c>
      <c r="F446" s="213" t="s">
        <v>1201</v>
      </c>
      <c r="G446" s="214" t="s">
        <v>269</v>
      </c>
      <c r="H446" s="213" t="s">
        <v>341</v>
      </c>
      <c r="I446" s="213" t="s">
        <v>1202</v>
      </c>
      <c r="J446" s="216" t="s">
        <v>1203</v>
      </c>
      <c r="K446" s="216" t="s">
        <v>638</v>
      </c>
      <c r="L446" s="216" t="s">
        <v>639</v>
      </c>
      <c r="M446" s="216" t="s">
        <v>660</v>
      </c>
      <c r="N446" s="216" t="s">
        <v>661</v>
      </c>
      <c r="O446" s="213" t="s">
        <v>24</v>
      </c>
      <c r="P446" s="213" t="s">
        <v>39</v>
      </c>
      <c r="Q446" s="213" t="s">
        <v>666</v>
      </c>
      <c r="R446" s="213" t="s">
        <v>250</v>
      </c>
      <c r="S446" s="213" t="s">
        <v>5328</v>
      </c>
      <c r="T446" s="213" t="s">
        <v>1019</v>
      </c>
      <c r="U446" s="213" t="s">
        <v>5329</v>
      </c>
      <c r="V446" s="213" t="s">
        <v>5330</v>
      </c>
      <c r="W446" s="213" t="s">
        <v>5331</v>
      </c>
      <c r="X446" s="284" t="s">
        <v>5332</v>
      </c>
      <c r="Y446" s="214" t="s">
        <v>5333</v>
      </c>
      <c r="Z446" s="284" t="s">
        <v>5334</v>
      </c>
      <c r="AA446" s="273">
        <v>1</v>
      </c>
      <c r="AB446" s="213" t="s">
        <v>5335</v>
      </c>
      <c r="AC446" s="213" t="s">
        <v>5336</v>
      </c>
      <c r="AD446" s="285">
        <v>1</v>
      </c>
      <c r="AE446" s="284" t="s">
        <v>5337</v>
      </c>
      <c r="AF446" s="286">
        <v>44607</v>
      </c>
      <c r="AG446" s="286">
        <v>44881</v>
      </c>
      <c r="AH446" s="221"/>
      <c r="AI446" s="213" t="s">
        <v>309</v>
      </c>
      <c r="AJ446" s="284" t="s">
        <v>309</v>
      </c>
      <c r="AK446" s="218">
        <f t="shared" si="59"/>
        <v>170</v>
      </c>
      <c r="AL446" s="278" t="s">
        <v>788</v>
      </c>
      <c r="AM446" s="279"/>
      <c r="AN446" s="279"/>
      <c r="AO446" s="279"/>
      <c r="AP446" s="227"/>
      <c r="AQ446" s="213"/>
      <c r="AR446" s="223"/>
      <c r="AS446" s="279"/>
      <c r="AT446" s="220"/>
      <c r="AU446" s="279"/>
      <c r="AV446" s="221"/>
      <c r="AW446" s="227"/>
      <c r="AX446" s="227"/>
      <c r="AY446" s="279"/>
      <c r="AZ446" s="221"/>
      <c r="BA446" s="247" t="s">
        <v>390</v>
      </c>
      <c r="BB446" s="36" t="s">
        <v>789</v>
      </c>
      <c r="BC446" s="232">
        <v>44620</v>
      </c>
      <c r="BD446" s="36" t="s">
        <v>394</v>
      </c>
      <c r="BE446" s="36" t="s">
        <v>576</v>
      </c>
      <c r="BF446" s="47">
        <v>0</v>
      </c>
      <c r="BG446" s="213" t="s">
        <v>386</v>
      </c>
      <c r="BH446" s="223">
        <v>-44620</v>
      </c>
      <c r="BI446" s="221" t="s">
        <v>398</v>
      </c>
      <c r="BJ446" s="36"/>
      <c r="BK446" s="36"/>
      <c r="BL446" s="36"/>
      <c r="BM446" s="36"/>
      <c r="BN446" s="221"/>
      <c r="BO446" s="36"/>
      <c r="BP446" s="231" t="s">
        <v>293</v>
      </c>
      <c r="BQ446" s="62" t="s">
        <v>5338</v>
      </c>
      <c r="BR446" s="232">
        <v>44712</v>
      </c>
      <c r="BS446" s="233" t="s">
        <v>5339</v>
      </c>
      <c r="BT446" s="234">
        <v>0.111</v>
      </c>
      <c r="BU446" s="235" t="s">
        <v>435</v>
      </c>
      <c r="BV446" s="223">
        <v>170</v>
      </c>
      <c r="BW446" s="221" t="s">
        <v>398</v>
      </c>
      <c r="BX446" s="140">
        <v>44734</v>
      </c>
      <c r="BY446" s="291" t="s">
        <v>5340</v>
      </c>
      <c r="BZ446" s="70" t="s">
        <v>411</v>
      </c>
      <c r="CA446" s="116">
        <v>0.11</v>
      </c>
      <c r="CB446" s="236" t="s">
        <v>293</v>
      </c>
      <c r="CC446" s="70"/>
      <c r="CD446" s="231" t="s">
        <v>293</v>
      </c>
      <c r="CE446" s="62"/>
      <c r="CF446" s="26" t="s">
        <v>5341</v>
      </c>
      <c r="CG446" s="27" t="s">
        <v>5342</v>
      </c>
      <c r="CH446" s="393" t="s">
        <v>5343</v>
      </c>
      <c r="CI446" s="766">
        <v>0.66669999999999996</v>
      </c>
      <c r="CJ446" s="235" t="str">
        <f t="shared" si="60"/>
        <v>AVANCE SIGNIFICATIVO</v>
      </c>
      <c r="CK446" s="223">
        <f t="shared" si="64"/>
        <v>170</v>
      </c>
      <c r="CL446" s="221" t="str">
        <f t="shared" si="65"/>
        <v>CON TIEMPO</v>
      </c>
      <c r="CM446" s="239">
        <v>44883</v>
      </c>
      <c r="CN446" s="82" t="s">
        <v>5344</v>
      </c>
      <c r="CO446" s="294" t="s">
        <v>727</v>
      </c>
      <c r="CP446" s="107"/>
      <c r="CQ446" s="281" t="s">
        <v>293</v>
      </c>
      <c r="CR446" s="70"/>
      <c r="CS446" s="249">
        <v>44963</v>
      </c>
      <c r="CT446" s="50" t="s">
        <v>5345</v>
      </c>
      <c r="CU446" s="26" t="s">
        <v>5346</v>
      </c>
      <c r="CV446" s="240" t="s">
        <v>5347</v>
      </c>
      <c r="CW446" s="122">
        <v>1</v>
      </c>
      <c r="CX446" s="235" t="str">
        <f t="shared" si="61"/>
        <v>CUMPLIMIENTO TOTAL</v>
      </c>
      <c r="CY446" s="223">
        <f t="shared" si="62"/>
        <v>170</v>
      </c>
      <c r="CZ446" s="221" t="str">
        <f>(IF(CQ446="CERRADO","NO APLICA ACCION CERRADA",IF(CY446&lt;=0,"VENCIDO",IF(AY446&lt;=$V$5,"POR VENCER","CON TIEMPO"))))</f>
        <v>POR VENCER</v>
      </c>
      <c r="DA446" s="239">
        <v>44971</v>
      </c>
      <c r="DB446" s="69" t="s">
        <v>5348</v>
      </c>
      <c r="DC446" s="82" t="s">
        <v>402</v>
      </c>
      <c r="DD446" s="107">
        <v>1</v>
      </c>
      <c r="DE446" s="97" t="s">
        <v>294</v>
      </c>
      <c r="DF446" s="70"/>
      <c r="DG446" s="99"/>
      <c r="DH446" s="99"/>
      <c r="DI446" s="99"/>
      <c r="DJ446" s="99"/>
      <c r="DK446" s="99"/>
      <c r="DL446" s="99"/>
      <c r="DM446" s="99"/>
      <c r="DN446" s="99"/>
      <c r="DO446" s="99"/>
      <c r="DP446" s="99"/>
      <c r="DQ446" s="99"/>
      <c r="DR446" s="99"/>
      <c r="DS446" s="99"/>
      <c r="DT446" s="99"/>
      <c r="DU446" s="99"/>
      <c r="DV446" s="99"/>
      <c r="DW446" s="99"/>
      <c r="DX446" s="99"/>
      <c r="DY446" s="99"/>
      <c r="DZ446" s="99"/>
      <c r="EA446" s="99"/>
      <c r="EB446" s="99"/>
      <c r="EC446" s="99"/>
      <c r="ED446" s="99"/>
      <c r="EE446" s="99"/>
      <c r="EF446" s="99"/>
      <c r="EG446" s="99"/>
      <c r="EH446" s="99"/>
      <c r="EI446" s="99"/>
      <c r="EJ446" s="99"/>
      <c r="EK446" s="99"/>
      <c r="EL446" s="99"/>
      <c r="EM446" s="99"/>
      <c r="EN446" s="99"/>
      <c r="EO446" s="99"/>
      <c r="EP446" s="99"/>
      <c r="EQ446" s="99"/>
      <c r="ER446" s="99"/>
      <c r="ES446" s="99"/>
      <c r="ET446" s="99"/>
      <c r="EU446" s="99"/>
      <c r="EV446" s="99"/>
      <c r="EW446" s="99"/>
      <c r="EX446" s="99"/>
      <c r="EY446" s="99"/>
      <c r="EZ446" s="99"/>
      <c r="FA446" s="99"/>
      <c r="FB446" s="99"/>
      <c r="FC446" s="99"/>
      <c r="FD446" s="99"/>
      <c r="FE446" s="99"/>
      <c r="FF446" s="99"/>
      <c r="FG446" s="99"/>
      <c r="FH446" s="99"/>
      <c r="FI446" s="99"/>
      <c r="FJ446" s="99"/>
      <c r="FK446" s="99"/>
      <c r="FL446" s="99"/>
      <c r="FM446" s="99"/>
      <c r="FN446" s="99"/>
      <c r="FO446" s="99"/>
      <c r="FP446" s="99"/>
      <c r="FQ446" s="99"/>
      <c r="FR446" s="99"/>
      <c r="FS446" s="99"/>
      <c r="FT446" s="99"/>
      <c r="FU446" s="99"/>
      <c r="FV446" s="99"/>
      <c r="FW446" s="99"/>
      <c r="FX446" s="99"/>
      <c r="FY446" s="99"/>
      <c r="FZ446" s="99"/>
      <c r="GA446" s="99"/>
      <c r="GB446" s="99"/>
      <c r="GC446" s="99"/>
      <c r="GD446" s="99"/>
      <c r="GE446" s="99"/>
      <c r="GF446" s="99"/>
      <c r="GG446" s="99"/>
      <c r="GH446" s="99"/>
      <c r="GI446" s="99"/>
      <c r="GJ446" s="99"/>
      <c r="GK446" s="99"/>
      <c r="GL446" s="99"/>
      <c r="GM446" s="99"/>
      <c r="GN446" s="99"/>
      <c r="GO446" s="99"/>
      <c r="GP446" s="99"/>
      <c r="GQ446" s="99"/>
      <c r="GR446" s="99"/>
      <c r="GS446" s="99"/>
      <c r="GT446" s="99"/>
      <c r="GU446" s="99"/>
      <c r="GV446" s="99"/>
      <c r="GW446" s="99"/>
      <c r="GX446" s="99"/>
      <c r="GY446" s="99"/>
      <c r="GZ446" s="99"/>
      <c r="HA446" s="99"/>
      <c r="HB446" s="99"/>
      <c r="HC446" s="99"/>
      <c r="HD446" s="99"/>
      <c r="HE446" s="99"/>
      <c r="HF446" s="99"/>
      <c r="HG446" s="99"/>
      <c r="HH446" s="99"/>
      <c r="HI446" s="99"/>
      <c r="HJ446" s="99"/>
      <c r="HK446" s="99"/>
      <c r="HL446" s="99"/>
      <c r="HM446" s="99"/>
      <c r="HN446" s="99"/>
      <c r="HO446" s="99"/>
      <c r="HP446" s="99"/>
      <c r="HQ446" s="99"/>
      <c r="HR446" s="99"/>
      <c r="HS446" s="99"/>
      <c r="HT446" s="99"/>
      <c r="HU446" s="99"/>
      <c r="HV446" s="99"/>
      <c r="HW446" s="99"/>
      <c r="HX446" s="99"/>
      <c r="HY446" s="99"/>
      <c r="HZ446" s="99"/>
      <c r="IA446" s="99"/>
      <c r="IB446" s="99"/>
      <c r="IC446" s="99"/>
      <c r="ID446" s="99"/>
      <c r="IE446" s="99"/>
      <c r="IF446" s="99"/>
      <c r="IG446" s="99"/>
      <c r="IH446" s="99"/>
      <c r="II446" s="99"/>
      <c r="IJ446" s="99"/>
      <c r="IK446" s="99"/>
      <c r="IL446" s="99"/>
      <c r="IM446" s="99"/>
      <c r="IN446" s="99"/>
      <c r="IO446" s="99"/>
      <c r="IP446" s="99"/>
      <c r="IQ446" s="99"/>
      <c r="IR446" s="99"/>
      <c r="IS446" s="99"/>
      <c r="IT446" s="99"/>
      <c r="IU446" s="99"/>
      <c r="IV446" s="99"/>
      <c r="IW446" s="99"/>
      <c r="IX446" s="99"/>
      <c r="IY446" s="99"/>
      <c r="IZ446" s="99"/>
      <c r="JA446" s="99"/>
      <c r="JB446" s="99"/>
      <c r="JC446" s="99"/>
      <c r="JD446" s="99"/>
      <c r="JE446" s="99"/>
      <c r="JF446" s="99"/>
      <c r="JG446" s="99"/>
      <c r="JH446" s="99"/>
      <c r="JI446" s="99"/>
      <c r="JJ446" s="99"/>
      <c r="JK446" s="99"/>
      <c r="JL446" s="99"/>
      <c r="JM446" s="99"/>
      <c r="JN446" s="99"/>
      <c r="JO446" s="99"/>
      <c r="JP446" s="99"/>
      <c r="JQ446" s="99"/>
      <c r="JR446" s="99"/>
      <c r="JS446" s="99"/>
      <c r="JT446" s="99"/>
      <c r="JU446" s="99"/>
      <c r="JV446" s="99"/>
      <c r="JW446" s="99"/>
      <c r="JX446" s="99"/>
      <c r="JY446" s="99"/>
      <c r="JZ446" s="99"/>
      <c r="KA446" s="99"/>
      <c r="KB446" s="99"/>
      <c r="KC446" s="99"/>
      <c r="KD446" s="99"/>
      <c r="KE446" s="99"/>
      <c r="KF446" s="99"/>
      <c r="KG446" s="99"/>
      <c r="KH446" s="99"/>
      <c r="KI446" s="99"/>
      <c r="KJ446" s="99"/>
      <c r="KK446" s="99"/>
      <c r="KL446" s="99"/>
      <c r="KM446" s="99"/>
      <c r="KN446" s="99"/>
      <c r="KO446" s="99"/>
      <c r="KP446" s="99"/>
      <c r="KQ446" s="99"/>
      <c r="KR446" s="99"/>
      <c r="KS446" s="99"/>
      <c r="KT446" s="99"/>
      <c r="KU446" s="99"/>
      <c r="KV446" s="99"/>
      <c r="KW446" s="99"/>
      <c r="KX446" s="99"/>
      <c r="KY446" s="99"/>
      <c r="KZ446" s="99"/>
      <c r="LA446" s="99"/>
      <c r="LB446" s="99"/>
      <c r="LC446" s="99"/>
      <c r="LD446" s="99"/>
      <c r="LE446" s="99"/>
      <c r="LF446" s="99"/>
      <c r="LG446" s="99"/>
      <c r="LH446" s="99"/>
      <c r="LI446" s="99"/>
      <c r="LJ446" s="99"/>
      <c r="LK446" s="99"/>
      <c r="LL446" s="99"/>
      <c r="LM446" s="99"/>
      <c r="LN446" s="99"/>
      <c r="LO446" s="99"/>
      <c r="LP446" s="99"/>
      <c r="LQ446" s="99"/>
      <c r="LR446" s="99"/>
      <c r="LS446" s="99"/>
      <c r="LT446" s="99"/>
      <c r="LU446" s="99"/>
      <c r="LV446" s="99"/>
      <c r="LW446" s="99"/>
      <c r="LX446" s="99"/>
      <c r="LY446" s="99"/>
      <c r="LZ446" s="99"/>
      <c r="MA446" s="99"/>
      <c r="MB446" s="99"/>
      <c r="MC446" s="99"/>
      <c r="MD446" s="99"/>
      <c r="ME446" s="99"/>
      <c r="MF446" s="99"/>
      <c r="MG446" s="99"/>
      <c r="MH446" s="99"/>
      <c r="MI446" s="99"/>
      <c r="MJ446" s="99"/>
      <c r="MK446" s="99"/>
      <c r="ML446" s="99"/>
      <c r="MM446" s="99"/>
      <c r="MN446" s="99"/>
      <c r="MO446" s="99"/>
      <c r="MP446" s="99"/>
      <c r="MQ446" s="99"/>
      <c r="MR446" s="99"/>
      <c r="MS446" s="99"/>
      <c r="MT446" s="99"/>
      <c r="MU446" s="99"/>
      <c r="MV446" s="99"/>
      <c r="MW446" s="99"/>
      <c r="MX446" s="99"/>
      <c r="MY446" s="99"/>
      <c r="MZ446" s="99"/>
      <c r="NA446" s="99"/>
      <c r="NB446" s="99"/>
      <c r="NC446" s="99"/>
      <c r="ND446" s="99"/>
      <c r="NE446" s="99"/>
      <c r="NF446" s="99"/>
      <c r="NG446" s="99"/>
      <c r="NH446" s="99"/>
      <c r="NI446" s="99"/>
      <c r="NJ446" s="99"/>
      <c r="NK446" s="99"/>
      <c r="NL446" s="99"/>
      <c r="NM446" s="99"/>
      <c r="NN446" s="99"/>
      <c r="NO446" s="99"/>
      <c r="NP446" s="99"/>
      <c r="NQ446" s="99"/>
      <c r="NR446" s="99"/>
      <c r="NS446" s="99"/>
      <c r="NT446" s="99"/>
      <c r="NU446" s="99"/>
      <c r="NV446" s="99"/>
      <c r="NW446" s="99"/>
      <c r="NX446" s="99"/>
      <c r="NY446" s="99"/>
      <c r="NZ446" s="99"/>
      <c r="OA446" s="99"/>
      <c r="OB446" s="99"/>
      <c r="OC446" s="99"/>
      <c r="OD446" s="99"/>
      <c r="OE446" s="99"/>
      <c r="OF446" s="99"/>
      <c r="OG446" s="99"/>
      <c r="OH446" s="99"/>
      <c r="OI446" s="99"/>
      <c r="OJ446" s="99"/>
      <c r="OK446" s="99"/>
      <c r="OL446" s="99"/>
      <c r="OM446" s="99"/>
      <c r="ON446" s="99"/>
      <c r="OO446" s="99"/>
      <c r="OP446" s="99"/>
      <c r="OQ446" s="99"/>
      <c r="OR446" s="99"/>
      <c r="OS446" s="99"/>
      <c r="OT446" s="99"/>
      <c r="OU446" s="99"/>
      <c r="OV446" s="99"/>
      <c r="OW446" s="99"/>
      <c r="OX446" s="99"/>
      <c r="OY446" s="99"/>
      <c r="OZ446" s="99"/>
      <c r="PA446" s="99"/>
      <c r="PB446" s="99"/>
      <c r="PC446" s="99"/>
      <c r="PD446" s="99"/>
      <c r="PE446" s="99"/>
      <c r="PF446" s="99"/>
      <c r="PG446" s="99"/>
      <c r="PH446" s="99"/>
      <c r="PI446" s="99"/>
      <c r="PJ446" s="99"/>
      <c r="PK446" s="99"/>
      <c r="PL446" s="99"/>
      <c r="PM446" s="99"/>
      <c r="PN446" s="99"/>
      <c r="PO446" s="99"/>
      <c r="PP446" s="99"/>
      <c r="PQ446" s="99"/>
      <c r="PR446" s="99"/>
      <c r="PS446" s="99"/>
      <c r="PT446" s="99"/>
      <c r="PU446" s="99"/>
      <c r="PV446" s="99"/>
      <c r="PW446" s="99"/>
      <c r="PX446" s="99"/>
      <c r="PY446" s="99"/>
      <c r="PZ446" s="99"/>
      <c r="QA446" s="99"/>
      <c r="QB446" s="99"/>
      <c r="QC446" s="99"/>
      <c r="QD446" s="99"/>
      <c r="QE446" s="99"/>
      <c r="QF446" s="99"/>
      <c r="QG446" s="251"/>
    </row>
    <row r="447" spans="1:449" s="145" customFormat="1" ht="118.5" hidden="1" customHeight="1">
      <c r="A447" s="252">
        <v>431</v>
      </c>
      <c r="B447" s="253" t="s">
        <v>634</v>
      </c>
      <c r="C447" s="253" t="s">
        <v>635</v>
      </c>
      <c r="D447" s="255" t="s">
        <v>338</v>
      </c>
      <c r="E447" s="284" t="s">
        <v>315</v>
      </c>
      <c r="F447" s="253" t="s">
        <v>634</v>
      </c>
      <c r="G447" s="253" t="s">
        <v>635</v>
      </c>
      <c r="H447" s="253" t="s">
        <v>338</v>
      </c>
      <c r="I447" s="215" t="s">
        <v>1469</v>
      </c>
      <c r="J447" s="215" t="s">
        <v>637</v>
      </c>
      <c r="K447" s="398" t="s">
        <v>638</v>
      </c>
      <c r="L447" s="398" t="s">
        <v>639</v>
      </c>
      <c r="M447" s="216" t="s">
        <v>640</v>
      </c>
      <c r="N447" s="398" t="s">
        <v>641</v>
      </c>
      <c r="O447" s="213" t="s">
        <v>24</v>
      </c>
      <c r="P447" s="213" t="s">
        <v>52</v>
      </c>
      <c r="Q447" s="213" t="s">
        <v>642</v>
      </c>
      <c r="R447" s="213" t="s">
        <v>250</v>
      </c>
      <c r="S447" s="213" t="s">
        <v>5349</v>
      </c>
      <c r="T447" s="213" t="s">
        <v>861</v>
      </c>
      <c r="U447" s="213" t="s">
        <v>5329</v>
      </c>
      <c r="V447" s="213" t="s">
        <v>5330</v>
      </c>
      <c r="W447" s="255" t="s">
        <v>5350</v>
      </c>
      <c r="X447" s="284" t="s">
        <v>5351</v>
      </c>
      <c r="Y447" s="214" t="s">
        <v>5352</v>
      </c>
      <c r="Z447" s="284" t="s">
        <v>5353</v>
      </c>
      <c r="AA447" s="273">
        <v>1</v>
      </c>
      <c r="AB447" s="213" t="s">
        <v>5354</v>
      </c>
      <c r="AC447" s="213" t="s">
        <v>5355</v>
      </c>
      <c r="AD447" s="285">
        <v>1</v>
      </c>
      <c r="AE447" s="284" t="s">
        <v>5356</v>
      </c>
      <c r="AF447" s="286">
        <v>44607</v>
      </c>
      <c r="AG447" s="286">
        <v>44728</v>
      </c>
      <c r="AH447" s="260">
        <v>44900</v>
      </c>
      <c r="AI447" s="213" t="s">
        <v>309</v>
      </c>
      <c r="AJ447" s="284" t="s">
        <v>309</v>
      </c>
      <c r="AK447" s="218">
        <f t="shared" si="59"/>
        <v>17</v>
      </c>
      <c r="AL447" s="278" t="s">
        <v>788</v>
      </c>
      <c r="AM447" s="316"/>
      <c r="AN447" s="316"/>
      <c r="AO447" s="316"/>
      <c r="AP447" s="317"/>
      <c r="AQ447" s="213"/>
      <c r="AR447" s="223"/>
      <c r="AS447" s="279"/>
      <c r="AT447" s="262"/>
      <c r="AU447" s="279"/>
      <c r="AV447" s="221"/>
      <c r="AW447" s="317"/>
      <c r="AX447" s="317"/>
      <c r="AY447" s="279"/>
      <c r="AZ447" s="221"/>
      <c r="BA447" s="247" t="s">
        <v>390</v>
      </c>
      <c r="BB447" s="265" t="s">
        <v>789</v>
      </c>
      <c r="BC447" s="496">
        <v>44620</v>
      </c>
      <c r="BD447" s="265" t="s">
        <v>575</v>
      </c>
      <c r="BE447" s="240" t="s">
        <v>576</v>
      </c>
      <c r="BF447" s="122">
        <v>0</v>
      </c>
      <c r="BG447" s="213" t="s">
        <v>386</v>
      </c>
      <c r="BH447" s="223">
        <v>-44620</v>
      </c>
      <c r="BI447" s="221" t="s">
        <v>398</v>
      </c>
      <c r="BJ447" s="267"/>
      <c r="BK447" s="267"/>
      <c r="BL447" s="267"/>
      <c r="BM447" s="267"/>
      <c r="BN447" s="221"/>
      <c r="BO447" s="267"/>
      <c r="BP447" s="268" t="s">
        <v>293</v>
      </c>
      <c r="BQ447" s="62" t="s">
        <v>2580</v>
      </c>
      <c r="BR447" s="269">
        <v>44712</v>
      </c>
      <c r="BS447" s="233" t="s">
        <v>3617</v>
      </c>
      <c r="BT447" s="234">
        <v>0</v>
      </c>
      <c r="BU447" s="235" t="s">
        <v>386</v>
      </c>
      <c r="BV447" s="223">
        <v>17</v>
      </c>
      <c r="BW447" s="221" t="s">
        <v>398</v>
      </c>
      <c r="BX447" s="249">
        <v>44734</v>
      </c>
      <c r="BY447" s="94" t="s">
        <v>5357</v>
      </c>
      <c r="BZ447" s="94" t="s">
        <v>722</v>
      </c>
      <c r="CA447" s="108">
        <v>0</v>
      </c>
      <c r="CB447" s="236" t="s">
        <v>387</v>
      </c>
      <c r="CC447" s="94"/>
      <c r="CD447" s="268" t="s">
        <v>293</v>
      </c>
      <c r="CE447" s="237">
        <v>44827</v>
      </c>
      <c r="CF447" s="238" t="s">
        <v>5358</v>
      </c>
      <c r="CG447" s="238" t="s">
        <v>5359</v>
      </c>
      <c r="CH447" s="571" t="s">
        <v>328</v>
      </c>
      <c r="CI447" s="21">
        <v>1</v>
      </c>
      <c r="CJ447" s="235" t="str">
        <f t="shared" si="60"/>
        <v>CUMPLIMIENTO TOTAL</v>
      </c>
      <c r="CK447" s="223">
        <f t="shared" si="64"/>
        <v>17</v>
      </c>
      <c r="CL447" s="221" t="str">
        <f t="shared" si="65"/>
        <v>CON TIEMPO</v>
      </c>
      <c r="CM447" s="249">
        <v>44878</v>
      </c>
      <c r="CN447" s="70" t="s">
        <v>5360</v>
      </c>
      <c r="CO447" s="70" t="s">
        <v>722</v>
      </c>
      <c r="CP447" s="116">
        <v>1</v>
      </c>
      <c r="CQ447" s="236" t="s">
        <v>294</v>
      </c>
      <c r="CR447" s="94"/>
      <c r="CS447" s="249">
        <v>44963</v>
      </c>
      <c r="CT447" s="82" t="s">
        <v>1125</v>
      </c>
      <c r="CU447" s="82" t="s">
        <v>339</v>
      </c>
      <c r="CV447" s="107">
        <v>1</v>
      </c>
      <c r="CW447" s="110">
        <v>1</v>
      </c>
      <c r="CX447" s="235" t="str">
        <f t="shared" si="61"/>
        <v>CUMPLIMIENTO TOTAL</v>
      </c>
      <c r="CY447" s="223" t="str">
        <f t="shared" si="62"/>
        <v>NO APLICA ACCION CERRADA</v>
      </c>
      <c r="CZ447" s="221" t="str">
        <f>(IF(CQ447="CERRADO","NO APLICA ACCION CERRADA",IF(CW447&lt;=0,"VENCIDO",IF(AY447&lt;=$V$5,"POR VENCER","CON TIEMPO"))))</f>
        <v>NO APLICA ACCION CERRADA</v>
      </c>
      <c r="DA447" s="239" t="s">
        <v>328</v>
      </c>
      <c r="DB447" s="82" t="s">
        <v>1125</v>
      </c>
      <c r="DC447" s="82" t="s">
        <v>339</v>
      </c>
      <c r="DD447" s="107">
        <v>1</v>
      </c>
      <c r="DE447" s="97" t="s">
        <v>294</v>
      </c>
      <c r="DF447" s="94"/>
      <c r="DG447" s="141"/>
      <c r="DH447" s="141"/>
      <c r="DI447" s="141"/>
      <c r="DJ447" s="141"/>
      <c r="DK447" s="141"/>
      <c r="DL447" s="141"/>
      <c r="DM447" s="141"/>
      <c r="DN447" s="141"/>
      <c r="DO447" s="141"/>
      <c r="DP447" s="141"/>
      <c r="DQ447" s="141"/>
      <c r="DR447" s="141"/>
      <c r="DS447" s="141"/>
      <c r="DT447" s="141"/>
      <c r="DU447" s="141"/>
      <c r="DV447" s="141"/>
      <c r="DW447" s="141"/>
      <c r="DX447" s="141"/>
      <c r="DY447" s="141"/>
      <c r="DZ447" s="141"/>
      <c r="EA447" s="141"/>
      <c r="EB447" s="141"/>
      <c r="EC447" s="141"/>
      <c r="ED447" s="141"/>
      <c r="EE447" s="141"/>
      <c r="EF447" s="141"/>
      <c r="EG447" s="141"/>
      <c r="EH447" s="141"/>
      <c r="EI447" s="141"/>
      <c r="EJ447" s="141"/>
      <c r="EK447" s="141"/>
      <c r="EL447" s="141"/>
      <c r="EM447" s="141"/>
      <c r="EN447" s="141"/>
      <c r="EO447" s="141"/>
      <c r="EP447" s="141"/>
      <c r="EQ447" s="141"/>
      <c r="ER447" s="141"/>
      <c r="ES447" s="141"/>
      <c r="ET447" s="141"/>
      <c r="EU447" s="141"/>
      <c r="EV447" s="141"/>
      <c r="EW447" s="141"/>
      <c r="EX447" s="141"/>
      <c r="EY447" s="141"/>
      <c r="EZ447" s="141"/>
      <c r="FA447" s="141"/>
      <c r="FB447" s="141"/>
      <c r="FC447" s="141"/>
      <c r="FD447" s="141"/>
      <c r="FE447" s="141"/>
      <c r="FF447" s="141"/>
      <c r="FG447" s="141"/>
      <c r="FH447" s="141"/>
      <c r="FI447" s="141"/>
      <c r="FJ447" s="141"/>
      <c r="FK447" s="141"/>
      <c r="FL447" s="141"/>
      <c r="FM447" s="141"/>
      <c r="FN447" s="141"/>
      <c r="FO447" s="141"/>
      <c r="FP447" s="141"/>
      <c r="FQ447" s="141"/>
      <c r="FR447" s="141"/>
      <c r="FS447" s="141"/>
      <c r="FT447" s="141"/>
      <c r="FU447" s="141"/>
      <c r="FV447" s="141"/>
      <c r="FW447" s="141"/>
      <c r="FX447" s="141"/>
      <c r="FY447" s="141"/>
      <c r="FZ447" s="141"/>
      <c r="GA447" s="141"/>
      <c r="GB447" s="141"/>
      <c r="GC447" s="141"/>
      <c r="GD447" s="141"/>
      <c r="GE447" s="141"/>
      <c r="GF447" s="141"/>
      <c r="GG447" s="141"/>
      <c r="GH447" s="141"/>
      <c r="GI447" s="141"/>
      <c r="GJ447" s="141"/>
      <c r="GK447" s="141"/>
      <c r="GL447" s="141"/>
      <c r="GM447" s="141"/>
      <c r="GN447" s="141"/>
      <c r="GO447" s="141"/>
      <c r="GP447" s="141"/>
      <c r="GQ447" s="141"/>
      <c r="GR447" s="141"/>
      <c r="GS447" s="141"/>
      <c r="GT447" s="141"/>
      <c r="GU447" s="141"/>
      <c r="GV447" s="141"/>
      <c r="GW447" s="141"/>
      <c r="GX447" s="141"/>
      <c r="GY447" s="141"/>
      <c r="GZ447" s="141"/>
      <c r="HA447" s="141"/>
      <c r="HB447" s="141"/>
      <c r="HC447" s="141"/>
      <c r="HD447" s="141"/>
      <c r="HE447" s="141"/>
      <c r="HF447" s="141"/>
      <c r="HG447" s="141"/>
      <c r="HH447" s="141"/>
      <c r="HI447" s="141"/>
      <c r="HJ447" s="141"/>
      <c r="HK447" s="141"/>
      <c r="HL447" s="141"/>
      <c r="HM447" s="141"/>
      <c r="HN447" s="141"/>
      <c r="HO447" s="141"/>
      <c r="HP447" s="141"/>
      <c r="HQ447" s="141"/>
      <c r="HR447" s="141"/>
      <c r="HS447" s="141"/>
      <c r="HT447" s="141"/>
      <c r="HU447" s="141"/>
      <c r="HV447" s="141"/>
      <c r="HW447" s="141"/>
      <c r="HX447" s="141"/>
      <c r="HY447" s="141"/>
      <c r="HZ447" s="141"/>
      <c r="IA447" s="141"/>
      <c r="IB447" s="141"/>
      <c r="IC447" s="141"/>
      <c r="ID447" s="141"/>
      <c r="IE447" s="141"/>
      <c r="IF447" s="141"/>
      <c r="IG447" s="141"/>
      <c r="IH447" s="141"/>
      <c r="II447" s="141"/>
      <c r="IJ447" s="141"/>
      <c r="IK447" s="141"/>
      <c r="IL447" s="141"/>
      <c r="IM447" s="141"/>
      <c r="IN447" s="141"/>
      <c r="IO447" s="141"/>
      <c r="IP447" s="141"/>
      <c r="IQ447" s="141"/>
      <c r="IR447" s="141"/>
      <c r="IS447" s="141"/>
      <c r="IT447" s="141"/>
      <c r="IU447" s="141"/>
      <c r="IV447" s="141"/>
      <c r="IW447" s="141"/>
      <c r="IX447" s="141"/>
      <c r="IY447" s="141"/>
      <c r="IZ447" s="141"/>
      <c r="JA447" s="141"/>
      <c r="JB447" s="141"/>
      <c r="JC447" s="141"/>
      <c r="JD447" s="141"/>
      <c r="JE447" s="141"/>
      <c r="JF447" s="141"/>
      <c r="JG447" s="141"/>
      <c r="JH447" s="141"/>
      <c r="JI447" s="141"/>
      <c r="JJ447" s="141"/>
      <c r="JK447" s="141"/>
      <c r="JL447" s="141"/>
      <c r="JM447" s="141"/>
      <c r="JN447" s="141"/>
      <c r="JO447" s="141"/>
      <c r="JP447" s="141"/>
      <c r="JQ447" s="141"/>
      <c r="JR447" s="141"/>
      <c r="JS447" s="141"/>
      <c r="JT447" s="141"/>
      <c r="JU447" s="141"/>
      <c r="JV447" s="141"/>
      <c r="JW447" s="141"/>
      <c r="JX447" s="141"/>
      <c r="JY447" s="141"/>
      <c r="JZ447" s="141"/>
      <c r="KA447" s="141"/>
      <c r="KB447" s="141"/>
      <c r="KC447" s="141"/>
      <c r="KD447" s="141"/>
      <c r="KE447" s="141"/>
      <c r="KF447" s="141"/>
      <c r="KG447" s="141"/>
      <c r="KH447" s="141"/>
      <c r="KI447" s="141"/>
      <c r="KJ447" s="141"/>
      <c r="KK447" s="141"/>
      <c r="KL447" s="141"/>
      <c r="KM447" s="141"/>
      <c r="KN447" s="141"/>
      <c r="KO447" s="141"/>
      <c r="KP447" s="141"/>
      <c r="KQ447" s="141"/>
      <c r="KR447" s="141"/>
      <c r="KS447" s="141"/>
      <c r="KT447" s="141"/>
      <c r="KU447" s="141"/>
      <c r="KV447" s="141"/>
      <c r="KW447" s="141"/>
      <c r="KX447" s="141"/>
      <c r="KY447" s="141"/>
      <c r="KZ447" s="141"/>
      <c r="LA447" s="141"/>
      <c r="LB447" s="141"/>
      <c r="LC447" s="141"/>
      <c r="LD447" s="141"/>
      <c r="LE447" s="141"/>
      <c r="LF447" s="141"/>
      <c r="LG447" s="141"/>
      <c r="LH447" s="141"/>
      <c r="LI447" s="141"/>
      <c r="LJ447" s="141"/>
      <c r="LK447" s="141"/>
      <c r="LL447" s="141"/>
      <c r="LM447" s="141"/>
      <c r="LN447" s="141"/>
      <c r="LO447" s="141"/>
      <c r="LP447" s="141"/>
      <c r="LQ447" s="141"/>
      <c r="LR447" s="141"/>
      <c r="LS447" s="141"/>
      <c r="LT447" s="141"/>
      <c r="LU447" s="141"/>
      <c r="LV447" s="141"/>
      <c r="LW447" s="141"/>
      <c r="LX447" s="141"/>
      <c r="LY447" s="141"/>
      <c r="LZ447" s="141"/>
      <c r="MA447" s="141"/>
      <c r="MB447" s="141"/>
      <c r="MC447" s="141"/>
      <c r="MD447" s="141"/>
      <c r="ME447" s="141"/>
      <c r="MF447" s="141"/>
      <c r="MG447" s="141"/>
      <c r="MH447" s="141"/>
      <c r="MI447" s="141"/>
      <c r="MJ447" s="141"/>
      <c r="MK447" s="141"/>
      <c r="ML447" s="141"/>
      <c r="MM447" s="141"/>
      <c r="MN447" s="141"/>
      <c r="MO447" s="141"/>
      <c r="MP447" s="141"/>
      <c r="MQ447" s="141"/>
      <c r="MR447" s="141"/>
      <c r="MS447" s="141"/>
      <c r="MT447" s="141"/>
      <c r="MU447" s="141"/>
      <c r="MV447" s="141"/>
      <c r="MW447" s="141"/>
      <c r="MX447" s="141"/>
      <c r="MY447" s="141"/>
      <c r="MZ447" s="141"/>
      <c r="NA447" s="141"/>
      <c r="NB447" s="141"/>
      <c r="NC447" s="141"/>
      <c r="ND447" s="141"/>
      <c r="NE447" s="141"/>
      <c r="NF447" s="141"/>
      <c r="NG447" s="141"/>
      <c r="NH447" s="141"/>
      <c r="NI447" s="141"/>
      <c r="NJ447" s="141"/>
      <c r="NK447" s="141"/>
      <c r="NL447" s="141"/>
      <c r="NM447" s="141"/>
      <c r="NN447" s="141"/>
      <c r="NO447" s="141"/>
      <c r="NP447" s="141"/>
      <c r="NQ447" s="141"/>
      <c r="NR447" s="141"/>
      <c r="NS447" s="141"/>
      <c r="NT447" s="141"/>
      <c r="NU447" s="141"/>
      <c r="NV447" s="141"/>
      <c r="NW447" s="141"/>
      <c r="NX447" s="141"/>
      <c r="NY447" s="141"/>
      <c r="NZ447" s="141"/>
      <c r="OA447" s="141"/>
      <c r="OB447" s="141"/>
      <c r="OC447" s="141"/>
      <c r="OD447" s="141"/>
      <c r="OE447" s="141"/>
      <c r="OF447" s="141"/>
      <c r="OG447" s="141"/>
      <c r="OH447" s="141"/>
      <c r="OI447" s="141"/>
      <c r="OJ447" s="141"/>
      <c r="OK447" s="141"/>
      <c r="OL447" s="141"/>
      <c r="OM447" s="141"/>
      <c r="ON447" s="141"/>
      <c r="OO447" s="141"/>
      <c r="OP447" s="141"/>
      <c r="OQ447" s="141"/>
      <c r="OR447" s="141"/>
      <c r="OS447" s="141"/>
      <c r="OT447" s="141"/>
      <c r="OU447" s="141"/>
      <c r="OV447" s="141"/>
      <c r="OW447" s="141"/>
      <c r="OX447" s="141"/>
      <c r="OY447" s="141"/>
      <c r="OZ447" s="141"/>
      <c r="PA447" s="141"/>
      <c r="PB447" s="141"/>
      <c r="PC447" s="141"/>
      <c r="PD447" s="141"/>
      <c r="PE447" s="141"/>
      <c r="PF447" s="141"/>
      <c r="PG447" s="141"/>
      <c r="PH447" s="141"/>
      <c r="PI447" s="141"/>
      <c r="PJ447" s="141"/>
      <c r="PK447" s="141"/>
      <c r="PL447" s="141"/>
      <c r="PM447" s="141"/>
      <c r="PN447" s="141"/>
      <c r="PO447" s="141"/>
      <c r="PP447" s="141"/>
      <c r="PQ447" s="141"/>
      <c r="PR447" s="141"/>
      <c r="PS447" s="141"/>
      <c r="PT447" s="141"/>
      <c r="PU447" s="141"/>
      <c r="PV447" s="141"/>
      <c r="PW447" s="141"/>
      <c r="PX447" s="141"/>
      <c r="PY447" s="141"/>
      <c r="PZ447" s="141"/>
      <c r="QA447" s="141"/>
      <c r="QB447" s="141"/>
      <c r="QC447" s="141"/>
      <c r="QD447" s="141"/>
      <c r="QE447" s="141"/>
      <c r="QF447" s="141"/>
    </row>
    <row r="448" spans="1:449" s="145" customFormat="1" ht="118.5" hidden="1" customHeight="1">
      <c r="A448" s="252">
        <v>432</v>
      </c>
      <c r="B448" s="253" t="s">
        <v>634</v>
      </c>
      <c r="C448" s="253" t="s">
        <v>635</v>
      </c>
      <c r="D448" s="255" t="s">
        <v>338</v>
      </c>
      <c r="E448" s="284" t="s">
        <v>315</v>
      </c>
      <c r="F448" s="253" t="s">
        <v>634</v>
      </c>
      <c r="G448" s="253" t="s">
        <v>635</v>
      </c>
      <c r="H448" s="253" t="s">
        <v>338</v>
      </c>
      <c r="I448" s="215" t="s">
        <v>2211</v>
      </c>
      <c r="J448" s="215" t="s">
        <v>637</v>
      </c>
      <c r="K448" s="398" t="s">
        <v>638</v>
      </c>
      <c r="L448" s="398" t="s">
        <v>639</v>
      </c>
      <c r="M448" s="216" t="s">
        <v>640</v>
      </c>
      <c r="N448" s="398" t="s">
        <v>641</v>
      </c>
      <c r="O448" s="213" t="s">
        <v>24</v>
      </c>
      <c r="P448" s="213" t="s">
        <v>53</v>
      </c>
      <c r="Q448" s="213" t="s">
        <v>642</v>
      </c>
      <c r="R448" s="213" t="s">
        <v>250</v>
      </c>
      <c r="S448" s="213" t="s">
        <v>5361</v>
      </c>
      <c r="T448" s="213" t="s">
        <v>883</v>
      </c>
      <c r="U448" s="213" t="s">
        <v>5329</v>
      </c>
      <c r="V448" s="213" t="s">
        <v>5330</v>
      </c>
      <c r="W448" s="255" t="s">
        <v>5362</v>
      </c>
      <c r="X448" s="284" t="s">
        <v>5363</v>
      </c>
      <c r="Y448" s="214" t="s">
        <v>5364</v>
      </c>
      <c r="Z448" s="284" t="s">
        <v>5365</v>
      </c>
      <c r="AA448" s="273">
        <v>1</v>
      </c>
      <c r="AB448" s="213" t="s">
        <v>5366</v>
      </c>
      <c r="AC448" s="213" t="s">
        <v>5367</v>
      </c>
      <c r="AD448" s="285">
        <v>1</v>
      </c>
      <c r="AE448" s="284" t="s">
        <v>5368</v>
      </c>
      <c r="AF448" s="286">
        <v>44607</v>
      </c>
      <c r="AG448" s="286">
        <v>44728</v>
      </c>
      <c r="AH448" s="260">
        <v>44900</v>
      </c>
      <c r="AI448" s="213" t="s">
        <v>309</v>
      </c>
      <c r="AJ448" s="284" t="s">
        <v>309</v>
      </c>
      <c r="AK448" s="218">
        <f t="shared" si="59"/>
        <v>17</v>
      </c>
      <c r="AL448" s="278" t="s">
        <v>788</v>
      </c>
      <c r="AM448" s="316"/>
      <c r="AN448" s="316"/>
      <c r="AO448" s="316"/>
      <c r="AP448" s="317"/>
      <c r="AQ448" s="213"/>
      <c r="AR448" s="223"/>
      <c r="AS448" s="279"/>
      <c r="AT448" s="262"/>
      <c r="AU448" s="279"/>
      <c r="AV448" s="221"/>
      <c r="AW448" s="317"/>
      <c r="AX448" s="317"/>
      <c r="AY448" s="279"/>
      <c r="AZ448" s="221"/>
      <c r="BA448" s="247" t="s">
        <v>390</v>
      </c>
      <c r="BB448" s="265" t="s">
        <v>789</v>
      </c>
      <c r="BC448" s="496">
        <v>44620</v>
      </c>
      <c r="BD448" s="265" t="s">
        <v>575</v>
      </c>
      <c r="BE448" s="240" t="s">
        <v>576</v>
      </c>
      <c r="BF448" s="122">
        <v>0</v>
      </c>
      <c r="BG448" s="213" t="s">
        <v>386</v>
      </c>
      <c r="BH448" s="223">
        <v>-44620</v>
      </c>
      <c r="BI448" s="221" t="s">
        <v>398</v>
      </c>
      <c r="BJ448" s="267"/>
      <c r="BK448" s="267"/>
      <c r="BL448" s="267"/>
      <c r="BM448" s="267"/>
      <c r="BN448" s="221"/>
      <c r="BO448" s="267"/>
      <c r="BP448" s="268" t="s">
        <v>293</v>
      </c>
      <c r="BQ448" s="62" t="s">
        <v>2580</v>
      </c>
      <c r="BR448" s="269">
        <v>44712</v>
      </c>
      <c r="BS448" s="233" t="s">
        <v>3617</v>
      </c>
      <c r="BT448" s="234">
        <v>0</v>
      </c>
      <c r="BU448" s="235" t="s">
        <v>386</v>
      </c>
      <c r="BV448" s="223">
        <v>17</v>
      </c>
      <c r="BW448" s="221" t="s">
        <v>398</v>
      </c>
      <c r="BX448" s="249">
        <v>44734</v>
      </c>
      <c r="BY448" s="94" t="s">
        <v>5369</v>
      </c>
      <c r="BZ448" s="94" t="s">
        <v>722</v>
      </c>
      <c r="CA448" s="108">
        <v>0</v>
      </c>
      <c r="CB448" s="236" t="s">
        <v>387</v>
      </c>
      <c r="CC448" s="94"/>
      <c r="CD448" s="268" t="s">
        <v>293</v>
      </c>
      <c r="CE448" s="237">
        <v>44827</v>
      </c>
      <c r="CF448" s="238" t="s">
        <v>5370</v>
      </c>
      <c r="CG448" s="238" t="s">
        <v>5371</v>
      </c>
      <c r="CH448" s="571" t="s">
        <v>328</v>
      </c>
      <c r="CI448" s="21">
        <v>1</v>
      </c>
      <c r="CJ448" s="235" t="str">
        <f t="shared" si="60"/>
        <v>CUMPLIMIENTO TOTAL</v>
      </c>
      <c r="CK448" s="223">
        <f t="shared" si="64"/>
        <v>17</v>
      </c>
      <c r="CL448" s="221" t="str">
        <f t="shared" si="65"/>
        <v>CON TIEMPO</v>
      </c>
      <c r="CM448" s="249">
        <v>44878</v>
      </c>
      <c r="CN448" s="70" t="s">
        <v>5372</v>
      </c>
      <c r="CO448" s="70" t="s">
        <v>722</v>
      </c>
      <c r="CP448" s="116">
        <v>1</v>
      </c>
      <c r="CQ448" s="236" t="s">
        <v>294</v>
      </c>
      <c r="CR448" s="94"/>
      <c r="CS448" s="249">
        <v>44963</v>
      </c>
      <c r="CT448" s="82" t="s">
        <v>1125</v>
      </c>
      <c r="CU448" s="82" t="s">
        <v>339</v>
      </c>
      <c r="CV448" s="107">
        <v>1</v>
      </c>
      <c r="CW448" s="110">
        <v>1</v>
      </c>
      <c r="CX448" s="235" t="str">
        <f t="shared" si="61"/>
        <v>CUMPLIMIENTO TOTAL</v>
      </c>
      <c r="CY448" s="223" t="str">
        <f t="shared" si="62"/>
        <v>NO APLICA ACCION CERRADA</v>
      </c>
      <c r="CZ448" s="221" t="str">
        <f>(IF(CQ448="CERRADO","NO APLICA ACCION CERRADA",IF(CW448&lt;=0,"VENCIDO",IF(AY448&lt;=$V$5,"POR VENCER","CON TIEMPO"))))</f>
        <v>NO APLICA ACCION CERRADA</v>
      </c>
      <c r="DA448" s="239" t="s">
        <v>328</v>
      </c>
      <c r="DB448" s="82" t="s">
        <v>1125</v>
      </c>
      <c r="DC448" s="82" t="s">
        <v>339</v>
      </c>
      <c r="DD448" s="107">
        <v>1</v>
      </c>
      <c r="DE448" s="97" t="s">
        <v>294</v>
      </c>
      <c r="DF448" s="94"/>
      <c r="DG448" s="141"/>
      <c r="DH448" s="141"/>
      <c r="DI448" s="141"/>
      <c r="DJ448" s="141"/>
      <c r="DK448" s="141"/>
      <c r="DL448" s="141"/>
      <c r="DM448" s="141"/>
      <c r="DN448" s="141"/>
      <c r="DO448" s="141"/>
      <c r="DP448" s="141"/>
      <c r="DQ448" s="141"/>
      <c r="DR448" s="141"/>
      <c r="DS448" s="141"/>
      <c r="DT448" s="141"/>
      <c r="DU448" s="141"/>
      <c r="DV448" s="141"/>
      <c r="DW448" s="141"/>
      <c r="DX448" s="141"/>
      <c r="DY448" s="141"/>
      <c r="DZ448" s="141"/>
      <c r="EA448" s="141"/>
      <c r="EB448" s="141"/>
      <c r="EC448" s="141"/>
      <c r="ED448" s="141"/>
      <c r="EE448" s="141"/>
      <c r="EF448" s="141"/>
      <c r="EG448" s="141"/>
      <c r="EH448" s="141"/>
      <c r="EI448" s="141"/>
      <c r="EJ448" s="141"/>
      <c r="EK448" s="141"/>
      <c r="EL448" s="141"/>
      <c r="EM448" s="141"/>
      <c r="EN448" s="141"/>
      <c r="EO448" s="141"/>
      <c r="EP448" s="141"/>
      <c r="EQ448" s="141"/>
      <c r="ER448" s="141"/>
      <c r="ES448" s="141"/>
      <c r="ET448" s="141"/>
      <c r="EU448" s="141"/>
      <c r="EV448" s="141"/>
      <c r="EW448" s="141"/>
      <c r="EX448" s="141"/>
      <c r="EY448" s="141"/>
      <c r="EZ448" s="141"/>
      <c r="FA448" s="141"/>
      <c r="FB448" s="141"/>
      <c r="FC448" s="141"/>
      <c r="FD448" s="141"/>
      <c r="FE448" s="141"/>
      <c r="FF448" s="141"/>
      <c r="FG448" s="141"/>
      <c r="FH448" s="141"/>
      <c r="FI448" s="141"/>
      <c r="FJ448" s="141"/>
      <c r="FK448" s="141"/>
      <c r="FL448" s="141"/>
      <c r="FM448" s="141"/>
      <c r="FN448" s="141"/>
      <c r="FO448" s="141"/>
      <c r="FP448" s="141"/>
      <c r="FQ448" s="141"/>
      <c r="FR448" s="141"/>
      <c r="FS448" s="141"/>
      <c r="FT448" s="141"/>
      <c r="FU448" s="141"/>
      <c r="FV448" s="141"/>
      <c r="FW448" s="141"/>
      <c r="FX448" s="141"/>
      <c r="FY448" s="141"/>
      <c r="FZ448" s="141"/>
      <c r="GA448" s="141"/>
      <c r="GB448" s="141"/>
      <c r="GC448" s="141"/>
      <c r="GD448" s="141"/>
      <c r="GE448" s="141"/>
      <c r="GF448" s="141"/>
      <c r="GG448" s="141"/>
      <c r="GH448" s="141"/>
      <c r="GI448" s="141"/>
      <c r="GJ448" s="141"/>
      <c r="GK448" s="141"/>
      <c r="GL448" s="141"/>
      <c r="GM448" s="141"/>
      <c r="GN448" s="141"/>
      <c r="GO448" s="141"/>
      <c r="GP448" s="141"/>
      <c r="GQ448" s="141"/>
      <c r="GR448" s="141"/>
      <c r="GS448" s="141"/>
      <c r="GT448" s="141"/>
      <c r="GU448" s="141"/>
      <c r="GV448" s="141"/>
      <c r="GW448" s="141"/>
      <c r="GX448" s="141"/>
      <c r="GY448" s="141"/>
      <c r="GZ448" s="141"/>
      <c r="HA448" s="141"/>
      <c r="HB448" s="141"/>
      <c r="HC448" s="141"/>
      <c r="HD448" s="141"/>
      <c r="HE448" s="141"/>
      <c r="HF448" s="141"/>
      <c r="HG448" s="141"/>
      <c r="HH448" s="141"/>
      <c r="HI448" s="141"/>
      <c r="HJ448" s="141"/>
      <c r="HK448" s="141"/>
      <c r="HL448" s="141"/>
      <c r="HM448" s="141"/>
      <c r="HN448" s="141"/>
      <c r="HO448" s="141"/>
      <c r="HP448" s="141"/>
      <c r="HQ448" s="141"/>
      <c r="HR448" s="141"/>
      <c r="HS448" s="141"/>
      <c r="HT448" s="141"/>
      <c r="HU448" s="141"/>
      <c r="HV448" s="141"/>
      <c r="HW448" s="141"/>
      <c r="HX448" s="141"/>
      <c r="HY448" s="141"/>
      <c r="HZ448" s="141"/>
      <c r="IA448" s="141"/>
      <c r="IB448" s="141"/>
      <c r="IC448" s="141"/>
      <c r="ID448" s="141"/>
      <c r="IE448" s="141"/>
      <c r="IF448" s="141"/>
      <c r="IG448" s="141"/>
      <c r="IH448" s="141"/>
      <c r="II448" s="141"/>
      <c r="IJ448" s="141"/>
      <c r="IK448" s="141"/>
      <c r="IL448" s="141"/>
      <c r="IM448" s="141"/>
      <c r="IN448" s="141"/>
      <c r="IO448" s="141"/>
      <c r="IP448" s="141"/>
      <c r="IQ448" s="141"/>
      <c r="IR448" s="141"/>
      <c r="IS448" s="141"/>
      <c r="IT448" s="141"/>
      <c r="IU448" s="141"/>
      <c r="IV448" s="141"/>
      <c r="IW448" s="141"/>
      <c r="IX448" s="141"/>
      <c r="IY448" s="141"/>
      <c r="IZ448" s="141"/>
      <c r="JA448" s="141"/>
      <c r="JB448" s="141"/>
      <c r="JC448" s="141"/>
      <c r="JD448" s="141"/>
      <c r="JE448" s="141"/>
      <c r="JF448" s="141"/>
      <c r="JG448" s="141"/>
      <c r="JH448" s="141"/>
      <c r="JI448" s="141"/>
      <c r="JJ448" s="141"/>
      <c r="JK448" s="141"/>
      <c r="JL448" s="141"/>
      <c r="JM448" s="141"/>
      <c r="JN448" s="141"/>
      <c r="JO448" s="141"/>
      <c r="JP448" s="141"/>
      <c r="JQ448" s="141"/>
      <c r="JR448" s="141"/>
      <c r="JS448" s="141"/>
      <c r="JT448" s="141"/>
      <c r="JU448" s="141"/>
      <c r="JV448" s="141"/>
      <c r="JW448" s="141"/>
      <c r="JX448" s="141"/>
      <c r="JY448" s="141"/>
      <c r="JZ448" s="141"/>
      <c r="KA448" s="141"/>
      <c r="KB448" s="141"/>
      <c r="KC448" s="141"/>
      <c r="KD448" s="141"/>
      <c r="KE448" s="141"/>
      <c r="KF448" s="141"/>
      <c r="KG448" s="141"/>
      <c r="KH448" s="141"/>
      <c r="KI448" s="141"/>
      <c r="KJ448" s="141"/>
      <c r="KK448" s="141"/>
      <c r="KL448" s="141"/>
      <c r="KM448" s="141"/>
      <c r="KN448" s="141"/>
      <c r="KO448" s="141"/>
      <c r="KP448" s="141"/>
      <c r="KQ448" s="141"/>
      <c r="KR448" s="141"/>
      <c r="KS448" s="141"/>
      <c r="KT448" s="141"/>
      <c r="KU448" s="141"/>
      <c r="KV448" s="141"/>
      <c r="KW448" s="141"/>
      <c r="KX448" s="141"/>
      <c r="KY448" s="141"/>
      <c r="KZ448" s="141"/>
      <c r="LA448" s="141"/>
      <c r="LB448" s="141"/>
      <c r="LC448" s="141"/>
      <c r="LD448" s="141"/>
      <c r="LE448" s="141"/>
      <c r="LF448" s="141"/>
      <c r="LG448" s="141"/>
      <c r="LH448" s="141"/>
      <c r="LI448" s="141"/>
      <c r="LJ448" s="141"/>
      <c r="LK448" s="141"/>
      <c r="LL448" s="141"/>
      <c r="LM448" s="141"/>
      <c r="LN448" s="141"/>
      <c r="LO448" s="141"/>
      <c r="LP448" s="141"/>
      <c r="LQ448" s="141"/>
      <c r="LR448" s="141"/>
      <c r="LS448" s="141"/>
      <c r="LT448" s="141"/>
      <c r="LU448" s="141"/>
      <c r="LV448" s="141"/>
      <c r="LW448" s="141"/>
      <c r="LX448" s="141"/>
      <c r="LY448" s="141"/>
      <c r="LZ448" s="141"/>
      <c r="MA448" s="141"/>
      <c r="MB448" s="141"/>
      <c r="MC448" s="141"/>
      <c r="MD448" s="141"/>
      <c r="ME448" s="141"/>
      <c r="MF448" s="141"/>
      <c r="MG448" s="141"/>
      <c r="MH448" s="141"/>
      <c r="MI448" s="141"/>
      <c r="MJ448" s="141"/>
      <c r="MK448" s="141"/>
      <c r="ML448" s="141"/>
      <c r="MM448" s="141"/>
      <c r="MN448" s="141"/>
      <c r="MO448" s="141"/>
      <c r="MP448" s="141"/>
      <c r="MQ448" s="141"/>
      <c r="MR448" s="141"/>
      <c r="MS448" s="141"/>
      <c r="MT448" s="141"/>
      <c r="MU448" s="141"/>
      <c r="MV448" s="141"/>
      <c r="MW448" s="141"/>
      <c r="MX448" s="141"/>
      <c r="MY448" s="141"/>
      <c r="MZ448" s="141"/>
      <c r="NA448" s="141"/>
      <c r="NB448" s="141"/>
      <c r="NC448" s="141"/>
      <c r="ND448" s="141"/>
      <c r="NE448" s="141"/>
      <c r="NF448" s="141"/>
      <c r="NG448" s="141"/>
      <c r="NH448" s="141"/>
      <c r="NI448" s="141"/>
      <c r="NJ448" s="141"/>
      <c r="NK448" s="141"/>
      <c r="NL448" s="141"/>
      <c r="NM448" s="141"/>
      <c r="NN448" s="141"/>
      <c r="NO448" s="141"/>
      <c r="NP448" s="141"/>
      <c r="NQ448" s="141"/>
      <c r="NR448" s="141"/>
      <c r="NS448" s="141"/>
      <c r="NT448" s="141"/>
      <c r="NU448" s="141"/>
      <c r="NV448" s="141"/>
      <c r="NW448" s="141"/>
      <c r="NX448" s="141"/>
      <c r="NY448" s="141"/>
      <c r="NZ448" s="141"/>
      <c r="OA448" s="141"/>
      <c r="OB448" s="141"/>
      <c r="OC448" s="141"/>
      <c r="OD448" s="141"/>
      <c r="OE448" s="141"/>
      <c r="OF448" s="141"/>
      <c r="OG448" s="141"/>
      <c r="OH448" s="141"/>
      <c r="OI448" s="141"/>
      <c r="OJ448" s="141"/>
      <c r="OK448" s="141"/>
      <c r="OL448" s="141"/>
      <c r="OM448" s="141"/>
      <c r="ON448" s="141"/>
      <c r="OO448" s="141"/>
      <c r="OP448" s="141"/>
      <c r="OQ448" s="141"/>
      <c r="OR448" s="141"/>
      <c r="OS448" s="141"/>
      <c r="OT448" s="141"/>
      <c r="OU448" s="141"/>
      <c r="OV448" s="141"/>
      <c r="OW448" s="141"/>
      <c r="OX448" s="141"/>
      <c r="OY448" s="141"/>
      <c r="OZ448" s="141"/>
      <c r="PA448" s="141"/>
      <c r="PB448" s="141"/>
      <c r="PC448" s="141"/>
      <c r="PD448" s="141"/>
      <c r="PE448" s="141"/>
      <c r="PF448" s="141"/>
      <c r="PG448" s="141"/>
      <c r="PH448" s="141"/>
      <c r="PI448" s="141"/>
      <c r="PJ448" s="141"/>
      <c r="PK448" s="141"/>
      <c r="PL448" s="141"/>
      <c r="PM448" s="141"/>
      <c r="PN448" s="141"/>
      <c r="PO448" s="141"/>
      <c r="PP448" s="141"/>
      <c r="PQ448" s="141"/>
      <c r="PR448" s="141"/>
      <c r="PS448" s="141"/>
      <c r="PT448" s="141"/>
      <c r="PU448" s="141"/>
      <c r="PV448" s="141"/>
      <c r="PW448" s="141"/>
      <c r="PX448" s="141"/>
      <c r="PY448" s="141"/>
      <c r="PZ448" s="141"/>
      <c r="QA448" s="141"/>
      <c r="QB448" s="141"/>
      <c r="QC448" s="141"/>
      <c r="QD448" s="141"/>
      <c r="QE448" s="141"/>
      <c r="QF448" s="141"/>
    </row>
    <row r="449" spans="1:449" s="145" customFormat="1" ht="118.5" hidden="1" customHeight="1">
      <c r="A449" s="252">
        <v>433</v>
      </c>
      <c r="B449" s="253" t="s">
        <v>634</v>
      </c>
      <c r="C449" s="253" t="s">
        <v>635</v>
      </c>
      <c r="D449" s="255" t="s">
        <v>338</v>
      </c>
      <c r="E449" s="284" t="s">
        <v>315</v>
      </c>
      <c r="F449" s="253" t="s">
        <v>634</v>
      </c>
      <c r="G449" s="253" t="s">
        <v>635</v>
      </c>
      <c r="H449" s="253" t="s">
        <v>338</v>
      </c>
      <c r="I449" s="215" t="s">
        <v>2211</v>
      </c>
      <c r="J449" s="215" t="s">
        <v>637</v>
      </c>
      <c r="K449" s="398" t="s">
        <v>638</v>
      </c>
      <c r="L449" s="398" t="s">
        <v>639</v>
      </c>
      <c r="M449" s="216" t="s">
        <v>640</v>
      </c>
      <c r="N449" s="398" t="s">
        <v>641</v>
      </c>
      <c r="O449" s="213" t="s">
        <v>24</v>
      </c>
      <c r="P449" s="213" t="s">
        <v>42</v>
      </c>
      <c r="Q449" s="213" t="s">
        <v>642</v>
      </c>
      <c r="R449" s="213" t="s">
        <v>250</v>
      </c>
      <c r="S449" s="213" t="s">
        <v>5373</v>
      </c>
      <c r="T449" s="213" t="s">
        <v>902</v>
      </c>
      <c r="U449" s="213" t="s">
        <v>5329</v>
      </c>
      <c r="V449" s="213" t="s">
        <v>5330</v>
      </c>
      <c r="W449" s="255" t="s">
        <v>5374</v>
      </c>
      <c r="X449" s="284" t="s">
        <v>5375</v>
      </c>
      <c r="Y449" s="214" t="s">
        <v>5376</v>
      </c>
      <c r="Z449" s="284" t="s">
        <v>5377</v>
      </c>
      <c r="AA449" s="273">
        <v>1</v>
      </c>
      <c r="AB449" s="213" t="s">
        <v>5378</v>
      </c>
      <c r="AC449" s="213" t="s">
        <v>5379</v>
      </c>
      <c r="AD449" s="285">
        <v>1</v>
      </c>
      <c r="AE449" s="284" t="s">
        <v>5380</v>
      </c>
      <c r="AF449" s="286">
        <v>44545</v>
      </c>
      <c r="AG449" s="286">
        <v>44620</v>
      </c>
      <c r="AH449" s="260">
        <v>44743</v>
      </c>
      <c r="AI449" s="213" t="s">
        <v>309</v>
      </c>
      <c r="AJ449" s="284" t="s">
        <v>309</v>
      </c>
      <c r="AK449" s="218">
        <f t="shared" si="59"/>
        <v>-91</v>
      </c>
      <c r="AL449" s="278" t="s">
        <v>788</v>
      </c>
      <c r="AM449" s="316"/>
      <c r="AN449" s="316"/>
      <c r="AO449" s="316"/>
      <c r="AP449" s="317"/>
      <c r="AQ449" s="213"/>
      <c r="AR449" s="223"/>
      <c r="AS449" s="279"/>
      <c r="AT449" s="262"/>
      <c r="AU449" s="279"/>
      <c r="AV449" s="221"/>
      <c r="AW449" s="317"/>
      <c r="AX449" s="317"/>
      <c r="AY449" s="279"/>
      <c r="AZ449" s="221"/>
      <c r="BA449" s="247" t="s">
        <v>390</v>
      </c>
      <c r="BB449" s="265" t="s">
        <v>574</v>
      </c>
      <c r="BC449" s="496">
        <v>44620</v>
      </c>
      <c r="BD449" s="265" t="s">
        <v>575</v>
      </c>
      <c r="BE449" s="240" t="s">
        <v>576</v>
      </c>
      <c r="BF449" s="122">
        <v>0</v>
      </c>
      <c r="BG449" s="213" t="s">
        <v>386</v>
      </c>
      <c r="BH449" s="223">
        <v>-44620</v>
      </c>
      <c r="BI449" s="221" t="s">
        <v>387</v>
      </c>
      <c r="BJ449" s="267"/>
      <c r="BK449" s="267"/>
      <c r="BL449" s="267"/>
      <c r="BM449" s="267"/>
      <c r="BN449" s="221"/>
      <c r="BO449" s="267"/>
      <c r="BP449" s="268" t="s">
        <v>293</v>
      </c>
      <c r="BQ449" s="62" t="s">
        <v>5381</v>
      </c>
      <c r="BR449" s="269">
        <v>44712</v>
      </c>
      <c r="BS449" s="233" t="s">
        <v>480</v>
      </c>
      <c r="BT449" s="234">
        <v>1</v>
      </c>
      <c r="BU449" s="235" t="s">
        <v>380</v>
      </c>
      <c r="BV449" s="223">
        <v>-91</v>
      </c>
      <c r="BW449" s="221" t="s">
        <v>387</v>
      </c>
      <c r="BX449" s="249">
        <v>44734</v>
      </c>
      <c r="BY449" s="94" t="s">
        <v>5382</v>
      </c>
      <c r="BZ449" s="94" t="s">
        <v>722</v>
      </c>
      <c r="CA449" s="108">
        <v>1</v>
      </c>
      <c r="CB449" s="236" t="s">
        <v>294</v>
      </c>
      <c r="CC449" s="94"/>
      <c r="CD449" s="236" t="s">
        <v>294</v>
      </c>
      <c r="CE449" s="233" t="s">
        <v>1125</v>
      </c>
      <c r="CF449" s="233" t="s">
        <v>1125</v>
      </c>
      <c r="CG449" s="375" t="s">
        <v>328</v>
      </c>
      <c r="CH449" s="233" t="s">
        <v>328</v>
      </c>
      <c r="CI449" s="234">
        <v>1</v>
      </c>
      <c r="CJ449" s="235" t="str">
        <f t="shared" si="60"/>
        <v>CUMPLIMIENTO TOTAL</v>
      </c>
      <c r="CK449" s="223" t="str">
        <f t="shared" si="64"/>
        <v>NO APLICA ACCION CERRADA</v>
      </c>
      <c r="CL449" s="221" t="str">
        <f t="shared" si="65"/>
        <v>NO APLICA ACCION CERRADA</v>
      </c>
      <c r="CM449" s="239" t="s">
        <v>328</v>
      </c>
      <c r="CN449" s="82" t="s">
        <v>1125</v>
      </c>
      <c r="CO449" s="70" t="s">
        <v>722</v>
      </c>
      <c r="CP449" s="116">
        <v>1</v>
      </c>
      <c r="CQ449" s="236" t="s">
        <v>294</v>
      </c>
      <c r="CR449" s="94"/>
      <c r="CS449" s="249">
        <v>44963</v>
      </c>
      <c r="CT449" s="82" t="s">
        <v>1125</v>
      </c>
      <c r="CU449" s="82" t="s">
        <v>339</v>
      </c>
      <c r="CV449" s="107">
        <v>1</v>
      </c>
      <c r="CW449" s="110">
        <v>1</v>
      </c>
      <c r="CX449" s="235" t="str">
        <f t="shared" si="61"/>
        <v>CUMPLIMIENTO TOTAL</v>
      </c>
      <c r="CY449" s="223" t="str">
        <f t="shared" si="62"/>
        <v>NO APLICA ACCION CERRADA</v>
      </c>
      <c r="CZ449" s="221" t="str">
        <f>(IF(CQ449="CERRADO","NO APLICA ACCION CERRADA",IF(CW449&lt;=0,"VENCIDO",IF(AY449&lt;=$V$5,"POR VENCER","CON TIEMPO"))))</f>
        <v>NO APLICA ACCION CERRADA</v>
      </c>
      <c r="DA449" s="239" t="s">
        <v>328</v>
      </c>
      <c r="DB449" s="82" t="s">
        <v>1125</v>
      </c>
      <c r="DC449" s="82" t="s">
        <v>339</v>
      </c>
      <c r="DD449" s="107">
        <v>1</v>
      </c>
      <c r="DE449" s="97" t="s">
        <v>294</v>
      </c>
      <c r="DF449" s="94"/>
      <c r="DG449" s="141"/>
      <c r="DH449" s="141"/>
      <c r="DI449" s="141"/>
      <c r="DJ449" s="141"/>
      <c r="DK449" s="141"/>
      <c r="DL449" s="141"/>
      <c r="DM449" s="141"/>
      <c r="DN449" s="141"/>
      <c r="DO449" s="141"/>
      <c r="DP449" s="141"/>
      <c r="DQ449" s="141"/>
      <c r="DR449" s="141"/>
      <c r="DS449" s="141"/>
      <c r="DT449" s="141"/>
      <c r="DU449" s="141"/>
      <c r="DV449" s="141"/>
      <c r="DW449" s="141"/>
      <c r="DX449" s="141"/>
      <c r="DY449" s="141"/>
      <c r="DZ449" s="141"/>
      <c r="EA449" s="141"/>
      <c r="EB449" s="141"/>
      <c r="EC449" s="141"/>
      <c r="ED449" s="141"/>
      <c r="EE449" s="141"/>
      <c r="EF449" s="141"/>
      <c r="EG449" s="141"/>
      <c r="EH449" s="141"/>
      <c r="EI449" s="141"/>
      <c r="EJ449" s="141"/>
      <c r="EK449" s="141"/>
      <c r="EL449" s="141"/>
      <c r="EM449" s="141"/>
      <c r="EN449" s="141"/>
      <c r="EO449" s="141"/>
      <c r="EP449" s="141"/>
      <c r="EQ449" s="141"/>
      <c r="ER449" s="141"/>
      <c r="ES449" s="141"/>
      <c r="ET449" s="141"/>
      <c r="EU449" s="141"/>
      <c r="EV449" s="141"/>
      <c r="EW449" s="141"/>
      <c r="EX449" s="141"/>
      <c r="EY449" s="141"/>
      <c r="EZ449" s="141"/>
      <c r="FA449" s="141"/>
      <c r="FB449" s="141"/>
      <c r="FC449" s="141"/>
      <c r="FD449" s="141"/>
      <c r="FE449" s="141"/>
      <c r="FF449" s="141"/>
      <c r="FG449" s="141"/>
      <c r="FH449" s="141"/>
      <c r="FI449" s="141"/>
      <c r="FJ449" s="141"/>
      <c r="FK449" s="141"/>
      <c r="FL449" s="141"/>
      <c r="FM449" s="141"/>
      <c r="FN449" s="141"/>
      <c r="FO449" s="141"/>
      <c r="FP449" s="141"/>
      <c r="FQ449" s="141"/>
      <c r="FR449" s="141"/>
      <c r="FS449" s="141"/>
      <c r="FT449" s="141"/>
      <c r="FU449" s="141"/>
      <c r="FV449" s="141"/>
      <c r="FW449" s="141"/>
      <c r="FX449" s="141"/>
      <c r="FY449" s="141"/>
      <c r="FZ449" s="141"/>
      <c r="GA449" s="141"/>
      <c r="GB449" s="141"/>
      <c r="GC449" s="141"/>
      <c r="GD449" s="141"/>
      <c r="GE449" s="141"/>
      <c r="GF449" s="141"/>
      <c r="GG449" s="141"/>
      <c r="GH449" s="141"/>
      <c r="GI449" s="141"/>
      <c r="GJ449" s="141"/>
      <c r="GK449" s="141"/>
      <c r="GL449" s="141"/>
      <c r="GM449" s="141"/>
      <c r="GN449" s="141"/>
      <c r="GO449" s="141"/>
      <c r="GP449" s="141"/>
      <c r="GQ449" s="141"/>
      <c r="GR449" s="141"/>
      <c r="GS449" s="141"/>
      <c r="GT449" s="141"/>
      <c r="GU449" s="141"/>
      <c r="GV449" s="141"/>
      <c r="GW449" s="141"/>
      <c r="GX449" s="141"/>
      <c r="GY449" s="141"/>
      <c r="GZ449" s="141"/>
      <c r="HA449" s="141"/>
      <c r="HB449" s="141"/>
      <c r="HC449" s="141"/>
      <c r="HD449" s="141"/>
      <c r="HE449" s="141"/>
      <c r="HF449" s="141"/>
      <c r="HG449" s="141"/>
      <c r="HH449" s="141"/>
      <c r="HI449" s="141"/>
      <c r="HJ449" s="141"/>
      <c r="HK449" s="141"/>
      <c r="HL449" s="141"/>
      <c r="HM449" s="141"/>
      <c r="HN449" s="141"/>
      <c r="HO449" s="141"/>
      <c r="HP449" s="141"/>
      <c r="HQ449" s="141"/>
      <c r="HR449" s="141"/>
      <c r="HS449" s="141"/>
      <c r="HT449" s="141"/>
      <c r="HU449" s="141"/>
      <c r="HV449" s="141"/>
      <c r="HW449" s="141"/>
      <c r="HX449" s="141"/>
      <c r="HY449" s="141"/>
      <c r="HZ449" s="141"/>
      <c r="IA449" s="141"/>
      <c r="IB449" s="141"/>
      <c r="IC449" s="141"/>
      <c r="ID449" s="141"/>
      <c r="IE449" s="141"/>
      <c r="IF449" s="141"/>
      <c r="IG449" s="141"/>
      <c r="IH449" s="141"/>
      <c r="II449" s="141"/>
      <c r="IJ449" s="141"/>
      <c r="IK449" s="141"/>
      <c r="IL449" s="141"/>
      <c r="IM449" s="141"/>
      <c r="IN449" s="141"/>
      <c r="IO449" s="141"/>
      <c r="IP449" s="141"/>
      <c r="IQ449" s="141"/>
      <c r="IR449" s="141"/>
      <c r="IS449" s="141"/>
      <c r="IT449" s="141"/>
      <c r="IU449" s="141"/>
      <c r="IV449" s="141"/>
      <c r="IW449" s="141"/>
      <c r="IX449" s="141"/>
      <c r="IY449" s="141"/>
      <c r="IZ449" s="141"/>
      <c r="JA449" s="141"/>
      <c r="JB449" s="141"/>
      <c r="JC449" s="141"/>
      <c r="JD449" s="141"/>
      <c r="JE449" s="141"/>
      <c r="JF449" s="141"/>
      <c r="JG449" s="141"/>
      <c r="JH449" s="141"/>
      <c r="JI449" s="141"/>
      <c r="JJ449" s="141"/>
      <c r="JK449" s="141"/>
      <c r="JL449" s="141"/>
      <c r="JM449" s="141"/>
      <c r="JN449" s="141"/>
      <c r="JO449" s="141"/>
      <c r="JP449" s="141"/>
      <c r="JQ449" s="141"/>
      <c r="JR449" s="141"/>
      <c r="JS449" s="141"/>
      <c r="JT449" s="141"/>
      <c r="JU449" s="141"/>
      <c r="JV449" s="141"/>
      <c r="JW449" s="141"/>
      <c r="JX449" s="141"/>
      <c r="JY449" s="141"/>
      <c r="JZ449" s="141"/>
      <c r="KA449" s="141"/>
      <c r="KB449" s="141"/>
      <c r="KC449" s="141"/>
      <c r="KD449" s="141"/>
      <c r="KE449" s="141"/>
      <c r="KF449" s="141"/>
      <c r="KG449" s="141"/>
      <c r="KH449" s="141"/>
      <c r="KI449" s="141"/>
      <c r="KJ449" s="141"/>
      <c r="KK449" s="141"/>
      <c r="KL449" s="141"/>
      <c r="KM449" s="141"/>
      <c r="KN449" s="141"/>
      <c r="KO449" s="141"/>
      <c r="KP449" s="141"/>
      <c r="KQ449" s="141"/>
      <c r="KR449" s="141"/>
      <c r="KS449" s="141"/>
      <c r="KT449" s="141"/>
      <c r="KU449" s="141"/>
      <c r="KV449" s="141"/>
      <c r="KW449" s="141"/>
      <c r="KX449" s="141"/>
      <c r="KY449" s="141"/>
      <c r="KZ449" s="141"/>
      <c r="LA449" s="141"/>
      <c r="LB449" s="141"/>
      <c r="LC449" s="141"/>
      <c r="LD449" s="141"/>
      <c r="LE449" s="141"/>
      <c r="LF449" s="141"/>
      <c r="LG449" s="141"/>
      <c r="LH449" s="141"/>
      <c r="LI449" s="141"/>
      <c r="LJ449" s="141"/>
      <c r="LK449" s="141"/>
      <c r="LL449" s="141"/>
      <c r="LM449" s="141"/>
      <c r="LN449" s="141"/>
      <c r="LO449" s="141"/>
      <c r="LP449" s="141"/>
      <c r="LQ449" s="141"/>
      <c r="LR449" s="141"/>
      <c r="LS449" s="141"/>
      <c r="LT449" s="141"/>
      <c r="LU449" s="141"/>
      <c r="LV449" s="141"/>
      <c r="LW449" s="141"/>
      <c r="LX449" s="141"/>
      <c r="LY449" s="141"/>
      <c r="LZ449" s="141"/>
      <c r="MA449" s="141"/>
      <c r="MB449" s="141"/>
      <c r="MC449" s="141"/>
      <c r="MD449" s="141"/>
      <c r="ME449" s="141"/>
      <c r="MF449" s="141"/>
      <c r="MG449" s="141"/>
      <c r="MH449" s="141"/>
      <c r="MI449" s="141"/>
      <c r="MJ449" s="141"/>
      <c r="MK449" s="141"/>
      <c r="ML449" s="141"/>
      <c r="MM449" s="141"/>
      <c r="MN449" s="141"/>
      <c r="MO449" s="141"/>
      <c r="MP449" s="141"/>
      <c r="MQ449" s="141"/>
      <c r="MR449" s="141"/>
      <c r="MS449" s="141"/>
      <c r="MT449" s="141"/>
      <c r="MU449" s="141"/>
      <c r="MV449" s="141"/>
      <c r="MW449" s="141"/>
      <c r="MX449" s="141"/>
      <c r="MY449" s="141"/>
      <c r="MZ449" s="141"/>
      <c r="NA449" s="141"/>
      <c r="NB449" s="141"/>
      <c r="NC449" s="141"/>
      <c r="ND449" s="141"/>
      <c r="NE449" s="141"/>
      <c r="NF449" s="141"/>
      <c r="NG449" s="141"/>
      <c r="NH449" s="141"/>
      <c r="NI449" s="141"/>
      <c r="NJ449" s="141"/>
      <c r="NK449" s="141"/>
      <c r="NL449" s="141"/>
      <c r="NM449" s="141"/>
      <c r="NN449" s="141"/>
      <c r="NO449" s="141"/>
      <c r="NP449" s="141"/>
      <c r="NQ449" s="141"/>
      <c r="NR449" s="141"/>
      <c r="NS449" s="141"/>
      <c r="NT449" s="141"/>
      <c r="NU449" s="141"/>
      <c r="NV449" s="141"/>
      <c r="NW449" s="141"/>
      <c r="NX449" s="141"/>
      <c r="NY449" s="141"/>
      <c r="NZ449" s="141"/>
      <c r="OA449" s="141"/>
      <c r="OB449" s="141"/>
      <c r="OC449" s="141"/>
      <c r="OD449" s="141"/>
      <c r="OE449" s="141"/>
      <c r="OF449" s="141"/>
      <c r="OG449" s="141"/>
      <c r="OH449" s="141"/>
      <c r="OI449" s="141"/>
      <c r="OJ449" s="141"/>
      <c r="OK449" s="141"/>
      <c r="OL449" s="141"/>
      <c r="OM449" s="141"/>
      <c r="ON449" s="141"/>
      <c r="OO449" s="141"/>
      <c r="OP449" s="141"/>
      <c r="OQ449" s="141"/>
      <c r="OR449" s="141"/>
      <c r="OS449" s="141"/>
      <c r="OT449" s="141"/>
      <c r="OU449" s="141"/>
      <c r="OV449" s="141"/>
      <c r="OW449" s="141"/>
      <c r="OX449" s="141"/>
      <c r="OY449" s="141"/>
      <c r="OZ449" s="141"/>
      <c r="PA449" s="141"/>
      <c r="PB449" s="141"/>
      <c r="PC449" s="141"/>
      <c r="PD449" s="141"/>
      <c r="PE449" s="141"/>
      <c r="PF449" s="141"/>
      <c r="PG449" s="141"/>
      <c r="PH449" s="141"/>
      <c r="PI449" s="141"/>
      <c r="PJ449" s="141"/>
      <c r="PK449" s="141"/>
      <c r="PL449" s="141"/>
      <c r="PM449" s="141"/>
      <c r="PN449" s="141"/>
      <c r="PO449" s="141"/>
      <c r="PP449" s="141"/>
      <c r="PQ449" s="141"/>
      <c r="PR449" s="141"/>
      <c r="PS449" s="141"/>
      <c r="PT449" s="141"/>
      <c r="PU449" s="141"/>
      <c r="PV449" s="141"/>
      <c r="PW449" s="141"/>
      <c r="PX449" s="141"/>
      <c r="PY449" s="141"/>
      <c r="PZ449" s="141"/>
      <c r="QA449" s="141"/>
      <c r="QB449" s="141"/>
      <c r="QC449" s="141"/>
      <c r="QD449" s="141"/>
      <c r="QE449" s="141"/>
      <c r="QF449" s="141"/>
    </row>
    <row r="450" spans="1:449" s="145" customFormat="1" ht="118.5" hidden="1" customHeight="1">
      <c r="A450" s="252">
        <v>434</v>
      </c>
      <c r="B450" s="253" t="s">
        <v>634</v>
      </c>
      <c r="C450" s="253" t="s">
        <v>635</v>
      </c>
      <c r="D450" s="255" t="s">
        <v>338</v>
      </c>
      <c r="E450" s="284" t="s">
        <v>315</v>
      </c>
      <c r="F450" s="253" t="s">
        <v>634</v>
      </c>
      <c r="G450" s="253" t="s">
        <v>635</v>
      </c>
      <c r="H450" s="253" t="s">
        <v>338</v>
      </c>
      <c r="I450" s="215" t="s">
        <v>636</v>
      </c>
      <c r="J450" s="215" t="s">
        <v>637</v>
      </c>
      <c r="K450" s="398" t="s">
        <v>638</v>
      </c>
      <c r="L450" s="398" t="s">
        <v>639</v>
      </c>
      <c r="M450" s="216" t="s">
        <v>640</v>
      </c>
      <c r="N450" s="398" t="s">
        <v>641</v>
      </c>
      <c r="O450" s="213" t="s">
        <v>24</v>
      </c>
      <c r="P450" s="213" t="s">
        <v>51</v>
      </c>
      <c r="Q450" s="213" t="s">
        <v>642</v>
      </c>
      <c r="R450" s="213" t="s">
        <v>250</v>
      </c>
      <c r="S450" s="213" t="s">
        <v>5383</v>
      </c>
      <c r="T450" s="213" t="s">
        <v>4728</v>
      </c>
      <c r="U450" s="213" t="s">
        <v>5329</v>
      </c>
      <c r="V450" s="213" t="s">
        <v>5330</v>
      </c>
      <c r="W450" s="255" t="s">
        <v>5384</v>
      </c>
      <c r="X450" s="284" t="s">
        <v>5385</v>
      </c>
      <c r="Y450" s="214" t="s">
        <v>5386</v>
      </c>
      <c r="Z450" s="284" t="s">
        <v>5387</v>
      </c>
      <c r="AA450" s="273">
        <v>1</v>
      </c>
      <c r="AB450" s="213" t="s">
        <v>5388</v>
      </c>
      <c r="AC450" s="213" t="s">
        <v>5389</v>
      </c>
      <c r="AD450" s="285">
        <v>1</v>
      </c>
      <c r="AE450" s="284" t="s">
        <v>5390</v>
      </c>
      <c r="AF450" s="286">
        <v>44607</v>
      </c>
      <c r="AG450" s="286">
        <v>44925</v>
      </c>
      <c r="AH450" s="257"/>
      <c r="AI450" s="213" t="s">
        <v>309</v>
      </c>
      <c r="AJ450" s="284" t="s">
        <v>309</v>
      </c>
      <c r="AK450" s="218">
        <f t="shared" si="59"/>
        <v>214</v>
      </c>
      <c r="AL450" s="278" t="s">
        <v>788</v>
      </c>
      <c r="AM450" s="316"/>
      <c r="AN450" s="316"/>
      <c r="AO450" s="316"/>
      <c r="AP450" s="317"/>
      <c r="AQ450" s="213"/>
      <c r="AR450" s="223"/>
      <c r="AS450" s="279"/>
      <c r="AT450" s="262"/>
      <c r="AU450" s="279"/>
      <c r="AV450" s="221"/>
      <c r="AW450" s="317"/>
      <c r="AX450" s="317"/>
      <c r="AY450" s="279"/>
      <c r="AZ450" s="221"/>
      <c r="BA450" s="247" t="s">
        <v>390</v>
      </c>
      <c r="BB450" s="265" t="s">
        <v>789</v>
      </c>
      <c r="BC450" s="496">
        <v>44620</v>
      </c>
      <c r="BD450" s="265" t="s">
        <v>575</v>
      </c>
      <c r="BE450" s="240" t="s">
        <v>576</v>
      </c>
      <c r="BF450" s="122">
        <v>0</v>
      </c>
      <c r="BG450" s="213" t="s">
        <v>386</v>
      </c>
      <c r="BH450" s="223">
        <v>-44620</v>
      </c>
      <c r="BI450" s="221" t="s">
        <v>398</v>
      </c>
      <c r="BJ450" s="267"/>
      <c r="BK450" s="267"/>
      <c r="BL450" s="267"/>
      <c r="BM450" s="267"/>
      <c r="BN450" s="221"/>
      <c r="BO450" s="267"/>
      <c r="BP450" s="268" t="s">
        <v>293</v>
      </c>
      <c r="BQ450" s="62" t="s">
        <v>2580</v>
      </c>
      <c r="BR450" s="269">
        <v>44712</v>
      </c>
      <c r="BS450" s="233" t="s">
        <v>3617</v>
      </c>
      <c r="BT450" s="234">
        <v>0</v>
      </c>
      <c r="BU450" s="235" t="s">
        <v>386</v>
      </c>
      <c r="BV450" s="223">
        <v>214</v>
      </c>
      <c r="BW450" s="221" t="s">
        <v>398</v>
      </c>
      <c r="BX450" s="249">
        <v>44714</v>
      </c>
      <c r="BY450" s="94" t="s">
        <v>5391</v>
      </c>
      <c r="BZ450" s="94" t="s">
        <v>722</v>
      </c>
      <c r="CA450" s="108">
        <v>0</v>
      </c>
      <c r="CB450" s="236" t="s">
        <v>293</v>
      </c>
      <c r="CC450" s="94"/>
      <c r="CD450" s="268" t="s">
        <v>293</v>
      </c>
      <c r="CE450" s="237">
        <v>44827</v>
      </c>
      <c r="CF450" s="238" t="s">
        <v>5392</v>
      </c>
      <c r="CG450" s="238" t="s">
        <v>5393</v>
      </c>
      <c r="CH450" s="238" t="s">
        <v>5394</v>
      </c>
      <c r="CI450" s="21">
        <v>0</v>
      </c>
      <c r="CJ450" s="235" t="str">
        <f t="shared" si="60"/>
        <v>SIN AVANCE</v>
      </c>
      <c r="CK450" s="223">
        <f t="shared" si="64"/>
        <v>214</v>
      </c>
      <c r="CL450" s="221" t="str">
        <f t="shared" si="65"/>
        <v>CON TIEMPO</v>
      </c>
      <c r="CM450" s="249">
        <v>44878</v>
      </c>
      <c r="CN450" s="70" t="s">
        <v>5395</v>
      </c>
      <c r="CO450" s="70" t="s">
        <v>722</v>
      </c>
      <c r="CP450" s="108"/>
      <c r="CQ450" s="281" t="s">
        <v>293</v>
      </c>
      <c r="CR450" s="94"/>
      <c r="CS450" s="249">
        <v>44963</v>
      </c>
      <c r="CT450" s="67" t="s">
        <v>5396</v>
      </c>
      <c r="CU450" s="67" t="s">
        <v>5397</v>
      </c>
      <c r="CV450" s="240" t="s">
        <v>5398</v>
      </c>
      <c r="CW450" s="21">
        <v>0</v>
      </c>
      <c r="CX450" s="235" t="str">
        <f t="shared" si="61"/>
        <v>SIN AVANCE</v>
      </c>
      <c r="CY450" s="223">
        <f t="shared" si="62"/>
        <v>214</v>
      </c>
      <c r="CZ450" s="221" t="str">
        <f>(IF(CQ450="CERRADO","NO APLICA ACCION CERRADA",IF(CY450&lt;=0,"VENCIDO",IF(AY450&lt;=$V$5,"POR VENCER","CON TIEMPO"))))</f>
        <v>POR VENCER</v>
      </c>
      <c r="DA450" s="249">
        <v>44969</v>
      </c>
      <c r="DB450" s="70" t="s">
        <v>5399</v>
      </c>
      <c r="DC450" s="70" t="s">
        <v>1468</v>
      </c>
      <c r="DD450" s="108">
        <v>1</v>
      </c>
      <c r="DE450" s="97" t="s">
        <v>294</v>
      </c>
      <c r="DF450" s="94"/>
      <c r="DG450" s="141"/>
      <c r="DH450" s="141"/>
      <c r="DI450" s="141"/>
      <c r="DJ450" s="141"/>
      <c r="DK450" s="141"/>
      <c r="DL450" s="141"/>
      <c r="DM450" s="141"/>
      <c r="DN450" s="141"/>
      <c r="DO450" s="141"/>
      <c r="DP450" s="141"/>
      <c r="DQ450" s="141"/>
      <c r="DR450" s="141"/>
      <c r="DS450" s="141"/>
      <c r="DT450" s="141"/>
      <c r="DU450" s="141"/>
      <c r="DV450" s="141"/>
      <c r="DW450" s="141"/>
      <c r="DX450" s="141"/>
      <c r="DY450" s="141"/>
      <c r="DZ450" s="141"/>
      <c r="EA450" s="141"/>
      <c r="EB450" s="141"/>
      <c r="EC450" s="141"/>
      <c r="ED450" s="141"/>
      <c r="EE450" s="141"/>
      <c r="EF450" s="141"/>
      <c r="EG450" s="141"/>
      <c r="EH450" s="141"/>
      <c r="EI450" s="141"/>
      <c r="EJ450" s="141"/>
      <c r="EK450" s="141"/>
      <c r="EL450" s="141"/>
      <c r="EM450" s="141"/>
      <c r="EN450" s="141"/>
      <c r="EO450" s="141"/>
      <c r="EP450" s="141"/>
      <c r="EQ450" s="141"/>
      <c r="ER450" s="141"/>
      <c r="ES450" s="141"/>
      <c r="ET450" s="141"/>
      <c r="EU450" s="141"/>
      <c r="EV450" s="141"/>
      <c r="EW450" s="141"/>
      <c r="EX450" s="141"/>
      <c r="EY450" s="141"/>
      <c r="EZ450" s="141"/>
      <c r="FA450" s="141"/>
      <c r="FB450" s="141"/>
      <c r="FC450" s="141"/>
      <c r="FD450" s="141"/>
      <c r="FE450" s="141"/>
      <c r="FF450" s="141"/>
      <c r="FG450" s="141"/>
      <c r="FH450" s="141"/>
      <c r="FI450" s="141"/>
      <c r="FJ450" s="141"/>
      <c r="FK450" s="141"/>
      <c r="FL450" s="141"/>
      <c r="FM450" s="141"/>
      <c r="FN450" s="141"/>
      <c r="FO450" s="141"/>
      <c r="FP450" s="141"/>
      <c r="FQ450" s="141"/>
      <c r="FR450" s="141"/>
      <c r="FS450" s="141"/>
      <c r="FT450" s="141"/>
      <c r="FU450" s="141"/>
      <c r="FV450" s="141"/>
      <c r="FW450" s="141"/>
      <c r="FX450" s="141"/>
      <c r="FY450" s="141"/>
      <c r="FZ450" s="141"/>
      <c r="GA450" s="141"/>
      <c r="GB450" s="141"/>
      <c r="GC450" s="141"/>
      <c r="GD450" s="141"/>
      <c r="GE450" s="141"/>
      <c r="GF450" s="141"/>
      <c r="GG450" s="141"/>
      <c r="GH450" s="141"/>
      <c r="GI450" s="141"/>
      <c r="GJ450" s="141"/>
      <c r="GK450" s="141"/>
      <c r="GL450" s="141"/>
      <c r="GM450" s="141"/>
      <c r="GN450" s="141"/>
      <c r="GO450" s="141"/>
      <c r="GP450" s="141"/>
      <c r="GQ450" s="141"/>
      <c r="GR450" s="141"/>
      <c r="GS450" s="141"/>
      <c r="GT450" s="141"/>
      <c r="GU450" s="141"/>
      <c r="GV450" s="141"/>
      <c r="GW450" s="141"/>
      <c r="GX450" s="141"/>
      <c r="GY450" s="141"/>
      <c r="GZ450" s="141"/>
      <c r="HA450" s="141"/>
      <c r="HB450" s="141"/>
      <c r="HC450" s="141"/>
      <c r="HD450" s="141"/>
      <c r="HE450" s="141"/>
      <c r="HF450" s="141"/>
      <c r="HG450" s="141"/>
      <c r="HH450" s="141"/>
      <c r="HI450" s="141"/>
      <c r="HJ450" s="141"/>
      <c r="HK450" s="141"/>
      <c r="HL450" s="141"/>
      <c r="HM450" s="141"/>
      <c r="HN450" s="141"/>
      <c r="HO450" s="141"/>
      <c r="HP450" s="141"/>
      <c r="HQ450" s="141"/>
      <c r="HR450" s="141"/>
      <c r="HS450" s="141"/>
      <c r="HT450" s="141"/>
      <c r="HU450" s="141"/>
      <c r="HV450" s="141"/>
      <c r="HW450" s="141"/>
      <c r="HX450" s="141"/>
      <c r="HY450" s="141"/>
      <c r="HZ450" s="141"/>
      <c r="IA450" s="141"/>
      <c r="IB450" s="141"/>
      <c r="IC450" s="141"/>
      <c r="ID450" s="141"/>
      <c r="IE450" s="141"/>
      <c r="IF450" s="141"/>
      <c r="IG450" s="141"/>
      <c r="IH450" s="141"/>
      <c r="II450" s="141"/>
      <c r="IJ450" s="141"/>
      <c r="IK450" s="141"/>
      <c r="IL450" s="141"/>
      <c r="IM450" s="141"/>
      <c r="IN450" s="141"/>
      <c r="IO450" s="141"/>
      <c r="IP450" s="141"/>
      <c r="IQ450" s="141"/>
      <c r="IR450" s="141"/>
      <c r="IS450" s="141"/>
      <c r="IT450" s="141"/>
      <c r="IU450" s="141"/>
      <c r="IV450" s="141"/>
      <c r="IW450" s="141"/>
      <c r="IX450" s="141"/>
      <c r="IY450" s="141"/>
      <c r="IZ450" s="141"/>
      <c r="JA450" s="141"/>
      <c r="JB450" s="141"/>
      <c r="JC450" s="141"/>
      <c r="JD450" s="141"/>
      <c r="JE450" s="141"/>
      <c r="JF450" s="141"/>
      <c r="JG450" s="141"/>
      <c r="JH450" s="141"/>
      <c r="JI450" s="141"/>
      <c r="JJ450" s="141"/>
      <c r="JK450" s="141"/>
      <c r="JL450" s="141"/>
      <c r="JM450" s="141"/>
      <c r="JN450" s="141"/>
      <c r="JO450" s="141"/>
      <c r="JP450" s="141"/>
      <c r="JQ450" s="141"/>
      <c r="JR450" s="141"/>
      <c r="JS450" s="141"/>
      <c r="JT450" s="141"/>
      <c r="JU450" s="141"/>
      <c r="JV450" s="141"/>
      <c r="JW450" s="141"/>
      <c r="JX450" s="141"/>
      <c r="JY450" s="141"/>
      <c r="JZ450" s="141"/>
      <c r="KA450" s="141"/>
      <c r="KB450" s="141"/>
      <c r="KC450" s="141"/>
      <c r="KD450" s="141"/>
      <c r="KE450" s="141"/>
      <c r="KF450" s="141"/>
      <c r="KG450" s="141"/>
      <c r="KH450" s="141"/>
      <c r="KI450" s="141"/>
      <c r="KJ450" s="141"/>
      <c r="KK450" s="141"/>
      <c r="KL450" s="141"/>
      <c r="KM450" s="141"/>
      <c r="KN450" s="141"/>
      <c r="KO450" s="141"/>
      <c r="KP450" s="141"/>
      <c r="KQ450" s="141"/>
      <c r="KR450" s="141"/>
      <c r="KS450" s="141"/>
      <c r="KT450" s="141"/>
      <c r="KU450" s="141"/>
      <c r="KV450" s="141"/>
      <c r="KW450" s="141"/>
      <c r="KX450" s="141"/>
      <c r="KY450" s="141"/>
      <c r="KZ450" s="141"/>
      <c r="LA450" s="141"/>
      <c r="LB450" s="141"/>
      <c r="LC450" s="141"/>
      <c r="LD450" s="141"/>
      <c r="LE450" s="141"/>
      <c r="LF450" s="141"/>
      <c r="LG450" s="141"/>
      <c r="LH450" s="141"/>
      <c r="LI450" s="141"/>
      <c r="LJ450" s="141"/>
      <c r="LK450" s="141"/>
      <c r="LL450" s="141"/>
      <c r="LM450" s="141"/>
      <c r="LN450" s="141"/>
      <c r="LO450" s="141"/>
      <c r="LP450" s="141"/>
      <c r="LQ450" s="141"/>
      <c r="LR450" s="141"/>
      <c r="LS450" s="141"/>
      <c r="LT450" s="141"/>
      <c r="LU450" s="141"/>
      <c r="LV450" s="141"/>
      <c r="LW450" s="141"/>
      <c r="LX450" s="141"/>
      <c r="LY450" s="141"/>
      <c r="LZ450" s="141"/>
      <c r="MA450" s="141"/>
      <c r="MB450" s="141"/>
      <c r="MC450" s="141"/>
      <c r="MD450" s="141"/>
      <c r="ME450" s="141"/>
      <c r="MF450" s="141"/>
      <c r="MG450" s="141"/>
      <c r="MH450" s="141"/>
      <c r="MI450" s="141"/>
      <c r="MJ450" s="141"/>
      <c r="MK450" s="141"/>
      <c r="ML450" s="141"/>
      <c r="MM450" s="141"/>
      <c r="MN450" s="141"/>
      <c r="MO450" s="141"/>
      <c r="MP450" s="141"/>
      <c r="MQ450" s="141"/>
      <c r="MR450" s="141"/>
      <c r="MS450" s="141"/>
      <c r="MT450" s="141"/>
      <c r="MU450" s="141"/>
      <c r="MV450" s="141"/>
      <c r="MW450" s="141"/>
      <c r="MX450" s="141"/>
      <c r="MY450" s="141"/>
      <c r="MZ450" s="141"/>
      <c r="NA450" s="141"/>
      <c r="NB450" s="141"/>
      <c r="NC450" s="141"/>
      <c r="ND450" s="141"/>
      <c r="NE450" s="141"/>
      <c r="NF450" s="141"/>
      <c r="NG450" s="141"/>
      <c r="NH450" s="141"/>
      <c r="NI450" s="141"/>
      <c r="NJ450" s="141"/>
      <c r="NK450" s="141"/>
      <c r="NL450" s="141"/>
      <c r="NM450" s="141"/>
      <c r="NN450" s="141"/>
      <c r="NO450" s="141"/>
      <c r="NP450" s="141"/>
      <c r="NQ450" s="141"/>
      <c r="NR450" s="141"/>
      <c r="NS450" s="141"/>
      <c r="NT450" s="141"/>
      <c r="NU450" s="141"/>
      <c r="NV450" s="141"/>
      <c r="NW450" s="141"/>
      <c r="NX450" s="141"/>
      <c r="NY450" s="141"/>
      <c r="NZ450" s="141"/>
      <c r="OA450" s="141"/>
      <c r="OB450" s="141"/>
      <c r="OC450" s="141"/>
      <c r="OD450" s="141"/>
      <c r="OE450" s="141"/>
      <c r="OF450" s="141"/>
      <c r="OG450" s="141"/>
      <c r="OH450" s="141"/>
      <c r="OI450" s="141"/>
      <c r="OJ450" s="141"/>
      <c r="OK450" s="141"/>
      <c r="OL450" s="141"/>
      <c r="OM450" s="141"/>
      <c r="ON450" s="141"/>
      <c r="OO450" s="141"/>
      <c r="OP450" s="141"/>
      <c r="OQ450" s="141"/>
      <c r="OR450" s="141"/>
      <c r="OS450" s="141"/>
      <c r="OT450" s="141"/>
      <c r="OU450" s="141"/>
      <c r="OV450" s="141"/>
      <c r="OW450" s="141"/>
      <c r="OX450" s="141"/>
      <c r="OY450" s="141"/>
      <c r="OZ450" s="141"/>
      <c r="PA450" s="141"/>
      <c r="PB450" s="141"/>
      <c r="PC450" s="141"/>
      <c r="PD450" s="141"/>
      <c r="PE450" s="141"/>
      <c r="PF450" s="141"/>
      <c r="PG450" s="141"/>
      <c r="PH450" s="141"/>
      <c r="PI450" s="141"/>
      <c r="PJ450" s="141"/>
      <c r="PK450" s="141"/>
      <c r="PL450" s="141"/>
      <c r="PM450" s="141"/>
      <c r="PN450" s="141"/>
      <c r="PO450" s="141"/>
      <c r="PP450" s="141"/>
      <c r="PQ450" s="141"/>
      <c r="PR450" s="141"/>
      <c r="PS450" s="141"/>
      <c r="PT450" s="141"/>
      <c r="PU450" s="141"/>
      <c r="PV450" s="141"/>
      <c r="PW450" s="141"/>
      <c r="PX450" s="141"/>
      <c r="PY450" s="141"/>
      <c r="PZ450" s="141"/>
      <c r="QA450" s="141"/>
      <c r="QB450" s="141"/>
      <c r="QC450" s="141"/>
      <c r="QD450" s="141"/>
      <c r="QE450" s="141"/>
      <c r="QF450" s="141"/>
    </row>
    <row r="451" spans="1:449" s="145" customFormat="1" ht="118.5" hidden="1" customHeight="1">
      <c r="A451" s="252">
        <v>435</v>
      </c>
      <c r="B451" s="253" t="s">
        <v>634</v>
      </c>
      <c r="C451" s="253" t="s">
        <v>635</v>
      </c>
      <c r="D451" s="255" t="s">
        <v>338</v>
      </c>
      <c r="E451" s="284" t="s">
        <v>315</v>
      </c>
      <c r="F451" s="253" t="s">
        <v>634</v>
      </c>
      <c r="G451" s="253" t="s">
        <v>635</v>
      </c>
      <c r="H451" s="253" t="s">
        <v>338</v>
      </c>
      <c r="I451" s="215" t="s">
        <v>2211</v>
      </c>
      <c r="J451" s="215" t="s">
        <v>637</v>
      </c>
      <c r="K451" s="398" t="s">
        <v>638</v>
      </c>
      <c r="L451" s="398" t="s">
        <v>639</v>
      </c>
      <c r="M451" s="216" t="s">
        <v>640</v>
      </c>
      <c r="N451" s="398" t="s">
        <v>641</v>
      </c>
      <c r="O451" s="213" t="s">
        <v>24</v>
      </c>
      <c r="P451" s="213" t="s">
        <v>5400</v>
      </c>
      <c r="Q451" s="213" t="s">
        <v>642</v>
      </c>
      <c r="R451" s="213" t="s">
        <v>250</v>
      </c>
      <c r="S451" s="213" t="s">
        <v>5401</v>
      </c>
      <c r="T451" s="213" t="s">
        <v>4741</v>
      </c>
      <c r="U451" s="213" t="s">
        <v>5329</v>
      </c>
      <c r="V451" s="213" t="s">
        <v>5330</v>
      </c>
      <c r="W451" s="255" t="s">
        <v>5402</v>
      </c>
      <c r="X451" s="284" t="s">
        <v>5403</v>
      </c>
      <c r="Y451" s="214" t="s">
        <v>5404</v>
      </c>
      <c r="Z451" s="284" t="s">
        <v>5405</v>
      </c>
      <c r="AA451" s="273">
        <v>1</v>
      </c>
      <c r="AB451" s="213" t="s">
        <v>5406</v>
      </c>
      <c r="AC451" s="213" t="s">
        <v>5406</v>
      </c>
      <c r="AD451" s="285">
        <v>1</v>
      </c>
      <c r="AE451" s="284" t="s">
        <v>5406</v>
      </c>
      <c r="AF451" s="286">
        <v>44607</v>
      </c>
      <c r="AG451" s="286">
        <v>44742</v>
      </c>
      <c r="AH451" s="257"/>
      <c r="AI451" s="213" t="s">
        <v>309</v>
      </c>
      <c r="AJ451" s="284" t="s">
        <v>309</v>
      </c>
      <c r="AK451" s="218">
        <f t="shared" si="59"/>
        <v>31</v>
      </c>
      <c r="AL451" s="278" t="s">
        <v>788</v>
      </c>
      <c r="AM451" s="316"/>
      <c r="AN451" s="316"/>
      <c r="AO451" s="316"/>
      <c r="AP451" s="317"/>
      <c r="AQ451" s="213"/>
      <c r="AR451" s="223"/>
      <c r="AS451" s="279"/>
      <c r="AT451" s="262"/>
      <c r="AU451" s="279"/>
      <c r="AV451" s="221"/>
      <c r="AW451" s="317"/>
      <c r="AX451" s="317"/>
      <c r="AY451" s="279"/>
      <c r="AZ451" s="221"/>
      <c r="BA451" s="247" t="s">
        <v>390</v>
      </c>
      <c r="BB451" s="265" t="s">
        <v>789</v>
      </c>
      <c r="BC451" s="496">
        <v>44620</v>
      </c>
      <c r="BD451" s="265" t="s">
        <v>575</v>
      </c>
      <c r="BE451" s="240" t="s">
        <v>576</v>
      </c>
      <c r="BF451" s="122">
        <v>0</v>
      </c>
      <c r="BG451" s="213" t="s">
        <v>386</v>
      </c>
      <c r="BH451" s="223">
        <v>-44620</v>
      </c>
      <c r="BI451" s="221" t="s">
        <v>398</v>
      </c>
      <c r="BJ451" s="267"/>
      <c r="BK451" s="267"/>
      <c r="BL451" s="267"/>
      <c r="BM451" s="267"/>
      <c r="BN451" s="221"/>
      <c r="BO451" s="267"/>
      <c r="BP451" s="268" t="s">
        <v>293</v>
      </c>
      <c r="BQ451" s="62" t="s">
        <v>2580</v>
      </c>
      <c r="BR451" s="269">
        <v>44712</v>
      </c>
      <c r="BS451" s="233" t="s">
        <v>3617</v>
      </c>
      <c r="BT451" s="234">
        <v>0</v>
      </c>
      <c r="BU451" s="235" t="s">
        <v>386</v>
      </c>
      <c r="BV451" s="223">
        <v>31</v>
      </c>
      <c r="BW451" s="221" t="s">
        <v>398</v>
      </c>
      <c r="BX451" s="249">
        <v>44734</v>
      </c>
      <c r="BY451" s="94" t="s">
        <v>5407</v>
      </c>
      <c r="BZ451" s="94" t="s">
        <v>722</v>
      </c>
      <c r="CA451" s="108">
        <v>0</v>
      </c>
      <c r="CB451" s="236" t="s">
        <v>293</v>
      </c>
      <c r="CC451" s="94"/>
      <c r="CD451" s="268" t="s">
        <v>293</v>
      </c>
      <c r="CE451" s="237">
        <v>44827</v>
      </c>
      <c r="CF451" s="238" t="s">
        <v>1447</v>
      </c>
      <c r="CG451" s="238" t="s">
        <v>1447</v>
      </c>
      <c r="CH451" s="238" t="s">
        <v>1447</v>
      </c>
      <c r="CI451" s="21">
        <v>0</v>
      </c>
      <c r="CJ451" s="235" t="str">
        <f t="shared" si="60"/>
        <v>SIN AVANCE</v>
      </c>
      <c r="CK451" s="223">
        <f t="shared" si="64"/>
        <v>31</v>
      </c>
      <c r="CL451" s="221" t="str">
        <f t="shared" si="65"/>
        <v>CON TIEMPO</v>
      </c>
      <c r="CM451" s="249">
        <v>44878</v>
      </c>
      <c r="CN451" s="94" t="s">
        <v>5408</v>
      </c>
      <c r="CO451" s="70" t="s">
        <v>722</v>
      </c>
      <c r="CP451" s="108"/>
      <c r="CQ451" s="236" t="s">
        <v>387</v>
      </c>
      <c r="CR451" s="94"/>
      <c r="CS451" s="249">
        <v>44963</v>
      </c>
      <c r="CT451" s="17" t="s">
        <v>5409</v>
      </c>
      <c r="CU451" s="17" t="s">
        <v>5410</v>
      </c>
      <c r="CV451" s="495"/>
      <c r="CW451" s="21">
        <v>1</v>
      </c>
      <c r="CX451" s="235" t="str">
        <f t="shared" si="61"/>
        <v>CUMPLIMIENTO TOTAL</v>
      </c>
      <c r="CY451" s="223">
        <f t="shared" si="62"/>
        <v>31</v>
      </c>
      <c r="CZ451" s="221" t="str">
        <f>(IF(CQ451="CERRADO","NO APLICA ACCION CERRADA",IF(CY451&lt;=0,"VENCIDO",IF(AY451&lt;=$V$5,"POR VENCER","CON TIEMPO"))))</f>
        <v>POR VENCER</v>
      </c>
      <c r="DA451" s="94"/>
      <c r="DB451" s="70" t="s">
        <v>5411</v>
      </c>
      <c r="DC451" s="70" t="s">
        <v>1468</v>
      </c>
      <c r="DD451" s="108">
        <v>1</v>
      </c>
      <c r="DE451" s="97" t="s">
        <v>294</v>
      </c>
      <c r="DF451" s="94"/>
      <c r="DG451" s="141"/>
      <c r="DH451" s="141"/>
      <c r="DI451" s="141"/>
      <c r="DJ451" s="141"/>
      <c r="DK451" s="141"/>
      <c r="DL451" s="141"/>
      <c r="DM451" s="141"/>
      <c r="DN451" s="141"/>
      <c r="DO451" s="141"/>
      <c r="DP451" s="141"/>
      <c r="DQ451" s="141"/>
      <c r="DR451" s="141"/>
      <c r="DS451" s="141"/>
      <c r="DT451" s="141"/>
      <c r="DU451" s="141"/>
      <c r="DV451" s="141"/>
      <c r="DW451" s="141"/>
      <c r="DX451" s="141"/>
      <c r="DY451" s="141"/>
      <c r="DZ451" s="141"/>
      <c r="EA451" s="141"/>
      <c r="EB451" s="141"/>
      <c r="EC451" s="141"/>
      <c r="ED451" s="141"/>
      <c r="EE451" s="141"/>
      <c r="EF451" s="141"/>
      <c r="EG451" s="141"/>
      <c r="EH451" s="141"/>
      <c r="EI451" s="141"/>
      <c r="EJ451" s="141"/>
      <c r="EK451" s="141"/>
      <c r="EL451" s="141"/>
      <c r="EM451" s="141"/>
      <c r="EN451" s="141"/>
      <c r="EO451" s="141"/>
      <c r="EP451" s="141"/>
      <c r="EQ451" s="141"/>
      <c r="ER451" s="141"/>
      <c r="ES451" s="141"/>
      <c r="ET451" s="141"/>
      <c r="EU451" s="141"/>
      <c r="EV451" s="141"/>
      <c r="EW451" s="141"/>
      <c r="EX451" s="141"/>
      <c r="EY451" s="141"/>
      <c r="EZ451" s="141"/>
      <c r="FA451" s="141"/>
      <c r="FB451" s="141"/>
      <c r="FC451" s="141"/>
      <c r="FD451" s="141"/>
      <c r="FE451" s="141"/>
      <c r="FF451" s="141"/>
      <c r="FG451" s="141"/>
      <c r="FH451" s="141"/>
      <c r="FI451" s="141"/>
      <c r="FJ451" s="141"/>
      <c r="FK451" s="141"/>
      <c r="FL451" s="141"/>
      <c r="FM451" s="141"/>
      <c r="FN451" s="141"/>
      <c r="FO451" s="141"/>
      <c r="FP451" s="141"/>
      <c r="FQ451" s="141"/>
      <c r="FR451" s="141"/>
      <c r="FS451" s="141"/>
      <c r="FT451" s="141"/>
      <c r="FU451" s="141"/>
      <c r="FV451" s="141"/>
      <c r="FW451" s="141"/>
      <c r="FX451" s="141"/>
      <c r="FY451" s="141"/>
      <c r="FZ451" s="141"/>
      <c r="GA451" s="141"/>
      <c r="GB451" s="141"/>
      <c r="GC451" s="141"/>
      <c r="GD451" s="141"/>
      <c r="GE451" s="141"/>
      <c r="GF451" s="141"/>
      <c r="GG451" s="141"/>
      <c r="GH451" s="141"/>
      <c r="GI451" s="141"/>
      <c r="GJ451" s="141"/>
      <c r="GK451" s="141"/>
      <c r="GL451" s="141"/>
      <c r="GM451" s="141"/>
      <c r="GN451" s="141"/>
      <c r="GO451" s="141"/>
      <c r="GP451" s="141"/>
      <c r="GQ451" s="141"/>
      <c r="GR451" s="141"/>
      <c r="GS451" s="141"/>
      <c r="GT451" s="141"/>
      <c r="GU451" s="141"/>
      <c r="GV451" s="141"/>
      <c r="GW451" s="141"/>
      <c r="GX451" s="141"/>
      <c r="GY451" s="141"/>
      <c r="GZ451" s="141"/>
      <c r="HA451" s="141"/>
      <c r="HB451" s="141"/>
      <c r="HC451" s="141"/>
      <c r="HD451" s="141"/>
      <c r="HE451" s="141"/>
      <c r="HF451" s="141"/>
      <c r="HG451" s="141"/>
      <c r="HH451" s="141"/>
      <c r="HI451" s="141"/>
      <c r="HJ451" s="141"/>
      <c r="HK451" s="141"/>
      <c r="HL451" s="141"/>
      <c r="HM451" s="141"/>
      <c r="HN451" s="141"/>
      <c r="HO451" s="141"/>
      <c r="HP451" s="141"/>
      <c r="HQ451" s="141"/>
      <c r="HR451" s="141"/>
      <c r="HS451" s="141"/>
      <c r="HT451" s="141"/>
      <c r="HU451" s="141"/>
      <c r="HV451" s="141"/>
      <c r="HW451" s="141"/>
      <c r="HX451" s="141"/>
      <c r="HY451" s="141"/>
      <c r="HZ451" s="141"/>
      <c r="IA451" s="141"/>
      <c r="IB451" s="141"/>
      <c r="IC451" s="141"/>
      <c r="ID451" s="141"/>
      <c r="IE451" s="141"/>
      <c r="IF451" s="141"/>
      <c r="IG451" s="141"/>
      <c r="IH451" s="141"/>
      <c r="II451" s="141"/>
      <c r="IJ451" s="141"/>
      <c r="IK451" s="141"/>
      <c r="IL451" s="141"/>
      <c r="IM451" s="141"/>
      <c r="IN451" s="141"/>
      <c r="IO451" s="141"/>
      <c r="IP451" s="141"/>
      <c r="IQ451" s="141"/>
      <c r="IR451" s="141"/>
      <c r="IS451" s="141"/>
      <c r="IT451" s="141"/>
      <c r="IU451" s="141"/>
      <c r="IV451" s="141"/>
      <c r="IW451" s="141"/>
      <c r="IX451" s="141"/>
      <c r="IY451" s="141"/>
      <c r="IZ451" s="141"/>
      <c r="JA451" s="141"/>
      <c r="JB451" s="141"/>
      <c r="JC451" s="141"/>
      <c r="JD451" s="141"/>
      <c r="JE451" s="141"/>
      <c r="JF451" s="141"/>
      <c r="JG451" s="141"/>
      <c r="JH451" s="141"/>
      <c r="JI451" s="141"/>
      <c r="JJ451" s="141"/>
      <c r="JK451" s="141"/>
      <c r="JL451" s="141"/>
      <c r="JM451" s="141"/>
      <c r="JN451" s="141"/>
      <c r="JO451" s="141"/>
      <c r="JP451" s="141"/>
      <c r="JQ451" s="141"/>
      <c r="JR451" s="141"/>
      <c r="JS451" s="141"/>
      <c r="JT451" s="141"/>
      <c r="JU451" s="141"/>
      <c r="JV451" s="141"/>
      <c r="JW451" s="141"/>
      <c r="JX451" s="141"/>
      <c r="JY451" s="141"/>
      <c r="JZ451" s="141"/>
      <c r="KA451" s="141"/>
      <c r="KB451" s="141"/>
      <c r="KC451" s="141"/>
      <c r="KD451" s="141"/>
      <c r="KE451" s="141"/>
      <c r="KF451" s="141"/>
      <c r="KG451" s="141"/>
      <c r="KH451" s="141"/>
      <c r="KI451" s="141"/>
      <c r="KJ451" s="141"/>
      <c r="KK451" s="141"/>
      <c r="KL451" s="141"/>
      <c r="KM451" s="141"/>
      <c r="KN451" s="141"/>
      <c r="KO451" s="141"/>
      <c r="KP451" s="141"/>
      <c r="KQ451" s="141"/>
      <c r="KR451" s="141"/>
      <c r="KS451" s="141"/>
      <c r="KT451" s="141"/>
      <c r="KU451" s="141"/>
      <c r="KV451" s="141"/>
      <c r="KW451" s="141"/>
      <c r="KX451" s="141"/>
      <c r="KY451" s="141"/>
      <c r="KZ451" s="141"/>
      <c r="LA451" s="141"/>
      <c r="LB451" s="141"/>
      <c r="LC451" s="141"/>
      <c r="LD451" s="141"/>
      <c r="LE451" s="141"/>
      <c r="LF451" s="141"/>
      <c r="LG451" s="141"/>
      <c r="LH451" s="141"/>
      <c r="LI451" s="141"/>
      <c r="LJ451" s="141"/>
      <c r="LK451" s="141"/>
      <c r="LL451" s="141"/>
      <c r="LM451" s="141"/>
      <c r="LN451" s="141"/>
      <c r="LO451" s="141"/>
      <c r="LP451" s="141"/>
      <c r="LQ451" s="141"/>
      <c r="LR451" s="141"/>
      <c r="LS451" s="141"/>
      <c r="LT451" s="141"/>
      <c r="LU451" s="141"/>
      <c r="LV451" s="141"/>
      <c r="LW451" s="141"/>
      <c r="LX451" s="141"/>
      <c r="LY451" s="141"/>
      <c r="LZ451" s="141"/>
      <c r="MA451" s="141"/>
      <c r="MB451" s="141"/>
      <c r="MC451" s="141"/>
      <c r="MD451" s="141"/>
      <c r="ME451" s="141"/>
      <c r="MF451" s="141"/>
      <c r="MG451" s="141"/>
      <c r="MH451" s="141"/>
      <c r="MI451" s="141"/>
      <c r="MJ451" s="141"/>
      <c r="MK451" s="141"/>
      <c r="ML451" s="141"/>
      <c r="MM451" s="141"/>
      <c r="MN451" s="141"/>
      <c r="MO451" s="141"/>
      <c r="MP451" s="141"/>
      <c r="MQ451" s="141"/>
      <c r="MR451" s="141"/>
      <c r="MS451" s="141"/>
      <c r="MT451" s="141"/>
      <c r="MU451" s="141"/>
      <c r="MV451" s="141"/>
      <c r="MW451" s="141"/>
      <c r="MX451" s="141"/>
      <c r="MY451" s="141"/>
      <c r="MZ451" s="141"/>
      <c r="NA451" s="141"/>
      <c r="NB451" s="141"/>
      <c r="NC451" s="141"/>
      <c r="ND451" s="141"/>
      <c r="NE451" s="141"/>
      <c r="NF451" s="141"/>
      <c r="NG451" s="141"/>
      <c r="NH451" s="141"/>
      <c r="NI451" s="141"/>
      <c r="NJ451" s="141"/>
      <c r="NK451" s="141"/>
      <c r="NL451" s="141"/>
      <c r="NM451" s="141"/>
      <c r="NN451" s="141"/>
      <c r="NO451" s="141"/>
      <c r="NP451" s="141"/>
      <c r="NQ451" s="141"/>
      <c r="NR451" s="141"/>
      <c r="NS451" s="141"/>
      <c r="NT451" s="141"/>
      <c r="NU451" s="141"/>
      <c r="NV451" s="141"/>
      <c r="NW451" s="141"/>
      <c r="NX451" s="141"/>
      <c r="NY451" s="141"/>
      <c r="NZ451" s="141"/>
      <c r="OA451" s="141"/>
      <c r="OB451" s="141"/>
      <c r="OC451" s="141"/>
      <c r="OD451" s="141"/>
      <c r="OE451" s="141"/>
      <c r="OF451" s="141"/>
      <c r="OG451" s="141"/>
      <c r="OH451" s="141"/>
      <c r="OI451" s="141"/>
      <c r="OJ451" s="141"/>
      <c r="OK451" s="141"/>
      <c r="OL451" s="141"/>
      <c r="OM451" s="141"/>
      <c r="ON451" s="141"/>
      <c r="OO451" s="141"/>
      <c r="OP451" s="141"/>
      <c r="OQ451" s="141"/>
      <c r="OR451" s="141"/>
      <c r="OS451" s="141"/>
      <c r="OT451" s="141"/>
      <c r="OU451" s="141"/>
      <c r="OV451" s="141"/>
      <c r="OW451" s="141"/>
      <c r="OX451" s="141"/>
      <c r="OY451" s="141"/>
      <c r="OZ451" s="141"/>
      <c r="PA451" s="141"/>
      <c r="PB451" s="141"/>
      <c r="PC451" s="141"/>
      <c r="PD451" s="141"/>
      <c r="PE451" s="141"/>
      <c r="PF451" s="141"/>
      <c r="PG451" s="141"/>
      <c r="PH451" s="141"/>
      <c r="PI451" s="141"/>
      <c r="PJ451" s="141"/>
      <c r="PK451" s="141"/>
      <c r="PL451" s="141"/>
      <c r="PM451" s="141"/>
      <c r="PN451" s="141"/>
      <c r="PO451" s="141"/>
      <c r="PP451" s="141"/>
      <c r="PQ451" s="141"/>
      <c r="PR451" s="141"/>
      <c r="PS451" s="141"/>
      <c r="PT451" s="141"/>
      <c r="PU451" s="141"/>
      <c r="PV451" s="141"/>
      <c r="PW451" s="141"/>
      <c r="PX451" s="141"/>
      <c r="PY451" s="141"/>
      <c r="PZ451" s="141"/>
      <c r="QA451" s="141"/>
      <c r="QB451" s="141"/>
      <c r="QC451" s="141"/>
      <c r="QD451" s="141"/>
      <c r="QE451" s="141"/>
      <c r="QF451" s="141"/>
    </row>
    <row r="452" spans="1:449" s="251" customFormat="1" ht="118.5" hidden="1" customHeight="1">
      <c r="A452" s="252">
        <v>436</v>
      </c>
      <c r="B452" s="253" t="s">
        <v>634</v>
      </c>
      <c r="C452" s="253" t="s">
        <v>635</v>
      </c>
      <c r="D452" s="255" t="s">
        <v>338</v>
      </c>
      <c r="E452" s="284" t="s">
        <v>5412</v>
      </c>
      <c r="F452" s="213" t="s">
        <v>1877</v>
      </c>
      <c r="G452" s="256" t="s">
        <v>269</v>
      </c>
      <c r="H452" s="213" t="s">
        <v>341</v>
      </c>
      <c r="I452" s="213" t="s">
        <v>1914</v>
      </c>
      <c r="J452" s="395" t="s">
        <v>102</v>
      </c>
      <c r="K452" s="395" t="s">
        <v>638</v>
      </c>
      <c r="L452" s="395" t="s">
        <v>639</v>
      </c>
      <c r="M452" s="288" t="s">
        <v>1879</v>
      </c>
      <c r="N452" s="395" t="s">
        <v>1880</v>
      </c>
      <c r="O452" s="213" t="s">
        <v>24</v>
      </c>
      <c r="P452" s="213" t="s">
        <v>52</v>
      </c>
      <c r="Q452" s="213" t="s">
        <v>642</v>
      </c>
      <c r="R452" s="213" t="s">
        <v>250</v>
      </c>
      <c r="S452" s="213" t="s">
        <v>5413</v>
      </c>
      <c r="T452" s="213" t="s">
        <v>4749</v>
      </c>
      <c r="U452" s="213" t="s">
        <v>5329</v>
      </c>
      <c r="V452" s="213" t="s">
        <v>5330</v>
      </c>
      <c r="W452" s="255" t="s">
        <v>5414</v>
      </c>
      <c r="X452" s="284" t="s">
        <v>5415</v>
      </c>
      <c r="Y452" s="214" t="s">
        <v>5416</v>
      </c>
      <c r="Z452" s="284" t="s">
        <v>5417</v>
      </c>
      <c r="AA452" s="273">
        <v>1</v>
      </c>
      <c r="AB452" s="213" t="s">
        <v>5418</v>
      </c>
      <c r="AC452" s="213" t="s">
        <v>5419</v>
      </c>
      <c r="AD452" s="285">
        <v>1</v>
      </c>
      <c r="AE452" s="284" t="s">
        <v>5420</v>
      </c>
      <c r="AF452" s="286">
        <v>44607</v>
      </c>
      <c r="AG452" s="286">
        <v>44681</v>
      </c>
      <c r="AH452" s="260">
        <v>44743</v>
      </c>
      <c r="AI452" s="213" t="s">
        <v>309</v>
      </c>
      <c r="AJ452" s="284" t="s">
        <v>309</v>
      </c>
      <c r="AK452" s="218">
        <f t="shared" si="59"/>
        <v>-30</v>
      </c>
      <c r="AL452" s="278" t="s">
        <v>788</v>
      </c>
      <c r="AM452" s="316"/>
      <c r="AN452" s="316"/>
      <c r="AO452" s="316"/>
      <c r="AP452" s="317"/>
      <c r="AQ452" s="213"/>
      <c r="AR452" s="223"/>
      <c r="AS452" s="279"/>
      <c r="AT452" s="262"/>
      <c r="AU452" s="279"/>
      <c r="AV452" s="221"/>
      <c r="AW452" s="317"/>
      <c r="AX452" s="317"/>
      <c r="AY452" s="279"/>
      <c r="AZ452" s="221"/>
      <c r="BA452" s="247" t="s">
        <v>390</v>
      </c>
      <c r="BB452" s="250" t="s">
        <v>789</v>
      </c>
      <c r="BC452" s="264">
        <v>44620</v>
      </c>
      <c r="BD452" s="250" t="s">
        <v>394</v>
      </c>
      <c r="BE452" s="240" t="s">
        <v>576</v>
      </c>
      <c r="BF452" s="124">
        <v>0</v>
      </c>
      <c r="BG452" s="213" t="s">
        <v>386</v>
      </c>
      <c r="BH452" s="223">
        <v>-44620</v>
      </c>
      <c r="BI452" s="221" t="s">
        <v>398</v>
      </c>
      <c r="BJ452" s="267"/>
      <c r="BK452" s="267"/>
      <c r="BL452" s="267"/>
      <c r="BM452" s="267"/>
      <c r="BN452" s="221"/>
      <c r="BO452" s="267"/>
      <c r="BP452" s="268" t="s">
        <v>293</v>
      </c>
      <c r="BQ452" s="62" t="s">
        <v>5421</v>
      </c>
      <c r="BR452" s="269">
        <v>44712</v>
      </c>
      <c r="BS452" s="233" t="s">
        <v>480</v>
      </c>
      <c r="BT452" s="234">
        <v>1</v>
      </c>
      <c r="BU452" s="235" t="s">
        <v>380</v>
      </c>
      <c r="BV452" s="223">
        <v>-30</v>
      </c>
      <c r="BW452" s="221" t="s">
        <v>387</v>
      </c>
      <c r="BX452" s="556">
        <v>44732</v>
      </c>
      <c r="BY452" s="557" t="s">
        <v>5422</v>
      </c>
      <c r="BZ452" s="557" t="s">
        <v>559</v>
      </c>
      <c r="CA452" s="558">
        <v>1</v>
      </c>
      <c r="CB452" s="236" t="s">
        <v>294</v>
      </c>
      <c r="CC452" s="94"/>
      <c r="CD452" s="236" t="s">
        <v>294</v>
      </c>
      <c r="CE452" s="233" t="s">
        <v>1125</v>
      </c>
      <c r="CF452" s="233" t="s">
        <v>1125</v>
      </c>
      <c r="CG452" s="375" t="s">
        <v>328</v>
      </c>
      <c r="CH452" s="233" t="s">
        <v>328</v>
      </c>
      <c r="CI452" s="234">
        <v>1</v>
      </c>
      <c r="CJ452" s="235" t="str">
        <f t="shared" si="60"/>
        <v>CUMPLIMIENTO TOTAL</v>
      </c>
      <c r="CK452" s="223" t="str">
        <f t="shared" si="64"/>
        <v>NO APLICA ACCION CERRADA</v>
      </c>
      <c r="CL452" s="221" t="str">
        <f t="shared" si="65"/>
        <v>NO APLICA ACCION CERRADA</v>
      </c>
      <c r="CM452" s="239" t="s">
        <v>328</v>
      </c>
      <c r="CN452" s="82" t="s">
        <v>1125</v>
      </c>
      <c r="CO452" s="312" t="s">
        <v>339</v>
      </c>
      <c r="CP452" s="558">
        <v>1</v>
      </c>
      <c r="CQ452" s="236" t="s">
        <v>294</v>
      </c>
      <c r="CR452" s="94"/>
      <c r="CS452" s="249">
        <v>44963</v>
      </c>
      <c r="CT452" s="82" t="s">
        <v>1125</v>
      </c>
      <c r="CU452" s="82" t="s">
        <v>339</v>
      </c>
      <c r="CV452" s="107">
        <v>1</v>
      </c>
      <c r="CW452" s="110">
        <v>1</v>
      </c>
      <c r="CX452" s="235" t="str">
        <f t="shared" si="61"/>
        <v>CUMPLIMIENTO TOTAL</v>
      </c>
      <c r="CY452" s="223" t="str">
        <f t="shared" si="62"/>
        <v>NO APLICA ACCION CERRADA</v>
      </c>
      <c r="CZ452" s="221" t="str">
        <f>(IF(CQ452="CERRADO","NO APLICA ACCION CERRADA",IF(CW452&lt;=0,"VENCIDO",IF(AY452&lt;=$V$5,"POR VENCER","CON TIEMPO"))))</f>
        <v>NO APLICA ACCION CERRADA</v>
      </c>
      <c r="DA452" s="239" t="s">
        <v>328</v>
      </c>
      <c r="DB452" s="82" t="s">
        <v>1125</v>
      </c>
      <c r="DC452" s="82" t="s">
        <v>339</v>
      </c>
      <c r="DD452" s="107">
        <v>1</v>
      </c>
      <c r="DE452" s="97" t="s">
        <v>294</v>
      </c>
      <c r="DF452" s="94"/>
      <c r="DG452" s="141"/>
      <c r="DH452" s="141"/>
      <c r="DI452" s="141"/>
      <c r="DJ452" s="141"/>
      <c r="DK452" s="141"/>
      <c r="DL452" s="141"/>
      <c r="DM452" s="141"/>
      <c r="DN452" s="141"/>
      <c r="DO452" s="141"/>
      <c r="DP452" s="141"/>
      <c r="DQ452" s="141"/>
      <c r="DR452" s="141"/>
      <c r="DS452" s="141"/>
      <c r="DT452" s="141"/>
      <c r="DU452" s="141"/>
      <c r="DV452" s="141"/>
      <c r="DW452" s="141"/>
      <c r="DX452" s="141"/>
      <c r="DY452" s="141"/>
      <c r="DZ452" s="141"/>
      <c r="EA452" s="141"/>
      <c r="EB452" s="141"/>
      <c r="EC452" s="141"/>
      <c r="ED452" s="141"/>
      <c r="EE452" s="141"/>
      <c r="EF452" s="141"/>
      <c r="EG452" s="141"/>
      <c r="EH452" s="141"/>
      <c r="EI452" s="141"/>
      <c r="EJ452" s="141"/>
      <c r="EK452" s="141"/>
      <c r="EL452" s="141"/>
      <c r="EM452" s="141"/>
      <c r="EN452" s="141"/>
      <c r="EO452" s="141"/>
      <c r="EP452" s="141"/>
      <c r="EQ452" s="141"/>
      <c r="ER452" s="141"/>
      <c r="ES452" s="141"/>
      <c r="ET452" s="141"/>
      <c r="EU452" s="141"/>
      <c r="EV452" s="141"/>
      <c r="EW452" s="141"/>
      <c r="EX452" s="141"/>
      <c r="EY452" s="141"/>
      <c r="EZ452" s="141"/>
      <c r="FA452" s="141"/>
      <c r="FB452" s="141"/>
      <c r="FC452" s="141"/>
      <c r="FD452" s="141"/>
      <c r="FE452" s="141"/>
      <c r="FF452" s="141"/>
      <c r="FG452" s="141"/>
      <c r="FH452" s="141"/>
      <c r="FI452" s="141"/>
      <c r="FJ452" s="141"/>
      <c r="FK452" s="141"/>
      <c r="FL452" s="141"/>
      <c r="FM452" s="141"/>
      <c r="FN452" s="141"/>
      <c r="FO452" s="141"/>
      <c r="FP452" s="141"/>
      <c r="FQ452" s="141"/>
      <c r="FR452" s="141"/>
      <c r="FS452" s="141"/>
      <c r="FT452" s="141"/>
      <c r="FU452" s="141"/>
      <c r="FV452" s="141"/>
      <c r="FW452" s="141"/>
      <c r="FX452" s="141"/>
      <c r="FY452" s="141"/>
      <c r="FZ452" s="141"/>
      <c r="GA452" s="141"/>
      <c r="GB452" s="141"/>
      <c r="GC452" s="141"/>
      <c r="GD452" s="141"/>
      <c r="GE452" s="141"/>
      <c r="GF452" s="141"/>
      <c r="GG452" s="141"/>
      <c r="GH452" s="141"/>
      <c r="GI452" s="141"/>
      <c r="GJ452" s="141"/>
      <c r="GK452" s="141"/>
      <c r="GL452" s="141"/>
      <c r="GM452" s="141"/>
      <c r="GN452" s="141"/>
      <c r="GO452" s="141"/>
      <c r="GP452" s="141"/>
      <c r="GQ452" s="141"/>
      <c r="GR452" s="141"/>
      <c r="GS452" s="141"/>
      <c r="GT452" s="141"/>
      <c r="GU452" s="141"/>
      <c r="GV452" s="141"/>
      <c r="GW452" s="141"/>
      <c r="GX452" s="141"/>
      <c r="GY452" s="141"/>
      <c r="GZ452" s="141"/>
      <c r="HA452" s="141"/>
      <c r="HB452" s="141"/>
      <c r="HC452" s="141"/>
      <c r="HD452" s="141"/>
      <c r="HE452" s="141"/>
      <c r="HF452" s="141"/>
      <c r="HG452" s="141"/>
      <c r="HH452" s="141"/>
      <c r="HI452" s="141"/>
      <c r="HJ452" s="141"/>
      <c r="HK452" s="141"/>
      <c r="HL452" s="141"/>
      <c r="HM452" s="141"/>
      <c r="HN452" s="141"/>
      <c r="HO452" s="141"/>
      <c r="HP452" s="141"/>
      <c r="HQ452" s="141"/>
      <c r="HR452" s="141"/>
      <c r="HS452" s="141"/>
      <c r="HT452" s="141"/>
      <c r="HU452" s="141"/>
      <c r="HV452" s="141"/>
      <c r="HW452" s="141"/>
      <c r="HX452" s="141"/>
      <c r="HY452" s="141"/>
      <c r="HZ452" s="141"/>
      <c r="IA452" s="141"/>
      <c r="IB452" s="141"/>
      <c r="IC452" s="141"/>
      <c r="ID452" s="141"/>
      <c r="IE452" s="141"/>
      <c r="IF452" s="141"/>
      <c r="IG452" s="141"/>
      <c r="IH452" s="141"/>
      <c r="II452" s="141"/>
      <c r="IJ452" s="141"/>
      <c r="IK452" s="141"/>
      <c r="IL452" s="141"/>
      <c r="IM452" s="141"/>
      <c r="IN452" s="141"/>
      <c r="IO452" s="141"/>
      <c r="IP452" s="141"/>
      <c r="IQ452" s="141"/>
      <c r="IR452" s="141"/>
      <c r="IS452" s="141"/>
      <c r="IT452" s="141"/>
      <c r="IU452" s="141"/>
      <c r="IV452" s="141"/>
      <c r="IW452" s="141"/>
      <c r="IX452" s="141"/>
      <c r="IY452" s="141"/>
      <c r="IZ452" s="141"/>
      <c r="JA452" s="141"/>
      <c r="JB452" s="141"/>
      <c r="JC452" s="141"/>
      <c r="JD452" s="141"/>
      <c r="JE452" s="141"/>
      <c r="JF452" s="141"/>
      <c r="JG452" s="141"/>
      <c r="JH452" s="141"/>
      <c r="JI452" s="141"/>
      <c r="JJ452" s="141"/>
      <c r="JK452" s="141"/>
      <c r="JL452" s="141"/>
      <c r="JM452" s="141"/>
      <c r="JN452" s="141"/>
      <c r="JO452" s="141"/>
      <c r="JP452" s="141"/>
      <c r="JQ452" s="141"/>
      <c r="JR452" s="141"/>
      <c r="JS452" s="141"/>
      <c r="JT452" s="141"/>
      <c r="JU452" s="141"/>
      <c r="JV452" s="141"/>
      <c r="JW452" s="141"/>
      <c r="JX452" s="141"/>
      <c r="JY452" s="141"/>
      <c r="JZ452" s="141"/>
      <c r="KA452" s="141"/>
      <c r="KB452" s="141"/>
      <c r="KC452" s="141"/>
      <c r="KD452" s="141"/>
      <c r="KE452" s="141"/>
      <c r="KF452" s="141"/>
      <c r="KG452" s="141"/>
      <c r="KH452" s="141"/>
      <c r="KI452" s="141"/>
      <c r="KJ452" s="141"/>
      <c r="KK452" s="141"/>
      <c r="KL452" s="141"/>
      <c r="KM452" s="141"/>
      <c r="KN452" s="141"/>
      <c r="KO452" s="141"/>
      <c r="KP452" s="141"/>
      <c r="KQ452" s="141"/>
      <c r="KR452" s="141"/>
      <c r="KS452" s="141"/>
      <c r="KT452" s="141"/>
      <c r="KU452" s="141"/>
      <c r="KV452" s="141"/>
      <c r="KW452" s="141"/>
      <c r="KX452" s="141"/>
      <c r="KY452" s="141"/>
      <c r="KZ452" s="141"/>
      <c r="LA452" s="141"/>
      <c r="LB452" s="141"/>
      <c r="LC452" s="141"/>
      <c r="LD452" s="141"/>
      <c r="LE452" s="141"/>
      <c r="LF452" s="141"/>
      <c r="LG452" s="141"/>
      <c r="LH452" s="141"/>
      <c r="LI452" s="141"/>
      <c r="LJ452" s="141"/>
      <c r="LK452" s="141"/>
      <c r="LL452" s="141"/>
      <c r="LM452" s="141"/>
      <c r="LN452" s="141"/>
      <c r="LO452" s="141"/>
      <c r="LP452" s="141"/>
      <c r="LQ452" s="141"/>
      <c r="LR452" s="141"/>
      <c r="LS452" s="141"/>
      <c r="LT452" s="141"/>
      <c r="LU452" s="141"/>
      <c r="LV452" s="141"/>
      <c r="LW452" s="141"/>
      <c r="LX452" s="141"/>
      <c r="LY452" s="141"/>
      <c r="LZ452" s="141"/>
      <c r="MA452" s="141"/>
      <c r="MB452" s="141"/>
      <c r="MC452" s="141"/>
      <c r="MD452" s="141"/>
      <c r="ME452" s="141"/>
      <c r="MF452" s="141"/>
      <c r="MG452" s="141"/>
      <c r="MH452" s="141"/>
      <c r="MI452" s="141"/>
      <c r="MJ452" s="141"/>
      <c r="MK452" s="141"/>
      <c r="ML452" s="141"/>
      <c r="MM452" s="141"/>
      <c r="MN452" s="141"/>
      <c r="MO452" s="141"/>
      <c r="MP452" s="141"/>
      <c r="MQ452" s="141"/>
      <c r="MR452" s="141"/>
      <c r="MS452" s="141"/>
      <c r="MT452" s="141"/>
      <c r="MU452" s="141"/>
      <c r="MV452" s="141"/>
      <c r="MW452" s="141"/>
      <c r="MX452" s="141"/>
      <c r="MY452" s="141"/>
      <c r="MZ452" s="141"/>
      <c r="NA452" s="141"/>
      <c r="NB452" s="141"/>
      <c r="NC452" s="141"/>
      <c r="ND452" s="141"/>
      <c r="NE452" s="141"/>
      <c r="NF452" s="141"/>
      <c r="NG452" s="141"/>
      <c r="NH452" s="141"/>
      <c r="NI452" s="141"/>
      <c r="NJ452" s="141"/>
      <c r="NK452" s="141"/>
      <c r="NL452" s="141"/>
      <c r="NM452" s="141"/>
      <c r="NN452" s="141"/>
      <c r="NO452" s="141"/>
      <c r="NP452" s="141"/>
      <c r="NQ452" s="141"/>
      <c r="NR452" s="141"/>
      <c r="NS452" s="141"/>
      <c r="NT452" s="141"/>
      <c r="NU452" s="141"/>
      <c r="NV452" s="141"/>
      <c r="NW452" s="141"/>
      <c r="NX452" s="141"/>
      <c r="NY452" s="141"/>
      <c r="NZ452" s="141"/>
      <c r="OA452" s="141"/>
      <c r="OB452" s="141"/>
      <c r="OC452" s="141"/>
      <c r="OD452" s="141"/>
      <c r="OE452" s="141"/>
      <c r="OF452" s="141"/>
      <c r="OG452" s="141"/>
      <c r="OH452" s="141"/>
      <c r="OI452" s="141"/>
      <c r="OJ452" s="141"/>
      <c r="OK452" s="141"/>
      <c r="OL452" s="141"/>
      <c r="OM452" s="141"/>
      <c r="ON452" s="141"/>
      <c r="OO452" s="141"/>
      <c r="OP452" s="141"/>
      <c r="OQ452" s="141"/>
      <c r="OR452" s="141"/>
      <c r="OS452" s="141"/>
      <c r="OT452" s="141"/>
      <c r="OU452" s="141"/>
      <c r="OV452" s="141"/>
      <c r="OW452" s="141"/>
      <c r="OX452" s="141"/>
      <c r="OY452" s="141"/>
      <c r="OZ452" s="141"/>
      <c r="PA452" s="141"/>
      <c r="PB452" s="141"/>
      <c r="PC452" s="141"/>
      <c r="PD452" s="141"/>
      <c r="PE452" s="141"/>
      <c r="PF452" s="141"/>
      <c r="PG452" s="141"/>
      <c r="PH452" s="141"/>
      <c r="PI452" s="141"/>
      <c r="PJ452" s="141"/>
      <c r="PK452" s="141"/>
      <c r="PL452" s="141"/>
      <c r="PM452" s="141"/>
      <c r="PN452" s="141"/>
      <c r="PO452" s="141"/>
      <c r="PP452" s="141"/>
      <c r="PQ452" s="141"/>
      <c r="PR452" s="141"/>
      <c r="PS452" s="141"/>
      <c r="PT452" s="141"/>
      <c r="PU452" s="141"/>
      <c r="PV452" s="141"/>
      <c r="PW452" s="141"/>
      <c r="PX452" s="141"/>
      <c r="PY452" s="141"/>
      <c r="PZ452" s="141"/>
      <c r="QA452" s="141"/>
      <c r="QB452" s="141"/>
      <c r="QC452" s="141"/>
      <c r="QD452" s="141"/>
      <c r="QE452" s="141"/>
      <c r="QF452" s="141"/>
      <c r="QG452" s="145"/>
    </row>
    <row r="453" spans="1:449" s="145" customFormat="1" ht="118.5" hidden="1" customHeight="1">
      <c r="A453" s="252">
        <v>437</v>
      </c>
      <c r="B453" s="253" t="s">
        <v>634</v>
      </c>
      <c r="C453" s="253" t="s">
        <v>635</v>
      </c>
      <c r="D453" s="255" t="s">
        <v>338</v>
      </c>
      <c r="E453" s="284" t="s">
        <v>315</v>
      </c>
      <c r="F453" s="253" t="s">
        <v>634</v>
      </c>
      <c r="G453" s="253" t="s">
        <v>635</v>
      </c>
      <c r="H453" s="253" t="s">
        <v>338</v>
      </c>
      <c r="I453" s="215" t="s">
        <v>2211</v>
      </c>
      <c r="J453" s="215" t="s">
        <v>637</v>
      </c>
      <c r="K453" s="398" t="s">
        <v>638</v>
      </c>
      <c r="L453" s="398" t="s">
        <v>639</v>
      </c>
      <c r="M453" s="216" t="s">
        <v>640</v>
      </c>
      <c r="N453" s="398" t="s">
        <v>641</v>
      </c>
      <c r="O453" s="213" t="s">
        <v>24</v>
      </c>
      <c r="P453" s="213" t="s">
        <v>5423</v>
      </c>
      <c r="Q453" s="213" t="s">
        <v>642</v>
      </c>
      <c r="R453" s="213" t="s">
        <v>250</v>
      </c>
      <c r="S453" s="213" t="s">
        <v>5424</v>
      </c>
      <c r="T453" s="213" t="s">
        <v>4759</v>
      </c>
      <c r="U453" s="213" t="s">
        <v>5329</v>
      </c>
      <c r="V453" s="213" t="s">
        <v>5330</v>
      </c>
      <c r="W453" s="255" t="s">
        <v>5425</v>
      </c>
      <c r="X453" s="284" t="s">
        <v>5426</v>
      </c>
      <c r="Y453" s="214" t="s">
        <v>5427</v>
      </c>
      <c r="Z453" s="284" t="s">
        <v>5428</v>
      </c>
      <c r="AA453" s="273">
        <v>1</v>
      </c>
      <c r="AB453" s="213" t="s">
        <v>5429</v>
      </c>
      <c r="AC453" s="213" t="s">
        <v>5430</v>
      </c>
      <c r="AD453" s="285">
        <v>1</v>
      </c>
      <c r="AE453" s="284" t="s">
        <v>5431</v>
      </c>
      <c r="AF453" s="286">
        <v>44607</v>
      </c>
      <c r="AG453" s="286">
        <v>44681</v>
      </c>
      <c r="AH453" s="260">
        <v>44743</v>
      </c>
      <c r="AI453" s="213" t="s">
        <v>309</v>
      </c>
      <c r="AJ453" s="284" t="s">
        <v>309</v>
      </c>
      <c r="AK453" s="218">
        <f t="shared" si="59"/>
        <v>-30</v>
      </c>
      <c r="AL453" s="278" t="s">
        <v>788</v>
      </c>
      <c r="AM453" s="316"/>
      <c r="AN453" s="316"/>
      <c r="AO453" s="316"/>
      <c r="AP453" s="317"/>
      <c r="AQ453" s="213"/>
      <c r="AR453" s="223"/>
      <c r="AS453" s="279"/>
      <c r="AT453" s="262"/>
      <c r="AU453" s="279"/>
      <c r="AV453" s="221"/>
      <c r="AW453" s="317"/>
      <c r="AX453" s="317"/>
      <c r="AY453" s="279"/>
      <c r="AZ453" s="221"/>
      <c r="BA453" s="247" t="s">
        <v>390</v>
      </c>
      <c r="BB453" s="265" t="s">
        <v>789</v>
      </c>
      <c r="BC453" s="496">
        <v>44620</v>
      </c>
      <c r="BD453" s="265" t="s">
        <v>575</v>
      </c>
      <c r="BE453" s="240" t="s">
        <v>576</v>
      </c>
      <c r="BF453" s="122">
        <v>0</v>
      </c>
      <c r="BG453" s="213" t="s">
        <v>386</v>
      </c>
      <c r="BH453" s="223">
        <v>-44620</v>
      </c>
      <c r="BI453" s="221" t="s">
        <v>398</v>
      </c>
      <c r="BJ453" s="267"/>
      <c r="BK453" s="267"/>
      <c r="BL453" s="267"/>
      <c r="BM453" s="267"/>
      <c r="BN453" s="221"/>
      <c r="BO453" s="267"/>
      <c r="BP453" s="268" t="s">
        <v>293</v>
      </c>
      <c r="BQ453" s="62" t="s">
        <v>5432</v>
      </c>
      <c r="BR453" s="269">
        <v>44712</v>
      </c>
      <c r="BS453" s="233" t="s">
        <v>480</v>
      </c>
      <c r="BT453" s="234">
        <v>1</v>
      </c>
      <c r="BU453" s="235" t="s">
        <v>380</v>
      </c>
      <c r="BV453" s="223">
        <v>-30</v>
      </c>
      <c r="BW453" s="221" t="s">
        <v>387</v>
      </c>
      <c r="BX453" s="249">
        <v>44734</v>
      </c>
      <c r="BY453" s="94" t="s">
        <v>5433</v>
      </c>
      <c r="BZ453" s="94" t="s">
        <v>722</v>
      </c>
      <c r="CA453" s="108">
        <v>1</v>
      </c>
      <c r="CB453" s="236" t="s">
        <v>294</v>
      </c>
      <c r="CC453" s="94"/>
      <c r="CD453" s="236" t="s">
        <v>294</v>
      </c>
      <c r="CE453" s="233" t="s">
        <v>1125</v>
      </c>
      <c r="CF453" s="233" t="s">
        <v>1125</v>
      </c>
      <c r="CG453" s="375" t="s">
        <v>328</v>
      </c>
      <c r="CH453" s="233" t="s">
        <v>328</v>
      </c>
      <c r="CI453" s="234">
        <v>1</v>
      </c>
      <c r="CJ453" s="235" t="str">
        <f t="shared" si="60"/>
        <v>CUMPLIMIENTO TOTAL</v>
      </c>
      <c r="CK453" s="223" t="str">
        <f t="shared" si="64"/>
        <v>NO APLICA ACCION CERRADA</v>
      </c>
      <c r="CL453" s="221" t="str">
        <f t="shared" si="65"/>
        <v>NO APLICA ACCION CERRADA</v>
      </c>
      <c r="CM453" s="239" t="s">
        <v>328</v>
      </c>
      <c r="CN453" s="82" t="s">
        <v>1125</v>
      </c>
      <c r="CO453" s="70" t="s">
        <v>722</v>
      </c>
      <c r="CP453" s="116">
        <v>1</v>
      </c>
      <c r="CQ453" s="236" t="s">
        <v>294</v>
      </c>
      <c r="CR453" s="94"/>
      <c r="CS453" s="249">
        <v>44963</v>
      </c>
      <c r="CT453" s="82" t="s">
        <v>1125</v>
      </c>
      <c r="CU453" s="82" t="s">
        <v>339</v>
      </c>
      <c r="CV453" s="107">
        <v>1</v>
      </c>
      <c r="CW453" s="110">
        <v>1</v>
      </c>
      <c r="CX453" s="235" t="str">
        <f t="shared" si="61"/>
        <v>CUMPLIMIENTO TOTAL</v>
      </c>
      <c r="CY453" s="223" t="str">
        <f t="shared" si="62"/>
        <v>NO APLICA ACCION CERRADA</v>
      </c>
      <c r="CZ453" s="221" t="str">
        <f>(IF(CQ453="CERRADO","NO APLICA ACCION CERRADA",IF(CW453&lt;=0,"VENCIDO",IF(AY453&lt;=$V$5,"POR VENCER","CON TIEMPO"))))</f>
        <v>NO APLICA ACCION CERRADA</v>
      </c>
      <c r="DA453" s="239" t="s">
        <v>328</v>
      </c>
      <c r="DB453" s="82" t="s">
        <v>1125</v>
      </c>
      <c r="DC453" s="82" t="s">
        <v>339</v>
      </c>
      <c r="DD453" s="107">
        <v>1</v>
      </c>
      <c r="DE453" s="97" t="s">
        <v>294</v>
      </c>
      <c r="DF453" s="94"/>
      <c r="DG453" s="141"/>
      <c r="DH453" s="141"/>
      <c r="DI453" s="141"/>
      <c r="DJ453" s="141"/>
      <c r="DK453" s="141"/>
      <c r="DL453" s="141"/>
      <c r="DM453" s="141"/>
      <c r="DN453" s="141"/>
      <c r="DO453" s="141"/>
      <c r="DP453" s="141"/>
      <c r="DQ453" s="141"/>
      <c r="DR453" s="141"/>
      <c r="DS453" s="141"/>
      <c r="DT453" s="141"/>
      <c r="DU453" s="141"/>
      <c r="DV453" s="141"/>
      <c r="DW453" s="141"/>
      <c r="DX453" s="141"/>
      <c r="DY453" s="141"/>
      <c r="DZ453" s="141"/>
      <c r="EA453" s="141"/>
      <c r="EB453" s="141"/>
      <c r="EC453" s="141"/>
      <c r="ED453" s="141"/>
      <c r="EE453" s="141"/>
      <c r="EF453" s="141"/>
      <c r="EG453" s="141"/>
      <c r="EH453" s="141"/>
      <c r="EI453" s="141"/>
      <c r="EJ453" s="141"/>
      <c r="EK453" s="141"/>
      <c r="EL453" s="141"/>
      <c r="EM453" s="141"/>
      <c r="EN453" s="141"/>
      <c r="EO453" s="141"/>
      <c r="EP453" s="141"/>
      <c r="EQ453" s="141"/>
      <c r="ER453" s="141"/>
      <c r="ES453" s="141"/>
      <c r="ET453" s="141"/>
      <c r="EU453" s="141"/>
      <c r="EV453" s="141"/>
      <c r="EW453" s="141"/>
      <c r="EX453" s="141"/>
      <c r="EY453" s="141"/>
      <c r="EZ453" s="141"/>
      <c r="FA453" s="141"/>
      <c r="FB453" s="141"/>
      <c r="FC453" s="141"/>
      <c r="FD453" s="141"/>
      <c r="FE453" s="141"/>
      <c r="FF453" s="141"/>
      <c r="FG453" s="141"/>
      <c r="FH453" s="141"/>
      <c r="FI453" s="141"/>
      <c r="FJ453" s="141"/>
      <c r="FK453" s="141"/>
      <c r="FL453" s="141"/>
      <c r="FM453" s="141"/>
      <c r="FN453" s="141"/>
      <c r="FO453" s="141"/>
      <c r="FP453" s="141"/>
      <c r="FQ453" s="141"/>
      <c r="FR453" s="141"/>
      <c r="FS453" s="141"/>
      <c r="FT453" s="141"/>
      <c r="FU453" s="141"/>
      <c r="FV453" s="141"/>
      <c r="FW453" s="141"/>
      <c r="FX453" s="141"/>
      <c r="FY453" s="141"/>
      <c r="FZ453" s="141"/>
      <c r="GA453" s="141"/>
      <c r="GB453" s="141"/>
      <c r="GC453" s="141"/>
      <c r="GD453" s="141"/>
      <c r="GE453" s="141"/>
      <c r="GF453" s="141"/>
      <c r="GG453" s="141"/>
      <c r="GH453" s="141"/>
      <c r="GI453" s="141"/>
      <c r="GJ453" s="141"/>
      <c r="GK453" s="141"/>
      <c r="GL453" s="141"/>
      <c r="GM453" s="141"/>
      <c r="GN453" s="141"/>
      <c r="GO453" s="141"/>
      <c r="GP453" s="141"/>
      <c r="GQ453" s="141"/>
      <c r="GR453" s="141"/>
      <c r="GS453" s="141"/>
      <c r="GT453" s="141"/>
      <c r="GU453" s="141"/>
      <c r="GV453" s="141"/>
      <c r="GW453" s="141"/>
      <c r="GX453" s="141"/>
      <c r="GY453" s="141"/>
      <c r="GZ453" s="141"/>
      <c r="HA453" s="141"/>
      <c r="HB453" s="141"/>
      <c r="HC453" s="141"/>
      <c r="HD453" s="141"/>
      <c r="HE453" s="141"/>
      <c r="HF453" s="141"/>
      <c r="HG453" s="141"/>
      <c r="HH453" s="141"/>
      <c r="HI453" s="141"/>
      <c r="HJ453" s="141"/>
      <c r="HK453" s="141"/>
      <c r="HL453" s="141"/>
      <c r="HM453" s="141"/>
      <c r="HN453" s="141"/>
      <c r="HO453" s="141"/>
      <c r="HP453" s="141"/>
      <c r="HQ453" s="141"/>
      <c r="HR453" s="141"/>
      <c r="HS453" s="141"/>
      <c r="HT453" s="141"/>
      <c r="HU453" s="141"/>
      <c r="HV453" s="141"/>
      <c r="HW453" s="141"/>
      <c r="HX453" s="141"/>
      <c r="HY453" s="141"/>
      <c r="HZ453" s="141"/>
      <c r="IA453" s="141"/>
      <c r="IB453" s="141"/>
      <c r="IC453" s="141"/>
      <c r="ID453" s="141"/>
      <c r="IE453" s="141"/>
      <c r="IF453" s="141"/>
      <c r="IG453" s="141"/>
      <c r="IH453" s="141"/>
      <c r="II453" s="141"/>
      <c r="IJ453" s="141"/>
      <c r="IK453" s="141"/>
      <c r="IL453" s="141"/>
      <c r="IM453" s="141"/>
      <c r="IN453" s="141"/>
      <c r="IO453" s="141"/>
      <c r="IP453" s="141"/>
      <c r="IQ453" s="141"/>
      <c r="IR453" s="141"/>
      <c r="IS453" s="141"/>
      <c r="IT453" s="141"/>
      <c r="IU453" s="141"/>
      <c r="IV453" s="141"/>
      <c r="IW453" s="141"/>
      <c r="IX453" s="141"/>
      <c r="IY453" s="141"/>
      <c r="IZ453" s="141"/>
      <c r="JA453" s="141"/>
      <c r="JB453" s="141"/>
      <c r="JC453" s="141"/>
      <c r="JD453" s="141"/>
      <c r="JE453" s="141"/>
      <c r="JF453" s="141"/>
      <c r="JG453" s="141"/>
      <c r="JH453" s="141"/>
      <c r="JI453" s="141"/>
      <c r="JJ453" s="141"/>
      <c r="JK453" s="141"/>
      <c r="JL453" s="141"/>
      <c r="JM453" s="141"/>
      <c r="JN453" s="141"/>
      <c r="JO453" s="141"/>
      <c r="JP453" s="141"/>
      <c r="JQ453" s="141"/>
      <c r="JR453" s="141"/>
      <c r="JS453" s="141"/>
      <c r="JT453" s="141"/>
      <c r="JU453" s="141"/>
      <c r="JV453" s="141"/>
      <c r="JW453" s="141"/>
      <c r="JX453" s="141"/>
      <c r="JY453" s="141"/>
      <c r="JZ453" s="141"/>
      <c r="KA453" s="141"/>
      <c r="KB453" s="141"/>
      <c r="KC453" s="141"/>
      <c r="KD453" s="141"/>
      <c r="KE453" s="141"/>
      <c r="KF453" s="141"/>
      <c r="KG453" s="141"/>
      <c r="KH453" s="141"/>
      <c r="KI453" s="141"/>
      <c r="KJ453" s="141"/>
      <c r="KK453" s="141"/>
      <c r="KL453" s="141"/>
      <c r="KM453" s="141"/>
      <c r="KN453" s="141"/>
      <c r="KO453" s="141"/>
      <c r="KP453" s="141"/>
      <c r="KQ453" s="141"/>
      <c r="KR453" s="141"/>
      <c r="KS453" s="141"/>
      <c r="KT453" s="141"/>
      <c r="KU453" s="141"/>
      <c r="KV453" s="141"/>
      <c r="KW453" s="141"/>
      <c r="KX453" s="141"/>
      <c r="KY453" s="141"/>
      <c r="KZ453" s="141"/>
      <c r="LA453" s="141"/>
      <c r="LB453" s="141"/>
      <c r="LC453" s="141"/>
      <c r="LD453" s="141"/>
      <c r="LE453" s="141"/>
      <c r="LF453" s="141"/>
      <c r="LG453" s="141"/>
      <c r="LH453" s="141"/>
      <c r="LI453" s="141"/>
      <c r="LJ453" s="141"/>
      <c r="LK453" s="141"/>
      <c r="LL453" s="141"/>
      <c r="LM453" s="141"/>
      <c r="LN453" s="141"/>
      <c r="LO453" s="141"/>
      <c r="LP453" s="141"/>
      <c r="LQ453" s="141"/>
      <c r="LR453" s="141"/>
      <c r="LS453" s="141"/>
      <c r="LT453" s="141"/>
      <c r="LU453" s="141"/>
      <c r="LV453" s="141"/>
      <c r="LW453" s="141"/>
      <c r="LX453" s="141"/>
      <c r="LY453" s="141"/>
      <c r="LZ453" s="141"/>
      <c r="MA453" s="141"/>
      <c r="MB453" s="141"/>
      <c r="MC453" s="141"/>
      <c r="MD453" s="141"/>
      <c r="ME453" s="141"/>
      <c r="MF453" s="141"/>
      <c r="MG453" s="141"/>
      <c r="MH453" s="141"/>
      <c r="MI453" s="141"/>
      <c r="MJ453" s="141"/>
      <c r="MK453" s="141"/>
      <c r="ML453" s="141"/>
      <c r="MM453" s="141"/>
      <c r="MN453" s="141"/>
      <c r="MO453" s="141"/>
      <c r="MP453" s="141"/>
      <c r="MQ453" s="141"/>
      <c r="MR453" s="141"/>
      <c r="MS453" s="141"/>
      <c r="MT453" s="141"/>
      <c r="MU453" s="141"/>
      <c r="MV453" s="141"/>
      <c r="MW453" s="141"/>
      <c r="MX453" s="141"/>
      <c r="MY453" s="141"/>
      <c r="MZ453" s="141"/>
      <c r="NA453" s="141"/>
      <c r="NB453" s="141"/>
      <c r="NC453" s="141"/>
      <c r="ND453" s="141"/>
      <c r="NE453" s="141"/>
      <c r="NF453" s="141"/>
      <c r="NG453" s="141"/>
      <c r="NH453" s="141"/>
      <c r="NI453" s="141"/>
      <c r="NJ453" s="141"/>
      <c r="NK453" s="141"/>
      <c r="NL453" s="141"/>
      <c r="NM453" s="141"/>
      <c r="NN453" s="141"/>
      <c r="NO453" s="141"/>
      <c r="NP453" s="141"/>
      <c r="NQ453" s="141"/>
      <c r="NR453" s="141"/>
      <c r="NS453" s="141"/>
      <c r="NT453" s="141"/>
      <c r="NU453" s="141"/>
      <c r="NV453" s="141"/>
      <c r="NW453" s="141"/>
      <c r="NX453" s="141"/>
      <c r="NY453" s="141"/>
      <c r="NZ453" s="141"/>
      <c r="OA453" s="141"/>
      <c r="OB453" s="141"/>
      <c r="OC453" s="141"/>
      <c r="OD453" s="141"/>
      <c r="OE453" s="141"/>
      <c r="OF453" s="141"/>
      <c r="OG453" s="141"/>
      <c r="OH453" s="141"/>
      <c r="OI453" s="141"/>
      <c r="OJ453" s="141"/>
      <c r="OK453" s="141"/>
      <c r="OL453" s="141"/>
      <c r="OM453" s="141"/>
      <c r="ON453" s="141"/>
      <c r="OO453" s="141"/>
      <c r="OP453" s="141"/>
      <c r="OQ453" s="141"/>
      <c r="OR453" s="141"/>
      <c r="OS453" s="141"/>
      <c r="OT453" s="141"/>
      <c r="OU453" s="141"/>
      <c r="OV453" s="141"/>
      <c r="OW453" s="141"/>
      <c r="OX453" s="141"/>
      <c r="OY453" s="141"/>
      <c r="OZ453" s="141"/>
      <c r="PA453" s="141"/>
      <c r="PB453" s="141"/>
      <c r="PC453" s="141"/>
      <c r="PD453" s="141"/>
      <c r="PE453" s="141"/>
      <c r="PF453" s="141"/>
      <c r="PG453" s="141"/>
      <c r="PH453" s="141"/>
      <c r="PI453" s="141"/>
      <c r="PJ453" s="141"/>
      <c r="PK453" s="141"/>
      <c r="PL453" s="141"/>
      <c r="PM453" s="141"/>
      <c r="PN453" s="141"/>
      <c r="PO453" s="141"/>
      <c r="PP453" s="141"/>
      <c r="PQ453" s="141"/>
      <c r="PR453" s="141"/>
      <c r="PS453" s="141"/>
      <c r="PT453" s="141"/>
      <c r="PU453" s="141"/>
      <c r="PV453" s="141"/>
      <c r="PW453" s="141"/>
      <c r="PX453" s="141"/>
      <c r="PY453" s="141"/>
      <c r="PZ453" s="141"/>
      <c r="QA453" s="141"/>
      <c r="QB453" s="141"/>
      <c r="QC453" s="141"/>
      <c r="QD453" s="141"/>
      <c r="QE453" s="141"/>
      <c r="QF453" s="141"/>
    </row>
    <row r="454" spans="1:449" s="145" customFormat="1" ht="118.5" hidden="1" customHeight="1">
      <c r="A454" s="252">
        <v>438</v>
      </c>
      <c r="B454" s="253" t="s">
        <v>634</v>
      </c>
      <c r="C454" s="253" t="s">
        <v>635</v>
      </c>
      <c r="D454" s="255" t="s">
        <v>338</v>
      </c>
      <c r="E454" s="284" t="s">
        <v>315</v>
      </c>
      <c r="F454" s="253" t="s">
        <v>634</v>
      </c>
      <c r="G454" s="253" t="s">
        <v>635</v>
      </c>
      <c r="H454" s="253" t="s">
        <v>338</v>
      </c>
      <c r="I454" s="215" t="s">
        <v>636</v>
      </c>
      <c r="J454" s="215" t="s">
        <v>637</v>
      </c>
      <c r="K454" s="398" t="s">
        <v>638</v>
      </c>
      <c r="L454" s="398" t="s">
        <v>639</v>
      </c>
      <c r="M454" s="216" t="s">
        <v>640</v>
      </c>
      <c r="N454" s="398" t="s">
        <v>641</v>
      </c>
      <c r="O454" s="213" t="s">
        <v>24</v>
      </c>
      <c r="P454" s="213" t="s">
        <v>44</v>
      </c>
      <c r="Q454" s="213" t="s">
        <v>642</v>
      </c>
      <c r="R454" s="213" t="s">
        <v>250</v>
      </c>
      <c r="S454" s="213" t="s">
        <v>5434</v>
      </c>
      <c r="T454" s="213" t="s">
        <v>912</v>
      </c>
      <c r="U454" s="213" t="s">
        <v>5329</v>
      </c>
      <c r="V454" s="213" t="s">
        <v>5330</v>
      </c>
      <c r="W454" s="255" t="s">
        <v>5435</v>
      </c>
      <c r="X454" s="284" t="s">
        <v>5436</v>
      </c>
      <c r="Y454" s="214" t="s">
        <v>5437</v>
      </c>
      <c r="Z454" s="284" t="s">
        <v>5438</v>
      </c>
      <c r="AA454" s="273">
        <v>1</v>
      </c>
      <c r="AB454" s="213" t="s">
        <v>5439</v>
      </c>
      <c r="AC454" s="213" t="s">
        <v>5440</v>
      </c>
      <c r="AD454" s="285" t="s">
        <v>5441</v>
      </c>
      <c r="AE454" s="284" t="s">
        <v>5442</v>
      </c>
      <c r="AF454" s="286">
        <v>44607</v>
      </c>
      <c r="AG454" s="286">
        <v>44925</v>
      </c>
      <c r="AH454" s="257"/>
      <c r="AI454" s="213" t="s">
        <v>309</v>
      </c>
      <c r="AJ454" s="284" t="s">
        <v>309</v>
      </c>
      <c r="AK454" s="218">
        <f t="shared" si="59"/>
        <v>214</v>
      </c>
      <c r="AL454" s="278" t="s">
        <v>788</v>
      </c>
      <c r="AM454" s="316"/>
      <c r="AN454" s="316"/>
      <c r="AO454" s="316"/>
      <c r="AP454" s="317"/>
      <c r="AQ454" s="213"/>
      <c r="AR454" s="223"/>
      <c r="AS454" s="279"/>
      <c r="AT454" s="262"/>
      <c r="AU454" s="279"/>
      <c r="AV454" s="221"/>
      <c r="AW454" s="317"/>
      <c r="AX454" s="317"/>
      <c r="AY454" s="279"/>
      <c r="AZ454" s="221"/>
      <c r="BA454" s="247" t="s">
        <v>390</v>
      </c>
      <c r="BB454" s="265" t="s">
        <v>789</v>
      </c>
      <c r="BC454" s="496">
        <v>44620</v>
      </c>
      <c r="BD454" s="265" t="s">
        <v>575</v>
      </c>
      <c r="BE454" s="240" t="s">
        <v>576</v>
      </c>
      <c r="BF454" s="122">
        <v>0</v>
      </c>
      <c r="BG454" s="213" t="s">
        <v>386</v>
      </c>
      <c r="BH454" s="223">
        <v>-44620</v>
      </c>
      <c r="BI454" s="221" t="s">
        <v>398</v>
      </c>
      <c r="BJ454" s="267"/>
      <c r="BK454" s="267"/>
      <c r="BL454" s="267"/>
      <c r="BM454" s="267"/>
      <c r="BN454" s="221"/>
      <c r="BO454" s="267"/>
      <c r="BP454" s="268" t="s">
        <v>293</v>
      </c>
      <c r="BQ454" s="62" t="s">
        <v>2580</v>
      </c>
      <c r="BR454" s="269">
        <v>44712</v>
      </c>
      <c r="BS454" s="233" t="s">
        <v>3617</v>
      </c>
      <c r="BT454" s="234">
        <v>0</v>
      </c>
      <c r="BU454" s="235" t="s">
        <v>386</v>
      </c>
      <c r="BV454" s="223">
        <v>214</v>
      </c>
      <c r="BW454" s="221" t="s">
        <v>398</v>
      </c>
      <c r="BX454" s="249">
        <v>44734</v>
      </c>
      <c r="BY454" s="94" t="s">
        <v>5443</v>
      </c>
      <c r="BZ454" s="94" t="s">
        <v>722</v>
      </c>
      <c r="CA454" s="108">
        <v>0</v>
      </c>
      <c r="CB454" s="236" t="s">
        <v>293</v>
      </c>
      <c r="CC454" s="94"/>
      <c r="CD454" s="268" t="s">
        <v>293</v>
      </c>
      <c r="CE454" s="237">
        <v>44827</v>
      </c>
      <c r="CF454" s="238" t="s">
        <v>1447</v>
      </c>
      <c r="CG454" s="238" t="s">
        <v>1447</v>
      </c>
      <c r="CH454" s="238" t="s">
        <v>1447</v>
      </c>
      <c r="CI454" s="21">
        <v>0</v>
      </c>
      <c r="CJ454" s="235" t="str">
        <f t="shared" si="60"/>
        <v>SIN AVANCE</v>
      </c>
      <c r="CK454" s="223">
        <f t="shared" si="64"/>
        <v>214</v>
      </c>
      <c r="CL454" s="221" t="str">
        <f t="shared" si="65"/>
        <v>CON TIEMPO</v>
      </c>
      <c r="CM454" s="249">
        <v>44878</v>
      </c>
      <c r="CN454" s="70" t="s">
        <v>5444</v>
      </c>
      <c r="CO454" s="70" t="s">
        <v>722</v>
      </c>
      <c r="CP454" s="108"/>
      <c r="CQ454" s="236" t="s">
        <v>293</v>
      </c>
      <c r="CR454" s="94"/>
      <c r="CS454" s="249">
        <v>44963</v>
      </c>
      <c r="CT454" s="67" t="s">
        <v>5445</v>
      </c>
      <c r="CU454" s="67" t="s">
        <v>5446</v>
      </c>
      <c r="CV454" s="495"/>
      <c r="CW454" s="21">
        <v>1</v>
      </c>
      <c r="CX454" s="235" t="str">
        <f t="shared" si="61"/>
        <v>CUMPLIMIENTO TOTAL</v>
      </c>
      <c r="CY454" s="223">
        <f t="shared" si="62"/>
        <v>214</v>
      </c>
      <c r="CZ454" s="221" t="str">
        <f>(IF(CQ454="CERRADO","NO APLICA ACCION CERRADA",IF(CY454&lt;=0,"VENCIDO",IF(AY454&lt;=$V$5,"POR VENCER","CON TIEMPO"))))</f>
        <v>POR VENCER</v>
      </c>
      <c r="DA454" s="249">
        <v>44969</v>
      </c>
      <c r="DB454" s="70" t="s">
        <v>5447</v>
      </c>
      <c r="DC454" s="70" t="s">
        <v>1468</v>
      </c>
      <c r="DD454" s="108">
        <v>0.5</v>
      </c>
      <c r="DE454" s="97" t="s">
        <v>387</v>
      </c>
      <c r="DF454" s="94"/>
      <c r="DG454" s="141"/>
      <c r="DH454" s="141"/>
      <c r="DI454" s="141"/>
      <c r="DJ454" s="141"/>
      <c r="DK454" s="141"/>
      <c r="DL454" s="141"/>
      <c r="DM454" s="141"/>
      <c r="DN454" s="141"/>
      <c r="DO454" s="141"/>
      <c r="DP454" s="141"/>
      <c r="DQ454" s="141"/>
      <c r="DR454" s="141"/>
      <c r="DS454" s="141"/>
      <c r="DT454" s="141"/>
      <c r="DU454" s="141"/>
      <c r="DV454" s="141"/>
      <c r="DW454" s="141"/>
      <c r="DX454" s="141"/>
      <c r="DY454" s="141"/>
      <c r="DZ454" s="141"/>
      <c r="EA454" s="141"/>
      <c r="EB454" s="141"/>
      <c r="EC454" s="141"/>
      <c r="ED454" s="141"/>
      <c r="EE454" s="141"/>
      <c r="EF454" s="141"/>
      <c r="EG454" s="141"/>
      <c r="EH454" s="141"/>
      <c r="EI454" s="141"/>
      <c r="EJ454" s="141"/>
      <c r="EK454" s="141"/>
      <c r="EL454" s="141"/>
      <c r="EM454" s="141"/>
      <c r="EN454" s="141"/>
      <c r="EO454" s="141"/>
      <c r="EP454" s="141"/>
      <c r="EQ454" s="141"/>
      <c r="ER454" s="141"/>
      <c r="ES454" s="141"/>
      <c r="ET454" s="141"/>
      <c r="EU454" s="141"/>
      <c r="EV454" s="141"/>
      <c r="EW454" s="141"/>
      <c r="EX454" s="141"/>
      <c r="EY454" s="141"/>
      <c r="EZ454" s="141"/>
      <c r="FA454" s="141"/>
      <c r="FB454" s="141"/>
      <c r="FC454" s="141"/>
      <c r="FD454" s="141"/>
      <c r="FE454" s="141"/>
      <c r="FF454" s="141"/>
      <c r="FG454" s="141"/>
      <c r="FH454" s="141"/>
      <c r="FI454" s="141"/>
      <c r="FJ454" s="141"/>
      <c r="FK454" s="141"/>
      <c r="FL454" s="141"/>
      <c r="FM454" s="141"/>
      <c r="FN454" s="141"/>
      <c r="FO454" s="141"/>
      <c r="FP454" s="141"/>
      <c r="FQ454" s="141"/>
      <c r="FR454" s="141"/>
      <c r="FS454" s="141"/>
      <c r="FT454" s="141"/>
      <c r="FU454" s="141"/>
      <c r="FV454" s="141"/>
      <c r="FW454" s="141"/>
      <c r="FX454" s="141"/>
      <c r="FY454" s="141"/>
      <c r="FZ454" s="141"/>
      <c r="GA454" s="141"/>
      <c r="GB454" s="141"/>
      <c r="GC454" s="141"/>
      <c r="GD454" s="141"/>
      <c r="GE454" s="141"/>
      <c r="GF454" s="141"/>
      <c r="GG454" s="141"/>
      <c r="GH454" s="141"/>
      <c r="GI454" s="141"/>
      <c r="GJ454" s="141"/>
      <c r="GK454" s="141"/>
      <c r="GL454" s="141"/>
      <c r="GM454" s="141"/>
      <c r="GN454" s="141"/>
      <c r="GO454" s="141"/>
      <c r="GP454" s="141"/>
      <c r="GQ454" s="141"/>
      <c r="GR454" s="141"/>
      <c r="GS454" s="141"/>
      <c r="GT454" s="141"/>
      <c r="GU454" s="141"/>
      <c r="GV454" s="141"/>
      <c r="GW454" s="141"/>
      <c r="GX454" s="141"/>
      <c r="GY454" s="141"/>
      <c r="GZ454" s="141"/>
      <c r="HA454" s="141"/>
      <c r="HB454" s="141"/>
      <c r="HC454" s="141"/>
      <c r="HD454" s="141"/>
      <c r="HE454" s="141"/>
      <c r="HF454" s="141"/>
      <c r="HG454" s="141"/>
      <c r="HH454" s="141"/>
      <c r="HI454" s="141"/>
      <c r="HJ454" s="141"/>
      <c r="HK454" s="141"/>
      <c r="HL454" s="141"/>
      <c r="HM454" s="141"/>
      <c r="HN454" s="141"/>
      <c r="HO454" s="141"/>
      <c r="HP454" s="141"/>
      <c r="HQ454" s="141"/>
      <c r="HR454" s="141"/>
      <c r="HS454" s="141"/>
      <c r="HT454" s="141"/>
      <c r="HU454" s="141"/>
      <c r="HV454" s="141"/>
      <c r="HW454" s="141"/>
      <c r="HX454" s="141"/>
      <c r="HY454" s="141"/>
      <c r="HZ454" s="141"/>
      <c r="IA454" s="141"/>
      <c r="IB454" s="141"/>
      <c r="IC454" s="141"/>
      <c r="ID454" s="141"/>
      <c r="IE454" s="141"/>
      <c r="IF454" s="141"/>
      <c r="IG454" s="141"/>
      <c r="IH454" s="141"/>
      <c r="II454" s="141"/>
      <c r="IJ454" s="141"/>
      <c r="IK454" s="141"/>
      <c r="IL454" s="141"/>
      <c r="IM454" s="141"/>
      <c r="IN454" s="141"/>
      <c r="IO454" s="141"/>
      <c r="IP454" s="141"/>
      <c r="IQ454" s="141"/>
      <c r="IR454" s="141"/>
      <c r="IS454" s="141"/>
      <c r="IT454" s="141"/>
      <c r="IU454" s="141"/>
      <c r="IV454" s="141"/>
      <c r="IW454" s="141"/>
      <c r="IX454" s="141"/>
      <c r="IY454" s="141"/>
      <c r="IZ454" s="141"/>
      <c r="JA454" s="141"/>
      <c r="JB454" s="141"/>
      <c r="JC454" s="141"/>
      <c r="JD454" s="141"/>
      <c r="JE454" s="141"/>
      <c r="JF454" s="141"/>
      <c r="JG454" s="141"/>
      <c r="JH454" s="141"/>
      <c r="JI454" s="141"/>
      <c r="JJ454" s="141"/>
      <c r="JK454" s="141"/>
      <c r="JL454" s="141"/>
      <c r="JM454" s="141"/>
      <c r="JN454" s="141"/>
      <c r="JO454" s="141"/>
      <c r="JP454" s="141"/>
      <c r="JQ454" s="141"/>
      <c r="JR454" s="141"/>
      <c r="JS454" s="141"/>
      <c r="JT454" s="141"/>
      <c r="JU454" s="141"/>
      <c r="JV454" s="141"/>
      <c r="JW454" s="141"/>
      <c r="JX454" s="141"/>
      <c r="JY454" s="141"/>
      <c r="JZ454" s="141"/>
      <c r="KA454" s="141"/>
      <c r="KB454" s="141"/>
      <c r="KC454" s="141"/>
      <c r="KD454" s="141"/>
      <c r="KE454" s="141"/>
      <c r="KF454" s="141"/>
      <c r="KG454" s="141"/>
      <c r="KH454" s="141"/>
      <c r="KI454" s="141"/>
      <c r="KJ454" s="141"/>
      <c r="KK454" s="141"/>
      <c r="KL454" s="141"/>
      <c r="KM454" s="141"/>
      <c r="KN454" s="141"/>
      <c r="KO454" s="141"/>
      <c r="KP454" s="141"/>
      <c r="KQ454" s="141"/>
      <c r="KR454" s="141"/>
      <c r="KS454" s="141"/>
      <c r="KT454" s="141"/>
      <c r="KU454" s="141"/>
      <c r="KV454" s="141"/>
      <c r="KW454" s="141"/>
      <c r="KX454" s="141"/>
      <c r="KY454" s="141"/>
      <c r="KZ454" s="141"/>
      <c r="LA454" s="141"/>
      <c r="LB454" s="141"/>
      <c r="LC454" s="141"/>
      <c r="LD454" s="141"/>
      <c r="LE454" s="141"/>
      <c r="LF454" s="141"/>
      <c r="LG454" s="141"/>
      <c r="LH454" s="141"/>
      <c r="LI454" s="141"/>
      <c r="LJ454" s="141"/>
      <c r="LK454" s="141"/>
      <c r="LL454" s="141"/>
      <c r="LM454" s="141"/>
      <c r="LN454" s="141"/>
      <c r="LO454" s="141"/>
      <c r="LP454" s="141"/>
      <c r="LQ454" s="141"/>
      <c r="LR454" s="141"/>
      <c r="LS454" s="141"/>
      <c r="LT454" s="141"/>
      <c r="LU454" s="141"/>
      <c r="LV454" s="141"/>
      <c r="LW454" s="141"/>
      <c r="LX454" s="141"/>
      <c r="LY454" s="141"/>
      <c r="LZ454" s="141"/>
      <c r="MA454" s="141"/>
      <c r="MB454" s="141"/>
      <c r="MC454" s="141"/>
      <c r="MD454" s="141"/>
      <c r="ME454" s="141"/>
      <c r="MF454" s="141"/>
      <c r="MG454" s="141"/>
      <c r="MH454" s="141"/>
      <c r="MI454" s="141"/>
      <c r="MJ454" s="141"/>
      <c r="MK454" s="141"/>
      <c r="ML454" s="141"/>
      <c r="MM454" s="141"/>
      <c r="MN454" s="141"/>
      <c r="MO454" s="141"/>
      <c r="MP454" s="141"/>
      <c r="MQ454" s="141"/>
      <c r="MR454" s="141"/>
      <c r="MS454" s="141"/>
      <c r="MT454" s="141"/>
      <c r="MU454" s="141"/>
      <c r="MV454" s="141"/>
      <c r="MW454" s="141"/>
      <c r="MX454" s="141"/>
      <c r="MY454" s="141"/>
      <c r="MZ454" s="141"/>
      <c r="NA454" s="141"/>
      <c r="NB454" s="141"/>
      <c r="NC454" s="141"/>
      <c r="ND454" s="141"/>
      <c r="NE454" s="141"/>
      <c r="NF454" s="141"/>
      <c r="NG454" s="141"/>
      <c r="NH454" s="141"/>
      <c r="NI454" s="141"/>
      <c r="NJ454" s="141"/>
      <c r="NK454" s="141"/>
      <c r="NL454" s="141"/>
      <c r="NM454" s="141"/>
      <c r="NN454" s="141"/>
      <c r="NO454" s="141"/>
      <c r="NP454" s="141"/>
      <c r="NQ454" s="141"/>
      <c r="NR454" s="141"/>
      <c r="NS454" s="141"/>
      <c r="NT454" s="141"/>
      <c r="NU454" s="141"/>
      <c r="NV454" s="141"/>
      <c r="NW454" s="141"/>
      <c r="NX454" s="141"/>
      <c r="NY454" s="141"/>
      <c r="NZ454" s="141"/>
      <c r="OA454" s="141"/>
      <c r="OB454" s="141"/>
      <c r="OC454" s="141"/>
      <c r="OD454" s="141"/>
      <c r="OE454" s="141"/>
      <c r="OF454" s="141"/>
      <c r="OG454" s="141"/>
      <c r="OH454" s="141"/>
      <c r="OI454" s="141"/>
      <c r="OJ454" s="141"/>
      <c r="OK454" s="141"/>
      <c r="OL454" s="141"/>
      <c r="OM454" s="141"/>
      <c r="ON454" s="141"/>
      <c r="OO454" s="141"/>
      <c r="OP454" s="141"/>
      <c r="OQ454" s="141"/>
      <c r="OR454" s="141"/>
      <c r="OS454" s="141"/>
      <c r="OT454" s="141"/>
      <c r="OU454" s="141"/>
      <c r="OV454" s="141"/>
      <c r="OW454" s="141"/>
      <c r="OX454" s="141"/>
      <c r="OY454" s="141"/>
      <c r="OZ454" s="141"/>
      <c r="PA454" s="141"/>
      <c r="PB454" s="141"/>
      <c r="PC454" s="141"/>
      <c r="PD454" s="141"/>
      <c r="PE454" s="141"/>
      <c r="PF454" s="141"/>
      <c r="PG454" s="141"/>
      <c r="PH454" s="141"/>
      <c r="PI454" s="141"/>
      <c r="PJ454" s="141"/>
      <c r="PK454" s="141"/>
      <c r="PL454" s="141"/>
      <c r="PM454" s="141"/>
      <c r="PN454" s="141"/>
      <c r="PO454" s="141"/>
      <c r="PP454" s="141"/>
      <c r="PQ454" s="141"/>
      <c r="PR454" s="141"/>
      <c r="PS454" s="141"/>
      <c r="PT454" s="141"/>
      <c r="PU454" s="141"/>
      <c r="PV454" s="141"/>
      <c r="PW454" s="141"/>
      <c r="PX454" s="141"/>
      <c r="PY454" s="141"/>
      <c r="PZ454" s="141"/>
      <c r="QA454" s="141"/>
      <c r="QB454" s="141"/>
      <c r="QC454" s="141"/>
      <c r="QD454" s="141"/>
      <c r="QE454" s="141"/>
      <c r="QF454" s="141"/>
    </row>
    <row r="455" spans="1:449" s="145" customFormat="1" ht="52.5" hidden="1" customHeight="1">
      <c r="A455" s="252">
        <v>439</v>
      </c>
      <c r="B455" s="253" t="s">
        <v>634</v>
      </c>
      <c r="C455" s="253" t="s">
        <v>635</v>
      </c>
      <c r="D455" s="255" t="s">
        <v>338</v>
      </c>
      <c r="E455" s="284" t="s">
        <v>315</v>
      </c>
      <c r="F455" s="253" t="s">
        <v>634</v>
      </c>
      <c r="G455" s="253" t="s">
        <v>635</v>
      </c>
      <c r="H455" s="253" t="s">
        <v>338</v>
      </c>
      <c r="I455" s="215" t="s">
        <v>636</v>
      </c>
      <c r="J455" s="215" t="s">
        <v>637</v>
      </c>
      <c r="K455" s="398" t="s">
        <v>638</v>
      </c>
      <c r="L455" s="398" t="s">
        <v>639</v>
      </c>
      <c r="M455" s="216" t="s">
        <v>640</v>
      </c>
      <c r="N455" s="398" t="s">
        <v>641</v>
      </c>
      <c r="O455" s="213" t="s">
        <v>24</v>
      </c>
      <c r="P455" s="213" t="s">
        <v>44</v>
      </c>
      <c r="Q455" s="213" t="s">
        <v>642</v>
      </c>
      <c r="R455" s="213" t="s">
        <v>250</v>
      </c>
      <c r="S455" s="213" t="s">
        <v>5448</v>
      </c>
      <c r="T455" s="213" t="s">
        <v>912</v>
      </c>
      <c r="U455" s="213" t="s">
        <v>5329</v>
      </c>
      <c r="V455" s="213" t="s">
        <v>5330</v>
      </c>
      <c r="W455" s="255" t="s">
        <v>5435</v>
      </c>
      <c r="X455" s="284" t="s">
        <v>5436</v>
      </c>
      <c r="Y455" s="214" t="s">
        <v>5449</v>
      </c>
      <c r="Z455" s="284" t="s">
        <v>5450</v>
      </c>
      <c r="AA455" s="273">
        <v>2</v>
      </c>
      <c r="AB455" s="213" t="s">
        <v>5451</v>
      </c>
      <c r="AC455" s="213" t="s">
        <v>5452</v>
      </c>
      <c r="AD455" s="285">
        <v>1</v>
      </c>
      <c r="AE455" s="284" t="s">
        <v>5453</v>
      </c>
      <c r="AF455" s="286">
        <v>44607</v>
      </c>
      <c r="AG455" s="286">
        <v>44834</v>
      </c>
      <c r="AH455" s="260">
        <v>44900</v>
      </c>
      <c r="AI455" s="213" t="s">
        <v>309</v>
      </c>
      <c r="AJ455" s="284" t="s">
        <v>309</v>
      </c>
      <c r="AK455" s="218">
        <f t="shared" si="59"/>
        <v>123</v>
      </c>
      <c r="AL455" s="278" t="s">
        <v>788</v>
      </c>
      <c r="AM455" s="316"/>
      <c r="AN455" s="316"/>
      <c r="AO455" s="316"/>
      <c r="AP455" s="317"/>
      <c r="AQ455" s="213"/>
      <c r="AR455" s="223"/>
      <c r="AS455" s="279"/>
      <c r="AT455" s="262"/>
      <c r="AU455" s="279"/>
      <c r="AV455" s="221"/>
      <c r="AW455" s="317"/>
      <c r="AX455" s="317"/>
      <c r="AY455" s="279"/>
      <c r="AZ455" s="221"/>
      <c r="BA455" s="247" t="s">
        <v>390</v>
      </c>
      <c r="BB455" s="265" t="s">
        <v>789</v>
      </c>
      <c r="BC455" s="496">
        <v>44620</v>
      </c>
      <c r="BD455" s="265" t="s">
        <v>575</v>
      </c>
      <c r="BE455" s="240" t="s">
        <v>576</v>
      </c>
      <c r="BF455" s="122">
        <v>0</v>
      </c>
      <c r="BG455" s="213" t="s">
        <v>386</v>
      </c>
      <c r="BH455" s="223">
        <v>-44620</v>
      </c>
      <c r="BI455" s="221" t="s">
        <v>398</v>
      </c>
      <c r="BJ455" s="267"/>
      <c r="BK455" s="267"/>
      <c r="BL455" s="267"/>
      <c r="BM455" s="267"/>
      <c r="BN455" s="221"/>
      <c r="BO455" s="267"/>
      <c r="BP455" s="268" t="s">
        <v>293</v>
      </c>
      <c r="BQ455" s="62" t="s">
        <v>2580</v>
      </c>
      <c r="BR455" s="269">
        <v>44712</v>
      </c>
      <c r="BS455" s="233" t="s">
        <v>3617</v>
      </c>
      <c r="BT455" s="234">
        <v>0</v>
      </c>
      <c r="BU455" s="235" t="s">
        <v>386</v>
      </c>
      <c r="BV455" s="223">
        <v>123</v>
      </c>
      <c r="BW455" s="221" t="s">
        <v>398</v>
      </c>
      <c r="BX455" s="249">
        <v>44734</v>
      </c>
      <c r="BY455" s="94" t="s">
        <v>5454</v>
      </c>
      <c r="BZ455" s="94" t="s">
        <v>722</v>
      </c>
      <c r="CA455" s="108">
        <v>0</v>
      </c>
      <c r="CB455" s="236" t="s">
        <v>293</v>
      </c>
      <c r="CC455" s="94"/>
      <c r="CD455" s="268" t="s">
        <v>293</v>
      </c>
      <c r="CE455" s="237">
        <v>44827</v>
      </c>
      <c r="CF455" s="238" t="s">
        <v>5455</v>
      </c>
      <c r="CG455" s="238" t="s">
        <v>1508</v>
      </c>
      <c r="CH455" s="571" t="s">
        <v>328</v>
      </c>
      <c r="CI455" s="21">
        <v>1</v>
      </c>
      <c r="CJ455" s="235" t="str">
        <f t="shared" si="60"/>
        <v>CUMPLIMIENTO TOTAL</v>
      </c>
      <c r="CK455" s="223">
        <f t="shared" si="64"/>
        <v>123</v>
      </c>
      <c r="CL455" s="221" t="str">
        <f t="shared" si="65"/>
        <v>CON TIEMPO</v>
      </c>
      <c r="CM455" s="249">
        <v>44878</v>
      </c>
      <c r="CN455" s="767" t="s">
        <v>5456</v>
      </c>
      <c r="CO455" s="70" t="s">
        <v>722</v>
      </c>
      <c r="CP455" s="116">
        <v>1</v>
      </c>
      <c r="CQ455" s="236" t="s">
        <v>294</v>
      </c>
      <c r="CR455" s="94"/>
      <c r="CS455" s="249">
        <v>44963</v>
      </c>
      <c r="CT455" s="82" t="s">
        <v>1125</v>
      </c>
      <c r="CU455" s="82" t="s">
        <v>339</v>
      </c>
      <c r="CV455" s="107">
        <v>1</v>
      </c>
      <c r="CW455" s="110">
        <v>1</v>
      </c>
      <c r="CX455" s="235" t="str">
        <f t="shared" si="61"/>
        <v>CUMPLIMIENTO TOTAL</v>
      </c>
      <c r="CY455" s="223" t="str">
        <f t="shared" si="62"/>
        <v>NO APLICA ACCION CERRADA</v>
      </c>
      <c r="CZ455" s="221" t="str">
        <f>(IF(CQ455="CERRADO","NO APLICA ACCION CERRADA",IF(CW455&lt;=0,"VENCIDO",IF(AY455&lt;=$V$5,"POR VENCER","CON TIEMPO"))))</f>
        <v>NO APLICA ACCION CERRADA</v>
      </c>
      <c r="DA455" s="239" t="s">
        <v>328</v>
      </c>
      <c r="DB455" s="82" t="s">
        <v>1125</v>
      </c>
      <c r="DC455" s="82" t="s">
        <v>339</v>
      </c>
      <c r="DD455" s="107">
        <v>1</v>
      </c>
      <c r="DE455" s="97" t="s">
        <v>294</v>
      </c>
      <c r="DF455" s="94"/>
      <c r="DG455" s="141"/>
      <c r="DH455" s="141"/>
      <c r="DI455" s="141"/>
      <c r="DJ455" s="141"/>
      <c r="DK455" s="141"/>
      <c r="DL455" s="141"/>
      <c r="DM455" s="141"/>
      <c r="DN455" s="141"/>
      <c r="DO455" s="141"/>
      <c r="DP455" s="141"/>
      <c r="DQ455" s="141"/>
      <c r="DR455" s="141"/>
      <c r="DS455" s="141"/>
      <c r="DT455" s="141"/>
      <c r="DU455" s="141"/>
      <c r="DV455" s="141"/>
      <c r="DW455" s="141"/>
      <c r="DX455" s="141"/>
      <c r="DY455" s="141"/>
      <c r="DZ455" s="141"/>
      <c r="EA455" s="141"/>
      <c r="EB455" s="141"/>
      <c r="EC455" s="141"/>
      <c r="ED455" s="141"/>
      <c r="EE455" s="141"/>
      <c r="EF455" s="141"/>
      <c r="EG455" s="141"/>
      <c r="EH455" s="141"/>
      <c r="EI455" s="141"/>
      <c r="EJ455" s="141"/>
      <c r="EK455" s="141"/>
      <c r="EL455" s="141"/>
      <c r="EM455" s="141"/>
      <c r="EN455" s="141"/>
      <c r="EO455" s="141"/>
      <c r="EP455" s="141"/>
      <c r="EQ455" s="141"/>
      <c r="ER455" s="141"/>
      <c r="ES455" s="141"/>
      <c r="ET455" s="141"/>
      <c r="EU455" s="141"/>
      <c r="EV455" s="141"/>
      <c r="EW455" s="141"/>
      <c r="EX455" s="141"/>
      <c r="EY455" s="141"/>
      <c r="EZ455" s="141"/>
      <c r="FA455" s="141"/>
      <c r="FB455" s="141"/>
      <c r="FC455" s="141"/>
      <c r="FD455" s="141"/>
      <c r="FE455" s="141"/>
      <c r="FF455" s="141"/>
      <c r="FG455" s="141"/>
      <c r="FH455" s="141"/>
      <c r="FI455" s="141"/>
      <c r="FJ455" s="141"/>
      <c r="FK455" s="141"/>
      <c r="FL455" s="141"/>
      <c r="FM455" s="141"/>
      <c r="FN455" s="141"/>
      <c r="FO455" s="141"/>
      <c r="FP455" s="141"/>
      <c r="FQ455" s="141"/>
      <c r="FR455" s="141"/>
      <c r="FS455" s="141"/>
      <c r="FT455" s="141"/>
      <c r="FU455" s="141"/>
      <c r="FV455" s="141"/>
      <c r="FW455" s="141"/>
      <c r="FX455" s="141"/>
      <c r="FY455" s="141"/>
      <c r="FZ455" s="141"/>
      <c r="GA455" s="141"/>
      <c r="GB455" s="141"/>
      <c r="GC455" s="141"/>
      <c r="GD455" s="141"/>
      <c r="GE455" s="141"/>
      <c r="GF455" s="141"/>
      <c r="GG455" s="141"/>
      <c r="GH455" s="141"/>
      <c r="GI455" s="141"/>
      <c r="GJ455" s="141"/>
      <c r="GK455" s="141"/>
      <c r="GL455" s="141"/>
      <c r="GM455" s="141"/>
      <c r="GN455" s="141"/>
      <c r="GO455" s="141"/>
      <c r="GP455" s="141"/>
      <c r="GQ455" s="141"/>
      <c r="GR455" s="141"/>
      <c r="GS455" s="141"/>
      <c r="GT455" s="141"/>
      <c r="GU455" s="141"/>
      <c r="GV455" s="141"/>
      <c r="GW455" s="141"/>
      <c r="GX455" s="141"/>
      <c r="GY455" s="141"/>
      <c r="GZ455" s="141"/>
      <c r="HA455" s="141"/>
      <c r="HB455" s="141"/>
      <c r="HC455" s="141"/>
      <c r="HD455" s="141"/>
      <c r="HE455" s="141"/>
      <c r="HF455" s="141"/>
      <c r="HG455" s="141"/>
      <c r="HH455" s="141"/>
      <c r="HI455" s="141"/>
      <c r="HJ455" s="141"/>
      <c r="HK455" s="141"/>
      <c r="HL455" s="141"/>
      <c r="HM455" s="141"/>
      <c r="HN455" s="141"/>
      <c r="HO455" s="141"/>
      <c r="HP455" s="141"/>
      <c r="HQ455" s="141"/>
      <c r="HR455" s="141"/>
      <c r="HS455" s="141"/>
      <c r="HT455" s="141"/>
      <c r="HU455" s="141"/>
      <c r="HV455" s="141"/>
      <c r="HW455" s="141"/>
      <c r="HX455" s="141"/>
      <c r="HY455" s="141"/>
      <c r="HZ455" s="141"/>
      <c r="IA455" s="141"/>
      <c r="IB455" s="141"/>
      <c r="IC455" s="141"/>
      <c r="ID455" s="141"/>
      <c r="IE455" s="141"/>
      <c r="IF455" s="141"/>
      <c r="IG455" s="141"/>
      <c r="IH455" s="141"/>
      <c r="II455" s="141"/>
      <c r="IJ455" s="141"/>
      <c r="IK455" s="141"/>
      <c r="IL455" s="141"/>
      <c r="IM455" s="141"/>
      <c r="IN455" s="141"/>
      <c r="IO455" s="141"/>
      <c r="IP455" s="141"/>
      <c r="IQ455" s="141"/>
      <c r="IR455" s="141"/>
      <c r="IS455" s="141"/>
      <c r="IT455" s="141"/>
      <c r="IU455" s="141"/>
      <c r="IV455" s="141"/>
      <c r="IW455" s="141"/>
      <c r="IX455" s="141"/>
      <c r="IY455" s="141"/>
      <c r="IZ455" s="141"/>
      <c r="JA455" s="141"/>
      <c r="JB455" s="141"/>
      <c r="JC455" s="141"/>
      <c r="JD455" s="141"/>
      <c r="JE455" s="141"/>
      <c r="JF455" s="141"/>
      <c r="JG455" s="141"/>
      <c r="JH455" s="141"/>
      <c r="JI455" s="141"/>
      <c r="JJ455" s="141"/>
      <c r="JK455" s="141"/>
      <c r="JL455" s="141"/>
      <c r="JM455" s="141"/>
      <c r="JN455" s="141"/>
      <c r="JO455" s="141"/>
      <c r="JP455" s="141"/>
      <c r="JQ455" s="141"/>
      <c r="JR455" s="141"/>
      <c r="JS455" s="141"/>
      <c r="JT455" s="141"/>
      <c r="JU455" s="141"/>
      <c r="JV455" s="141"/>
      <c r="JW455" s="141"/>
      <c r="JX455" s="141"/>
      <c r="JY455" s="141"/>
      <c r="JZ455" s="141"/>
      <c r="KA455" s="141"/>
      <c r="KB455" s="141"/>
      <c r="KC455" s="141"/>
      <c r="KD455" s="141"/>
      <c r="KE455" s="141"/>
      <c r="KF455" s="141"/>
      <c r="KG455" s="141"/>
      <c r="KH455" s="141"/>
      <c r="KI455" s="141"/>
      <c r="KJ455" s="141"/>
      <c r="KK455" s="141"/>
      <c r="KL455" s="141"/>
      <c r="KM455" s="141"/>
      <c r="KN455" s="141"/>
      <c r="KO455" s="141"/>
      <c r="KP455" s="141"/>
      <c r="KQ455" s="141"/>
      <c r="KR455" s="141"/>
      <c r="KS455" s="141"/>
      <c r="KT455" s="141"/>
      <c r="KU455" s="141"/>
      <c r="KV455" s="141"/>
      <c r="KW455" s="141"/>
      <c r="KX455" s="141"/>
      <c r="KY455" s="141"/>
      <c r="KZ455" s="141"/>
      <c r="LA455" s="141"/>
      <c r="LB455" s="141"/>
      <c r="LC455" s="141"/>
      <c r="LD455" s="141"/>
      <c r="LE455" s="141"/>
      <c r="LF455" s="141"/>
      <c r="LG455" s="141"/>
      <c r="LH455" s="141"/>
      <c r="LI455" s="141"/>
      <c r="LJ455" s="141"/>
      <c r="LK455" s="141"/>
      <c r="LL455" s="141"/>
      <c r="LM455" s="141"/>
      <c r="LN455" s="141"/>
      <c r="LO455" s="141"/>
      <c r="LP455" s="141"/>
      <c r="LQ455" s="141"/>
      <c r="LR455" s="141"/>
      <c r="LS455" s="141"/>
      <c r="LT455" s="141"/>
      <c r="LU455" s="141"/>
      <c r="LV455" s="141"/>
      <c r="LW455" s="141"/>
      <c r="LX455" s="141"/>
      <c r="LY455" s="141"/>
      <c r="LZ455" s="141"/>
      <c r="MA455" s="141"/>
      <c r="MB455" s="141"/>
      <c r="MC455" s="141"/>
      <c r="MD455" s="141"/>
      <c r="ME455" s="141"/>
      <c r="MF455" s="141"/>
      <c r="MG455" s="141"/>
      <c r="MH455" s="141"/>
      <c r="MI455" s="141"/>
      <c r="MJ455" s="141"/>
      <c r="MK455" s="141"/>
      <c r="ML455" s="141"/>
      <c r="MM455" s="141"/>
      <c r="MN455" s="141"/>
      <c r="MO455" s="141"/>
      <c r="MP455" s="141"/>
      <c r="MQ455" s="141"/>
      <c r="MR455" s="141"/>
      <c r="MS455" s="141"/>
      <c r="MT455" s="141"/>
      <c r="MU455" s="141"/>
      <c r="MV455" s="141"/>
      <c r="MW455" s="141"/>
      <c r="MX455" s="141"/>
      <c r="MY455" s="141"/>
      <c r="MZ455" s="141"/>
      <c r="NA455" s="141"/>
      <c r="NB455" s="141"/>
      <c r="NC455" s="141"/>
      <c r="ND455" s="141"/>
      <c r="NE455" s="141"/>
      <c r="NF455" s="141"/>
      <c r="NG455" s="141"/>
      <c r="NH455" s="141"/>
      <c r="NI455" s="141"/>
      <c r="NJ455" s="141"/>
      <c r="NK455" s="141"/>
      <c r="NL455" s="141"/>
      <c r="NM455" s="141"/>
      <c r="NN455" s="141"/>
      <c r="NO455" s="141"/>
      <c r="NP455" s="141"/>
      <c r="NQ455" s="141"/>
      <c r="NR455" s="141"/>
      <c r="NS455" s="141"/>
      <c r="NT455" s="141"/>
      <c r="NU455" s="141"/>
      <c r="NV455" s="141"/>
      <c r="NW455" s="141"/>
      <c r="NX455" s="141"/>
      <c r="NY455" s="141"/>
      <c r="NZ455" s="141"/>
      <c r="OA455" s="141"/>
      <c r="OB455" s="141"/>
      <c r="OC455" s="141"/>
      <c r="OD455" s="141"/>
      <c r="OE455" s="141"/>
      <c r="OF455" s="141"/>
      <c r="OG455" s="141"/>
      <c r="OH455" s="141"/>
      <c r="OI455" s="141"/>
      <c r="OJ455" s="141"/>
      <c r="OK455" s="141"/>
      <c r="OL455" s="141"/>
      <c r="OM455" s="141"/>
      <c r="ON455" s="141"/>
      <c r="OO455" s="141"/>
      <c r="OP455" s="141"/>
      <c r="OQ455" s="141"/>
      <c r="OR455" s="141"/>
      <c r="OS455" s="141"/>
      <c r="OT455" s="141"/>
      <c r="OU455" s="141"/>
      <c r="OV455" s="141"/>
      <c r="OW455" s="141"/>
      <c r="OX455" s="141"/>
      <c r="OY455" s="141"/>
      <c r="OZ455" s="141"/>
      <c r="PA455" s="141"/>
      <c r="PB455" s="141"/>
      <c r="PC455" s="141"/>
      <c r="PD455" s="141"/>
      <c r="PE455" s="141"/>
      <c r="PF455" s="141"/>
      <c r="PG455" s="141"/>
      <c r="PH455" s="141"/>
      <c r="PI455" s="141"/>
      <c r="PJ455" s="141"/>
      <c r="PK455" s="141"/>
      <c r="PL455" s="141"/>
      <c r="PM455" s="141"/>
      <c r="PN455" s="141"/>
      <c r="PO455" s="141"/>
      <c r="PP455" s="141"/>
      <c r="PQ455" s="141"/>
      <c r="PR455" s="141"/>
      <c r="PS455" s="141"/>
      <c r="PT455" s="141"/>
      <c r="PU455" s="141"/>
      <c r="PV455" s="141"/>
      <c r="PW455" s="141"/>
      <c r="PX455" s="141"/>
      <c r="PY455" s="141"/>
      <c r="PZ455" s="141"/>
      <c r="QA455" s="141"/>
      <c r="QB455" s="141"/>
      <c r="QC455" s="141"/>
      <c r="QD455" s="141"/>
      <c r="QE455" s="141"/>
      <c r="QF455" s="141"/>
    </row>
    <row r="456" spans="1:449" s="145" customFormat="1" ht="118.5" hidden="1" customHeight="1">
      <c r="A456" s="252">
        <v>440</v>
      </c>
      <c r="B456" s="253" t="s">
        <v>634</v>
      </c>
      <c r="C456" s="253" t="s">
        <v>635</v>
      </c>
      <c r="D456" s="255" t="s">
        <v>338</v>
      </c>
      <c r="E456" s="284" t="s">
        <v>315</v>
      </c>
      <c r="F456" s="253" t="s">
        <v>634</v>
      </c>
      <c r="G456" s="253" t="s">
        <v>635</v>
      </c>
      <c r="H456" s="253" t="s">
        <v>338</v>
      </c>
      <c r="I456" s="215" t="s">
        <v>2211</v>
      </c>
      <c r="J456" s="215" t="s">
        <v>637</v>
      </c>
      <c r="K456" s="398" t="s">
        <v>638</v>
      </c>
      <c r="L456" s="398" t="s">
        <v>639</v>
      </c>
      <c r="M456" s="216" t="s">
        <v>640</v>
      </c>
      <c r="N456" s="398" t="s">
        <v>641</v>
      </c>
      <c r="O456" s="213" t="s">
        <v>24</v>
      </c>
      <c r="P456" s="213" t="s">
        <v>49</v>
      </c>
      <c r="Q456" s="213" t="s">
        <v>642</v>
      </c>
      <c r="R456" s="213" t="s">
        <v>250</v>
      </c>
      <c r="S456" s="213" t="s">
        <v>5457</v>
      </c>
      <c r="T456" s="213" t="s">
        <v>932</v>
      </c>
      <c r="U456" s="213" t="s">
        <v>5329</v>
      </c>
      <c r="V456" s="213" t="s">
        <v>5330</v>
      </c>
      <c r="W456" s="255" t="s">
        <v>5458</v>
      </c>
      <c r="X456" s="284" t="s">
        <v>5459</v>
      </c>
      <c r="Y456" s="214" t="s">
        <v>5460</v>
      </c>
      <c r="Z456" s="284" t="s">
        <v>5461</v>
      </c>
      <c r="AA456" s="273">
        <v>1</v>
      </c>
      <c r="AB456" s="213" t="s">
        <v>5462</v>
      </c>
      <c r="AC456" s="213" t="s">
        <v>5463</v>
      </c>
      <c r="AD456" s="285">
        <v>1</v>
      </c>
      <c r="AE456" s="284" t="s">
        <v>5464</v>
      </c>
      <c r="AF456" s="286">
        <v>44607</v>
      </c>
      <c r="AG456" s="286">
        <v>44925</v>
      </c>
      <c r="AH456" s="257"/>
      <c r="AI456" s="213" t="s">
        <v>309</v>
      </c>
      <c r="AJ456" s="284" t="s">
        <v>309</v>
      </c>
      <c r="AK456" s="218">
        <f t="shared" si="59"/>
        <v>214</v>
      </c>
      <c r="AL456" s="278" t="s">
        <v>788</v>
      </c>
      <c r="AM456" s="316"/>
      <c r="AN456" s="316"/>
      <c r="AO456" s="316"/>
      <c r="AP456" s="317"/>
      <c r="AQ456" s="213"/>
      <c r="AR456" s="223"/>
      <c r="AS456" s="279"/>
      <c r="AT456" s="262"/>
      <c r="AU456" s="279"/>
      <c r="AV456" s="221"/>
      <c r="AW456" s="317"/>
      <c r="AX456" s="317"/>
      <c r="AY456" s="279"/>
      <c r="AZ456" s="221"/>
      <c r="BA456" s="247" t="s">
        <v>390</v>
      </c>
      <c r="BB456" s="265" t="s">
        <v>789</v>
      </c>
      <c r="BC456" s="496">
        <v>44620</v>
      </c>
      <c r="BD456" s="265" t="s">
        <v>575</v>
      </c>
      <c r="BE456" s="240" t="s">
        <v>576</v>
      </c>
      <c r="BF456" s="122">
        <v>0</v>
      </c>
      <c r="BG456" s="213" t="s">
        <v>386</v>
      </c>
      <c r="BH456" s="223">
        <v>-44620</v>
      </c>
      <c r="BI456" s="221" t="s">
        <v>398</v>
      </c>
      <c r="BJ456" s="267"/>
      <c r="BK456" s="267"/>
      <c r="BL456" s="267"/>
      <c r="BM456" s="267"/>
      <c r="BN456" s="221"/>
      <c r="BO456" s="267"/>
      <c r="BP456" s="268" t="s">
        <v>293</v>
      </c>
      <c r="BQ456" s="62" t="s">
        <v>2580</v>
      </c>
      <c r="BR456" s="269">
        <v>44712</v>
      </c>
      <c r="BS456" s="233" t="s">
        <v>3617</v>
      </c>
      <c r="BT456" s="234">
        <v>0</v>
      </c>
      <c r="BU456" s="235" t="s">
        <v>386</v>
      </c>
      <c r="BV456" s="223">
        <v>214</v>
      </c>
      <c r="BW456" s="221" t="s">
        <v>398</v>
      </c>
      <c r="BX456" s="249">
        <v>44734</v>
      </c>
      <c r="BY456" s="94" t="s">
        <v>5465</v>
      </c>
      <c r="BZ456" s="94" t="s">
        <v>722</v>
      </c>
      <c r="CA456" s="108">
        <v>0</v>
      </c>
      <c r="CB456" s="236" t="s">
        <v>293</v>
      </c>
      <c r="CC456" s="94"/>
      <c r="CD456" s="268" t="s">
        <v>293</v>
      </c>
      <c r="CE456" s="237">
        <v>44827</v>
      </c>
      <c r="CF456" s="238" t="s">
        <v>5392</v>
      </c>
      <c r="CG456" s="238" t="s">
        <v>5393</v>
      </c>
      <c r="CH456" s="238" t="s">
        <v>5466</v>
      </c>
      <c r="CI456" s="21">
        <v>0</v>
      </c>
      <c r="CJ456" s="235" t="str">
        <f t="shared" si="60"/>
        <v>SIN AVANCE</v>
      </c>
      <c r="CK456" s="223">
        <f t="shared" si="64"/>
        <v>214</v>
      </c>
      <c r="CL456" s="221" t="str">
        <f t="shared" si="65"/>
        <v>CON TIEMPO</v>
      </c>
      <c r="CM456" s="249">
        <v>44878</v>
      </c>
      <c r="CN456" s="70" t="s">
        <v>5467</v>
      </c>
      <c r="CO456" s="70" t="s">
        <v>722</v>
      </c>
      <c r="CP456" s="108"/>
      <c r="CQ456" s="236" t="s">
        <v>293</v>
      </c>
      <c r="CR456" s="94"/>
      <c r="CS456" s="249">
        <v>44963</v>
      </c>
      <c r="CT456" s="67" t="s">
        <v>5468</v>
      </c>
      <c r="CU456" s="67" t="s">
        <v>5469</v>
      </c>
      <c r="CV456" s="240" t="s">
        <v>5470</v>
      </c>
      <c r="CW456" s="122">
        <v>0</v>
      </c>
      <c r="CX456" s="235" t="str">
        <f t="shared" si="61"/>
        <v>SIN AVANCE</v>
      </c>
      <c r="CY456" s="223">
        <f t="shared" si="62"/>
        <v>214</v>
      </c>
      <c r="CZ456" s="221" t="str">
        <f>(IF(CQ456="CERRADO","NO APLICA ACCION CERRADA",IF(CY456&lt;=0,"VENCIDO",IF(AY456&lt;=$V$5,"POR VENCER","CON TIEMPO"))))</f>
        <v>POR VENCER</v>
      </c>
      <c r="DA456" s="249">
        <v>44969</v>
      </c>
      <c r="DB456" s="70" t="s">
        <v>5471</v>
      </c>
      <c r="DC456" s="70" t="s">
        <v>1468</v>
      </c>
      <c r="DD456" s="106">
        <v>1</v>
      </c>
      <c r="DE456" s="97" t="s">
        <v>294</v>
      </c>
      <c r="DF456" s="94"/>
      <c r="DG456" s="141"/>
      <c r="DH456" s="141"/>
      <c r="DI456" s="141"/>
      <c r="DJ456" s="141"/>
      <c r="DK456" s="141"/>
      <c r="DL456" s="141"/>
      <c r="DM456" s="141"/>
      <c r="DN456" s="141"/>
      <c r="DO456" s="141"/>
      <c r="DP456" s="141"/>
      <c r="DQ456" s="141"/>
      <c r="DR456" s="141"/>
      <c r="DS456" s="141"/>
      <c r="DT456" s="141"/>
      <c r="DU456" s="141"/>
      <c r="DV456" s="141"/>
      <c r="DW456" s="141"/>
      <c r="DX456" s="141"/>
      <c r="DY456" s="141"/>
      <c r="DZ456" s="141"/>
      <c r="EA456" s="141"/>
      <c r="EB456" s="141"/>
      <c r="EC456" s="141"/>
      <c r="ED456" s="141"/>
      <c r="EE456" s="141"/>
      <c r="EF456" s="141"/>
      <c r="EG456" s="141"/>
      <c r="EH456" s="141"/>
      <c r="EI456" s="141"/>
      <c r="EJ456" s="141"/>
      <c r="EK456" s="141"/>
      <c r="EL456" s="141"/>
      <c r="EM456" s="141"/>
      <c r="EN456" s="141"/>
      <c r="EO456" s="141"/>
      <c r="EP456" s="141"/>
      <c r="EQ456" s="141"/>
      <c r="ER456" s="141"/>
      <c r="ES456" s="141"/>
      <c r="ET456" s="141"/>
      <c r="EU456" s="141"/>
      <c r="EV456" s="141"/>
      <c r="EW456" s="141"/>
      <c r="EX456" s="141"/>
      <c r="EY456" s="141"/>
      <c r="EZ456" s="141"/>
      <c r="FA456" s="141"/>
      <c r="FB456" s="141"/>
      <c r="FC456" s="141"/>
      <c r="FD456" s="141"/>
      <c r="FE456" s="141"/>
      <c r="FF456" s="141"/>
      <c r="FG456" s="141"/>
      <c r="FH456" s="141"/>
      <c r="FI456" s="141"/>
      <c r="FJ456" s="141"/>
      <c r="FK456" s="141"/>
      <c r="FL456" s="141"/>
      <c r="FM456" s="141"/>
      <c r="FN456" s="141"/>
      <c r="FO456" s="141"/>
      <c r="FP456" s="141"/>
      <c r="FQ456" s="141"/>
      <c r="FR456" s="141"/>
      <c r="FS456" s="141"/>
      <c r="FT456" s="141"/>
      <c r="FU456" s="141"/>
      <c r="FV456" s="141"/>
      <c r="FW456" s="141"/>
      <c r="FX456" s="141"/>
      <c r="FY456" s="141"/>
      <c r="FZ456" s="141"/>
      <c r="GA456" s="141"/>
      <c r="GB456" s="141"/>
      <c r="GC456" s="141"/>
      <c r="GD456" s="141"/>
      <c r="GE456" s="141"/>
      <c r="GF456" s="141"/>
      <c r="GG456" s="141"/>
      <c r="GH456" s="141"/>
      <c r="GI456" s="141"/>
      <c r="GJ456" s="141"/>
      <c r="GK456" s="141"/>
      <c r="GL456" s="141"/>
      <c r="GM456" s="141"/>
      <c r="GN456" s="141"/>
      <c r="GO456" s="141"/>
      <c r="GP456" s="141"/>
      <c r="GQ456" s="141"/>
      <c r="GR456" s="141"/>
      <c r="GS456" s="141"/>
      <c r="GT456" s="141"/>
      <c r="GU456" s="141"/>
      <c r="GV456" s="141"/>
      <c r="GW456" s="141"/>
      <c r="GX456" s="141"/>
      <c r="GY456" s="141"/>
      <c r="GZ456" s="141"/>
      <c r="HA456" s="141"/>
      <c r="HB456" s="141"/>
      <c r="HC456" s="141"/>
      <c r="HD456" s="141"/>
      <c r="HE456" s="141"/>
      <c r="HF456" s="141"/>
      <c r="HG456" s="141"/>
      <c r="HH456" s="141"/>
      <c r="HI456" s="141"/>
      <c r="HJ456" s="141"/>
      <c r="HK456" s="141"/>
      <c r="HL456" s="141"/>
      <c r="HM456" s="141"/>
      <c r="HN456" s="141"/>
      <c r="HO456" s="141"/>
      <c r="HP456" s="141"/>
      <c r="HQ456" s="141"/>
      <c r="HR456" s="141"/>
      <c r="HS456" s="141"/>
      <c r="HT456" s="141"/>
      <c r="HU456" s="141"/>
      <c r="HV456" s="141"/>
      <c r="HW456" s="141"/>
      <c r="HX456" s="141"/>
      <c r="HY456" s="141"/>
      <c r="HZ456" s="141"/>
      <c r="IA456" s="141"/>
      <c r="IB456" s="141"/>
      <c r="IC456" s="141"/>
      <c r="ID456" s="141"/>
      <c r="IE456" s="141"/>
      <c r="IF456" s="141"/>
      <c r="IG456" s="141"/>
      <c r="IH456" s="141"/>
      <c r="II456" s="141"/>
      <c r="IJ456" s="141"/>
      <c r="IK456" s="141"/>
      <c r="IL456" s="141"/>
      <c r="IM456" s="141"/>
      <c r="IN456" s="141"/>
      <c r="IO456" s="141"/>
      <c r="IP456" s="141"/>
      <c r="IQ456" s="141"/>
      <c r="IR456" s="141"/>
      <c r="IS456" s="141"/>
      <c r="IT456" s="141"/>
      <c r="IU456" s="141"/>
      <c r="IV456" s="141"/>
      <c r="IW456" s="141"/>
      <c r="IX456" s="141"/>
      <c r="IY456" s="141"/>
      <c r="IZ456" s="141"/>
      <c r="JA456" s="141"/>
      <c r="JB456" s="141"/>
      <c r="JC456" s="141"/>
      <c r="JD456" s="141"/>
      <c r="JE456" s="141"/>
      <c r="JF456" s="141"/>
      <c r="JG456" s="141"/>
      <c r="JH456" s="141"/>
      <c r="JI456" s="141"/>
      <c r="JJ456" s="141"/>
      <c r="JK456" s="141"/>
      <c r="JL456" s="141"/>
      <c r="JM456" s="141"/>
      <c r="JN456" s="141"/>
      <c r="JO456" s="141"/>
      <c r="JP456" s="141"/>
      <c r="JQ456" s="141"/>
      <c r="JR456" s="141"/>
      <c r="JS456" s="141"/>
      <c r="JT456" s="141"/>
      <c r="JU456" s="141"/>
      <c r="JV456" s="141"/>
      <c r="JW456" s="141"/>
      <c r="JX456" s="141"/>
      <c r="JY456" s="141"/>
      <c r="JZ456" s="141"/>
      <c r="KA456" s="141"/>
      <c r="KB456" s="141"/>
      <c r="KC456" s="141"/>
      <c r="KD456" s="141"/>
      <c r="KE456" s="141"/>
      <c r="KF456" s="141"/>
      <c r="KG456" s="141"/>
      <c r="KH456" s="141"/>
      <c r="KI456" s="141"/>
      <c r="KJ456" s="141"/>
      <c r="KK456" s="141"/>
      <c r="KL456" s="141"/>
      <c r="KM456" s="141"/>
      <c r="KN456" s="141"/>
      <c r="KO456" s="141"/>
      <c r="KP456" s="141"/>
      <c r="KQ456" s="141"/>
      <c r="KR456" s="141"/>
      <c r="KS456" s="141"/>
      <c r="KT456" s="141"/>
      <c r="KU456" s="141"/>
      <c r="KV456" s="141"/>
      <c r="KW456" s="141"/>
      <c r="KX456" s="141"/>
      <c r="KY456" s="141"/>
      <c r="KZ456" s="141"/>
      <c r="LA456" s="141"/>
      <c r="LB456" s="141"/>
      <c r="LC456" s="141"/>
      <c r="LD456" s="141"/>
      <c r="LE456" s="141"/>
      <c r="LF456" s="141"/>
      <c r="LG456" s="141"/>
      <c r="LH456" s="141"/>
      <c r="LI456" s="141"/>
      <c r="LJ456" s="141"/>
      <c r="LK456" s="141"/>
      <c r="LL456" s="141"/>
      <c r="LM456" s="141"/>
      <c r="LN456" s="141"/>
      <c r="LO456" s="141"/>
      <c r="LP456" s="141"/>
      <c r="LQ456" s="141"/>
      <c r="LR456" s="141"/>
      <c r="LS456" s="141"/>
      <c r="LT456" s="141"/>
      <c r="LU456" s="141"/>
      <c r="LV456" s="141"/>
      <c r="LW456" s="141"/>
      <c r="LX456" s="141"/>
      <c r="LY456" s="141"/>
      <c r="LZ456" s="141"/>
      <c r="MA456" s="141"/>
      <c r="MB456" s="141"/>
      <c r="MC456" s="141"/>
      <c r="MD456" s="141"/>
      <c r="ME456" s="141"/>
      <c r="MF456" s="141"/>
      <c r="MG456" s="141"/>
      <c r="MH456" s="141"/>
      <c r="MI456" s="141"/>
      <c r="MJ456" s="141"/>
      <c r="MK456" s="141"/>
      <c r="ML456" s="141"/>
      <c r="MM456" s="141"/>
      <c r="MN456" s="141"/>
      <c r="MO456" s="141"/>
      <c r="MP456" s="141"/>
      <c r="MQ456" s="141"/>
      <c r="MR456" s="141"/>
      <c r="MS456" s="141"/>
      <c r="MT456" s="141"/>
      <c r="MU456" s="141"/>
      <c r="MV456" s="141"/>
      <c r="MW456" s="141"/>
      <c r="MX456" s="141"/>
      <c r="MY456" s="141"/>
      <c r="MZ456" s="141"/>
      <c r="NA456" s="141"/>
      <c r="NB456" s="141"/>
      <c r="NC456" s="141"/>
      <c r="ND456" s="141"/>
      <c r="NE456" s="141"/>
      <c r="NF456" s="141"/>
      <c r="NG456" s="141"/>
      <c r="NH456" s="141"/>
      <c r="NI456" s="141"/>
      <c r="NJ456" s="141"/>
      <c r="NK456" s="141"/>
      <c r="NL456" s="141"/>
      <c r="NM456" s="141"/>
      <c r="NN456" s="141"/>
      <c r="NO456" s="141"/>
      <c r="NP456" s="141"/>
      <c r="NQ456" s="141"/>
      <c r="NR456" s="141"/>
      <c r="NS456" s="141"/>
      <c r="NT456" s="141"/>
      <c r="NU456" s="141"/>
      <c r="NV456" s="141"/>
      <c r="NW456" s="141"/>
      <c r="NX456" s="141"/>
      <c r="NY456" s="141"/>
      <c r="NZ456" s="141"/>
      <c r="OA456" s="141"/>
      <c r="OB456" s="141"/>
      <c r="OC456" s="141"/>
      <c r="OD456" s="141"/>
      <c r="OE456" s="141"/>
      <c r="OF456" s="141"/>
      <c r="OG456" s="141"/>
      <c r="OH456" s="141"/>
      <c r="OI456" s="141"/>
      <c r="OJ456" s="141"/>
      <c r="OK456" s="141"/>
      <c r="OL456" s="141"/>
      <c r="OM456" s="141"/>
      <c r="ON456" s="141"/>
      <c r="OO456" s="141"/>
      <c r="OP456" s="141"/>
      <c r="OQ456" s="141"/>
      <c r="OR456" s="141"/>
      <c r="OS456" s="141"/>
      <c r="OT456" s="141"/>
      <c r="OU456" s="141"/>
      <c r="OV456" s="141"/>
      <c r="OW456" s="141"/>
      <c r="OX456" s="141"/>
      <c r="OY456" s="141"/>
      <c r="OZ456" s="141"/>
      <c r="PA456" s="141"/>
      <c r="PB456" s="141"/>
      <c r="PC456" s="141"/>
      <c r="PD456" s="141"/>
      <c r="PE456" s="141"/>
      <c r="PF456" s="141"/>
      <c r="PG456" s="141"/>
      <c r="PH456" s="141"/>
      <c r="PI456" s="141"/>
      <c r="PJ456" s="141"/>
      <c r="PK456" s="141"/>
      <c r="PL456" s="141"/>
      <c r="PM456" s="141"/>
      <c r="PN456" s="141"/>
      <c r="PO456" s="141"/>
      <c r="PP456" s="141"/>
      <c r="PQ456" s="141"/>
      <c r="PR456" s="141"/>
      <c r="PS456" s="141"/>
      <c r="PT456" s="141"/>
      <c r="PU456" s="141"/>
      <c r="PV456" s="141"/>
      <c r="PW456" s="141"/>
      <c r="PX456" s="141"/>
      <c r="PY456" s="141"/>
      <c r="PZ456" s="141"/>
      <c r="QA456" s="141"/>
      <c r="QB456" s="141"/>
      <c r="QC456" s="141"/>
      <c r="QD456" s="141"/>
      <c r="QE456" s="141"/>
      <c r="QF456" s="141"/>
    </row>
    <row r="457" spans="1:449" s="145" customFormat="1" ht="118.5" hidden="1" customHeight="1">
      <c r="A457" s="252">
        <v>441</v>
      </c>
      <c r="B457" s="253" t="s">
        <v>1876</v>
      </c>
      <c r="C457" s="254" t="s">
        <v>269</v>
      </c>
      <c r="D457" s="255" t="s">
        <v>341</v>
      </c>
      <c r="E457" s="213" t="s">
        <v>5472</v>
      </c>
      <c r="F457" s="213" t="s">
        <v>1877</v>
      </c>
      <c r="G457" s="256" t="s">
        <v>269</v>
      </c>
      <c r="H457" s="213" t="s">
        <v>341</v>
      </c>
      <c r="I457" s="213" t="s">
        <v>1878</v>
      </c>
      <c r="J457" s="395" t="s">
        <v>102</v>
      </c>
      <c r="K457" s="395" t="s">
        <v>638</v>
      </c>
      <c r="L457" s="395" t="s">
        <v>639</v>
      </c>
      <c r="M457" s="288" t="s">
        <v>1879</v>
      </c>
      <c r="N457" s="395" t="s">
        <v>1880</v>
      </c>
      <c r="O457" s="213" t="s">
        <v>17</v>
      </c>
      <c r="P457" s="213" t="s">
        <v>21</v>
      </c>
      <c r="Q457" s="213" t="s">
        <v>642</v>
      </c>
      <c r="R457" s="213" t="s">
        <v>250</v>
      </c>
      <c r="S457" s="213" t="s">
        <v>5473</v>
      </c>
      <c r="T457" s="213" t="s">
        <v>1019</v>
      </c>
      <c r="U457" s="213" t="s">
        <v>5474</v>
      </c>
      <c r="V457" s="213">
        <v>2021</v>
      </c>
      <c r="W457" s="255" t="s">
        <v>5475</v>
      </c>
      <c r="X457" s="213" t="s">
        <v>5476</v>
      </c>
      <c r="Y457" s="213" t="s">
        <v>5477</v>
      </c>
      <c r="Z457" s="213" t="s">
        <v>5478</v>
      </c>
      <c r="AA457" s="273">
        <v>1</v>
      </c>
      <c r="AB457" s="213" t="s">
        <v>5479</v>
      </c>
      <c r="AC457" s="213" t="s">
        <v>5480</v>
      </c>
      <c r="AD457" s="285">
        <v>1</v>
      </c>
      <c r="AE457" s="213" t="s">
        <v>5481</v>
      </c>
      <c r="AF457" s="315">
        <v>44564</v>
      </c>
      <c r="AG457" s="315">
        <v>44650</v>
      </c>
      <c r="AH457" s="260">
        <v>44743</v>
      </c>
      <c r="AI457" s="213" t="s">
        <v>309</v>
      </c>
      <c r="AJ457" s="213" t="s">
        <v>309</v>
      </c>
      <c r="AK457" s="213">
        <f t="shared" si="59"/>
        <v>-61</v>
      </c>
      <c r="AL457" s="278"/>
      <c r="AM457" s="316"/>
      <c r="AN457" s="316"/>
      <c r="AO457" s="316"/>
      <c r="AP457" s="317"/>
      <c r="AQ457" s="213"/>
      <c r="AR457" s="223"/>
      <c r="AS457" s="279"/>
      <c r="AT457" s="262"/>
      <c r="AU457" s="279"/>
      <c r="AV457" s="221"/>
      <c r="AW457" s="317"/>
      <c r="AX457" s="317"/>
      <c r="AY457" s="279"/>
      <c r="AZ457" s="221"/>
      <c r="BA457" s="225"/>
      <c r="BB457" s="267"/>
      <c r="BC457" s="267"/>
      <c r="BD457" s="267"/>
      <c r="BE457" s="267"/>
      <c r="BF457" s="267"/>
      <c r="BG457" s="213" t="s">
        <v>386</v>
      </c>
      <c r="BH457" s="223">
        <v>-44620</v>
      </c>
      <c r="BI457" s="221" t="s">
        <v>398</v>
      </c>
      <c r="BJ457" s="267"/>
      <c r="BK457" s="267"/>
      <c r="BL457" s="267"/>
      <c r="BM457" s="267"/>
      <c r="BN457" s="221"/>
      <c r="BO457" s="267"/>
      <c r="BP457" s="268" t="s">
        <v>293</v>
      </c>
      <c r="BQ457" s="62" t="s">
        <v>4528</v>
      </c>
      <c r="BR457" s="269">
        <v>44712</v>
      </c>
      <c r="BS457" s="233" t="s">
        <v>480</v>
      </c>
      <c r="BT457" s="234">
        <v>1</v>
      </c>
      <c r="BU457" s="235" t="s">
        <v>380</v>
      </c>
      <c r="BV457" s="223">
        <v>-61</v>
      </c>
      <c r="BW457" s="221" t="s">
        <v>387</v>
      </c>
      <c r="BX457" s="556">
        <v>44732</v>
      </c>
      <c r="BY457" s="557" t="s">
        <v>5482</v>
      </c>
      <c r="BZ457" s="557" t="s">
        <v>559</v>
      </c>
      <c r="CA457" s="558">
        <v>1</v>
      </c>
      <c r="CB457" s="236" t="s">
        <v>294</v>
      </c>
      <c r="CC457" s="94"/>
      <c r="CD457" s="236" t="s">
        <v>294</v>
      </c>
      <c r="CE457" s="233" t="s">
        <v>1125</v>
      </c>
      <c r="CF457" s="233" t="s">
        <v>1125</v>
      </c>
      <c r="CG457" s="375" t="s">
        <v>328</v>
      </c>
      <c r="CH457" s="233" t="s">
        <v>328</v>
      </c>
      <c r="CI457" s="234">
        <v>1</v>
      </c>
      <c r="CJ457" s="235" t="str">
        <f t="shared" si="60"/>
        <v>CUMPLIMIENTO TOTAL</v>
      </c>
      <c r="CK457" s="223" t="str">
        <f t="shared" si="64"/>
        <v>NO APLICA ACCION CERRADA</v>
      </c>
      <c r="CL457" s="221" t="str">
        <f t="shared" si="65"/>
        <v>NO APLICA ACCION CERRADA</v>
      </c>
      <c r="CM457" s="239" t="s">
        <v>328</v>
      </c>
      <c r="CN457" s="82" t="s">
        <v>1125</v>
      </c>
      <c r="CO457" s="312" t="s">
        <v>339</v>
      </c>
      <c r="CP457" s="558">
        <v>1</v>
      </c>
      <c r="CQ457" s="236" t="s">
        <v>294</v>
      </c>
      <c r="CR457" s="94"/>
      <c r="CS457" s="249">
        <v>44963</v>
      </c>
      <c r="CT457" s="82" t="s">
        <v>1125</v>
      </c>
      <c r="CU457" s="82" t="s">
        <v>339</v>
      </c>
      <c r="CV457" s="107">
        <v>1</v>
      </c>
      <c r="CW457" s="110">
        <v>1</v>
      </c>
      <c r="CX457" s="235" t="str">
        <f t="shared" si="61"/>
        <v>CUMPLIMIENTO TOTAL</v>
      </c>
      <c r="CY457" s="223" t="str">
        <f t="shared" si="62"/>
        <v>NO APLICA ACCION CERRADA</v>
      </c>
      <c r="CZ457" s="221" t="str">
        <f t="shared" ref="CZ457:CZ463" si="67">(IF(CQ457="CERRADO","NO APLICA ACCION CERRADA",IF(CW457&lt;=0,"VENCIDO",IF(AY457&lt;=$V$5,"POR VENCER","CON TIEMPO"))))</f>
        <v>NO APLICA ACCION CERRADA</v>
      </c>
      <c r="DA457" s="239" t="s">
        <v>328</v>
      </c>
      <c r="DB457" s="82" t="s">
        <v>1125</v>
      </c>
      <c r="DC457" s="82" t="s">
        <v>339</v>
      </c>
      <c r="DD457" s="107">
        <v>1</v>
      </c>
      <c r="DE457" s="97" t="s">
        <v>294</v>
      </c>
      <c r="DF457" s="94"/>
      <c r="DG457" s="141"/>
      <c r="DH457" s="141"/>
      <c r="DI457" s="141"/>
      <c r="DJ457" s="141"/>
      <c r="DK457" s="141"/>
      <c r="DL457" s="141"/>
      <c r="DM457" s="141"/>
      <c r="DN457" s="141"/>
      <c r="DO457" s="141"/>
      <c r="DP457" s="141"/>
      <c r="DQ457" s="141"/>
      <c r="DR457" s="141"/>
      <c r="DS457" s="141"/>
      <c r="DT457" s="141"/>
      <c r="DU457" s="141"/>
      <c r="DV457" s="141"/>
      <c r="DW457" s="141"/>
      <c r="DX457" s="141"/>
      <c r="DY457" s="141"/>
      <c r="DZ457" s="141"/>
      <c r="EA457" s="141"/>
      <c r="EB457" s="141"/>
      <c r="EC457" s="141"/>
      <c r="ED457" s="141"/>
      <c r="EE457" s="141"/>
      <c r="EF457" s="141"/>
      <c r="EG457" s="141"/>
      <c r="EH457" s="141"/>
      <c r="EI457" s="141"/>
      <c r="EJ457" s="141"/>
      <c r="EK457" s="141"/>
      <c r="EL457" s="141"/>
      <c r="EM457" s="141"/>
      <c r="EN457" s="141"/>
      <c r="EO457" s="141"/>
      <c r="EP457" s="141"/>
      <c r="EQ457" s="141"/>
      <c r="ER457" s="141"/>
      <c r="ES457" s="141"/>
      <c r="ET457" s="141"/>
      <c r="EU457" s="141"/>
      <c r="EV457" s="141"/>
      <c r="EW457" s="141"/>
      <c r="EX457" s="141"/>
      <c r="EY457" s="141"/>
      <c r="EZ457" s="141"/>
      <c r="FA457" s="141"/>
      <c r="FB457" s="141"/>
      <c r="FC457" s="141"/>
      <c r="FD457" s="141"/>
      <c r="FE457" s="141"/>
      <c r="FF457" s="141"/>
      <c r="FG457" s="141"/>
      <c r="FH457" s="141"/>
      <c r="FI457" s="141"/>
      <c r="FJ457" s="141"/>
      <c r="FK457" s="141"/>
      <c r="FL457" s="141"/>
      <c r="FM457" s="141"/>
      <c r="FN457" s="141"/>
      <c r="FO457" s="141"/>
      <c r="FP457" s="141"/>
      <c r="FQ457" s="141"/>
      <c r="FR457" s="141"/>
      <c r="FS457" s="141"/>
      <c r="FT457" s="141"/>
      <c r="FU457" s="141"/>
      <c r="FV457" s="141"/>
      <c r="FW457" s="141"/>
      <c r="FX457" s="141"/>
      <c r="FY457" s="141"/>
      <c r="FZ457" s="141"/>
      <c r="GA457" s="141"/>
      <c r="GB457" s="141"/>
      <c r="GC457" s="141"/>
      <c r="GD457" s="141"/>
      <c r="GE457" s="141"/>
      <c r="GF457" s="141"/>
      <c r="GG457" s="141"/>
      <c r="GH457" s="141"/>
      <c r="GI457" s="141"/>
      <c r="GJ457" s="141"/>
      <c r="GK457" s="141"/>
      <c r="GL457" s="141"/>
      <c r="GM457" s="141"/>
      <c r="GN457" s="141"/>
      <c r="GO457" s="141"/>
      <c r="GP457" s="141"/>
      <c r="GQ457" s="141"/>
      <c r="GR457" s="141"/>
      <c r="GS457" s="141"/>
      <c r="GT457" s="141"/>
      <c r="GU457" s="141"/>
      <c r="GV457" s="141"/>
      <c r="GW457" s="141"/>
      <c r="GX457" s="141"/>
      <c r="GY457" s="141"/>
      <c r="GZ457" s="141"/>
      <c r="HA457" s="141"/>
      <c r="HB457" s="141"/>
      <c r="HC457" s="141"/>
      <c r="HD457" s="141"/>
      <c r="HE457" s="141"/>
      <c r="HF457" s="141"/>
      <c r="HG457" s="141"/>
      <c r="HH457" s="141"/>
      <c r="HI457" s="141"/>
      <c r="HJ457" s="141"/>
      <c r="HK457" s="141"/>
      <c r="HL457" s="141"/>
      <c r="HM457" s="141"/>
      <c r="HN457" s="141"/>
      <c r="HO457" s="141"/>
      <c r="HP457" s="141"/>
      <c r="HQ457" s="141"/>
      <c r="HR457" s="141"/>
      <c r="HS457" s="141"/>
      <c r="HT457" s="141"/>
      <c r="HU457" s="141"/>
      <c r="HV457" s="141"/>
      <c r="HW457" s="141"/>
      <c r="HX457" s="141"/>
      <c r="HY457" s="141"/>
      <c r="HZ457" s="141"/>
      <c r="IA457" s="141"/>
      <c r="IB457" s="141"/>
      <c r="IC457" s="141"/>
      <c r="ID457" s="141"/>
      <c r="IE457" s="141"/>
      <c r="IF457" s="141"/>
      <c r="IG457" s="141"/>
      <c r="IH457" s="141"/>
      <c r="II457" s="141"/>
      <c r="IJ457" s="141"/>
      <c r="IK457" s="141"/>
      <c r="IL457" s="141"/>
      <c r="IM457" s="141"/>
      <c r="IN457" s="141"/>
      <c r="IO457" s="141"/>
      <c r="IP457" s="141"/>
      <c r="IQ457" s="141"/>
      <c r="IR457" s="141"/>
      <c r="IS457" s="141"/>
      <c r="IT457" s="141"/>
      <c r="IU457" s="141"/>
      <c r="IV457" s="141"/>
      <c r="IW457" s="141"/>
      <c r="IX457" s="141"/>
      <c r="IY457" s="141"/>
      <c r="IZ457" s="141"/>
      <c r="JA457" s="141"/>
      <c r="JB457" s="141"/>
      <c r="JC457" s="141"/>
      <c r="JD457" s="141"/>
      <c r="JE457" s="141"/>
      <c r="JF457" s="141"/>
      <c r="JG457" s="141"/>
      <c r="JH457" s="141"/>
      <c r="JI457" s="141"/>
      <c r="JJ457" s="141"/>
      <c r="JK457" s="141"/>
      <c r="JL457" s="141"/>
      <c r="JM457" s="141"/>
      <c r="JN457" s="141"/>
      <c r="JO457" s="141"/>
      <c r="JP457" s="141"/>
      <c r="JQ457" s="141"/>
      <c r="JR457" s="141"/>
      <c r="JS457" s="141"/>
      <c r="JT457" s="141"/>
      <c r="JU457" s="141"/>
      <c r="JV457" s="141"/>
      <c r="JW457" s="141"/>
      <c r="JX457" s="141"/>
      <c r="JY457" s="141"/>
      <c r="JZ457" s="141"/>
      <c r="KA457" s="141"/>
      <c r="KB457" s="141"/>
      <c r="KC457" s="141"/>
      <c r="KD457" s="141"/>
      <c r="KE457" s="141"/>
      <c r="KF457" s="141"/>
      <c r="KG457" s="141"/>
      <c r="KH457" s="141"/>
      <c r="KI457" s="141"/>
      <c r="KJ457" s="141"/>
      <c r="KK457" s="141"/>
      <c r="KL457" s="141"/>
      <c r="KM457" s="141"/>
      <c r="KN457" s="141"/>
      <c r="KO457" s="141"/>
      <c r="KP457" s="141"/>
      <c r="KQ457" s="141"/>
      <c r="KR457" s="141"/>
      <c r="KS457" s="141"/>
      <c r="KT457" s="141"/>
      <c r="KU457" s="141"/>
      <c r="KV457" s="141"/>
      <c r="KW457" s="141"/>
      <c r="KX457" s="141"/>
      <c r="KY457" s="141"/>
      <c r="KZ457" s="141"/>
      <c r="LA457" s="141"/>
      <c r="LB457" s="141"/>
      <c r="LC457" s="141"/>
      <c r="LD457" s="141"/>
      <c r="LE457" s="141"/>
      <c r="LF457" s="141"/>
      <c r="LG457" s="141"/>
      <c r="LH457" s="141"/>
      <c r="LI457" s="141"/>
      <c r="LJ457" s="141"/>
      <c r="LK457" s="141"/>
      <c r="LL457" s="141"/>
      <c r="LM457" s="141"/>
      <c r="LN457" s="141"/>
      <c r="LO457" s="141"/>
      <c r="LP457" s="141"/>
      <c r="LQ457" s="141"/>
      <c r="LR457" s="141"/>
      <c r="LS457" s="141"/>
      <c r="LT457" s="141"/>
      <c r="LU457" s="141"/>
      <c r="LV457" s="141"/>
      <c r="LW457" s="141"/>
      <c r="LX457" s="141"/>
      <c r="LY457" s="141"/>
      <c r="LZ457" s="141"/>
      <c r="MA457" s="141"/>
      <c r="MB457" s="141"/>
      <c r="MC457" s="141"/>
      <c r="MD457" s="141"/>
      <c r="ME457" s="141"/>
      <c r="MF457" s="141"/>
      <c r="MG457" s="141"/>
      <c r="MH457" s="141"/>
      <c r="MI457" s="141"/>
      <c r="MJ457" s="141"/>
      <c r="MK457" s="141"/>
      <c r="ML457" s="141"/>
      <c r="MM457" s="141"/>
      <c r="MN457" s="141"/>
      <c r="MO457" s="141"/>
      <c r="MP457" s="141"/>
      <c r="MQ457" s="141"/>
      <c r="MR457" s="141"/>
      <c r="MS457" s="141"/>
      <c r="MT457" s="141"/>
      <c r="MU457" s="141"/>
      <c r="MV457" s="141"/>
      <c r="MW457" s="141"/>
      <c r="MX457" s="141"/>
      <c r="MY457" s="141"/>
      <c r="MZ457" s="141"/>
      <c r="NA457" s="141"/>
      <c r="NB457" s="141"/>
      <c r="NC457" s="141"/>
      <c r="ND457" s="141"/>
      <c r="NE457" s="141"/>
      <c r="NF457" s="141"/>
      <c r="NG457" s="141"/>
      <c r="NH457" s="141"/>
      <c r="NI457" s="141"/>
      <c r="NJ457" s="141"/>
      <c r="NK457" s="141"/>
      <c r="NL457" s="141"/>
      <c r="NM457" s="141"/>
      <c r="NN457" s="141"/>
      <c r="NO457" s="141"/>
      <c r="NP457" s="141"/>
      <c r="NQ457" s="141"/>
      <c r="NR457" s="141"/>
      <c r="NS457" s="141"/>
      <c r="NT457" s="141"/>
      <c r="NU457" s="141"/>
      <c r="NV457" s="141"/>
      <c r="NW457" s="141"/>
      <c r="NX457" s="141"/>
      <c r="NY457" s="141"/>
      <c r="NZ457" s="141"/>
      <c r="OA457" s="141"/>
      <c r="OB457" s="141"/>
      <c r="OC457" s="141"/>
      <c r="OD457" s="141"/>
      <c r="OE457" s="141"/>
      <c r="OF457" s="141"/>
      <c r="OG457" s="141"/>
      <c r="OH457" s="141"/>
      <c r="OI457" s="141"/>
      <c r="OJ457" s="141"/>
      <c r="OK457" s="141"/>
      <c r="OL457" s="141"/>
      <c r="OM457" s="141"/>
      <c r="ON457" s="141"/>
      <c r="OO457" s="141"/>
      <c r="OP457" s="141"/>
      <c r="OQ457" s="141"/>
      <c r="OR457" s="141"/>
      <c r="OS457" s="141"/>
      <c r="OT457" s="141"/>
      <c r="OU457" s="141"/>
      <c r="OV457" s="141"/>
      <c r="OW457" s="141"/>
      <c r="OX457" s="141"/>
      <c r="OY457" s="141"/>
      <c r="OZ457" s="141"/>
      <c r="PA457" s="141"/>
      <c r="PB457" s="141"/>
      <c r="PC457" s="141"/>
      <c r="PD457" s="141"/>
      <c r="PE457" s="141"/>
      <c r="PF457" s="141"/>
      <c r="PG457" s="141"/>
      <c r="PH457" s="141"/>
      <c r="PI457" s="141"/>
      <c r="PJ457" s="141"/>
      <c r="PK457" s="141"/>
      <c r="PL457" s="141"/>
      <c r="PM457" s="141"/>
      <c r="PN457" s="141"/>
      <c r="PO457" s="141"/>
      <c r="PP457" s="141"/>
      <c r="PQ457" s="141"/>
      <c r="PR457" s="141"/>
      <c r="PS457" s="141"/>
      <c r="PT457" s="141"/>
      <c r="PU457" s="141"/>
      <c r="PV457" s="141"/>
      <c r="PW457" s="141"/>
      <c r="PX457" s="141"/>
      <c r="PY457" s="141"/>
      <c r="PZ457" s="141"/>
      <c r="QA457" s="141"/>
      <c r="QB457" s="141"/>
      <c r="QC457" s="141"/>
      <c r="QD457" s="141"/>
      <c r="QE457" s="141"/>
      <c r="QF457" s="141"/>
    </row>
    <row r="458" spans="1:449" s="145" customFormat="1" ht="118.5" hidden="1" customHeight="1">
      <c r="A458" s="252">
        <v>442</v>
      </c>
      <c r="B458" s="253" t="s">
        <v>1876</v>
      </c>
      <c r="C458" s="254" t="s">
        <v>269</v>
      </c>
      <c r="D458" s="255" t="s">
        <v>341</v>
      </c>
      <c r="E458" s="213" t="s">
        <v>5472</v>
      </c>
      <c r="F458" s="213" t="s">
        <v>1877</v>
      </c>
      <c r="G458" s="256" t="s">
        <v>269</v>
      </c>
      <c r="H458" s="213" t="s">
        <v>341</v>
      </c>
      <c r="I458" s="213" t="s">
        <v>1878</v>
      </c>
      <c r="J458" s="395" t="s">
        <v>102</v>
      </c>
      <c r="K458" s="395" t="s">
        <v>638</v>
      </c>
      <c r="L458" s="395" t="s">
        <v>639</v>
      </c>
      <c r="M458" s="288" t="s">
        <v>1879</v>
      </c>
      <c r="N458" s="395" t="s">
        <v>1880</v>
      </c>
      <c r="O458" s="213" t="s">
        <v>17</v>
      </c>
      <c r="P458" s="213" t="s">
        <v>21</v>
      </c>
      <c r="Q458" s="213" t="s">
        <v>642</v>
      </c>
      <c r="R458" s="213" t="s">
        <v>250</v>
      </c>
      <c r="S458" s="213" t="s">
        <v>5483</v>
      </c>
      <c r="T458" s="213" t="s">
        <v>861</v>
      </c>
      <c r="U458" s="213" t="s">
        <v>5474</v>
      </c>
      <c r="V458" s="213">
        <v>2021</v>
      </c>
      <c r="W458" s="255" t="s">
        <v>5475</v>
      </c>
      <c r="X458" s="213" t="s">
        <v>5484</v>
      </c>
      <c r="Y458" s="213" t="s">
        <v>5485</v>
      </c>
      <c r="Z458" s="213" t="s">
        <v>5486</v>
      </c>
      <c r="AA458" s="273">
        <v>1</v>
      </c>
      <c r="AB458" s="213" t="s">
        <v>5479</v>
      </c>
      <c r="AC458" s="213" t="s">
        <v>5487</v>
      </c>
      <c r="AD458" s="285">
        <v>1</v>
      </c>
      <c r="AE458" s="213" t="s">
        <v>5488</v>
      </c>
      <c r="AF458" s="315">
        <v>44564</v>
      </c>
      <c r="AG458" s="315">
        <v>44650</v>
      </c>
      <c r="AH458" s="260">
        <v>44743</v>
      </c>
      <c r="AI458" s="213" t="s">
        <v>309</v>
      </c>
      <c r="AJ458" s="213" t="s">
        <v>309</v>
      </c>
      <c r="AK458" s="213">
        <f t="shared" si="59"/>
        <v>-61</v>
      </c>
      <c r="AL458" s="278"/>
      <c r="AM458" s="316"/>
      <c r="AN458" s="316"/>
      <c r="AO458" s="316"/>
      <c r="AP458" s="317"/>
      <c r="AQ458" s="213"/>
      <c r="AR458" s="223"/>
      <c r="AS458" s="279"/>
      <c r="AT458" s="262"/>
      <c r="AU458" s="279"/>
      <c r="AV458" s="221"/>
      <c r="AW458" s="317"/>
      <c r="AX458" s="317"/>
      <c r="AY458" s="279"/>
      <c r="AZ458" s="221"/>
      <c r="BA458" s="225"/>
      <c r="BB458" s="267"/>
      <c r="BC458" s="267"/>
      <c r="BD458" s="267"/>
      <c r="BE458" s="267"/>
      <c r="BF458" s="267"/>
      <c r="BG458" s="213" t="s">
        <v>386</v>
      </c>
      <c r="BH458" s="223">
        <v>-44620</v>
      </c>
      <c r="BI458" s="221" t="s">
        <v>398</v>
      </c>
      <c r="BJ458" s="267"/>
      <c r="BK458" s="267"/>
      <c r="BL458" s="267"/>
      <c r="BM458" s="267"/>
      <c r="BN458" s="221"/>
      <c r="BO458" s="267"/>
      <c r="BP458" s="268" t="s">
        <v>293</v>
      </c>
      <c r="BQ458" s="62" t="s">
        <v>4528</v>
      </c>
      <c r="BR458" s="269">
        <v>44712</v>
      </c>
      <c r="BS458" s="233" t="s">
        <v>480</v>
      </c>
      <c r="BT458" s="234">
        <v>1</v>
      </c>
      <c r="BU458" s="235" t="s">
        <v>380</v>
      </c>
      <c r="BV458" s="223">
        <v>-61</v>
      </c>
      <c r="BW458" s="221" t="s">
        <v>387</v>
      </c>
      <c r="BX458" s="556">
        <v>44732</v>
      </c>
      <c r="BY458" s="557" t="s">
        <v>5482</v>
      </c>
      <c r="BZ458" s="557" t="s">
        <v>559</v>
      </c>
      <c r="CA458" s="106">
        <v>1</v>
      </c>
      <c r="CB458" s="236" t="s">
        <v>294</v>
      </c>
      <c r="CC458" s="94"/>
      <c r="CD458" s="236" t="s">
        <v>294</v>
      </c>
      <c r="CE458" s="233" t="s">
        <v>1125</v>
      </c>
      <c r="CF458" s="233" t="s">
        <v>1125</v>
      </c>
      <c r="CG458" s="375" t="s">
        <v>328</v>
      </c>
      <c r="CH458" s="233" t="s">
        <v>328</v>
      </c>
      <c r="CI458" s="234">
        <v>1</v>
      </c>
      <c r="CJ458" s="235" t="str">
        <f t="shared" si="60"/>
        <v>CUMPLIMIENTO TOTAL</v>
      </c>
      <c r="CK458" s="223" t="str">
        <f t="shared" si="64"/>
        <v>NO APLICA ACCION CERRADA</v>
      </c>
      <c r="CL458" s="221" t="str">
        <f t="shared" si="65"/>
        <v>NO APLICA ACCION CERRADA</v>
      </c>
      <c r="CM458" s="239" t="s">
        <v>328</v>
      </c>
      <c r="CN458" s="82" t="s">
        <v>1125</v>
      </c>
      <c r="CO458" s="312" t="s">
        <v>339</v>
      </c>
      <c r="CP458" s="116">
        <v>1</v>
      </c>
      <c r="CQ458" s="236" t="s">
        <v>294</v>
      </c>
      <c r="CR458" s="94"/>
      <c r="CS458" s="249">
        <v>44963</v>
      </c>
      <c r="CT458" s="82" t="s">
        <v>1125</v>
      </c>
      <c r="CU458" s="82" t="s">
        <v>339</v>
      </c>
      <c r="CV458" s="107">
        <v>1</v>
      </c>
      <c r="CW458" s="110">
        <v>1</v>
      </c>
      <c r="CX458" s="235" t="str">
        <f t="shared" si="61"/>
        <v>CUMPLIMIENTO TOTAL</v>
      </c>
      <c r="CY458" s="223" t="str">
        <f t="shared" si="62"/>
        <v>NO APLICA ACCION CERRADA</v>
      </c>
      <c r="CZ458" s="221" t="str">
        <f t="shared" si="67"/>
        <v>NO APLICA ACCION CERRADA</v>
      </c>
      <c r="DA458" s="239" t="s">
        <v>328</v>
      </c>
      <c r="DB458" s="82" t="s">
        <v>1125</v>
      </c>
      <c r="DC458" s="82" t="s">
        <v>339</v>
      </c>
      <c r="DD458" s="107">
        <v>1</v>
      </c>
      <c r="DE458" s="97" t="s">
        <v>294</v>
      </c>
      <c r="DF458" s="94"/>
      <c r="DG458" s="141"/>
      <c r="DH458" s="141"/>
      <c r="DI458" s="141"/>
      <c r="DJ458" s="141"/>
      <c r="DK458" s="141"/>
      <c r="DL458" s="141"/>
      <c r="DM458" s="141"/>
      <c r="DN458" s="141"/>
      <c r="DO458" s="141"/>
      <c r="DP458" s="141"/>
      <c r="DQ458" s="141"/>
      <c r="DR458" s="141"/>
      <c r="DS458" s="141"/>
      <c r="DT458" s="141"/>
      <c r="DU458" s="141"/>
      <c r="DV458" s="141"/>
      <c r="DW458" s="141"/>
      <c r="DX458" s="141"/>
      <c r="DY458" s="141"/>
      <c r="DZ458" s="141"/>
      <c r="EA458" s="141"/>
      <c r="EB458" s="141"/>
      <c r="EC458" s="141"/>
      <c r="ED458" s="141"/>
      <c r="EE458" s="141"/>
      <c r="EF458" s="141"/>
      <c r="EG458" s="141"/>
      <c r="EH458" s="141"/>
      <c r="EI458" s="141"/>
      <c r="EJ458" s="141"/>
      <c r="EK458" s="141"/>
      <c r="EL458" s="141"/>
      <c r="EM458" s="141"/>
      <c r="EN458" s="141"/>
      <c r="EO458" s="141"/>
      <c r="EP458" s="141"/>
      <c r="EQ458" s="141"/>
      <c r="ER458" s="141"/>
      <c r="ES458" s="141"/>
      <c r="ET458" s="141"/>
      <c r="EU458" s="141"/>
      <c r="EV458" s="141"/>
      <c r="EW458" s="141"/>
      <c r="EX458" s="141"/>
      <c r="EY458" s="141"/>
      <c r="EZ458" s="141"/>
      <c r="FA458" s="141"/>
      <c r="FB458" s="141"/>
      <c r="FC458" s="141"/>
      <c r="FD458" s="141"/>
      <c r="FE458" s="141"/>
      <c r="FF458" s="141"/>
      <c r="FG458" s="141"/>
      <c r="FH458" s="141"/>
      <c r="FI458" s="141"/>
      <c r="FJ458" s="141"/>
      <c r="FK458" s="141"/>
      <c r="FL458" s="141"/>
      <c r="FM458" s="141"/>
      <c r="FN458" s="141"/>
      <c r="FO458" s="141"/>
      <c r="FP458" s="141"/>
      <c r="FQ458" s="141"/>
      <c r="FR458" s="141"/>
      <c r="FS458" s="141"/>
      <c r="FT458" s="141"/>
      <c r="FU458" s="141"/>
      <c r="FV458" s="141"/>
      <c r="FW458" s="141"/>
      <c r="FX458" s="141"/>
      <c r="FY458" s="141"/>
      <c r="FZ458" s="141"/>
      <c r="GA458" s="141"/>
      <c r="GB458" s="141"/>
      <c r="GC458" s="141"/>
      <c r="GD458" s="141"/>
      <c r="GE458" s="141"/>
      <c r="GF458" s="141"/>
      <c r="GG458" s="141"/>
      <c r="GH458" s="141"/>
      <c r="GI458" s="141"/>
      <c r="GJ458" s="141"/>
      <c r="GK458" s="141"/>
      <c r="GL458" s="141"/>
      <c r="GM458" s="141"/>
      <c r="GN458" s="141"/>
      <c r="GO458" s="141"/>
      <c r="GP458" s="141"/>
      <c r="GQ458" s="141"/>
      <c r="GR458" s="141"/>
      <c r="GS458" s="141"/>
      <c r="GT458" s="141"/>
      <c r="GU458" s="141"/>
      <c r="GV458" s="141"/>
      <c r="GW458" s="141"/>
      <c r="GX458" s="141"/>
      <c r="GY458" s="141"/>
      <c r="GZ458" s="141"/>
      <c r="HA458" s="141"/>
      <c r="HB458" s="141"/>
      <c r="HC458" s="141"/>
      <c r="HD458" s="141"/>
      <c r="HE458" s="141"/>
      <c r="HF458" s="141"/>
      <c r="HG458" s="141"/>
      <c r="HH458" s="141"/>
      <c r="HI458" s="141"/>
      <c r="HJ458" s="141"/>
      <c r="HK458" s="141"/>
      <c r="HL458" s="141"/>
      <c r="HM458" s="141"/>
      <c r="HN458" s="141"/>
      <c r="HO458" s="141"/>
      <c r="HP458" s="141"/>
      <c r="HQ458" s="141"/>
      <c r="HR458" s="141"/>
      <c r="HS458" s="141"/>
      <c r="HT458" s="141"/>
      <c r="HU458" s="141"/>
      <c r="HV458" s="141"/>
      <c r="HW458" s="141"/>
      <c r="HX458" s="141"/>
      <c r="HY458" s="141"/>
      <c r="HZ458" s="141"/>
      <c r="IA458" s="141"/>
      <c r="IB458" s="141"/>
      <c r="IC458" s="141"/>
      <c r="ID458" s="141"/>
      <c r="IE458" s="141"/>
      <c r="IF458" s="141"/>
      <c r="IG458" s="141"/>
      <c r="IH458" s="141"/>
      <c r="II458" s="141"/>
      <c r="IJ458" s="141"/>
      <c r="IK458" s="141"/>
      <c r="IL458" s="141"/>
      <c r="IM458" s="141"/>
      <c r="IN458" s="141"/>
      <c r="IO458" s="141"/>
      <c r="IP458" s="141"/>
      <c r="IQ458" s="141"/>
      <c r="IR458" s="141"/>
      <c r="IS458" s="141"/>
      <c r="IT458" s="141"/>
      <c r="IU458" s="141"/>
      <c r="IV458" s="141"/>
      <c r="IW458" s="141"/>
      <c r="IX458" s="141"/>
      <c r="IY458" s="141"/>
      <c r="IZ458" s="141"/>
      <c r="JA458" s="141"/>
      <c r="JB458" s="141"/>
      <c r="JC458" s="141"/>
      <c r="JD458" s="141"/>
      <c r="JE458" s="141"/>
      <c r="JF458" s="141"/>
      <c r="JG458" s="141"/>
      <c r="JH458" s="141"/>
      <c r="JI458" s="141"/>
      <c r="JJ458" s="141"/>
      <c r="JK458" s="141"/>
      <c r="JL458" s="141"/>
      <c r="JM458" s="141"/>
      <c r="JN458" s="141"/>
      <c r="JO458" s="141"/>
      <c r="JP458" s="141"/>
      <c r="JQ458" s="141"/>
      <c r="JR458" s="141"/>
      <c r="JS458" s="141"/>
      <c r="JT458" s="141"/>
      <c r="JU458" s="141"/>
      <c r="JV458" s="141"/>
      <c r="JW458" s="141"/>
      <c r="JX458" s="141"/>
      <c r="JY458" s="141"/>
      <c r="JZ458" s="141"/>
      <c r="KA458" s="141"/>
      <c r="KB458" s="141"/>
      <c r="KC458" s="141"/>
      <c r="KD458" s="141"/>
      <c r="KE458" s="141"/>
      <c r="KF458" s="141"/>
      <c r="KG458" s="141"/>
      <c r="KH458" s="141"/>
      <c r="KI458" s="141"/>
      <c r="KJ458" s="141"/>
      <c r="KK458" s="141"/>
      <c r="KL458" s="141"/>
      <c r="KM458" s="141"/>
      <c r="KN458" s="141"/>
      <c r="KO458" s="141"/>
      <c r="KP458" s="141"/>
      <c r="KQ458" s="141"/>
      <c r="KR458" s="141"/>
      <c r="KS458" s="141"/>
      <c r="KT458" s="141"/>
      <c r="KU458" s="141"/>
      <c r="KV458" s="141"/>
      <c r="KW458" s="141"/>
      <c r="KX458" s="141"/>
      <c r="KY458" s="141"/>
      <c r="KZ458" s="141"/>
      <c r="LA458" s="141"/>
      <c r="LB458" s="141"/>
      <c r="LC458" s="141"/>
      <c r="LD458" s="141"/>
      <c r="LE458" s="141"/>
      <c r="LF458" s="141"/>
      <c r="LG458" s="141"/>
      <c r="LH458" s="141"/>
      <c r="LI458" s="141"/>
      <c r="LJ458" s="141"/>
      <c r="LK458" s="141"/>
      <c r="LL458" s="141"/>
      <c r="LM458" s="141"/>
      <c r="LN458" s="141"/>
      <c r="LO458" s="141"/>
      <c r="LP458" s="141"/>
      <c r="LQ458" s="141"/>
      <c r="LR458" s="141"/>
      <c r="LS458" s="141"/>
      <c r="LT458" s="141"/>
      <c r="LU458" s="141"/>
      <c r="LV458" s="141"/>
      <c r="LW458" s="141"/>
      <c r="LX458" s="141"/>
      <c r="LY458" s="141"/>
      <c r="LZ458" s="141"/>
      <c r="MA458" s="141"/>
      <c r="MB458" s="141"/>
      <c r="MC458" s="141"/>
      <c r="MD458" s="141"/>
      <c r="ME458" s="141"/>
      <c r="MF458" s="141"/>
      <c r="MG458" s="141"/>
      <c r="MH458" s="141"/>
      <c r="MI458" s="141"/>
      <c r="MJ458" s="141"/>
      <c r="MK458" s="141"/>
      <c r="ML458" s="141"/>
      <c r="MM458" s="141"/>
      <c r="MN458" s="141"/>
      <c r="MO458" s="141"/>
      <c r="MP458" s="141"/>
      <c r="MQ458" s="141"/>
      <c r="MR458" s="141"/>
      <c r="MS458" s="141"/>
      <c r="MT458" s="141"/>
      <c r="MU458" s="141"/>
      <c r="MV458" s="141"/>
      <c r="MW458" s="141"/>
      <c r="MX458" s="141"/>
      <c r="MY458" s="141"/>
      <c r="MZ458" s="141"/>
      <c r="NA458" s="141"/>
      <c r="NB458" s="141"/>
      <c r="NC458" s="141"/>
      <c r="ND458" s="141"/>
      <c r="NE458" s="141"/>
      <c r="NF458" s="141"/>
      <c r="NG458" s="141"/>
      <c r="NH458" s="141"/>
      <c r="NI458" s="141"/>
      <c r="NJ458" s="141"/>
      <c r="NK458" s="141"/>
      <c r="NL458" s="141"/>
      <c r="NM458" s="141"/>
      <c r="NN458" s="141"/>
      <c r="NO458" s="141"/>
      <c r="NP458" s="141"/>
      <c r="NQ458" s="141"/>
      <c r="NR458" s="141"/>
      <c r="NS458" s="141"/>
      <c r="NT458" s="141"/>
      <c r="NU458" s="141"/>
      <c r="NV458" s="141"/>
      <c r="NW458" s="141"/>
      <c r="NX458" s="141"/>
      <c r="NY458" s="141"/>
      <c r="NZ458" s="141"/>
      <c r="OA458" s="141"/>
      <c r="OB458" s="141"/>
      <c r="OC458" s="141"/>
      <c r="OD458" s="141"/>
      <c r="OE458" s="141"/>
      <c r="OF458" s="141"/>
      <c r="OG458" s="141"/>
      <c r="OH458" s="141"/>
      <c r="OI458" s="141"/>
      <c r="OJ458" s="141"/>
      <c r="OK458" s="141"/>
      <c r="OL458" s="141"/>
      <c r="OM458" s="141"/>
      <c r="ON458" s="141"/>
      <c r="OO458" s="141"/>
      <c r="OP458" s="141"/>
      <c r="OQ458" s="141"/>
      <c r="OR458" s="141"/>
      <c r="OS458" s="141"/>
      <c r="OT458" s="141"/>
      <c r="OU458" s="141"/>
      <c r="OV458" s="141"/>
      <c r="OW458" s="141"/>
      <c r="OX458" s="141"/>
      <c r="OY458" s="141"/>
      <c r="OZ458" s="141"/>
      <c r="PA458" s="141"/>
      <c r="PB458" s="141"/>
      <c r="PC458" s="141"/>
      <c r="PD458" s="141"/>
      <c r="PE458" s="141"/>
      <c r="PF458" s="141"/>
      <c r="PG458" s="141"/>
      <c r="PH458" s="141"/>
      <c r="PI458" s="141"/>
      <c r="PJ458" s="141"/>
      <c r="PK458" s="141"/>
      <c r="PL458" s="141"/>
      <c r="PM458" s="141"/>
      <c r="PN458" s="141"/>
      <c r="PO458" s="141"/>
      <c r="PP458" s="141"/>
      <c r="PQ458" s="141"/>
      <c r="PR458" s="141"/>
      <c r="PS458" s="141"/>
      <c r="PT458" s="141"/>
      <c r="PU458" s="141"/>
      <c r="PV458" s="141"/>
      <c r="PW458" s="141"/>
      <c r="PX458" s="141"/>
      <c r="PY458" s="141"/>
      <c r="PZ458" s="141"/>
      <c r="QA458" s="141"/>
      <c r="QB458" s="141"/>
      <c r="QC458" s="141"/>
      <c r="QD458" s="141"/>
      <c r="QE458" s="141"/>
      <c r="QF458" s="141"/>
    </row>
    <row r="459" spans="1:449" s="145" customFormat="1" ht="118.5" hidden="1" customHeight="1">
      <c r="A459" s="252">
        <v>443</v>
      </c>
      <c r="B459" s="253" t="s">
        <v>1876</v>
      </c>
      <c r="C459" s="254" t="s">
        <v>269</v>
      </c>
      <c r="D459" s="255" t="s">
        <v>341</v>
      </c>
      <c r="E459" s="213" t="s">
        <v>5472</v>
      </c>
      <c r="F459" s="213" t="s">
        <v>1877</v>
      </c>
      <c r="G459" s="256" t="s">
        <v>269</v>
      </c>
      <c r="H459" s="213" t="s">
        <v>341</v>
      </c>
      <c r="I459" s="213" t="s">
        <v>1878</v>
      </c>
      <c r="J459" s="395" t="s">
        <v>102</v>
      </c>
      <c r="K459" s="395" t="s">
        <v>638</v>
      </c>
      <c r="L459" s="395" t="s">
        <v>639</v>
      </c>
      <c r="M459" s="288" t="s">
        <v>1879</v>
      </c>
      <c r="N459" s="395" t="s">
        <v>1880</v>
      </c>
      <c r="O459" s="213" t="s">
        <v>17</v>
      </c>
      <c r="P459" s="213" t="s">
        <v>21</v>
      </c>
      <c r="Q459" s="213" t="s">
        <v>642</v>
      </c>
      <c r="R459" s="213" t="s">
        <v>250</v>
      </c>
      <c r="S459" s="213" t="s">
        <v>5489</v>
      </c>
      <c r="T459" s="213" t="s">
        <v>861</v>
      </c>
      <c r="U459" s="213" t="s">
        <v>5474</v>
      </c>
      <c r="V459" s="213">
        <v>2021</v>
      </c>
      <c r="W459" s="255" t="s">
        <v>5475</v>
      </c>
      <c r="X459" s="213" t="s">
        <v>5484</v>
      </c>
      <c r="Y459" s="213" t="s">
        <v>5485</v>
      </c>
      <c r="Z459" s="213" t="s">
        <v>5490</v>
      </c>
      <c r="AA459" s="273">
        <v>2</v>
      </c>
      <c r="AB459" s="213" t="s">
        <v>5491</v>
      </c>
      <c r="AC459" s="213" t="s">
        <v>5492</v>
      </c>
      <c r="AD459" s="285">
        <v>1</v>
      </c>
      <c r="AE459" s="213" t="s">
        <v>5491</v>
      </c>
      <c r="AF459" s="315">
        <v>44621</v>
      </c>
      <c r="AG459" s="315">
        <v>44712</v>
      </c>
      <c r="AH459" s="260">
        <v>44900</v>
      </c>
      <c r="AI459" s="213" t="s">
        <v>309</v>
      </c>
      <c r="AJ459" s="213" t="s">
        <v>309</v>
      </c>
      <c r="AK459" s="213">
        <f t="shared" si="59"/>
        <v>1</v>
      </c>
      <c r="AL459" s="278"/>
      <c r="AM459" s="316"/>
      <c r="AN459" s="316"/>
      <c r="AO459" s="316"/>
      <c r="AP459" s="317"/>
      <c r="AQ459" s="213"/>
      <c r="AR459" s="223"/>
      <c r="AS459" s="279"/>
      <c r="AT459" s="262"/>
      <c r="AU459" s="279"/>
      <c r="AV459" s="221"/>
      <c r="AW459" s="317"/>
      <c r="AX459" s="317"/>
      <c r="AY459" s="279"/>
      <c r="AZ459" s="221"/>
      <c r="BA459" s="225"/>
      <c r="BB459" s="267"/>
      <c r="BC459" s="267"/>
      <c r="BD459" s="267"/>
      <c r="BE459" s="267"/>
      <c r="BF459" s="267"/>
      <c r="BG459" s="213" t="s">
        <v>386</v>
      </c>
      <c r="BH459" s="223">
        <v>-44620</v>
      </c>
      <c r="BI459" s="221" t="s">
        <v>398</v>
      </c>
      <c r="BJ459" s="267"/>
      <c r="BK459" s="267"/>
      <c r="BL459" s="267"/>
      <c r="BM459" s="267"/>
      <c r="BN459" s="221"/>
      <c r="BO459" s="267"/>
      <c r="BP459" s="268" t="s">
        <v>293</v>
      </c>
      <c r="BQ459" s="62" t="s">
        <v>5493</v>
      </c>
      <c r="BR459" s="269">
        <v>44712</v>
      </c>
      <c r="BS459" s="233" t="s">
        <v>5494</v>
      </c>
      <c r="BT459" s="234">
        <v>0.7</v>
      </c>
      <c r="BU459" s="235" t="s">
        <v>414</v>
      </c>
      <c r="BV459" s="223">
        <v>1</v>
      </c>
      <c r="BW459" s="221" t="s">
        <v>620</v>
      </c>
      <c r="BX459" s="556">
        <v>44732</v>
      </c>
      <c r="BY459" s="557" t="s">
        <v>5495</v>
      </c>
      <c r="BZ459" s="557" t="s">
        <v>559</v>
      </c>
      <c r="CA459" s="558">
        <v>0</v>
      </c>
      <c r="CB459" s="236" t="s">
        <v>387</v>
      </c>
      <c r="CC459" s="94"/>
      <c r="CD459" s="268" t="s">
        <v>293</v>
      </c>
      <c r="CE459" s="237">
        <v>44792</v>
      </c>
      <c r="CF459" s="27" t="s">
        <v>5496</v>
      </c>
      <c r="CG459" s="27" t="s">
        <v>5497</v>
      </c>
      <c r="CH459" s="265" t="s">
        <v>5498</v>
      </c>
      <c r="CI459" s="122">
        <v>1</v>
      </c>
      <c r="CJ459" s="235" t="str">
        <f t="shared" si="60"/>
        <v>CUMPLIMIENTO TOTAL</v>
      </c>
      <c r="CK459" s="223">
        <f t="shared" si="64"/>
        <v>1</v>
      </c>
      <c r="CL459" s="221" t="str">
        <f t="shared" si="65"/>
        <v>POR VENCER</v>
      </c>
      <c r="CM459" s="564">
        <v>44882</v>
      </c>
      <c r="CN459" s="348" t="s">
        <v>5499</v>
      </c>
      <c r="CO459" s="95" t="s">
        <v>559</v>
      </c>
      <c r="CP459" s="479">
        <v>1</v>
      </c>
      <c r="CQ459" s="236" t="s">
        <v>294</v>
      </c>
      <c r="CR459" s="94"/>
      <c r="CS459" s="249">
        <v>44963</v>
      </c>
      <c r="CT459" s="82" t="s">
        <v>1125</v>
      </c>
      <c r="CU459" s="82" t="s">
        <v>339</v>
      </c>
      <c r="CV459" s="107">
        <v>1</v>
      </c>
      <c r="CW459" s="110">
        <v>1</v>
      </c>
      <c r="CX459" s="235" t="str">
        <f t="shared" si="61"/>
        <v>CUMPLIMIENTO TOTAL</v>
      </c>
      <c r="CY459" s="223" t="str">
        <f t="shared" si="62"/>
        <v>NO APLICA ACCION CERRADA</v>
      </c>
      <c r="CZ459" s="221" t="str">
        <f t="shared" si="67"/>
        <v>NO APLICA ACCION CERRADA</v>
      </c>
      <c r="DA459" s="239" t="s">
        <v>328</v>
      </c>
      <c r="DB459" s="82" t="s">
        <v>1125</v>
      </c>
      <c r="DC459" s="82" t="s">
        <v>339</v>
      </c>
      <c r="DD459" s="107">
        <v>1</v>
      </c>
      <c r="DE459" s="97" t="s">
        <v>294</v>
      </c>
      <c r="DF459" s="94"/>
      <c r="DG459" s="141"/>
      <c r="DH459" s="141"/>
      <c r="DI459" s="141"/>
      <c r="DJ459" s="141"/>
      <c r="DK459" s="141"/>
      <c r="DL459" s="141"/>
      <c r="DM459" s="141"/>
      <c r="DN459" s="141"/>
      <c r="DO459" s="141"/>
      <c r="DP459" s="141"/>
      <c r="DQ459" s="141"/>
      <c r="DR459" s="141"/>
      <c r="DS459" s="141"/>
      <c r="DT459" s="141"/>
      <c r="DU459" s="141"/>
      <c r="DV459" s="141"/>
      <c r="DW459" s="141"/>
      <c r="DX459" s="141"/>
      <c r="DY459" s="141"/>
      <c r="DZ459" s="141"/>
      <c r="EA459" s="141"/>
      <c r="EB459" s="141"/>
      <c r="EC459" s="141"/>
      <c r="ED459" s="141"/>
      <c r="EE459" s="141"/>
      <c r="EF459" s="141"/>
      <c r="EG459" s="141"/>
      <c r="EH459" s="141"/>
      <c r="EI459" s="141"/>
      <c r="EJ459" s="141"/>
      <c r="EK459" s="141"/>
      <c r="EL459" s="141"/>
      <c r="EM459" s="141"/>
      <c r="EN459" s="141"/>
      <c r="EO459" s="141"/>
      <c r="EP459" s="141"/>
      <c r="EQ459" s="141"/>
      <c r="ER459" s="141"/>
      <c r="ES459" s="141"/>
      <c r="ET459" s="141"/>
      <c r="EU459" s="141"/>
      <c r="EV459" s="141"/>
      <c r="EW459" s="141"/>
      <c r="EX459" s="141"/>
      <c r="EY459" s="141"/>
      <c r="EZ459" s="141"/>
      <c r="FA459" s="141"/>
      <c r="FB459" s="141"/>
      <c r="FC459" s="141"/>
      <c r="FD459" s="141"/>
      <c r="FE459" s="141"/>
      <c r="FF459" s="141"/>
      <c r="FG459" s="141"/>
      <c r="FH459" s="141"/>
      <c r="FI459" s="141"/>
      <c r="FJ459" s="141"/>
      <c r="FK459" s="141"/>
      <c r="FL459" s="141"/>
      <c r="FM459" s="141"/>
      <c r="FN459" s="141"/>
      <c r="FO459" s="141"/>
      <c r="FP459" s="141"/>
      <c r="FQ459" s="141"/>
      <c r="FR459" s="141"/>
      <c r="FS459" s="141"/>
      <c r="FT459" s="141"/>
      <c r="FU459" s="141"/>
      <c r="FV459" s="141"/>
      <c r="FW459" s="141"/>
      <c r="FX459" s="141"/>
      <c r="FY459" s="141"/>
      <c r="FZ459" s="141"/>
      <c r="GA459" s="141"/>
      <c r="GB459" s="141"/>
      <c r="GC459" s="141"/>
      <c r="GD459" s="141"/>
      <c r="GE459" s="141"/>
      <c r="GF459" s="141"/>
      <c r="GG459" s="141"/>
      <c r="GH459" s="141"/>
      <c r="GI459" s="141"/>
      <c r="GJ459" s="141"/>
      <c r="GK459" s="141"/>
      <c r="GL459" s="141"/>
      <c r="GM459" s="141"/>
      <c r="GN459" s="141"/>
      <c r="GO459" s="141"/>
      <c r="GP459" s="141"/>
      <c r="GQ459" s="141"/>
      <c r="GR459" s="141"/>
      <c r="GS459" s="141"/>
      <c r="GT459" s="141"/>
      <c r="GU459" s="141"/>
      <c r="GV459" s="141"/>
      <c r="GW459" s="141"/>
      <c r="GX459" s="141"/>
      <c r="GY459" s="141"/>
      <c r="GZ459" s="141"/>
      <c r="HA459" s="141"/>
      <c r="HB459" s="141"/>
      <c r="HC459" s="141"/>
      <c r="HD459" s="141"/>
      <c r="HE459" s="141"/>
      <c r="HF459" s="141"/>
      <c r="HG459" s="141"/>
      <c r="HH459" s="141"/>
      <c r="HI459" s="141"/>
      <c r="HJ459" s="141"/>
      <c r="HK459" s="141"/>
      <c r="HL459" s="141"/>
      <c r="HM459" s="141"/>
      <c r="HN459" s="141"/>
      <c r="HO459" s="141"/>
      <c r="HP459" s="141"/>
      <c r="HQ459" s="141"/>
      <c r="HR459" s="141"/>
      <c r="HS459" s="141"/>
      <c r="HT459" s="141"/>
      <c r="HU459" s="141"/>
      <c r="HV459" s="141"/>
      <c r="HW459" s="141"/>
      <c r="HX459" s="141"/>
      <c r="HY459" s="141"/>
      <c r="HZ459" s="141"/>
      <c r="IA459" s="141"/>
      <c r="IB459" s="141"/>
      <c r="IC459" s="141"/>
      <c r="ID459" s="141"/>
      <c r="IE459" s="141"/>
      <c r="IF459" s="141"/>
      <c r="IG459" s="141"/>
      <c r="IH459" s="141"/>
      <c r="II459" s="141"/>
      <c r="IJ459" s="141"/>
      <c r="IK459" s="141"/>
      <c r="IL459" s="141"/>
      <c r="IM459" s="141"/>
      <c r="IN459" s="141"/>
      <c r="IO459" s="141"/>
      <c r="IP459" s="141"/>
      <c r="IQ459" s="141"/>
      <c r="IR459" s="141"/>
      <c r="IS459" s="141"/>
      <c r="IT459" s="141"/>
      <c r="IU459" s="141"/>
      <c r="IV459" s="141"/>
      <c r="IW459" s="141"/>
      <c r="IX459" s="141"/>
      <c r="IY459" s="141"/>
      <c r="IZ459" s="141"/>
      <c r="JA459" s="141"/>
      <c r="JB459" s="141"/>
      <c r="JC459" s="141"/>
      <c r="JD459" s="141"/>
      <c r="JE459" s="141"/>
      <c r="JF459" s="141"/>
      <c r="JG459" s="141"/>
      <c r="JH459" s="141"/>
      <c r="JI459" s="141"/>
      <c r="JJ459" s="141"/>
      <c r="JK459" s="141"/>
      <c r="JL459" s="141"/>
      <c r="JM459" s="141"/>
      <c r="JN459" s="141"/>
      <c r="JO459" s="141"/>
      <c r="JP459" s="141"/>
      <c r="JQ459" s="141"/>
      <c r="JR459" s="141"/>
      <c r="JS459" s="141"/>
      <c r="JT459" s="141"/>
      <c r="JU459" s="141"/>
      <c r="JV459" s="141"/>
      <c r="JW459" s="141"/>
      <c r="JX459" s="141"/>
      <c r="JY459" s="141"/>
      <c r="JZ459" s="141"/>
      <c r="KA459" s="141"/>
      <c r="KB459" s="141"/>
      <c r="KC459" s="141"/>
      <c r="KD459" s="141"/>
      <c r="KE459" s="141"/>
      <c r="KF459" s="141"/>
      <c r="KG459" s="141"/>
      <c r="KH459" s="141"/>
      <c r="KI459" s="141"/>
      <c r="KJ459" s="141"/>
      <c r="KK459" s="141"/>
      <c r="KL459" s="141"/>
      <c r="KM459" s="141"/>
      <c r="KN459" s="141"/>
      <c r="KO459" s="141"/>
      <c r="KP459" s="141"/>
      <c r="KQ459" s="141"/>
      <c r="KR459" s="141"/>
      <c r="KS459" s="141"/>
      <c r="KT459" s="141"/>
      <c r="KU459" s="141"/>
      <c r="KV459" s="141"/>
      <c r="KW459" s="141"/>
      <c r="KX459" s="141"/>
      <c r="KY459" s="141"/>
      <c r="KZ459" s="141"/>
      <c r="LA459" s="141"/>
      <c r="LB459" s="141"/>
      <c r="LC459" s="141"/>
      <c r="LD459" s="141"/>
      <c r="LE459" s="141"/>
      <c r="LF459" s="141"/>
      <c r="LG459" s="141"/>
      <c r="LH459" s="141"/>
      <c r="LI459" s="141"/>
      <c r="LJ459" s="141"/>
      <c r="LK459" s="141"/>
      <c r="LL459" s="141"/>
      <c r="LM459" s="141"/>
      <c r="LN459" s="141"/>
      <c r="LO459" s="141"/>
      <c r="LP459" s="141"/>
      <c r="LQ459" s="141"/>
      <c r="LR459" s="141"/>
      <c r="LS459" s="141"/>
      <c r="LT459" s="141"/>
      <c r="LU459" s="141"/>
      <c r="LV459" s="141"/>
      <c r="LW459" s="141"/>
      <c r="LX459" s="141"/>
      <c r="LY459" s="141"/>
      <c r="LZ459" s="141"/>
      <c r="MA459" s="141"/>
      <c r="MB459" s="141"/>
      <c r="MC459" s="141"/>
      <c r="MD459" s="141"/>
      <c r="ME459" s="141"/>
      <c r="MF459" s="141"/>
      <c r="MG459" s="141"/>
      <c r="MH459" s="141"/>
      <c r="MI459" s="141"/>
      <c r="MJ459" s="141"/>
      <c r="MK459" s="141"/>
      <c r="ML459" s="141"/>
      <c r="MM459" s="141"/>
      <c r="MN459" s="141"/>
      <c r="MO459" s="141"/>
      <c r="MP459" s="141"/>
      <c r="MQ459" s="141"/>
      <c r="MR459" s="141"/>
      <c r="MS459" s="141"/>
      <c r="MT459" s="141"/>
      <c r="MU459" s="141"/>
      <c r="MV459" s="141"/>
      <c r="MW459" s="141"/>
      <c r="MX459" s="141"/>
      <c r="MY459" s="141"/>
      <c r="MZ459" s="141"/>
      <c r="NA459" s="141"/>
      <c r="NB459" s="141"/>
      <c r="NC459" s="141"/>
      <c r="ND459" s="141"/>
      <c r="NE459" s="141"/>
      <c r="NF459" s="141"/>
      <c r="NG459" s="141"/>
      <c r="NH459" s="141"/>
      <c r="NI459" s="141"/>
      <c r="NJ459" s="141"/>
      <c r="NK459" s="141"/>
      <c r="NL459" s="141"/>
      <c r="NM459" s="141"/>
      <c r="NN459" s="141"/>
      <c r="NO459" s="141"/>
      <c r="NP459" s="141"/>
      <c r="NQ459" s="141"/>
      <c r="NR459" s="141"/>
      <c r="NS459" s="141"/>
      <c r="NT459" s="141"/>
      <c r="NU459" s="141"/>
      <c r="NV459" s="141"/>
      <c r="NW459" s="141"/>
      <c r="NX459" s="141"/>
      <c r="NY459" s="141"/>
      <c r="NZ459" s="141"/>
      <c r="OA459" s="141"/>
      <c r="OB459" s="141"/>
      <c r="OC459" s="141"/>
      <c r="OD459" s="141"/>
      <c r="OE459" s="141"/>
      <c r="OF459" s="141"/>
      <c r="OG459" s="141"/>
      <c r="OH459" s="141"/>
      <c r="OI459" s="141"/>
      <c r="OJ459" s="141"/>
      <c r="OK459" s="141"/>
      <c r="OL459" s="141"/>
      <c r="OM459" s="141"/>
      <c r="ON459" s="141"/>
      <c r="OO459" s="141"/>
      <c r="OP459" s="141"/>
      <c r="OQ459" s="141"/>
      <c r="OR459" s="141"/>
      <c r="OS459" s="141"/>
      <c r="OT459" s="141"/>
      <c r="OU459" s="141"/>
      <c r="OV459" s="141"/>
      <c r="OW459" s="141"/>
      <c r="OX459" s="141"/>
      <c r="OY459" s="141"/>
      <c r="OZ459" s="141"/>
      <c r="PA459" s="141"/>
      <c r="PB459" s="141"/>
      <c r="PC459" s="141"/>
      <c r="PD459" s="141"/>
      <c r="PE459" s="141"/>
      <c r="PF459" s="141"/>
      <c r="PG459" s="141"/>
      <c r="PH459" s="141"/>
      <c r="PI459" s="141"/>
      <c r="PJ459" s="141"/>
      <c r="PK459" s="141"/>
      <c r="PL459" s="141"/>
      <c r="PM459" s="141"/>
      <c r="PN459" s="141"/>
      <c r="PO459" s="141"/>
      <c r="PP459" s="141"/>
      <c r="PQ459" s="141"/>
      <c r="PR459" s="141"/>
      <c r="PS459" s="141"/>
      <c r="PT459" s="141"/>
      <c r="PU459" s="141"/>
      <c r="PV459" s="141"/>
      <c r="PW459" s="141"/>
      <c r="PX459" s="141"/>
      <c r="PY459" s="141"/>
      <c r="PZ459" s="141"/>
      <c r="QA459" s="141"/>
      <c r="QB459" s="141"/>
      <c r="QC459" s="141"/>
      <c r="QD459" s="141"/>
      <c r="QE459" s="141"/>
      <c r="QF459" s="141"/>
    </row>
    <row r="460" spans="1:449" s="604" customFormat="1" ht="118.5" hidden="1" customHeight="1">
      <c r="A460" s="252">
        <v>444</v>
      </c>
      <c r="B460" s="253" t="s">
        <v>1876</v>
      </c>
      <c r="C460" s="254" t="s">
        <v>269</v>
      </c>
      <c r="D460" s="255" t="s">
        <v>341</v>
      </c>
      <c r="E460" s="213" t="s">
        <v>5500</v>
      </c>
      <c r="F460" s="213" t="s">
        <v>1877</v>
      </c>
      <c r="G460" s="254" t="s">
        <v>269</v>
      </c>
      <c r="H460" s="213" t="s">
        <v>341</v>
      </c>
      <c r="I460" s="215" t="s">
        <v>1878</v>
      </c>
      <c r="J460" s="395" t="s">
        <v>102</v>
      </c>
      <c r="K460" s="395" t="s">
        <v>638</v>
      </c>
      <c r="L460" s="395" t="s">
        <v>639</v>
      </c>
      <c r="M460" s="288" t="s">
        <v>1879</v>
      </c>
      <c r="N460" s="395" t="s">
        <v>1880</v>
      </c>
      <c r="O460" s="213" t="s">
        <v>196</v>
      </c>
      <c r="P460" s="213" t="s">
        <v>199</v>
      </c>
      <c r="Q460" s="213" t="s">
        <v>642</v>
      </c>
      <c r="R460" s="213" t="s">
        <v>250</v>
      </c>
      <c r="S460" s="213" t="s">
        <v>5501</v>
      </c>
      <c r="T460" s="213" t="s">
        <v>912</v>
      </c>
      <c r="U460" s="213" t="s">
        <v>5474</v>
      </c>
      <c r="V460" s="213">
        <v>2021</v>
      </c>
      <c r="W460" s="255" t="s">
        <v>5502</v>
      </c>
      <c r="X460" s="213" t="s">
        <v>5503</v>
      </c>
      <c r="Y460" s="213" t="s">
        <v>601</v>
      </c>
      <c r="Z460" s="213" t="s">
        <v>5504</v>
      </c>
      <c r="AA460" s="273">
        <v>1</v>
      </c>
      <c r="AB460" s="213" t="s">
        <v>5505</v>
      </c>
      <c r="AC460" s="213" t="s">
        <v>5506</v>
      </c>
      <c r="AD460" s="285">
        <v>1</v>
      </c>
      <c r="AE460" s="213" t="s">
        <v>5507</v>
      </c>
      <c r="AF460" s="315">
        <v>44593</v>
      </c>
      <c r="AG460" s="315">
        <v>44651</v>
      </c>
      <c r="AH460" s="260">
        <v>44743</v>
      </c>
      <c r="AI460" s="213" t="s">
        <v>309</v>
      </c>
      <c r="AJ460" s="213" t="s">
        <v>309</v>
      </c>
      <c r="AK460" s="213">
        <f t="shared" ref="AK460:AK523" si="68">(IF(BA460=$AA$8,$AB$5,AG460-$Q$5))</f>
        <v>-60</v>
      </c>
      <c r="AL460" s="278"/>
      <c r="AM460" s="316"/>
      <c r="AN460" s="316"/>
      <c r="AO460" s="316"/>
      <c r="AP460" s="317"/>
      <c r="AQ460" s="213"/>
      <c r="AR460" s="223"/>
      <c r="AS460" s="279"/>
      <c r="AT460" s="262"/>
      <c r="AU460" s="279"/>
      <c r="AV460" s="221"/>
      <c r="AW460" s="317"/>
      <c r="AX460" s="317"/>
      <c r="AY460" s="279"/>
      <c r="AZ460" s="221"/>
      <c r="BA460" s="225"/>
      <c r="BB460" s="267"/>
      <c r="BC460" s="267"/>
      <c r="BD460" s="267"/>
      <c r="BE460" s="267"/>
      <c r="BF460" s="267"/>
      <c r="BG460" s="213" t="s">
        <v>386</v>
      </c>
      <c r="BH460" s="223">
        <v>-44620</v>
      </c>
      <c r="BI460" s="221" t="s">
        <v>398</v>
      </c>
      <c r="BJ460" s="267"/>
      <c r="BK460" s="267"/>
      <c r="BL460" s="267"/>
      <c r="BM460" s="267"/>
      <c r="BN460" s="221"/>
      <c r="BO460" s="267"/>
      <c r="BP460" s="268" t="s">
        <v>293</v>
      </c>
      <c r="BQ460" s="62" t="s">
        <v>4584</v>
      </c>
      <c r="BR460" s="269">
        <v>44712</v>
      </c>
      <c r="BS460" s="233" t="s">
        <v>480</v>
      </c>
      <c r="BT460" s="234">
        <v>1</v>
      </c>
      <c r="BU460" s="235" t="s">
        <v>380</v>
      </c>
      <c r="BV460" s="223">
        <v>-60</v>
      </c>
      <c r="BW460" s="221" t="s">
        <v>387</v>
      </c>
      <c r="BX460" s="556">
        <v>44732</v>
      </c>
      <c r="BY460" s="557" t="s">
        <v>1923</v>
      </c>
      <c r="BZ460" s="557" t="s">
        <v>559</v>
      </c>
      <c r="CA460" s="558">
        <v>1</v>
      </c>
      <c r="CB460" s="236" t="s">
        <v>294</v>
      </c>
      <c r="CC460" s="94"/>
      <c r="CD460" s="236" t="s">
        <v>294</v>
      </c>
      <c r="CE460" s="233" t="s">
        <v>1125</v>
      </c>
      <c r="CF460" s="233" t="s">
        <v>1125</v>
      </c>
      <c r="CG460" s="375" t="s">
        <v>328</v>
      </c>
      <c r="CH460" s="233" t="s">
        <v>328</v>
      </c>
      <c r="CI460" s="234">
        <v>1</v>
      </c>
      <c r="CJ460" s="235" t="str">
        <f t="shared" ref="CJ460:CJ523" si="69">IF(CI460&lt;=0%,"SIN AVANCE",IF(CI460&lt;33%,"AVANCE MINIMO",IF(CI460&lt;66%,"AVANCE PARCIAL",IF(CI460&lt;=99.9%,"AVANCE SIGNIFICATIVO",IF(CI460=100%,"CUMPLIMIENTO TOTAL","ERROR")))))</f>
        <v>CUMPLIMIENTO TOTAL</v>
      </c>
      <c r="CK460" s="223" t="str">
        <f t="shared" si="64"/>
        <v>NO APLICA ACCION CERRADA</v>
      </c>
      <c r="CL460" s="221" t="str">
        <f t="shared" si="65"/>
        <v>NO APLICA ACCION CERRADA</v>
      </c>
      <c r="CM460" s="239" t="s">
        <v>328</v>
      </c>
      <c r="CN460" s="82" t="s">
        <v>1125</v>
      </c>
      <c r="CO460" s="312" t="s">
        <v>339</v>
      </c>
      <c r="CP460" s="558">
        <v>1</v>
      </c>
      <c r="CQ460" s="236" t="s">
        <v>294</v>
      </c>
      <c r="CR460" s="94"/>
      <c r="CS460" s="249">
        <v>44963</v>
      </c>
      <c r="CT460" s="82" t="s">
        <v>1125</v>
      </c>
      <c r="CU460" s="82" t="s">
        <v>339</v>
      </c>
      <c r="CV460" s="107">
        <v>1</v>
      </c>
      <c r="CW460" s="110">
        <v>1</v>
      </c>
      <c r="CX460" s="235" t="str">
        <f t="shared" ref="CX460:CX523" si="70">IF(CW460&lt;=0%,"SIN AVANCE",IF(CW460&lt;33%,"AVANCE MINIMO",IF(CW460&lt;66%,"AVANCE PARCIAL",IF(CW460&lt;=99.9%,"AVANCE SIGNIFICATIVO",IF(CW460=100%,"CUMPLIMIENTO TOTAL","ERROR")))))</f>
        <v>CUMPLIMIENTO TOTAL</v>
      </c>
      <c r="CY460" s="223" t="str">
        <f t="shared" ref="CY460:CY523" si="71">(IF(CQ460="CERRADO","NO APLICA ACCION CERRADA",AG460-$Q$6))</f>
        <v>NO APLICA ACCION CERRADA</v>
      </c>
      <c r="CZ460" s="221" t="str">
        <f t="shared" si="67"/>
        <v>NO APLICA ACCION CERRADA</v>
      </c>
      <c r="DA460" s="239" t="s">
        <v>328</v>
      </c>
      <c r="DB460" s="82" t="s">
        <v>1125</v>
      </c>
      <c r="DC460" s="82" t="s">
        <v>339</v>
      </c>
      <c r="DD460" s="107">
        <v>1</v>
      </c>
      <c r="DE460" s="97" t="s">
        <v>294</v>
      </c>
      <c r="DF460" s="94"/>
      <c r="DG460" s="141"/>
      <c r="DH460" s="141"/>
      <c r="DI460" s="141"/>
      <c r="DJ460" s="141"/>
      <c r="DK460" s="141"/>
      <c r="DL460" s="141"/>
      <c r="DM460" s="141"/>
      <c r="DN460" s="141"/>
      <c r="DO460" s="141"/>
      <c r="DP460" s="141"/>
      <c r="DQ460" s="141"/>
      <c r="DR460" s="141"/>
      <c r="DS460" s="141"/>
      <c r="DT460" s="141"/>
      <c r="DU460" s="141"/>
      <c r="DV460" s="141"/>
      <c r="DW460" s="141"/>
      <c r="DX460" s="141"/>
      <c r="DY460" s="141"/>
      <c r="DZ460" s="141"/>
      <c r="EA460" s="141"/>
      <c r="EB460" s="141"/>
      <c r="EC460" s="141"/>
      <c r="ED460" s="141"/>
      <c r="EE460" s="141"/>
      <c r="EF460" s="141"/>
      <c r="EG460" s="141"/>
      <c r="EH460" s="141"/>
      <c r="EI460" s="141"/>
      <c r="EJ460" s="141"/>
      <c r="EK460" s="141"/>
      <c r="EL460" s="141"/>
      <c r="EM460" s="141"/>
      <c r="EN460" s="141"/>
      <c r="EO460" s="141"/>
      <c r="EP460" s="141"/>
      <c r="EQ460" s="141"/>
      <c r="ER460" s="141"/>
      <c r="ES460" s="141"/>
      <c r="ET460" s="141"/>
      <c r="EU460" s="141"/>
      <c r="EV460" s="141"/>
      <c r="EW460" s="141"/>
      <c r="EX460" s="141"/>
      <c r="EY460" s="141"/>
      <c r="EZ460" s="141"/>
      <c r="FA460" s="141"/>
      <c r="FB460" s="141"/>
      <c r="FC460" s="141"/>
      <c r="FD460" s="141"/>
      <c r="FE460" s="141"/>
      <c r="FF460" s="141"/>
      <c r="FG460" s="141"/>
      <c r="FH460" s="141"/>
      <c r="FI460" s="141"/>
      <c r="FJ460" s="141"/>
      <c r="FK460" s="141"/>
      <c r="FL460" s="141"/>
      <c r="FM460" s="141"/>
      <c r="FN460" s="141"/>
      <c r="FO460" s="141"/>
      <c r="FP460" s="141"/>
      <c r="FQ460" s="141"/>
      <c r="FR460" s="141"/>
      <c r="FS460" s="141"/>
      <c r="FT460" s="141"/>
      <c r="FU460" s="141"/>
      <c r="FV460" s="141"/>
      <c r="FW460" s="141"/>
      <c r="FX460" s="141"/>
      <c r="FY460" s="141"/>
      <c r="FZ460" s="141"/>
      <c r="GA460" s="141"/>
      <c r="GB460" s="141"/>
      <c r="GC460" s="141"/>
      <c r="GD460" s="141"/>
      <c r="GE460" s="141"/>
      <c r="GF460" s="141"/>
      <c r="GG460" s="141"/>
      <c r="GH460" s="141"/>
      <c r="GI460" s="141"/>
      <c r="GJ460" s="141"/>
      <c r="GK460" s="141"/>
      <c r="GL460" s="141"/>
      <c r="GM460" s="141"/>
      <c r="GN460" s="141"/>
      <c r="GO460" s="141"/>
      <c r="GP460" s="141"/>
      <c r="GQ460" s="141"/>
      <c r="GR460" s="141"/>
      <c r="GS460" s="141"/>
      <c r="GT460" s="141"/>
      <c r="GU460" s="141"/>
      <c r="GV460" s="141"/>
      <c r="GW460" s="141"/>
      <c r="GX460" s="141"/>
      <c r="GY460" s="141"/>
      <c r="GZ460" s="141"/>
      <c r="HA460" s="141"/>
      <c r="HB460" s="141"/>
      <c r="HC460" s="141"/>
      <c r="HD460" s="141"/>
      <c r="HE460" s="141"/>
      <c r="HF460" s="141"/>
      <c r="HG460" s="141"/>
      <c r="HH460" s="141"/>
      <c r="HI460" s="141"/>
      <c r="HJ460" s="141"/>
      <c r="HK460" s="141"/>
      <c r="HL460" s="141"/>
      <c r="HM460" s="141"/>
      <c r="HN460" s="141"/>
      <c r="HO460" s="141"/>
      <c r="HP460" s="141"/>
      <c r="HQ460" s="141"/>
      <c r="HR460" s="141"/>
      <c r="HS460" s="141"/>
      <c r="HT460" s="141"/>
      <c r="HU460" s="141"/>
      <c r="HV460" s="141"/>
      <c r="HW460" s="141"/>
      <c r="HX460" s="141"/>
      <c r="HY460" s="141"/>
      <c r="HZ460" s="141"/>
      <c r="IA460" s="141"/>
      <c r="IB460" s="141"/>
      <c r="IC460" s="141"/>
      <c r="ID460" s="141"/>
      <c r="IE460" s="141"/>
      <c r="IF460" s="141"/>
      <c r="IG460" s="141"/>
      <c r="IH460" s="141"/>
      <c r="II460" s="141"/>
      <c r="IJ460" s="141"/>
      <c r="IK460" s="141"/>
      <c r="IL460" s="141"/>
      <c r="IM460" s="141"/>
      <c r="IN460" s="141"/>
      <c r="IO460" s="141"/>
      <c r="IP460" s="141"/>
      <c r="IQ460" s="141"/>
      <c r="IR460" s="141"/>
      <c r="IS460" s="141"/>
      <c r="IT460" s="141"/>
      <c r="IU460" s="141"/>
      <c r="IV460" s="141"/>
      <c r="IW460" s="141"/>
      <c r="IX460" s="141"/>
      <c r="IY460" s="141"/>
      <c r="IZ460" s="141"/>
      <c r="JA460" s="141"/>
      <c r="JB460" s="141"/>
      <c r="JC460" s="141"/>
      <c r="JD460" s="141"/>
      <c r="JE460" s="141"/>
      <c r="JF460" s="141"/>
      <c r="JG460" s="141"/>
      <c r="JH460" s="141"/>
      <c r="JI460" s="141"/>
      <c r="JJ460" s="141"/>
      <c r="JK460" s="141"/>
      <c r="JL460" s="141"/>
      <c r="JM460" s="141"/>
      <c r="JN460" s="141"/>
      <c r="JO460" s="141"/>
      <c r="JP460" s="141"/>
      <c r="JQ460" s="141"/>
      <c r="JR460" s="141"/>
      <c r="JS460" s="141"/>
      <c r="JT460" s="141"/>
      <c r="JU460" s="141"/>
      <c r="JV460" s="141"/>
      <c r="JW460" s="141"/>
      <c r="JX460" s="141"/>
      <c r="JY460" s="141"/>
      <c r="JZ460" s="141"/>
      <c r="KA460" s="141"/>
      <c r="KB460" s="141"/>
      <c r="KC460" s="141"/>
      <c r="KD460" s="141"/>
      <c r="KE460" s="141"/>
      <c r="KF460" s="141"/>
      <c r="KG460" s="141"/>
      <c r="KH460" s="141"/>
      <c r="KI460" s="141"/>
      <c r="KJ460" s="141"/>
      <c r="KK460" s="141"/>
      <c r="KL460" s="141"/>
      <c r="KM460" s="141"/>
      <c r="KN460" s="141"/>
      <c r="KO460" s="141"/>
      <c r="KP460" s="141"/>
      <c r="KQ460" s="141"/>
      <c r="KR460" s="141"/>
      <c r="KS460" s="141"/>
      <c r="KT460" s="141"/>
      <c r="KU460" s="141"/>
      <c r="KV460" s="141"/>
      <c r="KW460" s="141"/>
      <c r="KX460" s="141"/>
      <c r="KY460" s="141"/>
      <c r="KZ460" s="141"/>
      <c r="LA460" s="141"/>
      <c r="LB460" s="141"/>
      <c r="LC460" s="141"/>
      <c r="LD460" s="141"/>
      <c r="LE460" s="141"/>
      <c r="LF460" s="141"/>
      <c r="LG460" s="141"/>
      <c r="LH460" s="141"/>
      <c r="LI460" s="141"/>
      <c r="LJ460" s="141"/>
      <c r="LK460" s="141"/>
      <c r="LL460" s="141"/>
      <c r="LM460" s="141"/>
      <c r="LN460" s="141"/>
      <c r="LO460" s="141"/>
      <c r="LP460" s="141"/>
      <c r="LQ460" s="141"/>
      <c r="LR460" s="141"/>
      <c r="LS460" s="141"/>
      <c r="LT460" s="141"/>
      <c r="LU460" s="141"/>
      <c r="LV460" s="141"/>
      <c r="LW460" s="141"/>
      <c r="LX460" s="141"/>
      <c r="LY460" s="141"/>
      <c r="LZ460" s="141"/>
      <c r="MA460" s="141"/>
      <c r="MB460" s="141"/>
      <c r="MC460" s="141"/>
      <c r="MD460" s="141"/>
      <c r="ME460" s="141"/>
      <c r="MF460" s="141"/>
      <c r="MG460" s="141"/>
      <c r="MH460" s="141"/>
      <c r="MI460" s="141"/>
      <c r="MJ460" s="141"/>
      <c r="MK460" s="141"/>
      <c r="ML460" s="141"/>
      <c r="MM460" s="141"/>
      <c r="MN460" s="141"/>
      <c r="MO460" s="141"/>
      <c r="MP460" s="141"/>
      <c r="MQ460" s="141"/>
      <c r="MR460" s="141"/>
      <c r="MS460" s="141"/>
      <c r="MT460" s="141"/>
      <c r="MU460" s="141"/>
      <c r="MV460" s="141"/>
      <c r="MW460" s="141"/>
      <c r="MX460" s="141"/>
      <c r="MY460" s="141"/>
      <c r="MZ460" s="141"/>
      <c r="NA460" s="141"/>
      <c r="NB460" s="141"/>
      <c r="NC460" s="141"/>
      <c r="ND460" s="141"/>
      <c r="NE460" s="141"/>
      <c r="NF460" s="141"/>
      <c r="NG460" s="141"/>
      <c r="NH460" s="141"/>
      <c r="NI460" s="141"/>
      <c r="NJ460" s="141"/>
      <c r="NK460" s="141"/>
      <c r="NL460" s="141"/>
      <c r="NM460" s="141"/>
      <c r="NN460" s="141"/>
      <c r="NO460" s="141"/>
      <c r="NP460" s="141"/>
      <c r="NQ460" s="141"/>
      <c r="NR460" s="141"/>
      <c r="NS460" s="141"/>
      <c r="NT460" s="141"/>
      <c r="NU460" s="141"/>
      <c r="NV460" s="141"/>
      <c r="NW460" s="141"/>
      <c r="NX460" s="141"/>
      <c r="NY460" s="141"/>
      <c r="NZ460" s="141"/>
      <c r="OA460" s="141"/>
      <c r="OB460" s="141"/>
      <c r="OC460" s="141"/>
      <c r="OD460" s="141"/>
      <c r="OE460" s="141"/>
      <c r="OF460" s="141"/>
      <c r="OG460" s="141"/>
      <c r="OH460" s="141"/>
      <c r="OI460" s="141"/>
      <c r="OJ460" s="141"/>
      <c r="OK460" s="141"/>
      <c r="OL460" s="141"/>
      <c r="OM460" s="141"/>
      <c r="ON460" s="141"/>
      <c r="OO460" s="141"/>
      <c r="OP460" s="141"/>
      <c r="OQ460" s="141"/>
      <c r="OR460" s="141"/>
      <c r="OS460" s="141"/>
      <c r="OT460" s="141"/>
      <c r="OU460" s="141"/>
      <c r="OV460" s="141"/>
      <c r="OW460" s="141"/>
      <c r="OX460" s="141"/>
      <c r="OY460" s="141"/>
      <c r="OZ460" s="141"/>
      <c r="PA460" s="141"/>
      <c r="PB460" s="141"/>
      <c r="PC460" s="141"/>
      <c r="PD460" s="141"/>
      <c r="PE460" s="141"/>
      <c r="PF460" s="141"/>
      <c r="PG460" s="141"/>
      <c r="PH460" s="141"/>
      <c r="PI460" s="141"/>
      <c r="PJ460" s="141"/>
      <c r="PK460" s="141"/>
      <c r="PL460" s="141"/>
      <c r="PM460" s="141"/>
      <c r="PN460" s="141"/>
      <c r="PO460" s="141"/>
      <c r="PP460" s="141"/>
      <c r="PQ460" s="141"/>
      <c r="PR460" s="141"/>
      <c r="PS460" s="141"/>
      <c r="PT460" s="141"/>
      <c r="PU460" s="141"/>
      <c r="PV460" s="141"/>
      <c r="PW460" s="141"/>
      <c r="PX460" s="141"/>
      <c r="PY460" s="141"/>
      <c r="PZ460" s="141"/>
      <c r="QA460" s="141"/>
      <c r="QB460" s="141"/>
      <c r="QC460" s="141"/>
      <c r="QD460" s="141"/>
      <c r="QE460" s="141"/>
      <c r="QF460" s="141"/>
      <c r="QG460" s="145"/>
    </row>
    <row r="461" spans="1:449" s="145" customFormat="1" ht="118.5" hidden="1" customHeight="1">
      <c r="A461" s="252">
        <v>445</v>
      </c>
      <c r="B461" s="253" t="s">
        <v>959</v>
      </c>
      <c r="C461" s="215" t="s">
        <v>649</v>
      </c>
      <c r="D461" s="213" t="s">
        <v>344</v>
      </c>
      <c r="E461" s="213" t="s">
        <v>960</v>
      </c>
      <c r="F461" s="215" t="s">
        <v>705</v>
      </c>
      <c r="G461" s="245" t="s">
        <v>282</v>
      </c>
      <c r="H461" s="255" t="s">
        <v>342</v>
      </c>
      <c r="I461" s="213" t="s">
        <v>210</v>
      </c>
      <c r="J461" s="215" t="s">
        <v>706</v>
      </c>
      <c r="K461" s="398" t="s">
        <v>638</v>
      </c>
      <c r="L461" s="398" t="s">
        <v>639</v>
      </c>
      <c r="M461" s="216" t="s">
        <v>707</v>
      </c>
      <c r="N461" s="398" t="s">
        <v>708</v>
      </c>
      <c r="O461" s="213" t="s">
        <v>17</v>
      </c>
      <c r="P461" s="213" t="s">
        <v>19</v>
      </c>
      <c r="Q461" s="213" t="s">
        <v>666</v>
      </c>
      <c r="R461" s="213" t="s">
        <v>250</v>
      </c>
      <c r="S461" s="213" t="s">
        <v>5508</v>
      </c>
      <c r="T461" s="213" t="s">
        <v>5509</v>
      </c>
      <c r="U461" s="213" t="s">
        <v>964</v>
      </c>
      <c r="V461" s="213">
        <v>2021</v>
      </c>
      <c r="W461" s="255" t="s">
        <v>5510</v>
      </c>
      <c r="X461" s="213" t="s">
        <v>5511</v>
      </c>
      <c r="Y461" s="213" t="s">
        <v>967</v>
      </c>
      <c r="Z461" s="213" t="s">
        <v>5512</v>
      </c>
      <c r="AA461" s="273">
        <v>1</v>
      </c>
      <c r="AB461" s="213" t="s">
        <v>5513</v>
      </c>
      <c r="AC461" s="213" t="s">
        <v>5514</v>
      </c>
      <c r="AD461" s="285">
        <v>1</v>
      </c>
      <c r="AE461" s="213" t="s">
        <v>5515</v>
      </c>
      <c r="AF461" s="315">
        <v>44501</v>
      </c>
      <c r="AG461" s="315">
        <v>44681</v>
      </c>
      <c r="AH461" s="260">
        <v>44743</v>
      </c>
      <c r="AI461" s="213" t="s">
        <v>309</v>
      </c>
      <c r="AJ461" s="213" t="s">
        <v>309</v>
      </c>
      <c r="AK461" s="213">
        <f t="shared" si="68"/>
        <v>-30</v>
      </c>
      <c r="AL461" s="278"/>
      <c r="AM461" s="316"/>
      <c r="AN461" s="316"/>
      <c r="AO461" s="316"/>
      <c r="AP461" s="317"/>
      <c r="AQ461" s="213"/>
      <c r="AR461" s="223"/>
      <c r="AS461" s="279"/>
      <c r="AT461" s="262"/>
      <c r="AU461" s="279"/>
      <c r="AV461" s="221"/>
      <c r="AW461" s="317"/>
      <c r="AX461" s="317"/>
      <c r="AY461" s="279"/>
      <c r="AZ461" s="221"/>
      <c r="BA461" s="225"/>
      <c r="BB461" s="267"/>
      <c r="BC461" s="267"/>
      <c r="BD461" s="267"/>
      <c r="BE461" s="267"/>
      <c r="BF461" s="267"/>
      <c r="BG461" s="213" t="s">
        <v>386</v>
      </c>
      <c r="BH461" s="223">
        <v>-44620</v>
      </c>
      <c r="BI461" s="221" t="s">
        <v>398</v>
      </c>
      <c r="BJ461" s="267"/>
      <c r="BK461" s="267"/>
      <c r="BL461" s="267"/>
      <c r="BM461" s="267"/>
      <c r="BN461" s="221"/>
      <c r="BO461" s="267"/>
      <c r="BP461" s="268" t="s">
        <v>293</v>
      </c>
      <c r="BQ461" s="62" t="s">
        <v>5516</v>
      </c>
      <c r="BR461" s="269">
        <v>44712</v>
      </c>
      <c r="BS461" s="233" t="s">
        <v>1222</v>
      </c>
      <c r="BT461" s="234">
        <v>1</v>
      </c>
      <c r="BU461" s="235" t="s">
        <v>380</v>
      </c>
      <c r="BV461" s="223">
        <v>-30</v>
      </c>
      <c r="BW461" s="221" t="s">
        <v>387</v>
      </c>
      <c r="BX461" s="249">
        <v>44734</v>
      </c>
      <c r="BY461" s="94" t="s">
        <v>5517</v>
      </c>
      <c r="BZ461" s="94" t="s">
        <v>722</v>
      </c>
      <c r="CA461" s="108">
        <v>1</v>
      </c>
      <c r="CB461" s="236" t="s">
        <v>294</v>
      </c>
      <c r="CC461" s="94"/>
      <c r="CD461" s="236" t="s">
        <v>294</v>
      </c>
      <c r="CE461" s="233" t="s">
        <v>1125</v>
      </c>
      <c r="CF461" s="233" t="s">
        <v>1125</v>
      </c>
      <c r="CG461" s="375" t="s">
        <v>328</v>
      </c>
      <c r="CH461" s="233" t="s">
        <v>328</v>
      </c>
      <c r="CI461" s="234">
        <v>1</v>
      </c>
      <c r="CJ461" s="235" t="str">
        <f t="shared" si="69"/>
        <v>CUMPLIMIENTO TOTAL</v>
      </c>
      <c r="CK461" s="223" t="str">
        <f t="shared" si="64"/>
        <v>NO APLICA ACCION CERRADA</v>
      </c>
      <c r="CL461" s="221" t="str">
        <f t="shared" si="65"/>
        <v>NO APLICA ACCION CERRADA</v>
      </c>
      <c r="CM461" s="239" t="s">
        <v>328</v>
      </c>
      <c r="CN461" s="82" t="s">
        <v>1125</v>
      </c>
      <c r="CO461" s="70" t="s">
        <v>722</v>
      </c>
      <c r="CP461" s="116">
        <v>1</v>
      </c>
      <c r="CQ461" s="236" t="s">
        <v>294</v>
      </c>
      <c r="CR461" s="94"/>
      <c r="CS461" s="249">
        <v>44963</v>
      </c>
      <c r="CT461" s="82" t="s">
        <v>1125</v>
      </c>
      <c r="CU461" s="82" t="s">
        <v>339</v>
      </c>
      <c r="CV461" s="107">
        <v>1</v>
      </c>
      <c r="CW461" s="110">
        <v>1</v>
      </c>
      <c r="CX461" s="235" t="str">
        <f t="shared" si="70"/>
        <v>CUMPLIMIENTO TOTAL</v>
      </c>
      <c r="CY461" s="223" t="str">
        <f t="shared" si="71"/>
        <v>NO APLICA ACCION CERRADA</v>
      </c>
      <c r="CZ461" s="221" t="str">
        <f t="shared" si="67"/>
        <v>NO APLICA ACCION CERRADA</v>
      </c>
      <c r="DA461" s="239" t="s">
        <v>328</v>
      </c>
      <c r="DB461" s="82" t="s">
        <v>1125</v>
      </c>
      <c r="DC461" s="82" t="s">
        <v>339</v>
      </c>
      <c r="DD461" s="107">
        <v>1</v>
      </c>
      <c r="DE461" s="97" t="s">
        <v>294</v>
      </c>
      <c r="DF461" s="94"/>
      <c r="DG461" s="141"/>
      <c r="DH461" s="141"/>
      <c r="DI461" s="141"/>
      <c r="DJ461" s="141"/>
      <c r="DK461" s="141"/>
      <c r="DL461" s="141"/>
      <c r="DM461" s="141"/>
      <c r="DN461" s="141"/>
      <c r="DO461" s="141"/>
      <c r="DP461" s="141"/>
      <c r="DQ461" s="141"/>
      <c r="DR461" s="141"/>
      <c r="DS461" s="141"/>
      <c r="DT461" s="141"/>
      <c r="DU461" s="141"/>
      <c r="DV461" s="141"/>
      <c r="DW461" s="141"/>
      <c r="DX461" s="141"/>
      <c r="DY461" s="141"/>
      <c r="DZ461" s="141"/>
      <c r="EA461" s="141"/>
      <c r="EB461" s="141"/>
      <c r="EC461" s="141"/>
      <c r="ED461" s="141"/>
      <c r="EE461" s="141"/>
      <c r="EF461" s="141"/>
      <c r="EG461" s="141"/>
      <c r="EH461" s="141"/>
      <c r="EI461" s="141"/>
      <c r="EJ461" s="141"/>
      <c r="EK461" s="141"/>
      <c r="EL461" s="141"/>
      <c r="EM461" s="141"/>
      <c r="EN461" s="141"/>
      <c r="EO461" s="141"/>
      <c r="EP461" s="141"/>
      <c r="EQ461" s="141"/>
      <c r="ER461" s="141"/>
      <c r="ES461" s="141"/>
      <c r="ET461" s="141"/>
      <c r="EU461" s="141"/>
      <c r="EV461" s="141"/>
      <c r="EW461" s="141"/>
      <c r="EX461" s="141"/>
      <c r="EY461" s="141"/>
      <c r="EZ461" s="141"/>
      <c r="FA461" s="141"/>
      <c r="FB461" s="141"/>
      <c r="FC461" s="141"/>
      <c r="FD461" s="141"/>
      <c r="FE461" s="141"/>
      <c r="FF461" s="141"/>
      <c r="FG461" s="141"/>
      <c r="FH461" s="141"/>
      <c r="FI461" s="141"/>
      <c r="FJ461" s="141"/>
      <c r="FK461" s="141"/>
      <c r="FL461" s="141"/>
      <c r="FM461" s="141"/>
      <c r="FN461" s="141"/>
      <c r="FO461" s="141"/>
      <c r="FP461" s="141"/>
      <c r="FQ461" s="141"/>
      <c r="FR461" s="141"/>
      <c r="FS461" s="141"/>
      <c r="FT461" s="141"/>
      <c r="FU461" s="141"/>
      <c r="FV461" s="141"/>
      <c r="FW461" s="141"/>
      <c r="FX461" s="141"/>
      <c r="FY461" s="141"/>
      <c r="FZ461" s="141"/>
      <c r="GA461" s="141"/>
      <c r="GB461" s="141"/>
      <c r="GC461" s="141"/>
      <c r="GD461" s="141"/>
      <c r="GE461" s="141"/>
      <c r="GF461" s="141"/>
      <c r="GG461" s="141"/>
      <c r="GH461" s="141"/>
      <c r="GI461" s="141"/>
      <c r="GJ461" s="141"/>
      <c r="GK461" s="141"/>
      <c r="GL461" s="141"/>
      <c r="GM461" s="141"/>
      <c r="GN461" s="141"/>
      <c r="GO461" s="141"/>
      <c r="GP461" s="141"/>
      <c r="GQ461" s="141"/>
      <c r="GR461" s="141"/>
      <c r="GS461" s="141"/>
      <c r="GT461" s="141"/>
      <c r="GU461" s="141"/>
      <c r="GV461" s="141"/>
      <c r="GW461" s="141"/>
      <c r="GX461" s="141"/>
      <c r="GY461" s="141"/>
      <c r="GZ461" s="141"/>
      <c r="HA461" s="141"/>
      <c r="HB461" s="141"/>
      <c r="HC461" s="141"/>
      <c r="HD461" s="141"/>
      <c r="HE461" s="141"/>
      <c r="HF461" s="141"/>
      <c r="HG461" s="141"/>
      <c r="HH461" s="141"/>
      <c r="HI461" s="141"/>
      <c r="HJ461" s="141"/>
      <c r="HK461" s="141"/>
      <c r="HL461" s="141"/>
      <c r="HM461" s="141"/>
      <c r="HN461" s="141"/>
      <c r="HO461" s="141"/>
      <c r="HP461" s="141"/>
      <c r="HQ461" s="141"/>
      <c r="HR461" s="141"/>
      <c r="HS461" s="141"/>
      <c r="HT461" s="141"/>
      <c r="HU461" s="141"/>
      <c r="HV461" s="141"/>
      <c r="HW461" s="141"/>
      <c r="HX461" s="141"/>
      <c r="HY461" s="141"/>
      <c r="HZ461" s="141"/>
      <c r="IA461" s="141"/>
      <c r="IB461" s="141"/>
      <c r="IC461" s="141"/>
      <c r="ID461" s="141"/>
      <c r="IE461" s="141"/>
      <c r="IF461" s="141"/>
      <c r="IG461" s="141"/>
      <c r="IH461" s="141"/>
      <c r="II461" s="141"/>
      <c r="IJ461" s="141"/>
      <c r="IK461" s="141"/>
      <c r="IL461" s="141"/>
      <c r="IM461" s="141"/>
      <c r="IN461" s="141"/>
      <c r="IO461" s="141"/>
      <c r="IP461" s="141"/>
      <c r="IQ461" s="141"/>
      <c r="IR461" s="141"/>
      <c r="IS461" s="141"/>
      <c r="IT461" s="141"/>
      <c r="IU461" s="141"/>
      <c r="IV461" s="141"/>
      <c r="IW461" s="141"/>
      <c r="IX461" s="141"/>
      <c r="IY461" s="141"/>
      <c r="IZ461" s="141"/>
      <c r="JA461" s="141"/>
      <c r="JB461" s="141"/>
      <c r="JC461" s="141"/>
      <c r="JD461" s="141"/>
      <c r="JE461" s="141"/>
      <c r="JF461" s="141"/>
      <c r="JG461" s="141"/>
      <c r="JH461" s="141"/>
      <c r="JI461" s="141"/>
      <c r="JJ461" s="141"/>
      <c r="JK461" s="141"/>
      <c r="JL461" s="141"/>
      <c r="JM461" s="141"/>
      <c r="JN461" s="141"/>
      <c r="JO461" s="141"/>
      <c r="JP461" s="141"/>
      <c r="JQ461" s="141"/>
      <c r="JR461" s="141"/>
      <c r="JS461" s="141"/>
      <c r="JT461" s="141"/>
      <c r="JU461" s="141"/>
      <c r="JV461" s="141"/>
      <c r="JW461" s="141"/>
      <c r="JX461" s="141"/>
      <c r="JY461" s="141"/>
      <c r="JZ461" s="141"/>
      <c r="KA461" s="141"/>
      <c r="KB461" s="141"/>
      <c r="KC461" s="141"/>
      <c r="KD461" s="141"/>
      <c r="KE461" s="141"/>
      <c r="KF461" s="141"/>
      <c r="KG461" s="141"/>
      <c r="KH461" s="141"/>
      <c r="KI461" s="141"/>
      <c r="KJ461" s="141"/>
      <c r="KK461" s="141"/>
      <c r="KL461" s="141"/>
      <c r="KM461" s="141"/>
      <c r="KN461" s="141"/>
      <c r="KO461" s="141"/>
      <c r="KP461" s="141"/>
      <c r="KQ461" s="141"/>
      <c r="KR461" s="141"/>
      <c r="KS461" s="141"/>
      <c r="KT461" s="141"/>
      <c r="KU461" s="141"/>
      <c r="KV461" s="141"/>
      <c r="KW461" s="141"/>
      <c r="KX461" s="141"/>
      <c r="KY461" s="141"/>
      <c r="KZ461" s="141"/>
      <c r="LA461" s="141"/>
      <c r="LB461" s="141"/>
      <c r="LC461" s="141"/>
      <c r="LD461" s="141"/>
      <c r="LE461" s="141"/>
      <c r="LF461" s="141"/>
      <c r="LG461" s="141"/>
      <c r="LH461" s="141"/>
      <c r="LI461" s="141"/>
      <c r="LJ461" s="141"/>
      <c r="LK461" s="141"/>
      <c r="LL461" s="141"/>
      <c r="LM461" s="141"/>
      <c r="LN461" s="141"/>
      <c r="LO461" s="141"/>
      <c r="LP461" s="141"/>
      <c r="LQ461" s="141"/>
      <c r="LR461" s="141"/>
      <c r="LS461" s="141"/>
      <c r="LT461" s="141"/>
      <c r="LU461" s="141"/>
      <c r="LV461" s="141"/>
      <c r="LW461" s="141"/>
      <c r="LX461" s="141"/>
      <c r="LY461" s="141"/>
      <c r="LZ461" s="141"/>
      <c r="MA461" s="141"/>
      <c r="MB461" s="141"/>
      <c r="MC461" s="141"/>
      <c r="MD461" s="141"/>
      <c r="ME461" s="141"/>
      <c r="MF461" s="141"/>
      <c r="MG461" s="141"/>
      <c r="MH461" s="141"/>
      <c r="MI461" s="141"/>
      <c r="MJ461" s="141"/>
      <c r="MK461" s="141"/>
      <c r="ML461" s="141"/>
      <c r="MM461" s="141"/>
      <c r="MN461" s="141"/>
      <c r="MO461" s="141"/>
      <c r="MP461" s="141"/>
      <c r="MQ461" s="141"/>
      <c r="MR461" s="141"/>
      <c r="MS461" s="141"/>
      <c r="MT461" s="141"/>
      <c r="MU461" s="141"/>
      <c r="MV461" s="141"/>
      <c r="MW461" s="141"/>
      <c r="MX461" s="141"/>
      <c r="MY461" s="141"/>
      <c r="MZ461" s="141"/>
      <c r="NA461" s="141"/>
      <c r="NB461" s="141"/>
      <c r="NC461" s="141"/>
      <c r="ND461" s="141"/>
      <c r="NE461" s="141"/>
      <c r="NF461" s="141"/>
      <c r="NG461" s="141"/>
      <c r="NH461" s="141"/>
      <c r="NI461" s="141"/>
      <c r="NJ461" s="141"/>
      <c r="NK461" s="141"/>
      <c r="NL461" s="141"/>
      <c r="NM461" s="141"/>
      <c r="NN461" s="141"/>
      <c r="NO461" s="141"/>
      <c r="NP461" s="141"/>
      <c r="NQ461" s="141"/>
      <c r="NR461" s="141"/>
      <c r="NS461" s="141"/>
      <c r="NT461" s="141"/>
      <c r="NU461" s="141"/>
      <c r="NV461" s="141"/>
      <c r="NW461" s="141"/>
      <c r="NX461" s="141"/>
      <c r="NY461" s="141"/>
      <c r="NZ461" s="141"/>
      <c r="OA461" s="141"/>
      <c r="OB461" s="141"/>
      <c r="OC461" s="141"/>
      <c r="OD461" s="141"/>
      <c r="OE461" s="141"/>
      <c r="OF461" s="141"/>
      <c r="OG461" s="141"/>
      <c r="OH461" s="141"/>
      <c r="OI461" s="141"/>
      <c r="OJ461" s="141"/>
      <c r="OK461" s="141"/>
      <c r="OL461" s="141"/>
      <c r="OM461" s="141"/>
      <c r="ON461" s="141"/>
      <c r="OO461" s="141"/>
      <c r="OP461" s="141"/>
      <c r="OQ461" s="141"/>
      <c r="OR461" s="141"/>
      <c r="OS461" s="141"/>
      <c r="OT461" s="141"/>
      <c r="OU461" s="141"/>
      <c r="OV461" s="141"/>
      <c r="OW461" s="141"/>
      <c r="OX461" s="141"/>
      <c r="OY461" s="141"/>
      <c r="OZ461" s="141"/>
      <c r="PA461" s="141"/>
      <c r="PB461" s="141"/>
      <c r="PC461" s="141"/>
      <c r="PD461" s="141"/>
      <c r="PE461" s="141"/>
      <c r="PF461" s="141"/>
      <c r="PG461" s="141"/>
      <c r="PH461" s="141"/>
      <c r="PI461" s="141"/>
      <c r="PJ461" s="141"/>
      <c r="PK461" s="141"/>
      <c r="PL461" s="141"/>
      <c r="PM461" s="141"/>
      <c r="PN461" s="141"/>
      <c r="PO461" s="141"/>
      <c r="PP461" s="141"/>
      <c r="PQ461" s="141"/>
      <c r="PR461" s="141"/>
      <c r="PS461" s="141"/>
      <c r="PT461" s="141"/>
      <c r="PU461" s="141"/>
      <c r="PV461" s="141"/>
      <c r="PW461" s="141"/>
      <c r="PX461" s="141"/>
      <c r="PY461" s="141"/>
      <c r="PZ461" s="141"/>
      <c r="QA461" s="141"/>
      <c r="QB461" s="141"/>
      <c r="QC461" s="141"/>
      <c r="QD461" s="141"/>
      <c r="QE461" s="141"/>
      <c r="QF461" s="141"/>
    </row>
    <row r="462" spans="1:449" s="145" customFormat="1" ht="118.5" hidden="1" customHeight="1">
      <c r="A462" s="252">
        <v>447</v>
      </c>
      <c r="B462" s="253" t="s">
        <v>959</v>
      </c>
      <c r="C462" s="215" t="s">
        <v>649</v>
      </c>
      <c r="D462" s="213" t="s">
        <v>344</v>
      </c>
      <c r="E462" s="213" t="s">
        <v>960</v>
      </c>
      <c r="F462" s="215" t="s">
        <v>705</v>
      </c>
      <c r="G462" s="245" t="s">
        <v>282</v>
      </c>
      <c r="H462" s="255" t="s">
        <v>342</v>
      </c>
      <c r="I462" s="213" t="s">
        <v>210</v>
      </c>
      <c r="J462" s="215" t="s">
        <v>706</v>
      </c>
      <c r="K462" s="398" t="s">
        <v>638</v>
      </c>
      <c r="L462" s="398" t="s">
        <v>639</v>
      </c>
      <c r="M462" s="216" t="s">
        <v>707</v>
      </c>
      <c r="N462" s="398" t="s">
        <v>708</v>
      </c>
      <c r="O462" s="213" t="s">
        <v>17</v>
      </c>
      <c r="P462" s="213" t="s">
        <v>19</v>
      </c>
      <c r="Q462" s="213" t="s">
        <v>666</v>
      </c>
      <c r="R462" s="213" t="s">
        <v>250</v>
      </c>
      <c r="S462" s="213" t="s">
        <v>5518</v>
      </c>
      <c r="T462" s="213" t="s">
        <v>5519</v>
      </c>
      <c r="U462" s="213" t="s">
        <v>964</v>
      </c>
      <c r="V462" s="213">
        <v>2021</v>
      </c>
      <c r="W462" s="255" t="s">
        <v>5520</v>
      </c>
      <c r="X462" s="213" t="s">
        <v>5521</v>
      </c>
      <c r="Y462" s="213" t="s">
        <v>5522</v>
      </c>
      <c r="Z462" s="213" t="s">
        <v>5523</v>
      </c>
      <c r="AA462" s="273">
        <v>1</v>
      </c>
      <c r="AB462" s="213" t="s">
        <v>5524</v>
      </c>
      <c r="AC462" s="213" t="s">
        <v>5525</v>
      </c>
      <c r="AD462" s="285">
        <v>1</v>
      </c>
      <c r="AE462" s="213" t="s">
        <v>5526</v>
      </c>
      <c r="AF462" s="315">
        <v>44469</v>
      </c>
      <c r="AG462" s="315">
        <v>44591</v>
      </c>
      <c r="AH462" s="260">
        <v>44743</v>
      </c>
      <c r="AI462" s="213" t="s">
        <v>309</v>
      </c>
      <c r="AJ462" s="213" t="s">
        <v>309</v>
      </c>
      <c r="AK462" s="213">
        <f t="shared" si="68"/>
        <v>-120</v>
      </c>
      <c r="AL462" s="278"/>
      <c r="AM462" s="316"/>
      <c r="AN462" s="316"/>
      <c r="AO462" s="316"/>
      <c r="AP462" s="317"/>
      <c r="AQ462" s="213"/>
      <c r="AR462" s="223"/>
      <c r="AS462" s="279"/>
      <c r="AT462" s="262"/>
      <c r="AU462" s="279"/>
      <c r="AV462" s="221"/>
      <c r="AW462" s="317"/>
      <c r="AX462" s="317"/>
      <c r="AY462" s="279"/>
      <c r="AZ462" s="221"/>
      <c r="BA462" s="225"/>
      <c r="BB462" s="267"/>
      <c r="BC462" s="267"/>
      <c r="BD462" s="267"/>
      <c r="BE462" s="267"/>
      <c r="BF462" s="267"/>
      <c r="BG462" s="213" t="s">
        <v>386</v>
      </c>
      <c r="BH462" s="223">
        <v>-44620</v>
      </c>
      <c r="BI462" s="221" t="s">
        <v>387</v>
      </c>
      <c r="BJ462" s="267"/>
      <c r="BK462" s="267"/>
      <c r="BL462" s="267"/>
      <c r="BM462" s="267"/>
      <c r="BN462" s="221"/>
      <c r="BO462" s="267"/>
      <c r="BP462" s="268" t="s">
        <v>293</v>
      </c>
      <c r="BQ462" s="62" t="s">
        <v>5527</v>
      </c>
      <c r="BR462" s="269">
        <v>44712</v>
      </c>
      <c r="BS462" s="233" t="s">
        <v>1222</v>
      </c>
      <c r="BT462" s="234">
        <v>1</v>
      </c>
      <c r="BU462" s="235" t="s">
        <v>380</v>
      </c>
      <c r="BV462" s="223">
        <v>-120</v>
      </c>
      <c r="BW462" s="221" t="s">
        <v>387</v>
      </c>
      <c r="BX462" s="249">
        <v>44734</v>
      </c>
      <c r="BY462" s="94" t="s">
        <v>5528</v>
      </c>
      <c r="BZ462" s="94" t="s">
        <v>722</v>
      </c>
      <c r="CA462" s="108">
        <v>1</v>
      </c>
      <c r="CB462" s="236" t="s">
        <v>294</v>
      </c>
      <c r="CC462" s="94"/>
      <c r="CD462" s="236" t="s">
        <v>294</v>
      </c>
      <c r="CE462" s="233" t="s">
        <v>1125</v>
      </c>
      <c r="CF462" s="233" t="s">
        <v>1125</v>
      </c>
      <c r="CG462" s="375" t="s">
        <v>328</v>
      </c>
      <c r="CH462" s="233" t="s">
        <v>328</v>
      </c>
      <c r="CI462" s="234">
        <v>1</v>
      </c>
      <c r="CJ462" s="235" t="str">
        <f t="shared" si="69"/>
        <v>CUMPLIMIENTO TOTAL</v>
      </c>
      <c r="CK462" s="223" t="str">
        <f t="shared" si="64"/>
        <v>NO APLICA ACCION CERRADA</v>
      </c>
      <c r="CL462" s="221" t="str">
        <f t="shared" si="65"/>
        <v>NO APLICA ACCION CERRADA</v>
      </c>
      <c r="CM462" s="239" t="s">
        <v>328</v>
      </c>
      <c r="CN462" s="82" t="s">
        <v>1125</v>
      </c>
      <c r="CO462" s="70" t="s">
        <v>722</v>
      </c>
      <c r="CP462" s="116">
        <v>1</v>
      </c>
      <c r="CQ462" s="236" t="s">
        <v>294</v>
      </c>
      <c r="CR462" s="94"/>
      <c r="CS462" s="249">
        <v>44963</v>
      </c>
      <c r="CT462" s="82" t="s">
        <v>1125</v>
      </c>
      <c r="CU462" s="82" t="s">
        <v>339</v>
      </c>
      <c r="CV462" s="107">
        <v>1</v>
      </c>
      <c r="CW462" s="110">
        <v>1</v>
      </c>
      <c r="CX462" s="235" t="str">
        <f t="shared" si="70"/>
        <v>CUMPLIMIENTO TOTAL</v>
      </c>
      <c r="CY462" s="223" t="str">
        <f t="shared" si="71"/>
        <v>NO APLICA ACCION CERRADA</v>
      </c>
      <c r="CZ462" s="221" t="str">
        <f t="shared" si="67"/>
        <v>NO APLICA ACCION CERRADA</v>
      </c>
      <c r="DA462" s="239" t="s">
        <v>328</v>
      </c>
      <c r="DB462" s="82" t="s">
        <v>1125</v>
      </c>
      <c r="DC462" s="82" t="s">
        <v>339</v>
      </c>
      <c r="DD462" s="107">
        <v>1</v>
      </c>
      <c r="DE462" s="97" t="s">
        <v>294</v>
      </c>
      <c r="DF462" s="94"/>
      <c r="DG462" s="141"/>
      <c r="DH462" s="141"/>
      <c r="DI462" s="141"/>
      <c r="DJ462" s="141"/>
      <c r="DK462" s="141"/>
      <c r="DL462" s="141"/>
      <c r="DM462" s="141"/>
      <c r="DN462" s="141"/>
      <c r="DO462" s="141"/>
      <c r="DP462" s="141"/>
      <c r="DQ462" s="141"/>
      <c r="DR462" s="141"/>
      <c r="DS462" s="141"/>
      <c r="DT462" s="141"/>
      <c r="DU462" s="141"/>
      <c r="DV462" s="141"/>
      <c r="DW462" s="141"/>
      <c r="DX462" s="141"/>
      <c r="DY462" s="141"/>
      <c r="DZ462" s="141"/>
      <c r="EA462" s="141"/>
      <c r="EB462" s="141"/>
      <c r="EC462" s="141"/>
      <c r="ED462" s="141"/>
      <c r="EE462" s="141"/>
      <c r="EF462" s="141"/>
      <c r="EG462" s="141"/>
      <c r="EH462" s="141"/>
      <c r="EI462" s="141"/>
      <c r="EJ462" s="141"/>
      <c r="EK462" s="141"/>
      <c r="EL462" s="141"/>
      <c r="EM462" s="141"/>
      <c r="EN462" s="141"/>
      <c r="EO462" s="141"/>
      <c r="EP462" s="141"/>
      <c r="EQ462" s="141"/>
      <c r="ER462" s="141"/>
      <c r="ES462" s="141"/>
      <c r="ET462" s="141"/>
      <c r="EU462" s="141"/>
      <c r="EV462" s="141"/>
      <c r="EW462" s="141"/>
      <c r="EX462" s="141"/>
      <c r="EY462" s="141"/>
      <c r="EZ462" s="141"/>
      <c r="FA462" s="141"/>
      <c r="FB462" s="141"/>
      <c r="FC462" s="141"/>
      <c r="FD462" s="141"/>
      <c r="FE462" s="141"/>
      <c r="FF462" s="141"/>
      <c r="FG462" s="141"/>
      <c r="FH462" s="141"/>
      <c r="FI462" s="141"/>
      <c r="FJ462" s="141"/>
      <c r="FK462" s="141"/>
      <c r="FL462" s="141"/>
      <c r="FM462" s="141"/>
      <c r="FN462" s="141"/>
      <c r="FO462" s="141"/>
      <c r="FP462" s="141"/>
      <c r="FQ462" s="141"/>
      <c r="FR462" s="141"/>
      <c r="FS462" s="141"/>
      <c r="FT462" s="141"/>
      <c r="FU462" s="141"/>
      <c r="FV462" s="141"/>
      <c r="FW462" s="141"/>
      <c r="FX462" s="141"/>
      <c r="FY462" s="141"/>
      <c r="FZ462" s="141"/>
      <c r="GA462" s="141"/>
      <c r="GB462" s="141"/>
      <c r="GC462" s="141"/>
      <c r="GD462" s="141"/>
      <c r="GE462" s="141"/>
      <c r="GF462" s="141"/>
      <c r="GG462" s="141"/>
      <c r="GH462" s="141"/>
      <c r="GI462" s="141"/>
      <c r="GJ462" s="141"/>
      <c r="GK462" s="141"/>
      <c r="GL462" s="141"/>
      <c r="GM462" s="141"/>
      <c r="GN462" s="141"/>
      <c r="GO462" s="141"/>
      <c r="GP462" s="141"/>
      <c r="GQ462" s="141"/>
      <c r="GR462" s="141"/>
      <c r="GS462" s="141"/>
      <c r="GT462" s="141"/>
      <c r="GU462" s="141"/>
      <c r="GV462" s="141"/>
      <c r="GW462" s="141"/>
      <c r="GX462" s="141"/>
      <c r="GY462" s="141"/>
      <c r="GZ462" s="141"/>
      <c r="HA462" s="141"/>
      <c r="HB462" s="141"/>
      <c r="HC462" s="141"/>
      <c r="HD462" s="141"/>
      <c r="HE462" s="141"/>
      <c r="HF462" s="141"/>
      <c r="HG462" s="141"/>
      <c r="HH462" s="141"/>
      <c r="HI462" s="141"/>
      <c r="HJ462" s="141"/>
      <c r="HK462" s="141"/>
      <c r="HL462" s="141"/>
      <c r="HM462" s="141"/>
      <c r="HN462" s="141"/>
      <c r="HO462" s="141"/>
      <c r="HP462" s="141"/>
      <c r="HQ462" s="141"/>
      <c r="HR462" s="141"/>
      <c r="HS462" s="141"/>
      <c r="HT462" s="141"/>
      <c r="HU462" s="141"/>
      <c r="HV462" s="141"/>
      <c r="HW462" s="141"/>
      <c r="HX462" s="141"/>
      <c r="HY462" s="141"/>
      <c r="HZ462" s="141"/>
      <c r="IA462" s="141"/>
      <c r="IB462" s="141"/>
      <c r="IC462" s="141"/>
      <c r="ID462" s="141"/>
      <c r="IE462" s="141"/>
      <c r="IF462" s="141"/>
      <c r="IG462" s="141"/>
      <c r="IH462" s="141"/>
      <c r="II462" s="141"/>
      <c r="IJ462" s="141"/>
      <c r="IK462" s="141"/>
      <c r="IL462" s="141"/>
      <c r="IM462" s="141"/>
      <c r="IN462" s="141"/>
      <c r="IO462" s="141"/>
      <c r="IP462" s="141"/>
      <c r="IQ462" s="141"/>
      <c r="IR462" s="141"/>
      <c r="IS462" s="141"/>
      <c r="IT462" s="141"/>
      <c r="IU462" s="141"/>
      <c r="IV462" s="141"/>
      <c r="IW462" s="141"/>
      <c r="IX462" s="141"/>
      <c r="IY462" s="141"/>
      <c r="IZ462" s="141"/>
      <c r="JA462" s="141"/>
      <c r="JB462" s="141"/>
      <c r="JC462" s="141"/>
      <c r="JD462" s="141"/>
      <c r="JE462" s="141"/>
      <c r="JF462" s="141"/>
      <c r="JG462" s="141"/>
      <c r="JH462" s="141"/>
      <c r="JI462" s="141"/>
      <c r="JJ462" s="141"/>
      <c r="JK462" s="141"/>
      <c r="JL462" s="141"/>
      <c r="JM462" s="141"/>
      <c r="JN462" s="141"/>
      <c r="JO462" s="141"/>
      <c r="JP462" s="141"/>
      <c r="JQ462" s="141"/>
      <c r="JR462" s="141"/>
      <c r="JS462" s="141"/>
      <c r="JT462" s="141"/>
      <c r="JU462" s="141"/>
      <c r="JV462" s="141"/>
      <c r="JW462" s="141"/>
      <c r="JX462" s="141"/>
      <c r="JY462" s="141"/>
      <c r="JZ462" s="141"/>
      <c r="KA462" s="141"/>
      <c r="KB462" s="141"/>
      <c r="KC462" s="141"/>
      <c r="KD462" s="141"/>
      <c r="KE462" s="141"/>
      <c r="KF462" s="141"/>
      <c r="KG462" s="141"/>
      <c r="KH462" s="141"/>
      <c r="KI462" s="141"/>
      <c r="KJ462" s="141"/>
      <c r="KK462" s="141"/>
      <c r="KL462" s="141"/>
      <c r="KM462" s="141"/>
      <c r="KN462" s="141"/>
      <c r="KO462" s="141"/>
      <c r="KP462" s="141"/>
      <c r="KQ462" s="141"/>
      <c r="KR462" s="141"/>
      <c r="KS462" s="141"/>
      <c r="KT462" s="141"/>
      <c r="KU462" s="141"/>
      <c r="KV462" s="141"/>
      <c r="KW462" s="141"/>
      <c r="KX462" s="141"/>
      <c r="KY462" s="141"/>
      <c r="KZ462" s="141"/>
      <c r="LA462" s="141"/>
      <c r="LB462" s="141"/>
      <c r="LC462" s="141"/>
      <c r="LD462" s="141"/>
      <c r="LE462" s="141"/>
      <c r="LF462" s="141"/>
      <c r="LG462" s="141"/>
      <c r="LH462" s="141"/>
      <c r="LI462" s="141"/>
      <c r="LJ462" s="141"/>
      <c r="LK462" s="141"/>
      <c r="LL462" s="141"/>
      <c r="LM462" s="141"/>
      <c r="LN462" s="141"/>
      <c r="LO462" s="141"/>
      <c r="LP462" s="141"/>
      <c r="LQ462" s="141"/>
      <c r="LR462" s="141"/>
      <c r="LS462" s="141"/>
      <c r="LT462" s="141"/>
      <c r="LU462" s="141"/>
      <c r="LV462" s="141"/>
      <c r="LW462" s="141"/>
      <c r="LX462" s="141"/>
      <c r="LY462" s="141"/>
      <c r="LZ462" s="141"/>
      <c r="MA462" s="141"/>
      <c r="MB462" s="141"/>
      <c r="MC462" s="141"/>
      <c r="MD462" s="141"/>
      <c r="ME462" s="141"/>
      <c r="MF462" s="141"/>
      <c r="MG462" s="141"/>
      <c r="MH462" s="141"/>
      <c r="MI462" s="141"/>
      <c r="MJ462" s="141"/>
      <c r="MK462" s="141"/>
      <c r="ML462" s="141"/>
      <c r="MM462" s="141"/>
      <c r="MN462" s="141"/>
      <c r="MO462" s="141"/>
      <c r="MP462" s="141"/>
      <c r="MQ462" s="141"/>
      <c r="MR462" s="141"/>
      <c r="MS462" s="141"/>
      <c r="MT462" s="141"/>
      <c r="MU462" s="141"/>
      <c r="MV462" s="141"/>
      <c r="MW462" s="141"/>
      <c r="MX462" s="141"/>
      <c r="MY462" s="141"/>
      <c r="MZ462" s="141"/>
      <c r="NA462" s="141"/>
      <c r="NB462" s="141"/>
      <c r="NC462" s="141"/>
      <c r="ND462" s="141"/>
      <c r="NE462" s="141"/>
      <c r="NF462" s="141"/>
      <c r="NG462" s="141"/>
      <c r="NH462" s="141"/>
      <c r="NI462" s="141"/>
      <c r="NJ462" s="141"/>
      <c r="NK462" s="141"/>
      <c r="NL462" s="141"/>
      <c r="NM462" s="141"/>
      <c r="NN462" s="141"/>
      <c r="NO462" s="141"/>
      <c r="NP462" s="141"/>
      <c r="NQ462" s="141"/>
      <c r="NR462" s="141"/>
      <c r="NS462" s="141"/>
      <c r="NT462" s="141"/>
      <c r="NU462" s="141"/>
      <c r="NV462" s="141"/>
      <c r="NW462" s="141"/>
      <c r="NX462" s="141"/>
      <c r="NY462" s="141"/>
      <c r="NZ462" s="141"/>
      <c r="OA462" s="141"/>
      <c r="OB462" s="141"/>
      <c r="OC462" s="141"/>
      <c r="OD462" s="141"/>
      <c r="OE462" s="141"/>
      <c r="OF462" s="141"/>
      <c r="OG462" s="141"/>
      <c r="OH462" s="141"/>
      <c r="OI462" s="141"/>
      <c r="OJ462" s="141"/>
      <c r="OK462" s="141"/>
      <c r="OL462" s="141"/>
      <c r="OM462" s="141"/>
      <c r="ON462" s="141"/>
      <c r="OO462" s="141"/>
      <c r="OP462" s="141"/>
      <c r="OQ462" s="141"/>
      <c r="OR462" s="141"/>
      <c r="OS462" s="141"/>
      <c r="OT462" s="141"/>
      <c r="OU462" s="141"/>
      <c r="OV462" s="141"/>
      <c r="OW462" s="141"/>
      <c r="OX462" s="141"/>
      <c r="OY462" s="141"/>
      <c r="OZ462" s="141"/>
      <c r="PA462" s="141"/>
      <c r="PB462" s="141"/>
      <c r="PC462" s="141"/>
      <c r="PD462" s="141"/>
      <c r="PE462" s="141"/>
      <c r="PF462" s="141"/>
      <c r="PG462" s="141"/>
      <c r="PH462" s="141"/>
      <c r="PI462" s="141"/>
      <c r="PJ462" s="141"/>
      <c r="PK462" s="141"/>
      <c r="PL462" s="141"/>
      <c r="PM462" s="141"/>
      <c r="PN462" s="141"/>
      <c r="PO462" s="141"/>
      <c r="PP462" s="141"/>
      <c r="PQ462" s="141"/>
      <c r="PR462" s="141"/>
      <c r="PS462" s="141"/>
      <c r="PT462" s="141"/>
      <c r="PU462" s="141"/>
      <c r="PV462" s="141"/>
      <c r="PW462" s="141"/>
      <c r="PX462" s="141"/>
      <c r="PY462" s="141"/>
      <c r="PZ462" s="141"/>
      <c r="QA462" s="141"/>
      <c r="QB462" s="141"/>
      <c r="QC462" s="141"/>
      <c r="QD462" s="141"/>
      <c r="QE462" s="141"/>
      <c r="QF462" s="141"/>
    </row>
    <row r="463" spans="1:449" s="145" customFormat="1" ht="118.5" hidden="1" customHeight="1">
      <c r="A463" s="252">
        <v>448</v>
      </c>
      <c r="B463" s="253" t="s">
        <v>959</v>
      </c>
      <c r="C463" s="215" t="s">
        <v>649</v>
      </c>
      <c r="D463" s="213" t="s">
        <v>344</v>
      </c>
      <c r="E463" s="213" t="s">
        <v>5529</v>
      </c>
      <c r="F463" s="215" t="s">
        <v>650</v>
      </c>
      <c r="G463" s="215" t="s">
        <v>269</v>
      </c>
      <c r="H463" s="213" t="s">
        <v>341</v>
      </c>
      <c r="I463" s="215" t="s">
        <v>5530</v>
      </c>
      <c r="J463" s="215" t="s">
        <v>671</v>
      </c>
      <c r="K463" s="215" t="s">
        <v>672</v>
      </c>
      <c r="L463" s="215" t="s">
        <v>673</v>
      </c>
      <c r="M463" s="215" t="s">
        <v>5531</v>
      </c>
      <c r="N463" s="215" t="s">
        <v>5532</v>
      </c>
      <c r="O463" s="213" t="s">
        <v>17</v>
      </c>
      <c r="P463" s="213" t="s">
        <v>19</v>
      </c>
      <c r="Q463" s="213" t="s">
        <v>657</v>
      </c>
      <c r="R463" s="213" t="s">
        <v>250</v>
      </c>
      <c r="S463" s="213" t="s">
        <v>5533</v>
      </c>
      <c r="T463" s="213" t="s">
        <v>4401</v>
      </c>
      <c r="U463" s="213" t="s">
        <v>5534</v>
      </c>
      <c r="V463" s="213">
        <v>2021</v>
      </c>
      <c r="W463" s="255" t="s">
        <v>5535</v>
      </c>
      <c r="X463" s="213" t="s">
        <v>5536</v>
      </c>
      <c r="Y463" s="213" t="s">
        <v>5537</v>
      </c>
      <c r="Z463" s="213" t="s">
        <v>5538</v>
      </c>
      <c r="AA463" s="273">
        <v>1</v>
      </c>
      <c r="AB463" s="213" t="s">
        <v>5539</v>
      </c>
      <c r="AC463" s="213" t="s">
        <v>5540</v>
      </c>
      <c r="AD463" s="285">
        <v>1</v>
      </c>
      <c r="AE463" s="213" t="s">
        <v>5541</v>
      </c>
      <c r="AF463" s="315">
        <v>44601</v>
      </c>
      <c r="AG463" s="315">
        <v>44742</v>
      </c>
      <c r="AH463" s="260">
        <v>44900</v>
      </c>
      <c r="AI463" s="213" t="s">
        <v>309</v>
      </c>
      <c r="AJ463" s="213" t="s">
        <v>309</v>
      </c>
      <c r="AK463" s="213">
        <f t="shared" si="68"/>
        <v>31</v>
      </c>
      <c r="AL463" s="278"/>
      <c r="AM463" s="316"/>
      <c r="AN463" s="316"/>
      <c r="AO463" s="316"/>
      <c r="AP463" s="317"/>
      <c r="AQ463" s="213"/>
      <c r="AR463" s="223"/>
      <c r="AS463" s="279"/>
      <c r="AT463" s="262"/>
      <c r="AU463" s="279"/>
      <c r="AV463" s="221"/>
      <c r="AW463" s="317"/>
      <c r="AX463" s="317"/>
      <c r="AY463" s="279"/>
      <c r="AZ463" s="221"/>
      <c r="BA463" s="225"/>
      <c r="BB463" s="267"/>
      <c r="BC463" s="267"/>
      <c r="BD463" s="267"/>
      <c r="BE463" s="267"/>
      <c r="BF463" s="267"/>
      <c r="BG463" s="213" t="s">
        <v>386</v>
      </c>
      <c r="BH463" s="223">
        <v>-44620</v>
      </c>
      <c r="BI463" s="221" t="s">
        <v>398</v>
      </c>
      <c r="BJ463" s="267"/>
      <c r="BK463" s="267"/>
      <c r="BL463" s="267"/>
      <c r="BM463" s="267"/>
      <c r="BN463" s="221"/>
      <c r="BO463" s="267"/>
      <c r="BP463" s="268" t="s">
        <v>293</v>
      </c>
      <c r="BQ463" s="62" t="s">
        <v>5542</v>
      </c>
      <c r="BR463" s="269">
        <v>44712</v>
      </c>
      <c r="BS463" s="233" t="s">
        <v>5543</v>
      </c>
      <c r="BT463" s="234">
        <v>0.4</v>
      </c>
      <c r="BU463" s="235" t="s">
        <v>422</v>
      </c>
      <c r="BV463" s="223">
        <v>31</v>
      </c>
      <c r="BW463" s="221" t="s">
        <v>398</v>
      </c>
      <c r="BX463" s="312" t="s">
        <v>1178</v>
      </c>
      <c r="BY463" s="312" t="s">
        <v>5544</v>
      </c>
      <c r="BZ463" s="312" t="s">
        <v>458</v>
      </c>
      <c r="CA463" s="511">
        <v>0.5</v>
      </c>
      <c r="CB463" s="236" t="s">
        <v>293</v>
      </c>
      <c r="CC463" s="94"/>
      <c r="CD463" s="268" t="s">
        <v>293</v>
      </c>
      <c r="CE463" s="237">
        <v>44819</v>
      </c>
      <c r="CF463" s="27" t="s">
        <v>5545</v>
      </c>
      <c r="CG463" s="40" t="s">
        <v>5546</v>
      </c>
      <c r="CH463" s="250" t="s">
        <v>1236</v>
      </c>
      <c r="CI463" s="124">
        <v>1</v>
      </c>
      <c r="CJ463" s="235" t="str">
        <f t="shared" si="69"/>
        <v>CUMPLIMIENTO TOTAL</v>
      </c>
      <c r="CK463" s="223">
        <f t="shared" si="64"/>
        <v>31</v>
      </c>
      <c r="CL463" s="221" t="str">
        <f t="shared" si="65"/>
        <v>CON TIEMPO</v>
      </c>
      <c r="CM463" s="394">
        <v>44878</v>
      </c>
      <c r="CN463" s="312" t="s">
        <v>5547</v>
      </c>
      <c r="CO463" s="312" t="s">
        <v>722</v>
      </c>
      <c r="CP463" s="511">
        <v>1</v>
      </c>
      <c r="CQ463" s="236" t="s">
        <v>294</v>
      </c>
      <c r="CR463" s="94"/>
      <c r="CS463" s="249">
        <v>44963</v>
      </c>
      <c r="CT463" s="82" t="s">
        <v>1125</v>
      </c>
      <c r="CU463" s="82" t="s">
        <v>339</v>
      </c>
      <c r="CV463" s="107">
        <v>1</v>
      </c>
      <c r="CW463" s="110">
        <v>1</v>
      </c>
      <c r="CX463" s="235" t="str">
        <f t="shared" si="70"/>
        <v>CUMPLIMIENTO TOTAL</v>
      </c>
      <c r="CY463" s="223" t="str">
        <f t="shared" si="71"/>
        <v>NO APLICA ACCION CERRADA</v>
      </c>
      <c r="CZ463" s="221" t="str">
        <f t="shared" si="67"/>
        <v>NO APLICA ACCION CERRADA</v>
      </c>
      <c r="DA463" s="239" t="s">
        <v>328</v>
      </c>
      <c r="DB463" s="82" t="s">
        <v>1125</v>
      </c>
      <c r="DC463" s="82" t="s">
        <v>339</v>
      </c>
      <c r="DD463" s="107">
        <v>1</v>
      </c>
      <c r="DE463" s="97" t="s">
        <v>294</v>
      </c>
      <c r="DF463" s="94"/>
      <c r="DG463" s="141"/>
      <c r="DH463" s="141"/>
      <c r="DI463" s="141"/>
      <c r="DJ463" s="141"/>
      <c r="DK463" s="141"/>
      <c r="DL463" s="141"/>
      <c r="DM463" s="141"/>
      <c r="DN463" s="141"/>
      <c r="DO463" s="141"/>
      <c r="DP463" s="141"/>
      <c r="DQ463" s="141"/>
      <c r="DR463" s="141"/>
      <c r="DS463" s="141"/>
      <c r="DT463" s="141"/>
      <c r="DU463" s="141"/>
      <c r="DV463" s="141"/>
      <c r="DW463" s="141"/>
      <c r="DX463" s="141"/>
      <c r="DY463" s="141"/>
      <c r="DZ463" s="141"/>
      <c r="EA463" s="141"/>
      <c r="EB463" s="141"/>
      <c r="EC463" s="141"/>
      <c r="ED463" s="141"/>
      <c r="EE463" s="141"/>
      <c r="EF463" s="141"/>
      <c r="EG463" s="141"/>
      <c r="EH463" s="141"/>
      <c r="EI463" s="141"/>
      <c r="EJ463" s="141"/>
      <c r="EK463" s="141"/>
      <c r="EL463" s="141"/>
      <c r="EM463" s="141"/>
      <c r="EN463" s="141"/>
      <c r="EO463" s="141"/>
      <c r="EP463" s="141"/>
      <c r="EQ463" s="141"/>
      <c r="ER463" s="141"/>
      <c r="ES463" s="141"/>
      <c r="ET463" s="141"/>
      <c r="EU463" s="141"/>
      <c r="EV463" s="141"/>
      <c r="EW463" s="141"/>
      <c r="EX463" s="141"/>
      <c r="EY463" s="141"/>
      <c r="EZ463" s="141"/>
      <c r="FA463" s="141"/>
      <c r="FB463" s="141"/>
      <c r="FC463" s="141"/>
      <c r="FD463" s="141"/>
      <c r="FE463" s="141"/>
      <c r="FF463" s="141"/>
      <c r="FG463" s="141"/>
      <c r="FH463" s="141"/>
      <c r="FI463" s="141"/>
      <c r="FJ463" s="141"/>
      <c r="FK463" s="141"/>
      <c r="FL463" s="141"/>
      <c r="FM463" s="141"/>
      <c r="FN463" s="141"/>
      <c r="FO463" s="141"/>
      <c r="FP463" s="141"/>
      <c r="FQ463" s="141"/>
      <c r="FR463" s="141"/>
      <c r="FS463" s="141"/>
      <c r="FT463" s="141"/>
      <c r="FU463" s="141"/>
      <c r="FV463" s="141"/>
      <c r="FW463" s="141"/>
      <c r="FX463" s="141"/>
      <c r="FY463" s="141"/>
      <c r="FZ463" s="141"/>
      <c r="GA463" s="141"/>
      <c r="GB463" s="141"/>
      <c r="GC463" s="141"/>
      <c r="GD463" s="141"/>
      <c r="GE463" s="141"/>
      <c r="GF463" s="141"/>
      <c r="GG463" s="141"/>
      <c r="GH463" s="141"/>
      <c r="GI463" s="141"/>
      <c r="GJ463" s="141"/>
      <c r="GK463" s="141"/>
      <c r="GL463" s="141"/>
      <c r="GM463" s="141"/>
      <c r="GN463" s="141"/>
      <c r="GO463" s="141"/>
      <c r="GP463" s="141"/>
      <c r="GQ463" s="141"/>
      <c r="GR463" s="141"/>
      <c r="GS463" s="141"/>
      <c r="GT463" s="141"/>
      <c r="GU463" s="141"/>
      <c r="GV463" s="141"/>
      <c r="GW463" s="141"/>
      <c r="GX463" s="141"/>
      <c r="GY463" s="141"/>
      <c r="GZ463" s="141"/>
      <c r="HA463" s="141"/>
      <c r="HB463" s="141"/>
      <c r="HC463" s="141"/>
      <c r="HD463" s="141"/>
      <c r="HE463" s="141"/>
      <c r="HF463" s="141"/>
      <c r="HG463" s="141"/>
      <c r="HH463" s="141"/>
      <c r="HI463" s="141"/>
      <c r="HJ463" s="141"/>
      <c r="HK463" s="141"/>
      <c r="HL463" s="141"/>
      <c r="HM463" s="141"/>
      <c r="HN463" s="141"/>
      <c r="HO463" s="141"/>
      <c r="HP463" s="141"/>
      <c r="HQ463" s="141"/>
      <c r="HR463" s="141"/>
      <c r="HS463" s="141"/>
      <c r="HT463" s="141"/>
      <c r="HU463" s="141"/>
      <c r="HV463" s="141"/>
      <c r="HW463" s="141"/>
      <c r="HX463" s="141"/>
      <c r="HY463" s="141"/>
      <c r="HZ463" s="141"/>
      <c r="IA463" s="141"/>
      <c r="IB463" s="141"/>
      <c r="IC463" s="141"/>
      <c r="ID463" s="141"/>
      <c r="IE463" s="141"/>
      <c r="IF463" s="141"/>
      <c r="IG463" s="141"/>
      <c r="IH463" s="141"/>
      <c r="II463" s="141"/>
      <c r="IJ463" s="141"/>
      <c r="IK463" s="141"/>
      <c r="IL463" s="141"/>
      <c r="IM463" s="141"/>
      <c r="IN463" s="141"/>
      <c r="IO463" s="141"/>
      <c r="IP463" s="141"/>
      <c r="IQ463" s="141"/>
      <c r="IR463" s="141"/>
      <c r="IS463" s="141"/>
      <c r="IT463" s="141"/>
      <c r="IU463" s="141"/>
      <c r="IV463" s="141"/>
      <c r="IW463" s="141"/>
      <c r="IX463" s="141"/>
      <c r="IY463" s="141"/>
      <c r="IZ463" s="141"/>
      <c r="JA463" s="141"/>
      <c r="JB463" s="141"/>
      <c r="JC463" s="141"/>
      <c r="JD463" s="141"/>
      <c r="JE463" s="141"/>
      <c r="JF463" s="141"/>
      <c r="JG463" s="141"/>
      <c r="JH463" s="141"/>
      <c r="JI463" s="141"/>
      <c r="JJ463" s="141"/>
      <c r="JK463" s="141"/>
      <c r="JL463" s="141"/>
      <c r="JM463" s="141"/>
      <c r="JN463" s="141"/>
      <c r="JO463" s="141"/>
      <c r="JP463" s="141"/>
      <c r="JQ463" s="141"/>
      <c r="JR463" s="141"/>
      <c r="JS463" s="141"/>
      <c r="JT463" s="141"/>
      <c r="JU463" s="141"/>
      <c r="JV463" s="141"/>
      <c r="JW463" s="141"/>
      <c r="JX463" s="141"/>
      <c r="JY463" s="141"/>
      <c r="JZ463" s="141"/>
      <c r="KA463" s="141"/>
      <c r="KB463" s="141"/>
      <c r="KC463" s="141"/>
      <c r="KD463" s="141"/>
      <c r="KE463" s="141"/>
      <c r="KF463" s="141"/>
      <c r="KG463" s="141"/>
      <c r="KH463" s="141"/>
      <c r="KI463" s="141"/>
      <c r="KJ463" s="141"/>
      <c r="KK463" s="141"/>
      <c r="KL463" s="141"/>
      <c r="KM463" s="141"/>
      <c r="KN463" s="141"/>
      <c r="KO463" s="141"/>
      <c r="KP463" s="141"/>
      <c r="KQ463" s="141"/>
      <c r="KR463" s="141"/>
      <c r="KS463" s="141"/>
      <c r="KT463" s="141"/>
      <c r="KU463" s="141"/>
      <c r="KV463" s="141"/>
      <c r="KW463" s="141"/>
      <c r="KX463" s="141"/>
      <c r="KY463" s="141"/>
      <c r="KZ463" s="141"/>
      <c r="LA463" s="141"/>
      <c r="LB463" s="141"/>
      <c r="LC463" s="141"/>
      <c r="LD463" s="141"/>
      <c r="LE463" s="141"/>
      <c r="LF463" s="141"/>
      <c r="LG463" s="141"/>
      <c r="LH463" s="141"/>
      <c r="LI463" s="141"/>
      <c r="LJ463" s="141"/>
      <c r="LK463" s="141"/>
      <c r="LL463" s="141"/>
      <c r="LM463" s="141"/>
      <c r="LN463" s="141"/>
      <c r="LO463" s="141"/>
      <c r="LP463" s="141"/>
      <c r="LQ463" s="141"/>
      <c r="LR463" s="141"/>
      <c r="LS463" s="141"/>
      <c r="LT463" s="141"/>
      <c r="LU463" s="141"/>
      <c r="LV463" s="141"/>
      <c r="LW463" s="141"/>
      <c r="LX463" s="141"/>
      <c r="LY463" s="141"/>
      <c r="LZ463" s="141"/>
      <c r="MA463" s="141"/>
      <c r="MB463" s="141"/>
      <c r="MC463" s="141"/>
      <c r="MD463" s="141"/>
      <c r="ME463" s="141"/>
      <c r="MF463" s="141"/>
      <c r="MG463" s="141"/>
      <c r="MH463" s="141"/>
      <c r="MI463" s="141"/>
      <c r="MJ463" s="141"/>
      <c r="MK463" s="141"/>
      <c r="ML463" s="141"/>
      <c r="MM463" s="141"/>
      <c r="MN463" s="141"/>
      <c r="MO463" s="141"/>
      <c r="MP463" s="141"/>
      <c r="MQ463" s="141"/>
      <c r="MR463" s="141"/>
      <c r="MS463" s="141"/>
      <c r="MT463" s="141"/>
      <c r="MU463" s="141"/>
      <c r="MV463" s="141"/>
      <c r="MW463" s="141"/>
      <c r="MX463" s="141"/>
      <c r="MY463" s="141"/>
      <c r="MZ463" s="141"/>
      <c r="NA463" s="141"/>
      <c r="NB463" s="141"/>
      <c r="NC463" s="141"/>
      <c r="ND463" s="141"/>
      <c r="NE463" s="141"/>
      <c r="NF463" s="141"/>
      <c r="NG463" s="141"/>
      <c r="NH463" s="141"/>
      <c r="NI463" s="141"/>
      <c r="NJ463" s="141"/>
      <c r="NK463" s="141"/>
      <c r="NL463" s="141"/>
      <c r="NM463" s="141"/>
      <c r="NN463" s="141"/>
      <c r="NO463" s="141"/>
      <c r="NP463" s="141"/>
      <c r="NQ463" s="141"/>
      <c r="NR463" s="141"/>
      <c r="NS463" s="141"/>
      <c r="NT463" s="141"/>
      <c r="NU463" s="141"/>
      <c r="NV463" s="141"/>
      <c r="NW463" s="141"/>
      <c r="NX463" s="141"/>
      <c r="NY463" s="141"/>
      <c r="NZ463" s="141"/>
      <c r="OA463" s="141"/>
      <c r="OB463" s="141"/>
      <c r="OC463" s="141"/>
      <c r="OD463" s="141"/>
      <c r="OE463" s="141"/>
      <c r="OF463" s="141"/>
      <c r="OG463" s="141"/>
      <c r="OH463" s="141"/>
      <c r="OI463" s="141"/>
      <c r="OJ463" s="141"/>
      <c r="OK463" s="141"/>
      <c r="OL463" s="141"/>
      <c r="OM463" s="141"/>
      <c r="ON463" s="141"/>
      <c r="OO463" s="141"/>
      <c r="OP463" s="141"/>
      <c r="OQ463" s="141"/>
      <c r="OR463" s="141"/>
      <c r="OS463" s="141"/>
      <c r="OT463" s="141"/>
      <c r="OU463" s="141"/>
      <c r="OV463" s="141"/>
      <c r="OW463" s="141"/>
      <c r="OX463" s="141"/>
      <c r="OY463" s="141"/>
      <c r="OZ463" s="141"/>
      <c r="PA463" s="141"/>
      <c r="PB463" s="141"/>
      <c r="PC463" s="141"/>
      <c r="PD463" s="141"/>
      <c r="PE463" s="141"/>
      <c r="PF463" s="141"/>
      <c r="PG463" s="141"/>
      <c r="PH463" s="141"/>
      <c r="PI463" s="141"/>
      <c r="PJ463" s="141"/>
      <c r="PK463" s="141"/>
      <c r="PL463" s="141"/>
      <c r="PM463" s="141"/>
      <c r="PN463" s="141"/>
      <c r="PO463" s="141"/>
      <c r="PP463" s="141"/>
      <c r="PQ463" s="141"/>
      <c r="PR463" s="141"/>
      <c r="PS463" s="141"/>
      <c r="PT463" s="141"/>
      <c r="PU463" s="141"/>
      <c r="PV463" s="141"/>
      <c r="PW463" s="141"/>
      <c r="PX463" s="141"/>
      <c r="PY463" s="141"/>
      <c r="PZ463" s="141"/>
      <c r="QA463" s="141"/>
      <c r="QB463" s="141"/>
      <c r="QC463" s="141"/>
      <c r="QD463" s="141"/>
      <c r="QE463" s="141"/>
      <c r="QF463" s="141"/>
    </row>
    <row r="464" spans="1:449" s="145" customFormat="1" ht="118.5" hidden="1" customHeight="1">
      <c r="A464" s="252">
        <v>449</v>
      </c>
      <c r="B464" s="253" t="s">
        <v>959</v>
      </c>
      <c r="C464" s="215" t="s">
        <v>649</v>
      </c>
      <c r="D464" s="213" t="s">
        <v>344</v>
      </c>
      <c r="E464" s="213" t="s">
        <v>5529</v>
      </c>
      <c r="F464" s="215" t="s">
        <v>650</v>
      </c>
      <c r="G464" s="215" t="s">
        <v>269</v>
      </c>
      <c r="H464" s="213" t="s">
        <v>341</v>
      </c>
      <c r="I464" s="215" t="s">
        <v>5530</v>
      </c>
      <c r="J464" s="215" t="s">
        <v>652</v>
      </c>
      <c r="K464" s="215" t="s">
        <v>653</v>
      </c>
      <c r="L464" s="215" t="s">
        <v>654</v>
      </c>
      <c r="M464" s="215" t="s">
        <v>655</v>
      </c>
      <c r="N464" s="215" t="s">
        <v>5532</v>
      </c>
      <c r="O464" s="213" t="s">
        <v>1163</v>
      </c>
      <c r="P464" s="213" t="s">
        <v>4698</v>
      </c>
      <c r="Q464" s="213" t="s">
        <v>657</v>
      </c>
      <c r="R464" s="213" t="s">
        <v>250</v>
      </c>
      <c r="S464" s="213" t="s">
        <v>5548</v>
      </c>
      <c r="T464" s="213" t="s">
        <v>4433</v>
      </c>
      <c r="U464" s="213" t="s">
        <v>5534</v>
      </c>
      <c r="V464" s="213">
        <v>2021</v>
      </c>
      <c r="W464" s="255" t="s">
        <v>5549</v>
      </c>
      <c r="X464" s="213" t="s">
        <v>5550</v>
      </c>
      <c r="Y464" s="213" t="s">
        <v>5551</v>
      </c>
      <c r="Z464" s="213" t="s">
        <v>5552</v>
      </c>
      <c r="AA464" s="273">
        <v>1</v>
      </c>
      <c r="AB464" s="213" t="s">
        <v>5553</v>
      </c>
      <c r="AC464" s="213" t="s">
        <v>5554</v>
      </c>
      <c r="AD464" s="285">
        <v>1</v>
      </c>
      <c r="AE464" s="213" t="s">
        <v>5553</v>
      </c>
      <c r="AF464" s="315">
        <v>44601</v>
      </c>
      <c r="AG464" s="315">
        <v>44895</v>
      </c>
      <c r="AH464" s="257"/>
      <c r="AI464" s="213" t="s">
        <v>309</v>
      </c>
      <c r="AJ464" s="213" t="s">
        <v>309</v>
      </c>
      <c r="AK464" s="213">
        <f t="shared" si="68"/>
        <v>184</v>
      </c>
      <c r="AL464" s="278"/>
      <c r="AM464" s="316"/>
      <c r="AN464" s="316"/>
      <c r="AO464" s="316"/>
      <c r="AP464" s="317"/>
      <c r="AQ464" s="213"/>
      <c r="AR464" s="223"/>
      <c r="AS464" s="279"/>
      <c r="AT464" s="262"/>
      <c r="AU464" s="279"/>
      <c r="AV464" s="221"/>
      <c r="AW464" s="317"/>
      <c r="AX464" s="317"/>
      <c r="AY464" s="279"/>
      <c r="AZ464" s="221"/>
      <c r="BA464" s="225"/>
      <c r="BB464" s="267"/>
      <c r="BC464" s="267"/>
      <c r="BD464" s="267"/>
      <c r="BE464" s="267"/>
      <c r="BF464" s="267"/>
      <c r="BG464" s="213" t="s">
        <v>386</v>
      </c>
      <c r="BH464" s="223">
        <v>-44620</v>
      </c>
      <c r="BI464" s="221" t="s">
        <v>398</v>
      </c>
      <c r="BJ464" s="267"/>
      <c r="BK464" s="267"/>
      <c r="BL464" s="267"/>
      <c r="BM464" s="267"/>
      <c r="BN464" s="221"/>
      <c r="BO464" s="267"/>
      <c r="BP464" s="268" t="s">
        <v>293</v>
      </c>
      <c r="BQ464" s="62" t="s">
        <v>5555</v>
      </c>
      <c r="BR464" s="269">
        <v>44712</v>
      </c>
      <c r="BS464" s="233">
        <v>0</v>
      </c>
      <c r="BT464" s="234">
        <v>0</v>
      </c>
      <c r="BU464" s="235" t="s">
        <v>386</v>
      </c>
      <c r="BV464" s="223">
        <v>184</v>
      </c>
      <c r="BW464" s="221" t="s">
        <v>398</v>
      </c>
      <c r="BX464" s="312" t="s">
        <v>1178</v>
      </c>
      <c r="BY464" s="312" t="s">
        <v>5556</v>
      </c>
      <c r="BZ464" s="312" t="s">
        <v>458</v>
      </c>
      <c r="CA464" s="511">
        <v>0</v>
      </c>
      <c r="CB464" s="236" t="s">
        <v>293</v>
      </c>
      <c r="CC464" s="768"/>
      <c r="CD464" s="268" t="s">
        <v>293</v>
      </c>
      <c r="CE464" s="237">
        <v>44819</v>
      </c>
      <c r="CF464" s="26" t="s">
        <v>5557</v>
      </c>
      <c r="CG464" s="50" t="s">
        <v>5558</v>
      </c>
      <c r="CH464" s="50" t="s">
        <v>5559</v>
      </c>
      <c r="CI464" s="124">
        <v>0</v>
      </c>
      <c r="CJ464" s="235" t="str">
        <f t="shared" si="69"/>
        <v>SIN AVANCE</v>
      </c>
      <c r="CK464" s="223">
        <f t="shared" si="64"/>
        <v>184</v>
      </c>
      <c r="CL464" s="221" t="str">
        <f t="shared" si="65"/>
        <v>CON TIEMPO</v>
      </c>
      <c r="CM464" s="394">
        <v>44878</v>
      </c>
      <c r="CN464" s="312" t="s">
        <v>5560</v>
      </c>
      <c r="CO464" s="312" t="s">
        <v>722</v>
      </c>
      <c r="CP464" s="511"/>
      <c r="CQ464" s="236" t="s">
        <v>293</v>
      </c>
      <c r="CR464" s="768"/>
      <c r="CS464" s="249">
        <v>44963</v>
      </c>
      <c r="CT464" s="50" t="s">
        <v>5561</v>
      </c>
      <c r="CU464" s="396" t="s">
        <v>5562</v>
      </c>
      <c r="CV464" s="240" t="s">
        <v>5285</v>
      </c>
      <c r="CW464" s="103">
        <v>1</v>
      </c>
      <c r="CX464" s="235" t="str">
        <f t="shared" si="70"/>
        <v>CUMPLIMIENTO TOTAL</v>
      </c>
      <c r="CY464" s="223">
        <f t="shared" si="71"/>
        <v>184</v>
      </c>
      <c r="CZ464" s="221" t="str">
        <f>(IF(CQ464="CERRADO","NO APLICA ACCION CERRADA",IF(CY464&lt;=0,"VENCIDO",IF(AY464&lt;=$V$5,"POR VENCER","CON TIEMPO"))))</f>
        <v>POR VENCER</v>
      </c>
      <c r="DA464" s="249">
        <v>44963</v>
      </c>
      <c r="DB464" s="140" t="s">
        <v>5563</v>
      </c>
      <c r="DC464" s="70" t="s">
        <v>1468</v>
      </c>
      <c r="DD464" s="106">
        <v>1</v>
      </c>
      <c r="DE464" s="97" t="s">
        <v>294</v>
      </c>
      <c r="DF464" s="94"/>
      <c r="DG464" s="141"/>
      <c r="DH464" s="141"/>
      <c r="DI464" s="141"/>
      <c r="DJ464" s="141"/>
      <c r="DK464" s="141"/>
      <c r="DL464" s="141"/>
      <c r="DM464" s="141"/>
      <c r="DN464" s="141"/>
      <c r="DO464" s="141"/>
      <c r="DP464" s="141"/>
      <c r="DQ464" s="141"/>
      <c r="DR464" s="141"/>
      <c r="DS464" s="141"/>
      <c r="DT464" s="141"/>
      <c r="DU464" s="141"/>
      <c r="DV464" s="141"/>
      <c r="DW464" s="141"/>
      <c r="DX464" s="141"/>
      <c r="DY464" s="141"/>
      <c r="DZ464" s="141"/>
      <c r="EA464" s="141"/>
      <c r="EB464" s="141"/>
      <c r="EC464" s="141"/>
      <c r="ED464" s="141"/>
      <c r="EE464" s="141"/>
      <c r="EF464" s="141"/>
      <c r="EG464" s="141"/>
      <c r="EH464" s="141"/>
      <c r="EI464" s="141"/>
      <c r="EJ464" s="141"/>
      <c r="EK464" s="141"/>
      <c r="EL464" s="141"/>
      <c r="EM464" s="141"/>
      <c r="EN464" s="141"/>
      <c r="EO464" s="141"/>
      <c r="EP464" s="141"/>
      <c r="EQ464" s="141"/>
      <c r="ER464" s="141"/>
      <c r="ES464" s="141"/>
      <c r="ET464" s="141"/>
      <c r="EU464" s="141"/>
      <c r="EV464" s="141"/>
      <c r="EW464" s="141"/>
      <c r="EX464" s="141"/>
      <c r="EY464" s="141"/>
      <c r="EZ464" s="141"/>
      <c r="FA464" s="141"/>
      <c r="FB464" s="141"/>
      <c r="FC464" s="141"/>
      <c r="FD464" s="141"/>
      <c r="FE464" s="141"/>
      <c r="FF464" s="141"/>
      <c r="FG464" s="141"/>
      <c r="FH464" s="141"/>
      <c r="FI464" s="141"/>
      <c r="FJ464" s="141"/>
      <c r="FK464" s="141"/>
      <c r="FL464" s="141"/>
      <c r="FM464" s="141"/>
      <c r="FN464" s="141"/>
      <c r="FO464" s="141"/>
      <c r="FP464" s="141"/>
      <c r="FQ464" s="141"/>
      <c r="FR464" s="141"/>
      <c r="FS464" s="141"/>
      <c r="FT464" s="141"/>
      <c r="FU464" s="141"/>
      <c r="FV464" s="141"/>
      <c r="FW464" s="141"/>
      <c r="FX464" s="141"/>
      <c r="FY464" s="141"/>
      <c r="FZ464" s="141"/>
      <c r="GA464" s="141"/>
      <c r="GB464" s="141"/>
      <c r="GC464" s="141"/>
      <c r="GD464" s="141"/>
      <c r="GE464" s="141"/>
      <c r="GF464" s="141"/>
      <c r="GG464" s="141"/>
      <c r="GH464" s="141"/>
      <c r="GI464" s="141"/>
      <c r="GJ464" s="141"/>
      <c r="GK464" s="141"/>
      <c r="GL464" s="141"/>
      <c r="GM464" s="141"/>
      <c r="GN464" s="141"/>
      <c r="GO464" s="141"/>
      <c r="GP464" s="141"/>
      <c r="GQ464" s="141"/>
      <c r="GR464" s="141"/>
      <c r="GS464" s="141"/>
      <c r="GT464" s="141"/>
      <c r="GU464" s="141"/>
      <c r="GV464" s="141"/>
      <c r="GW464" s="141"/>
      <c r="GX464" s="141"/>
      <c r="GY464" s="141"/>
      <c r="GZ464" s="141"/>
      <c r="HA464" s="141"/>
      <c r="HB464" s="141"/>
      <c r="HC464" s="141"/>
      <c r="HD464" s="141"/>
      <c r="HE464" s="141"/>
      <c r="HF464" s="141"/>
      <c r="HG464" s="141"/>
      <c r="HH464" s="141"/>
      <c r="HI464" s="141"/>
      <c r="HJ464" s="141"/>
      <c r="HK464" s="141"/>
      <c r="HL464" s="141"/>
      <c r="HM464" s="141"/>
      <c r="HN464" s="141"/>
      <c r="HO464" s="141"/>
      <c r="HP464" s="141"/>
      <c r="HQ464" s="141"/>
      <c r="HR464" s="141"/>
      <c r="HS464" s="141"/>
      <c r="HT464" s="141"/>
      <c r="HU464" s="141"/>
      <c r="HV464" s="141"/>
      <c r="HW464" s="141"/>
      <c r="HX464" s="141"/>
      <c r="HY464" s="141"/>
      <c r="HZ464" s="141"/>
      <c r="IA464" s="141"/>
      <c r="IB464" s="141"/>
      <c r="IC464" s="141"/>
      <c r="ID464" s="141"/>
      <c r="IE464" s="141"/>
      <c r="IF464" s="141"/>
      <c r="IG464" s="141"/>
      <c r="IH464" s="141"/>
      <c r="II464" s="141"/>
      <c r="IJ464" s="141"/>
      <c r="IK464" s="141"/>
      <c r="IL464" s="141"/>
      <c r="IM464" s="141"/>
      <c r="IN464" s="141"/>
      <c r="IO464" s="141"/>
      <c r="IP464" s="141"/>
      <c r="IQ464" s="141"/>
      <c r="IR464" s="141"/>
      <c r="IS464" s="141"/>
      <c r="IT464" s="141"/>
      <c r="IU464" s="141"/>
      <c r="IV464" s="141"/>
      <c r="IW464" s="141"/>
      <c r="IX464" s="141"/>
      <c r="IY464" s="141"/>
      <c r="IZ464" s="141"/>
      <c r="JA464" s="141"/>
      <c r="JB464" s="141"/>
      <c r="JC464" s="141"/>
      <c r="JD464" s="141"/>
      <c r="JE464" s="141"/>
      <c r="JF464" s="141"/>
      <c r="JG464" s="141"/>
      <c r="JH464" s="141"/>
      <c r="JI464" s="141"/>
      <c r="JJ464" s="141"/>
      <c r="JK464" s="141"/>
      <c r="JL464" s="141"/>
      <c r="JM464" s="141"/>
      <c r="JN464" s="141"/>
      <c r="JO464" s="141"/>
      <c r="JP464" s="141"/>
      <c r="JQ464" s="141"/>
      <c r="JR464" s="141"/>
      <c r="JS464" s="141"/>
      <c r="JT464" s="141"/>
      <c r="JU464" s="141"/>
      <c r="JV464" s="141"/>
      <c r="JW464" s="141"/>
      <c r="JX464" s="141"/>
      <c r="JY464" s="141"/>
      <c r="JZ464" s="141"/>
      <c r="KA464" s="141"/>
      <c r="KB464" s="141"/>
      <c r="KC464" s="141"/>
      <c r="KD464" s="141"/>
      <c r="KE464" s="141"/>
      <c r="KF464" s="141"/>
      <c r="KG464" s="141"/>
      <c r="KH464" s="141"/>
      <c r="KI464" s="141"/>
      <c r="KJ464" s="141"/>
      <c r="KK464" s="141"/>
      <c r="KL464" s="141"/>
      <c r="KM464" s="141"/>
      <c r="KN464" s="141"/>
      <c r="KO464" s="141"/>
      <c r="KP464" s="141"/>
      <c r="KQ464" s="141"/>
      <c r="KR464" s="141"/>
      <c r="KS464" s="141"/>
      <c r="KT464" s="141"/>
      <c r="KU464" s="141"/>
      <c r="KV464" s="141"/>
      <c r="KW464" s="141"/>
      <c r="KX464" s="141"/>
      <c r="KY464" s="141"/>
      <c r="KZ464" s="141"/>
      <c r="LA464" s="141"/>
      <c r="LB464" s="141"/>
      <c r="LC464" s="141"/>
      <c r="LD464" s="141"/>
      <c r="LE464" s="141"/>
      <c r="LF464" s="141"/>
      <c r="LG464" s="141"/>
      <c r="LH464" s="141"/>
      <c r="LI464" s="141"/>
      <c r="LJ464" s="141"/>
      <c r="LK464" s="141"/>
      <c r="LL464" s="141"/>
      <c r="LM464" s="141"/>
      <c r="LN464" s="141"/>
      <c r="LO464" s="141"/>
      <c r="LP464" s="141"/>
      <c r="LQ464" s="141"/>
      <c r="LR464" s="141"/>
      <c r="LS464" s="141"/>
      <c r="LT464" s="141"/>
      <c r="LU464" s="141"/>
      <c r="LV464" s="141"/>
      <c r="LW464" s="141"/>
      <c r="LX464" s="141"/>
      <c r="LY464" s="141"/>
      <c r="LZ464" s="141"/>
      <c r="MA464" s="141"/>
      <c r="MB464" s="141"/>
      <c r="MC464" s="141"/>
      <c r="MD464" s="141"/>
      <c r="ME464" s="141"/>
      <c r="MF464" s="141"/>
      <c r="MG464" s="141"/>
      <c r="MH464" s="141"/>
      <c r="MI464" s="141"/>
      <c r="MJ464" s="141"/>
      <c r="MK464" s="141"/>
      <c r="ML464" s="141"/>
      <c r="MM464" s="141"/>
      <c r="MN464" s="141"/>
      <c r="MO464" s="141"/>
      <c r="MP464" s="141"/>
      <c r="MQ464" s="141"/>
      <c r="MR464" s="141"/>
      <c r="MS464" s="141"/>
      <c r="MT464" s="141"/>
      <c r="MU464" s="141"/>
      <c r="MV464" s="141"/>
      <c r="MW464" s="141"/>
      <c r="MX464" s="141"/>
      <c r="MY464" s="141"/>
      <c r="MZ464" s="141"/>
      <c r="NA464" s="141"/>
      <c r="NB464" s="141"/>
      <c r="NC464" s="141"/>
      <c r="ND464" s="141"/>
      <c r="NE464" s="141"/>
      <c r="NF464" s="141"/>
      <c r="NG464" s="141"/>
      <c r="NH464" s="141"/>
      <c r="NI464" s="141"/>
      <c r="NJ464" s="141"/>
      <c r="NK464" s="141"/>
      <c r="NL464" s="141"/>
      <c r="NM464" s="141"/>
      <c r="NN464" s="141"/>
      <c r="NO464" s="141"/>
      <c r="NP464" s="141"/>
      <c r="NQ464" s="141"/>
      <c r="NR464" s="141"/>
      <c r="NS464" s="141"/>
      <c r="NT464" s="141"/>
      <c r="NU464" s="141"/>
      <c r="NV464" s="141"/>
      <c r="NW464" s="141"/>
      <c r="NX464" s="141"/>
      <c r="NY464" s="141"/>
      <c r="NZ464" s="141"/>
      <c r="OA464" s="141"/>
      <c r="OB464" s="141"/>
      <c r="OC464" s="141"/>
      <c r="OD464" s="141"/>
      <c r="OE464" s="141"/>
      <c r="OF464" s="141"/>
      <c r="OG464" s="141"/>
      <c r="OH464" s="141"/>
      <c r="OI464" s="141"/>
      <c r="OJ464" s="141"/>
      <c r="OK464" s="141"/>
      <c r="OL464" s="141"/>
      <c r="OM464" s="141"/>
      <c r="ON464" s="141"/>
      <c r="OO464" s="141"/>
      <c r="OP464" s="141"/>
      <c r="OQ464" s="141"/>
      <c r="OR464" s="141"/>
      <c r="OS464" s="141"/>
      <c r="OT464" s="141"/>
      <c r="OU464" s="141"/>
      <c r="OV464" s="141"/>
      <c r="OW464" s="141"/>
      <c r="OX464" s="141"/>
      <c r="OY464" s="141"/>
      <c r="OZ464" s="141"/>
      <c r="PA464" s="141"/>
      <c r="PB464" s="141"/>
      <c r="PC464" s="141"/>
      <c r="PD464" s="141"/>
      <c r="PE464" s="141"/>
      <c r="PF464" s="141"/>
      <c r="PG464" s="141"/>
      <c r="PH464" s="141"/>
      <c r="PI464" s="141"/>
      <c r="PJ464" s="141"/>
      <c r="PK464" s="141"/>
      <c r="PL464" s="141"/>
      <c r="PM464" s="141"/>
      <c r="PN464" s="141"/>
      <c r="PO464" s="141"/>
      <c r="PP464" s="141"/>
      <c r="PQ464" s="141"/>
      <c r="PR464" s="141"/>
      <c r="PS464" s="141"/>
      <c r="PT464" s="141"/>
      <c r="PU464" s="141"/>
      <c r="PV464" s="141"/>
      <c r="PW464" s="141"/>
      <c r="PX464" s="141"/>
      <c r="PY464" s="141"/>
      <c r="PZ464" s="141"/>
      <c r="QA464" s="141"/>
      <c r="QB464" s="141"/>
      <c r="QC464" s="141"/>
      <c r="QD464" s="141"/>
      <c r="QE464" s="141"/>
      <c r="QF464" s="141"/>
    </row>
    <row r="465" spans="1:449" s="145" customFormat="1" ht="118.5" hidden="1" customHeight="1">
      <c r="A465" s="252">
        <v>450</v>
      </c>
      <c r="B465" s="253" t="s">
        <v>959</v>
      </c>
      <c r="C465" s="215" t="s">
        <v>649</v>
      </c>
      <c r="D465" s="213" t="s">
        <v>344</v>
      </c>
      <c r="E465" s="213" t="s">
        <v>5529</v>
      </c>
      <c r="F465" s="215" t="s">
        <v>650</v>
      </c>
      <c r="G465" s="215" t="s">
        <v>269</v>
      </c>
      <c r="H465" s="213" t="s">
        <v>341</v>
      </c>
      <c r="I465" s="215" t="s">
        <v>5530</v>
      </c>
      <c r="J465" s="215" t="s">
        <v>671</v>
      </c>
      <c r="K465" s="215" t="s">
        <v>672</v>
      </c>
      <c r="L465" s="215" t="s">
        <v>673</v>
      </c>
      <c r="M465" s="215" t="s">
        <v>5531</v>
      </c>
      <c r="N465" s="215" t="s">
        <v>5532</v>
      </c>
      <c r="O465" s="213" t="s">
        <v>17</v>
      </c>
      <c r="P465" s="213" t="s">
        <v>19</v>
      </c>
      <c r="Q465" s="213" t="s">
        <v>657</v>
      </c>
      <c r="R465" s="213" t="s">
        <v>250</v>
      </c>
      <c r="S465" s="213" t="s">
        <v>5564</v>
      </c>
      <c r="T465" s="213" t="s">
        <v>4446</v>
      </c>
      <c r="U465" s="213" t="s">
        <v>5534</v>
      </c>
      <c r="V465" s="213">
        <v>2021</v>
      </c>
      <c r="W465" s="255" t="s">
        <v>5565</v>
      </c>
      <c r="X465" s="213" t="s">
        <v>5566</v>
      </c>
      <c r="Y465" s="213" t="s">
        <v>5567</v>
      </c>
      <c r="Z465" s="213" t="s">
        <v>5568</v>
      </c>
      <c r="AA465" s="273">
        <v>1</v>
      </c>
      <c r="AB465" s="213" t="s">
        <v>5569</v>
      </c>
      <c r="AC465" s="213" t="s">
        <v>5570</v>
      </c>
      <c r="AD465" s="285">
        <v>1</v>
      </c>
      <c r="AE465" s="213" t="s">
        <v>5571</v>
      </c>
      <c r="AF465" s="315">
        <v>44601</v>
      </c>
      <c r="AG465" s="315">
        <v>44895</v>
      </c>
      <c r="AH465" s="257"/>
      <c r="AI465" s="213" t="s">
        <v>309</v>
      </c>
      <c r="AJ465" s="213" t="s">
        <v>309</v>
      </c>
      <c r="AK465" s="213">
        <f t="shared" si="68"/>
        <v>184</v>
      </c>
      <c r="AL465" s="278"/>
      <c r="AM465" s="316"/>
      <c r="AN465" s="316"/>
      <c r="AO465" s="316"/>
      <c r="AP465" s="317"/>
      <c r="AQ465" s="213"/>
      <c r="AR465" s="223"/>
      <c r="AS465" s="279"/>
      <c r="AT465" s="262"/>
      <c r="AU465" s="279"/>
      <c r="AV465" s="221"/>
      <c r="AW465" s="317"/>
      <c r="AX465" s="317"/>
      <c r="AY465" s="279"/>
      <c r="AZ465" s="221"/>
      <c r="BA465" s="225"/>
      <c r="BB465" s="267"/>
      <c r="BC465" s="267"/>
      <c r="BD465" s="267"/>
      <c r="BE465" s="267"/>
      <c r="BF465" s="267"/>
      <c r="BG465" s="213" t="s">
        <v>386</v>
      </c>
      <c r="BH465" s="223">
        <v>-44620</v>
      </c>
      <c r="BI465" s="221" t="s">
        <v>398</v>
      </c>
      <c r="BJ465" s="267"/>
      <c r="BK465" s="267"/>
      <c r="BL465" s="267"/>
      <c r="BM465" s="267"/>
      <c r="BN465" s="221"/>
      <c r="BO465" s="267"/>
      <c r="BP465" s="268" t="s">
        <v>293</v>
      </c>
      <c r="BQ465" s="62" t="s">
        <v>5572</v>
      </c>
      <c r="BR465" s="269">
        <v>44712</v>
      </c>
      <c r="BS465" s="233" t="s">
        <v>5573</v>
      </c>
      <c r="BT465" s="234">
        <v>0</v>
      </c>
      <c r="BU465" s="235" t="s">
        <v>386</v>
      </c>
      <c r="BV465" s="223">
        <v>184</v>
      </c>
      <c r="BW465" s="221" t="s">
        <v>398</v>
      </c>
      <c r="BX465" s="312" t="s">
        <v>1178</v>
      </c>
      <c r="BY465" s="312" t="s">
        <v>5574</v>
      </c>
      <c r="BZ465" s="312" t="s">
        <v>458</v>
      </c>
      <c r="CA465" s="511">
        <v>0</v>
      </c>
      <c r="CB465" s="236" t="s">
        <v>293</v>
      </c>
      <c r="CC465" s="94"/>
      <c r="CD465" s="268" t="s">
        <v>293</v>
      </c>
      <c r="CE465" s="237">
        <v>44819</v>
      </c>
      <c r="CF465" s="26" t="s">
        <v>5575</v>
      </c>
      <c r="CG465" s="40" t="s">
        <v>5576</v>
      </c>
      <c r="CH465" s="50" t="s">
        <v>5577</v>
      </c>
      <c r="CI465" s="124">
        <v>0</v>
      </c>
      <c r="CJ465" s="235" t="str">
        <f t="shared" si="69"/>
        <v>SIN AVANCE</v>
      </c>
      <c r="CK465" s="223">
        <f t="shared" si="64"/>
        <v>184</v>
      </c>
      <c r="CL465" s="221" t="str">
        <f t="shared" si="65"/>
        <v>CON TIEMPO</v>
      </c>
      <c r="CM465" s="394">
        <v>44878</v>
      </c>
      <c r="CN465" s="312" t="s">
        <v>5578</v>
      </c>
      <c r="CO465" s="312" t="s">
        <v>722</v>
      </c>
      <c r="CP465" s="511"/>
      <c r="CQ465" s="236" t="s">
        <v>293</v>
      </c>
      <c r="CR465" s="94"/>
      <c r="CS465" s="249">
        <v>44963</v>
      </c>
      <c r="CT465" s="19" t="s">
        <v>5579</v>
      </c>
      <c r="CU465" s="514" t="s">
        <v>5580</v>
      </c>
      <c r="CV465" s="20" t="s">
        <v>1692</v>
      </c>
      <c r="CW465" s="109">
        <v>1</v>
      </c>
      <c r="CX465" s="235" t="str">
        <f t="shared" si="70"/>
        <v>CUMPLIMIENTO TOTAL</v>
      </c>
      <c r="CY465" s="223">
        <f t="shared" si="71"/>
        <v>184</v>
      </c>
      <c r="CZ465" s="221" t="str">
        <f>(IF(CQ465="CERRADO","NO APLICA ACCION CERRADA",IF(CY465&lt;=0,"VENCIDO",IF(AY465&lt;=$V$5,"POR VENCER","CON TIEMPO"))))</f>
        <v>POR VENCER</v>
      </c>
      <c r="DA465" s="249">
        <v>44963</v>
      </c>
      <c r="DB465" s="140" t="s">
        <v>5581</v>
      </c>
      <c r="DC465" s="70" t="s">
        <v>1468</v>
      </c>
      <c r="DD465" s="106">
        <v>1</v>
      </c>
      <c r="DE465" s="97" t="s">
        <v>294</v>
      </c>
      <c r="DF465" s="94"/>
      <c r="DG465" s="141"/>
      <c r="DH465" s="141"/>
      <c r="DI465" s="141"/>
      <c r="DJ465" s="141"/>
      <c r="DK465" s="141"/>
      <c r="DL465" s="141"/>
      <c r="DM465" s="141"/>
      <c r="DN465" s="141"/>
      <c r="DO465" s="141"/>
      <c r="DP465" s="141"/>
      <c r="DQ465" s="141"/>
      <c r="DR465" s="141"/>
      <c r="DS465" s="141"/>
      <c r="DT465" s="141"/>
      <c r="DU465" s="141"/>
      <c r="DV465" s="141"/>
      <c r="DW465" s="141"/>
      <c r="DX465" s="141"/>
      <c r="DY465" s="141"/>
      <c r="DZ465" s="141"/>
      <c r="EA465" s="141"/>
      <c r="EB465" s="141"/>
      <c r="EC465" s="141"/>
      <c r="ED465" s="141"/>
      <c r="EE465" s="141"/>
      <c r="EF465" s="141"/>
      <c r="EG465" s="141"/>
      <c r="EH465" s="141"/>
      <c r="EI465" s="141"/>
      <c r="EJ465" s="141"/>
      <c r="EK465" s="141"/>
      <c r="EL465" s="141"/>
      <c r="EM465" s="141"/>
      <c r="EN465" s="141"/>
      <c r="EO465" s="141"/>
      <c r="EP465" s="141"/>
      <c r="EQ465" s="141"/>
      <c r="ER465" s="141"/>
      <c r="ES465" s="141"/>
      <c r="ET465" s="141"/>
      <c r="EU465" s="141"/>
      <c r="EV465" s="141"/>
      <c r="EW465" s="141"/>
      <c r="EX465" s="141"/>
      <c r="EY465" s="141"/>
      <c r="EZ465" s="141"/>
      <c r="FA465" s="141"/>
      <c r="FB465" s="141"/>
      <c r="FC465" s="141"/>
      <c r="FD465" s="141"/>
      <c r="FE465" s="141"/>
      <c r="FF465" s="141"/>
      <c r="FG465" s="141"/>
      <c r="FH465" s="141"/>
      <c r="FI465" s="141"/>
      <c r="FJ465" s="141"/>
      <c r="FK465" s="141"/>
      <c r="FL465" s="141"/>
      <c r="FM465" s="141"/>
      <c r="FN465" s="141"/>
      <c r="FO465" s="141"/>
      <c r="FP465" s="141"/>
      <c r="FQ465" s="141"/>
      <c r="FR465" s="141"/>
      <c r="FS465" s="141"/>
      <c r="FT465" s="141"/>
      <c r="FU465" s="141"/>
      <c r="FV465" s="141"/>
      <c r="FW465" s="141"/>
      <c r="FX465" s="141"/>
      <c r="FY465" s="141"/>
      <c r="FZ465" s="141"/>
      <c r="GA465" s="141"/>
      <c r="GB465" s="141"/>
      <c r="GC465" s="141"/>
      <c r="GD465" s="141"/>
      <c r="GE465" s="141"/>
      <c r="GF465" s="141"/>
      <c r="GG465" s="141"/>
      <c r="GH465" s="141"/>
      <c r="GI465" s="141"/>
      <c r="GJ465" s="141"/>
      <c r="GK465" s="141"/>
      <c r="GL465" s="141"/>
      <c r="GM465" s="141"/>
      <c r="GN465" s="141"/>
      <c r="GO465" s="141"/>
      <c r="GP465" s="141"/>
      <c r="GQ465" s="141"/>
      <c r="GR465" s="141"/>
      <c r="GS465" s="141"/>
      <c r="GT465" s="141"/>
      <c r="GU465" s="141"/>
      <c r="GV465" s="141"/>
      <c r="GW465" s="141"/>
      <c r="GX465" s="141"/>
      <c r="GY465" s="141"/>
      <c r="GZ465" s="141"/>
      <c r="HA465" s="141"/>
      <c r="HB465" s="141"/>
      <c r="HC465" s="141"/>
      <c r="HD465" s="141"/>
      <c r="HE465" s="141"/>
      <c r="HF465" s="141"/>
      <c r="HG465" s="141"/>
      <c r="HH465" s="141"/>
      <c r="HI465" s="141"/>
      <c r="HJ465" s="141"/>
      <c r="HK465" s="141"/>
      <c r="HL465" s="141"/>
      <c r="HM465" s="141"/>
      <c r="HN465" s="141"/>
      <c r="HO465" s="141"/>
      <c r="HP465" s="141"/>
      <c r="HQ465" s="141"/>
      <c r="HR465" s="141"/>
      <c r="HS465" s="141"/>
      <c r="HT465" s="141"/>
      <c r="HU465" s="141"/>
      <c r="HV465" s="141"/>
      <c r="HW465" s="141"/>
      <c r="HX465" s="141"/>
      <c r="HY465" s="141"/>
      <c r="HZ465" s="141"/>
      <c r="IA465" s="141"/>
      <c r="IB465" s="141"/>
      <c r="IC465" s="141"/>
      <c r="ID465" s="141"/>
      <c r="IE465" s="141"/>
      <c r="IF465" s="141"/>
      <c r="IG465" s="141"/>
      <c r="IH465" s="141"/>
      <c r="II465" s="141"/>
      <c r="IJ465" s="141"/>
      <c r="IK465" s="141"/>
      <c r="IL465" s="141"/>
      <c r="IM465" s="141"/>
      <c r="IN465" s="141"/>
      <c r="IO465" s="141"/>
      <c r="IP465" s="141"/>
      <c r="IQ465" s="141"/>
      <c r="IR465" s="141"/>
      <c r="IS465" s="141"/>
      <c r="IT465" s="141"/>
      <c r="IU465" s="141"/>
      <c r="IV465" s="141"/>
      <c r="IW465" s="141"/>
      <c r="IX465" s="141"/>
      <c r="IY465" s="141"/>
      <c r="IZ465" s="141"/>
      <c r="JA465" s="141"/>
      <c r="JB465" s="141"/>
      <c r="JC465" s="141"/>
      <c r="JD465" s="141"/>
      <c r="JE465" s="141"/>
      <c r="JF465" s="141"/>
      <c r="JG465" s="141"/>
      <c r="JH465" s="141"/>
      <c r="JI465" s="141"/>
      <c r="JJ465" s="141"/>
      <c r="JK465" s="141"/>
      <c r="JL465" s="141"/>
      <c r="JM465" s="141"/>
      <c r="JN465" s="141"/>
      <c r="JO465" s="141"/>
      <c r="JP465" s="141"/>
      <c r="JQ465" s="141"/>
      <c r="JR465" s="141"/>
      <c r="JS465" s="141"/>
      <c r="JT465" s="141"/>
      <c r="JU465" s="141"/>
      <c r="JV465" s="141"/>
      <c r="JW465" s="141"/>
      <c r="JX465" s="141"/>
      <c r="JY465" s="141"/>
      <c r="JZ465" s="141"/>
      <c r="KA465" s="141"/>
      <c r="KB465" s="141"/>
      <c r="KC465" s="141"/>
      <c r="KD465" s="141"/>
      <c r="KE465" s="141"/>
      <c r="KF465" s="141"/>
      <c r="KG465" s="141"/>
      <c r="KH465" s="141"/>
      <c r="KI465" s="141"/>
      <c r="KJ465" s="141"/>
      <c r="KK465" s="141"/>
      <c r="KL465" s="141"/>
      <c r="KM465" s="141"/>
      <c r="KN465" s="141"/>
      <c r="KO465" s="141"/>
      <c r="KP465" s="141"/>
      <c r="KQ465" s="141"/>
      <c r="KR465" s="141"/>
      <c r="KS465" s="141"/>
      <c r="KT465" s="141"/>
      <c r="KU465" s="141"/>
      <c r="KV465" s="141"/>
      <c r="KW465" s="141"/>
      <c r="KX465" s="141"/>
      <c r="KY465" s="141"/>
      <c r="KZ465" s="141"/>
      <c r="LA465" s="141"/>
      <c r="LB465" s="141"/>
      <c r="LC465" s="141"/>
      <c r="LD465" s="141"/>
      <c r="LE465" s="141"/>
      <c r="LF465" s="141"/>
      <c r="LG465" s="141"/>
      <c r="LH465" s="141"/>
      <c r="LI465" s="141"/>
      <c r="LJ465" s="141"/>
      <c r="LK465" s="141"/>
      <c r="LL465" s="141"/>
      <c r="LM465" s="141"/>
      <c r="LN465" s="141"/>
      <c r="LO465" s="141"/>
      <c r="LP465" s="141"/>
      <c r="LQ465" s="141"/>
      <c r="LR465" s="141"/>
      <c r="LS465" s="141"/>
      <c r="LT465" s="141"/>
      <c r="LU465" s="141"/>
      <c r="LV465" s="141"/>
      <c r="LW465" s="141"/>
      <c r="LX465" s="141"/>
      <c r="LY465" s="141"/>
      <c r="LZ465" s="141"/>
      <c r="MA465" s="141"/>
      <c r="MB465" s="141"/>
      <c r="MC465" s="141"/>
      <c r="MD465" s="141"/>
      <c r="ME465" s="141"/>
      <c r="MF465" s="141"/>
      <c r="MG465" s="141"/>
      <c r="MH465" s="141"/>
      <c r="MI465" s="141"/>
      <c r="MJ465" s="141"/>
      <c r="MK465" s="141"/>
      <c r="ML465" s="141"/>
      <c r="MM465" s="141"/>
      <c r="MN465" s="141"/>
      <c r="MO465" s="141"/>
      <c r="MP465" s="141"/>
      <c r="MQ465" s="141"/>
      <c r="MR465" s="141"/>
      <c r="MS465" s="141"/>
      <c r="MT465" s="141"/>
      <c r="MU465" s="141"/>
      <c r="MV465" s="141"/>
      <c r="MW465" s="141"/>
      <c r="MX465" s="141"/>
      <c r="MY465" s="141"/>
      <c r="MZ465" s="141"/>
      <c r="NA465" s="141"/>
      <c r="NB465" s="141"/>
      <c r="NC465" s="141"/>
      <c r="ND465" s="141"/>
      <c r="NE465" s="141"/>
      <c r="NF465" s="141"/>
      <c r="NG465" s="141"/>
      <c r="NH465" s="141"/>
      <c r="NI465" s="141"/>
      <c r="NJ465" s="141"/>
      <c r="NK465" s="141"/>
      <c r="NL465" s="141"/>
      <c r="NM465" s="141"/>
      <c r="NN465" s="141"/>
      <c r="NO465" s="141"/>
      <c r="NP465" s="141"/>
      <c r="NQ465" s="141"/>
      <c r="NR465" s="141"/>
      <c r="NS465" s="141"/>
      <c r="NT465" s="141"/>
      <c r="NU465" s="141"/>
      <c r="NV465" s="141"/>
      <c r="NW465" s="141"/>
      <c r="NX465" s="141"/>
      <c r="NY465" s="141"/>
      <c r="NZ465" s="141"/>
      <c r="OA465" s="141"/>
      <c r="OB465" s="141"/>
      <c r="OC465" s="141"/>
      <c r="OD465" s="141"/>
      <c r="OE465" s="141"/>
      <c r="OF465" s="141"/>
      <c r="OG465" s="141"/>
      <c r="OH465" s="141"/>
      <c r="OI465" s="141"/>
      <c r="OJ465" s="141"/>
      <c r="OK465" s="141"/>
      <c r="OL465" s="141"/>
      <c r="OM465" s="141"/>
      <c r="ON465" s="141"/>
      <c r="OO465" s="141"/>
      <c r="OP465" s="141"/>
      <c r="OQ465" s="141"/>
      <c r="OR465" s="141"/>
      <c r="OS465" s="141"/>
      <c r="OT465" s="141"/>
      <c r="OU465" s="141"/>
      <c r="OV465" s="141"/>
      <c r="OW465" s="141"/>
      <c r="OX465" s="141"/>
      <c r="OY465" s="141"/>
      <c r="OZ465" s="141"/>
      <c r="PA465" s="141"/>
      <c r="PB465" s="141"/>
      <c r="PC465" s="141"/>
      <c r="PD465" s="141"/>
      <c r="PE465" s="141"/>
      <c r="PF465" s="141"/>
      <c r="PG465" s="141"/>
      <c r="PH465" s="141"/>
      <c r="PI465" s="141"/>
      <c r="PJ465" s="141"/>
      <c r="PK465" s="141"/>
      <c r="PL465" s="141"/>
      <c r="PM465" s="141"/>
      <c r="PN465" s="141"/>
      <c r="PO465" s="141"/>
      <c r="PP465" s="141"/>
      <c r="PQ465" s="141"/>
      <c r="PR465" s="141"/>
      <c r="PS465" s="141"/>
      <c r="PT465" s="141"/>
      <c r="PU465" s="141"/>
      <c r="PV465" s="141"/>
      <c r="PW465" s="141"/>
      <c r="PX465" s="141"/>
      <c r="PY465" s="141"/>
      <c r="PZ465" s="141"/>
      <c r="QA465" s="141"/>
      <c r="QB465" s="141"/>
      <c r="QC465" s="141"/>
      <c r="QD465" s="141"/>
      <c r="QE465" s="141"/>
      <c r="QF465" s="141"/>
    </row>
    <row r="466" spans="1:449" s="145" customFormat="1" ht="118.5" hidden="1" customHeight="1">
      <c r="A466" s="252">
        <v>451</v>
      </c>
      <c r="B466" s="253" t="s">
        <v>959</v>
      </c>
      <c r="C466" s="215" t="s">
        <v>649</v>
      </c>
      <c r="D466" s="213" t="s">
        <v>344</v>
      </c>
      <c r="E466" s="213" t="s">
        <v>5529</v>
      </c>
      <c r="F466" s="215" t="s">
        <v>650</v>
      </c>
      <c r="G466" s="215" t="s">
        <v>269</v>
      </c>
      <c r="H466" s="213" t="s">
        <v>341</v>
      </c>
      <c r="I466" s="215" t="s">
        <v>5530</v>
      </c>
      <c r="J466" s="215" t="s">
        <v>671</v>
      </c>
      <c r="K466" s="215" t="s">
        <v>672</v>
      </c>
      <c r="L466" s="215" t="s">
        <v>673</v>
      </c>
      <c r="M466" s="215" t="s">
        <v>5531</v>
      </c>
      <c r="N466" s="215" t="s">
        <v>5532</v>
      </c>
      <c r="O466" s="213" t="s">
        <v>1163</v>
      </c>
      <c r="P466" s="215" t="s">
        <v>5123</v>
      </c>
      <c r="Q466" s="213" t="s">
        <v>657</v>
      </c>
      <c r="R466" s="213" t="s">
        <v>250</v>
      </c>
      <c r="S466" s="213" t="s">
        <v>5582</v>
      </c>
      <c r="T466" s="213" t="s">
        <v>4457</v>
      </c>
      <c r="U466" s="213" t="s">
        <v>5534</v>
      </c>
      <c r="V466" s="213">
        <v>2021</v>
      </c>
      <c r="W466" s="255" t="s">
        <v>5583</v>
      </c>
      <c r="X466" s="213" t="s">
        <v>5584</v>
      </c>
      <c r="Y466" s="213" t="s">
        <v>5585</v>
      </c>
      <c r="Z466" s="213" t="s">
        <v>5586</v>
      </c>
      <c r="AA466" s="273">
        <v>1</v>
      </c>
      <c r="AB466" s="213" t="s">
        <v>5587</v>
      </c>
      <c r="AC466" s="213" t="s">
        <v>5588</v>
      </c>
      <c r="AD466" s="285">
        <v>1</v>
      </c>
      <c r="AE466" s="213" t="s">
        <v>5589</v>
      </c>
      <c r="AF466" s="315">
        <v>44601</v>
      </c>
      <c r="AG466" s="315">
        <v>44925</v>
      </c>
      <c r="AH466" s="257"/>
      <c r="AI466" s="213" t="s">
        <v>309</v>
      </c>
      <c r="AJ466" s="213" t="s">
        <v>309</v>
      </c>
      <c r="AK466" s="213">
        <f t="shared" si="68"/>
        <v>214</v>
      </c>
      <c r="AL466" s="278"/>
      <c r="AM466" s="316"/>
      <c r="AN466" s="316"/>
      <c r="AO466" s="316"/>
      <c r="AP466" s="317"/>
      <c r="AQ466" s="213"/>
      <c r="AR466" s="223"/>
      <c r="AS466" s="279"/>
      <c r="AT466" s="262"/>
      <c r="AU466" s="279"/>
      <c r="AV466" s="221"/>
      <c r="AW466" s="317"/>
      <c r="AX466" s="317"/>
      <c r="AY466" s="279"/>
      <c r="AZ466" s="221"/>
      <c r="BA466" s="225"/>
      <c r="BB466" s="267"/>
      <c r="BC466" s="267"/>
      <c r="BD466" s="267"/>
      <c r="BE466" s="267"/>
      <c r="BF466" s="267"/>
      <c r="BG466" s="213" t="s">
        <v>386</v>
      </c>
      <c r="BH466" s="223">
        <v>-44620</v>
      </c>
      <c r="BI466" s="221" t="s">
        <v>398</v>
      </c>
      <c r="BJ466" s="267"/>
      <c r="BK466" s="267"/>
      <c r="BL466" s="267"/>
      <c r="BM466" s="267"/>
      <c r="BN466" s="221"/>
      <c r="BO466" s="267"/>
      <c r="BP466" s="268" t="s">
        <v>293</v>
      </c>
      <c r="BQ466" s="62" t="s">
        <v>5590</v>
      </c>
      <c r="BR466" s="269">
        <v>44712</v>
      </c>
      <c r="BS466" s="233" t="s">
        <v>5591</v>
      </c>
      <c r="BT466" s="234">
        <v>0</v>
      </c>
      <c r="BU466" s="235" t="s">
        <v>386</v>
      </c>
      <c r="BV466" s="223">
        <v>214</v>
      </c>
      <c r="BW466" s="221" t="s">
        <v>398</v>
      </c>
      <c r="BX466" s="312" t="s">
        <v>1178</v>
      </c>
      <c r="BY466" s="312" t="s">
        <v>5592</v>
      </c>
      <c r="BZ466" s="312" t="s">
        <v>458</v>
      </c>
      <c r="CA466" s="511">
        <v>0</v>
      </c>
      <c r="CB466" s="236" t="s">
        <v>293</v>
      </c>
      <c r="CC466" s="94"/>
      <c r="CD466" s="268" t="s">
        <v>293</v>
      </c>
      <c r="CE466" s="237">
        <v>44819</v>
      </c>
      <c r="CF466" s="26" t="s">
        <v>5593</v>
      </c>
      <c r="CG466" s="43" t="s">
        <v>5594</v>
      </c>
      <c r="CH466" s="50" t="s">
        <v>5595</v>
      </c>
      <c r="CI466" s="124">
        <v>0</v>
      </c>
      <c r="CJ466" s="235" t="str">
        <f t="shared" si="69"/>
        <v>SIN AVANCE</v>
      </c>
      <c r="CK466" s="223">
        <f t="shared" si="64"/>
        <v>214</v>
      </c>
      <c r="CL466" s="221" t="str">
        <f t="shared" si="65"/>
        <v>CON TIEMPO</v>
      </c>
      <c r="CM466" s="394">
        <v>44878</v>
      </c>
      <c r="CN466" s="312" t="s">
        <v>5596</v>
      </c>
      <c r="CO466" s="312" t="s">
        <v>5597</v>
      </c>
      <c r="CP466" s="511"/>
      <c r="CQ466" s="236" t="s">
        <v>293</v>
      </c>
      <c r="CR466" s="94"/>
      <c r="CS466" s="249">
        <v>44963</v>
      </c>
      <c r="CT466" s="65" t="s">
        <v>5598</v>
      </c>
      <c r="CU466" s="514" t="s">
        <v>5599</v>
      </c>
      <c r="CV466" s="20"/>
      <c r="CW466" s="104">
        <v>1</v>
      </c>
      <c r="CX466" s="235" t="str">
        <f t="shared" si="70"/>
        <v>CUMPLIMIENTO TOTAL</v>
      </c>
      <c r="CY466" s="223">
        <f t="shared" si="71"/>
        <v>214</v>
      </c>
      <c r="CZ466" s="221" t="str">
        <f>(IF(CQ466="CERRADO","NO APLICA ACCION CERRADA",IF(CY466&lt;=0,"VENCIDO",IF(AY466&lt;=$V$5,"POR VENCER","CON TIEMPO"))))</f>
        <v>POR VENCER</v>
      </c>
      <c r="DA466" s="249">
        <v>44963</v>
      </c>
      <c r="DB466" s="140" t="s">
        <v>5600</v>
      </c>
      <c r="DC466" s="70" t="s">
        <v>1468</v>
      </c>
      <c r="DD466" s="106">
        <v>1</v>
      </c>
      <c r="DE466" s="97" t="s">
        <v>294</v>
      </c>
      <c r="DF466" s="94"/>
      <c r="DG466" s="141"/>
      <c r="DH466" s="141"/>
      <c r="DI466" s="141"/>
      <c r="DJ466" s="141"/>
      <c r="DK466" s="141"/>
      <c r="DL466" s="141"/>
      <c r="DM466" s="141"/>
      <c r="DN466" s="141"/>
      <c r="DO466" s="141"/>
      <c r="DP466" s="141"/>
      <c r="DQ466" s="141"/>
      <c r="DR466" s="141"/>
      <c r="DS466" s="141"/>
      <c r="DT466" s="141"/>
      <c r="DU466" s="141"/>
      <c r="DV466" s="141"/>
      <c r="DW466" s="141"/>
      <c r="DX466" s="141"/>
      <c r="DY466" s="141"/>
      <c r="DZ466" s="141"/>
      <c r="EA466" s="141"/>
      <c r="EB466" s="141"/>
      <c r="EC466" s="141"/>
      <c r="ED466" s="141"/>
      <c r="EE466" s="141"/>
      <c r="EF466" s="141"/>
      <c r="EG466" s="141"/>
      <c r="EH466" s="141"/>
      <c r="EI466" s="141"/>
      <c r="EJ466" s="141"/>
      <c r="EK466" s="141"/>
      <c r="EL466" s="141"/>
      <c r="EM466" s="141"/>
      <c r="EN466" s="141"/>
      <c r="EO466" s="141"/>
      <c r="EP466" s="141"/>
      <c r="EQ466" s="141"/>
      <c r="ER466" s="141"/>
      <c r="ES466" s="141"/>
      <c r="ET466" s="141"/>
      <c r="EU466" s="141"/>
      <c r="EV466" s="141"/>
      <c r="EW466" s="141"/>
      <c r="EX466" s="141"/>
      <c r="EY466" s="141"/>
      <c r="EZ466" s="141"/>
      <c r="FA466" s="141"/>
      <c r="FB466" s="141"/>
      <c r="FC466" s="141"/>
      <c r="FD466" s="141"/>
      <c r="FE466" s="141"/>
      <c r="FF466" s="141"/>
      <c r="FG466" s="141"/>
      <c r="FH466" s="141"/>
      <c r="FI466" s="141"/>
      <c r="FJ466" s="141"/>
      <c r="FK466" s="141"/>
      <c r="FL466" s="141"/>
      <c r="FM466" s="141"/>
      <c r="FN466" s="141"/>
      <c r="FO466" s="141"/>
      <c r="FP466" s="141"/>
      <c r="FQ466" s="141"/>
      <c r="FR466" s="141"/>
      <c r="FS466" s="141"/>
      <c r="FT466" s="141"/>
      <c r="FU466" s="141"/>
      <c r="FV466" s="141"/>
      <c r="FW466" s="141"/>
      <c r="FX466" s="141"/>
      <c r="FY466" s="141"/>
      <c r="FZ466" s="141"/>
      <c r="GA466" s="141"/>
      <c r="GB466" s="141"/>
      <c r="GC466" s="141"/>
      <c r="GD466" s="141"/>
      <c r="GE466" s="141"/>
      <c r="GF466" s="141"/>
      <c r="GG466" s="141"/>
      <c r="GH466" s="141"/>
      <c r="GI466" s="141"/>
      <c r="GJ466" s="141"/>
      <c r="GK466" s="141"/>
      <c r="GL466" s="141"/>
      <c r="GM466" s="141"/>
      <c r="GN466" s="141"/>
      <c r="GO466" s="141"/>
      <c r="GP466" s="141"/>
      <c r="GQ466" s="141"/>
      <c r="GR466" s="141"/>
      <c r="GS466" s="141"/>
      <c r="GT466" s="141"/>
      <c r="GU466" s="141"/>
      <c r="GV466" s="141"/>
      <c r="GW466" s="141"/>
      <c r="GX466" s="141"/>
      <c r="GY466" s="141"/>
      <c r="GZ466" s="141"/>
      <c r="HA466" s="141"/>
      <c r="HB466" s="141"/>
      <c r="HC466" s="141"/>
      <c r="HD466" s="141"/>
      <c r="HE466" s="141"/>
      <c r="HF466" s="141"/>
      <c r="HG466" s="141"/>
      <c r="HH466" s="141"/>
      <c r="HI466" s="141"/>
      <c r="HJ466" s="141"/>
      <c r="HK466" s="141"/>
      <c r="HL466" s="141"/>
      <c r="HM466" s="141"/>
      <c r="HN466" s="141"/>
      <c r="HO466" s="141"/>
      <c r="HP466" s="141"/>
      <c r="HQ466" s="141"/>
      <c r="HR466" s="141"/>
      <c r="HS466" s="141"/>
      <c r="HT466" s="141"/>
      <c r="HU466" s="141"/>
      <c r="HV466" s="141"/>
      <c r="HW466" s="141"/>
      <c r="HX466" s="141"/>
      <c r="HY466" s="141"/>
      <c r="HZ466" s="141"/>
      <c r="IA466" s="141"/>
      <c r="IB466" s="141"/>
      <c r="IC466" s="141"/>
      <c r="ID466" s="141"/>
      <c r="IE466" s="141"/>
      <c r="IF466" s="141"/>
      <c r="IG466" s="141"/>
      <c r="IH466" s="141"/>
      <c r="II466" s="141"/>
      <c r="IJ466" s="141"/>
      <c r="IK466" s="141"/>
      <c r="IL466" s="141"/>
      <c r="IM466" s="141"/>
      <c r="IN466" s="141"/>
      <c r="IO466" s="141"/>
      <c r="IP466" s="141"/>
      <c r="IQ466" s="141"/>
      <c r="IR466" s="141"/>
      <c r="IS466" s="141"/>
      <c r="IT466" s="141"/>
      <c r="IU466" s="141"/>
      <c r="IV466" s="141"/>
      <c r="IW466" s="141"/>
      <c r="IX466" s="141"/>
      <c r="IY466" s="141"/>
      <c r="IZ466" s="141"/>
      <c r="JA466" s="141"/>
      <c r="JB466" s="141"/>
      <c r="JC466" s="141"/>
      <c r="JD466" s="141"/>
      <c r="JE466" s="141"/>
      <c r="JF466" s="141"/>
      <c r="JG466" s="141"/>
      <c r="JH466" s="141"/>
      <c r="JI466" s="141"/>
      <c r="JJ466" s="141"/>
      <c r="JK466" s="141"/>
      <c r="JL466" s="141"/>
      <c r="JM466" s="141"/>
      <c r="JN466" s="141"/>
      <c r="JO466" s="141"/>
      <c r="JP466" s="141"/>
      <c r="JQ466" s="141"/>
      <c r="JR466" s="141"/>
      <c r="JS466" s="141"/>
      <c r="JT466" s="141"/>
      <c r="JU466" s="141"/>
      <c r="JV466" s="141"/>
      <c r="JW466" s="141"/>
      <c r="JX466" s="141"/>
      <c r="JY466" s="141"/>
      <c r="JZ466" s="141"/>
      <c r="KA466" s="141"/>
      <c r="KB466" s="141"/>
      <c r="KC466" s="141"/>
      <c r="KD466" s="141"/>
      <c r="KE466" s="141"/>
      <c r="KF466" s="141"/>
      <c r="KG466" s="141"/>
      <c r="KH466" s="141"/>
      <c r="KI466" s="141"/>
      <c r="KJ466" s="141"/>
      <c r="KK466" s="141"/>
      <c r="KL466" s="141"/>
      <c r="KM466" s="141"/>
      <c r="KN466" s="141"/>
      <c r="KO466" s="141"/>
      <c r="KP466" s="141"/>
      <c r="KQ466" s="141"/>
      <c r="KR466" s="141"/>
      <c r="KS466" s="141"/>
      <c r="KT466" s="141"/>
      <c r="KU466" s="141"/>
      <c r="KV466" s="141"/>
      <c r="KW466" s="141"/>
      <c r="KX466" s="141"/>
      <c r="KY466" s="141"/>
      <c r="KZ466" s="141"/>
      <c r="LA466" s="141"/>
      <c r="LB466" s="141"/>
      <c r="LC466" s="141"/>
      <c r="LD466" s="141"/>
      <c r="LE466" s="141"/>
      <c r="LF466" s="141"/>
      <c r="LG466" s="141"/>
      <c r="LH466" s="141"/>
      <c r="LI466" s="141"/>
      <c r="LJ466" s="141"/>
      <c r="LK466" s="141"/>
      <c r="LL466" s="141"/>
      <c r="LM466" s="141"/>
      <c r="LN466" s="141"/>
      <c r="LO466" s="141"/>
      <c r="LP466" s="141"/>
      <c r="LQ466" s="141"/>
      <c r="LR466" s="141"/>
      <c r="LS466" s="141"/>
      <c r="LT466" s="141"/>
      <c r="LU466" s="141"/>
      <c r="LV466" s="141"/>
      <c r="LW466" s="141"/>
      <c r="LX466" s="141"/>
      <c r="LY466" s="141"/>
      <c r="LZ466" s="141"/>
      <c r="MA466" s="141"/>
      <c r="MB466" s="141"/>
      <c r="MC466" s="141"/>
      <c r="MD466" s="141"/>
      <c r="ME466" s="141"/>
      <c r="MF466" s="141"/>
      <c r="MG466" s="141"/>
      <c r="MH466" s="141"/>
      <c r="MI466" s="141"/>
      <c r="MJ466" s="141"/>
      <c r="MK466" s="141"/>
      <c r="ML466" s="141"/>
      <c r="MM466" s="141"/>
      <c r="MN466" s="141"/>
      <c r="MO466" s="141"/>
      <c r="MP466" s="141"/>
      <c r="MQ466" s="141"/>
      <c r="MR466" s="141"/>
      <c r="MS466" s="141"/>
      <c r="MT466" s="141"/>
      <c r="MU466" s="141"/>
      <c r="MV466" s="141"/>
      <c r="MW466" s="141"/>
      <c r="MX466" s="141"/>
      <c r="MY466" s="141"/>
      <c r="MZ466" s="141"/>
      <c r="NA466" s="141"/>
      <c r="NB466" s="141"/>
      <c r="NC466" s="141"/>
      <c r="ND466" s="141"/>
      <c r="NE466" s="141"/>
      <c r="NF466" s="141"/>
      <c r="NG466" s="141"/>
      <c r="NH466" s="141"/>
      <c r="NI466" s="141"/>
      <c r="NJ466" s="141"/>
      <c r="NK466" s="141"/>
      <c r="NL466" s="141"/>
      <c r="NM466" s="141"/>
      <c r="NN466" s="141"/>
      <c r="NO466" s="141"/>
      <c r="NP466" s="141"/>
      <c r="NQ466" s="141"/>
      <c r="NR466" s="141"/>
      <c r="NS466" s="141"/>
      <c r="NT466" s="141"/>
      <c r="NU466" s="141"/>
      <c r="NV466" s="141"/>
      <c r="NW466" s="141"/>
      <c r="NX466" s="141"/>
      <c r="NY466" s="141"/>
      <c r="NZ466" s="141"/>
      <c r="OA466" s="141"/>
      <c r="OB466" s="141"/>
      <c r="OC466" s="141"/>
      <c r="OD466" s="141"/>
      <c r="OE466" s="141"/>
      <c r="OF466" s="141"/>
      <c r="OG466" s="141"/>
      <c r="OH466" s="141"/>
      <c r="OI466" s="141"/>
      <c r="OJ466" s="141"/>
      <c r="OK466" s="141"/>
      <c r="OL466" s="141"/>
      <c r="OM466" s="141"/>
      <c r="ON466" s="141"/>
      <c r="OO466" s="141"/>
      <c r="OP466" s="141"/>
      <c r="OQ466" s="141"/>
      <c r="OR466" s="141"/>
      <c r="OS466" s="141"/>
      <c r="OT466" s="141"/>
      <c r="OU466" s="141"/>
      <c r="OV466" s="141"/>
      <c r="OW466" s="141"/>
      <c r="OX466" s="141"/>
      <c r="OY466" s="141"/>
      <c r="OZ466" s="141"/>
      <c r="PA466" s="141"/>
      <c r="PB466" s="141"/>
      <c r="PC466" s="141"/>
      <c r="PD466" s="141"/>
      <c r="PE466" s="141"/>
      <c r="PF466" s="141"/>
      <c r="PG466" s="141"/>
      <c r="PH466" s="141"/>
      <c r="PI466" s="141"/>
      <c r="PJ466" s="141"/>
      <c r="PK466" s="141"/>
      <c r="PL466" s="141"/>
      <c r="PM466" s="141"/>
      <c r="PN466" s="141"/>
      <c r="PO466" s="141"/>
      <c r="PP466" s="141"/>
      <c r="PQ466" s="141"/>
      <c r="PR466" s="141"/>
      <c r="PS466" s="141"/>
      <c r="PT466" s="141"/>
      <c r="PU466" s="141"/>
      <c r="PV466" s="141"/>
      <c r="PW466" s="141"/>
      <c r="PX466" s="141"/>
      <c r="PY466" s="141"/>
      <c r="PZ466" s="141"/>
      <c r="QA466" s="141"/>
      <c r="QB466" s="141"/>
      <c r="QC466" s="141"/>
      <c r="QD466" s="141"/>
      <c r="QE466" s="141"/>
      <c r="QF466" s="141"/>
    </row>
    <row r="467" spans="1:449" s="145" customFormat="1" ht="118.5" hidden="1" customHeight="1">
      <c r="A467" s="252">
        <v>452</v>
      </c>
      <c r="B467" s="253" t="s">
        <v>959</v>
      </c>
      <c r="C467" s="215" t="s">
        <v>649</v>
      </c>
      <c r="D467" s="213" t="s">
        <v>344</v>
      </c>
      <c r="E467" s="213" t="s">
        <v>5601</v>
      </c>
      <c r="F467" s="215" t="s">
        <v>648</v>
      </c>
      <c r="G467" s="215" t="s">
        <v>649</v>
      </c>
      <c r="H467" s="213" t="s">
        <v>344</v>
      </c>
      <c r="I467" s="215" t="s">
        <v>5530</v>
      </c>
      <c r="J467" s="215" t="s">
        <v>671</v>
      </c>
      <c r="K467" s="215" t="s">
        <v>672</v>
      </c>
      <c r="L467" s="215" t="s">
        <v>673</v>
      </c>
      <c r="M467" s="215" t="s">
        <v>674</v>
      </c>
      <c r="N467" s="215" t="s">
        <v>675</v>
      </c>
      <c r="O467" s="213" t="s">
        <v>196</v>
      </c>
      <c r="P467" s="213" t="s">
        <v>199</v>
      </c>
      <c r="Q467" s="213" t="s">
        <v>482</v>
      </c>
      <c r="R467" s="213" t="s">
        <v>250</v>
      </c>
      <c r="S467" s="213" t="s">
        <v>5602</v>
      </c>
      <c r="T467" s="213" t="s">
        <v>5052</v>
      </c>
      <c r="U467" s="213" t="s">
        <v>5534</v>
      </c>
      <c r="V467" s="213">
        <v>2021</v>
      </c>
      <c r="W467" s="255" t="s">
        <v>5603</v>
      </c>
      <c r="X467" s="213" t="s">
        <v>5604</v>
      </c>
      <c r="Y467" s="213" t="s">
        <v>5605</v>
      </c>
      <c r="Z467" s="213" t="s">
        <v>5606</v>
      </c>
      <c r="AA467" s="273">
        <v>1</v>
      </c>
      <c r="AB467" s="213" t="s">
        <v>5607</v>
      </c>
      <c r="AC467" s="213" t="s">
        <v>5608</v>
      </c>
      <c r="AD467" s="285">
        <v>1</v>
      </c>
      <c r="AE467" s="213" t="s">
        <v>5609</v>
      </c>
      <c r="AF467" s="315">
        <v>44601</v>
      </c>
      <c r="AG467" s="315">
        <v>44895</v>
      </c>
      <c r="AH467" s="260">
        <v>44900</v>
      </c>
      <c r="AI467" s="213" t="s">
        <v>309</v>
      </c>
      <c r="AJ467" s="213" t="s">
        <v>309</v>
      </c>
      <c r="AK467" s="213">
        <f t="shared" si="68"/>
        <v>184</v>
      </c>
      <c r="AL467" s="278"/>
      <c r="AM467" s="316"/>
      <c r="AN467" s="316"/>
      <c r="AO467" s="316"/>
      <c r="AP467" s="317"/>
      <c r="AQ467" s="213"/>
      <c r="AR467" s="223"/>
      <c r="AS467" s="279"/>
      <c r="AT467" s="262"/>
      <c r="AU467" s="279"/>
      <c r="AV467" s="221"/>
      <c r="AW467" s="317"/>
      <c r="AX467" s="317"/>
      <c r="AY467" s="279"/>
      <c r="AZ467" s="221"/>
      <c r="BA467" s="225"/>
      <c r="BB467" s="267"/>
      <c r="BC467" s="267"/>
      <c r="BD467" s="267"/>
      <c r="BE467" s="267"/>
      <c r="BF467" s="267"/>
      <c r="BG467" s="213" t="s">
        <v>386</v>
      </c>
      <c r="BH467" s="223">
        <v>-44620</v>
      </c>
      <c r="BI467" s="221" t="s">
        <v>398</v>
      </c>
      <c r="BJ467" s="267"/>
      <c r="BK467" s="267"/>
      <c r="BL467" s="267"/>
      <c r="BM467" s="267"/>
      <c r="BN467" s="221"/>
      <c r="BO467" s="267"/>
      <c r="BP467" s="268" t="s">
        <v>293</v>
      </c>
      <c r="BQ467" s="62" t="s">
        <v>2701</v>
      </c>
      <c r="BR467" s="269">
        <v>44712</v>
      </c>
      <c r="BS467" s="233" t="s">
        <v>4707</v>
      </c>
      <c r="BT467" s="234">
        <v>0</v>
      </c>
      <c r="BU467" s="235" t="s">
        <v>386</v>
      </c>
      <c r="BV467" s="223">
        <v>184</v>
      </c>
      <c r="BW467" s="221" t="s">
        <v>398</v>
      </c>
      <c r="BX467" s="307">
        <v>44729</v>
      </c>
      <c r="BY467" s="291" t="s">
        <v>5610</v>
      </c>
      <c r="BZ467" s="291" t="s">
        <v>1378</v>
      </c>
      <c r="CA467" s="475">
        <v>0</v>
      </c>
      <c r="CB467" s="236" t="s">
        <v>293</v>
      </c>
      <c r="CC467" s="94"/>
      <c r="CD467" s="268" t="s">
        <v>293</v>
      </c>
      <c r="CE467" s="237">
        <v>44823</v>
      </c>
      <c r="CF467" s="57" t="s">
        <v>5611</v>
      </c>
      <c r="CG467" s="20" t="s">
        <v>5612</v>
      </c>
      <c r="CH467" s="495" t="s">
        <v>1236</v>
      </c>
      <c r="CI467" s="109">
        <v>1</v>
      </c>
      <c r="CJ467" s="235" t="str">
        <f t="shared" si="69"/>
        <v>CUMPLIMIENTO TOTAL</v>
      </c>
      <c r="CK467" s="223">
        <f t="shared" si="64"/>
        <v>184</v>
      </c>
      <c r="CL467" s="221" t="str">
        <f t="shared" si="65"/>
        <v>CON TIEMPO</v>
      </c>
      <c r="CM467" s="613">
        <v>44880</v>
      </c>
      <c r="CN467" s="294" t="s">
        <v>5613</v>
      </c>
      <c r="CO467" s="614" t="s">
        <v>402</v>
      </c>
      <c r="CP467" s="745">
        <v>1</v>
      </c>
      <c r="CQ467" s="236" t="s">
        <v>294</v>
      </c>
      <c r="CR467" s="94"/>
      <c r="CS467" s="249">
        <v>44963</v>
      </c>
      <c r="CT467" s="82" t="s">
        <v>1125</v>
      </c>
      <c r="CU467" s="82" t="s">
        <v>339</v>
      </c>
      <c r="CV467" s="107">
        <v>1</v>
      </c>
      <c r="CW467" s="110">
        <v>1</v>
      </c>
      <c r="CX467" s="235" t="str">
        <f t="shared" si="70"/>
        <v>CUMPLIMIENTO TOTAL</v>
      </c>
      <c r="CY467" s="223" t="str">
        <f t="shared" si="71"/>
        <v>NO APLICA ACCION CERRADA</v>
      </c>
      <c r="CZ467" s="221" t="str">
        <f>(IF(CQ467="CERRADO","NO APLICA ACCION CERRADA",IF(CW467&lt;=0,"VENCIDO",IF(AY467&lt;=$V$5,"POR VENCER","CON TIEMPO"))))</f>
        <v>NO APLICA ACCION CERRADA</v>
      </c>
      <c r="DA467" s="239" t="s">
        <v>328</v>
      </c>
      <c r="DB467" s="82" t="s">
        <v>1125</v>
      </c>
      <c r="DC467" s="82" t="s">
        <v>339</v>
      </c>
      <c r="DD467" s="107">
        <v>1</v>
      </c>
      <c r="DE467" s="97" t="s">
        <v>294</v>
      </c>
      <c r="DF467" s="94"/>
      <c r="DG467" s="141"/>
      <c r="DH467" s="141"/>
      <c r="DI467" s="141"/>
      <c r="DJ467" s="141"/>
      <c r="DK467" s="141"/>
      <c r="DL467" s="141"/>
      <c r="DM467" s="141"/>
      <c r="DN467" s="141"/>
      <c r="DO467" s="141"/>
      <c r="DP467" s="141"/>
      <c r="DQ467" s="141"/>
      <c r="DR467" s="141"/>
      <c r="DS467" s="141"/>
      <c r="DT467" s="141"/>
      <c r="DU467" s="141"/>
      <c r="DV467" s="141"/>
      <c r="DW467" s="141"/>
      <c r="DX467" s="141"/>
      <c r="DY467" s="141"/>
      <c r="DZ467" s="141"/>
      <c r="EA467" s="141"/>
      <c r="EB467" s="141"/>
      <c r="EC467" s="141"/>
      <c r="ED467" s="141"/>
      <c r="EE467" s="141"/>
      <c r="EF467" s="141"/>
      <c r="EG467" s="141"/>
      <c r="EH467" s="141"/>
      <c r="EI467" s="141"/>
      <c r="EJ467" s="141"/>
      <c r="EK467" s="141"/>
      <c r="EL467" s="141"/>
      <c r="EM467" s="141"/>
      <c r="EN467" s="141"/>
      <c r="EO467" s="141"/>
      <c r="EP467" s="141"/>
      <c r="EQ467" s="141"/>
      <c r="ER467" s="141"/>
      <c r="ES467" s="141"/>
      <c r="ET467" s="141"/>
      <c r="EU467" s="141"/>
      <c r="EV467" s="141"/>
      <c r="EW467" s="141"/>
      <c r="EX467" s="141"/>
      <c r="EY467" s="141"/>
      <c r="EZ467" s="141"/>
      <c r="FA467" s="141"/>
      <c r="FB467" s="141"/>
      <c r="FC467" s="141"/>
      <c r="FD467" s="141"/>
      <c r="FE467" s="141"/>
      <c r="FF467" s="141"/>
      <c r="FG467" s="141"/>
      <c r="FH467" s="141"/>
      <c r="FI467" s="141"/>
      <c r="FJ467" s="141"/>
      <c r="FK467" s="141"/>
      <c r="FL467" s="141"/>
      <c r="FM467" s="141"/>
      <c r="FN467" s="141"/>
      <c r="FO467" s="141"/>
      <c r="FP467" s="141"/>
      <c r="FQ467" s="141"/>
      <c r="FR467" s="141"/>
      <c r="FS467" s="141"/>
      <c r="FT467" s="141"/>
      <c r="FU467" s="141"/>
      <c r="FV467" s="141"/>
      <c r="FW467" s="141"/>
      <c r="FX467" s="141"/>
      <c r="FY467" s="141"/>
      <c r="FZ467" s="141"/>
      <c r="GA467" s="141"/>
      <c r="GB467" s="141"/>
      <c r="GC467" s="141"/>
      <c r="GD467" s="141"/>
      <c r="GE467" s="141"/>
      <c r="GF467" s="141"/>
      <c r="GG467" s="141"/>
      <c r="GH467" s="141"/>
      <c r="GI467" s="141"/>
      <c r="GJ467" s="141"/>
      <c r="GK467" s="141"/>
      <c r="GL467" s="141"/>
      <c r="GM467" s="141"/>
      <c r="GN467" s="141"/>
      <c r="GO467" s="141"/>
      <c r="GP467" s="141"/>
      <c r="GQ467" s="141"/>
      <c r="GR467" s="141"/>
      <c r="GS467" s="141"/>
      <c r="GT467" s="141"/>
      <c r="GU467" s="141"/>
      <c r="GV467" s="141"/>
      <c r="GW467" s="141"/>
      <c r="GX467" s="141"/>
      <c r="GY467" s="141"/>
      <c r="GZ467" s="141"/>
      <c r="HA467" s="141"/>
      <c r="HB467" s="141"/>
      <c r="HC467" s="141"/>
      <c r="HD467" s="141"/>
      <c r="HE467" s="141"/>
      <c r="HF467" s="141"/>
      <c r="HG467" s="141"/>
      <c r="HH467" s="141"/>
      <c r="HI467" s="141"/>
      <c r="HJ467" s="141"/>
      <c r="HK467" s="141"/>
      <c r="HL467" s="141"/>
      <c r="HM467" s="141"/>
      <c r="HN467" s="141"/>
      <c r="HO467" s="141"/>
      <c r="HP467" s="141"/>
      <c r="HQ467" s="141"/>
      <c r="HR467" s="141"/>
      <c r="HS467" s="141"/>
      <c r="HT467" s="141"/>
      <c r="HU467" s="141"/>
      <c r="HV467" s="141"/>
      <c r="HW467" s="141"/>
      <c r="HX467" s="141"/>
      <c r="HY467" s="141"/>
      <c r="HZ467" s="141"/>
      <c r="IA467" s="141"/>
      <c r="IB467" s="141"/>
      <c r="IC467" s="141"/>
      <c r="ID467" s="141"/>
      <c r="IE467" s="141"/>
      <c r="IF467" s="141"/>
      <c r="IG467" s="141"/>
      <c r="IH467" s="141"/>
      <c r="II467" s="141"/>
      <c r="IJ467" s="141"/>
      <c r="IK467" s="141"/>
      <c r="IL467" s="141"/>
      <c r="IM467" s="141"/>
      <c r="IN467" s="141"/>
      <c r="IO467" s="141"/>
      <c r="IP467" s="141"/>
      <c r="IQ467" s="141"/>
      <c r="IR467" s="141"/>
      <c r="IS467" s="141"/>
      <c r="IT467" s="141"/>
      <c r="IU467" s="141"/>
      <c r="IV467" s="141"/>
      <c r="IW467" s="141"/>
      <c r="IX467" s="141"/>
      <c r="IY467" s="141"/>
      <c r="IZ467" s="141"/>
      <c r="JA467" s="141"/>
      <c r="JB467" s="141"/>
      <c r="JC467" s="141"/>
      <c r="JD467" s="141"/>
      <c r="JE467" s="141"/>
      <c r="JF467" s="141"/>
      <c r="JG467" s="141"/>
      <c r="JH467" s="141"/>
      <c r="JI467" s="141"/>
      <c r="JJ467" s="141"/>
      <c r="JK467" s="141"/>
      <c r="JL467" s="141"/>
      <c r="JM467" s="141"/>
      <c r="JN467" s="141"/>
      <c r="JO467" s="141"/>
      <c r="JP467" s="141"/>
      <c r="JQ467" s="141"/>
      <c r="JR467" s="141"/>
      <c r="JS467" s="141"/>
      <c r="JT467" s="141"/>
      <c r="JU467" s="141"/>
      <c r="JV467" s="141"/>
      <c r="JW467" s="141"/>
      <c r="JX467" s="141"/>
      <c r="JY467" s="141"/>
      <c r="JZ467" s="141"/>
      <c r="KA467" s="141"/>
      <c r="KB467" s="141"/>
      <c r="KC467" s="141"/>
      <c r="KD467" s="141"/>
      <c r="KE467" s="141"/>
      <c r="KF467" s="141"/>
      <c r="KG467" s="141"/>
      <c r="KH467" s="141"/>
      <c r="KI467" s="141"/>
      <c r="KJ467" s="141"/>
      <c r="KK467" s="141"/>
      <c r="KL467" s="141"/>
      <c r="KM467" s="141"/>
      <c r="KN467" s="141"/>
      <c r="KO467" s="141"/>
      <c r="KP467" s="141"/>
      <c r="KQ467" s="141"/>
      <c r="KR467" s="141"/>
      <c r="KS467" s="141"/>
      <c r="KT467" s="141"/>
      <c r="KU467" s="141"/>
      <c r="KV467" s="141"/>
      <c r="KW467" s="141"/>
      <c r="KX467" s="141"/>
      <c r="KY467" s="141"/>
      <c r="KZ467" s="141"/>
      <c r="LA467" s="141"/>
      <c r="LB467" s="141"/>
      <c r="LC467" s="141"/>
      <c r="LD467" s="141"/>
      <c r="LE467" s="141"/>
      <c r="LF467" s="141"/>
      <c r="LG467" s="141"/>
      <c r="LH467" s="141"/>
      <c r="LI467" s="141"/>
      <c r="LJ467" s="141"/>
      <c r="LK467" s="141"/>
      <c r="LL467" s="141"/>
      <c r="LM467" s="141"/>
      <c r="LN467" s="141"/>
      <c r="LO467" s="141"/>
      <c r="LP467" s="141"/>
      <c r="LQ467" s="141"/>
      <c r="LR467" s="141"/>
      <c r="LS467" s="141"/>
      <c r="LT467" s="141"/>
      <c r="LU467" s="141"/>
      <c r="LV467" s="141"/>
      <c r="LW467" s="141"/>
      <c r="LX467" s="141"/>
      <c r="LY467" s="141"/>
      <c r="LZ467" s="141"/>
      <c r="MA467" s="141"/>
      <c r="MB467" s="141"/>
      <c r="MC467" s="141"/>
      <c r="MD467" s="141"/>
      <c r="ME467" s="141"/>
      <c r="MF467" s="141"/>
      <c r="MG467" s="141"/>
      <c r="MH467" s="141"/>
      <c r="MI467" s="141"/>
      <c r="MJ467" s="141"/>
      <c r="MK467" s="141"/>
      <c r="ML467" s="141"/>
      <c r="MM467" s="141"/>
      <c r="MN467" s="141"/>
      <c r="MO467" s="141"/>
      <c r="MP467" s="141"/>
      <c r="MQ467" s="141"/>
      <c r="MR467" s="141"/>
      <c r="MS467" s="141"/>
      <c r="MT467" s="141"/>
      <c r="MU467" s="141"/>
      <c r="MV467" s="141"/>
      <c r="MW467" s="141"/>
      <c r="MX467" s="141"/>
      <c r="MY467" s="141"/>
      <c r="MZ467" s="141"/>
      <c r="NA467" s="141"/>
      <c r="NB467" s="141"/>
      <c r="NC467" s="141"/>
      <c r="ND467" s="141"/>
      <c r="NE467" s="141"/>
      <c r="NF467" s="141"/>
      <c r="NG467" s="141"/>
      <c r="NH467" s="141"/>
      <c r="NI467" s="141"/>
      <c r="NJ467" s="141"/>
      <c r="NK467" s="141"/>
      <c r="NL467" s="141"/>
      <c r="NM467" s="141"/>
      <c r="NN467" s="141"/>
      <c r="NO467" s="141"/>
      <c r="NP467" s="141"/>
      <c r="NQ467" s="141"/>
      <c r="NR467" s="141"/>
      <c r="NS467" s="141"/>
      <c r="NT467" s="141"/>
      <c r="NU467" s="141"/>
      <c r="NV467" s="141"/>
      <c r="NW467" s="141"/>
      <c r="NX467" s="141"/>
      <c r="NY467" s="141"/>
      <c r="NZ467" s="141"/>
      <c r="OA467" s="141"/>
      <c r="OB467" s="141"/>
      <c r="OC467" s="141"/>
      <c r="OD467" s="141"/>
      <c r="OE467" s="141"/>
      <c r="OF467" s="141"/>
      <c r="OG467" s="141"/>
      <c r="OH467" s="141"/>
      <c r="OI467" s="141"/>
      <c r="OJ467" s="141"/>
      <c r="OK467" s="141"/>
      <c r="OL467" s="141"/>
      <c r="OM467" s="141"/>
      <c r="ON467" s="141"/>
      <c r="OO467" s="141"/>
      <c r="OP467" s="141"/>
      <c r="OQ467" s="141"/>
      <c r="OR467" s="141"/>
      <c r="OS467" s="141"/>
      <c r="OT467" s="141"/>
      <c r="OU467" s="141"/>
      <c r="OV467" s="141"/>
      <c r="OW467" s="141"/>
      <c r="OX467" s="141"/>
      <c r="OY467" s="141"/>
      <c r="OZ467" s="141"/>
      <c r="PA467" s="141"/>
      <c r="PB467" s="141"/>
      <c r="PC467" s="141"/>
      <c r="PD467" s="141"/>
      <c r="PE467" s="141"/>
      <c r="PF467" s="141"/>
      <c r="PG467" s="141"/>
      <c r="PH467" s="141"/>
      <c r="PI467" s="141"/>
      <c r="PJ467" s="141"/>
      <c r="PK467" s="141"/>
      <c r="PL467" s="141"/>
      <c r="PM467" s="141"/>
      <c r="PN467" s="141"/>
      <c r="PO467" s="141"/>
      <c r="PP467" s="141"/>
      <c r="PQ467" s="141"/>
      <c r="PR467" s="141"/>
      <c r="PS467" s="141"/>
      <c r="PT467" s="141"/>
      <c r="PU467" s="141"/>
      <c r="PV467" s="141"/>
      <c r="PW467" s="141"/>
      <c r="PX467" s="141"/>
      <c r="PY467" s="141"/>
      <c r="PZ467" s="141"/>
      <c r="QA467" s="141"/>
      <c r="QB467" s="141"/>
      <c r="QC467" s="141"/>
      <c r="QD467" s="141"/>
      <c r="QE467" s="141"/>
      <c r="QF467" s="141"/>
    </row>
    <row r="468" spans="1:449" s="145" customFormat="1" ht="118.5" hidden="1" customHeight="1">
      <c r="A468" s="252">
        <v>453</v>
      </c>
      <c r="B468" s="253" t="s">
        <v>959</v>
      </c>
      <c r="C468" s="215" t="s">
        <v>649</v>
      </c>
      <c r="D468" s="213" t="s">
        <v>344</v>
      </c>
      <c r="E468" s="213" t="s">
        <v>5601</v>
      </c>
      <c r="F468" s="215" t="s">
        <v>648</v>
      </c>
      <c r="G468" s="215" t="s">
        <v>649</v>
      </c>
      <c r="H468" s="213" t="s">
        <v>344</v>
      </c>
      <c r="I468" s="215" t="s">
        <v>5530</v>
      </c>
      <c r="J468" s="215" t="s">
        <v>671</v>
      </c>
      <c r="K468" s="215" t="s">
        <v>672</v>
      </c>
      <c r="L468" s="215" t="s">
        <v>673</v>
      </c>
      <c r="M468" s="215" t="s">
        <v>674</v>
      </c>
      <c r="N468" s="215" t="s">
        <v>675</v>
      </c>
      <c r="O468" s="213" t="s">
        <v>196</v>
      </c>
      <c r="P468" s="213" t="s">
        <v>199</v>
      </c>
      <c r="Q468" s="213" t="s">
        <v>482</v>
      </c>
      <c r="R468" s="213" t="s">
        <v>250</v>
      </c>
      <c r="S468" s="213" t="s">
        <v>5614</v>
      </c>
      <c r="T468" s="213" t="s">
        <v>5615</v>
      </c>
      <c r="U468" s="213" t="s">
        <v>5534</v>
      </c>
      <c r="V468" s="213">
        <v>2021</v>
      </c>
      <c r="W468" s="255" t="s">
        <v>5616</v>
      </c>
      <c r="X468" s="213" t="s">
        <v>5617</v>
      </c>
      <c r="Y468" s="213" t="s">
        <v>5605</v>
      </c>
      <c r="Z468" s="213" t="s">
        <v>5606</v>
      </c>
      <c r="AA468" s="273">
        <v>1</v>
      </c>
      <c r="AB468" s="213" t="s">
        <v>5607</v>
      </c>
      <c r="AC468" s="213" t="s">
        <v>5608</v>
      </c>
      <c r="AD468" s="285">
        <v>1</v>
      </c>
      <c r="AE468" s="213" t="s">
        <v>5609</v>
      </c>
      <c r="AF468" s="315">
        <v>44601</v>
      </c>
      <c r="AG468" s="315">
        <v>44895</v>
      </c>
      <c r="AH468" s="257"/>
      <c r="AI468" s="213" t="s">
        <v>309</v>
      </c>
      <c r="AJ468" s="213" t="s">
        <v>309</v>
      </c>
      <c r="AK468" s="213">
        <f t="shared" si="68"/>
        <v>184</v>
      </c>
      <c r="AL468" s="278"/>
      <c r="AM468" s="316"/>
      <c r="AN468" s="316"/>
      <c r="AO468" s="316"/>
      <c r="AP468" s="317"/>
      <c r="AQ468" s="213"/>
      <c r="AR468" s="223"/>
      <c r="AS468" s="279"/>
      <c r="AT468" s="262"/>
      <c r="AU468" s="279"/>
      <c r="AV468" s="221"/>
      <c r="AW468" s="317"/>
      <c r="AX468" s="317"/>
      <c r="AY468" s="279"/>
      <c r="AZ468" s="221"/>
      <c r="BA468" s="225"/>
      <c r="BB468" s="267"/>
      <c r="BC468" s="267"/>
      <c r="BD468" s="267"/>
      <c r="BE468" s="267"/>
      <c r="BF468" s="267"/>
      <c r="BG468" s="213" t="s">
        <v>386</v>
      </c>
      <c r="BH468" s="223">
        <v>-44620</v>
      </c>
      <c r="BI468" s="221" t="s">
        <v>398</v>
      </c>
      <c r="BJ468" s="267"/>
      <c r="BK468" s="267"/>
      <c r="BL468" s="267"/>
      <c r="BM468" s="267"/>
      <c r="BN468" s="221"/>
      <c r="BO468" s="267"/>
      <c r="BP468" s="268" t="s">
        <v>293</v>
      </c>
      <c r="BQ468" s="62" t="s">
        <v>2701</v>
      </c>
      <c r="BR468" s="269">
        <v>44712</v>
      </c>
      <c r="BS468" s="233" t="s">
        <v>4707</v>
      </c>
      <c r="BT468" s="234">
        <v>0</v>
      </c>
      <c r="BU468" s="235" t="s">
        <v>386</v>
      </c>
      <c r="BV468" s="223">
        <v>184</v>
      </c>
      <c r="BW468" s="221" t="s">
        <v>398</v>
      </c>
      <c r="BX468" s="307">
        <v>44729</v>
      </c>
      <c r="BY468" s="291" t="s">
        <v>5618</v>
      </c>
      <c r="BZ468" s="291" t="s">
        <v>1378</v>
      </c>
      <c r="CA468" s="475">
        <v>0</v>
      </c>
      <c r="CB468" s="236" t="s">
        <v>293</v>
      </c>
      <c r="CC468" s="94"/>
      <c r="CD468" s="268" t="s">
        <v>293</v>
      </c>
      <c r="CE468" s="237">
        <v>44823</v>
      </c>
      <c r="CF468" s="20" t="s">
        <v>5619</v>
      </c>
      <c r="CG468" s="495"/>
      <c r="CH468" s="20" t="s">
        <v>5606</v>
      </c>
      <c r="CI468" s="109">
        <v>0</v>
      </c>
      <c r="CJ468" s="235" t="str">
        <f t="shared" si="69"/>
        <v>SIN AVANCE</v>
      </c>
      <c r="CK468" s="223">
        <f t="shared" si="64"/>
        <v>184</v>
      </c>
      <c r="CL468" s="221" t="str">
        <f t="shared" si="65"/>
        <v>CON TIEMPO</v>
      </c>
      <c r="CM468" s="613">
        <v>44880</v>
      </c>
      <c r="CN468" s="294" t="s">
        <v>5620</v>
      </c>
      <c r="CO468" s="614" t="s">
        <v>402</v>
      </c>
      <c r="CP468" s="745">
        <v>0</v>
      </c>
      <c r="CQ468" s="236" t="s">
        <v>293</v>
      </c>
      <c r="CR468" s="94"/>
      <c r="CS468" s="249">
        <v>44963</v>
      </c>
      <c r="CT468" s="19" t="s">
        <v>5621</v>
      </c>
      <c r="CU468" s="19" t="s">
        <v>5622</v>
      </c>
      <c r="CV468" s="20" t="s">
        <v>1692</v>
      </c>
      <c r="CW468" s="109">
        <v>1</v>
      </c>
      <c r="CX468" s="235" t="str">
        <f t="shared" si="70"/>
        <v>CUMPLIMIENTO TOTAL</v>
      </c>
      <c r="CY468" s="223">
        <f t="shared" si="71"/>
        <v>184</v>
      </c>
      <c r="CZ468" s="221" t="str">
        <f>(IF(CQ468="CERRADO","NO APLICA ACCION CERRADA",IF(CY468&lt;=0,"VENCIDO",IF(AY468&lt;=$V$5,"POR VENCER","CON TIEMPO"))))</f>
        <v>POR VENCER</v>
      </c>
      <c r="DA468" s="249">
        <v>44974</v>
      </c>
      <c r="DB468" s="70" t="s">
        <v>5623</v>
      </c>
      <c r="DC468" s="94" t="s">
        <v>1416</v>
      </c>
      <c r="DD468" s="108">
        <v>1</v>
      </c>
      <c r="DE468" s="97" t="s">
        <v>294</v>
      </c>
      <c r="DF468" s="94"/>
      <c r="DG468" s="141"/>
      <c r="DH468" s="141"/>
      <c r="DI468" s="141"/>
      <c r="DJ468" s="141"/>
      <c r="DK468" s="141"/>
      <c r="DL468" s="141"/>
      <c r="DM468" s="141"/>
      <c r="DN468" s="141"/>
      <c r="DO468" s="141"/>
      <c r="DP468" s="141"/>
      <c r="DQ468" s="141"/>
      <c r="DR468" s="141"/>
      <c r="DS468" s="141"/>
      <c r="DT468" s="141"/>
      <c r="DU468" s="141"/>
      <c r="DV468" s="141"/>
      <c r="DW468" s="141"/>
      <c r="DX468" s="141"/>
      <c r="DY468" s="141"/>
      <c r="DZ468" s="141"/>
      <c r="EA468" s="141"/>
      <c r="EB468" s="141"/>
      <c r="EC468" s="141"/>
      <c r="ED468" s="141"/>
      <c r="EE468" s="141"/>
      <c r="EF468" s="141"/>
      <c r="EG468" s="141"/>
      <c r="EH468" s="141"/>
      <c r="EI468" s="141"/>
      <c r="EJ468" s="141"/>
      <c r="EK468" s="141"/>
      <c r="EL468" s="141"/>
      <c r="EM468" s="141"/>
      <c r="EN468" s="141"/>
      <c r="EO468" s="141"/>
      <c r="EP468" s="141"/>
      <c r="EQ468" s="141"/>
      <c r="ER468" s="141"/>
      <c r="ES468" s="141"/>
      <c r="ET468" s="141"/>
      <c r="EU468" s="141"/>
      <c r="EV468" s="141"/>
      <c r="EW468" s="141"/>
      <c r="EX468" s="141"/>
      <c r="EY468" s="141"/>
      <c r="EZ468" s="141"/>
      <c r="FA468" s="141"/>
      <c r="FB468" s="141"/>
      <c r="FC468" s="141"/>
      <c r="FD468" s="141"/>
      <c r="FE468" s="141"/>
      <c r="FF468" s="141"/>
      <c r="FG468" s="141"/>
      <c r="FH468" s="141"/>
      <c r="FI468" s="141"/>
      <c r="FJ468" s="141"/>
      <c r="FK468" s="141"/>
      <c r="FL468" s="141"/>
      <c r="FM468" s="141"/>
      <c r="FN468" s="141"/>
      <c r="FO468" s="141"/>
      <c r="FP468" s="141"/>
      <c r="FQ468" s="141"/>
      <c r="FR468" s="141"/>
      <c r="FS468" s="141"/>
      <c r="FT468" s="141"/>
      <c r="FU468" s="141"/>
      <c r="FV468" s="141"/>
      <c r="FW468" s="141"/>
      <c r="FX468" s="141"/>
      <c r="FY468" s="141"/>
      <c r="FZ468" s="141"/>
      <c r="GA468" s="141"/>
      <c r="GB468" s="141"/>
      <c r="GC468" s="141"/>
      <c r="GD468" s="141"/>
      <c r="GE468" s="141"/>
      <c r="GF468" s="141"/>
      <c r="GG468" s="141"/>
      <c r="GH468" s="141"/>
      <c r="GI468" s="141"/>
      <c r="GJ468" s="141"/>
      <c r="GK468" s="141"/>
      <c r="GL468" s="141"/>
      <c r="GM468" s="141"/>
      <c r="GN468" s="141"/>
      <c r="GO468" s="141"/>
      <c r="GP468" s="141"/>
      <c r="GQ468" s="141"/>
      <c r="GR468" s="141"/>
      <c r="GS468" s="141"/>
      <c r="GT468" s="141"/>
      <c r="GU468" s="141"/>
      <c r="GV468" s="141"/>
      <c r="GW468" s="141"/>
      <c r="GX468" s="141"/>
      <c r="GY468" s="141"/>
      <c r="GZ468" s="141"/>
      <c r="HA468" s="141"/>
      <c r="HB468" s="141"/>
      <c r="HC468" s="141"/>
      <c r="HD468" s="141"/>
      <c r="HE468" s="141"/>
      <c r="HF468" s="141"/>
      <c r="HG468" s="141"/>
      <c r="HH468" s="141"/>
      <c r="HI468" s="141"/>
      <c r="HJ468" s="141"/>
      <c r="HK468" s="141"/>
      <c r="HL468" s="141"/>
      <c r="HM468" s="141"/>
      <c r="HN468" s="141"/>
      <c r="HO468" s="141"/>
      <c r="HP468" s="141"/>
      <c r="HQ468" s="141"/>
      <c r="HR468" s="141"/>
      <c r="HS468" s="141"/>
      <c r="HT468" s="141"/>
      <c r="HU468" s="141"/>
      <c r="HV468" s="141"/>
      <c r="HW468" s="141"/>
      <c r="HX468" s="141"/>
      <c r="HY468" s="141"/>
      <c r="HZ468" s="141"/>
      <c r="IA468" s="141"/>
      <c r="IB468" s="141"/>
      <c r="IC468" s="141"/>
      <c r="ID468" s="141"/>
      <c r="IE468" s="141"/>
      <c r="IF468" s="141"/>
      <c r="IG468" s="141"/>
      <c r="IH468" s="141"/>
      <c r="II468" s="141"/>
      <c r="IJ468" s="141"/>
      <c r="IK468" s="141"/>
      <c r="IL468" s="141"/>
      <c r="IM468" s="141"/>
      <c r="IN468" s="141"/>
      <c r="IO468" s="141"/>
      <c r="IP468" s="141"/>
      <c r="IQ468" s="141"/>
      <c r="IR468" s="141"/>
      <c r="IS468" s="141"/>
      <c r="IT468" s="141"/>
      <c r="IU468" s="141"/>
      <c r="IV468" s="141"/>
      <c r="IW468" s="141"/>
      <c r="IX468" s="141"/>
      <c r="IY468" s="141"/>
      <c r="IZ468" s="141"/>
      <c r="JA468" s="141"/>
      <c r="JB468" s="141"/>
      <c r="JC468" s="141"/>
      <c r="JD468" s="141"/>
      <c r="JE468" s="141"/>
      <c r="JF468" s="141"/>
      <c r="JG468" s="141"/>
      <c r="JH468" s="141"/>
      <c r="JI468" s="141"/>
      <c r="JJ468" s="141"/>
      <c r="JK468" s="141"/>
      <c r="JL468" s="141"/>
      <c r="JM468" s="141"/>
      <c r="JN468" s="141"/>
      <c r="JO468" s="141"/>
      <c r="JP468" s="141"/>
      <c r="JQ468" s="141"/>
      <c r="JR468" s="141"/>
      <c r="JS468" s="141"/>
      <c r="JT468" s="141"/>
      <c r="JU468" s="141"/>
      <c r="JV468" s="141"/>
      <c r="JW468" s="141"/>
      <c r="JX468" s="141"/>
      <c r="JY468" s="141"/>
      <c r="JZ468" s="141"/>
      <c r="KA468" s="141"/>
      <c r="KB468" s="141"/>
      <c r="KC468" s="141"/>
      <c r="KD468" s="141"/>
      <c r="KE468" s="141"/>
      <c r="KF468" s="141"/>
      <c r="KG468" s="141"/>
      <c r="KH468" s="141"/>
      <c r="KI468" s="141"/>
      <c r="KJ468" s="141"/>
      <c r="KK468" s="141"/>
      <c r="KL468" s="141"/>
      <c r="KM468" s="141"/>
      <c r="KN468" s="141"/>
      <c r="KO468" s="141"/>
      <c r="KP468" s="141"/>
      <c r="KQ468" s="141"/>
      <c r="KR468" s="141"/>
      <c r="KS468" s="141"/>
      <c r="KT468" s="141"/>
      <c r="KU468" s="141"/>
      <c r="KV468" s="141"/>
      <c r="KW468" s="141"/>
      <c r="KX468" s="141"/>
      <c r="KY468" s="141"/>
      <c r="KZ468" s="141"/>
      <c r="LA468" s="141"/>
      <c r="LB468" s="141"/>
      <c r="LC468" s="141"/>
      <c r="LD468" s="141"/>
      <c r="LE468" s="141"/>
      <c r="LF468" s="141"/>
      <c r="LG468" s="141"/>
      <c r="LH468" s="141"/>
      <c r="LI468" s="141"/>
      <c r="LJ468" s="141"/>
      <c r="LK468" s="141"/>
      <c r="LL468" s="141"/>
      <c r="LM468" s="141"/>
      <c r="LN468" s="141"/>
      <c r="LO468" s="141"/>
      <c r="LP468" s="141"/>
      <c r="LQ468" s="141"/>
      <c r="LR468" s="141"/>
      <c r="LS468" s="141"/>
      <c r="LT468" s="141"/>
      <c r="LU468" s="141"/>
      <c r="LV468" s="141"/>
      <c r="LW468" s="141"/>
      <c r="LX468" s="141"/>
      <c r="LY468" s="141"/>
      <c r="LZ468" s="141"/>
      <c r="MA468" s="141"/>
      <c r="MB468" s="141"/>
      <c r="MC468" s="141"/>
      <c r="MD468" s="141"/>
      <c r="ME468" s="141"/>
      <c r="MF468" s="141"/>
      <c r="MG468" s="141"/>
      <c r="MH468" s="141"/>
      <c r="MI468" s="141"/>
      <c r="MJ468" s="141"/>
      <c r="MK468" s="141"/>
      <c r="ML468" s="141"/>
      <c r="MM468" s="141"/>
      <c r="MN468" s="141"/>
      <c r="MO468" s="141"/>
      <c r="MP468" s="141"/>
      <c r="MQ468" s="141"/>
      <c r="MR468" s="141"/>
      <c r="MS468" s="141"/>
      <c r="MT468" s="141"/>
      <c r="MU468" s="141"/>
      <c r="MV468" s="141"/>
      <c r="MW468" s="141"/>
      <c r="MX468" s="141"/>
      <c r="MY468" s="141"/>
      <c r="MZ468" s="141"/>
      <c r="NA468" s="141"/>
      <c r="NB468" s="141"/>
      <c r="NC468" s="141"/>
      <c r="ND468" s="141"/>
      <c r="NE468" s="141"/>
      <c r="NF468" s="141"/>
      <c r="NG468" s="141"/>
      <c r="NH468" s="141"/>
      <c r="NI468" s="141"/>
      <c r="NJ468" s="141"/>
      <c r="NK468" s="141"/>
      <c r="NL468" s="141"/>
      <c r="NM468" s="141"/>
      <c r="NN468" s="141"/>
      <c r="NO468" s="141"/>
      <c r="NP468" s="141"/>
      <c r="NQ468" s="141"/>
      <c r="NR468" s="141"/>
      <c r="NS468" s="141"/>
      <c r="NT468" s="141"/>
      <c r="NU468" s="141"/>
      <c r="NV468" s="141"/>
      <c r="NW468" s="141"/>
      <c r="NX468" s="141"/>
      <c r="NY468" s="141"/>
      <c r="NZ468" s="141"/>
      <c r="OA468" s="141"/>
      <c r="OB468" s="141"/>
      <c r="OC468" s="141"/>
      <c r="OD468" s="141"/>
      <c r="OE468" s="141"/>
      <c r="OF468" s="141"/>
      <c r="OG468" s="141"/>
      <c r="OH468" s="141"/>
      <c r="OI468" s="141"/>
      <c r="OJ468" s="141"/>
      <c r="OK468" s="141"/>
      <c r="OL468" s="141"/>
      <c r="OM468" s="141"/>
      <c r="ON468" s="141"/>
      <c r="OO468" s="141"/>
      <c r="OP468" s="141"/>
      <c r="OQ468" s="141"/>
      <c r="OR468" s="141"/>
      <c r="OS468" s="141"/>
      <c r="OT468" s="141"/>
      <c r="OU468" s="141"/>
      <c r="OV468" s="141"/>
      <c r="OW468" s="141"/>
      <c r="OX468" s="141"/>
      <c r="OY468" s="141"/>
      <c r="OZ468" s="141"/>
      <c r="PA468" s="141"/>
      <c r="PB468" s="141"/>
      <c r="PC468" s="141"/>
      <c r="PD468" s="141"/>
      <c r="PE468" s="141"/>
      <c r="PF468" s="141"/>
      <c r="PG468" s="141"/>
      <c r="PH468" s="141"/>
      <c r="PI468" s="141"/>
      <c r="PJ468" s="141"/>
      <c r="PK468" s="141"/>
      <c r="PL468" s="141"/>
      <c r="PM468" s="141"/>
      <c r="PN468" s="141"/>
      <c r="PO468" s="141"/>
      <c r="PP468" s="141"/>
      <c r="PQ468" s="141"/>
      <c r="PR468" s="141"/>
      <c r="PS468" s="141"/>
      <c r="PT468" s="141"/>
      <c r="PU468" s="141"/>
      <c r="PV468" s="141"/>
      <c r="PW468" s="141"/>
      <c r="PX468" s="141"/>
      <c r="PY468" s="141"/>
      <c r="PZ468" s="141"/>
      <c r="QA468" s="141"/>
      <c r="QB468" s="141"/>
      <c r="QC468" s="141"/>
      <c r="QD468" s="141"/>
      <c r="QE468" s="141"/>
      <c r="QF468" s="141"/>
    </row>
    <row r="469" spans="1:449" s="145" customFormat="1" ht="118.5" hidden="1" customHeight="1">
      <c r="A469" s="252">
        <v>454</v>
      </c>
      <c r="B469" s="615" t="s">
        <v>959</v>
      </c>
      <c r="C469" s="616" t="s">
        <v>649</v>
      </c>
      <c r="D469" s="617" t="s">
        <v>344</v>
      </c>
      <c r="E469" s="617" t="s">
        <v>5624</v>
      </c>
      <c r="F469" s="616" t="s">
        <v>648</v>
      </c>
      <c r="G469" s="616" t="s">
        <v>649</v>
      </c>
      <c r="H469" s="617" t="s">
        <v>344</v>
      </c>
      <c r="I469" s="616" t="s">
        <v>5624</v>
      </c>
      <c r="J469" s="616" t="s">
        <v>687</v>
      </c>
      <c r="K469" s="616" t="s">
        <v>672</v>
      </c>
      <c r="L469" s="616" t="s">
        <v>673</v>
      </c>
      <c r="M469" s="616" t="s">
        <v>674</v>
      </c>
      <c r="N469" s="616" t="s">
        <v>675</v>
      </c>
      <c r="O469" s="617" t="s">
        <v>17</v>
      </c>
      <c r="P469" s="617" t="s">
        <v>21</v>
      </c>
      <c r="Q469" s="617" t="s">
        <v>482</v>
      </c>
      <c r="R469" s="617" t="s">
        <v>250</v>
      </c>
      <c r="S469" s="617" t="s">
        <v>5625</v>
      </c>
      <c r="T469" s="617">
        <v>1</v>
      </c>
      <c r="U469" s="617" t="s">
        <v>5626</v>
      </c>
      <c r="V469" s="617">
        <v>2021</v>
      </c>
      <c r="W469" s="618" t="s">
        <v>5627</v>
      </c>
      <c r="X469" s="617" t="s">
        <v>5628</v>
      </c>
      <c r="Y469" s="617" t="s">
        <v>5629</v>
      </c>
      <c r="Z469" s="617" t="s">
        <v>5630</v>
      </c>
      <c r="AA469" s="750">
        <v>1</v>
      </c>
      <c r="AB469" s="617" t="s">
        <v>5631</v>
      </c>
      <c r="AC469" s="617" t="s">
        <v>5632</v>
      </c>
      <c r="AD469" s="769">
        <v>1</v>
      </c>
      <c r="AE469" s="617" t="s">
        <v>5633</v>
      </c>
      <c r="AF469" s="770">
        <v>44617</v>
      </c>
      <c r="AG469" s="771">
        <v>44923</v>
      </c>
      <c r="AH469" s="624"/>
      <c r="AI469" s="617" t="s">
        <v>309</v>
      </c>
      <c r="AJ469" s="617" t="s">
        <v>309</v>
      </c>
      <c r="AK469" s="617">
        <f t="shared" si="68"/>
        <v>212</v>
      </c>
      <c r="AL469" s="753"/>
      <c r="AM469" s="696"/>
      <c r="AN469" s="696"/>
      <c r="AO469" s="696"/>
      <c r="AP469" s="697"/>
      <c r="AQ469" s="617"/>
      <c r="AR469" s="622"/>
      <c r="AS469" s="632"/>
      <c r="AT469" s="623"/>
      <c r="AU469" s="632"/>
      <c r="AV469" s="625"/>
      <c r="AW469" s="697"/>
      <c r="AX469" s="697"/>
      <c r="AY469" s="632"/>
      <c r="AZ469" s="625"/>
      <c r="BA469" s="629"/>
      <c r="BB469" s="630"/>
      <c r="BC469" s="630"/>
      <c r="BD469" s="630"/>
      <c r="BE469" s="630"/>
      <c r="BF469" s="630"/>
      <c r="BG469" s="617" t="s">
        <v>386</v>
      </c>
      <c r="BH469" s="622">
        <v>-44620</v>
      </c>
      <c r="BI469" s="625" t="s">
        <v>398</v>
      </c>
      <c r="BJ469" s="630"/>
      <c r="BK469" s="630"/>
      <c r="BL469" s="630"/>
      <c r="BM469" s="630"/>
      <c r="BN469" s="625"/>
      <c r="BO469" s="630"/>
      <c r="BP469" s="637" t="s">
        <v>293</v>
      </c>
      <c r="BQ469" s="638" t="s">
        <v>5634</v>
      </c>
      <c r="BR469" s="631">
        <v>44712</v>
      </c>
      <c r="BS469" s="632" t="s">
        <v>4707</v>
      </c>
      <c r="BT469" s="639">
        <v>0</v>
      </c>
      <c r="BU469" s="617" t="s">
        <v>386</v>
      </c>
      <c r="BV469" s="622">
        <v>-35</v>
      </c>
      <c r="BW469" s="625" t="s">
        <v>387</v>
      </c>
      <c r="BX469" s="698">
        <v>44729</v>
      </c>
      <c r="BY469" s="699" t="s">
        <v>5618</v>
      </c>
      <c r="BZ469" s="699" t="s">
        <v>1378</v>
      </c>
      <c r="CA469" s="756">
        <v>0</v>
      </c>
      <c r="CB469" s="641" t="s">
        <v>293</v>
      </c>
      <c r="CC469" s="113"/>
      <c r="CD469" s="637" t="s">
        <v>293</v>
      </c>
      <c r="CE469" s="642">
        <v>44823</v>
      </c>
      <c r="CF469" s="643" t="s">
        <v>5635</v>
      </c>
      <c r="CG469" s="644"/>
      <c r="CH469" s="772" t="s">
        <v>5630</v>
      </c>
      <c r="CI469" s="645">
        <v>0</v>
      </c>
      <c r="CJ469" s="617" t="str">
        <f t="shared" si="69"/>
        <v>SIN AVANCE</v>
      </c>
      <c r="CK469" s="622">
        <f t="shared" si="64"/>
        <v>212</v>
      </c>
      <c r="CL469" s="625" t="str">
        <f t="shared" si="65"/>
        <v>CON TIEMPO</v>
      </c>
      <c r="CM469" s="773">
        <v>44882</v>
      </c>
      <c r="CN469" s="635" t="s">
        <v>5636</v>
      </c>
      <c r="CO469" s="774" t="s">
        <v>559</v>
      </c>
      <c r="CP469" s="775">
        <v>0</v>
      </c>
      <c r="CQ469" s="641" t="s">
        <v>387</v>
      </c>
      <c r="CR469" s="113"/>
      <c r="CS469" s="249">
        <v>44963</v>
      </c>
      <c r="CT469" s="50" t="s">
        <v>5637</v>
      </c>
      <c r="CU469" s="50" t="s">
        <v>5638</v>
      </c>
      <c r="CV469" s="240" t="s">
        <v>5639</v>
      </c>
      <c r="CW469" s="124">
        <v>0</v>
      </c>
      <c r="CX469" s="235" t="str">
        <f t="shared" si="70"/>
        <v>SIN AVANCE</v>
      </c>
      <c r="CY469" s="223">
        <f t="shared" si="71"/>
        <v>212</v>
      </c>
      <c r="CZ469" s="221" t="str">
        <f>(IF(CQ469="CERRADO","NO APLICA ACCION CERRADA",IF(CY469&lt;=0,"VENCIDO",IF(AY469&lt;=$V$5,"POR VENCER","CON TIEMPO"))))</f>
        <v>POR VENCER</v>
      </c>
      <c r="DA469" s="776">
        <v>44971</v>
      </c>
      <c r="DB469" s="73" t="s">
        <v>5640</v>
      </c>
      <c r="DC469" s="777" t="s">
        <v>402</v>
      </c>
      <c r="DD469" s="136">
        <v>0</v>
      </c>
      <c r="DE469" s="97" t="s">
        <v>387</v>
      </c>
      <c r="DF469" s="113"/>
      <c r="DG469" s="604"/>
      <c r="DH469" s="604"/>
      <c r="DI469" s="604"/>
      <c r="DJ469" s="604"/>
      <c r="DK469" s="604"/>
      <c r="DL469" s="604"/>
      <c r="DM469" s="604"/>
      <c r="DN469" s="604"/>
      <c r="DO469" s="604"/>
      <c r="DP469" s="604"/>
      <c r="DQ469" s="604"/>
      <c r="DR469" s="604"/>
      <c r="DS469" s="604"/>
      <c r="DT469" s="604"/>
      <c r="DU469" s="604"/>
      <c r="DV469" s="604"/>
      <c r="DW469" s="604"/>
      <c r="DX469" s="604"/>
      <c r="DY469" s="604"/>
      <c r="DZ469" s="604"/>
      <c r="EA469" s="604"/>
      <c r="EB469" s="604"/>
      <c r="EC469" s="604"/>
      <c r="ED469" s="604"/>
      <c r="EE469" s="604"/>
      <c r="EF469" s="604"/>
      <c r="EG469" s="604"/>
      <c r="EH469" s="604"/>
      <c r="EI469" s="604"/>
      <c r="EJ469" s="604"/>
      <c r="EK469" s="604"/>
      <c r="EL469" s="604"/>
      <c r="EM469" s="604"/>
      <c r="EN469" s="604"/>
      <c r="EO469" s="604"/>
      <c r="EP469" s="604"/>
      <c r="EQ469" s="604"/>
      <c r="ER469" s="604"/>
      <c r="ES469" s="604"/>
      <c r="ET469" s="604"/>
      <c r="EU469" s="604"/>
      <c r="EV469" s="604"/>
      <c r="EW469" s="604"/>
      <c r="EX469" s="604"/>
      <c r="EY469" s="604"/>
      <c r="EZ469" s="604"/>
      <c r="FA469" s="604"/>
      <c r="FB469" s="604"/>
      <c r="FC469" s="604"/>
      <c r="FD469" s="604"/>
      <c r="FE469" s="604"/>
      <c r="FF469" s="604"/>
      <c r="FG469" s="604"/>
      <c r="FH469" s="604"/>
      <c r="FI469" s="604"/>
      <c r="FJ469" s="604"/>
      <c r="FK469" s="604"/>
      <c r="FL469" s="604"/>
      <c r="FM469" s="604"/>
      <c r="FN469" s="604"/>
      <c r="FO469" s="604"/>
      <c r="FP469" s="604"/>
      <c r="FQ469" s="604"/>
      <c r="FR469" s="604"/>
      <c r="FS469" s="604"/>
      <c r="FT469" s="604"/>
      <c r="FU469" s="604"/>
      <c r="FV469" s="604"/>
      <c r="FW469" s="604"/>
      <c r="FX469" s="604"/>
      <c r="FY469" s="604"/>
      <c r="FZ469" s="604"/>
      <c r="GA469" s="604"/>
      <c r="GB469" s="604"/>
      <c r="GC469" s="604"/>
      <c r="GD469" s="604"/>
      <c r="GE469" s="604"/>
      <c r="GF469" s="604"/>
      <c r="GG469" s="604"/>
      <c r="GH469" s="604"/>
      <c r="GI469" s="604"/>
      <c r="GJ469" s="604"/>
      <c r="GK469" s="604"/>
      <c r="GL469" s="604"/>
      <c r="GM469" s="604"/>
      <c r="GN469" s="604"/>
      <c r="GO469" s="604"/>
      <c r="GP469" s="604"/>
      <c r="GQ469" s="604"/>
      <c r="GR469" s="604"/>
      <c r="GS469" s="604"/>
      <c r="GT469" s="604"/>
      <c r="GU469" s="604"/>
      <c r="GV469" s="604"/>
      <c r="GW469" s="604"/>
      <c r="GX469" s="604"/>
      <c r="GY469" s="604"/>
      <c r="GZ469" s="604"/>
      <c r="HA469" s="604"/>
      <c r="HB469" s="604"/>
      <c r="HC469" s="604"/>
      <c r="HD469" s="604"/>
      <c r="HE469" s="604"/>
      <c r="HF469" s="604"/>
      <c r="HG469" s="604"/>
      <c r="HH469" s="604"/>
      <c r="HI469" s="604"/>
      <c r="HJ469" s="604"/>
      <c r="HK469" s="604"/>
      <c r="HL469" s="604"/>
      <c r="HM469" s="604"/>
      <c r="HN469" s="604"/>
      <c r="HO469" s="604"/>
      <c r="HP469" s="604"/>
      <c r="HQ469" s="604"/>
      <c r="HR469" s="604"/>
      <c r="HS469" s="604"/>
      <c r="HT469" s="604"/>
      <c r="HU469" s="604"/>
      <c r="HV469" s="604"/>
      <c r="HW469" s="604"/>
      <c r="HX469" s="604"/>
      <c r="HY469" s="604"/>
      <c r="HZ469" s="604"/>
      <c r="IA469" s="604"/>
      <c r="IB469" s="604"/>
      <c r="IC469" s="604"/>
      <c r="ID469" s="604"/>
      <c r="IE469" s="604"/>
      <c r="IF469" s="604"/>
      <c r="IG469" s="604"/>
      <c r="IH469" s="604"/>
      <c r="II469" s="604"/>
      <c r="IJ469" s="604"/>
      <c r="IK469" s="604"/>
      <c r="IL469" s="604"/>
      <c r="IM469" s="604"/>
      <c r="IN469" s="604"/>
      <c r="IO469" s="604"/>
      <c r="IP469" s="604"/>
      <c r="IQ469" s="604"/>
      <c r="IR469" s="604"/>
      <c r="IS469" s="604"/>
      <c r="IT469" s="604"/>
      <c r="IU469" s="604"/>
      <c r="IV469" s="604"/>
      <c r="IW469" s="604"/>
      <c r="IX469" s="604"/>
      <c r="IY469" s="604"/>
      <c r="IZ469" s="604"/>
      <c r="JA469" s="604"/>
      <c r="JB469" s="604"/>
      <c r="JC469" s="604"/>
      <c r="JD469" s="604"/>
      <c r="JE469" s="604"/>
      <c r="JF469" s="604"/>
      <c r="JG469" s="604"/>
      <c r="JH469" s="604"/>
      <c r="JI469" s="604"/>
      <c r="JJ469" s="604"/>
      <c r="JK469" s="604"/>
      <c r="JL469" s="604"/>
      <c r="JM469" s="604"/>
      <c r="JN469" s="604"/>
      <c r="JO469" s="604"/>
      <c r="JP469" s="604"/>
      <c r="JQ469" s="604"/>
      <c r="JR469" s="604"/>
      <c r="JS469" s="604"/>
      <c r="JT469" s="604"/>
      <c r="JU469" s="604"/>
      <c r="JV469" s="604"/>
      <c r="JW469" s="604"/>
      <c r="JX469" s="604"/>
      <c r="JY469" s="604"/>
      <c r="JZ469" s="604"/>
      <c r="KA469" s="604"/>
      <c r="KB469" s="604"/>
      <c r="KC469" s="604"/>
      <c r="KD469" s="604"/>
      <c r="KE469" s="604"/>
      <c r="KF469" s="604"/>
      <c r="KG469" s="604"/>
      <c r="KH469" s="604"/>
      <c r="KI469" s="604"/>
      <c r="KJ469" s="604"/>
      <c r="KK469" s="604"/>
      <c r="KL469" s="604"/>
      <c r="KM469" s="604"/>
      <c r="KN469" s="604"/>
      <c r="KO469" s="604"/>
      <c r="KP469" s="604"/>
      <c r="KQ469" s="604"/>
      <c r="KR469" s="604"/>
      <c r="KS469" s="604"/>
      <c r="KT469" s="604"/>
      <c r="KU469" s="604"/>
      <c r="KV469" s="604"/>
      <c r="KW469" s="604"/>
      <c r="KX469" s="604"/>
      <c r="KY469" s="604"/>
      <c r="KZ469" s="604"/>
      <c r="LA469" s="604"/>
      <c r="LB469" s="604"/>
      <c r="LC469" s="604"/>
      <c r="LD469" s="604"/>
      <c r="LE469" s="604"/>
      <c r="LF469" s="604"/>
      <c r="LG469" s="604"/>
      <c r="LH469" s="604"/>
      <c r="LI469" s="604"/>
      <c r="LJ469" s="604"/>
      <c r="LK469" s="604"/>
      <c r="LL469" s="604"/>
      <c r="LM469" s="604"/>
      <c r="LN469" s="604"/>
      <c r="LO469" s="604"/>
      <c r="LP469" s="604"/>
      <c r="LQ469" s="604"/>
      <c r="LR469" s="604"/>
      <c r="LS469" s="604"/>
      <c r="LT469" s="604"/>
      <c r="LU469" s="604"/>
      <c r="LV469" s="604"/>
      <c r="LW469" s="604"/>
      <c r="LX469" s="604"/>
      <c r="LY469" s="604"/>
      <c r="LZ469" s="604"/>
      <c r="MA469" s="604"/>
      <c r="MB469" s="604"/>
      <c r="MC469" s="604"/>
      <c r="MD469" s="604"/>
      <c r="ME469" s="604"/>
      <c r="MF469" s="604"/>
      <c r="MG469" s="604"/>
      <c r="MH469" s="604"/>
      <c r="MI469" s="604"/>
      <c r="MJ469" s="604"/>
      <c r="MK469" s="604"/>
      <c r="ML469" s="604"/>
      <c r="MM469" s="604"/>
      <c r="MN469" s="604"/>
      <c r="MO469" s="604"/>
      <c r="MP469" s="604"/>
      <c r="MQ469" s="604"/>
      <c r="MR469" s="604"/>
      <c r="MS469" s="604"/>
      <c r="MT469" s="604"/>
      <c r="MU469" s="604"/>
      <c r="MV469" s="604"/>
      <c r="MW469" s="604"/>
      <c r="MX469" s="604"/>
      <c r="MY469" s="604"/>
      <c r="MZ469" s="604"/>
      <c r="NA469" s="604"/>
      <c r="NB469" s="604"/>
      <c r="NC469" s="604"/>
      <c r="ND469" s="604"/>
      <c r="NE469" s="604"/>
      <c r="NF469" s="604"/>
      <c r="NG469" s="604"/>
      <c r="NH469" s="604"/>
      <c r="NI469" s="604"/>
      <c r="NJ469" s="604"/>
      <c r="NK469" s="604"/>
      <c r="NL469" s="604"/>
      <c r="NM469" s="604"/>
      <c r="NN469" s="604"/>
      <c r="NO469" s="604"/>
      <c r="NP469" s="604"/>
      <c r="NQ469" s="604"/>
      <c r="NR469" s="604"/>
      <c r="NS469" s="604"/>
      <c r="NT469" s="604"/>
      <c r="NU469" s="604"/>
      <c r="NV469" s="604"/>
      <c r="NW469" s="604"/>
      <c r="NX469" s="604"/>
      <c r="NY469" s="604"/>
      <c r="NZ469" s="604"/>
      <c r="OA469" s="604"/>
      <c r="OB469" s="604"/>
      <c r="OC469" s="604"/>
      <c r="OD469" s="604"/>
      <c r="OE469" s="604"/>
      <c r="OF469" s="604"/>
      <c r="OG469" s="604"/>
      <c r="OH469" s="604"/>
      <c r="OI469" s="604"/>
      <c r="OJ469" s="604"/>
      <c r="OK469" s="604"/>
      <c r="OL469" s="604"/>
      <c r="OM469" s="604"/>
      <c r="ON469" s="604"/>
      <c r="OO469" s="604"/>
      <c r="OP469" s="604"/>
      <c r="OQ469" s="604"/>
      <c r="OR469" s="604"/>
      <c r="OS469" s="604"/>
      <c r="OT469" s="604"/>
      <c r="OU469" s="604"/>
      <c r="OV469" s="604"/>
      <c r="OW469" s="604"/>
      <c r="OX469" s="604"/>
      <c r="OY469" s="604"/>
      <c r="OZ469" s="604"/>
      <c r="PA469" s="604"/>
      <c r="PB469" s="604"/>
      <c r="PC469" s="604"/>
      <c r="PD469" s="604"/>
      <c r="PE469" s="604"/>
      <c r="PF469" s="604"/>
      <c r="PG469" s="604"/>
      <c r="PH469" s="604"/>
      <c r="PI469" s="604"/>
      <c r="PJ469" s="604"/>
      <c r="PK469" s="604"/>
      <c r="PL469" s="604"/>
      <c r="PM469" s="604"/>
      <c r="PN469" s="604"/>
      <c r="PO469" s="604"/>
      <c r="PP469" s="604"/>
      <c r="PQ469" s="604"/>
      <c r="PR469" s="604"/>
      <c r="PS469" s="604"/>
      <c r="PT469" s="604"/>
      <c r="PU469" s="604"/>
      <c r="PV469" s="604"/>
      <c r="PW469" s="604"/>
      <c r="PX469" s="604"/>
      <c r="PY469" s="604"/>
      <c r="PZ469" s="604"/>
      <c r="QA469" s="604"/>
      <c r="QB469" s="604"/>
      <c r="QC469" s="604"/>
      <c r="QD469" s="604"/>
      <c r="QE469" s="604"/>
      <c r="QF469" s="604"/>
      <c r="QG469" s="604"/>
    </row>
    <row r="470" spans="1:449" s="145" customFormat="1" ht="118.5" hidden="1" customHeight="1">
      <c r="A470" s="252">
        <v>455</v>
      </c>
      <c r="B470" s="253" t="s">
        <v>959</v>
      </c>
      <c r="C470" s="215" t="s">
        <v>649</v>
      </c>
      <c r="D470" s="213" t="s">
        <v>344</v>
      </c>
      <c r="E470" s="213" t="s">
        <v>5641</v>
      </c>
      <c r="F470" s="215" t="s">
        <v>648</v>
      </c>
      <c r="G470" s="215" t="s">
        <v>649</v>
      </c>
      <c r="H470" s="213" t="s">
        <v>344</v>
      </c>
      <c r="I470" s="215" t="s">
        <v>5641</v>
      </c>
      <c r="J470" s="215" t="s">
        <v>687</v>
      </c>
      <c r="K470" s="215" t="s">
        <v>672</v>
      </c>
      <c r="L470" s="215" t="s">
        <v>673</v>
      </c>
      <c r="M470" s="215" t="s">
        <v>674</v>
      </c>
      <c r="N470" s="215" t="s">
        <v>675</v>
      </c>
      <c r="O470" s="213" t="s">
        <v>17</v>
      </c>
      <c r="P470" s="213" t="s">
        <v>21</v>
      </c>
      <c r="Q470" s="213" t="s">
        <v>482</v>
      </c>
      <c r="R470" s="213" t="s">
        <v>250</v>
      </c>
      <c r="S470" s="213" t="s">
        <v>5642</v>
      </c>
      <c r="T470" s="213">
        <v>1</v>
      </c>
      <c r="U470" s="213" t="s">
        <v>5626</v>
      </c>
      <c r="V470" s="213">
        <v>2021</v>
      </c>
      <c r="W470" s="255" t="s">
        <v>5627</v>
      </c>
      <c r="X470" s="213" t="s">
        <v>5628</v>
      </c>
      <c r="Y470" s="213" t="s">
        <v>5629</v>
      </c>
      <c r="Z470" s="213" t="s">
        <v>5643</v>
      </c>
      <c r="AA470" s="273">
        <v>2</v>
      </c>
      <c r="AB470" s="213" t="s">
        <v>5644</v>
      </c>
      <c r="AC470" s="213" t="s">
        <v>5645</v>
      </c>
      <c r="AD470" s="285">
        <v>1</v>
      </c>
      <c r="AE470" s="213" t="s">
        <v>5646</v>
      </c>
      <c r="AF470" s="315">
        <v>44683</v>
      </c>
      <c r="AG470" s="315">
        <v>44867</v>
      </c>
      <c r="AH470" s="257"/>
      <c r="AI470" s="213" t="s">
        <v>309</v>
      </c>
      <c r="AJ470" s="213" t="s">
        <v>309</v>
      </c>
      <c r="AK470" s="213">
        <f t="shared" si="68"/>
        <v>156</v>
      </c>
      <c r="AL470" s="278"/>
      <c r="AM470" s="316"/>
      <c r="AN470" s="316"/>
      <c r="AO470" s="316"/>
      <c r="AP470" s="317"/>
      <c r="AQ470" s="213"/>
      <c r="AR470" s="223"/>
      <c r="AS470" s="279"/>
      <c r="AT470" s="262"/>
      <c r="AU470" s="279"/>
      <c r="AV470" s="221"/>
      <c r="AW470" s="317"/>
      <c r="AX470" s="317"/>
      <c r="AY470" s="279"/>
      <c r="AZ470" s="221"/>
      <c r="BA470" s="225"/>
      <c r="BB470" s="267"/>
      <c r="BC470" s="267"/>
      <c r="BD470" s="267"/>
      <c r="BE470" s="267"/>
      <c r="BF470" s="267"/>
      <c r="BG470" s="213" t="s">
        <v>386</v>
      </c>
      <c r="BH470" s="223">
        <v>-44620</v>
      </c>
      <c r="BI470" s="221" t="s">
        <v>398</v>
      </c>
      <c r="BJ470" s="267"/>
      <c r="BK470" s="267"/>
      <c r="BL470" s="267"/>
      <c r="BM470" s="267"/>
      <c r="BN470" s="221"/>
      <c r="BO470" s="267"/>
      <c r="BP470" s="268" t="s">
        <v>293</v>
      </c>
      <c r="BQ470" s="62" t="s">
        <v>2701</v>
      </c>
      <c r="BR470" s="269">
        <v>44712</v>
      </c>
      <c r="BS470" s="233" t="s">
        <v>4707</v>
      </c>
      <c r="BT470" s="234">
        <v>0</v>
      </c>
      <c r="BU470" s="235" t="s">
        <v>386</v>
      </c>
      <c r="BV470" s="223">
        <v>156</v>
      </c>
      <c r="BW470" s="221" t="s">
        <v>398</v>
      </c>
      <c r="BX470" s="307">
        <v>44729</v>
      </c>
      <c r="BY470" s="291" t="s">
        <v>5618</v>
      </c>
      <c r="BZ470" s="291" t="s">
        <v>1378</v>
      </c>
      <c r="CA470" s="475">
        <v>0</v>
      </c>
      <c r="CB470" s="236" t="s">
        <v>293</v>
      </c>
      <c r="CC470" s="94"/>
      <c r="CD470" s="268" t="s">
        <v>293</v>
      </c>
      <c r="CE470" s="237">
        <v>44823</v>
      </c>
      <c r="CF470" s="742" t="s">
        <v>5635</v>
      </c>
      <c r="CG470" s="495"/>
      <c r="CH470" s="597" t="s">
        <v>5647</v>
      </c>
      <c r="CI470" s="109">
        <v>0</v>
      </c>
      <c r="CJ470" s="235" t="str">
        <f t="shared" si="69"/>
        <v>SIN AVANCE</v>
      </c>
      <c r="CK470" s="223">
        <f t="shared" si="64"/>
        <v>156</v>
      </c>
      <c r="CL470" s="221" t="str">
        <f t="shared" si="65"/>
        <v>CON TIEMPO</v>
      </c>
      <c r="CM470" s="335">
        <v>44882</v>
      </c>
      <c r="CN470" s="336" t="s">
        <v>5636</v>
      </c>
      <c r="CO470" s="95" t="s">
        <v>559</v>
      </c>
      <c r="CP470" s="337">
        <v>0</v>
      </c>
      <c r="CQ470" s="281" t="s">
        <v>293</v>
      </c>
      <c r="CR470" s="94"/>
      <c r="CS470" s="249">
        <v>44963</v>
      </c>
      <c r="CT470" s="22" t="s">
        <v>5648</v>
      </c>
      <c r="CU470" s="50"/>
      <c r="CV470" s="50" t="s">
        <v>5649</v>
      </c>
      <c r="CW470" s="124">
        <v>0</v>
      </c>
      <c r="CX470" s="235" t="str">
        <f t="shared" si="70"/>
        <v>SIN AVANCE</v>
      </c>
      <c r="CY470" s="223">
        <f t="shared" si="71"/>
        <v>156</v>
      </c>
      <c r="CZ470" s="221" t="str">
        <f>(IF(CQ470="CERRADO","NO APLICA ACCION CERRADA",IF(CY470&lt;=0,"VENCIDO",IF(AY470&lt;=$V$5,"POR VENCER","CON TIEMPO"))))</f>
        <v>POR VENCER</v>
      </c>
      <c r="DA470" s="711">
        <v>44971</v>
      </c>
      <c r="DB470" s="82" t="s">
        <v>5649</v>
      </c>
      <c r="DC470" s="105" t="s">
        <v>402</v>
      </c>
      <c r="DD470" s="106">
        <v>0</v>
      </c>
      <c r="DE470" s="97" t="s">
        <v>387</v>
      </c>
      <c r="DF470" s="94"/>
      <c r="DG470" s="141"/>
      <c r="DH470" s="141"/>
      <c r="DI470" s="141"/>
      <c r="DJ470" s="141"/>
      <c r="DK470" s="141"/>
      <c r="DL470" s="141"/>
      <c r="DM470" s="141"/>
      <c r="DN470" s="141"/>
      <c r="DO470" s="141"/>
      <c r="DP470" s="141"/>
      <c r="DQ470" s="141"/>
      <c r="DR470" s="141"/>
      <c r="DS470" s="141"/>
      <c r="DT470" s="141"/>
      <c r="DU470" s="141"/>
      <c r="DV470" s="141"/>
      <c r="DW470" s="141"/>
      <c r="DX470" s="141"/>
      <c r="DY470" s="141"/>
      <c r="DZ470" s="141"/>
      <c r="EA470" s="141"/>
      <c r="EB470" s="141"/>
      <c r="EC470" s="141"/>
      <c r="ED470" s="141"/>
      <c r="EE470" s="141"/>
      <c r="EF470" s="141"/>
      <c r="EG470" s="141"/>
      <c r="EH470" s="141"/>
      <c r="EI470" s="141"/>
      <c r="EJ470" s="141"/>
      <c r="EK470" s="141"/>
      <c r="EL470" s="141"/>
      <c r="EM470" s="141"/>
      <c r="EN470" s="141"/>
      <c r="EO470" s="141"/>
      <c r="EP470" s="141"/>
      <c r="EQ470" s="141"/>
      <c r="ER470" s="141"/>
      <c r="ES470" s="141"/>
      <c r="ET470" s="141"/>
      <c r="EU470" s="141"/>
      <c r="EV470" s="141"/>
      <c r="EW470" s="141"/>
      <c r="EX470" s="141"/>
      <c r="EY470" s="141"/>
      <c r="EZ470" s="141"/>
      <c r="FA470" s="141"/>
      <c r="FB470" s="141"/>
      <c r="FC470" s="141"/>
      <c r="FD470" s="141"/>
      <c r="FE470" s="141"/>
      <c r="FF470" s="141"/>
      <c r="FG470" s="141"/>
      <c r="FH470" s="141"/>
      <c r="FI470" s="141"/>
      <c r="FJ470" s="141"/>
      <c r="FK470" s="141"/>
      <c r="FL470" s="141"/>
      <c r="FM470" s="141"/>
      <c r="FN470" s="141"/>
      <c r="FO470" s="141"/>
      <c r="FP470" s="141"/>
      <c r="FQ470" s="141"/>
      <c r="FR470" s="141"/>
      <c r="FS470" s="141"/>
      <c r="FT470" s="141"/>
      <c r="FU470" s="141"/>
      <c r="FV470" s="141"/>
      <c r="FW470" s="141"/>
      <c r="FX470" s="141"/>
      <c r="FY470" s="141"/>
      <c r="FZ470" s="141"/>
      <c r="GA470" s="141"/>
      <c r="GB470" s="141"/>
      <c r="GC470" s="141"/>
      <c r="GD470" s="141"/>
      <c r="GE470" s="141"/>
      <c r="GF470" s="141"/>
      <c r="GG470" s="141"/>
      <c r="GH470" s="141"/>
      <c r="GI470" s="141"/>
      <c r="GJ470" s="141"/>
      <c r="GK470" s="141"/>
      <c r="GL470" s="141"/>
      <c r="GM470" s="141"/>
      <c r="GN470" s="141"/>
      <c r="GO470" s="141"/>
      <c r="GP470" s="141"/>
      <c r="GQ470" s="141"/>
      <c r="GR470" s="141"/>
      <c r="GS470" s="141"/>
      <c r="GT470" s="141"/>
      <c r="GU470" s="141"/>
      <c r="GV470" s="141"/>
      <c r="GW470" s="141"/>
      <c r="GX470" s="141"/>
      <c r="GY470" s="141"/>
      <c r="GZ470" s="141"/>
      <c r="HA470" s="141"/>
      <c r="HB470" s="141"/>
      <c r="HC470" s="141"/>
      <c r="HD470" s="141"/>
      <c r="HE470" s="141"/>
      <c r="HF470" s="141"/>
      <c r="HG470" s="141"/>
      <c r="HH470" s="141"/>
      <c r="HI470" s="141"/>
      <c r="HJ470" s="141"/>
      <c r="HK470" s="141"/>
      <c r="HL470" s="141"/>
      <c r="HM470" s="141"/>
      <c r="HN470" s="141"/>
      <c r="HO470" s="141"/>
      <c r="HP470" s="141"/>
      <c r="HQ470" s="141"/>
      <c r="HR470" s="141"/>
      <c r="HS470" s="141"/>
      <c r="HT470" s="141"/>
      <c r="HU470" s="141"/>
      <c r="HV470" s="141"/>
      <c r="HW470" s="141"/>
      <c r="HX470" s="141"/>
      <c r="HY470" s="141"/>
      <c r="HZ470" s="141"/>
      <c r="IA470" s="141"/>
      <c r="IB470" s="141"/>
      <c r="IC470" s="141"/>
      <c r="ID470" s="141"/>
      <c r="IE470" s="141"/>
      <c r="IF470" s="141"/>
      <c r="IG470" s="141"/>
      <c r="IH470" s="141"/>
      <c r="II470" s="141"/>
      <c r="IJ470" s="141"/>
      <c r="IK470" s="141"/>
      <c r="IL470" s="141"/>
      <c r="IM470" s="141"/>
      <c r="IN470" s="141"/>
      <c r="IO470" s="141"/>
      <c r="IP470" s="141"/>
      <c r="IQ470" s="141"/>
      <c r="IR470" s="141"/>
      <c r="IS470" s="141"/>
      <c r="IT470" s="141"/>
      <c r="IU470" s="141"/>
      <c r="IV470" s="141"/>
      <c r="IW470" s="141"/>
      <c r="IX470" s="141"/>
      <c r="IY470" s="141"/>
      <c r="IZ470" s="141"/>
      <c r="JA470" s="141"/>
      <c r="JB470" s="141"/>
      <c r="JC470" s="141"/>
      <c r="JD470" s="141"/>
      <c r="JE470" s="141"/>
      <c r="JF470" s="141"/>
      <c r="JG470" s="141"/>
      <c r="JH470" s="141"/>
      <c r="JI470" s="141"/>
      <c r="JJ470" s="141"/>
      <c r="JK470" s="141"/>
      <c r="JL470" s="141"/>
      <c r="JM470" s="141"/>
      <c r="JN470" s="141"/>
      <c r="JO470" s="141"/>
      <c r="JP470" s="141"/>
      <c r="JQ470" s="141"/>
      <c r="JR470" s="141"/>
      <c r="JS470" s="141"/>
      <c r="JT470" s="141"/>
      <c r="JU470" s="141"/>
      <c r="JV470" s="141"/>
      <c r="JW470" s="141"/>
      <c r="JX470" s="141"/>
      <c r="JY470" s="141"/>
      <c r="JZ470" s="141"/>
      <c r="KA470" s="141"/>
      <c r="KB470" s="141"/>
      <c r="KC470" s="141"/>
      <c r="KD470" s="141"/>
      <c r="KE470" s="141"/>
      <c r="KF470" s="141"/>
      <c r="KG470" s="141"/>
      <c r="KH470" s="141"/>
      <c r="KI470" s="141"/>
      <c r="KJ470" s="141"/>
      <c r="KK470" s="141"/>
      <c r="KL470" s="141"/>
      <c r="KM470" s="141"/>
      <c r="KN470" s="141"/>
      <c r="KO470" s="141"/>
      <c r="KP470" s="141"/>
      <c r="KQ470" s="141"/>
      <c r="KR470" s="141"/>
      <c r="KS470" s="141"/>
      <c r="KT470" s="141"/>
      <c r="KU470" s="141"/>
      <c r="KV470" s="141"/>
      <c r="KW470" s="141"/>
      <c r="KX470" s="141"/>
      <c r="KY470" s="141"/>
      <c r="KZ470" s="141"/>
      <c r="LA470" s="141"/>
      <c r="LB470" s="141"/>
      <c r="LC470" s="141"/>
      <c r="LD470" s="141"/>
      <c r="LE470" s="141"/>
      <c r="LF470" s="141"/>
      <c r="LG470" s="141"/>
      <c r="LH470" s="141"/>
      <c r="LI470" s="141"/>
      <c r="LJ470" s="141"/>
      <c r="LK470" s="141"/>
      <c r="LL470" s="141"/>
      <c r="LM470" s="141"/>
      <c r="LN470" s="141"/>
      <c r="LO470" s="141"/>
      <c r="LP470" s="141"/>
      <c r="LQ470" s="141"/>
      <c r="LR470" s="141"/>
      <c r="LS470" s="141"/>
      <c r="LT470" s="141"/>
      <c r="LU470" s="141"/>
      <c r="LV470" s="141"/>
      <c r="LW470" s="141"/>
      <c r="LX470" s="141"/>
      <c r="LY470" s="141"/>
      <c r="LZ470" s="141"/>
      <c r="MA470" s="141"/>
      <c r="MB470" s="141"/>
      <c r="MC470" s="141"/>
      <c r="MD470" s="141"/>
      <c r="ME470" s="141"/>
      <c r="MF470" s="141"/>
      <c r="MG470" s="141"/>
      <c r="MH470" s="141"/>
      <c r="MI470" s="141"/>
      <c r="MJ470" s="141"/>
      <c r="MK470" s="141"/>
      <c r="ML470" s="141"/>
      <c r="MM470" s="141"/>
      <c r="MN470" s="141"/>
      <c r="MO470" s="141"/>
      <c r="MP470" s="141"/>
      <c r="MQ470" s="141"/>
      <c r="MR470" s="141"/>
      <c r="MS470" s="141"/>
      <c r="MT470" s="141"/>
      <c r="MU470" s="141"/>
      <c r="MV470" s="141"/>
      <c r="MW470" s="141"/>
      <c r="MX470" s="141"/>
      <c r="MY470" s="141"/>
      <c r="MZ470" s="141"/>
      <c r="NA470" s="141"/>
      <c r="NB470" s="141"/>
      <c r="NC470" s="141"/>
      <c r="ND470" s="141"/>
      <c r="NE470" s="141"/>
      <c r="NF470" s="141"/>
      <c r="NG470" s="141"/>
      <c r="NH470" s="141"/>
      <c r="NI470" s="141"/>
      <c r="NJ470" s="141"/>
      <c r="NK470" s="141"/>
      <c r="NL470" s="141"/>
      <c r="NM470" s="141"/>
      <c r="NN470" s="141"/>
      <c r="NO470" s="141"/>
      <c r="NP470" s="141"/>
      <c r="NQ470" s="141"/>
      <c r="NR470" s="141"/>
      <c r="NS470" s="141"/>
      <c r="NT470" s="141"/>
      <c r="NU470" s="141"/>
      <c r="NV470" s="141"/>
      <c r="NW470" s="141"/>
      <c r="NX470" s="141"/>
      <c r="NY470" s="141"/>
      <c r="NZ470" s="141"/>
      <c r="OA470" s="141"/>
      <c r="OB470" s="141"/>
      <c r="OC470" s="141"/>
      <c r="OD470" s="141"/>
      <c r="OE470" s="141"/>
      <c r="OF470" s="141"/>
      <c r="OG470" s="141"/>
      <c r="OH470" s="141"/>
      <c r="OI470" s="141"/>
      <c r="OJ470" s="141"/>
      <c r="OK470" s="141"/>
      <c r="OL470" s="141"/>
      <c r="OM470" s="141"/>
      <c r="ON470" s="141"/>
      <c r="OO470" s="141"/>
      <c r="OP470" s="141"/>
      <c r="OQ470" s="141"/>
      <c r="OR470" s="141"/>
      <c r="OS470" s="141"/>
      <c r="OT470" s="141"/>
      <c r="OU470" s="141"/>
      <c r="OV470" s="141"/>
      <c r="OW470" s="141"/>
      <c r="OX470" s="141"/>
      <c r="OY470" s="141"/>
      <c r="OZ470" s="141"/>
      <c r="PA470" s="141"/>
      <c r="PB470" s="141"/>
      <c r="PC470" s="141"/>
      <c r="PD470" s="141"/>
      <c r="PE470" s="141"/>
      <c r="PF470" s="141"/>
      <c r="PG470" s="141"/>
      <c r="PH470" s="141"/>
      <c r="PI470" s="141"/>
      <c r="PJ470" s="141"/>
      <c r="PK470" s="141"/>
      <c r="PL470" s="141"/>
      <c r="PM470" s="141"/>
      <c r="PN470" s="141"/>
      <c r="PO470" s="141"/>
      <c r="PP470" s="141"/>
      <c r="PQ470" s="141"/>
      <c r="PR470" s="141"/>
      <c r="PS470" s="141"/>
      <c r="PT470" s="141"/>
      <c r="PU470" s="141"/>
      <c r="PV470" s="141"/>
      <c r="PW470" s="141"/>
      <c r="PX470" s="141"/>
      <c r="PY470" s="141"/>
      <c r="PZ470" s="141"/>
      <c r="QA470" s="141"/>
      <c r="QB470" s="141"/>
      <c r="QC470" s="141"/>
      <c r="QD470" s="141"/>
      <c r="QE470" s="141"/>
      <c r="QF470" s="141"/>
    </row>
    <row r="471" spans="1:449" s="340" customFormat="1" ht="118.5" hidden="1" customHeight="1">
      <c r="A471" s="252">
        <v>456</v>
      </c>
      <c r="B471" s="253" t="s">
        <v>959</v>
      </c>
      <c r="C471" s="215" t="s">
        <v>649</v>
      </c>
      <c r="D471" s="213" t="s">
        <v>344</v>
      </c>
      <c r="E471" s="213" t="s">
        <v>5641</v>
      </c>
      <c r="F471" s="215" t="s">
        <v>648</v>
      </c>
      <c r="G471" s="215" t="s">
        <v>649</v>
      </c>
      <c r="H471" s="213" t="s">
        <v>344</v>
      </c>
      <c r="I471" s="215" t="s">
        <v>5641</v>
      </c>
      <c r="J471" s="215" t="s">
        <v>652</v>
      </c>
      <c r="K471" s="215" t="s">
        <v>694</v>
      </c>
      <c r="L471" s="215" t="s">
        <v>695</v>
      </c>
      <c r="M471" s="215" t="s">
        <v>696</v>
      </c>
      <c r="N471" s="215" t="s">
        <v>697</v>
      </c>
      <c r="O471" s="213" t="s">
        <v>17</v>
      </c>
      <c r="P471" s="213" t="s">
        <v>21</v>
      </c>
      <c r="Q471" s="213" t="s">
        <v>482</v>
      </c>
      <c r="R471" s="213" t="s">
        <v>250</v>
      </c>
      <c r="S471" s="213" t="s">
        <v>5650</v>
      </c>
      <c r="T471" s="213">
        <v>1</v>
      </c>
      <c r="U471" s="213" t="s">
        <v>5626</v>
      </c>
      <c r="V471" s="213">
        <v>2021</v>
      </c>
      <c r="W471" s="255" t="s">
        <v>5627</v>
      </c>
      <c r="X471" s="213" t="s">
        <v>5628</v>
      </c>
      <c r="Y471" s="213" t="s">
        <v>5651</v>
      </c>
      <c r="Z471" s="213" t="s">
        <v>5652</v>
      </c>
      <c r="AA471" s="273">
        <v>3</v>
      </c>
      <c r="AB471" s="213" t="s">
        <v>5653</v>
      </c>
      <c r="AC471" s="213" t="s">
        <v>5654</v>
      </c>
      <c r="AD471" s="285">
        <v>1</v>
      </c>
      <c r="AE471" s="213" t="s">
        <v>5655</v>
      </c>
      <c r="AF471" s="315">
        <v>44617</v>
      </c>
      <c r="AG471" s="315">
        <v>44676</v>
      </c>
      <c r="AH471" s="260">
        <v>44900</v>
      </c>
      <c r="AI471" s="213" t="s">
        <v>309</v>
      </c>
      <c r="AJ471" s="213" t="s">
        <v>309</v>
      </c>
      <c r="AK471" s="213">
        <f t="shared" si="68"/>
        <v>-35</v>
      </c>
      <c r="AL471" s="278"/>
      <c r="AM471" s="316"/>
      <c r="AN471" s="316"/>
      <c r="AO471" s="316"/>
      <c r="AP471" s="317"/>
      <c r="AQ471" s="213"/>
      <c r="AR471" s="223"/>
      <c r="AS471" s="279"/>
      <c r="AT471" s="262"/>
      <c r="AU471" s="279"/>
      <c r="AV471" s="221"/>
      <c r="AW471" s="317"/>
      <c r="AX471" s="317"/>
      <c r="AY471" s="279"/>
      <c r="AZ471" s="221"/>
      <c r="BA471" s="225"/>
      <c r="BB471" s="267"/>
      <c r="BC471" s="267"/>
      <c r="BD471" s="267"/>
      <c r="BE471" s="267"/>
      <c r="BF471" s="267"/>
      <c r="BG471" s="213" t="s">
        <v>386</v>
      </c>
      <c r="BH471" s="223">
        <v>-44620</v>
      </c>
      <c r="BI471" s="221" t="s">
        <v>398</v>
      </c>
      <c r="BJ471" s="267"/>
      <c r="BK471" s="267"/>
      <c r="BL471" s="267"/>
      <c r="BM471" s="267"/>
      <c r="BN471" s="221"/>
      <c r="BO471" s="267"/>
      <c r="BP471" s="268" t="s">
        <v>293</v>
      </c>
      <c r="BQ471" s="62" t="s">
        <v>5634</v>
      </c>
      <c r="BR471" s="269">
        <v>44712</v>
      </c>
      <c r="BS471" s="233" t="s">
        <v>4707</v>
      </c>
      <c r="BT471" s="234">
        <v>0</v>
      </c>
      <c r="BU471" s="235" t="s">
        <v>386</v>
      </c>
      <c r="BV471" s="223">
        <v>-35</v>
      </c>
      <c r="BW471" s="221" t="s">
        <v>387</v>
      </c>
      <c r="BX471" s="307">
        <v>44729</v>
      </c>
      <c r="BY471" s="291" t="s">
        <v>5618</v>
      </c>
      <c r="BZ471" s="291" t="s">
        <v>1378</v>
      </c>
      <c r="CA471" s="475">
        <v>0</v>
      </c>
      <c r="CB471" s="236" t="s">
        <v>293</v>
      </c>
      <c r="CC471" s="94"/>
      <c r="CD471" s="268" t="s">
        <v>293</v>
      </c>
      <c r="CE471" s="237">
        <v>44823</v>
      </c>
      <c r="CF471" s="57" t="s">
        <v>5656</v>
      </c>
      <c r="CG471" s="20" t="s">
        <v>5657</v>
      </c>
      <c r="CH471" s="495" t="s">
        <v>1236</v>
      </c>
      <c r="CI471" s="109">
        <v>1</v>
      </c>
      <c r="CJ471" s="235" t="str">
        <f t="shared" si="69"/>
        <v>CUMPLIMIENTO TOTAL</v>
      </c>
      <c r="CK471" s="223">
        <f t="shared" si="64"/>
        <v>-35</v>
      </c>
      <c r="CL471" s="221" t="str">
        <f t="shared" si="65"/>
        <v>VENCIDO</v>
      </c>
      <c r="CM471" s="335">
        <v>44882</v>
      </c>
      <c r="CN471" s="336" t="s">
        <v>5658</v>
      </c>
      <c r="CO471" s="95" t="s">
        <v>559</v>
      </c>
      <c r="CP471" s="337">
        <v>1</v>
      </c>
      <c r="CQ471" s="281" t="s">
        <v>294</v>
      </c>
      <c r="CR471" s="94"/>
      <c r="CS471" s="249">
        <v>44963</v>
      </c>
      <c r="CT471" s="82" t="s">
        <v>1125</v>
      </c>
      <c r="CU471" s="82" t="s">
        <v>339</v>
      </c>
      <c r="CV471" s="107">
        <v>1</v>
      </c>
      <c r="CW471" s="110">
        <v>1</v>
      </c>
      <c r="CX471" s="235" t="str">
        <f t="shared" si="70"/>
        <v>CUMPLIMIENTO TOTAL</v>
      </c>
      <c r="CY471" s="223" t="str">
        <f t="shared" si="71"/>
        <v>NO APLICA ACCION CERRADA</v>
      </c>
      <c r="CZ471" s="221" t="str">
        <f>(IF(CQ471="CERRADO","NO APLICA ACCION CERRADA",IF(CW471&lt;=0,"VENCIDO",IF(AY471&lt;=$V$5,"POR VENCER","CON TIEMPO"))))</f>
        <v>NO APLICA ACCION CERRADA</v>
      </c>
      <c r="DA471" s="239" t="s">
        <v>328</v>
      </c>
      <c r="DB471" s="82" t="s">
        <v>1125</v>
      </c>
      <c r="DC471" s="82" t="s">
        <v>339</v>
      </c>
      <c r="DD471" s="107">
        <v>1</v>
      </c>
      <c r="DE471" s="97" t="s">
        <v>294</v>
      </c>
      <c r="DF471" s="94"/>
      <c r="DG471" s="141"/>
      <c r="DH471" s="141"/>
      <c r="DI471" s="141"/>
      <c r="DJ471" s="141"/>
      <c r="DK471" s="141"/>
      <c r="DL471" s="141"/>
      <c r="DM471" s="141"/>
      <c r="DN471" s="141"/>
      <c r="DO471" s="141"/>
      <c r="DP471" s="141"/>
      <c r="DQ471" s="141"/>
      <c r="DR471" s="141"/>
      <c r="DS471" s="141"/>
      <c r="DT471" s="141"/>
      <c r="DU471" s="141"/>
      <c r="DV471" s="141"/>
      <c r="DW471" s="141"/>
      <c r="DX471" s="141"/>
      <c r="DY471" s="141"/>
      <c r="DZ471" s="141"/>
      <c r="EA471" s="141"/>
      <c r="EB471" s="141"/>
      <c r="EC471" s="141"/>
      <c r="ED471" s="141"/>
      <c r="EE471" s="141"/>
      <c r="EF471" s="141"/>
      <c r="EG471" s="141"/>
      <c r="EH471" s="141"/>
      <c r="EI471" s="141"/>
      <c r="EJ471" s="141"/>
      <c r="EK471" s="141"/>
      <c r="EL471" s="141"/>
      <c r="EM471" s="141"/>
      <c r="EN471" s="141"/>
      <c r="EO471" s="141"/>
      <c r="EP471" s="141"/>
      <c r="EQ471" s="141"/>
      <c r="ER471" s="141"/>
      <c r="ES471" s="141"/>
      <c r="ET471" s="141"/>
      <c r="EU471" s="141"/>
      <c r="EV471" s="141"/>
      <c r="EW471" s="141"/>
      <c r="EX471" s="141"/>
      <c r="EY471" s="141"/>
      <c r="EZ471" s="141"/>
      <c r="FA471" s="141"/>
      <c r="FB471" s="141"/>
      <c r="FC471" s="141"/>
      <c r="FD471" s="141"/>
      <c r="FE471" s="141"/>
      <c r="FF471" s="141"/>
      <c r="FG471" s="141"/>
      <c r="FH471" s="141"/>
      <c r="FI471" s="141"/>
      <c r="FJ471" s="141"/>
      <c r="FK471" s="141"/>
      <c r="FL471" s="141"/>
      <c r="FM471" s="141"/>
      <c r="FN471" s="141"/>
      <c r="FO471" s="141"/>
      <c r="FP471" s="141"/>
      <c r="FQ471" s="141"/>
      <c r="FR471" s="141"/>
      <c r="FS471" s="141"/>
      <c r="FT471" s="141"/>
      <c r="FU471" s="141"/>
      <c r="FV471" s="141"/>
      <c r="FW471" s="141"/>
      <c r="FX471" s="141"/>
      <c r="FY471" s="141"/>
      <c r="FZ471" s="141"/>
      <c r="GA471" s="141"/>
      <c r="GB471" s="141"/>
      <c r="GC471" s="141"/>
      <c r="GD471" s="141"/>
      <c r="GE471" s="141"/>
      <c r="GF471" s="141"/>
      <c r="GG471" s="141"/>
      <c r="GH471" s="141"/>
      <c r="GI471" s="141"/>
      <c r="GJ471" s="141"/>
      <c r="GK471" s="141"/>
      <c r="GL471" s="141"/>
      <c r="GM471" s="141"/>
      <c r="GN471" s="141"/>
      <c r="GO471" s="141"/>
      <c r="GP471" s="141"/>
      <c r="GQ471" s="141"/>
      <c r="GR471" s="141"/>
      <c r="GS471" s="141"/>
      <c r="GT471" s="141"/>
      <c r="GU471" s="141"/>
      <c r="GV471" s="141"/>
      <c r="GW471" s="141"/>
      <c r="GX471" s="141"/>
      <c r="GY471" s="141"/>
      <c r="GZ471" s="141"/>
      <c r="HA471" s="141"/>
      <c r="HB471" s="141"/>
      <c r="HC471" s="141"/>
      <c r="HD471" s="141"/>
      <c r="HE471" s="141"/>
      <c r="HF471" s="141"/>
      <c r="HG471" s="141"/>
      <c r="HH471" s="141"/>
      <c r="HI471" s="141"/>
      <c r="HJ471" s="141"/>
      <c r="HK471" s="141"/>
      <c r="HL471" s="141"/>
      <c r="HM471" s="141"/>
      <c r="HN471" s="141"/>
      <c r="HO471" s="141"/>
      <c r="HP471" s="141"/>
      <c r="HQ471" s="141"/>
      <c r="HR471" s="141"/>
      <c r="HS471" s="141"/>
      <c r="HT471" s="141"/>
      <c r="HU471" s="141"/>
      <c r="HV471" s="141"/>
      <c r="HW471" s="141"/>
      <c r="HX471" s="141"/>
      <c r="HY471" s="141"/>
      <c r="HZ471" s="141"/>
      <c r="IA471" s="141"/>
      <c r="IB471" s="141"/>
      <c r="IC471" s="141"/>
      <c r="ID471" s="141"/>
      <c r="IE471" s="141"/>
      <c r="IF471" s="141"/>
      <c r="IG471" s="141"/>
      <c r="IH471" s="141"/>
      <c r="II471" s="141"/>
      <c r="IJ471" s="141"/>
      <c r="IK471" s="141"/>
      <c r="IL471" s="141"/>
      <c r="IM471" s="141"/>
      <c r="IN471" s="141"/>
      <c r="IO471" s="141"/>
      <c r="IP471" s="141"/>
      <c r="IQ471" s="141"/>
      <c r="IR471" s="141"/>
      <c r="IS471" s="141"/>
      <c r="IT471" s="141"/>
      <c r="IU471" s="141"/>
      <c r="IV471" s="141"/>
      <c r="IW471" s="141"/>
      <c r="IX471" s="141"/>
      <c r="IY471" s="141"/>
      <c r="IZ471" s="141"/>
      <c r="JA471" s="141"/>
      <c r="JB471" s="141"/>
      <c r="JC471" s="141"/>
      <c r="JD471" s="141"/>
      <c r="JE471" s="141"/>
      <c r="JF471" s="141"/>
      <c r="JG471" s="141"/>
      <c r="JH471" s="141"/>
      <c r="JI471" s="141"/>
      <c r="JJ471" s="141"/>
      <c r="JK471" s="141"/>
      <c r="JL471" s="141"/>
      <c r="JM471" s="141"/>
      <c r="JN471" s="141"/>
      <c r="JO471" s="141"/>
      <c r="JP471" s="141"/>
      <c r="JQ471" s="141"/>
      <c r="JR471" s="141"/>
      <c r="JS471" s="141"/>
      <c r="JT471" s="141"/>
      <c r="JU471" s="141"/>
      <c r="JV471" s="141"/>
      <c r="JW471" s="141"/>
      <c r="JX471" s="141"/>
      <c r="JY471" s="141"/>
      <c r="JZ471" s="141"/>
      <c r="KA471" s="141"/>
      <c r="KB471" s="141"/>
      <c r="KC471" s="141"/>
      <c r="KD471" s="141"/>
      <c r="KE471" s="141"/>
      <c r="KF471" s="141"/>
      <c r="KG471" s="141"/>
      <c r="KH471" s="141"/>
      <c r="KI471" s="141"/>
      <c r="KJ471" s="141"/>
      <c r="KK471" s="141"/>
      <c r="KL471" s="141"/>
      <c r="KM471" s="141"/>
      <c r="KN471" s="141"/>
      <c r="KO471" s="141"/>
      <c r="KP471" s="141"/>
      <c r="KQ471" s="141"/>
      <c r="KR471" s="141"/>
      <c r="KS471" s="141"/>
      <c r="KT471" s="141"/>
      <c r="KU471" s="141"/>
      <c r="KV471" s="141"/>
      <c r="KW471" s="141"/>
      <c r="KX471" s="141"/>
      <c r="KY471" s="141"/>
      <c r="KZ471" s="141"/>
      <c r="LA471" s="141"/>
      <c r="LB471" s="141"/>
      <c r="LC471" s="141"/>
      <c r="LD471" s="141"/>
      <c r="LE471" s="141"/>
      <c r="LF471" s="141"/>
      <c r="LG471" s="141"/>
      <c r="LH471" s="141"/>
      <c r="LI471" s="141"/>
      <c r="LJ471" s="141"/>
      <c r="LK471" s="141"/>
      <c r="LL471" s="141"/>
      <c r="LM471" s="141"/>
      <c r="LN471" s="141"/>
      <c r="LO471" s="141"/>
      <c r="LP471" s="141"/>
      <c r="LQ471" s="141"/>
      <c r="LR471" s="141"/>
      <c r="LS471" s="141"/>
      <c r="LT471" s="141"/>
      <c r="LU471" s="141"/>
      <c r="LV471" s="141"/>
      <c r="LW471" s="141"/>
      <c r="LX471" s="141"/>
      <c r="LY471" s="141"/>
      <c r="LZ471" s="141"/>
      <c r="MA471" s="141"/>
      <c r="MB471" s="141"/>
      <c r="MC471" s="141"/>
      <c r="MD471" s="141"/>
      <c r="ME471" s="141"/>
      <c r="MF471" s="141"/>
      <c r="MG471" s="141"/>
      <c r="MH471" s="141"/>
      <c r="MI471" s="141"/>
      <c r="MJ471" s="141"/>
      <c r="MK471" s="141"/>
      <c r="ML471" s="141"/>
      <c r="MM471" s="141"/>
      <c r="MN471" s="141"/>
      <c r="MO471" s="141"/>
      <c r="MP471" s="141"/>
      <c r="MQ471" s="141"/>
      <c r="MR471" s="141"/>
      <c r="MS471" s="141"/>
      <c r="MT471" s="141"/>
      <c r="MU471" s="141"/>
      <c r="MV471" s="141"/>
      <c r="MW471" s="141"/>
      <c r="MX471" s="141"/>
      <c r="MY471" s="141"/>
      <c r="MZ471" s="141"/>
      <c r="NA471" s="141"/>
      <c r="NB471" s="141"/>
      <c r="NC471" s="141"/>
      <c r="ND471" s="141"/>
      <c r="NE471" s="141"/>
      <c r="NF471" s="141"/>
      <c r="NG471" s="141"/>
      <c r="NH471" s="141"/>
      <c r="NI471" s="141"/>
      <c r="NJ471" s="141"/>
      <c r="NK471" s="141"/>
      <c r="NL471" s="141"/>
      <c r="NM471" s="141"/>
      <c r="NN471" s="141"/>
      <c r="NO471" s="141"/>
      <c r="NP471" s="141"/>
      <c r="NQ471" s="141"/>
      <c r="NR471" s="141"/>
      <c r="NS471" s="141"/>
      <c r="NT471" s="141"/>
      <c r="NU471" s="141"/>
      <c r="NV471" s="141"/>
      <c r="NW471" s="141"/>
      <c r="NX471" s="141"/>
      <c r="NY471" s="141"/>
      <c r="NZ471" s="141"/>
      <c r="OA471" s="141"/>
      <c r="OB471" s="141"/>
      <c r="OC471" s="141"/>
      <c r="OD471" s="141"/>
      <c r="OE471" s="141"/>
      <c r="OF471" s="141"/>
      <c r="OG471" s="141"/>
      <c r="OH471" s="141"/>
      <c r="OI471" s="141"/>
      <c r="OJ471" s="141"/>
      <c r="OK471" s="141"/>
      <c r="OL471" s="141"/>
      <c r="OM471" s="141"/>
      <c r="ON471" s="141"/>
      <c r="OO471" s="141"/>
      <c r="OP471" s="141"/>
      <c r="OQ471" s="141"/>
      <c r="OR471" s="141"/>
      <c r="OS471" s="141"/>
      <c r="OT471" s="141"/>
      <c r="OU471" s="141"/>
      <c r="OV471" s="141"/>
      <c r="OW471" s="141"/>
      <c r="OX471" s="141"/>
      <c r="OY471" s="141"/>
      <c r="OZ471" s="141"/>
      <c r="PA471" s="141"/>
      <c r="PB471" s="141"/>
      <c r="PC471" s="141"/>
      <c r="PD471" s="141"/>
      <c r="PE471" s="141"/>
      <c r="PF471" s="141"/>
      <c r="PG471" s="141"/>
      <c r="PH471" s="141"/>
      <c r="PI471" s="141"/>
      <c r="PJ471" s="141"/>
      <c r="PK471" s="141"/>
      <c r="PL471" s="141"/>
      <c r="PM471" s="141"/>
      <c r="PN471" s="141"/>
      <c r="PO471" s="141"/>
      <c r="PP471" s="141"/>
      <c r="PQ471" s="141"/>
      <c r="PR471" s="141"/>
      <c r="PS471" s="141"/>
      <c r="PT471" s="141"/>
      <c r="PU471" s="141"/>
      <c r="PV471" s="141"/>
      <c r="PW471" s="141"/>
      <c r="PX471" s="141"/>
      <c r="PY471" s="141"/>
      <c r="PZ471" s="141"/>
      <c r="QA471" s="141"/>
      <c r="QB471" s="141"/>
      <c r="QC471" s="141"/>
      <c r="QD471" s="141"/>
      <c r="QE471" s="141"/>
      <c r="QF471" s="141"/>
      <c r="QG471" s="145"/>
    </row>
    <row r="472" spans="1:449" s="145" customFormat="1" ht="99" hidden="1" customHeight="1">
      <c r="A472" s="252">
        <v>457</v>
      </c>
      <c r="B472" s="253" t="s">
        <v>959</v>
      </c>
      <c r="C472" s="215" t="s">
        <v>649</v>
      </c>
      <c r="D472" s="213" t="s">
        <v>344</v>
      </c>
      <c r="E472" s="213" t="s">
        <v>5659</v>
      </c>
      <c r="F472" s="215" t="s">
        <v>648</v>
      </c>
      <c r="G472" s="215" t="s">
        <v>649</v>
      </c>
      <c r="H472" s="213" t="s">
        <v>344</v>
      </c>
      <c r="I472" s="215" t="s">
        <v>5659</v>
      </c>
      <c r="J472" s="215" t="s">
        <v>671</v>
      </c>
      <c r="K472" s="215" t="s">
        <v>672</v>
      </c>
      <c r="L472" s="215" t="s">
        <v>673</v>
      </c>
      <c r="M472" s="215" t="s">
        <v>674</v>
      </c>
      <c r="N472" s="215" t="s">
        <v>675</v>
      </c>
      <c r="O472" s="213" t="s">
        <v>596</v>
      </c>
      <c r="P472" s="213" t="s">
        <v>205</v>
      </c>
      <c r="Q472" s="213" t="s">
        <v>482</v>
      </c>
      <c r="R472" s="213" t="s">
        <v>250</v>
      </c>
      <c r="S472" s="213" t="s">
        <v>5660</v>
      </c>
      <c r="T472" s="213">
        <v>1</v>
      </c>
      <c r="U472" s="213" t="s">
        <v>5626</v>
      </c>
      <c r="V472" s="213">
        <v>2021</v>
      </c>
      <c r="W472" s="255" t="s">
        <v>5627</v>
      </c>
      <c r="X472" s="213" t="s">
        <v>5661</v>
      </c>
      <c r="Y472" s="213" t="s">
        <v>5662</v>
      </c>
      <c r="Z472" s="213" t="s">
        <v>5663</v>
      </c>
      <c r="AA472" s="273">
        <v>1</v>
      </c>
      <c r="AB472" s="213" t="s">
        <v>5664</v>
      </c>
      <c r="AC472" s="213" t="s">
        <v>5665</v>
      </c>
      <c r="AD472" s="285">
        <v>1</v>
      </c>
      <c r="AE472" s="213" t="s">
        <v>5666</v>
      </c>
      <c r="AF472" s="315">
        <v>44617</v>
      </c>
      <c r="AG472" s="315">
        <v>44676</v>
      </c>
      <c r="AH472" s="257"/>
      <c r="AI472" s="213" t="s">
        <v>309</v>
      </c>
      <c r="AJ472" s="213" t="s">
        <v>309</v>
      </c>
      <c r="AK472" s="213">
        <f t="shared" si="68"/>
        <v>-35</v>
      </c>
      <c r="AL472" s="278"/>
      <c r="AM472" s="316"/>
      <c r="AN472" s="316"/>
      <c r="AO472" s="316"/>
      <c r="AP472" s="317"/>
      <c r="AQ472" s="213"/>
      <c r="AR472" s="223"/>
      <c r="AS472" s="279"/>
      <c r="AT472" s="262"/>
      <c r="AU472" s="279"/>
      <c r="AV472" s="221"/>
      <c r="AW472" s="317"/>
      <c r="AX472" s="317"/>
      <c r="AY472" s="279"/>
      <c r="AZ472" s="221"/>
      <c r="BA472" s="225"/>
      <c r="BB472" s="267"/>
      <c r="BC472" s="267"/>
      <c r="BD472" s="267"/>
      <c r="BE472" s="267"/>
      <c r="BF472" s="267"/>
      <c r="BG472" s="213" t="s">
        <v>386</v>
      </c>
      <c r="BH472" s="223">
        <v>-44620</v>
      </c>
      <c r="BI472" s="221" t="s">
        <v>398</v>
      </c>
      <c r="BJ472" s="267"/>
      <c r="BK472" s="267"/>
      <c r="BL472" s="267"/>
      <c r="BM472" s="267"/>
      <c r="BN472" s="221"/>
      <c r="BO472" s="267"/>
      <c r="BP472" s="268" t="s">
        <v>293</v>
      </c>
      <c r="BQ472" s="62" t="s">
        <v>5667</v>
      </c>
      <c r="BR472" s="269">
        <v>44712</v>
      </c>
      <c r="BS472" s="233" t="s">
        <v>4707</v>
      </c>
      <c r="BT472" s="234">
        <v>0</v>
      </c>
      <c r="BU472" s="235" t="s">
        <v>386</v>
      </c>
      <c r="BV472" s="223">
        <v>-35</v>
      </c>
      <c r="BW472" s="221" t="s">
        <v>387</v>
      </c>
      <c r="BX472" s="307">
        <v>44729</v>
      </c>
      <c r="BY472" s="291" t="s">
        <v>5618</v>
      </c>
      <c r="BZ472" s="291" t="s">
        <v>1378</v>
      </c>
      <c r="CA472" s="475">
        <v>0</v>
      </c>
      <c r="CB472" s="236" t="s">
        <v>293</v>
      </c>
      <c r="CC472" s="94"/>
      <c r="CD472" s="268" t="s">
        <v>293</v>
      </c>
      <c r="CE472" s="237">
        <v>44823</v>
      </c>
      <c r="CF472" s="57" t="s">
        <v>5668</v>
      </c>
      <c r="CG472" s="20" t="s">
        <v>5669</v>
      </c>
      <c r="CH472" s="20" t="s">
        <v>5663</v>
      </c>
      <c r="CI472" s="109">
        <v>0</v>
      </c>
      <c r="CJ472" s="235" t="str">
        <f t="shared" si="69"/>
        <v>SIN AVANCE</v>
      </c>
      <c r="CK472" s="223">
        <f t="shared" si="64"/>
        <v>-35</v>
      </c>
      <c r="CL472" s="221" t="str">
        <f t="shared" si="65"/>
        <v>VENCIDO</v>
      </c>
      <c r="CM472" s="335">
        <v>44882</v>
      </c>
      <c r="CN472" s="336" t="s">
        <v>5670</v>
      </c>
      <c r="CO472" s="95" t="s">
        <v>559</v>
      </c>
      <c r="CP472" s="337">
        <v>0</v>
      </c>
      <c r="CQ472" s="236" t="s">
        <v>387</v>
      </c>
      <c r="CR472" s="94"/>
      <c r="CS472" s="249">
        <v>44963</v>
      </c>
      <c r="CT472" s="778" t="s">
        <v>5671</v>
      </c>
      <c r="CU472" s="19" t="s">
        <v>5672</v>
      </c>
      <c r="CV472" s="20" t="s">
        <v>1692</v>
      </c>
      <c r="CW472" s="109">
        <v>1</v>
      </c>
      <c r="CX472" s="235" t="str">
        <f t="shared" si="70"/>
        <v>CUMPLIMIENTO TOTAL</v>
      </c>
      <c r="CY472" s="223">
        <f t="shared" si="71"/>
        <v>-35</v>
      </c>
      <c r="CZ472" s="221" t="str">
        <f>(IF(CQ472="CERRADO","NO APLICA ACCION CERRADA",IF(CY472&lt;=0,"VENCIDO",IF(AY472&lt;=$V$5,"POR VENCER","CON TIEMPO"))))</f>
        <v>VENCIDO</v>
      </c>
      <c r="DA472" s="711">
        <v>44971</v>
      </c>
      <c r="DB472" s="69" t="s">
        <v>5673</v>
      </c>
      <c r="DC472" s="105" t="s">
        <v>402</v>
      </c>
      <c r="DD472" s="106">
        <v>1</v>
      </c>
      <c r="DE472" s="97" t="s">
        <v>294</v>
      </c>
      <c r="DF472" s="94"/>
      <c r="DG472" s="141"/>
      <c r="DH472" s="141"/>
      <c r="DI472" s="141"/>
      <c r="DJ472" s="141"/>
      <c r="DK472" s="141"/>
      <c r="DL472" s="141"/>
      <c r="DM472" s="141"/>
      <c r="DN472" s="141"/>
      <c r="DO472" s="141"/>
      <c r="DP472" s="141"/>
      <c r="DQ472" s="141"/>
      <c r="DR472" s="141"/>
      <c r="DS472" s="141"/>
      <c r="DT472" s="141"/>
      <c r="DU472" s="141"/>
      <c r="DV472" s="141"/>
      <c r="DW472" s="141"/>
      <c r="DX472" s="141"/>
      <c r="DY472" s="141"/>
      <c r="DZ472" s="141"/>
      <c r="EA472" s="141"/>
      <c r="EB472" s="141"/>
      <c r="EC472" s="141"/>
      <c r="ED472" s="141"/>
      <c r="EE472" s="141"/>
      <c r="EF472" s="141"/>
      <c r="EG472" s="141"/>
      <c r="EH472" s="141"/>
      <c r="EI472" s="141"/>
      <c r="EJ472" s="141"/>
      <c r="EK472" s="141"/>
      <c r="EL472" s="141"/>
      <c r="EM472" s="141"/>
      <c r="EN472" s="141"/>
      <c r="EO472" s="141"/>
      <c r="EP472" s="141"/>
      <c r="EQ472" s="141"/>
      <c r="ER472" s="141"/>
      <c r="ES472" s="141"/>
      <c r="ET472" s="141"/>
      <c r="EU472" s="141"/>
      <c r="EV472" s="141"/>
      <c r="EW472" s="141"/>
      <c r="EX472" s="141"/>
      <c r="EY472" s="141"/>
      <c r="EZ472" s="141"/>
      <c r="FA472" s="141"/>
      <c r="FB472" s="141"/>
      <c r="FC472" s="141"/>
      <c r="FD472" s="141"/>
      <c r="FE472" s="141"/>
      <c r="FF472" s="141"/>
      <c r="FG472" s="141"/>
      <c r="FH472" s="141"/>
      <c r="FI472" s="141"/>
      <c r="FJ472" s="141"/>
      <c r="FK472" s="141"/>
      <c r="FL472" s="141"/>
      <c r="FM472" s="141"/>
      <c r="FN472" s="141"/>
      <c r="FO472" s="141"/>
      <c r="FP472" s="141"/>
      <c r="FQ472" s="141"/>
      <c r="FR472" s="141"/>
      <c r="FS472" s="141"/>
      <c r="FT472" s="141"/>
      <c r="FU472" s="141"/>
      <c r="FV472" s="141"/>
      <c r="FW472" s="141"/>
      <c r="FX472" s="141"/>
      <c r="FY472" s="141"/>
      <c r="FZ472" s="141"/>
      <c r="GA472" s="141"/>
      <c r="GB472" s="141"/>
      <c r="GC472" s="141"/>
      <c r="GD472" s="141"/>
      <c r="GE472" s="141"/>
      <c r="GF472" s="141"/>
      <c r="GG472" s="141"/>
      <c r="GH472" s="141"/>
      <c r="GI472" s="141"/>
      <c r="GJ472" s="141"/>
      <c r="GK472" s="141"/>
      <c r="GL472" s="141"/>
      <c r="GM472" s="141"/>
      <c r="GN472" s="141"/>
      <c r="GO472" s="141"/>
      <c r="GP472" s="141"/>
      <c r="GQ472" s="141"/>
      <c r="GR472" s="141"/>
      <c r="GS472" s="141"/>
      <c r="GT472" s="141"/>
      <c r="GU472" s="141"/>
      <c r="GV472" s="141"/>
      <c r="GW472" s="141"/>
      <c r="GX472" s="141"/>
      <c r="GY472" s="141"/>
      <c r="GZ472" s="141"/>
      <c r="HA472" s="141"/>
      <c r="HB472" s="141"/>
      <c r="HC472" s="141"/>
      <c r="HD472" s="141"/>
      <c r="HE472" s="141"/>
      <c r="HF472" s="141"/>
      <c r="HG472" s="141"/>
      <c r="HH472" s="141"/>
      <c r="HI472" s="141"/>
      <c r="HJ472" s="141"/>
      <c r="HK472" s="141"/>
      <c r="HL472" s="141"/>
      <c r="HM472" s="141"/>
      <c r="HN472" s="141"/>
      <c r="HO472" s="141"/>
      <c r="HP472" s="141"/>
      <c r="HQ472" s="141"/>
      <c r="HR472" s="141"/>
      <c r="HS472" s="141"/>
      <c r="HT472" s="141"/>
      <c r="HU472" s="141"/>
      <c r="HV472" s="141"/>
      <c r="HW472" s="141"/>
      <c r="HX472" s="141"/>
      <c r="HY472" s="141"/>
      <c r="HZ472" s="141"/>
      <c r="IA472" s="141"/>
      <c r="IB472" s="141"/>
      <c r="IC472" s="141"/>
      <c r="ID472" s="141"/>
      <c r="IE472" s="141"/>
      <c r="IF472" s="141"/>
      <c r="IG472" s="141"/>
      <c r="IH472" s="141"/>
      <c r="II472" s="141"/>
      <c r="IJ472" s="141"/>
      <c r="IK472" s="141"/>
      <c r="IL472" s="141"/>
      <c r="IM472" s="141"/>
      <c r="IN472" s="141"/>
      <c r="IO472" s="141"/>
      <c r="IP472" s="141"/>
      <c r="IQ472" s="141"/>
      <c r="IR472" s="141"/>
      <c r="IS472" s="141"/>
      <c r="IT472" s="141"/>
      <c r="IU472" s="141"/>
      <c r="IV472" s="141"/>
      <c r="IW472" s="141"/>
      <c r="IX472" s="141"/>
      <c r="IY472" s="141"/>
      <c r="IZ472" s="141"/>
      <c r="JA472" s="141"/>
      <c r="JB472" s="141"/>
      <c r="JC472" s="141"/>
      <c r="JD472" s="141"/>
      <c r="JE472" s="141"/>
      <c r="JF472" s="141"/>
      <c r="JG472" s="141"/>
      <c r="JH472" s="141"/>
      <c r="JI472" s="141"/>
      <c r="JJ472" s="141"/>
      <c r="JK472" s="141"/>
      <c r="JL472" s="141"/>
      <c r="JM472" s="141"/>
      <c r="JN472" s="141"/>
      <c r="JO472" s="141"/>
      <c r="JP472" s="141"/>
      <c r="JQ472" s="141"/>
      <c r="JR472" s="141"/>
      <c r="JS472" s="141"/>
      <c r="JT472" s="141"/>
      <c r="JU472" s="141"/>
      <c r="JV472" s="141"/>
      <c r="JW472" s="141"/>
      <c r="JX472" s="141"/>
      <c r="JY472" s="141"/>
      <c r="JZ472" s="141"/>
      <c r="KA472" s="141"/>
      <c r="KB472" s="141"/>
      <c r="KC472" s="141"/>
      <c r="KD472" s="141"/>
      <c r="KE472" s="141"/>
      <c r="KF472" s="141"/>
      <c r="KG472" s="141"/>
      <c r="KH472" s="141"/>
      <c r="KI472" s="141"/>
      <c r="KJ472" s="141"/>
      <c r="KK472" s="141"/>
      <c r="KL472" s="141"/>
      <c r="KM472" s="141"/>
      <c r="KN472" s="141"/>
      <c r="KO472" s="141"/>
      <c r="KP472" s="141"/>
      <c r="KQ472" s="141"/>
      <c r="KR472" s="141"/>
      <c r="KS472" s="141"/>
      <c r="KT472" s="141"/>
      <c r="KU472" s="141"/>
      <c r="KV472" s="141"/>
      <c r="KW472" s="141"/>
      <c r="KX472" s="141"/>
      <c r="KY472" s="141"/>
      <c r="KZ472" s="141"/>
      <c r="LA472" s="141"/>
      <c r="LB472" s="141"/>
      <c r="LC472" s="141"/>
      <c r="LD472" s="141"/>
      <c r="LE472" s="141"/>
      <c r="LF472" s="141"/>
      <c r="LG472" s="141"/>
      <c r="LH472" s="141"/>
      <c r="LI472" s="141"/>
      <c r="LJ472" s="141"/>
      <c r="LK472" s="141"/>
      <c r="LL472" s="141"/>
      <c r="LM472" s="141"/>
      <c r="LN472" s="141"/>
      <c r="LO472" s="141"/>
      <c r="LP472" s="141"/>
      <c r="LQ472" s="141"/>
      <c r="LR472" s="141"/>
      <c r="LS472" s="141"/>
      <c r="LT472" s="141"/>
      <c r="LU472" s="141"/>
      <c r="LV472" s="141"/>
      <c r="LW472" s="141"/>
      <c r="LX472" s="141"/>
      <c r="LY472" s="141"/>
      <c r="LZ472" s="141"/>
      <c r="MA472" s="141"/>
      <c r="MB472" s="141"/>
      <c r="MC472" s="141"/>
      <c r="MD472" s="141"/>
      <c r="ME472" s="141"/>
      <c r="MF472" s="141"/>
      <c r="MG472" s="141"/>
      <c r="MH472" s="141"/>
      <c r="MI472" s="141"/>
      <c r="MJ472" s="141"/>
      <c r="MK472" s="141"/>
      <c r="ML472" s="141"/>
      <c r="MM472" s="141"/>
      <c r="MN472" s="141"/>
      <c r="MO472" s="141"/>
      <c r="MP472" s="141"/>
      <c r="MQ472" s="141"/>
      <c r="MR472" s="141"/>
      <c r="MS472" s="141"/>
      <c r="MT472" s="141"/>
      <c r="MU472" s="141"/>
      <c r="MV472" s="141"/>
      <c r="MW472" s="141"/>
      <c r="MX472" s="141"/>
      <c r="MY472" s="141"/>
      <c r="MZ472" s="141"/>
      <c r="NA472" s="141"/>
      <c r="NB472" s="141"/>
      <c r="NC472" s="141"/>
      <c r="ND472" s="141"/>
      <c r="NE472" s="141"/>
      <c r="NF472" s="141"/>
      <c r="NG472" s="141"/>
      <c r="NH472" s="141"/>
      <c r="NI472" s="141"/>
      <c r="NJ472" s="141"/>
      <c r="NK472" s="141"/>
      <c r="NL472" s="141"/>
      <c r="NM472" s="141"/>
      <c r="NN472" s="141"/>
      <c r="NO472" s="141"/>
      <c r="NP472" s="141"/>
      <c r="NQ472" s="141"/>
      <c r="NR472" s="141"/>
      <c r="NS472" s="141"/>
      <c r="NT472" s="141"/>
      <c r="NU472" s="141"/>
      <c r="NV472" s="141"/>
      <c r="NW472" s="141"/>
      <c r="NX472" s="141"/>
      <c r="NY472" s="141"/>
      <c r="NZ472" s="141"/>
      <c r="OA472" s="141"/>
      <c r="OB472" s="141"/>
      <c r="OC472" s="141"/>
      <c r="OD472" s="141"/>
      <c r="OE472" s="141"/>
      <c r="OF472" s="141"/>
      <c r="OG472" s="141"/>
      <c r="OH472" s="141"/>
      <c r="OI472" s="141"/>
      <c r="OJ472" s="141"/>
      <c r="OK472" s="141"/>
      <c r="OL472" s="141"/>
      <c r="OM472" s="141"/>
      <c r="ON472" s="141"/>
      <c r="OO472" s="141"/>
      <c r="OP472" s="141"/>
      <c r="OQ472" s="141"/>
      <c r="OR472" s="141"/>
      <c r="OS472" s="141"/>
      <c r="OT472" s="141"/>
      <c r="OU472" s="141"/>
      <c r="OV472" s="141"/>
      <c r="OW472" s="141"/>
      <c r="OX472" s="141"/>
      <c r="OY472" s="141"/>
      <c r="OZ472" s="141"/>
      <c r="PA472" s="141"/>
      <c r="PB472" s="141"/>
      <c r="PC472" s="141"/>
      <c r="PD472" s="141"/>
      <c r="PE472" s="141"/>
      <c r="PF472" s="141"/>
      <c r="PG472" s="141"/>
      <c r="PH472" s="141"/>
      <c r="PI472" s="141"/>
      <c r="PJ472" s="141"/>
      <c r="PK472" s="141"/>
      <c r="PL472" s="141"/>
      <c r="PM472" s="141"/>
      <c r="PN472" s="141"/>
      <c r="PO472" s="141"/>
      <c r="PP472" s="141"/>
      <c r="PQ472" s="141"/>
      <c r="PR472" s="141"/>
      <c r="PS472" s="141"/>
      <c r="PT472" s="141"/>
      <c r="PU472" s="141"/>
      <c r="PV472" s="141"/>
      <c r="PW472" s="141"/>
      <c r="PX472" s="141"/>
      <c r="PY472" s="141"/>
      <c r="PZ472" s="141"/>
      <c r="QA472" s="141"/>
      <c r="QB472" s="141"/>
      <c r="QC472" s="141"/>
      <c r="QD472" s="141"/>
      <c r="QE472" s="141"/>
      <c r="QF472" s="141"/>
    </row>
    <row r="473" spans="1:449" s="145" customFormat="1" ht="153.75" hidden="1" customHeight="1">
      <c r="A473" s="252">
        <v>458</v>
      </c>
      <c r="B473" s="253" t="s">
        <v>959</v>
      </c>
      <c r="C473" s="215" t="s">
        <v>649</v>
      </c>
      <c r="D473" s="213" t="s">
        <v>344</v>
      </c>
      <c r="E473" s="213" t="s">
        <v>5674</v>
      </c>
      <c r="F473" s="215" t="s">
        <v>648</v>
      </c>
      <c r="G473" s="215" t="s">
        <v>649</v>
      </c>
      <c r="H473" s="213" t="s">
        <v>344</v>
      </c>
      <c r="I473" s="215"/>
      <c r="J473" s="215" t="s">
        <v>671</v>
      </c>
      <c r="K473" s="215" t="s">
        <v>672</v>
      </c>
      <c r="L473" s="215" t="s">
        <v>673</v>
      </c>
      <c r="M473" s="215" t="s">
        <v>674</v>
      </c>
      <c r="N473" s="215" t="s">
        <v>675</v>
      </c>
      <c r="O473" s="213" t="s">
        <v>17</v>
      </c>
      <c r="P473" s="213" t="s">
        <v>18</v>
      </c>
      <c r="Q473" s="213" t="s">
        <v>482</v>
      </c>
      <c r="R473" s="213" t="s">
        <v>250</v>
      </c>
      <c r="S473" s="213" t="s">
        <v>5675</v>
      </c>
      <c r="T473" s="213">
        <v>1</v>
      </c>
      <c r="U473" s="213" t="s">
        <v>5626</v>
      </c>
      <c r="V473" s="213">
        <v>2021</v>
      </c>
      <c r="W473" s="255" t="s">
        <v>5676</v>
      </c>
      <c r="X473" s="213" t="s">
        <v>5677</v>
      </c>
      <c r="Y473" s="213" t="s">
        <v>5678</v>
      </c>
      <c r="Z473" s="213" t="s">
        <v>5679</v>
      </c>
      <c r="AA473" s="273">
        <v>1</v>
      </c>
      <c r="AB473" s="213" t="s">
        <v>4950</v>
      </c>
      <c r="AC473" s="213" t="s">
        <v>4950</v>
      </c>
      <c r="AD473" s="285">
        <v>1</v>
      </c>
      <c r="AE473" s="213" t="s">
        <v>5680</v>
      </c>
      <c r="AF473" s="315">
        <v>44617</v>
      </c>
      <c r="AG473" s="315">
        <v>44737</v>
      </c>
      <c r="AH473" s="260">
        <v>44900</v>
      </c>
      <c r="AI473" s="213" t="s">
        <v>309</v>
      </c>
      <c r="AJ473" s="213" t="s">
        <v>309</v>
      </c>
      <c r="AK473" s="213">
        <f t="shared" si="68"/>
        <v>26</v>
      </c>
      <c r="AL473" s="278"/>
      <c r="AM473" s="316"/>
      <c r="AN473" s="316"/>
      <c r="AO473" s="316"/>
      <c r="AP473" s="317"/>
      <c r="AQ473" s="213"/>
      <c r="AR473" s="223"/>
      <c r="AS473" s="279"/>
      <c r="AT473" s="262"/>
      <c r="AU473" s="279"/>
      <c r="AV473" s="221"/>
      <c r="AW473" s="317"/>
      <c r="AX473" s="317"/>
      <c r="AY473" s="279"/>
      <c r="AZ473" s="221"/>
      <c r="BA473" s="225"/>
      <c r="BB473" s="267"/>
      <c r="BC473" s="267"/>
      <c r="BD473" s="267"/>
      <c r="BE473" s="267"/>
      <c r="BF473" s="267"/>
      <c r="BG473" s="213" t="s">
        <v>386</v>
      </c>
      <c r="BH473" s="223">
        <v>-44620</v>
      </c>
      <c r="BI473" s="221" t="s">
        <v>398</v>
      </c>
      <c r="BJ473" s="267"/>
      <c r="BK473" s="267"/>
      <c r="BL473" s="267"/>
      <c r="BM473" s="267"/>
      <c r="BN473" s="221"/>
      <c r="BO473" s="267"/>
      <c r="BP473" s="268" t="s">
        <v>293</v>
      </c>
      <c r="BQ473" s="62" t="s">
        <v>2701</v>
      </c>
      <c r="BR473" s="269">
        <v>44712</v>
      </c>
      <c r="BS473" s="233" t="s">
        <v>4707</v>
      </c>
      <c r="BT473" s="234">
        <v>0</v>
      </c>
      <c r="BU473" s="235" t="s">
        <v>386</v>
      </c>
      <c r="BV473" s="223">
        <v>26</v>
      </c>
      <c r="BW473" s="221" t="s">
        <v>398</v>
      </c>
      <c r="BX473" s="307">
        <v>44729</v>
      </c>
      <c r="BY473" s="291" t="s">
        <v>5618</v>
      </c>
      <c r="BZ473" s="291" t="s">
        <v>1378</v>
      </c>
      <c r="CA473" s="475">
        <v>0</v>
      </c>
      <c r="CB473" s="236" t="s">
        <v>293</v>
      </c>
      <c r="CC473" s="94"/>
      <c r="CD473" s="268" t="s">
        <v>293</v>
      </c>
      <c r="CE473" s="237">
        <v>44823</v>
      </c>
      <c r="CF473" s="57" t="s">
        <v>5681</v>
      </c>
      <c r="CG473" s="20" t="s">
        <v>5682</v>
      </c>
      <c r="CH473" s="495" t="s">
        <v>1236</v>
      </c>
      <c r="CI473" s="109">
        <v>1</v>
      </c>
      <c r="CJ473" s="235" t="str">
        <f t="shared" si="69"/>
        <v>CUMPLIMIENTO TOTAL</v>
      </c>
      <c r="CK473" s="223">
        <f t="shared" si="64"/>
        <v>26</v>
      </c>
      <c r="CL473" s="221" t="str">
        <f t="shared" si="65"/>
        <v>CON TIEMPO</v>
      </c>
      <c r="CM473" s="335">
        <v>44882</v>
      </c>
      <c r="CN473" s="336" t="s">
        <v>5683</v>
      </c>
      <c r="CO473" s="95" t="s">
        <v>559</v>
      </c>
      <c r="CP473" s="337">
        <v>1</v>
      </c>
      <c r="CQ473" s="236" t="s">
        <v>294</v>
      </c>
      <c r="CR473" s="94"/>
      <c r="CS473" s="249">
        <v>44963</v>
      </c>
      <c r="CT473" s="82" t="s">
        <v>1125</v>
      </c>
      <c r="CU473" s="82" t="s">
        <v>339</v>
      </c>
      <c r="CV473" s="107">
        <v>1</v>
      </c>
      <c r="CW473" s="110">
        <v>1</v>
      </c>
      <c r="CX473" s="235" t="str">
        <f t="shared" si="70"/>
        <v>CUMPLIMIENTO TOTAL</v>
      </c>
      <c r="CY473" s="223" t="str">
        <f t="shared" si="71"/>
        <v>NO APLICA ACCION CERRADA</v>
      </c>
      <c r="CZ473" s="221" t="str">
        <f t="shared" ref="CZ473:CZ478" si="72">(IF(CQ473="CERRADO","NO APLICA ACCION CERRADA",IF(CW473&lt;=0,"VENCIDO",IF(AY473&lt;=$V$5,"POR VENCER","CON TIEMPO"))))</f>
        <v>NO APLICA ACCION CERRADA</v>
      </c>
      <c r="DA473" s="239" t="s">
        <v>328</v>
      </c>
      <c r="DB473" s="82" t="s">
        <v>1125</v>
      </c>
      <c r="DC473" s="82" t="s">
        <v>339</v>
      </c>
      <c r="DD473" s="107">
        <v>1</v>
      </c>
      <c r="DE473" s="97" t="s">
        <v>294</v>
      </c>
      <c r="DF473" s="94"/>
      <c r="DG473" s="141"/>
      <c r="DH473" s="141"/>
      <c r="DI473" s="141"/>
      <c r="DJ473" s="141"/>
      <c r="DK473" s="141"/>
      <c r="DL473" s="141"/>
      <c r="DM473" s="141"/>
      <c r="DN473" s="141"/>
      <c r="DO473" s="141"/>
      <c r="DP473" s="141"/>
      <c r="DQ473" s="141"/>
      <c r="DR473" s="141"/>
      <c r="DS473" s="141"/>
      <c r="DT473" s="141"/>
      <c r="DU473" s="141"/>
      <c r="DV473" s="141"/>
      <c r="DW473" s="141"/>
      <c r="DX473" s="141"/>
      <c r="DY473" s="141"/>
      <c r="DZ473" s="141"/>
      <c r="EA473" s="141"/>
      <c r="EB473" s="141"/>
      <c r="EC473" s="141"/>
      <c r="ED473" s="141"/>
      <c r="EE473" s="141"/>
      <c r="EF473" s="141"/>
      <c r="EG473" s="141"/>
      <c r="EH473" s="141"/>
      <c r="EI473" s="141"/>
      <c r="EJ473" s="141"/>
      <c r="EK473" s="141"/>
      <c r="EL473" s="141"/>
      <c r="EM473" s="141"/>
      <c r="EN473" s="141"/>
      <c r="EO473" s="141"/>
      <c r="EP473" s="141"/>
      <c r="EQ473" s="141"/>
      <c r="ER473" s="141"/>
      <c r="ES473" s="141"/>
      <c r="ET473" s="141"/>
      <c r="EU473" s="141"/>
      <c r="EV473" s="141"/>
      <c r="EW473" s="141"/>
      <c r="EX473" s="141"/>
      <c r="EY473" s="141"/>
      <c r="EZ473" s="141"/>
      <c r="FA473" s="141"/>
      <c r="FB473" s="141"/>
      <c r="FC473" s="141"/>
      <c r="FD473" s="141"/>
      <c r="FE473" s="141"/>
      <c r="FF473" s="141"/>
      <c r="FG473" s="141"/>
      <c r="FH473" s="141"/>
      <c r="FI473" s="141"/>
      <c r="FJ473" s="141"/>
      <c r="FK473" s="141"/>
      <c r="FL473" s="141"/>
      <c r="FM473" s="141"/>
      <c r="FN473" s="141"/>
      <c r="FO473" s="141"/>
      <c r="FP473" s="141"/>
      <c r="FQ473" s="141"/>
      <c r="FR473" s="141"/>
      <c r="FS473" s="141"/>
      <c r="FT473" s="141"/>
      <c r="FU473" s="141"/>
      <c r="FV473" s="141"/>
      <c r="FW473" s="141"/>
      <c r="FX473" s="141"/>
      <c r="FY473" s="141"/>
      <c r="FZ473" s="141"/>
      <c r="GA473" s="141"/>
      <c r="GB473" s="141"/>
      <c r="GC473" s="141"/>
      <c r="GD473" s="141"/>
      <c r="GE473" s="141"/>
      <c r="GF473" s="141"/>
      <c r="GG473" s="141"/>
      <c r="GH473" s="141"/>
      <c r="GI473" s="141"/>
      <c r="GJ473" s="141"/>
      <c r="GK473" s="141"/>
      <c r="GL473" s="141"/>
      <c r="GM473" s="141"/>
      <c r="GN473" s="141"/>
      <c r="GO473" s="141"/>
      <c r="GP473" s="141"/>
      <c r="GQ473" s="141"/>
      <c r="GR473" s="141"/>
      <c r="GS473" s="141"/>
      <c r="GT473" s="141"/>
      <c r="GU473" s="141"/>
      <c r="GV473" s="141"/>
      <c r="GW473" s="141"/>
      <c r="GX473" s="141"/>
      <c r="GY473" s="141"/>
      <c r="GZ473" s="141"/>
      <c r="HA473" s="141"/>
      <c r="HB473" s="141"/>
      <c r="HC473" s="141"/>
      <c r="HD473" s="141"/>
      <c r="HE473" s="141"/>
      <c r="HF473" s="141"/>
      <c r="HG473" s="141"/>
      <c r="HH473" s="141"/>
      <c r="HI473" s="141"/>
      <c r="HJ473" s="141"/>
      <c r="HK473" s="141"/>
      <c r="HL473" s="141"/>
      <c r="HM473" s="141"/>
      <c r="HN473" s="141"/>
      <c r="HO473" s="141"/>
      <c r="HP473" s="141"/>
      <c r="HQ473" s="141"/>
      <c r="HR473" s="141"/>
      <c r="HS473" s="141"/>
      <c r="HT473" s="141"/>
      <c r="HU473" s="141"/>
      <c r="HV473" s="141"/>
      <c r="HW473" s="141"/>
      <c r="HX473" s="141"/>
      <c r="HY473" s="141"/>
      <c r="HZ473" s="141"/>
      <c r="IA473" s="141"/>
      <c r="IB473" s="141"/>
      <c r="IC473" s="141"/>
      <c r="ID473" s="141"/>
      <c r="IE473" s="141"/>
      <c r="IF473" s="141"/>
      <c r="IG473" s="141"/>
      <c r="IH473" s="141"/>
      <c r="II473" s="141"/>
      <c r="IJ473" s="141"/>
      <c r="IK473" s="141"/>
      <c r="IL473" s="141"/>
      <c r="IM473" s="141"/>
      <c r="IN473" s="141"/>
      <c r="IO473" s="141"/>
      <c r="IP473" s="141"/>
      <c r="IQ473" s="141"/>
      <c r="IR473" s="141"/>
      <c r="IS473" s="141"/>
      <c r="IT473" s="141"/>
      <c r="IU473" s="141"/>
      <c r="IV473" s="141"/>
      <c r="IW473" s="141"/>
      <c r="IX473" s="141"/>
      <c r="IY473" s="141"/>
      <c r="IZ473" s="141"/>
      <c r="JA473" s="141"/>
      <c r="JB473" s="141"/>
      <c r="JC473" s="141"/>
      <c r="JD473" s="141"/>
      <c r="JE473" s="141"/>
      <c r="JF473" s="141"/>
      <c r="JG473" s="141"/>
      <c r="JH473" s="141"/>
      <c r="JI473" s="141"/>
      <c r="JJ473" s="141"/>
      <c r="JK473" s="141"/>
      <c r="JL473" s="141"/>
      <c r="JM473" s="141"/>
      <c r="JN473" s="141"/>
      <c r="JO473" s="141"/>
      <c r="JP473" s="141"/>
      <c r="JQ473" s="141"/>
      <c r="JR473" s="141"/>
      <c r="JS473" s="141"/>
      <c r="JT473" s="141"/>
      <c r="JU473" s="141"/>
      <c r="JV473" s="141"/>
      <c r="JW473" s="141"/>
      <c r="JX473" s="141"/>
      <c r="JY473" s="141"/>
      <c r="JZ473" s="141"/>
      <c r="KA473" s="141"/>
      <c r="KB473" s="141"/>
      <c r="KC473" s="141"/>
      <c r="KD473" s="141"/>
      <c r="KE473" s="141"/>
      <c r="KF473" s="141"/>
      <c r="KG473" s="141"/>
      <c r="KH473" s="141"/>
      <c r="KI473" s="141"/>
      <c r="KJ473" s="141"/>
      <c r="KK473" s="141"/>
      <c r="KL473" s="141"/>
      <c r="KM473" s="141"/>
      <c r="KN473" s="141"/>
      <c r="KO473" s="141"/>
      <c r="KP473" s="141"/>
      <c r="KQ473" s="141"/>
      <c r="KR473" s="141"/>
      <c r="KS473" s="141"/>
      <c r="KT473" s="141"/>
      <c r="KU473" s="141"/>
      <c r="KV473" s="141"/>
      <c r="KW473" s="141"/>
      <c r="KX473" s="141"/>
      <c r="KY473" s="141"/>
      <c r="KZ473" s="141"/>
      <c r="LA473" s="141"/>
      <c r="LB473" s="141"/>
      <c r="LC473" s="141"/>
      <c r="LD473" s="141"/>
      <c r="LE473" s="141"/>
      <c r="LF473" s="141"/>
      <c r="LG473" s="141"/>
      <c r="LH473" s="141"/>
      <c r="LI473" s="141"/>
      <c r="LJ473" s="141"/>
      <c r="LK473" s="141"/>
      <c r="LL473" s="141"/>
      <c r="LM473" s="141"/>
      <c r="LN473" s="141"/>
      <c r="LO473" s="141"/>
      <c r="LP473" s="141"/>
      <c r="LQ473" s="141"/>
      <c r="LR473" s="141"/>
      <c r="LS473" s="141"/>
      <c r="LT473" s="141"/>
      <c r="LU473" s="141"/>
      <c r="LV473" s="141"/>
      <c r="LW473" s="141"/>
      <c r="LX473" s="141"/>
      <c r="LY473" s="141"/>
      <c r="LZ473" s="141"/>
      <c r="MA473" s="141"/>
      <c r="MB473" s="141"/>
      <c r="MC473" s="141"/>
      <c r="MD473" s="141"/>
      <c r="ME473" s="141"/>
      <c r="MF473" s="141"/>
      <c r="MG473" s="141"/>
      <c r="MH473" s="141"/>
      <c r="MI473" s="141"/>
      <c r="MJ473" s="141"/>
      <c r="MK473" s="141"/>
      <c r="ML473" s="141"/>
      <c r="MM473" s="141"/>
      <c r="MN473" s="141"/>
      <c r="MO473" s="141"/>
      <c r="MP473" s="141"/>
      <c r="MQ473" s="141"/>
      <c r="MR473" s="141"/>
      <c r="MS473" s="141"/>
      <c r="MT473" s="141"/>
      <c r="MU473" s="141"/>
      <c r="MV473" s="141"/>
      <c r="MW473" s="141"/>
      <c r="MX473" s="141"/>
      <c r="MY473" s="141"/>
      <c r="MZ473" s="141"/>
      <c r="NA473" s="141"/>
      <c r="NB473" s="141"/>
      <c r="NC473" s="141"/>
      <c r="ND473" s="141"/>
      <c r="NE473" s="141"/>
      <c r="NF473" s="141"/>
      <c r="NG473" s="141"/>
      <c r="NH473" s="141"/>
      <c r="NI473" s="141"/>
      <c r="NJ473" s="141"/>
      <c r="NK473" s="141"/>
      <c r="NL473" s="141"/>
      <c r="NM473" s="141"/>
      <c r="NN473" s="141"/>
      <c r="NO473" s="141"/>
      <c r="NP473" s="141"/>
      <c r="NQ473" s="141"/>
      <c r="NR473" s="141"/>
      <c r="NS473" s="141"/>
      <c r="NT473" s="141"/>
      <c r="NU473" s="141"/>
      <c r="NV473" s="141"/>
      <c r="NW473" s="141"/>
      <c r="NX473" s="141"/>
      <c r="NY473" s="141"/>
      <c r="NZ473" s="141"/>
      <c r="OA473" s="141"/>
      <c r="OB473" s="141"/>
      <c r="OC473" s="141"/>
      <c r="OD473" s="141"/>
      <c r="OE473" s="141"/>
      <c r="OF473" s="141"/>
      <c r="OG473" s="141"/>
      <c r="OH473" s="141"/>
      <c r="OI473" s="141"/>
      <c r="OJ473" s="141"/>
      <c r="OK473" s="141"/>
      <c r="OL473" s="141"/>
      <c r="OM473" s="141"/>
      <c r="ON473" s="141"/>
      <c r="OO473" s="141"/>
      <c r="OP473" s="141"/>
      <c r="OQ473" s="141"/>
      <c r="OR473" s="141"/>
      <c r="OS473" s="141"/>
      <c r="OT473" s="141"/>
      <c r="OU473" s="141"/>
      <c r="OV473" s="141"/>
      <c r="OW473" s="141"/>
      <c r="OX473" s="141"/>
      <c r="OY473" s="141"/>
      <c r="OZ473" s="141"/>
      <c r="PA473" s="141"/>
      <c r="PB473" s="141"/>
      <c r="PC473" s="141"/>
      <c r="PD473" s="141"/>
      <c r="PE473" s="141"/>
      <c r="PF473" s="141"/>
      <c r="PG473" s="141"/>
      <c r="PH473" s="141"/>
      <c r="PI473" s="141"/>
      <c r="PJ473" s="141"/>
      <c r="PK473" s="141"/>
      <c r="PL473" s="141"/>
      <c r="PM473" s="141"/>
      <c r="PN473" s="141"/>
      <c r="PO473" s="141"/>
      <c r="PP473" s="141"/>
      <c r="PQ473" s="141"/>
      <c r="PR473" s="141"/>
      <c r="PS473" s="141"/>
      <c r="PT473" s="141"/>
      <c r="PU473" s="141"/>
      <c r="PV473" s="141"/>
      <c r="PW473" s="141"/>
      <c r="PX473" s="141"/>
      <c r="PY473" s="141"/>
      <c r="PZ473" s="141"/>
      <c r="QA473" s="141"/>
      <c r="QB473" s="141"/>
      <c r="QC473" s="141"/>
      <c r="QD473" s="141"/>
      <c r="QE473" s="141"/>
      <c r="QF473" s="141"/>
    </row>
    <row r="474" spans="1:449" s="145" customFormat="1" ht="118.5" hidden="1" customHeight="1">
      <c r="A474" s="252">
        <v>459</v>
      </c>
      <c r="B474" s="253" t="s">
        <v>733</v>
      </c>
      <c r="C474" s="254" t="s">
        <v>269</v>
      </c>
      <c r="D474" s="255" t="s">
        <v>341</v>
      </c>
      <c r="E474" s="213" t="s">
        <v>320</v>
      </c>
      <c r="F474" s="255" t="s">
        <v>733</v>
      </c>
      <c r="G474" s="256" t="s">
        <v>269</v>
      </c>
      <c r="H474" s="213" t="s">
        <v>341</v>
      </c>
      <c r="I474" s="213" t="s">
        <v>756</v>
      </c>
      <c r="J474" s="213" t="s">
        <v>757</v>
      </c>
      <c r="K474" s="213" t="s">
        <v>758</v>
      </c>
      <c r="L474" s="213" t="s">
        <v>639</v>
      </c>
      <c r="M474" s="213" t="s">
        <v>328</v>
      </c>
      <c r="N474" s="213" t="s">
        <v>328</v>
      </c>
      <c r="O474" s="213" t="s">
        <v>17</v>
      </c>
      <c r="P474" s="213" t="s">
        <v>19</v>
      </c>
      <c r="Q474" s="213" t="s">
        <v>482</v>
      </c>
      <c r="R474" s="213" t="s">
        <v>250</v>
      </c>
      <c r="S474" s="213" t="s">
        <v>5684</v>
      </c>
      <c r="T474" s="213">
        <v>1</v>
      </c>
      <c r="U474" s="213" t="s">
        <v>984</v>
      </c>
      <c r="V474" s="213">
        <v>2021</v>
      </c>
      <c r="W474" s="255" t="s">
        <v>5685</v>
      </c>
      <c r="X474" s="213" t="s">
        <v>5686</v>
      </c>
      <c r="Y474" s="213" t="s">
        <v>5687</v>
      </c>
      <c r="Z474" s="213" t="s">
        <v>5688</v>
      </c>
      <c r="AA474" s="273">
        <v>1</v>
      </c>
      <c r="AB474" s="213" t="s">
        <v>5689</v>
      </c>
      <c r="AC474" s="213" t="s">
        <v>5690</v>
      </c>
      <c r="AD474" s="285" t="s">
        <v>5691</v>
      </c>
      <c r="AE474" s="213" t="s">
        <v>5692</v>
      </c>
      <c r="AF474" s="315">
        <v>44621</v>
      </c>
      <c r="AG474" s="315">
        <v>44771</v>
      </c>
      <c r="AH474" s="260">
        <v>44743</v>
      </c>
      <c r="AI474" s="213" t="s">
        <v>309</v>
      </c>
      <c r="AJ474" s="213" t="s">
        <v>309</v>
      </c>
      <c r="AK474" s="213">
        <f t="shared" si="68"/>
        <v>60</v>
      </c>
      <c r="AL474" s="278"/>
      <c r="AM474" s="316"/>
      <c r="AN474" s="316"/>
      <c r="AO474" s="316"/>
      <c r="AP474" s="317"/>
      <c r="AQ474" s="213"/>
      <c r="AR474" s="223"/>
      <c r="AS474" s="279"/>
      <c r="AT474" s="262"/>
      <c r="AU474" s="279"/>
      <c r="AV474" s="221"/>
      <c r="AW474" s="317"/>
      <c r="AX474" s="317"/>
      <c r="AY474" s="279"/>
      <c r="AZ474" s="221"/>
      <c r="BA474" s="225"/>
      <c r="BB474" s="267"/>
      <c r="BC474" s="267"/>
      <c r="BD474" s="267"/>
      <c r="BE474" s="267"/>
      <c r="BF474" s="267"/>
      <c r="BG474" s="213" t="s">
        <v>386</v>
      </c>
      <c r="BH474" s="223">
        <v>-44620</v>
      </c>
      <c r="BI474" s="221" t="s">
        <v>398</v>
      </c>
      <c r="BJ474" s="267"/>
      <c r="BK474" s="267"/>
      <c r="BL474" s="267"/>
      <c r="BM474" s="267"/>
      <c r="BN474" s="221"/>
      <c r="BO474" s="267"/>
      <c r="BP474" s="268" t="s">
        <v>293</v>
      </c>
      <c r="BQ474" s="62" t="s">
        <v>5693</v>
      </c>
      <c r="BR474" s="269">
        <v>44712</v>
      </c>
      <c r="BS474" s="233" t="s">
        <v>2022</v>
      </c>
      <c r="BT474" s="234">
        <v>1</v>
      </c>
      <c r="BU474" s="235" t="s">
        <v>380</v>
      </c>
      <c r="BV474" s="223">
        <v>60</v>
      </c>
      <c r="BW474" s="221" t="s">
        <v>398</v>
      </c>
      <c r="BX474" s="249">
        <v>44727</v>
      </c>
      <c r="BY474" s="94" t="s">
        <v>5694</v>
      </c>
      <c r="BZ474" s="94" t="s">
        <v>722</v>
      </c>
      <c r="CA474" s="108">
        <v>1</v>
      </c>
      <c r="CB474" s="236" t="s">
        <v>294</v>
      </c>
      <c r="CC474" s="94"/>
      <c r="CD474" s="236" t="s">
        <v>294</v>
      </c>
      <c r="CE474" s="233" t="s">
        <v>1125</v>
      </c>
      <c r="CF474" s="233" t="s">
        <v>1125</v>
      </c>
      <c r="CG474" s="375" t="s">
        <v>328</v>
      </c>
      <c r="CH474" s="233" t="s">
        <v>328</v>
      </c>
      <c r="CI474" s="234">
        <v>1</v>
      </c>
      <c r="CJ474" s="235" t="str">
        <f t="shared" si="69"/>
        <v>CUMPLIMIENTO TOTAL</v>
      </c>
      <c r="CK474" s="223" t="str">
        <f t="shared" si="64"/>
        <v>NO APLICA ACCION CERRADA</v>
      </c>
      <c r="CL474" s="221" t="str">
        <f t="shared" si="65"/>
        <v>NO APLICA ACCION CERRADA</v>
      </c>
      <c r="CM474" s="239" t="s">
        <v>328</v>
      </c>
      <c r="CN474" s="82" t="s">
        <v>1125</v>
      </c>
      <c r="CO474" s="70" t="s">
        <v>722</v>
      </c>
      <c r="CP474" s="116">
        <v>1</v>
      </c>
      <c r="CQ474" s="236" t="s">
        <v>294</v>
      </c>
      <c r="CR474" s="94"/>
      <c r="CS474" s="249">
        <v>44963</v>
      </c>
      <c r="CT474" s="82" t="s">
        <v>1125</v>
      </c>
      <c r="CU474" s="82" t="s">
        <v>339</v>
      </c>
      <c r="CV474" s="107">
        <v>1</v>
      </c>
      <c r="CW474" s="110">
        <v>1</v>
      </c>
      <c r="CX474" s="235" t="str">
        <f t="shared" si="70"/>
        <v>CUMPLIMIENTO TOTAL</v>
      </c>
      <c r="CY474" s="223" t="str">
        <f t="shared" si="71"/>
        <v>NO APLICA ACCION CERRADA</v>
      </c>
      <c r="CZ474" s="221" t="str">
        <f t="shared" si="72"/>
        <v>NO APLICA ACCION CERRADA</v>
      </c>
      <c r="DA474" s="239" t="s">
        <v>328</v>
      </c>
      <c r="DB474" s="82" t="s">
        <v>1125</v>
      </c>
      <c r="DC474" s="82" t="s">
        <v>339</v>
      </c>
      <c r="DD474" s="107">
        <v>1</v>
      </c>
      <c r="DE474" s="97" t="s">
        <v>294</v>
      </c>
      <c r="DF474" s="94"/>
      <c r="DG474" s="141"/>
      <c r="DH474" s="141"/>
      <c r="DI474" s="141"/>
      <c r="DJ474" s="141"/>
      <c r="DK474" s="141"/>
      <c r="DL474" s="141"/>
      <c r="DM474" s="141"/>
      <c r="DN474" s="141"/>
      <c r="DO474" s="141"/>
      <c r="DP474" s="141"/>
      <c r="DQ474" s="141"/>
      <c r="DR474" s="141"/>
      <c r="DS474" s="141"/>
      <c r="DT474" s="141"/>
      <c r="DU474" s="141"/>
      <c r="DV474" s="141"/>
      <c r="DW474" s="141"/>
      <c r="DX474" s="141"/>
      <c r="DY474" s="141"/>
      <c r="DZ474" s="141"/>
      <c r="EA474" s="141"/>
      <c r="EB474" s="141"/>
      <c r="EC474" s="141"/>
      <c r="ED474" s="141"/>
      <c r="EE474" s="141"/>
      <c r="EF474" s="141"/>
      <c r="EG474" s="141"/>
      <c r="EH474" s="141"/>
      <c r="EI474" s="141"/>
      <c r="EJ474" s="141"/>
      <c r="EK474" s="141"/>
      <c r="EL474" s="141"/>
      <c r="EM474" s="141"/>
      <c r="EN474" s="141"/>
      <c r="EO474" s="141"/>
      <c r="EP474" s="141"/>
      <c r="EQ474" s="141"/>
      <c r="ER474" s="141"/>
      <c r="ES474" s="141"/>
      <c r="ET474" s="141"/>
      <c r="EU474" s="141"/>
      <c r="EV474" s="141"/>
      <c r="EW474" s="141"/>
      <c r="EX474" s="141"/>
      <c r="EY474" s="141"/>
      <c r="EZ474" s="141"/>
      <c r="FA474" s="141"/>
      <c r="FB474" s="141"/>
      <c r="FC474" s="141"/>
      <c r="FD474" s="141"/>
      <c r="FE474" s="141"/>
      <c r="FF474" s="141"/>
      <c r="FG474" s="141"/>
      <c r="FH474" s="141"/>
      <c r="FI474" s="141"/>
      <c r="FJ474" s="141"/>
      <c r="FK474" s="141"/>
      <c r="FL474" s="141"/>
      <c r="FM474" s="141"/>
      <c r="FN474" s="141"/>
      <c r="FO474" s="141"/>
      <c r="FP474" s="141"/>
      <c r="FQ474" s="141"/>
      <c r="FR474" s="141"/>
      <c r="FS474" s="141"/>
      <c r="FT474" s="141"/>
      <c r="FU474" s="141"/>
      <c r="FV474" s="141"/>
      <c r="FW474" s="141"/>
      <c r="FX474" s="141"/>
      <c r="FY474" s="141"/>
      <c r="FZ474" s="141"/>
      <c r="GA474" s="141"/>
      <c r="GB474" s="141"/>
      <c r="GC474" s="141"/>
      <c r="GD474" s="141"/>
      <c r="GE474" s="141"/>
      <c r="GF474" s="141"/>
      <c r="GG474" s="141"/>
      <c r="GH474" s="141"/>
      <c r="GI474" s="141"/>
      <c r="GJ474" s="141"/>
      <c r="GK474" s="141"/>
      <c r="GL474" s="141"/>
      <c r="GM474" s="141"/>
      <c r="GN474" s="141"/>
      <c r="GO474" s="141"/>
      <c r="GP474" s="141"/>
      <c r="GQ474" s="141"/>
      <c r="GR474" s="141"/>
      <c r="GS474" s="141"/>
      <c r="GT474" s="141"/>
      <c r="GU474" s="141"/>
      <c r="GV474" s="141"/>
      <c r="GW474" s="141"/>
      <c r="GX474" s="141"/>
      <c r="GY474" s="141"/>
      <c r="GZ474" s="141"/>
      <c r="HA474" s="141"/>
      <c r="HB474" s="141"/>
      <c r="HC474" s="141"/>
      <c r="HD474" s="141"/>
      <c r="HE474" s="141"/>
      <c r="HF474" s="141"/>
      <c r="HG474" s="141"/>
      <c r="HH474" s="141"/>
      <c r="HI474" s="141"/>
      <c r="HJ474" s="141"/>
      <c r="HK474" s="141"/>
      <c r="HL474" s="141"/>
      <c r="HM474" s="141"/>
      <c r="HN474" s="141"/>
      <c r="HO474" s="141"/>
      <c r="HP474" s="141"/>
      <c r="HQ474" s="141"/>
      <c r="HR474" s="141"/>
      <c r="HS474" s="141"/>
      <c r="HT474" s="141"/>
      <c r="HU474" s="141"/>
      <c r="HV474" s="141"/>
      <c r="HW474" s="141"/>
      <c r="HX474" s="141"/>
      <c r="HY474" s="141"/>
      <c r="HZ474" s="141"/>
      <c r="IA474" s="141"/>
      <c r="IB474" s="141"/>
      <c r="IC474" s="141"/>
      <c r="ID474" s="141"/>
      <c r="IE474" s="141"/>
      <c r="IF474" s="141"/>
      <c r="IG474" s="141"/>
      <c r="IH474" s="141"/>
      <c r="II474" s="141"/>
      <c r="IJ474" s="141"/>
      <c r="IK474" s="141"/>
      <c r="IL474" s="141"/>
      <c r="IM474" s="141"/>
      <c r="IN474" s="141"/>
      <c r="IO474" s="141"/>
      <c r="IP474" s="141"/>
      <c r="IQ474" s="141"/>
      <c r="IR474" s="141"/>
      <c r="IS474" s="141"/>
      <c r="IT474" s="141"/>
      <c r="IU474" s="141"/>
      <c r="IV474" s="141"/>
      <c r="IW474" s="141"/>
      <c r="IX474" s="141"/>
      <c r="IY474" s="141"/>
      <c r="IZ474" s="141"/>
      <c r="JA474" s="141"/>
      <c r="JB474" s="141"/>
      <c r="JC474" s="141"/>
      <c r="JD474" s="141"/>
      <c r="JE474" s="141"/>
      <c r="JF474" s="141"/>
      <c r="JG474" s="141"/>
      <c r="JH474" s="141"/>
      <c r="JI474" s="141"/>
      <c r="JJ474" s="141"/>
      <c r="JK474" s="141"/>
      <c r="JL474" s="141"/>
      <c r="JM474" s="141"/>
      <c r="JN474" s="141"/>
      <c r="JO474" s="141"/>
      <c r="JP474" s="141"/>
      <c r="JQ474" s="141"/>
      <c r="JR474" s="141"/>
      <c r="JS474" s="141"/>
      <c r="JT474" s="141"/>
      <c r="JU474" s="141"/>
      <c r="JV474" s="141"/>
      <c r="JW474" s="141"/>
      <c r="JX474" s="141"/>
      <c r="JY474" s="141"/>
      <c r="JZ474" s="141"/>
      <c r="KA474" s="141"/>
      <c r="KB474" s="141"/>
      <c r="KC474" s="141"/>
      <c r="KD474" s="141"/>
      <c r="KE474" s="141"/>
      <c r="KF474" s="141"/>
      <c r="KG474" s="141"/>
      <c r="KH474" s="141"/>
      <c r="KI474" s="141"/>
      <c r="KJ474" s="141"/>
      <c r="KK474" s="141"/>
      <c r="KL474" s="141"/>
      <c r="KM474" s="141"/>
      <c r="KN474" s="141"/>
      <c r="KO474" s="141"/>
      <c r="KP474" s="141"/>
      <c r="KQ474" s="141"/>
      <c r="KR474" s="141"/>
      <c r="KS474" s="141"/>
      <c r="KT474" s="141"/>
      <c r="KU474" s="141"/>
      <c r="KV474" s="141"/>
      <c r="KW474" s="141"/>
      <c r="KX474" s="141"/>
      <c r="KY474" s="141"/>
      <c r="KZ474" s="141"/>
      <c r="LA474" s="141"/>
      <c r="LB474" s="141"/>
      <c r="LC474" s="141"/>
      <c r="LD474" s="141"/>
      <c r="LE474" s="141"/>
      <c r="LF474" s="141"/>
      <c r="LG474" s="141"/>
      <c r="LH474" s="141"/>
      <c r="LI474" s="141"/>
      <c r="LJ474" s="141"/>
      <c r="LK474" s="141"/>
      <c r="LL474" s="141"/>
      <c r="LM474" s="141"/>
      <c r="LN474" s="141"/>
      <c r="LO474" s="141"/>
      <c r="LP474" s="141"/>
      <c r="LQ474" s="141"/>
      <c r="LR474" s="141"/>
      <c r="LS474" s="141"/>
      <c r="LT474" s="141"/>
      <c r="LU474" s="141"/>
      <c r="LV474" s="141"/>
      <c r="LW474" s="141"/>
      <c r="LX474" s="141"/>
      <c r="LY474" s="141"/>
      <c r="LZ474" s="141"/>
      <c r="MA474" s="141"/>
      <c r="MB474" s="141"/>
      <c r="MC474" s="141"/>
      <c r="MD474" s="141"/>
      <c r="ME474" s="141"/>
      <c r="MF474" s="141"/>
      <c r="MG474" s="141"/>
      <c r="MH474" s="141"/>
      <c r="MI474" s="141"/>
      <c r="MJ474" s="141"/>
      <c r="MK474" s="141"/>
      <c r="ML474" s="141"/>
      <c r="MM474" s="141"/>
      <c r="MN474" s="141"/>
      <c r="MO474" s="141"/>
      <c r="MP474" s="141"/>
      <c r="MQ474" s="141"/>
      <c r="MR474" s="141"/>
      <c r="MS474" s="141"/>
      <c r="MT474" s="141"/>
      <c r="MU474" s="141"/>
      <c r="MV474" s="141"/>
      <c r="MW474" s="141"/>
      <c r="MX474" s="141"/>
      <c r="MY474" s="141"/>
      <c r="MZ474" s="141"/>
      <c r="NA474" s="141"/>
      <c r="NB474" s="141"/>
      <c r="NC474" s="141"/>
      <c r="ND474" s="141"/>
      <c r="NE474" s="141"/>
      <c r="NF474" s="141"/>
      <c r="NG474" s="141"/>
      <c r="NH474" s="141"/>
      <c r="NI474" s="141"/>
      <c r="NJ474" s="141"/>
      <c r="NK474" s="141"/>
      <c r="NL474" s="141"/>
      <c r="NM474" s="141"/>
      <c r="NN474" s="141"/>
      <c r="NO474" s="141"/>
      <c r="NP474" s="141"/>
      <c r="NQ474" s="141"/>
      <c r="NR474" s="141"/>
      <c r="NS474" s="141"/>
      <c r="NT474" s="141"/>
      <c r="NU474" s="141"/>
      <c r="NV474" s="141"/>
      <c r="NW474" s="141"/>
      <c r="NX474" s="141"/>
      <c r="NY474" s="141"/>
      <c r="NZ474" s="141"/>
      <c r="OA474" s="141"/>
      <c r="OB474" s="141"/>
      <c r="OC474" s="141"/>
      <c r="OD474" s="141"/>
      <c r="OE474" s="141"/>
      <c r="OF474" s="141"/>
      <c r="OG474" s="141"/>
      <c r="OH474" s="141"/>
      <c r="OI474" s="141"/>
      <c r="OJ474" s="141"/>
      <c r="OK474" s="141"/>
      <c r="OL474" s="141"/>
      <c r="OM474" s="141"/>
      <c r="ON474" s="141"/>
      <c r="OO474" s="141"/>
      <c r="OP474" s="141"/>
      <c r="OQ474" s="141"/>
      <c r="OR474" s="141"/>
      <c r="OS474" s="141"/>
      <c r="OT474" s="141"/>
      <c r="OU474" s="141"/>
      <c r="OV474" s="141"/>
      <c r="OW474" s="141"/>
      <c r="OX474" s="141"/>
      <c r="OY474" s="141"/>
      <c r="OZ474" s="141"/>
      <c r="PA474" s="141"/>
      <c r="PB474" s="141"/>
      <c r="PC474" s="141"/>
      <c r="PD474" s="141"/>
      <c r="PE474" s="141"/>
      <c r="PF474" s="141"/>
      <c r="PG474" s="141"/>
      <c r="PH474" s="141"/>
      <c r="PI474" s="141"/>
      <c r="PJ474" s="141"/>
      <c r="PK474" s="141"/>
      <c r="PL474" s="141"/>
      <c r="PM474" s="141"/>
      <c r="PN474" s="141"/>
      <c r="PO474" s="141"/>
      <c r="PP474" s="141"/>
      <c r="PQ474" s="141"/>
      <c r="PR474" s="141"/>
      <c r="PS474" s="141"/>
      <c r="PT474" s="141"/>
      <c r="PU474" s="141"/>
      <c r="PV474" s="141"/>
      <c r="PW474" s="141"/>
      <c r="PX474" s="141"/>
      <c r="PY474" s="141"/>
      <c r="PZ474" s="141"/>
      <c r="QA474" s="141"/>
      <c r="QB474" s="141"/>
      <c r="QC474" s="141"/>
      <c r="QD474" s="141"/>
      <c r="QE474" s="141"/>
      <c r="QF474" s="141"/>
    </row>
    <row r="475" spans="1:449" s="145" customFormat="1" ht="118.5" hidden="1" customHeight="1">
      <c r="A475" s="252">
        <v>460</v>
      </c>
      <c r="B475" s="253" t="s">
        <v>733</v>
      </c>
      <c r="C475" s="254" t="s">
        <v>269</v>
      </c>
      <c r="D475" s="255" t="s">
        <v>341</v>
      </c>
      <c r="E475" s="213" t="s">
        <v>320</v>
      </c>
      <c r="F475" s="255" t="s">
        <v>733</v>
      </c>
      <c r="G475" s="256" t="s">
        <v>269</v>
      </c>
      <c r="H475" s="213" t="s">
        <v>341</v>
      </c>
      <c r="I475" s="213" t="s">
        <v>756</v>
      </c>
      <c r="J475" s="213" t="s">
        <v>757</v>
      </c>
      <c r="K475" s="213" t="s">
        <v>758</v>
      </c>
      <c r="L475" s="213" t="s">
        <v>639</v>
      </c>
      <c r="M475" s="213" t="s">
        <v>328</v>
      </c>
      <c r="N475" s="213" t="s">
        <v>328</v>
      </c>
      <c r="O475" s="213" t="s">
        <v>17</v>
      </c>
      <c r="P475" s="213" t="s">
        <v>19</v>
      </c>
      <c r="Q475" s="213" t="s">
        <v>482</v>
      </c>
      <c r="R475" s="213" t="s">
        <v>250</v>
      </c>
      <c r="S475" s="213" t="s">
        <v>5695</v>
      </c>
      <c r="T475" s="213">
        <v>1</v>
      </c>
      <c r="U475" s="213" t="s">
        <v>984</v>
      </c>
      <c r="V475" s="213">
        <v>2021</v>
      </c>
      <c r="W475" s="255" t="s">
        <v>5685</v>
      </c>
      <c r="X475" s="213" t="s">
        <v>5686</v>
      </c>
      <c r="Y475" s="213" t="s">
        <v>5687</v>
      </c>
      <c r="Z475" s="213" t="s">
        <v>5696</v>
      </c>
      <c r="AA475" s="273">
        <v>2</v>
      </c>
      <c r="AB475" s="213" t="s">
        <v>5697</v>
      </c>
      <c r="AC475" s="213" t="s">
        <v>5698</v>
      </c>
      <c r="AD475" s="285" t="s">
        <v>5691</v>
      </c>
      <c r="AE475" s="213" t="s">
        <v>5699</v>
      </c>
      <c r="AF475" s="315">
        <v>44621</v>
      </c>
      <c r="AG475" s="315">
        <v>44771</v>
      </c>
      <c r="AH475" s="260">
        <v>44900</v>
      </c>
      <c r="AI475" s="213" t="s">
        <v>309</v>
      </c>
      <c r="AJ475" s="213" t="s">
        <v>309</v>
      </c>
      <c r="AK475" s="213">
        <f t="shared" si="68"/>
        <v>60</v>
      </c>
      <c r="AL475" s="278"/>
      <c r="AM475" s="316"/>
      <c r="AN475" s="316"/>
      <c r="AO475" s="316"/>
      <c r="AP475" s="317"/>
      <c r="AQ475" s="213"/>
      <c r="AR475" s="223"/>
      <c r="AS475" s="279"/>
      <c r="AT475" s="262"/>
      <c r="AU475" s="279"/>
      <c r="AV475" s="221"/>
      <c r="AW475" s="317"/>
      <c r="AX475" s="317"/>
      <c r="AY475" s="279"/>
      <c r="AZ475" s="221"/>
      <c r="BA475" s="225"/>
      <c r="BB475" s="267"/>
      <c r="BC475" s="267"/>
      <c r="BD475" s="267"/>
      <c r="BE475" s="267"/>
      <c r="BF475" s="267"/>
      <c r="BG475" s="213" t="s">
        <v>386</v>
      </c>
      <c r="BH475" s="223">
        <v>-44620</v>
      </c>
      <c r="BI475" s="221" t="s">
        <v>398</v>
      </c>
      <c r="BJ475" s="267"/>
      <c r="BK475" s="267"/>
      <c r="BL475" s="267"/>
      <c r="BM475" s="267"/>
      <c r="BN475" s="221"/>
      <c r="BO475" s="267"/>
      <c r="BP475" s="268" t="s">
        <v>293</v>
      </c>
      <c r="BQ475" s="62" t="s">
        <v>5700</v>
      </c>
      <c r="BR475" s="269">
        <v>44712</v>
      </c>
      <c r="BS475" s="233" t="s">
        <v>5701</v>
      </c>
      <c r="BT475" s="234">
        <v>0.4</v>
      </c>
      <c r="BU475" s="235" t="s">
        <v>422</v>
      </c>
      <c r="BV475" s="223">
        <v>60</v>
      </c>
      <c r="BW475" s="221" t="s">
        <v>398</v>
      </c>
      <c r="BX475" s="249">
        <v>44727</v>
      </c>
      <c r="BY475" s="94" t="s">
        <v>5702</v>
      </c>
      <c r="BZ475" s="94" t="s">
        <v>722</v>
      </c>
      <c r="CA475" s="108">
        <v>0.4</v>
      </c>
      <c r="CB475" s="268" t="s">
        <v>293</v>
      </c>
      <c r="CC475" s="94"/>
      <c r="CD475" s="268" t="s">
        <v>293</v>
      </c>
      <c r="CE475" s="237">
        <v>44823</v>
      </c>
      <c r="CF475" s="42" t="s">
        <v>5703</v>
      </c>
      <c r="CG475" s="42" t="s">
        <v>5704</v>
      </c>
      <c r="CH475" s="238" t="s">
        <v>1012</v>
      </c>
      <c r="CI475" s="21">
        <v>1</v>
      </c>
      <c r="CJ475" s="235" t="str">
        <f t="shared" si="69"/>
        <v>CUMPLIMIENTO TOTAL</v>
      </c>
      <c r="CK475" s="223">
        <f t="shared" si="64"/>
        <v>60</v>
      </c>
      <c r="CL475" s="221" t="str">
        <f t="shared" si="65"/>
        <v>CON TIEMPO</v>
      </c>
      <c r="CM475" s="270">
        <v>44882</v>
      </c>
      <c r="CN475" s="95" t="s">
        <v>5705</v>
      </c>
      <c r="CO475" s="95" t="s">
        <v>559</v>
      </c>
      <c r="CP475" s="271">
        <v>1</v>
      </c>
      <c r="CQ475" s="236" t="s">
        <v>294</v>
      </c>
      <c r="CR475" s="94"/>
      <c r="CS475" s="249">
        <v>44963</v>
      </c>
      <c r="CT475" s="82" t="s">
        <v>1125</v>
      </c>
      <c r="CU475" s="82" t="s">
        <v>339</v>
      </c>
      <c r="CV475" s="107">
        <v>1</v>
      </c>
      <c r="CW475" s="110">
        <v>1</v>
      </c>
      <c r="CX475" s="235" t="str">
        <f t="shared" si="70"/>
        <v>CUMPLIMIENTO TOTAL</v>
      </c>
      <c r="CY475" s="223" t="str">
        <f t="shared" si="71"/>
        <v>NO APLICA ACCION CERRADA</v>
      </c>
      <c r="CZ475" s="221" t="str">
        <f t="shared" si="72"/>
        <v>NO APLICA ACCION CERRADA</v>
      </c>
      <c r="DA475" s="239" t="s">
        <v>328</v>
      </c>
      <c r="DB475" s="82" t="s">
        <v>1125</v>
      </c>
      <c r="DC475" s="82" t="s">
        <v>339</v>
      </c>
      <c r="DD475" s="107">
        <v>1</v>
      </c>
      <c r="DE475" s="97" t="s">
        <v>294</v>
      </c>
      <c r="DF475" s="94"/>
      <c r="DG475" s="141"/>
      <c r="DH475" s="141"/>
      <c r="DI475" s="141"/>
      <c r="DJ475" s="141"/>
      <c r="DK475" s="141"/>
      <c r="DL475" s="141"/>
      <c r="DM475" s="141"/>
      <c r="DN475" s="141"/>
      <c r="DO475" s="141"/>
      <c r="DP475" s="141"/>
      <c r="DQ475" s="141"/>
      <c r="DR475" s="141"/>
      <c r="DS475" s="141"/>
      <c r="DT475" s="141"/>
      <c r="DU475" s="141"/>
      <c r="DV475" s="141"/>
      <c r="DW475" s="141"/>
      <c r="DX475" s="141"/>
      <c r="DY475" s="141"/>
      <c r="DZ475" s="141"/>
      <c r="EA475" s="141"/>
      <c r="EB475" s="141"/>
      <c r="EC475" s="141"/>
      <c r="ED475" s="141"/>
      <c r="EE475" s="141"/>
      <c r="EF475" s="141"/>
      <c r="EG475" s="141"/>
      <c r="EH475" s="141"/>
      <c r="EI475" s="141"/>
      <c r="EJ475" s="141"/>
      <c r="EK475" s="141"/>
      <c r="EL475" s="141"/>
      <c r="EM475" s="141"/>
      <c r="EN475" s="141"/>
      <c r="EO475" s="141"/>
      <c r="EP475" s="141"/>
      <c r="EQ475" s="141"/>
      <c r="ER475" s="141"/>
      <c r="ES475" s="141"/>
      <c r="ET475" s="141"/>
      <c r="EU475" s="141"/>
      <c r="EV475" s="141"/>
      <c r="EW475" s="141"/>
      <c r="EX475" s="141"/>
      <c r="EY475" s="141"/>
      <c r="EZ475" s="141"/>
      <c r="FA475" s="141"/>
      <c r="FB475" s="141"/>
      <c r="FC475" s="141"/>
      <c r="FD475" s="141"/>
      <c r="FE475" s="141"/>
      <c r="FF475" s="141"/>
      <c r="FG475" s="141"/>
      <c r="FH475" s="141"/>
      <c r="FI475" s="141"/>
      <c r="FJ475" s="141"/>
      <c r="FK475" s="141"/>
      <c r="FL475" s="141"/>
      <c r="FM475" s="141"/>
      <c r="FN475" s="141"/>
      <c r="FO475" s="141"/>
      <c r="FP475" s="141"/>
      <c r="FQ475" s="141"/>
      <c r="FR475" s="141"/>
      <c r="FS475" s="141"/>
      <c r="FT475" s="141"/>
      <c r="FU475" s="141"/>
      <c r="FV475" s="141"/>
      <c r="FW475" s="141"/>
      <c r="FX475" s="141"/>
      <c r="FY475" s="141"/>
      <c r="FZ475" s="141"/>
      <c r="GA475" s="141"/>
      <c r="GB475" s="141"/>
      <c r="GC475" s="141"/>
      <c r="GD475" s="141"/>
      <c r="GE475" s="141"/>
      <c r="GF475" s="141"/>
      <c r="GG475" s="141"/>
      <c r="GH475" s="141"/>
      <c r="GI475" s="141"/>
      <c r="GJ475" s="141"/>
      <c r="GK475" s="141"/>
      <c r="GL475" s="141"/>
      <c r="GM475" s="141"/>
      <c r="GN475" s="141"/>
      <c r="GO475" s="141"/>
      <c r="GP475" s="141"/>
      <c r="GQ475" s="141"/>
      <c r="GR475" s="141"/>
      <c r="GS475" s="141"/>
      <c r="GT475" s="141"/>
      <c r="GU475" s="141"/>
      <c r="GV475" s="141"/>
      <c r="GW475" s="141"/>
      <c r="GX475" s="141"/>
      <c r="GY475" s="141"/>
      <c r="GZ475" s="141"/>
      <c r="HA475" s="141"/>
      <c r="HB475" s="141"/>
      <c r="HC475" s="141"/>
      <c r="HD475" s="141"/>
      <c r="HE475" s="141"/>
      <c r="HF475" s="141"/>
      <c r="HG475" s="141"/>
      <c r="HH475" s="141"/>
      <c r="HI475" s="141"/>
      <c r="HJ475" s="141"/>
      <c r="HK475" s="141"/>
      <c r="HL475" s="141"/>
      <c r="HM475" s="141"/>
      <c r="HN475" s="141"/>
      <c r="HO475" s="141"/>
      <c r="HP475" s="141"/>
      <c r="HQ475" s="141"/>
      <c r="HR475" s="141"/>
      <c r="HS475" s="141"/>
      <c r="HT475" s="141"/>
      <c r="HU475" s="141"/>
      <c r="HV475" s="141"/>
      <c r="HW475" s="141"/>
      <c r="HX475" s="141"/>
      <c r="HY475" s="141"/>
      <c r="HZ475" s="141"/>
      <c r="IA475" s="141"/>
      <c r="IB475" s="141"/>
      <c r="IC475" s="141"/>
      <c r="ID475" s="141"/>
      <c r="IE475" s="141"/>
      <c r="IF475" s="141"/>
      <c r="IG475" s="141"/>
      <c r="IH475" s="141"/>
      <c r="II475" s="141"/>
      <c r="IJ475" s="141"/>
      <c r="IK475" s="141"/>
      <c r="IL475" s="141"/>
      <c r="IM475" s="141"/>
      <c r="IN475" s="141"/>
      <c r="IO475" s="141"/>
      <c r="IP475" s="141"/>
      <c r="IQ475" s="141"/>
      <c r="IR475" s="141"/>
      <c r="IS475" s="141"/>
      <c r="IT475" s="141"/>
      <c r="IU475" s="141"/>
      <c r="IV475" s="141"/>
      <c r="IW475" s="141"/>
      <c r="IX475" s="141"/>
      <c r="IY475" s="141"/>
      <c r="IZ475" s="141"/>
      <c r="JA475" s="141"/>
      <c r="JB475" s="141"/>
      <c r="JC475" s="141"/>
      <c r="JD475" s="141"/>
      <c r="JE475" s="141"/>
      <c r="JF475" s="141"/>
      <c r="JG475" s="141"/>
      <c r="JH475" s="141"/>
      <c r="JI475" s="141"/>
      <c r="JJ475" s="141"/>
      <c r="JK475" s="141"/>
      <c r="JL475" s="141"/>
      <c r="JM475" s="141"/>
      <c r="JN475" s="141"/>
      <c r="JO475" s="141"/>
      <c r="JP475" s="141"/>
      <c r="JQ475" s="141"/>
      <c r="JR475" s="141"/>
      <c r="JS475" s="141"/>
      <c r="JT475" s="141"/>
      <c r="JU475" s="141"/>
      <c r="JV475" s="141"/>
      <c r="JW475" s="141"/>
      <c r="JX475" s="141"/>
      <c r="JY475" s="141"/>
      <c r="JZ475" s="141"/>
      <c r="KA475" s="141"/>
      <c r="KB475" s="141"/>
      <c r="KC475" s="141"/>
      <c r="KD475" s="141"/>
      <c r="KE475" s="141"/>
      <c r="KF475" s="141"/>
      <c r="KG475" s="141"/>
      <c r="KH475" s="141"/>
      <c r="KI475" s="141"/>
      <c r="KJ475" s="141"/>
      <c r="KK475" s="141"/>
      <c r="KL475" s="141"/>
      <c r="KM475" s="141"/>
      <c r="KN475" s="141"/>
      <c r="KO475" s="141"/>
      <c r="KP475" s="141"/>
      <c r="KQ475" s="141"/>
      <c r="KR475" s="141"/>
      <c r="KS475" s="141"/>
      <c r="KT475" s="141"/>
      <c r="KU475" s="141"/>
      <c r="KV475" s="141"/>
      <c r="KW475" s="141"/>
      <c r="KX475" s="141"/>
      <c r="KY475" s="141"/>
      <c r="KZ475" s="141"/>
      <c r="LA475" s="141"/>
      <c r="LB475" s="141"/>
      <c r="LC475" s="141"/>
      <c r="LD475" s="141"/>
      <c r="LE475" s="141"/>
      <c r="LF475" s="141"/>
      <c r="LG475" s="141"/>
      <c r="LH475" s="141"/>
      <c r="LI475" s="141"/>
      <c r="LJ475" s="141"/>
      <c r="LK475" s="141"/>
      <c r="LL475" s="141"/>
      <c r="LM475" s="141"/>
      <c r="LN475" s="141"/>
      <c r="LO475" s="141"/>
      <c r="LP475" s="141"/>
      <c r="LQ475" s="141"/>
      <c r="LR475" s="141"/>
      <c r="LS475" s="141"/>
      <c r="LT475" s="141"/>
      <c r="LU475" s="141"/>
      <c r="LV475" s="141"/>
      <c r="LW475" s="141"/>
      <c r="LX475" s="141"/>
      <c r="LY475" s="141"/>
      <c r="LZ475" s="141"/>
      <c r="MA475" s="141"/>
      <c r="MB475" s="141"/>
      <c r="MC475" s="141"/>
      <c r="MD475" s="141"/>
      <c r="ME475" s="141"/>
      <c r="MF475" s="141"/>
      <c r="MG475" s="141"/>
      <c r="MH475" s="141"/>
      <c r="MI475" s="141"/>
      <c r="MJ475" s="141"/>
      <c r="MK475" s="141"/>
      <c r="ML475" s="141"/>
      <c r="MM475" s="141"/>
      <c r="MN475" s="141"/>
      <c r="MO475" s="141"/>
      <c r="MP475" s="141"/>
      <c r="MQ475" s="141"/>
      <c r="MR475" s="141"/>
      <c r="MS475" s="141"/>
      <c r="MT475" s="141"/>
      <c r="MU475" s="141"/>
      <c r="MV475" s="141"/>
      <c r="MW475" s="141"/>
      <c r="MX475" s="141"/>
      <c r="MY475" s="141"/>
      <c r="MZ475" s="141"/>
      <c r="NA475" s="141"/>
      <c r="NB475" s="141"/>
      <c r="NC475" s="141"/>
      <c r="ND475" s="141"/>
      <c r="NE475" s="141"/>
      <c r="NF475" s="141"/>
      <c r="NG475" s="141"/>
      <c r="NH475" s="141"/>
      <c r="NI475" s="141"/>
      <c r="NJ475" s="141"/>
      <c r="NK475" s="141"/>
      <c r="NL475" s="141"/>
      <c r="NM475" s="141"/>
      <c r="NN475" s="141"/>
      <c r="NO475" s="141"/>
      <c r="NP475" s="141"/>
      <c r="NQ475" s="141"/>
      <c r="NR475" s="141"/>
      <c r="NS475" s="141"/>
      <c r="NT475" s="141"/>
      <c r="NU475" s="141"/>
      <c r="NV475" s="141"/>
      <c r="NW475" s="141"/>
      <c r="NX475" s="141"/>
      <c r="NY475" s="141"/>
      <c r="NZ475" s="141"/>
      <c r="OA475" s="141"/>
      <c r="OB475" s="141"/>
      <c r="OC475" s="141"/>
      <c r="OD475" s="141"/>
      <c r="OE475" s="141"/>
      <c r="OF475" s="141"/>
      <c r="OG475" s="141"/>
      <c r="OH475" s="141"/>
      <c r="OI475" s="141"/>
      <c r="OJ475" s="141"/>
      <c r="OK475" s="141"/>
      <c r="OL475" s="141"/>
      <c r="OM475" s="141"/>
      <c r="ON475" s="141"/>
      <c r="OO475" s="141"/>
      <c r="OP475" s="141"/>
      <c r="OQ475" s="141"/>
      <c r="OR475" s="141"/>
      <c r="OS475" s="141"/>
      <c r="OT475" s="141"/>
      <c r="OU475" s="141"/>
      <c r="OV475" s="141"/>
      <c r="OW475" s="141"/>
      <c r="OX475" s="141"/>
      <c r="OY475" s="141"/>
      <c r="OZ475" s="141"/>
      <c r="PA475" s="141"/>
      <c r="PB475" s="141"/>
      <c r="PC475" s="141"/>
      <c r="PD475" s="141"/>
      <c r="PE475" s="141"/>
      <c r="PF475" s="141"/>
      <c r="PG475" s="141"/>
      <c r="PH475" s="141"/>
      <c r="PI475" s="141"/>
      <c r="PJ475" s="141"/>
      <c r="PK475" s="141"/>
      <c r="PL475" s="141"/>
      <c r="PM475" s="141"/>
      <c r="PN475" s="141"/>
      <c r="PO475" s="141"/>
      <c r="PP475" s="141"/>
      <c r="PQ475" s="141"/>
      <c r="PR475" s="141"/>
      <c r="PS475" s="141"/>
      <c r="PT475" s="141"/>
      <c r="PU475" s="141"/>
      <c r="PV475" s="141"/>
      <c r="PW475" s="141"/>
      <c r="PX475" s="141"/>
      <c r="PY475" s="141"/>
      <c r="PZ475" s="141"/>
      <c r="QA475" s="141"/>
      <c r="QB475" s="141"/>
      <c r="QC475" s="141"/>
      <c r="QD475" s="141"/>
      <c r="QE475" s="141"/>
      <c r="QF475" s="141"/>
    </row>
    <row r="476" spans="1:449" s="145" customFormat="1" ht="118.5" hidden="1" customHeight="1">
      <c r="A476" s="252">
        <v>461</v>
      </c>
      <c r="B476" s="253" t="s">
        <v>733</v>
      </c>
      <c r="C476" s="254" t="s">
        <v>269</v>
      </c>
      <c r="D476" s="255" t="s">
        <v>341</v>
      </c>
      <c r="E476" s="213" t="s">
        <v>662</v>
      </c>
      <c r="F476" s="255" t="s">
        <v>733</v>
      </c>
      <c r="G476" s="256" t="s">
        <v>269</v>
      </c>
      <c r="H476" s="213" t="s">
        <v>341</v>
      </c>
      <c r="I476" s="213" t="s">
        <v>756</v>
      </c>
      <c r="J476" s="213" t="s">
        <v>757</v>
      </c>
      <c r="K476" s="213" t="s">
        <v>758</v>
      </c>
      <c r="L476" s="213" t="s">
        <v>639</v>
      </c>
      <c r="M476" s="213" t="s">
        <v>328</v>
      </c>
      <c r="N476" s="213" t="s">
        <v>328</v>
      </c>
      <c r="O476" s="213" t="s">
        <v>17</v>
      </c>
      <c r="P476" s="213" t="s">
        <v>18</v>
      </c>
      <c r="Q476" s="213" t="s">
        <v>482</v>
      </c>
      <c r="R476" s="213" t="s">
        <v>250</v>
      </c>
      <c r="S476" s="213" t="s">
        <v>5706</v>
      </c>
      <c r="T476" s="213">
        <v>2</v>
      </c>
      <c r="U476" s="213" t="s">
        <v>984</v>
      </c>
      <c r="V476" s="213">
        <v>2021</v>
      </c>
      <c r="W476" s="255" t="s">
        <v>5707</v>
      </c>
      <c r="X476" s="213" t="s">
        <v>5708</v>
      </c>
      <c r="Y476" s="213" t="s">
        <v>5709</v>
      </c>
      <c r="Z476" s="213" t="s">
        <v>5710</v>
      </c>
      <c r="AA476" s="273">
        <v>1</v>
      </c>
      <c r="AB476" s="213" t="s">
        <v>5711</v>
      </c>
      <c r="AC476" s="213" t="s">
        <v>5712</v>
      </c>
      <c r="AD476" s="285" t="s">
        <v>5691</v>
      </c>
      <c r="AE476" s="213" t="s">
        <v>5713</v>
      </c>
      <c r="AF476" s="315">
        <v>44621</v>
      </c>
      <c r="AG476" s="315">
        <v>44803</v>
      </c>
      <c r="AH476" s="260">
        <v>44743</v>
      </c>
      <c r="AI476" s="213" t="s">
        <v>309</v>
      </c>
      <c r="AJ476" s="213" t="s">
        <v>309</v>
      </c>
      <c r="AK476" s="213">
        <f t="shared" si="68"/>
        <v>92</v>
      </c>
      <c r="AL476" s="278"/>
      <c r="AM476" s="316"/>
      <c r="AN476" s="316"/>
      <c r="AO476" s="316"/>
      <c r="AP476" s="317"/>
      <c r="AQ476" s="213"/>
      <c r="AR476" s="223"/>
      <c r="AS476" s="279"/>
      <c r="AT476" s="262"/>
      <c r="AU476" s="279"/>
      <c r="AV476" s="221"/>
      <c r="AW476" s="317"/>
      <c r="AX476" s="317"/>
      <c r="AY476" s="279"/>
      <c r="AZ476" s="221"/>
      <c r="BA476" s="225"/>
      <c r="BB476" s="267"/>
      <c r="BC476" s="267"/>
      <c r="BD476" s="267"/>
      <c r="BE476" s="267"/>
      <c r="BF476" s="267"/>
      <c r="BG476" s="213" t="s">
        <v>386</v>
      </c>
      <c r="BH476" s="223">
        <v>-44620</v>
      </c>
      <c r="BI476" s="221" t="s">
        <v>398</v>
      </c>
      <c r="BJ476" s="267"/>
      <c r="BK476" s="267"/>
      <c r="BL476" s="267"/>
      <c r="BM476" s="267"/>
      <c r="BN476" s="221"/>
      <c r="BO476" s="267"/>
      <c r="BP476" s="268" t="s">
        <v>293</v>
      </c>
      <c r="BQ476" s="62" t="s">
        <v>5714</v>
      </c>
      <c r="BR476" s="269">
        <v>44712</v>
      </c>
      <c r="BS476" s="233" t="s">
        <v>2022</v>
      </c>
      <c r="BT476" s="234">
        <v>1</v>
      </c>
      <c r="BU476" s="235" t="s">
        <v>380</v>
      </c>
      <c r="BV476" s="223">
        <v>92</v>
      </c>
      <c r="BW476" s="221" t="s">
        <v>398</v>
      </c>
      <c r="BX476" s="249">
        <v>44727</v>
      </c>
      <c r="BY476" s="94" t="s">
        <v>5715</v>
      </c>
      <c r="BZ476" s="94" t="s">
        <v>722</v>
      </c>
      <c r="CA476" s="108">
        <v>1</v>
      </c>
      <c r="CB476" s="236" t="s">
        <v>294</v>
      </c>
      <c r="CC476" s="94"/>
      <c r="CD476" s="236" t="s">
        <v>294</v>
      </c>
      <c r="CE476" s="233" t="s">
        <v>1125</v>
      </c>
      <c r="CF476" s="233" t="s">
        <v>1125</v>
      </c>
      <c r="CG476" s="375" t="s">
        <v>328</v>
      </c>
      <c r="CH476" s="233" t="s">
        <v>328</v>
      </c>
      <c r="CI476" s="234">
        <v>1</v>
      </c>
      <c r="CJ476" s="235" t="str">
        <f t="shared" si="69"/>
        <v>CUMPLIMIENTO TOTAL</v>
      </c>
      <c r="CK476" s="223" t="str">
        <f t="shared" si="64"/>
        <v>NO APLICA ACCION CERRADA</v>
      </c>
      <c r="CL476" s="221" t="str">
        <f t="shared" si="65"/>
        <v>NO APLICA ACCION CERRADA</v>
      </c>
      <c r="CM476" s="239" t="s">
        <v>328</v>
      </c>
      <c r="CN476" s="82" t="s">
        <v>1125</v>
      </c>
      <c r="CO476" s="70" t="s">
        <v>722</v>
      </c>
      <c r="CP476" s="116">
        <v>1</v>
      </c>
      <c r="CQ476" s="236" t="s">
        <v>294</v>
      </c>
      <c r="CR476" s="94"/>
      <c r="CS476" s="249">
        <v>44963</v>
      </c>
      <c r="CT476" s="82" t="s">
        <v>1125</v>
      </c>
      <c r="CU476" s="82" t="s">
        <v>339</v>
      </c>
      <c r="CV476" s="107">
        <v>1</v>
      </c>
      <c r="CW476" s="110">
        <v>1</v>
      </c>
      <c r="CX476" s="235" t="str">
        <f t="shared" si="70"/>
        <v>CUMPLIMIENTO TOTAL</v>
      </c>
      <c r="CY476" s="223" t="str">
        <f t="shared" si="71"/>
        <v>NO APLICA ACCION CERRADA</v>
      </c>
      <c r="CZ476" s="221" t="str">
        <f t="shared" si="72"/>
        <v>NO APLICA ACCION CERRADA</v>
      </c>
      <c r="DA476" s="239" t="s">
        <v>328</v>
      </c>
      <c r="DB476" s="82" t="s">
        <v>1125</v>
      </c>
      <c r="DC476" s="82" t="s">
        <v>339</v>
      </c>
      <c r="DD476" s="107">
        <v>1</v>
      </c>
      <c r="DE476" s="97" t="s">
        <v>294</v>
      </c>
      <c r="DF476" s="94"/>
      <c r="DG476" s="141"/>
      <c r="DH476" s="141"/>
      <c r="DI476" s="141"/>
      <c r="DJ476" s="141"/>
      <c r="DK476" s="141"/>
      <c r="DL476" s="141"/>
      <c r="DM476" s="141"/>
      <c r="DN476" s="141"/>
      <c r="DO476" s="141"/>
      <c r="DP476" s="141"/>
      <c r="DQ476" s="141"/>
      <c r="DR476" s="141"/>
      <c r="DS476" s="141"/>
      <c r="DT476" s="141"/>
      <c r="DU476" s="141"/>
      <c r="DV476" s="141"/>
      <c r="DW476" s="141"/>
      <c r="DX476" s="141"/>
      <c r="DY476" s="141"/>
      <c r="DZ476" s="141"/>
      <c r="EA476" s="141"/>
      <c r="EB476" s="141"/>
      <c r="EC476" s="141"/>
      <c r="ED476" s="141"/>
      <c r="EE476" s="141"/>
      <c r="EF476" s="141"/>
      <c r="EG476" s="141"/>
      <c r="EH476" s="141"/>
      <c r="EI476" s="141"/>
      <c r="EJ476" s="141"/>
      <c r="EK476" s="141"/>
      <c r="EL476" s="141"/>
      <c r="EM476" s="141"/>
      <c r="EN476" s="141"/>
      <c r="EO476" s="141"/>
      <c r="EP476" s="141"/>
      <c r="EQ476" s="141"/>
      <c r="ER476" s="141"/>
      <c r="ES476" s="141"/>
      <c r="ET476" s="141"/>
      <c r="EU476" s="141"/>
      <c r="EV476" s="141"/>
      <c r="EW476" s="141"/>
      <c r="EX476" s="141"/>
      <c r="EY476" s="141"/>
      <c r="EZ476" s="141"/>
      <c r="FA476" s="141"/>
      <c r="FB476" s="141"/>
      <c r="FC476" s="141"/>
      <c r="FD476" s="141"/>
      <c r="FE476" s="141"/>
      <c r="FF476" s="141"/>
      <c r="FG476" s="141"/>
      <c r="FH476" s="141"/>
      <c r="FI476" s="141"/>
      <c r="FJ476" s="141"/>
      <c r="FK476" s="141"/>
      <c r="FL476" s="141"/>
      <c r="FM476" s="141"/>
      <c r="FN476" s="141"/>
      <c r="FO476" s="141"/>
      <c r="FP476" s="141"/>
      <c r="FQ476" s="141"/>
      <c r="FR476" s="141"/>
      <c r="FS476" s="141"/>
      <c r="FT476" s="141"/>
      <c r="FU476" s="141"/>
      <c r="FV476" s="141"/>
      <c r="FW476" s="141"/>
      <c r="FX476" s="141"/>
      <c r="FY476" s="141"/>
      <c r="FZ476" s="141"/>
      <c r="GA476" s="141"/>
      <c r="GB476" s="141"/>
      <c r="GC476" s="141"/>
      <c r="GD476" s="141"/>
      <c r="GE476" s="141"/>
      <c r="GF476" s="141"/>
      <c r="GG476" s="141"/>
      <c r="GH476" s="141"/>
      <c r="GI476" s="141"/>
      <c r="GJ476" s="141"/>
      <c r="GK476" s="141"/>
      <c r="GL476" s="141"/>
      <c r="GM476" s="141"/>
      <c r="GN476" s="141"/>
      <c r="GO476" s="141"/>
      <c r="GP476" s="141"/>
      <c r="GQ476" s="141"/>
      <c r="GR476" s="141"/>
      <c r="GS476" s="141"/>
      <c r="GT476" s="141"/>
      <c r="GU476" s="141"/>
      <c r="GV476" s="141"/>
      <c r="GW476" s="141"/>
      <c r="GX476" s="141"/>
      <c r="GY476" s="141"/>
      <c r="GZ476" s="141"/>
      <c r="HA476" s="141"/>
      <c r="HB476" s="141"/>
      <c r="HC476" s="141"/>
      <c r="HD476" s="141"/>
      <c r="HE476" s="141"/>
      <c r="HF476" s="141"/>
      <c r="HG476" s="141"/>
      <c r="HH476" s="141"/>
      <c r="HI476" s="141"/>
      <c r="HJ476" s="141"/>
      <c r="HK476" s="141"/>
      <c r="HL476" s="141"/>
      <c r="HM476" s="141"/>
      <c r="HN476" s="141"/>
      <c r="HO476" s="141"/>
      <c r="HP476" s="141"/>
      <c r="HQ476" s="141"/>
      <c r="HR476" s="141"/>
      <c r="HS476" s="141"/>
      <c r="HT476" s="141"/>
      <c r="HU476" s="141"/>
      <c r="HV476" s="141"/>
      <c r="HW476" s="141"/>
      <c r="HX476" s="141"/>
      <c r="HY476" s="141"/>
      <c r="HZ476" s="141"/>
      <c r="IA476" s="141"/>
      <c r="IB476" s="141"/>
      <c r="IC476" s="141"/>
      <c r="ID476" s="141"/>
      <c r="IE476" s="141"/>
      <c r="IF476" s="141"/>
      <c r="IG476" s="141"/>
      <c r="IH476" s="141"/>
      <c r="II476" s="141"/>
      <c r="IJ476" s="141"/>
      <c r="IK476" s="141"/>
      <c r="IL476" s="141"/>
      <c r="IM476" s="141"/>
      <c r="IN476" s="141"/>
      <c r="IO476" s="141"/>
      <c r="IP476" s="141"/>
      <c r="IQ476" s="141"/>
      <c r="IR476" s="141"/>
      <c r="IS476" s="141"/>
      <c r="IT476" s="141"/>
      <c r="IU476" s="141"/>
      <c r="IV476" s="141"/>
      <c r="IW476" s="141"/>
      <c r="IX476" s="141"/>
      <c r="IY476" s="141"/>
      <c r="IZ476" s="141"/>
      <c r="JA476" s="141"/>
      <c r="JB476" s="141"/>
      <c r="JC476" s="141"/>
      <c r="JD476" s="141"/>
      <c r="JE476" s="141"/>
      <c r="JF476" s="141"/>
      <c r="JG476" s="141"/>
      <c r="JH476" s="141"/>
      <c r="JI476" s="141"/>
      <c r="JJ476" s="141"/>
      <c r="JK476" s="141"/>
      <c r="JL476" s="141"/>
      <c r="JM476" s="141"/>
      <c r="JN476" s="141"/>
      <c r="JO476" s="141"/>
      <c r="JP476" s="141"/>
      <c r="JQ476" s="141"/>
      <c r="JR476" s="141"/>
      <c r="JS476" s="141"/>
      <c r="JT476" s="141"/>
      <c r="JU476" s="141"/>
      <c r="JV476" s="141"/>
      <c r="JW476" s="141"/>
      <c r="JX476" s="141"/>
      <c r="JY476" s="141"/>
      <c r="JZ476" s="141"/>
      <c r="KA476" s="141"/>
      <c r="KB476" s="141"/>
      <c r="KC476" s="141"/>
      <c r="KD476" s="141"/>
      <c r="KE476" s="141"/>
      <c r="KF476" s="141"/>
      <c r="KG476" s="141"/>
      <c r="KH476" s="141"/>
      <c r="KI476" s="141"/>
      <c r="KJ476" s="141"/>
      <c r="KK476" s="141"/>
      <c r="KL476" s="141"/>
      <c r="KM476" s="141"/>
      <c r="KN476" s="141"/>
      <c r="KO476" s="141"/>
      <c r="KP476" s="141"/>
      <c r="KQ476" s="141"/>
      <c r="KR476" s="141"/>
      <c r="KS476" s="141"/>
      <c r="KT476" s="141"/>
      <c r="KU476" s="141"/>
      <c r="KV476" s="141"/>
      <c r="KW476" s="141"/>
      <c r="KX476" s="141"/>
      <c r="KY476" s="141"/>
      <c r="KZ476" s="141"/>
      <c r="LA476" s="141"/>
      <c r="LB476" s="141"/>
      <c r="LC476" s="141"/>
      <c r="LD476" s="141"/>
      <c r="LE476" s="141"/>
      <c r="LF476" s="141"/>
      <c r="LG476" s="141"/>
      <c r="LH476" s="141"/>
      <c r="LI476" s="141"/>
      <c r="LJ476" s="141"/>
      <c r="LK476" s="141"/>
      <c r="LL476" s="141"/>
      <c r="LM476" s="141"/>
      <c r="LN476" s="141"/>
      <c r="LO476" s="141"/>
      <c r="LP476" s="141"/>
      <c r="LQ476" s="141"/>
      <c r="LR476" s="141"/>
      <c r="LS476" s="141"/>
      <c r="LT476" s="141"/>
      <c r="LU476" s="141"/>
      <c r="LV476" s="141"/>
      <c r="LW476" s="141"/>
      <c r="LX476" s="141"/>
      <c r="LY476" s="141"/>
      <c r="LZ476" s="141"/>
      <c r="MA476" s="141"/>
      <c r="MB476" s="141"/>
      <c r="MC476" s="141"/>
      <c r="MD476" s="141"/>
      <c r="ME476" s="141"/>
      <c r="MF476" s="141"/>
      <c r="MG476" s="141"/>
      <c r="MH476" s="141"/>
      <c r="MI476" s="141"/>
      <c r="MJ476" s="141"/>
      <c r="MK476" s="141"/>
      <c r="ML476" s="141"/>
      <c r="MM476" s="141"/>
      <c r="MN476" s="141"/>
      <c r="MO476" s="141"/>
      <c r="MP476" s="141"/>
      <c r="MQ476" s="141"/>
      <c r="MR476" s="141"/>
      <c r="MS476" s="141"/>
      <c r="MT476" s="141"/>
      <c r="MU476" s="141"/>
      <c r="MV476" s="141"/>
      <c r="MW476" s="141"/>
      <c r="MX476" s="141"/>
      <c r="MY476" s="141"/>
      <c r="MZ476" s="141"/>
      <c r="NA476" s="141"/>
      <c r="NB476" s="141"/>
      <c r="NC476" s="141"/>
      <c r="ND476" s="141"/>
      <c r="NE476" s="141"/>
      <c r="NF476" s="141"/>
      <c r="NG476" s="141"/>
      <c r="NH476" s="141"/>
      <c r="NI476" s="141"/>
      <c r="NJ476" s="141"/>
      <c r="NK476" s="141"/>
      <c r="NL476" s="141"/>
      <c r="NM476" s="141"/>
      <c r="NN476" s="141"/>
      <c r="NO476" s="141"/>
      <c r="NP476" s="141"/>
      <c r="NQ476" s="141"/>
      <c r="NR476" s="141"/>
      <c r="NS476" s="141"/>
      <c r="NT476" s="141"/>
      <c r="NU476" s="141"/>
      <c r="NV476" s="141"/>
      <c r="NW476" s="141"/>
      <c r="NX476" s="141"/>
      <c r="NY476" s="141"/>
      <c r="NZ476" s="141"/>
      <c r="OA476" s="141"/>
      <c r="OB476" s="141"/>
      <c r="OC476" s="141"/>
      <c r="OD476" s="141"/>
      <c r="OE476" s="141"/>
      <c r="OF476" s="141"/>
      <c r="OG476" s="141"/>
      <c r="OH476" s="141"/>
      <c r="OI476" s="141"/>
      <c r="OJ476" s="141"/>
      <c r="OK476" s="141"/>
      <c r="OL476" s="141"/>
      <c r="OM476" s="141"/>
      <c r="ON476" s="141"/>
      <c r="OO476" s="141"/>
      <c r="OP476" s="141"/>
      <c r="OQ476" s="141"/>
      <c r="OR476" s="141"/>
      <c r="OS476" s="141"/>
      <c r="OT476" s="141"/>
      <c r="OU476" s="141"/>
      <c r="OV476" s="141"/>
      <c r="OW476" s="141"/>
      <c r="OX476" s="141"/>
      <c r="OY476" s="141"/>
      <c r="OZ476" s="141"/>
      <c r="PA476" s="141"/>
      <c r="PB476" s="141"/>
      <c r="PC476" s="141"/>
      <c r="PD476" s="141"/>
      <c r="PE476" s="141"/>
      <c r="PF476" s="141"/>
      <c r="PG476" s="141"/>
      <c r="PH476" s="141"/>
      <c r="PI476" s="141"/>
      <c r="PJ476" s="141"/>
      <c r="PK476" s="141"/>
      <c r="PL476" s="141"/>
      <c r="PM476" s="141"/>
      <c r="PN476" s="141"/>
      <c r="PO476" s="141"/>
      <c r="PP476" s="141"/>
      <c r="PQ476" s="141"/>
      <c r="PR476" s="141"/>
      <c r="PS476" s="141"/>
      <c r="PT476" s="141"/>
      <c r="PU476" s="141"/>
      <c r="PV476" s="141"/>
      <c r="PW476" s="141"/>
      <c r="PX476" s="141"/>
      <c r="PY476" s="141"/>
      <c r="PZ476" s="141"/>
      <c r="QA476" s="141"/>
      <c r="QB476" s="141"/>
      <c r="QC476" s="141"/>
      <c r="QD476" s="141"/>
      <c r="QE476" s="141"/>
      <c r="QF476" s="141"/>
    </row>
    <row r="477" spans="1:449" s="145" customFormat="1" ht="118.5" hidden="1" customHeight="1">
      <c r="A477" s="252">
        <v>462</v>
      </c>
      <c r="B477" s="253" t="s">
        <v>733</v>
      </c>
      <c r="C477" s="254" t="s">
        <v>269</v>
      </c>
      <c r="D477" s="255" t="s">
        <v>341</v>
      </c>
      <c r="E477" s="213" t="s">
        <v>5716</v>
      </c>
      <c r="F477" s="255" t="s">
        <v>662</v>
      </c>
      <c r="G477" s="256" t="s">
        <v>269</v>
      </c>
      <c r="H477" s="213" t="s">
        <v>341</v>
      </c>
      <c r="I477" s="255" t="s">
        <v>662</v>
      </c>
      <c r="J477" s="288" t="s">
        <v>663</v>
      </c>
      <c r="K477" s="395" t="s">
        <v>638</v>
      </c>
      <c r="L477" s="395" t="s">
        <v>639</v>
      </c>
      <c r="M477" s="288" t="s">
        <v>664</v>
      </c>
      <c r="N477" s="395" t="s">
        <v>665</v>
      </c>
      <c r="O477" s="213" t="s">
        <v>17</v>
      </c>
      <c r="P477" s="213" t="s">
        <v>18</v>
      </c>
      <c r="Q477" s="213" t="s">
        <v>666</v>
      </c>
      <c r="R477" s="213" t="s">
        <v>250</v>
      </c>
      <c r="S477" s="213" t="s">
        <v>5717</v>
      </c>
      <c r="T477" s="213">
        <v>2</v>
      </c>
      <c r="U477" s="213" t="s">
        <v>984</v>
      </c>
      <c r="V477" s="213">
        <v>2021</v>
      </c>
      <c r="W477" s="255" t="s">
        <v>5707</v>
      </c>
      <c r="X477" s="213" t="s">
        <v>5708</v>
      </c>
      <c r="Y477" s="213" t="s">
        <v>5709</v>
      </c>
      <c r="Z477" s="213" t="s">
        <v>5718</v>
      </c>
      <c r="AA477" s="273">
        <v>2</v>
      </c>
      <c r="AB477" s="213" t="s">
        <v>5719</v>
      </c>
      <c r="AC477" s="213" t="s">
        <v>5720</v>
      </c>
      <c r="AD477" s="285">
        <v>1</v>
      </c>
      <c r="AE477" s="213" t="s">
        <v>5721</v>
      </c>
      <c r="AF477" s="315">
        <v>44621</v>
      </c>
      <c r="AG477" s="315">
        <v>44834</v>
      </c>
      <c r="AH477" s="260">
        <v>44743</v>
      </c>
      <c r="AI477" s="213" t="s">
        <v>309</v>
      </c>
      <c r="AJ477" s="213" t="s">
        <v>309</v>
      </c>
      <c r="AK477" s="213">
        <f t="shared" si="68"/>
        <v>123</v>
      </c>
      <c r="AL477" s="278"/>
      <c r="AM477" s="316"/>
      <c r="AN477" s="316"/>
      <c r="AO477" s="316"/>
      <c r="AP477" s="317"/>
      <c r="AQ477" s="213"/>
      <c r="AR477" s="223"/>
      <c r="AS477" s="279"/>
      <c r="AT477" s="262"/>
      <c r="AU477" s="279"/>
      <c r="AV477" s="221"/>
      <c r="AW477" s="317"/>
      <c r="AX477" s="317"/>
      <c r="AY477" s="279"/>
      <c r="AZ477" s="221"/>
      <c r="BA477" s="225"/>
      <c r="BB477" s="267"/>
      <c r="BC477" s="267"/>
      <c r="BD477" s="267"/>
      <c r="BE477" s="267"/>
      <c r="BF477" s="267"/>
      <c r="BG477" s="213" t="s">
        <v>386</v>
      </c>
      <c r="BH477" s="223">
        <v>-44620</v>
      </c>
      <c r="BI477" s="221" t="s">
        <v>398</v>
      </c>
      <c r="BJ477" s="267"/>
      <c r="BK477" s="267"/>
      <c r="BL477" s="267"/>
      <c r="BM477" s="267"/>
      <c r="BN477" s="221"/>
      <c r="BO477" s="267"/>
      <c r="BP477" s="268" t="s">
        <v>293</v>
      </c>
      <c r="BQ477" s="62" t="s">
        <v>5722</v>
      </c>
      <c r="BR477" s="269">
        <v>44712</v>
      </c>
      <c r="BS477" s="233" t="s">
        <v>1222</v>
      </c>
      <c r="BT477" s="234">
        <v>1</v>
      </c>
      <c r="BU477" s="235" t="s">
        <v>380</v>
      </c>
      <c r="BV477" s="223">
        <v>123</v>
      </c>
      <c r="BW477" s="221" t="s">
        <v>398</v>
      </c>
      <c r="BX477" s="249">
        <v>44734</v>
      </c>
      <c r="BY477" s="380" t="s">
        <v>5723</v>
      </c>
      <c r="BZ477" s="94" t="s">
        <v>466</v>
      </c>
      <c r="CA477" s="108">
        <v>1</v>
      </c>
      <c r="CB477" s="236" t="s">
        <v>294</v>
      </c>
      <c r="CC477" s="94"/>
      <c r="CD477" s="236" t="s">
        <v>294</v>
      </c>
      <c r="CE477" s="233" t="s">
        <v>1125</v>
      </c>
      <c r="CF477" s="233" t="s">
        <v>1125</v>
      </c>
      <c r="CG477" s="375" t="s">
        <v>328</v>
      </c>
      <c r="CH477" s="233" t="s">
        <v>328</v>
      </c>
      <c r="CI477" s="234">
        <v>1</v>
      </c>
      <c r="CJ477" s="235" t="str">
        <f t="shared" si="69"/>
        <v>CUMPLIMIENTO TOTAL</v>
      </c>
      <c r="CK477" s="223" t="str">
        <f t="shared" si="64"/>
        <v>NO APLICA ACCION CERRADA</v>
      </c>
      <c r="CL477" s="221" t="str">
        <f t="shared" si="65"/>
        <v>NO APLICA ACCION CERRADA</v>
      </c>
      <c r="CM477" s="239" t="s">
        <v>328</v>
      </c>
      <c r="CN477" s="82" t="s">
        <v>1125</v>
      </c>
      <c r="CO477" s="82" t="s">
        <v>339</v>
      </c>
      <c r="CP477" s="116">
        <v>1</v>
      </c>
      <c r="CQ477" s="236" t="s">
        <v>294</v>
      </c>
      <c r="CR477" s="94"/>
      <c r="CS477" s="249">
        <v>44963</v>
      </c>
      <c r="CT477" s="82" t="s">
        <v>1125</v>
      </c>
      <c r="CU477" s="82" t="s">
        <v>339</v>
      </c>
      <c r="CV477" s="107">
        <v>1</v>
      </c>
      <c r="CW477" s="110">
        <v>1</v>
      </c>
      <c r="CX477" s="235" t="str">
        <f t="shared" si="70"/>
        <v>CUMPLIMIENTO TOTAL</v>
      </c>
      <c r="CY477" s="223" t="str">
        <f t="shared" si="71"/>
        <v>NO APLICA ACCION CERRADA</v>
      </c>
      <c r="CZ477" s="221" t="str">
        <f t="shared" si="72"/>
        <v>NO APLICA ACCION CERRADA</v>
      </c>
      <c r="DA477" s="239" t="s">
        <v>328</v>
      </c>
      <c r="DB477" s="82" t="s">
        <v>1125</v>
      </c>
      <c r="DC477" s="82" t="s">
        <v>339</v>
      </c>
      <c r="DD477" s="107">
        <v>1</v>
      </c>
      <c r="DE477" s="97" t="s">
        <v>294</v>
      </c>
      <c r="DF477" s="94"/>
      <c r="DG477" s="141"/>
      <c r="DH477" s="141"/>
      <c r="DI477" s="141"/>
      <c r="DJ477" s="141"/>
      <c r="DK477" s="141"/>
      <c r="DL477" s="141"/>
      <c r="DM477" s="141"/>
      <c r="DN477" s="141"/>
      <c r="DO477" s="141"/>
      <c r="DP477" s="141"/>
      <c r="DQ477" s="141"/>
      <c r="DR477" s="141"/>
      <c r="DS477" s="141"/>
      <c r="DT477" s="141"/>
      <c r="DU477" s="141"/>
      <c r="DV477" s="141"/>
      <c r="DW477" s="141"/>
      <c r="DX477" s="141"/>
      <c r="DY477" s="141"/>
      <c r="DZ477" s="141"/>
      <c r="EA477" s="141"/>
      <c r="EB477" s="141"/>
      <c r="EC477" s="141"/>
      <c r="ED477" s="141"/>
      <c r="EE477" s="141"/>
      <c r="EF477" s="141"/>
      <c r="EG477" s="141"/>
      <c r="EH477" s="141"/>
      <c r="EI477" s="141"/>
      <c r="EJ477" s="141"/>
      <c r="EK477" s="141"/>
      <c r="EL477" s="141"/>
      <c r="EM477" s="141"/>
      <c r="EN477" s="141"/>
      <c r="EO477" s="141"/>
      <c r="EP477" s="141"/>
      <c r="EQ477" s="141"/>
      <c r="ER477" s="141"/>
      <c r="ES477" s="141"/>
      <c r="ET477" s="141"/>
      <c r="EU477" s="141"/>
      <c r="EV477" s="141"/>
      <c r="EW477" s="141"/>
      <c r="EX477" s="141"/>
      <c r="EY477" s="141"/>
      <c r="EZ477" s="141"/>
      <c r="FA477" s="141"/>
      <c r="FB477" s="141"/>
      <c r="FC477" s="141"/>
      <c r="FD477" s="141"/>
      <c r="FE477" s="141"/>
      <c r="FF477" s="141"/>
      <c r="FG477" s="141"/>
      <c r="FH477" s="141"/>
      <c r="FI477" s="141"/>
      <c r="FJ477" s="141"/>
      <c r="FK477" s="141"/>
      <c r="FL477" s="141"/>
      <c r="FM477" s="141"/>
      <c r="FN477" s="141"/>
      <c r="FO477" s="141"/>
      <c r="FP477" s="141"/>
      <c r="FQ477" s="141"/>
      <c r="FR477" s="141"/>
      <c r="FS477" s="141"/>
      <c r="FT477" s="141"/>
      <c r="FU477" s="141"/>
      <c r="FV477" s="141"/>
      <c r="FW477" s="141"/>
      <c r="FX477" s="141"/>
      <c r="FY477" s="141"/>
      <c r="FZ477" s="141"/>
      <c r="GA477" s="141"/>
      <c r="GB477" s="141"/>
      <c r="GC477" s="141"/>
      <c r="GD477" s="141"/>
      <c r="GE477" s="141"/>
      <c r="GF477" s="141"/>
      <c r="GG477" s="141"/>
      <c r="GH477" s="141"/>
      <c r="GI477" s="141"/>
      <c r="GJ477" s="141"/>
      <c r="GK477" s="141"/>
      <c r="GL477" s="141"/>
      <c r="GM477" s="141"/>
      <c r="GN477" s="141"/>
      <c r="GO477" s="141"/>
      <c r="GP477" s="141"/>
      <c r="GQ477" s="141"/>
      <c r="GR477" s="141"/>
      <c r="GS477" s="141"/>
      <c r="GT477" s="141"/>
      <c r="GU477" s="141"/>
      <c r="GV477" s="141"/>
      <c r="GW477" s="141"/>
      <c r="GX477" s="141"/>
      <c r="GY477" s="141"/>
      <c r="GZ477" s="141"/>
      <c r="HA477" s="141"/>
      <c r="HB477" s="141"/>
      <c r="HC477" s="141"/>
      <c r="HD477" s="141"/>
      <c r="HE477" s="141"/>
      <c r="HF477" s="141"/>
      <c r="HG477" s="141"/>
      <c r="HH477" s="141"/>
      <c r="HI477" s="141"/>
      <c r="HJ477" s="141"/>
      <c r="HK477" s="141"/>
      <c r="HL477" s="141"/>
      <c r="HM477" s="141"/>
      <c r="HN477" s="141"/>
      <c r="HO477" s="141"/>
      <c r="HP477" s="141"/>
      <c r="HQ477" s="141"/>
      <c r="HR477" s="141"/>
      <c r="HS477" s="141"/>
      <c r="HT477" s="141"/>
      <c r="HU477" s="141"/>
      <c r="HV477" s="141"/>
      <c r="HW477" s="141"/>
      <c r="HX477" s="141"/>
      <c r="HY477" s="141"/>
      <c r="HZ477" s="141"/>
      <c r="IA477" s="141"/>
      <c r="IB477" s="141"/>
      <c r="IC477" s="141"/>
      <c r="ID477" s="141"/>
      <c r="IE477" s="141"/>
      <c r="IF477" s="141"/>
      <c r="IG477" s="141"/>
      <c r="IH477" s="141"/>
      <c r="II477" s="141"/>
      <c r="IJ477" s="141"/>
      <c r="IK477" s="141"/>
      <c r="IL477" s="141"/>
      <c r="IM477" s="141"/>
      <c r="IN477" s="141"/>
      <c r="IO477" s="141"/>
      <c r="IP477" s="141"/>
      <c r="IQ477" s="141"/>
      <c r="IR477" s="141"/>
      <c r="IS477" s="141"/>
      <c r="IT477" s="141"/>
      <c r="IU477" s="141"/>
      <c r="IV477" s="141"/>
      <c r="IW477" s="141"/>
      <c r="IX477" s="141"/>
      <c r="IY477" s="141"/>
      <c r="IZ477" s="141"/>
      <c r="JA477" s="141"/>
      <c r="JB477" s="141"/>
      <c r="JC477" s="141"/>
      <c r="JD477" s="141"/>
      <c r="JE477" s="141"/>
      <c r="JF477" s="141"/>
      <c r="JG477" s="141"/>
      <c r="JH477" s="141"/>
      <c r="JI477" s="141"/>
      <c r="JJ477" s="141"/>
      <c r="JK477" s="141"/>
      <c r="JL477" s="141"/>
      <c r="JM477" s="141"/>
      <c r="JN477" s="141"/>
      <c r="JO477" s="141"/>
      <c r="JP477" s="141"/>
      <c r="JQ477" s="141"/>
      <c r="JR477" s="141"/>
      <c r="JS477" s="141"/>
      <c r="JT477" s="141"/>
      <c r="JU477" s="141"/>
      <c r="JV477" s="141"/>
      <c r="JW477" s="141"/>
      <c r="JX477" s="141"/>
      <c r="JY477" s="141"/>
      <c r="JZ477" s="141"/>
      <c r="KA477" s="141"/>
      <c r="KB477" s="141"/>
      <c r="KC477" s="141"/>
      <c r="KD477" s="141"/>
      <c r="KE477" s="141"/>
      <c r="KF477" s="141"/>
      <c r="KG477" s="141"/>
      <c r="KH477" s="141"/>
      <c r="KI477" s="141"/>
      <c r="KJ477" s="141"/>
      <c r="KK477" s="141"/>
      <c r="KL477" s="141"/>
      <c r="KM477" s="141"/>
      <c r="KN477" s="141"/>
      <c r="KO477" s="141"/>
      <c r="KP477" s="141"/>
      <c r="KQ477" s="141"/>
      <c r="KR477" s="141"/>
      <c r="KS477" s="141"/>
      <c r="KT477" s="141"/>
      <c r="KU477" s="141"/>
      <c r="KV477" s="141"/>
      <c r="KW477" s="141"/>
      <c r="KX477" s="141"/>
      <c r="KY477" s="141"/>
      <c r="KZ477" s="141"/>
      <c r="LA477" s="141"/>
      <c r="LB477" s="141"/>
      <c r="LC477" s="141"/>
      <c r="LD477" s="141"/>
      <c r="LE477" s="141"/>
      <c r="LF477" s="141"/>
      <c r="LG477" s="141"/>
      <c r="LH477" s="141"/>
      <c r="LI477" s="141"/>
      <c r="LJ477" s="141"/>
      <c r="LK477" s="141"/>
      <c r="LL477" s="141"/>
      <c r="LM477" s="141"/>
      <c r="LN477" s="141"/>
      <c r="LO477" s="141"/>
      <c r="LP477" s="141"/>
      <c r="LQ477" s="141"/>
      <c r="LR477" s="141"/>
      <c r="LS477" s="141"/>
      <c r="LT477" s="141"/>
      <c r="LU477" s="141"/>
      <c r="LV477" s="141"/>
      <c r="LW477" s="141"/>
      <c r="LX477" s="141"/>
      <c r="LY477" s="141"/>
      <c r="LZ477" s="141"/>
      <c r="MA477" s="141"/>
      <c r="MB477" s="141"/>
      <c r="MC477" s="141"/>
      <c r="MD477" s="141"/>
      <c r="ME477" s="141"/>
      <c r="MF477" s="141"/>
      <c r="MG477" s="141"/>
      <c r="MH477" s="141"/>
      <c r="MI477" s="141"/>
      <c r="MJ477" s="141"/>
      <c r="MK477" s="141"/>
      <c r="ML477" s="141"/>
      <c r="MM477" s="141"/>
      <c r="MN477" s="141"/>
      <c r="MO477" s="141"/>
      <c r="MP477" s="141"/>
      <c r="MQ477" s="141"/>
      <c r="MR477" s="141"/>
      <c r="MS477" s="141"/>
      <c r="MT477" s="141"/>
      <c r="MU477" s="141"/>
      <c r="MV477" s="141"/>
      <c r="MW477" s="141"/>
      <c r="MX477" s="141"/>
      <c r="MY477" s="141"/>
      <c r="MZ477" s="141"/>
      <c r="NA477" s="141"/>
      <c r="NB477" s="141"/>
      <c r="NC477" s="141"/>
      <c r="ND477" s="141"/>
      <c r="NE477" s="141"/>
      <c r="NF477" s="141"/>
      <c r="NG477" s="141"/>
      <c r="NH477" s="141"/>
      <c r="NI477" s="141"/>
      <c r="NJ477" s="141"/>
      <c r="NK477" s="141"/>
      <c r="NL477" s="141"/>
      <c r="NM477" s="141"/>
      <c r="NN477" s="141"/>
      <c r="NO477" s="141"/>
      <c r="NP477" s="141"/>
      <c r="NQ477" s="141"/>
      <c r="NR477" s="141"/>
      <c r="NS477" s="141"/>
      <c r="NT477" s="141"/>
      <c r="NU477" s="141"/>
      <c r="NV477" s="141"/>
      <c r="NW477" s="141"/>
      <c r="NX477" s="141"/>
      <c r="NY477" s="141"/>
      <c r="NZ477" s="141"/>
      <c r="OA477" s="141"/>
      <c r="OB477" s="141"/>
      <c r="OC477" s="141"/>
      <c r="OD477" s="141"/>
      <c r="OE477" s="141"/>
      <c r="OF477" s="141"/>
      <c r="OG477" s="141"/>
      <c r="OH477" s="141"/>
      <c r="OI477" s="141"/>
      <c r="OJ477" s="141"/>
      <c r="OK477" s="141"/>
      <c r="OL477" s="141"/>
      <c r="OM477" s="141"/>
      <c r="ON477" s="141"/>
      <c r="OO477" s="141"/>
      <c r="OP477" s="141"/>
      <c r="OQ477" s="141"/>
      <c r="OR477" s="141"/>
      <c r="OS477" s="141"/>
      <c r="OT477" s="141"/>
      <c r="OU477" s="141"/>
      <c r="OV477" s="141"/>
      <c r="OW477" s="141"/>
      <c r="OX477" s="141"/>
      <c r="OY477" s="141"/>
      <c r="OZ477" s="141"/>
      <c r="PA477" s="141"/>
      <c r="PB477" s="141"/>
      <c r="PC477" s="141"/>
      <c r="PD477" s="141"/>
      <c r="PE477" s="141"/>
      <c r="PF477" s="141"/>
      <c r="PG477" s="141"/>
      <c r="PH477" s="141"/>
      <c r="PI477" s="141"/>
      <c r="PJ477" s="141"/>
      <c r="PK477" s="141"/>
      <c r="PL477" s="141"/>
      <c r="PM477" s="141"/>
      <c r="PN477" s="141"/>
      <c r="PO477" s="141"/>
      <c r="PP477" s="141"/>
      <c r="PQ477" s="141"/>
      <c r="PR477" s="141"/>
      <c r="PS477" s="141"/>
      <c r="PT477" s="141"/>
      <c r="PU477" s="141"/>
      <c r="PV477" s="141"/>
      <c r="PW477" s="141"/>
      <c r="PX477" s="141"/>
      <c r="PY477" s="141"/>
      <c r="PZ477" s="141"/>
      <c r="QA477" s="141"/>
      <c r="QB477" s="141"/>
      <c r="QC477" s="141"/>
      <c r="QD477" s="141"/>
      <c r="QE477" s="141"/>
      <c r="QF477" s="141"/>
    </row>
    <row r="478" spans="1:449" s="145" customFormat="1" ht="87" hidden="1" customHeight="1">
      <c r="A478" s="252">
        <v>463</v>
      </c>
      <c r="B478" s="253" t="s">
        <v>733</v>
      </c>
      <c r="C478" s="254" t="s">
        <v>269</v>
      </c>
      <c r="D478" s="255" t="s">
        <v>341</v>
      </c>
      <c r="E478" s="213" t="s">
        <v>5724</v>
      </c>
      <c r="F478" s="255" t="s">
        <v>733</v>
      </c>
      <c r="G478" s="256" t="s">
        <v>269</v>
      </c>
      <c r="H478" s="213" t="s">
        <v>341</v>
      </c>
      <c r="I478" s="213" t="s">
        <v>756</v>
      </c>
      <c r="J478" s="213" t="s">
        <v>757</v>
      </c>
      <c r="K478" s="213" t="s">
        <v>758</v>
      </c>
      <c r="L478" s="213" t="s">
        <v>639</v>
      </c>
      <c r="M478" s="213" t="s">
        <v>328</v>
      </c>
      <c r="N478" s="213" t="s">
        <v>328</v>
      </c>
      <c r="O478" s="213" t="s">
        <v>17</v>
      </c>
      <c r="P478" s="213" t="s">
        <v>18</v>
      </c>
      <c r="Q478" s="213" t="s">
        <v>482</v>
      </c>
      <c r="R478" s="213" t="s">
        <v>250</v>
      </c>
      <c r="S478" s="213" t="s">
        <v>5725</v>
      </c>
      <c r="T478" s="213">
        <v>2</v>
      </c>
      <c r="U478" s="213" t="s">
        <v>984</v>
      </c>
      <c r="V478" s="213">
        <v>2021</v>
      </c>
      <c r="W478" s="255" t="s">
        <v>5707</v>
      </c>
      <c r="X478" s="213" t="s">
        <v>5708</v>
      </c>
      <c r="Y478" s="213" t="s">
        <v>5709</v>
      </c>
      <c r="Z478" s="213" t="s">
        <v>5726</v>
      </c>
      <c r="AA478" s="273">
        <v>3</v>
      </c>
      <c r="AB478" s="213" t="s">
        <v>5727</v>
      </c>
      <c r="AC478" s="213" t="s">
        <v>5728</v>
      </c>
      <c r="AD478" s="285">
        <v>1</v>
      </c>
      <c r="AE478" s="213" t="s">
        <v>5729</v>
      </c>
      <c r="AF478" s="315">
        <v>44621</v>
      </c>
      <c r="AG478" s="315">
        <v>44895</v>
      </c>
      <c r="AH478" s="260">
        <v>44743</v>
      </c>
      <c r="AI478" s="213" t="s">
        <v>309</v>
      </c>
      <c r="AJ478" s="213" t="s">
        <v>309</v>
      </c>
      <c r="AK478" s="213">
        <f t="shared" si="68"/>
        <v>184</v>
      </c>
      <c r="AL478" s="278"/>
      <c r="AM478" s="316"/>
      <c r="AN478" s="316"/>
      <c r="AO478" s="316"/>
      <c r="AP478" s="317"/>
      <c r="AQ478" s="213"/>
      <c r="AR478" s="223"/>
      <c r="AS478" s="279"/>
      <c r="AT478" s="262"/>
      <c r="AU478" s="279"/>
      <c r="AV478" s="221"/>
      <c r="AW478" s="317"/>
      <c r="AX478" s="317"/>
      <c r="AY478" s="279"/>
      <c r="AZ478" s="221"/>
      <c r="BA478" s="225"/>
      <c r="BB478" s="267"/>
      <c r="BC478" s="267"/>
      <c r="BD478" s="267"/>
      <c r="BE478" s="267"/>
      <c r="BF478" s="267"/>
      <c r="BG478" s="213" t="s">
        <v>386</v>
      </c>
      <c r="BH478" s="223">
        <v>-44620</v>
      </c>
      <c r="BI478" s="221" t="s">
        <v>398</v>
      </c>
      <c r="BJ478" s="267"/>
      <c r="BK478" s="267"/>
      <c r="BL478" s="267"/>
      <c r="BM478" s="267"/>
      <c r="BN478" s="221"/>
      <c r="BO478" s="267"/>
      <c r="BP478" s="268" t="s">
        <v>293</v>
      </c>
      <c r="BQ478" s="62" t="s">
        <v>5730</v>
      </c>
      <c r="BR478" s="269">
        <v>44712</v>
      </c>
      <c r="BS478" s="233" t="s">
        <v>2022</v>
      </c>
      <c r="BT478" s="234">
        <v>1</v>
      </c>
      <c r="BU478" s="235" t="s">
        <v>380</v>
      </c>
      <c r="BV478" s="223">
        <v>184</v>
      </c>
      <c r="BW478" s="221" t="s">
        <v>398</v>
      </c>
      <c r="BX478" s="249">
        <v>44727</v>
      </c>
      <c r="BY478" s="94" t="s">
        <v>5731</v>
      </c>
      <c r="BZ478" s="94" t="s">
        <v>722</v>
      </c>
      <c r="CA478" s="108">
        <v>1</v>
      </c>
      <c r="CB478" s="236" t="s">
        <v>294</v>
      </c>
      <c r="CC478" s="94"/>
      <c r="CD478" s="236" t="s">
        <v>294</v>
      </c>
      <c r="CE478" s="233" t="s">
        <v>1125</v>
      </c>
      <c r="CF478" s="233" t="s">
        <v>1125</v>
      </c>
      <c r="CG478" s="375" t="s">
        <v>328</v>
      </c>
      <c r="CH478" s="233" t="s">
        <v>328</v>
      </c>
      <c r="CI478" s="234">
        <v>1</v>
      </c>
      <c r="CJ478" s="235" t="str">
        <f t="shared" si="69"/>
        <v>CUMPLIMIENTO TOTAL</v>
      </c>
      <c r="CK478" s="223" t="str">
        <f t="shared" si="64"/>
        <v>NO APLICA ACCION CERRADA</v>
      </c>
      <c r="CL478" s="221" t="str">
        <f t="shared" si="65"/>
        <v>NO APLICA ACCION CERRADA</v>
      </c>
      <c r="CM478" s="239" t="s">
        <v>328</v>
      </c>
      <c r="CN478" s="82" t="s">
        <v>1125</v>
      </c>
      <c r="CO478" s="70" t="s">
        <v>722</v>
      </c>
      <c r="CP478" s="116">
        <v>1</v>
      </c>
      <c r="CQ478" s="236" t="s">
        <v>294</v>
      </c>
      <c r="CR478" s="94"/>
      <c r="CS478" s="249">
        <v>44963</v>
      </c>
      <c r="CT478" s="82" t="s">
        <v>1125</v>
      </c>
      <c r="CU478" s="82" t="s">
        <v>339</v>
      </c>
      <c r="CV478" s="107">
        <v>1</v>
      </c>
      <c r="CW478" s="110">
        <v>1</v>
      </c>
      <c r="CX478" s="235" t="str">
        <f t="shared" si="70"/>
        <v>CUMPLIMIENTO TOTAL</v>
      </c>
      <c r="CY478" s="223" t="str">
        <f t="shared" si="71"/>
        <v>NO APLICA ACCION CERRADA</v>
      </c>
      <c r="CZ478" s="221" t="str">
        <f t="shared" si="72"/>
        <v>NO APLICA ACCION CERRADA</v>
      </c>
      <c r="DA478" s="239" t="s">
        <v>328</v>
      </c>
      <c r="DB478" s="82" t="s">
        <v>1125</v>
      </c>
      <c r="DC478" s="82" t="s">
        <v>339</v>
      </c>
      <c r="DD478" s="107">
        <v>1</v>
      </c>
      <c r="DE478" s="97" t="s">
        <v>294</v>
      </c>
      <c r="DF478" s="94"/>
      <c r="DG478" s="141"/>
      <c r="DH478" s="141"/>
      <c r="DI478" s="141"/>
      <c r="DJ478" s="141"/>
      <c r="DK478" s="141"/>
      <c r="DL478" s="141"/>
      <c r="DM478" s="141"/>
      <c r="DN478" s="141"/>
      <c r="DO478" s="141"/>
      <c r="DP478" s="141"/>
      <c r="DQ478" s="141"/>
      <c r="DR478" s="141"/>
      <c r="DS478" s="141"/>
      <c r="DT478" s="141"/>
      <c r="DU478" s="141"/>
      <c r="DV478" s="141"/>
      <c r="DW478" s="141"/>
      <c r="DX478" s="141"/>
      <c r="DY478" s="141"/>
      <c r="DZ478" s="141"/>
      <c r="EA478" s="141"/>
      <c r="EB478" s="141"/>
      <c r="EC478" s="141"/>
      <c r="ED478" s="141"/>
      <c r="EE478" s="141"/>
      <c r="EF478" s="141"/>
      <c r="EG478" s="141"/>
      <c r="EH478" s="141"/>
      <c r="EI478" s="141"/>
      <c r="EJ478" s="141"/>
      <c r="EK478" s="141"/>
      <c r="EL478" s="141"/>
      <c r="EM478" s="141"/>
      <c r="EN478" s="141"/>
      <c r="EO478" s="141"/>
      <c r="EP478" s="141"/>
      <c r="EQ478" s="141"/>
      <c r="ER478" s="141"/>
      <c r="ES478" s="141"/>
      <c r="ET478" s="141"/>
      <c r="EU478" s="141"/>
      <c r="EV478" s="141"/>
      <c r="EW478" s="141"/>
      <c r="EX478" s="141"/>
      <c r="EY478" s="141"/>
      <c r="EZ478" s="141"/>
      <c r="FA478" s="141"/>
      <c r="FB478" s="141"/>
      <c r="FC478" s="141"/>
      <c r="FD478" s="141"/>
      <c r="FE478" s="141"/>
      <c r="FF478" s="141"/>
      <c r="FG478" s="141"/>
      <c r="FH478" s="141"/>
      <c r="FI478" s="141"/>
      <c r="FJ478" s="141"/>
      <c r="FK478" s="141"/>
      <c r="FL478" s="141"/>
      <c r="FM478" s="141"/>
      <c r="FN478" s="141"/>
      <c r="FO478" s="141"/>
      <c r="FP478" s="141"/>
      <c r="FQ478" s="141"/>
      <c r="FR478" s="141"/>
      <c r="FS478" s="141"/>
      <c r="FT478" s="141"/>
      <c r="FU478" s="141"/>
      <c r="FV478" s="141"/>
      <c r="FW478" s="141"/>
      <c r="FX478" s="141"/>
      <c r="FY478" s="141"/>
      <c r="FZ478" s="141"/>
      <c r="GA478" s="141"/>
      <c r="GB478" s="141"/>
      <c r="GC478" s="141"/>
      <c r="GD478" s="141"/>
      <c r="GE478" s="141"/>
      <c r="GF478" s="141"/>
      <c r="GG478" s="141"/>
      <c r="GH478" s="141"/>
      <c r="GI478" s="141"/>
      <c r="GJ478" s="141"/>
      <c r="GK478" s="141"/>
      <c r="GL478" s="141"/>
      <c r="GM478" s="141"/>
      <c r="GN478" s="141"/>
      <c r="GO478" s="141"/>
      <c r="GP478" s="141"/>
      <c r="GQ478" s="141"/>
      <c r="GR478" s="141"/>
      <c r="GS478" s="141"/>
      <c r="GT478" s="141"/>
      <c r="GU478" s="141"/>
      <c r="GV478" s="141"/>
      <c r="GW478" s="141"/>
      <c r="GX478" s="141"/>
      <c r="GY478" s="141"/>
      <c r="GZ478" s="141"/>
      <c r="HA478" s="141"/>
      <c r="HB478" s="141"/>
      <c r="HC478" s="141"/>
      <c r="HD478" s="141"/>
      <c r="HE478" s="141"/>
      <c r="HF478" s="141"/>
      <c r="HG478" s="141"/>
      <c r="HH478" s="141"/>
      <c r="HI478" s="141"/>
      <c r="HJ478" s="141"/>
      <c r="HK478" s="141"/>
      <c r="HL478" s="141"/>
      <c r="HM478" s="141"/>
      <c r="HN478" s="141"/>
      <c r="HO478" s="141"/>
      <c r="HP478" s="141"/>
      <c r="HQ478" s="141"/>
      <c r="HR478" s="141"/>
      <c r="HS478" s="141"/>
      <c r="HT478" s="141"/>
      <c r="HU478" s="141"/>
      <c r="HV478" s="141"/>
      <c r="HW478" s="141"/>
      <c r="HX478" s="141"/>
      <c r="HY478" s="141"/>
      <c r="HZ478" s="141"/>
      <c r="IA478" s="141"/>
      <c r="IB478" s="141"/>
      <c r="IC478" s="141"/>
      <c r="ID478" s="141"/>
      <c r="IE478" s="141"/>
      <c r="IF478" s="141"/>
      <c r="IG478" s="141"/>
      <c r="IH478" s="141"/>
      <c r="II478" s="141"/>
      <c r="IJ478" s="141"/>
      <c r="IK478" s="141"/>
      <c r="IL478" s="141"/>
      <c r="IM478" s="141"/>
      <c r="IN478" s="141"/>
      <c r="IO478" s="141"/>
      <c r="IP478" s="141"/>
      <c r="IQ478" s="141"/>
      <c r="IR478" s="141"/>
      <c r="IS478" s="141"/>
      <c r="IT478" s="141"/>
      <c r="IU478" s="141"/>
      <c r="IV478" s="141"/>
      <c r="IW478" s="141"/>
      <c r="IX478" s="141"/>
      <c r="IY478" s="141"/>
      <c r="IZ478" s="141"/>
      <c r="JA478" s="141"/>
      <c r="JB478" s="141"/>
      <c r="JC478" s="141"/>
      <c r="JD478" s="141"/>
      <c r="JE478" s="141"/>
      <c r="JF478" s="141"/>
      <c r="JG478" s="141"/>
      <c r="JH478" s="141"/>
      <c r="JI478" s="141"/>
      <c r="JJ478" s="141"/>
      <c r="JK478" s="141"/>
      <c r="JL478" s="141"/>
      <c r="JM478" s="141"/>
      <c r="JN478" s="141"/>
      <c r="JO478" s="141"/>
      <c r="JP478" s="141"/>
      <c r="JQ478" s="141"/>
      <c r="JR478" s="141"/>
      <c r="JS478" s="141"/>
      <c r="JT478" s="141"/>
      <c r="JU478" s="141"/>
      <c r="JV478" s="141"/>
      <c r="JW478" s="141"/>
      <c r="JX478" s="141"/>
      <c r="JY478" s="141"/>
      <c r="JZ478" s="141"/>
      <c r="KA478" s="141"/>
      <c r="KB478" s="141"/>
      <c r="KC478" s="141"/>
      <c r="KD478" s="141"/>
      <c r="KE478" s="141"/>
      <c r="KF478" s="141"/>
      <c r="KG478" s="141"/>
      <c r="KH478" s="141"/>
      <c r="KI478" s="141"/>
      <c r="KJ478" s="141"/>
      <c r="KK478" s="141"/>
      <c r="KL478" s="141"/>
      <c r="KM478" s="141"/>
      <c r="KN478" s="141"/>
      <c r="KO478" s="141"/>
      <c r="KP478" s="141"/>
      <c r="KQ478" s="141"/>
      <c r="KR478" s="141"/>
      <c r="KS478" s="141"/>
      <c r="KT478" s="141"/>
      <c r="KU478" s="141"/>
      <c r="KV478" s="141"/>
      <c r="KW478" s="141"/>
      <c r="KX478" s="141"/>
      <c r="KY478" s="141"/>
      <c r="KZ478" s="141"/>
      <c r="LA478" s="141"/>
      <c r="LB478" s="141"/>
      <c r="LC478" s="141"/>
      <c r="LD478" s="141"/>
      <c r="LE478" s="141"/>
      <c r="LF478" s="141"/>
      <c r="LG478" s="141"/>
      <c r="LH478" s="141"/>
      <c r="LI478" s="141"/>
      <c r="LJ478" s="141"/>
      <c r="LK478" s="141"/>
      <c r="LL478" s="141"/>
      <c r="LM478" s="141"/>
      <c r="LN478" s="141"/>
      <c r="LO478" s="141"/>
      <c r="LP478" s="141"/>
      <c r="LQ478" s="141"/>
      <c r="LR478" s="141"/>
      <c r="LS478" s="141"/>
      <c r="LT478" s="141"/>
      <c r="LU478" s="141"/>
      <c r="LV478" s="141"/>
      <c r="LW478" s="141"/>
      <c r="LX478" s="141"/>
      <c r="LY478" s="141"/>
      <c r="LZ478" s="141"/>
      <c r="MA478" s="141"/>
      <c r="MB478" s="141"/>
      <c r="MC478" s="141"/>
      <c r="MD478" s="141"/>
      <c r="ME478" s="141"/>
      <c r="MF478" s="141"/>
      <c r="MG478" s="141"/>
      <c r="MH478" s="141"/>
      <c r="MI478" s="141"/>
      <c r="MJ478" s="141"/>
      <c r="MK478" s="141"/>
      <c r="ML478" s="141"/>
      <c r="MM478" s="141"/>
      <c r="MN478" s="141"/>
      <c r="MO478" s="141"/>
      <c r="MP478" s="141"/>
      <c r="MQ478" s="141"/>
      <c r="MR478" s="141"/>
      <c r="MS478" s="141"/>
      <c r="MT478" s="141"/>
      <c r="MU478" s="141"/>
      <c r="MV478" s="141"/>
      <c r="MW478" s="141"/>
      <c r="MX478" s="141"/>
      <c r="MY478" s="141"/>
      <c r="MZ478" s="141"/>
      <c r="NA478" s="141"/>
      <c r="NB478" s="141"/>
      <c r="NC478" s="141"/>
      <c r="ND478" s="141"/>
      <c r="NE478" s="141"/>
      <c r="NF478" s="141"/>
      <c r="NG478" s="141"/>
      <c r="NH478" s="141"/>
      <c r="NI478" s="141"/>
      <c r="NJ478" s="141"/>
      <c r="NK478" s="141"/>
      <c r="NL478" s="141"/>
      <c r="NM478" s="141"/>
      <c r="NN478" s="141"/>
      <c r="NO478" s="141"/>
      <c r="NP478" s="141"/>
      <c r="NQ478" s="141"/>
      <c r="NR478" s="141"/>
      <c r="NS478" s="141"/>
      <c r="NT478" s="141"/>
      <c r="NU478" s="141"/>
      <c r="NV478" s="141"/>
      <c r="NW478" s="141"/>
      <c r="NX478" s="141"/>
      <c r="NY478" s="141"/>
      <c r="NZ478" s="141"/>
      <c r="OA478" s="141"/>
      <c r="OB478" s="141"/>
      <c r="OC478" s="141"/>
      <c r="OD478" s="141"/>
      <c r="OE478" s="141"/>
      <c r="OF478" s="141"/>
      <c r="OG478" s="141"/>
      <c r="OH478" s="141"/>
      <c r="OI478" s="141"/>
      <c r="OJ478" s="141"/>
      <c r="OK478" s="141"/>
      <c r="OL478" s="141"/>
      <c r="OM478" s="141"/>
      <c r="ON478" s="141"/>
      <c r="OO478" s="141"/>
      <c r="OP478" s="141"/>
      <c r="OQ478" s="141"/>
      <c r="OR478" s="141"/>
      <c r="OS478" s="141"/>
      <c r="OT478" s="141"/>
      <c r="OU478" s="141"/>
      <c r="OV478" s="141"/>
      <c r="OW478" s="141"/>
      <c r="OX478" s="141"/>
      <c r="OY478" s="141"/>
      <c r="OZ478" s="141"/>
      <c r="PA478" s="141"/>
      <c r="PB478" s="141"/>
      <c r="PC478" s="141"/>
      <c r="PD478" s="141"/>
      <c r="PE478" s="141"/>
      <c r="PF478" s="141"/>
      <c r="PG478" s="141"/>
      <c r="PH478" s="141"/>
      <c r="PI478" s="141"/>
      <c r="PJ478" s="141"/>
      <c r="PK478" s="141"/>
      <c r="PL478" s="141"/>
      <c r="PM478" s="141"/>
      <c r="PN478" s="141"/>
      <c r="PO478" s="141"/>
      <c r="PP478" s="141"/>
      <c r="PQ478" s="141"/>
      <c r="PR478" s="141"/>
      <c r="PS478" s="141"/>
      <c r="PT478" s="141"/>
      <c r="PU478" s="141"/>
      <c r="PV478" s="141"/>
      <c r="PW478" s="141"/>
      <c r="PX478" s="141"/>
      <c r="PY478" s="141"/>
      <c r="PZ478" s="141"/>
      <c r="QA478" s="141"/>
      <c r="QB478" s="141"/>
      <c r="QC478" s="141"/>
      <c r="QD478" s="141"/>
      <c r="QE478" s="141"/>
      <c r="QF478" s="141"/>
    </row>
    <row r="479" spans="1:449" s="145" customFormat="1" ht="52.5" hidden="1" customHeight="1">
      <c r="A479" s="252">
        <v>466</v>
      </c>
      <c r="B479" s="253" t="s">
        <v>650</v>
      </c>
      <c r="C479" s="254" t="s">
        <v>269</v>
      </c>
      <c r="D479" s="255" t="s">
        <v>341</v>
      </c>
      <c r="E479" s="398" t="s">
        <v>315</v>
      </c>
      <c r="F479" s="253" t="s">
        <v>634</v>
      </c>
      <c r="G479" s="215" t="s">
        <v>635</v>
      </c>
      <c r="H479" s="253" t="s">
        <v>338</v>
      </c>
      <c r="I479" s="215" t="s">
        <v>636</v>
      </c>
      <c r="J479" s="215" t="s">
        <v>637</v>
      </c>
      <c r="K479" s="398" t="s">
        <v>638</v>
      </c>
      <c r="L479" s="398" t="s">
        <v>639</v>
      </c>
      <c r="M479" s="216" t="s">
        <v>640</v>
      </c>
      <c r="N479" s="398" t="s">
        <v>641</v>
      </c>
      <c r="O479" s="213" t="s">
        <v>17</v>
      </c>
      <c r="P479" s="213" t="s">
        <v>19</v>
      </c>
      <c r="Q479" s="213" t="s">
        <v>642</v>
      </c>
      <c r="R479" s="213" t="s">
        <v>251</v>
      </c>
      <c r="S479" s="213" t="s">
        <v>5732</v>
      </c>
      <c r="T479" s="213" t="s">
        <v>2177</v>
      </c>
      <c r="U479" s="213">
        <v>86</v>
      </c>
      <c r="V479" s="213">
        <v>2022</v>
      </c>
      <c r="W479" s="213" t="s">
        <v>5733</v>
      </c>
      <c r="X479" s="213" t="s">
        <v>5734</v>
      </c>
      <c r="Y479" s="779" t="s">
        <v>5437</v>
      </c>
      <c r="Z479" s="441" t="s">
        <v>5438</v>
      </c>
      <c r="AA479" s="273">
        <v>1</v>
      </c>
      <c r="AB479" s="533" t="s">
        <v>5439</v>
      </c>
      <c r="AC479" s="216" t="s">
        <v>5440</v>
      </c>
      <c r="AD479" s="780">
        <v>0.1</v>
      </c>
      <c r="AE479" s="213" t="s">
        <v>5442</v>
      </c>
      <c r="AF479" s="315">
        <v>44656</v>
      </c>
      <c r="AG479" s="315">
        <v>44925</v>
      </c>
      <c r="AH479" s="257"/>
      <c r="AI479" s="213" t="s">
        <v>309</v>
      </c>
      <c r="AJ479" s="213" t="s">
        <v>309</v>
      </c>
      <c r="AK479" s="213">
        <f t="shared" si="68"/>
        <v>214</v>
      </c>
      <c r="AL479" s="278"/>
      <c r="AM479" s="316"/>
      <c r="AN479" s="316"/>
      <c r="AO479" s="316"/>
      <c r="AP479" s="317"/>
      <c r="AQ479" s="213"/>
      <c r="AR479" s="223"/>
      <c r="AS479" s="279"/>
      <c r="AT479" s="262"/>
      <c r="AU479" s="279"/>
      <c r="AV479" s="221"/>
      <c r="AW479" s="317"/>
      <c r="AX479" s="317"/>
      <c r="AY479" s="279"/>
      <c r="AZ479" s="221"/>
      <c r="BA479" s="225"/>
      <c r="BB479" s="267"/>
      <c r="BC479" s="267"/>
      <c r="BD479" s="267"/>
      <c r="BE479" s="267"/>
      <c r="BF479" s="267"/>
      <c r="BG479" s="213" t="s">
        <v>386</v>
      </c>
      <c r="BH479" s="223">
        <v>-44620</v>
      </c>
      <c r="BI479" s="221" t="s">
        <v>398</v>
      </c>
      <c r="BJ479" s="267"/>
      <c r="BK479" s="267"/>
      <c r="BL479" s="267"/>
      <c r="BM479" s="267"/>
      <c r="BN479" s="221"/>
      <c r="BO479" s="267"/>
      <c r="BP479" s="268" t="s">
        <v>293</v>
      </c>
      <c r="BQ479" s="62" t="s">
        <v>2580</v>
      </c>
      <c r="BR479" s="269">
        <v>44712</v>
      </c>
      <c r="BS479" s="233" t="s">
        <v>3617</v>
      </c>
      <c r="BT479" s="234">
        <v>0</v>
      </c>
      <c r="BU479" s="235" t="s">
        <v>386</v>
      </c>
      <c r="BV479" s="223">
        <v>214</v>
      </c>
      <c r="BW479" s="221" t="s">
        <v>398</v>
      </c>
      <c r="BX479" s="249">
        <v>44725</v>
      </c>
      <c r="BY479" s="94" t="s">
        <v>5735</v>
      </c>
      <c r="BZ479" s="94" t="s">
        <v>722</v>
      </c>
      <c r="CA479" s="108">
        <v>0</v>
      </c>
      <c r="CB479" s="236" t="s">
        <v>293</v>
      </c>
      <c r="CC479" s="94"/>
      <c r="CD479" s="268" t="s">
        <v>293</v>
      </c>
      <c r="CE479" s="237">
        <v>44827</v>
      </c>
      <c r="CF479" s="238" t="s">
        <v>5736</v>
      </c>
      <c r="CG479" s="238" t="s">
        <v>5737</v>
      </c>
      <c r="CH479" s="238" t="s">
        <v>5738</v>
      </c>
      <c r="CI479" s="21">
        <v>0.5</v>
      </c>
      <c r="CJ479" s="235" t="str">
        <f t="shared" si="69"/>
        <v>AVANCE PARCIAL</v>
      </c>
      <c r="CK479" s="223">
        <f t="shared" si="64"/>
        <v>214</v>
      </c>
      <c r="CL479" s="221" t="str">
        <f t="shared" si="65"/>
        <v>CON TIEMPO</v>
      </c>
      <c r="CM479" s="781">
        <v>44881</v>
      </c>
      <c r="CN479" s="782" t="s">
        <v>5739</v>
      </c>
      <c r="CO479" s="782" t="s">
        <v>1333</v>
      </c>
      <c r="CP479" s="783">
        <v>0.5</v>
      </c>
      <c r="CQ479" s="784" t="s">
        <v>293</v>
      </c>
      <c r="CR479" s="785" t="s">
        <v>390</v>
      </c>
      <c r="CS479" s="249">
        <v>44963</v>
      </c>
      <c r="CT479" s="67" t="s">
        <v>5740</v>
      </c>
      <c r="CU479" s="18" t="s">
        <v>5741</v>
      </c>
      <c r="CV479" s="495"/>
      <c r="CW479" s="21">
        <v>1</v>
      </c>
      <c r="CX479" s="235" t="str">
        <f t="shared" si="70"/>
        <v>CUMPLIMIENTO TOTAL</v>
      </c>
      <c r="CY479" s="223">
        <f t="shared" si="71"/>
        <v>214</v>
      </c>
      <c r="CZ479" s="221" t="str">
        <f>(IF(CQ479="CERRADO","NO APLICA ACCION CERRADA",IF(CY479&lt;=0,"VENCIDO",IF(AY479&lt;=$V$5,"POR VENCER","CON TIEMPO"))))</f>
        <v>POR VENCER</v>
      </c>
      <c r="DA479" s="239">
        <v>44968</v>
      </c>
      <c r="DB479" s="82" t="s">
        <v>5742</v>
      </c>
      <c r="DC479" s="82" t="s">
        <v>1333</v>
      </c>
      <c r="DD479" s="107">
        <v>1</v>
      </c>
      <c r="DE479" s="97" t="s">
        <v>294</v>
      </c>
      <c r="DF479" s="94"/>
      <c r="DG479" s="141"/>
      <c r="DH479" s="141"/>
      <c r="DI479" s="141"/>
      <c r="DJ479" s="141"/>
      <c r="DK479" s="141"/>
      <c r="DL479" s="141"/>
      <c r="DM479" s="141"/>
      <c r="DN479" s="141"/>
      <c r="DO479" s="141"/>
      <c r="DP479" s="141"/>
      <c r="DQ479" s="141"/>
      <c r="DR479" s="141"/>
      <c r="DS479" s="141"/>
      <c r="DT479" s="141"/>
      <c r="DU479" s="141"/>
      <c r="DV479" s="141"/>
      <c r="DW479" s="141"/>
      <c r="DX479" s="141"/>
      <c r="DY479" s="141"/>
      <c r="DZ479" s="141"/>
      <c r="EA479" s="141"/>
      <c r="EB479" s="141"/>
      <c r="EC479" s="141"/>
      <c r="ED479" s="141"/>
      <c r="EE479" s="141"/>
      <c r="EF479" s="141"/>
      <c r="EG479" s="141"/>
      <c r="EH479" s="141"/>
      <c r="EI479" s="141"/>
      <c r="EJ479" s="141"/>
      <c r="EK479" s="141"/>
      <c r="EL479" s="141"/>
      <c r="EM479" s="141"/>
      <c r="EN479" s="141"/>
      <c r="EO479" s="141"/>
      <c r="EP479" s="141"/>
      <c r="EQ479" s="141"/>
      <c r="ER479" s="141"/>
      <c r="ES479" s="141"/>
      <c r="ET479" s="141"/>
      <c r="EU479" s="141"/>
      <c r="EV479" s="141"/>
      <c r="EW479" s="141"/>
      <c r="EX479" s="141"/>
      <c r="EY479" s="141"/>
      <c r="EZ479" s="141"/>
      <c r="FA479" s="141"/>
      <c r="FB479" s="141"/>
      <c r="FC479" s="141"/>
      <c r="FD479" s="141"/>
      <c r="FE479" s="141"/>
      <c r="FF479" s="141"/>
      <c r="FG479" s="141"/>
      <c r="FH479" s="141"/>
      <c r="FI479" s="141"/>
      <c r="FJ479" s="141"/>
      <c r="FK479" s="141"/>
      <c r="FL479" s="141"/>
      <c r="FM479" s="141"/>
      <c r="FN479" s="141"/>
      <c r="FO479" s="141"/>
      <c r="FP479" s="141"/>
      <c r="FQ479" s="141"/>
      <c r="FR479" s="141"/>
      <c r="FS479" s="141"/>
      <c r="FT479" s="141"/>
      <c r="FU479" s="141"/>
      <c r="FV479" s="141"/>
      <c r="FW479" s="141"/>
      <c r="FX479" s="141"/>
      <c r="FY479" s="141"/>
      <c r="FZ479" s="141"/>
      <c r="GA479" s="141"/>
      <c r="GB479" s="141"/>
      <c r="GC479" s="141"/>
      <c r="GD479" s="141"/>
      <c r="GE479" s="141"/>
      <c r="GF479" s="141"/>
      <c r="GG479" s="141"/>
      <c r="GH479" s="141"/>
      <c r="GI479" s="141"/>
      <c r="GJ479" s="141"/>
      <c r="GK479" s="141"/>
      <c r="GL479" s="141"/>
      <c r="GM479" s="141"/>
      <c r="GN479" s="141"/>
      <c r="GO479" s="141"/>
      <c r="GP479" s="141"/>
      <c r="GQ479" s="141"/>
      <c r="GR479" s="141"/>
      <c r="GS479" s="141"/>
      <c r="GT479" s="141"/>
      <c r="GU479" s="141"/>
      <c r="GV479" s="141"/>
      <c r="GW479" s="141"/>
      <c r="GX479" s="141"/>
      <c r="GY479" s="141"/>
      <c r="GZ479" s="141"/>
      <c r="HA479" s="141"/>
      <c r="HB479" s="141"/>
      <c r="HC479" s="141"/>
      <c r="HD479" s="141"/>
      <c r="HE479" s="141"/>
      <c r="HF479" s="141"/>
      <c r="HG479" s="141"/>
      <c r="HH479" s="141"/>
      <c r="HI479" s="141"/>
      <c r="HJ479" s="141"/>
      <c r="HK479" s="141"/>
      <c r="HL479" s="141"/>
      <c r="HM479" s="141"/>
      <c r="HN479" s="141"/>
      <c r="HO479" s="141"/>
      <c r="HP479" s="141"/>
      <c r="HQ479" s="141"/>
      <c r="HR479" s="141"/>
      <c r="HS479" s="141"/>
      <c r="HT479" s="141"/>
      <c r="HU479" s="141"/>
      <c r="HV479" s="141"/>
      <c r="HW479" s="141"/>
      <c r="HX479" s="141"/>
      <c r="HY479" s="141"/>
      <c r="HZ479" s="141"/>
      <c r="IA479" s="141"/>
      <c r="IB479" s="141"/>
      <c r="IC479" s="141"/>
      <c r="ID479" s="141"/>
      <c r="IE479" s="141"/>
      <c r="IF479" s="141"/>
      <c r="IG479" s="141"/>
      <c r="IH479" s="141"/>
      <c r="II479" s="141"/>
      <c r="IJ479" s="141"/>
      <c r="IK479" s="141"/>
      <c r="IL479" s="141"/>
      <c r="IM479" s="141"/>
      <c r="IN479" s="141"/>
      <c r="IO479" s="141"/>
      <c r="IP479" s="141"/>
      <c r="IQ479" s="141"/>
      <c r="IR479" s="141"/>
      <c r="IS479" s="141"/>
      <c r="IT479" s="141"/>
      <c r="IU479" s="141"/>
      <c r="IV479" s="141"/>
      <c r="IW479" s="141"/>
      <c r="IX479" s="141"/>
      <c r="IY479" s="141"/>
      <c r="IZ479" s="141"/>
      <c r="JA479" s="141"/>
      <c r="JB479" s="141"/>
      <c r="JC479" s="141"/>
      <c r="JD479" s="141"/>
      <c r="JE479" s="141"/>
      <c r="JF479" s="141"/>
      <c r="JG479" s="141"/>
      <c r="JH479" s="141"/>
      <c r="JI479" s="141"/>
      <c r="JJ479" s="141"/>
      <c r="JK479" s="141"/>
      <c r="JL479" s="141"/>
      <c r="JM479" s="141"/>
      <c r="JN479" s="141"/>
      <c r="JO479" s="141"/>
      <c r="JP479" s="141"/>
      <c r="JQ479" s="141"/>
      <c r="JR479" s="141"/>
      <c r="JS479" s="141"/>
      <c r="JT479" s="141"/>
      <c r="JU479" s="141"/>
      <c r="JV479" s="141"/>
      <c r="JW479" s="141"/>
      <c r="JX479" s="141"/>
      <c r="JY479" s="141"/>
      <c r="JZ479" s="141"/>
      <c r="KA479" s="141"/>
      <c r="KB479" s="141"/>
      <c r="KC479" s="141"/>
      <c r="KD479" s="141"/>
      <c r="KE479" s="141"/>
      <c r="KF479" s="141"/>
      <c r="KG479" s="141"/>
      <c r="KH479" s="141"/>
      <c r="KI479" s="141"/>
      <c r="KJ479" s="141"/>
      <c r="KK479" s="141"/>
      <c r="KL479" s="141"/>
      <c r="KM479" s="141"/>
      <c r="KN479" s="141"/>
      <c r="KO479" s="141"/>
      <c r="KP479" s="141"/>
      <c r="KQ479" s="141"/>
      <c r="KR479" s="141"/>
      <c r="KS479" s="141"/>
      <c r="KT479" s="141"/>
      <c r="KU479" s="141"/>
      <c r="KV479" s="141"/>
      <c r="KW479" s="141"/>
      <c r="KX479" s="141"/>
      <c r="KY479" s="141"/>
      <c r="KZ479" s="141"/>
      <c r="LA479" s="141"/>
      <c r="LB479" s="141"/>
      <c r="LC479" s="141"/>
      <c r="LD479" s="141"/>
      <c r="LE479" s="141"/>
      <c r="LF479" s="141"/>
      <c r="LG479" s="141"/>
      <c r="LH479" s="141"/>
      <c r="LI479" s="141"/>
      <c r="LJ479" s="141"/>
      <c r="LK479" s="141"/>
      <c r="LL479" s="141"/>
      <c r="LM479" s="141"/>
      <c r="LN479" s="141"/>
      <c r="LO479" s="141"/>
      <c r="LP479" s="141"/>
      <c r="LQ479" s="141"/>
      <c r="LR479" s="141"/>
      <c r="LS479" s="141"/>
      <c r="LT479" s="141"/>
      <c r="LU479" s="141"/>
      <c r="LV479" s="141"/>
      <c r="LW479" s="141"/>
      <c r="LX479" s="141"/>
      <c r="LY479" s="141"/>
      <c r="LZ479" s="141"/>
      <c r="MA479" s="141"/>
      <c r="MB479" s="141"/>
      <c r="MC479" s="141"/>
      <c r="MD479" s="141"/>
      <c r="ME479" s="141"/>
      <c r="MF479" s="141"/>
      <c r="MG479" s="141"/>
      <c r="MH479" s="141"/>
      <c r="MI479" s="141"/>
      <c r="MJ479" s="141"/>
      <c r="MK479" s="141"/>
      <c r="ML479" s="141"/>
      <c r="MM479" s="141"/>
      <c r="MN479" s="141"/>
      <c r="MO479" s="141"/>
      <c r="MP479" s="141"/>
      <c r="MQ479" s="141"/>
      <c r="MR479" s="141"/>
      <c r="MS479" s="141"/>
      <c r="MT479" s="141"/>
      <c r="MU479" s="141"/>
      <c r="MV479" s="141"/>
      <c r="MW479" s="141"/>
      <c r="MX479" s="141"/>
      <c r="MY479" s="141"/>
      <c r="MZ479" s="141"/>
      <c r="NA479" s="141"/>
      <c r="NB479" s="141"/>
      <c r="NC479" s="141"/>
      <c r="ND479" s="141"/>
      <c r="NE479" s="141"/>
      <c r="NF479" s="141"/>
      <c r="NG479" s="141"/>
      <c r="NH479" s="141"/>
      <c r="NI479" s="141"/>
      <c r="NJ479" s="141"/>
      <c r="NK479" s="141"/>
      <c r="NL479" s="141"/>
      <c r="NM479" s="141"/>
      <c r="NN479" s="141"/>
      <c r="NO479" s="141"/>
      <c r="NP479" s="141"/>
      <c r="NQ479" s="141"/>
      <c r="NR479" s="141"/>
      <c r="NS479" s="141"/>
      <c r="NT479" s="141"/>
      <c r="NU479" s="141"/>
      <c r="NV479" s="141"/>
      <c r="NW479" s="141"/>
      <c r="NX479" s="141"/>
      <c r="NY479" s="141"/>
      <c r="NZ479" s="141"/>
      <c r="OA479" s="141"/>
      <c r="OB479" s="141"/>
      <c r="OC479" s="141"/>
      <c r="OD479" s="141"/>
      <c r="OE479" s="141"/>
      <c r="OF479" s="141"/>
      <c r="OG479" s="141"/>
      <c r="OH479" s="141"/>
      <c r="OI479" s="141"/>
      <c r="OJ479" s="141"/>
      <c r="OK479" s="141"/>
      <c r="OL479" s="141"/>
      <c r="OM479" s="141"/>
      <c r="ON479" s="141"/>
      <c r="OO479" s="141"/>
      <c r="OP479" s="141"/>
      <c r="OQ479" s="141"/>
      <c r="OR479" s="141"/>
      <c r="OS479" s="141"/>
      <c r="OT479" s="141"/>
      <c r="OU479" s="141"/>
      <c r="OV479" s="141"/>
      <c r="OW479" s="141"/>
      <c r="OX479" s="141"/>
      <c r="OY479" s="141"/>
      <c r="OZ479" s="141"/>
      <c r="PA479" s="141"/>
      <c r="PB479" s="141"/>
      <c r="PC479" s="141"/>
      <c r="PD479" s="141"/>
      <c r="PE479" s="141"/>
      <c r="PF479" s="141"/>
      <c r="PG479" s="141"/>
      <c r="PH479" s="141"/>
      <c r="PI479" s="141"/>
      <c r="PJ479" s="141"/>
      <c r="PK479" s="141"/>
      <c r="PL479" s="141"/>
      <c r="PM479" s="141"/>
      <c r="PN479" s="141"/>
      <c r="PO479" s="141"/>
      <c r="PP479" s="141"/>
      <c r="PQ479" s="141"/>
      <c r="PR479" s="141"/>
      <c r="PS479" s="141"/>
      <c r="PT479" s="141"/>
      <c r="PU479" s="141"/>
      <c r="PV479" s="141"/>
      <c r="PW479" s="141"/>
      <c r="PX479" s="141"/>
      <c r="PY479" s="141"/>
      <c r="PZ479" s="141"/>
      <c r="QA479" s="141"/>
      <c r="QB479" s="141"/>
      <c r="QC479" s="141"/>
      <c r="QD479" s="141"/>
      <c r="QE479" s="141"/>
      <c r="QF479" s="141"/>
    </row>
    <row r="480" spans="1:449" s="145" customFormat="1" ht="72" hidden="1" customHeight="1">
      <c r="A480" s="252">
        <v>467</v>
      </c>
      <c r="B480" s="253" t="s">
        <v>650</v>
      </c>
      <c r="C480" s="254" t="s">
        <v>269</v>
      </c>
      <c r="D480" s="255" t="s">
        <v>341</v>
      </c>
      <c r="E480" s="398" t="s">
        <v>315</v>
      </c>
      <c r="F480" s="253" t="s">
        <v>634</v>
      </c>
      <c r="G480" s="253" t="s">
        <v>635</v>
      </c>
      <c r="H480" s="253" t="s">
        <v>338</v>
      </c>
      <c r="I480" s="215" t="s">
        <v>636</v>
      </c>
      <c r="J480" s="215" t="s">
        <v>637</v>
      </c>
      <c r="K480" s="398" t="s">
        <v>638</v>
      </c>
      <c r="L480" s="398" t="s">
        <v>639</v>
      </c>
      <c r="M480" s="216" t="s">
        <v>640</v>
      </c>
      <c r="N480" s="398" t="s">
        <v>641</v>
      </c>
      <c r="O480" s="213" t="s">
        <v>17</v>
      </c>
      <c r="P480" s="213" t="s">
        <v>19</v>
      </c>
      <c r="Q480" s="213" t="s">
        <v>642</v>
      </c>
      <c r="R480" s="213" t="s">
        <v>251</v>
      </c>
      <c r="S480" s="213" t="s">
        <v>5743</v>
      </c>
      <c r="T480" s="213" t="s">
        <v>2177</v>
      </c>
      <c r="U480" s="213">
        <v>86</v>
      </c>
      <c r="V480" s="213">
        <v>2022</v>
      </c>
      <c r="W480" s="213" t="s">
        <v>5733</v>
      </c>
      <c r="X480" s="213" t="s">
        <v>5744</v>
      </c>
      <c r="Y480" s="779" t="s">
        <v>5449</v>
      </c>
      <c r="Z480" s="439" t="s">
        <v>5745</v>
      </c>
      <c r="AA480" s="273">
        <v>2</v>
      </c>
      <c r="AB480" s="439" t="s">
        <v>5746</v>
      </c>
      <c r="AC480" s="216" t="s">
        <v>5452</v>
      </c>
      <c r="AD480" s="685">
        <v>1</v>
      </c>
      <c r="AE480" s="213" t="s">
        <v>5453</v>
      </c>
      <c r="AF480" s="315">
        <v>44656</v>
      </c>
      <c r="AG480" s="315">
        <v>44926</v>
      </c>
      <c r="AH480" s="260">
        <v>44900</v>
      </c>
      <c r="AI480" s="213" t="s">
        <v>309</v>
      </c>
      <c r="AJ480" s="213" t="s">
        <v>309</v>
      </c>
      <c r="AK480" s="213">
        <f t="shared" si="68"/>
        <v>215</v>
      </c>
      <c r="AL480" s="278"/>
      <c r="AM480" s="316"/>
      <c r="AN480" s="316"/>
      <c r="AO480" s="316"/>
      <c r="AP480" s="317"/>
      <c r="AQ480" s="213"/>
      <c r="AR480" s="223"/>
      <c r="AS480" s="279"/>
      <c r="AT480" s="262"/>
      <c r="AU480" s="279"/>
      <c r="AV480" s="221"/>
      <c r="AW480" s="317"/>
      <c r="AX480" s="317"/>
      <c r="AY480" s="279"/>
      <c r="AZ480" s="221"/>
      <c r="BA480" s="225"/>
      <c r="BB480" s="267"/>
      <c r="BC480" s="267"/>
      <c r="BD480" s="267"/>
      <c r="BE480" s="267"/>
      <c r="BF480" s="267"/>
      <c r="BG480" s="213" t="s">
        <v>386</v>
      </c>
      <c r="BH480" s="223">
        <v>-44620</v>
      </c>
      <c r="BI480" s="221" t="s">
        <v>398</v>
      </c>
      <c r="BJ480" s="267"/>
      <c r="BK480" s="267"/>
      <c r="BL480" s="267"/>
      <c r="BM480" s="267"/>
      <c r="BN480" s="221"/>
      <c r="BO480" s="267"/>
      <c r="BP480" s="268" t="s">
        <v>293</v>
      </c>
      <c r="BQ480" s="62" t="s">
        <v>2580</v>
      </c>
      <c r="BR480" s="269">
        <v>44712</v>
      </c>
      <c r="BS480" s="233" t="s">
        <v>3617</v>
      </c>
      <c r="BT480" s="234">
        <v>0</v>
      </c>
      <c r="BU480" s="235" t="s">
        <v>386</v>
      </c>
      <c r="BV480" s="223">
        <v>215</v>
      </c>
      <c r="BW480" s="221" t="s">
        <v>398</v>
      </c>
      <c r="BX480" s="249">
        <v>44725</v>
      </c>
      <c r="BY480" s="94" t="s">
        <v>5735</v>
      </c>
      <c r="BZ480" s="94" t="s">
        <v>722</v>
      </c>
      <c r="CA480" s="108">
        <v>0</v>
      </c>
      <c r="CB480" s="236" t="s">
        <v>293</v>
      </c>
      <c r="CC480" s="94"/>
      <c r="CD480" s="268" t="s">
        <v>293</v>
      </c>
      <c r="CE480" s="237">
        <v>44827</v>
      </c>
      <c r="CF480" s="238" t="s">
        <v>5747</v>
      </c>
      <c r="CG480" s="238" t="s">
        <v>1508</v>
      </c>
      <c r="CH480" s="571" t="s">
        <v>328</v>
      </c>
      <c r="CI480" s="134">
        <v>1</v>
      </c>
      <c r="CJ480" s="235" t="str">
        <f t="shared" si="69"/>
        <v>CUMPLIMIENTO TOTAL</v>
      </c>
      <c r="CK480" s="223">
        <f t="shared" si="64"/>
        <v>215</v>
      </c>
      <c r="CL480" s="221" t="str">
        <f t="shared" si="65"/>
        <v>CON TIEMPO</v>
      </c>
      <c r="CM480" s="443">
        <v>44881</v>
      </c>
      <c r="CN480" s="82" t="s">
        <v>5748</v>
      </c>
      <c r="CO480" s="82" t="s">
        <v>1333</v>
      </c>
      <c r="CP480" s="106">
        <v>1</v>
      </c>
      <c r="CQ480" s="236" t="s">
        <v>294</v>
      </c>
      <c r="CR480" s="105" t="s">
        <v>390</v>
      </c>
      <c r="CS480" s="249">
        <v>44963</v>
      </c>
      <c r="CT480" s="82" t="s">
        <v>1125</v>
      </c>
      <c r="CU480" s="82" t="s">
        <v>339</v>
      </c>
      <c r="CV480" s="107">
        <v>1</v>
      </c>
      <c r="CW480" s="110">
        <v>1</v>
      </c>
      <c r="CX480" s="235" t="str">
        <f t="shared" si="70"/>
        <v>CUMPLIMIENTO TOTAL</v>
      </c>
      <c r="CY480" s="223" t="str">
        <f t="shared" si="71"/>
        <v>NO APLICA ACCION CERRADA</v>
      </c>
      <c r="CZ480" s="221" t="str">
        <f>(IF(CQ480="CERRADO","NO APLICA ACCION CERRADA",IF(CW480&lt;=0,"VENCIDO",IF(AY480&lt;=$V$5,"POR VENCER","CON TIEMPO"))))</f>
        <v>NO APLICA ACCION CERRADA</v>
      </c>
      <c r="DA480" s="239" t="s">
        <v>328</v>
      </c>
      <c r="DB480" s="82" t="s">
        <v>1125</v>
      </c>
      <c r="DC480" s="82" t="s">
        <v>339</v>
      </c>
      <c r="DD480" s="107">
        <v>1</v>
      </c>
      <c r="DE480" s="97" t="s">
        <v>294</v>
      </c>
      <c r="DF480" s="94"/>
      <c r="DG480" s="141"/>
      <c r="DH480" s="141"/>
      <c r="DI480" s="141"/>
      <c r="DJ480" s="141"/>
      <c r="DK480" s="141"/>
      <c r="DL480" s="141"/>
      <c r="DM480" s="141"/>
      <c r="DN480" s="141"/>
      <c r="DO480" s="141"/>
      <c r="DP480" s="141"/>
      <c r="DQ480" s="141"/>
      <c r="DR480" s="141"/>
      <c r="DS480" s="141"/>
      <c r="DT480" s="141"/>
      <c r="DU480" s="141"/>
      <c r="DV480" s="141"/>
      <c r="DW480" s="141"/>
      <c r="DX480" s="141"/>
      <c r="DY480" s="141"/>
      <c r="DZ480" s="141"/>
      <c r="EA480" s="141"/>
      <c r="EB480" s="141"/>
      <c r="EC480" s="141"/>
      <c r="ED480" s="141"/>
      <c r="EE480" s="141"/>
      <c r="EF480" s="141"/>
      <c r="EG480" s="141"/>
      <c r="EH480" s="141"/>
      <c r="EI480" s="141"/>
      <c r="EJ480" s="141"/>
      <c r="EK480" s="141"/>
      <c r="EL480" s="141"/>
      <c r="EM480" s="141"/>
      <c r="EN480" s="141"/>
      <c r="EO480" s="141"/>
      <c r="EP480" s="141"/>
      <c r="EQ480" s="141"/>
      <c r="ER480" s="141"/>
      <c r="ES480" s="141"/>
      <c r="ET480" s="141"/>
      <c r="EU480" s="141"/>
      <c r="EV480" s="141"/>
      <c r="EW480" s="141"/>
      <c r="EX480" s="141"/>
      <c r="EY480" s="141"/>
      <c r="EZ480" s="141"/>
      <c r="FA480" s="141"/>
      <c r="FB480" s="141"/>
      <c r="FC480" s="141"/>
      <c r="FD480" s="141"/>
      <c r="FE480" s="141"/>
      <c r="FF480" s="141"/>
      <c r="FG480" s="141"/>
      <c r="FH480" s="141"/>
      <c r="FI480" s="141"/>
      <c r="FJ480" s="141"/>
      <c r="FK480" s="141"/>
      <c r="FL480" s="141"/>
      <c r="FM480" s="141"/>
      <c r="FN480" s="141"/>
      <c r="FO480" s="141"/>
      <c r="FP480" s="141"/>
      <c r="FQ480" s="141"/>
      <c r="FR480" s="141"/>
      <c r="FS480" s="141"/>
      <c r="FT480" s="141"/>
      <c r="FU480" s="141"/>
      <c r="FV480" s="141"/>
      <c r="FW480" s="141"/>
      <c r="FX480" s="141"/>
      <c r="FY480" s="141"/>
      <c r="FZ480" s="141"/>
      <c r="GA480" s="141"/>
      <c r="GB480" s="141"/>
      <c r="GC480" s="141"/>
      <c r="GD480" s="141"/>
      <c r="GE480" s="141"/>
      <c r="GF480" s="141"/>
      <c r="GG480" s="141"/>
      <c r="GH480" s="141"/>
      <c r="GI480" s="141"/>
      <c r="GJ480" s="141"/>
      <c r="GK480" s="141"/>
      <c r="GL480" s="141"/>
      <c r="GM480" s="141"/>
      <c r="GN480" s="141"/>
      <c r="GO480" s="141"/>
      <c r="GP480" s="141"/>
      <c r="GQ480" s="141"/>
      <c r="GR480" s="141"/>
      <c r="GS480" s="141"/>
      <c r="GT480" s="141"/>
      <c r="GU480" s="141"/>
      <c r="GV480" s="141"/>
      <c r="GW480" s="141"/>
      <c r="GX480" s="141"/>
      <c r="GY480" s="141"/>
      <c r="GZ480" s="141"/>
      <c r="HA480" s="141"/>
      <c r="HB480" s="141"/>
      <c r="HC480" s="141"/>
      <c r="HD480" s="141"/>
      <c r="HE480" s="141"/>
      <c r="HF480" s="141"/>
      <c r="HG480" s="141"/>
      <c r="HH480" s="141"/>
      <c r="HI480" s="141"/>
      <c r="HJ480" s="141"/>
      <c r="HK480" s="141"/>
      <c r="HL480" s="141"/>
      <c r="HM480" s="141"/>
      <c r="HN480" s="141"/>
      <c r="HO480" s="141"/>
      <c r="HP480" s="141"/>
      <c r="HQ480" s="141"/>
      <c r="HR480" s="141"/>
      <c r="HS480" s="141"/>
      <c r="HT480" s="141"/>
      <c r="HU480" s="141"/>
      <c r="HV480" s="141"/>
      <c r="HW480" s="141"/>
      <c r="HX480" s="141"/>
      <c r="HY480" s="141"/>
      <c r="HZ480" s="141"/>
      <c r="IA480" s="141"/>
      <c r="IB480" s="141"/>
      <c r="IC480" s="141"/>
      <c r="ID480" s="141"/>
      <c r="IE480" s="141"/>
      <c r="IF480" s="141"/>
      <c r="IG480" s="141"/>
      <c r="IH480" s="141"/>
      <c r="II480" s="141"/>
      <c r="IJ480" s="141"/>
      <c r="IK480" s="141"/>
      <c r="IL480" s="141"/>
      <c r="IM480" s="141"/>
      <c r="IN480" s="141"/>
      <c r="IO480" s="141"/>
      <c r="IP480" s="141"/>
      <c r="IQ480" s="141"/>
      <c r="IR480" s="141"/>
      <c r="IS480" s="141"/>
      <c r="IT480" s="141"/>
      <c r="IU480" s="141"/>
      <c r="IV480" s="141"/>
      <c r="IW480" s="141"/>
      <c r="IX480" s="141"/>
      <c r="IY480" s="141"/>
      <c r="IZ480" s="141"/>
      <c r="JA480" s="141"/>
      <c r="JB480" s="141"/>
      <c r="JC480" s="141"/>
      <c r="JD480" s="141"/>
      <c r="JE480" s="141"/>
      <c r="JF480" s="141"/>
      <c r="JG480" s="141"/>
      <c r="JH480" s="141"/>
      <c r="JI480" s="141"/>
      <c r="JJ480" s="141"/>
      <c r="JK480" s="141"/>
      <c r="JL480" s="141"/>
      <c r="JM480" s="141"/>
      <c r="JN480" s="141"/>
      <c r="JO480" s="141"/>
      <c r="JP480" s="141"/>
      <c r="JQ480" s="141"/>
      <c r="JR480" s="141"/>
      <c r="JS480" s="141"/>
      <c r="JT480" s="141"/>
      <c r="JU480" s="141"/>
      <c r="JV480" s="141"/>
      <c r="JW480" s="141"/>
      <c r="JX480" s="141"/>
      <c r="JY480" s="141"/>
      <c r="JZ480" s="141"/>
      <c r="KA480" s="141"/>
      <c r="KB480" s="141"/>
      <c r="KC480" s="141"/>
      <c r="KD480" s="141"/>
      <c r="KE480" s="141"/>
      <c r="KF480" s="141"/>
      <c r="KG480" s="141"/>
      <c r="KH480" s="141"/>
      <c r="KI480" s="141"/>
      <c r="KJ480" s="141"/>
      <c r="KK480" s="141"/>
      <c r="KL480" s="141"/>
      <c r="KM480" s="141"/>
      <c r="KN480" s="141"/>
      <c r="KO480" s="141"/>
      <c r="KP480" s="141"/>
      <c r="KQ480" s="141"/>
      <c r="KR480" s="141"/>
      <c r="KS480" s="141"/>
      <c r="KT480" s="141"/>
      <c r="KU480" s="141"/>
      <c r="KV480" s="141"/>
      <c r="KW480" s="141"/>
      <c r="KX480" s="141"/>
      <c r="KY480" s="141"/>
      <c r="KZ480" s="141"/>
      <c r="LA480" s="141"/>
      <c r="LB480" s="141"/>
      <c r="LC480" s="141"/>
      <c r="LD480" s="141"/>
      <c r="LE480" s="141"/>
      <c r="LF480" s="141"/>
      <c r="LG480" s="141"/>
      <c r="LH480" s="141"/>
      <c r="LI480" s="141"/>
      <c r="LJ480" s="141"/>
      <c r="LK480" s="141"/>
      <c r="LL480" s="141"/>
      <c r="LM480" s="141"/>
      <c r="LN480" s="141"/>
      <c r="LO480" s="141"/>
      <c r="LP480" s="141"/>
      <c r="LQ480" s="141"/>
      <c r="LR480" s="141"/>
      <c r="LS480" s="141"/>
      <c r="LT480" s="141"/>
      <c r="LU480" s="141"/>
      <c r="LV480" s="141"/>
      <c r="LW480" s="141"/>
      <c r="LX480" s="141"/>
      <c r="LY480" s="141"/>
      <c r="LZ480" s="141"/>
      <c r="MA480" s="141"/>
      <c r="MB480" s="141"/>
      <c r="MC480" s="141"/>
      <c r="MD480" s="141"/>
      <c r="ME480" s="141"/>
      <c r="MF480" s="141"/>
      <c r="MG480" s="141"/>
      <c r="MH480" s="141"/>
      <c r="MI480" s="141"/>
      <c r="MJ480" s="141"/>
      <c r="MK480" s="141"/>
      <c r="ML480" s="141"/>
      <c r="MM480" s="141"/>
      <c r="MN480" s="141"/>
      <c r="MO480" s="141"/>
      <c r="MP480" s="141"/>
      <c r="MQ480" s="141"/>
      <c r="MR480" s="141"/>
      <c r="MS480" s="141"/>
      <c r="MT480" s="141"/>
      <c r="MU480" s="141"/>
      <c r="MV480" s="141"/>
      <c r="MW480" s="141"/>
      <c r="MX480" s="141"/>
      <c r="MY480" s="141"/>
      <c r="MZ480" s="141"/>
      <c r="NA480" s="141"/>
      <c r="NB480" s="141"/>
      <c r="NC480" s="141"/>
      <c r="ND480" s="141"/>
      <c r="NE480" s="141"/>
      <c r="NF480" s="141"/>
      <c r="NG480" s="141"/>
      <c r="NH480" s="141"/>
      <c r="NI480" s="141"/>
      <c r="NJ480" s="141"/>
      <c r="NK480" s="141"/>
      <c r="NL480" s="141"/>
      <c r="NM480" s="141"/>
      <c r="NN480" s="141"/>
      <c r="NO480" s="141"/>
      <c r="NP480" s="141"/>
      <c r="NQ480" s="141"/>
      <c r="NR480" s="141"/>
      <c r="NS480" s="141"/>
      <c r="NT480" s="141"/>
      <c r="NU480" s="141"/>
      <c r="NV480" s="141"/>
      <c r="NW480" s="141"/>
      <c r="NX480" s="141"/>
      <c r="NY480" s="141"/>
      <c r="NZ480" s="141"/>
      <c r="OA480" s="141"/>
      <c r="OB480" s="141"/>
      <c r="OC480" s="141"/>
      <c r="OD480" s="141"/>
      <c r="OE480" s="141"/>
      <c r="OF480" s="141"/>
      <c r="OG480" s="141"/>
      <c r="OH480" s="141"/>
      <c r="OI480" s="141"/>
      <c r="OJ480" s="141"/>
      <c r="OK480" s="141"/>
      <c r="OL480" s="141"/>
      <c r="OM480" s="141"/>
      <c r="ON480" s="141"/>
      <c r="OO480" s="141"/>
      <c r="OP480" s="141"/>
      <c r="OQ480" s="141"/>
      <c r="OR480" s="141"/>
      <c r="OS480" s="141"/>
      <c r="OT480" s="141"/>
      <c r="OU480" s="141"/>
      <c r="OV480" s="141"/>
      <c r="OW480" s="141"/>
      <c r="OX480" s="141"/>
      <c r="OY480" s="141"/>
      <c r="OZ480" s="141"/>
      <c r="PA480" s="141"/>
      <c r="PB480" s="141"/>
      <c r="PC480" s="141"/>
      <c r="PD480" s="141"/>
      <c r="PE480" s="141"/>
      <c r="PF480" s="141"/>
      <c r="PG480" s="141"/>
      <c r="PH480" s="141"/>
      <c r="PI480" s="141"/>
      <c r="PJ480" s="141"/>
      <c r="PK480" s="141"/>
      <c r="PL480" s="141"/>
      <c r="PM480" s="141"/>
      <c r="PN480" s="141"/>
      <c r="PO480" s="141"/>
      <c r="PP480" s="141"/>
      <c r="PQ480" s="141"/>
      <c r="PR480" s="141"/>
      <c r="PS480" s="141"/>
      <c r="PT480" s="141"/>
      <c r="PU480" s="141"/>
      <c r="PV480" s="141"/>
      <c r="PW480" s="141"/>
      <c r="PX480" s="141"/>
      <c r="PY480" s="141"/>
      <c r="PZ480" s="141"/>
      <c r="QA480" s="141"/>
      <c r="QB480" s="141"/>
      <c r="QC480" s="141"/>
      <c r="QD480" s="141"/>
      <c r="QE480" s="141"/>
      <c r="QF480" s="141"/>
    </row>
    <row r="481" spans="1:449" s="145" customFormat="1" ht="52.5" hidden="1" customHeight="1">
      <c r="A481" s="252">
        <v>468</v>
      </c>
      <c r="B481" s="253" t="s">
        <v>650</v>
      </c>
      <c r="C481" s="254" t="s">
        <v>269</v>
      </c>
      <c r="D481" s="255" t="s">
        <v>341</v>
      </c>
      <c r="E481" s="216" t="s">
        <v>5749</v>
      </c>
      <c r="F481" s="215" t="s">
        <v>648</v>
      </c>
      <c r="G481" s="215" t="s">
        <v>649</v>
      </c>
      <c r="H481" s="213" t="s">
        <v>344</v>
      </c>
      <c r="I481" s="215" t="s">
        <v>2978</v>
      </c>
      <c r="J481" s="215" t="s">
        <v>1614</v>
      </c>
      <c r="K481" s="215" t="s">
        <v>758</v>
      </c>
      <c r="L481" s="215" t="s">
        <v>639</v>
      </c>
      <c r="M481" s="215" t="s">
        <v>1615</v>
      </c>
      <c r="N481" s="215" t="s">
        <v>665</v>
      </c>
      <c r="O481" s="213" t="s">
        <v>158</v>
      </c>
      <c r="P481" s="213" t="s">
        <v>5750</v>
      </c>
      <c r="Q481" s="213" t="s">
        <v>482</v>
      </c>
      <c r="R481" s="213" t="s">
        <v>251</v>
      </c>
      <c r="S481" s="213" t="s">
        <v>5751</v>
      </c>
      <c r="T481" s="213" t="s">
        <v>2232</v>
      </c>
      <c r="U481" s="213">
        <v>86</v>
      </c>
      <c r="V481" s="213">
        <v>2022</v>
      </c>
      <c r="W481" s="213" t="s">
        <v>5752</v>
      </c>
      <c r="X481" s="213" t="s">
        <v>5753</v>
      </c>
      <c r="Y481" s="779" t="s">
        <v>5754</v>
      </c>
      <c r="Z481" s="441" t="s">
        <v>5755</v>
      </c>
      <c r="AA481" s="273">
        <v>1</v>
      </c>
      <c r="AB481" s="533" t="s">
        <v>5756</v>
      </c>
      <c r="AC481" s="216" t="s">
        <v>5756</v>
      </c>
      <c r="AD481" s="685">
        <v>1</v>
      </c>
      <c r="AE481" s="213" t="s">
        <v>5756</v>
      </c>
      <c r="AF481" s="315">
        <v>44655</v>
      </c>
      <c r="AG481" s="280">
        <v>44742</v>
      </c>
      <c r="AH481" s="260">
        <v>44900</v>
      </c>
      <c r="AI481" s="213" t="s">
        <v>309</v>
      </c>
      <c r="AJ481" s="213" t="s">
        <v>309</v>
      </c>
      <c r="AK481" s="213">
        <f t="shared" si="68"/>
        <v>31</v>
      </c>
      <c r="AL481" s="278"/>
      <c r="AM481" s="316"/>
      <c r="AN481" s="316"/>
      <c r="AO481" s="316"/>
      <c r="AP481" s="317"/>
      <c r="AQ481" s="213"/>
      <c r="AR481" s="223"/>
      <c r="AS481" s="279"/>
      <c r="AT481" s="262"/>
      <c r="AU481" s="279"/>
      <c r="AV481" s="221"/>
      <c r="AW481" s="317"/>
      <c r="AX481" s="317"/>
      <c r="AY481" s="279"/>
      <c r="AZ481" s="221"/>
      <c r="BA481" s="225"/>
      <c r="BB481" s="267"/>
      <c r="BC481" s="267"/>
      <c r="BD481" s="267"/>
      <c r="BE481" s="267"/>
      <c r="BF481" s="267"/>
      <c r="BG481" s="213" t="s">
        <v>386</v>
      </c>
      <c r="BH481" s="223">
        <v>-44620</v>
      </c>
      <c r="BI481" s="221" t="e">
        <v>#REF!</v>
      </c>
      <c r="BJ481" s="267"/>
      <c r="BK481" s="267"/>
      <c r="BL481" s="267"/>
      <c r="BM481" s="267"/>
      <c r="BN481" s="221"/>
      <c r="BO481" s="267"/>
      <c r="BP481" s="268" t="s">
        <v>293</v>
      </c>
      <c r="BQ481" s="62" t="s">
        <v>2701</v>
      </c>
      <c r="BR481" s="269">
        <v>44712</v>
      </c>
      <c r="BS481" s="233" t="s">
        <v>4707</v>
      </c>
      <c r="BT481" s="234">
        <v>0</v>
      </c>
      <c r="BU481" s="235" t="s">
        <v>386</v>
      </c>
      <c r="BV481" s="223">
        <v>31</v>
      </c>
      <c r="BW481" s="221" t="s">
        <v>398</v>
      </c>
      <c r="BX481" s="249">
        <v>44726</v>
      </c>
      <c r="BY481" s="94" t="s">
        <v>5757</v>
      </c>
      <c r="BZ481" s="94" t="s">
        <v>403</v>
      </c>
      <c r="CA481" s="108">
        <v>0</v>
      </c>
      <c r="CB481" s="236" t="s">
        <v>293</v>
      </c>
      <c r="CC481" s="94"/>
      <c r="CD481" s="268" t="s">
        <v>293</v>
      </c>
      <c r="CE481" s="237">
        <v>44823</v>
      </c>
      <c r="CF481" s="20" t="s">
        <v>5758</v>
      </c>
      <c r="CG481" s="20" t="s">
        <v>5759</v>
      </c>
      <c r="CH481" s="495" t="s">
        <v>1236</v>
      </c>
      <c r="CI481" s="109">
        <v>1</v>
      </c>
      <c r="CJ481" s="235" t="str">
        <f t="shared" si="69"/>
        <v>CUMPLIMIENTO TOTAL</v>
      </c>
      <c r="CK481" s="223">
        <f t="shared" si="64"/>
        <v>31</v>
      </c>
      <c r="CL481" s="221" t="str">
        <f t="shared" si="65"/>
        <v>CON TIEMPO</v>
      </c>
      <c r="CM481" s="239" t="s">
        <v>328</v>
      </c>
      <c r="CN481" s="82" t="s">
        <v>2142</v>
      </c>
      <c r="CO481" s="70" t="s">
        <v>409</v>
      </c>
      <c r="CP481" s="107">
        <v>1</v>
      </c>
      <c r="CQ481" s="236" t="s">
        <v>294</v>
      </c>
      <c r="CR481" s="105" t="s">
        <v>382</v>
      </c>
      <c r="CS481" s="249">
        <v>44963</v>
      </c>
      <c r="CT481" s="82" t="s">
        <v>1125</v>
      </c>
      <c r="CU481" s="82" t="s">
        <v>339</v>
      </c>
      <c r="CV481" s="107">
        <v>1</v>
      </c>
      <c r="CW481" s="110">
        <v>1</v>
      </c>
      <c r="CX481" s="235" t="str">
        <f t="shared" si="70"/>
        <v>CUMPLIMIENTO TOTAL</v>
      </c>
      <c r="CY481" s="223" t="str">
        <f t="shared" si="71"/>
        <v>NO APLICA ACCION CERRADA</v>
      </c>
      <c r="CZ481" s="221" t="str">
        <f>(IF(CQ481="CERRADO","NO APLICA ACCION CERRADA",IF(CW481&lt;=0,"VENCIDO",IF(AY481&lt;=$V$5,"POR VENCER","CON TIEMPO"))))</f>
        <v>NO APLICA ACCION CERRADA</v>
      </c>
      <c r="DA481" s="239" t="s">
        <v>328</v>
      </c>
      <c r="DB481" s="82" t="s">
        <v>1125</v>
      </c>
      <c r="DC481" s="82" t="s">
        <v>339</v>
      </c>
      <c r="DD481" s="107">
        <v>1</v>
      </c>
      <c r="DE481" s="97" t="s">
        <v>294</v>
      </c>
      <c r="DF481" s="94"/>
      <c r="DG481" s="141"/>
      <c r="DH481" s="141"/>
      <c r="DI481" s="141"/>
      <c r="DJ481" s="141"/>
      <c r="DK481" s="141"/>
      <c r="DL481" s="141"/>
      <c r="DM481" s="141"/>
      <c r="DN481" s="141"/>
      <c r="DO481" s="141"/>
      <c r="DP481" s="141"/>
      <c r="DQ481" s="141"/>
      <c r="DR481" s="141"/>
      <c r="DS481" s="141"/>
      <c r="DT481" s="141"/>
      <c r="DU481" s="141"/>
      <c r="DV481" s="141"/>
      <c r="DW481" s="141"/>
      <c r="DX481" s="141"/>
      <c r="DY481" s="141"/>
      <c r="DZ481" s="141"/>
      <c r="EA481" s="141"/>
      <c r="EB481" s="141"/>
      <c r="EC481" s="141"/>
      <c r="ED481" s="141"/>
      <c r="EE481" s="141"/>
      <c r="EF481" s="141"/>
      <c r="EG481" s="141"/>
      <c r="EH481" s="141"/>
      <c r="EI481" s="141"/>
      <c r="EJ481" s="141"/>
      <c r="EK481" s="141"/>
      <c r="EL481" s="141"/>
      <c r="EM481" s="141"/>
      <c r="EN481" s="141"/>
      <c r="EO481" s="141"/>
      <c r="EP481" s="141"/>
      <c r="EQ481" s="141"/>
      <c r="ER481" s="141"/>
      <c r="ES481" s="141"/>
      <c r="ET481" s="141"/>
      <c r="EU481" s="141"/>
      <c r="EV481" s="141"/>
      <c r="EW481" s="141"/>
      <c r="EX481" s="141"/>
      <c r="EY481" s="141"/>
      <c r="EZ481" s="141"/>
      <c r="FA481" s="141"/>
      <c r="FB481" s="141"/>
      <c r="FC481" s="141"/>
      <c r="FD481" s="141"/>
      <c r="FE481" s="141"/>
      <c r="FF481" s="141"/>
      <c r="FG481" s="141"/>
      <c r="FH481" s="141"/>
      <c r="FI481" s="141"/>
      <c r="FJ481" s="141"/>
      <c r="FK481" s="141"/>
      <c r="FL481" s="141"/>
      <c r="FM481" s="141"/>
      <c r="FN481" s="141"/>
      <c r="FO481" s="141"/>
      <c r="FP481" s="141"/>
      <c r="FQ481" s="141"/>
      <c r="FR481" s="141"/>
      <c r="FS481" s="141"/>
      <c r="FT481" s="141"/>
      <c r="FU481" s="141"/>
      <c r="FV481" s="141"/>
      <c r="FW481" s="141"/>
      <c r="FX481" s="141"/>
      <c r="FY481" s="141"/>
      <c r="FZ481" s="141"/>
      <c r="GA481" s="141"/>
      <c r="GB481" s="141"/>
      <c r="GC481" s="141"/>
      <c r="GD481" s="141"/>
      <c r="GE481" s="141"/>
      <c r="GF481" s="141"/>
      <c r="GG481" s="141"/>
      <c r="GH481" s="141"/>
      <c r="GI481" s="141"/>
      <c r="GJ481" s="141"/>
      <c r="GK481" s="141"/>
      <c r="GL481" s="141"/>
      <c r="GM481" s="141"/>
      <c r="GN481" s="141"/>
      <c r="GO481" s="141"/>
      <c r="GP481" s="141"/>
      <c r="GQ481" s="141"/>
      <c r="GR481" s="141"/>
      <c r="GS481" s="141"/>
      <c r="GT481" s="141"/>
      <c r="GU481" s="141"/>
      <c r="GV481" s="141"/>
      <c r="GW481" s="141"/>
      <c r="GX481" s="141"/>
      <c r="GY481" s="141"/>
      <c r="GZ481" s="141"/>
      <c r="HA481" s="141"/>
      <c r="HB481" s="141"/>
      <c r="HC481" s="141"/>
      <c r="HD481" s="141"/>
      <c r="HE481" s="141"/>
      <c r="HF481" s="141"/>
      <c r="HG481" s="141"/>
      <c r="HH481" s="141"/>
      <c r="HI481" s="141"/>
      <c r="HJ481" s="141"/>
      <c r="HK481" s="141"/>
      <c r="HL481" s="141"/>
      <c r="HM481" s="141"/>
      <c r="HN481" s="141"/>
      <c r="HO481" s="141"/>
      <c r="HP481" s="141"/>
      <c r="HQ481" s="141"/>
      <c r="HR481" s="141"/>
      <c r="HS481" s="141"/>
      <c r="HT481" s="141"/>
      <c r="HU481" s="141"/>
      <c r="HV481" s="141"/>
      <c r="HW481" s="141"/>
      <c r="HX481" s="141"/>
      <c r="HY481" s="141"/>
      <c r="HZ481" s="141"/>
      <c r="IA481" s="141"/>
      <c r="IB481" s="141"/>
      <c r="IC481" s="141"/>
      <c r="ID481" s="141"/>
      <c r="IE481" s="141"/>
      <c r="IF481" s="141"/>
      <c r="IG481" s="141"/>
      <c r="IH481" s="141"/>
      <c r="II481" s="141"/>
      <c r="IJ481" s="141"/>
      <c r="IK481" s="141"/>
      <c r="IL481" s="141"/>
      <c r="IM481" s="141"/>
      <c r="IN481" s="141"/>
      <c r="IO481" s="141"/>
      <c r="IP481" s="141"/>
      <c r="IQ481" s="141"/>
      <c r="IR481" s="141"/>
      <c r="IS481" s="141"/>
      <c r="IT481" s="141"/>
      <c r="IU481" s="141"/>
      <c r="IV481" s="141"/>
      <c r="IW481" s="141"/>
      <c r="IX481" s="141"/>
      <c r="IY481" s="141"/>
      <c r="IZ481" s="141"/>
      <c r="JA481" s="141"/>
      <c r="JB481" s="141"/>
      <c r="JC481" s="141"/>
      <c r="JD481" s="141"/>
      <c r="JE481" s="141"/>
      <c r="JF481" s="141"/>
      <c r="JG481" s="141"/>
      <c r="JH481" s="141"/>
      <c r="JI481" s="141"/>
      <c r="JJ481" s="141"/>
      <c r="JK481" s="141"/>
      <c r="JL481" s="141"/>
      <c r="JM481" s="141"/>
      <c r="JN481" s="141"/>
      <c r="JO481" s="141"/>
      <c r="JP481" s="141"/>
      <c r="JQ481" s="141"/>
      <c r="JR481" s="141"/>
      <c r="JS481" s="141"/>
      <c r="JT481" s="141"/>
      <c r="JU481" s="141"/>
      <c r="JV481" s="141"/>
      <c r="JW481" s="141"/>
      <c r="JX481" s="141"/>
      <c r="JY481" s="141"/>
      <c r="JZ481" s="141"/>
      <c r="KA481" s="141"/>
      <c r="KB481" s="141"/>
      <c r="KC481" s="141"/>
      <c r="KD481" s="141"/>
      <c r="KE481" s="141"/>
      <c r="KF481" s="141"/>
      <c r="KG481" s="141"/>
      <c r="KH481" s="141"/>
      <c r="KI481" s="141"/>
      <c r="KJ481" s="141"/>
      <c r="KK481" s="141"/>
      <c r="KL481" s="141"/>
      <c r="KM481" s="141"/>
      <c r="KN481" s="141"/>
      <c r="KO481" s="141"/>
      <c r="KP481" s="141"/>
      <c r="KQ481" s="141"/>
      <c r="KR481" s="141"/>
      <c r="KS481" s="141"/>
      <c r="KT481" s="141"/>
      <c r="KU481" s="141"/>
      <c r="KV481" s="141"/>
      <c r="KW481" s="141"/>
      <c r="KX481" s="141"/>
      <c r="KY481" s="141"/>
      <c r="KZ481" s="141"/>
      <c r="LA481" s="141"/>
      <c r="LB481" s="141"/>
      <c r="LC481" s="141"/>
      <c r="LD481" s="141"/>
      <c r="LE481" s="141"/>
      <c r="LF481" s="141"/>
      <c r="LG481" s="141"/>
      <c r="LH481" s="141"/>
      <c r="LI481" s="141"/>
      <c r="LJ481" s="141"/>
      <c r="LK481" s="141"/>
      <c r="LL481" s="141"/>
      <c r="LM481" s="141"/>
      <c r="LN481" s="141"/>
      <c r="LO481" s="141"/>
      <c r="LP481" s="141"/>
      <c r="LQ481" s="141"/>
      <c r="LR481" s="141"/>
      <c r="LS481" s="141"/>
      <c r="LT481" s="141"/>
      <c r="LU481" s="141"/>
      <c r="LV481" s="141"/>
      <c r="LW481" s="141"/>
      <c r="LX481" s="141"/>
      <c r="LY481" s="141"/>
      <c r="LZ481" s="141"/>
      <c r="MA481" s="141"/>
      <c r="MB481" s="141"/>
      <c r="MC481" s="141"/>
      <c r="MD481" s="141"/>
      <c r="ME481" s="141"/>
      <c r="MF481" s="141"/>
      <c r="MG481" s="141"/>
      <c r="MH481" s="141"/>
      <c r="MI481" s="141"/>
      <c r="MJ481" s="141"/>
      <c r="MK481" s="141"/>
      <c r="ML481" s="141"/>
      <c r="MM481" s="141"/>
      <c r="MN481" s="141"/>
      <c r="MO481" s="141"/>
      <c r="MP481" s="141"/>
      <c r="MQ481" s="141"/>
      <c r="MR481" s="141"/>
      <c r="MS481" s="141"/>
      <c r="MT481" s="141"/>
      <c r="MU481" s="141"/>
      <c r="MV481" s="141"/>
      <c r="MW481" s="141"/>
      <c r="MX481" s="141"/>
      <c r="MY481" s="141"/>
      <c r="MZ481" s="141"/>
      <c r="NA481" s="141"/>
      <c r="NB481" s="141"/>
      <c r="NC481" s="141"/>
      <c r="ND481" s="141"/>
      <c r="NE481" s="141"/>
      <c r="NF481" s="141"/>
      <c r="NG481" s="141"/>
      <c r="NH481" s="141"/>
      <c r="NI481" s="141"/>
      <c r="NJ481" s="141"/>
      <c r="NK481" s="141"/>
      <c r="NL481" s="141"/>
      <c r="NM481" s="141"/>
      <c r="NN481" s="141"/>
      <c r="NO481" s="141"/>
      <c r="NP481" s="141"/>
      <c r="NQ481" s="141"/>
      <c r="NR481" s="141"/>
      <c r="NS481" s="141"/>
      <c r="NT481" s="141"/>
      <c r="NU481" s="141"/>
      <c r="NV481" s="141"/>
      <c r="NW481" s="141"/>
      <c r="NX481" s="141"/>
      <c r="NY481" s="141"/>
      <c r="NZ481" s="141"/>
      <c r="OA481" s="141"/>
      <c r="OB481" s="141"/>
      <c r="OC481" s="141"/>
      <c r="OD481" s="141"/>
      <c r="OE481" s="141"/>
      <c r="OF481" s="141"/>
      <c r="OG481" s="141"/>
      <c r="OH481" s="141"/>
      <c r="OI481" s="141"/>
      <c r="OJ481" s="141"/>
      <c r="OK481" s="141"/>
      <c r="OL481" s="141"/>
      <c r="OM481" s="141"/>
      <c r="ON481" s="141"/>
      <c r="OO481" s="141"/>
      <c r="OP481" s="141"/>
      <c r="OQ481" s="141"/>
      <c r="OR481" s="141"/>
      <c r="OS481" s="141"/>
      <c r="OT481" s="141"/>
      <c r="OU481" s="141"/>
      <c r="OV481" s="141"/>
      <c r="OW481" s="141"/>
      <c r="OX481" s="141"/>
      <c r="OY481" s="141"/>
      <c r="OZ481" s="141"/>
      <c r="PA481" s="141"/>
      <c r="PB481" s="141"/>
      <c r="PC481" s="141"/>
      <c r="PD481" s="141"/>
      <c r="PE481" s="141"/>
      <c r="PF481" s="141"/>
      <c r="PG481" s="141"/>
      <c r="PH481" s="141"/>
      <c r="PI481" s="141"/>
      <c r="PJ481" s="141"/>
      <c r="PK481" s="141"/>
      <c r="PL481" s="141"/>
      <c r="PM481" s="141"/>
      <c r="PN481" s="141"/>
      <c r="PO481" s="141"/>
      <c r="PP481" s="141"/>
      <c r="PQ481" s="141"/>
      <c r="PR481" s="141"/>
      <c r="PS481" s="141"/>
      <c r="PT481" s="141"/>
      <c r="PU481" s="141"/>
      <c r="PV481" s="141"/>
      <c r="PW481" s="141"/>
      <c r="PX481" s="141"/>
      <c r="PY481" s="141"/>
      <c r="PZ481" s="141"/>
      <c r="QA481" s="141"/>
      <c r="QB481" s="141"/>
      <c r="QC481" s="141"/>
      <c r="QD481" s="141"/>
      <c r="QE481" s="141"/>
      <c r="QF481" s="141"/>
    </row>
    <row r="482" spans="1:449" s="145" customFormat="1" ht="111" hidden="1" customHeight="1">
      <c r="A482" s="252">
        <v>469</v>
      </c>
      <c r="B482" s="253" t="s">
        <v>650</v>
      </c>
      <c r="C482" s="254" t="s">
        <v>269</v>
      </c>
      <c r="D482" s="255" t="s">
        <v>341</v>
      </c>
      <c r="E482" s="786" t="s">
        <v>5749</v>
      </c>
      <c r="F482" s="215" t="s">
        <v>648</v>
      </c>
      <c r="G482" s="215" t="s">
        <v>649</v>
      </c>
      <c r="H482" s="213" t="s">
        <v>344</v>
      </c>
      <c r="I482" s="215" t="s">
        <v>2978</v>
      </c>
      <c r="J482" s="215" t="s">
        <v>1614</v>
      </c>
      <c r="K482" s="215" t="s">
        <v>758</v>
      </c>
      <c r="L482" s="215" t="s">
        <v>639</v>
      </c>
      <c r="M482" s="215" t="s">
        <v>1615</v>
      </c>
      <c r="N482" s="215" t="s">
        <v>665</v>
      </c>
      <c r="O482" s="213" t="s">
        <v>158</v>
      </c>
      <c r="P482" s="213" t="s">
        <v>5750</v>
      </c>
      <c r="Q482" s="213" t="s">
        <v>482</v>
      </c>
      <c r="R482" s="213" t="s">
        <v>251</v>
      </c>
      <c r="S482" s="213" t="s">
        <v>5760</v>
      </c>
      <c r="T482" s="213" t="s">
        <v>2232</v>
      </c>
      <c r="U482" s="213">
        <v>86</v>
      </c>
      <c r="V482" s="213">
        <v>2022</v>
      </c>
      <c r="W482" s="213" t="s">
        <v>5752</v>
      </c>
      <c r="X482" s="213" t="s">
        <v>5753</v>
      </c>
      <c r="Y482" s="779" t="s">
        <v>5761</v>
      </c>
      <c r="Z482" s="439" t="s">
        <v>5762</v>
      </c>
      <c r="AA482" s="273">
        <v>2</v>
      </c>
      <c r="AB482" s="533" t="s">
        <v>5756</v>
      </c>
      <c r="AC482" s="110" t="s">
        <v>5756</v>
      </c>
      <c r="AD482" s="685">
        <v>1</v>
      </c>
      <c r="AE482" s="213" t="s">
        <v>5756</v>
      </c>
      <c r="AF482" s="315">
        <v>44655</v>
      </c>
      <c r="AG482" s="787">
        <v>44926</v>
      </c>
      <c r="AH482" s="260">
        <v>44900</v>
      </c>
      <c r="AI482" s="213" t="s">
        <v>309</v>
      </c>
      <c r="AJ482" s="213" t="s">
        <v>309</v>
      </c>
      <c r="AK482" s="213">
        <f t="shared" si="68"/>
        <v>215</v>
      </c>
      <c r="AL482" s="278"/>
      <c r="AM482" s="316"/>
      <c r="AN482" s="316"/>
      <c r="AO482" s="316"/>
      <c r="AP482" s="317"/>
      <c r="AQ482" s="213"/>
      <c r="AR482" s="223"/>
      <c r="AS482" s="279"/>
      <c r="AT482" s="262"/>
      <c r="AU482" s="279"/>
      <c r="AV482" s="221"/>
      <c r="AW482" s="317"/>
      <c r="AX482" s="317"/>
      <c r="AY482" s="279"/>
      <c r="AZ482" s="221"/>
      <c r="BA482" s="225"/>
      <c r="BB482" s="267"/>
      <c r="BC482" s="267"/>
      <c r="BD482" s="267"/>
      <c r="BE482" s="267"/>
      <c r="BF482" s="267"/>
      <c r="BG482" s="213" t="s">
        <v>386</v>
      </c>
      <c r="BH482" s="223">
        <v>-44620</v>
      </c>
      <c r="BI482" s="221" t="e">
        <v>#REF!</v>
      </c>
      <c r="BJ482" s="267"/>
      <c r="BK482" s="267"/>
      <c r="BL482" s="267"/>
      <c r="BM482" s="267"/>
      <c r="BN482" s="221"/>
      <c r="BO482" s="267"/>
      <c r="BP482" s="268" t="s">
        <v>293</v>
      </c>
      <c r="BQ482" s="62" t="s">
        <v>2701</v>
      </c>
      <c r="BR482" s="269">
        <v>44712</v>
      </c>
      <c r="BS482" s="233" t="s">
        <v>4707</v>
      </c>
      <c r="BT482" s="234">
        <v>0</v>
      </c>
      <c r="BU482" s="235" t="s">
        <v>386</v>
      </c>
      <c r="BV482" s="223">
        <v>215</v>
      </c>
      <c r="BW482" s="221" t="s">
        <v>398</v>
      </c>
      <c r="BX482" s="239">
        <v>44726</v>
      </c>
      <c r="BY482" s="82" t="s">
        <v>5757</v>
      </c>
      <c r="BZ482" s="82" t="s">
        <v>403</v>
      </c>
      <c r="CA482" s="107">
        <v>0</v>
      </c>
      <c r="CB482" s="236" t="s">
        <v>293</v>
      </c>
      <c r="CC482" s="94"/>
      <c r="CD482" s="268" t="s">
        <v>293</v>
      </c>
      <c r="CE482" s="237">
        <v>44823</v>
      </c>
      <c r="CF482" s="492" t="s">
        <v>5763</v>
      </c>
      <c r="CG482" s="20" t="s">
        <v>5764</v>
      </c>
      <c r="CH482" s="238" t="s">
        <v>5756</v>
      </c>
      <c r="CI482" s="134">
        <v>1</v>
      </c>
      <c r="CJ482" s="235" t="str">
        <f t="shared" si="69"/>
        <v>CUMPLIMIENTO TOTAL</v>
      </c>
      <c r="CK482" s="223">
        <f t="shared" si="64"/>
        <v>215</v>
      </c>
      <c r="CL482" s="221" t="str">
        <f t="shared" si="65"/>
        <v>CON TIEMPO</v>
      </c>
      <c r="CM482" s="443">
        <v>44880</v>
      </c>
      <c r="CN482" s="82" t="s">
        <v>5765</v>
      </c>
      <c r="CO482" s="105" t="s">
        <v>402</v>
      </c>
      <c r="CP482" s="106">
        <v>1</v>
      </c>
      <c r="CQ482" s="236" t="s">
        <v>294</v>
      </c>
      <c r="CR482" s="105" t="s">
        <v>390</v>
      </c>
      <c r="CS482" s="249">
        <v>44963</v>
      </c>
      <c r="CT482" s="82" t="s">
        <v>1125</v>
      </c>
      <c r="CU482" s="82" t="s">
        <v>339</v>
      </c>
      <c r="CV482" s="107">
        <v>1</v>
      </c>
      <c r="CW482" s="110">
        <v>1</v>
      </c>
      <c r="CX482" s="235" t="str">
        <f t="shared" si="70"/>
        <v>CUMPLIMIENTO TOTAL</v>
      </c>
      <c r="CY482" s="223" t="str">
        <f t="shared" si="71"/>
        <v>NO APLICA ACCION CERRADA</v>
      </c>
      <c r="CZ482" s="221" t="str">
        <f>(IF(CQ482="CERRADO","NO APLICA ACCION CERRADA",IF(CW482&lt;=0,"VENCIDO",IF(AY482&lt;=$V$5,"POR VENCER","CON TIEMPO"))))</f>
        <v>NO APLICA ACCION CERRADA</v>
      </c>
      <c r="DA482" s="239" t="s">
        <v>328</v>
      </c>
      <c r="DB482" s="82" t="s">
        <v>1125</v>
      </c>
      <c r="DC482" s="82" t="s">
        <v>339</v>
      </c>
      <c r="DD482" s="107">
        <v>1</v>
      </c>
      <c r="DE482" s="97" t="s">
        <v>294</v>
      </c>
      <c r="DF482" s="94"/>
      <c r="DG482" s="141"/>
      <c r="DH482" s="141"/>
      <c r="DI482" s="141"/>
      <c r="DJ482" s="141"/>
      <c r="DK482" s="141"/>
      <c r="DL482" s="141"/>
      <c r="DM482" s="141"/>
      <c r="DN482" s="141"/>
      <c r="DO482" s="141"/>
      <c r="DP482" s="141"/>
      <c r="DQ482" s="141"/>
      <c r="DR482" s="141"/>
      <c r="DS482" s="141"/>
      <c r="DT482" s="141"/>
      <c r="DU482" s="141"/>
      <c r="DV482" s="141"/>
      <c r="DW482" s="141"/>
      <c r="DX482" s="141"/>
      <c r="DY482" s="141"/>
      <c r="DZ482" s="141"/>
      <c r="EA482" s="141"/>
      <c r="EB482" s="141"/>
      <c r="EC482" s="141"/>
      <c r="ED482" s="141"/>
      <c r="EE482" s="141"/>
      <c r="EF482" s="141"/>
      <c r="EG482" s="141"/>
      <c r="EH482" s="141"/>
      <c r="EI482" s="141"/>
      <c r="EJ482" s="141"/>
      <c r="EK482" s="141"/>
      <c r="EL482" s="141"/>
      <c r="EM482" s="141"/>
      <c r="EN482" s="141"/>
      <c r="EO482" s="141"/>
      <c r="EP482" s="141"/>
      <c r="EQ482" s="141"/>
      <c r="ER482" s="141"/>
      <c r="ES482" s="141"/>
      <c r="ET482" s="141"/>
      <c r="EU482" s="141"/>
      <c r="EV482" s="141"/>
      <c r="EW482" s="141"/>
      <c r="EX482" s="141"/>
      <c r="EY482" s="141"/>
      <c r="EZ482" s="141"/>
      <c r="FA482" s="141"/>
      <c r="FB482" s="141"/>
      <c r="FC482" s="141"/>
      <c r="FD482" s="141"/>
      <c r="FE482" s="141"/>
      <c r="FF482" s="141"/>
      <c r="FG482" s="141"/>
      <c r="FH482" s="141"/>
      <c r="FI482" s="141"/>
      <c r="FJ482" s="141"/>
      <c r="FK482" s="141"/>
      <c r="FL482" s="141"/>
      <c r="FM482" s="141"/>
      <c r="FN482" s="141"/>
      <c r="FO482" s="141"/>
      <c r="FP482" s="141"/>
      <c r="FQ482" s="141"/>
      <c r="FR482" s="141"/>
      <c r="FS482" s="141"/>
      <c r="FT482" s="141"/>
      <c r="FU482" s="141"/>
      <c r="FV482" s="141"/>
      <c r="FW482" s="141"/>
      <c r="FX482" s="141"/>
      <c r="FY482" s="141"/>
      <c r="FZ482" s="141"/>
      <c r="GA482" s="141"/>
      <c r="GB482" s="141"/>
      <c r="GC482" s="141"/>
      <c r="GD482" s="141"/>
      <c r="GE482" s="141"/>
      <c r="GF482" s="141"/>
      <c r="GG482" s="141"/>
      <c r="GH482" s="141"/>
      <c r="GI482" s="141"/>
      <c r="GJ482" s="141"/>
      <c r="GK482" s="141"/>
      <c r="GL482" s="141"/>
      <c r="GM482" s="141"/>
      <c r="GN482" s="141"/>
      <c r="GO482" s="141"/>
      <c r="GP482" s="141"/>
      <c r="GQ482" s="141"/>
      <c r="GR482" s="141"/>
      <c r="GS482" s="141"/>
      <c r="GT482" s="141"/>
      <c r="GU482" s="141"/>
      <c r="GV482" s="141"/>
      <c r="GW482" s="141"/>
      <c r="GX482" s="141"/>
      <c r="GY482" s="141"/>
      <c r="GZ482" s="141"/>
      <c r="HA482" s="141"/>
      <c r="HB482" s="141"/>
      <c r="HC482" s="141"/>
      <c r="HD482" s="141"/>
      <c r="HE482" s="141"/>
      <c r="HF482" s="141"/>
      <c r="HG482" s="141"/>
      <c r="HH482" s="141"/>
      <c r="HI482" s="141"/>
      <c r="HJ482" s="141"/>
      <c r="HK482" s="141"/>
      <c r="HL482" s="141"/>
      <c r="HM482" s="141"/>
      <c r="HN482" s="141"/>
      <c r="HO482" s="141"/>
      <c r="HP482" s="141"/>
      <c r="HQ482" s="141"/>
      <c r="HR482" s="141"/>
      <c r="HS482" s="141"/>
      <c r="HT482" s="141"/>
      <c r="HU482" s="141"/>
      <c r="HV482" s="141"/>
      <c r="HW482" s="141"/>
      <c r="HX482" s="141"/>
      <c r="HY482" s="141"/>
      <c r="HZ482" s="141"/>
      <c r="IA482" s="141"/>
      <c r="IB482" s="141"/>
      <c r="IC482" s="141"/>
      <c r="ID482" s="141"/>
      <c r="IE482" s="141"/>
      <c r="IF482" s="141"/>
      <c r="IG482" s="141"/>
      <c r="IH482" s="141"/>
      <c r="II482" s="141"/>
      <c r="IJ482" s="141"/>
      <c r="IK482" s="141"/>
      <c r="IL482" s="141"/>
      <c r="IM482" s="141"/>
      <c r="IN482" s="141"/>
      <c r="IO482" s="141"/>
      <c r="IP482" s="141"/>
      <c r="IQ482" s="141"/>
      <c r="IR482" s="141"/>
      <c r="IS482" s="141"/>
      <c r="IT482" s="141"/>
      <c r="IU482" s="141"/>
      <c r="IV482" s="141"/>
      <c r="IW482" s="141"/>
      <c r="IX482" s="141"/>
      <c r="IY482" s="141"/>
      <c r="IZ482" s="141"/>
      <c r="JA482" s="141"/>
      <c r="JB482" s="141"/>
      <c r="JC482" s="141"/>
      <c r="JD482" s="141"/>
      <c r="JE482" s="141"/>
      <c r="JF482" s="141"/>
      <c r="JG482" s="141"/>
      <c r="JH482" s="141"/>
      <c r="JI482" s="141"/>
      <c r="JJ482" s="141"/>
      <c r="JK482" s="141"/>
      <c r="JL482" s="141"/>
      <c r="JM482" s="141"/>
      <c r="JN482" s="141"/>
      <c r="JO482" s="141"/>
      <c r="JP482" s="141"/>
      <c r="JQ482" s="141"/>
      <c r="JR482" s="141"/>
      <c r="JS482" s="141"/>
      <c r="JT482" s="141"/>
      <c r="JU482" s="141"/>
      <c r="JV482" s="141"/>
      <c r="JW482" s="141"/>
      <c r="JX482" s="141"/>
      <c r="JY482" s="141"/>
      <c r="JZ482" s="141"/>
      <c r="KA482" s="141"/>
      <c r="KB482" s="141"/>
      <c r="KC482" s="141"/>
      <c r="KD482" s="141"/>
      <c r="KE482" s="141"/>
      <c r="KF482" s="141"/>
      <c r="KG482" s="141"/>
      <c r="KH482" s="141"/>
      <c r="KI482" s="141"/>
      <c r="KJ482" s="141"/>
      <c r="KK482" s="141"/>
      <c r="KL482" s="141"/>
      <c r="KM482" s="141"/>
      <c r="KN482" s="141"/>
      <c r="KO482" s="141"/>
      <c r="KP482" s="141"/>
      <c r="KQ482" s="141"/>
      <c r="KR482" s="141"/>
      <c r="KS482" s="141"/>
      <c r="KT482" s="141"/>
      <c r="KU482" s="141"/>
      <c r="KV482" s="141"/>
      <c r="KW482" s="141"/>
      <c r="KX482" s="141"/>
      <c r="KY482" s="141"/>
      <c r="KZ482" s="141"/>
      <c r="LA482" s="141"/>
      <c r="LB482" s="141"/>
      <c r="LC482" s="141"/>
      <c r="LD482" s="141"/>
      <c r="LE482" s="141"/>
      <c r="LF482" s="141"/>
      <c r="LG482" s="141"/>
      <c r="LH482" s="141"/>
      <c r="LI482" s="141"/>
      <c r="LJ482" s="141"/>
      <c r="LK482" s="141"/>
      <c r="LL482" s="141"/>
      <c r="LM482" s="141"/>
      <c r="LN482" s="141"/>
      <c r="LO482" s="141"/>
      <c r="LP482" s="141"/>
      <c r="LQ482" s="141"/>
      <c r="LR482" s="141"/>
      <c r="LS482" s="141"/>
      <c r="LT482" s="141"/>
      <c r="LU482" s="141"/>
      <c r="LV482" s="141"/>
      <c r="LW482" s="141"/>
      <c r="LX482" s="141"/>
      <c r="LY482" s="141"/>
      <c r="LZ482" s="141"/>
      <c r="MA482" s="141"/>
      <c r="MB482" s="141"/>
      <c r="MC482" s="141"/>
      <c r="MD482" s="141"/>
      <c r="ME482" s="141"/>
      <c r="MF482" s="141"/>
      <c r="MG482" s="141"/>
      <c r="MH482" s="141"/>
      <c r="MI482" s="141"/>
      <c r="MJ482" s="141"/>
      <c r="MK482" s="141"/>
      <c r="ML482" s="141"/>
      <c r="MM482" s="141"/>
      <c r="MN482" s="141"/>
      <c r="MO482" s="141"/>
      <c r="MP482" s="141"/>
      <c r="MQ482" s="141"/>
      <c r="MR482" s="141"/>
      <c r="MS482" s="141"/>
      <c r="MT482" s="141"/>
      <c r="MU482" s="141"/>
      <c r="MV482" s="141"/>
      <c r="MW482" s="141"/>
      <c r="MX482" s="141"/>
      <c r="MY482" s="141"/>
      <c r="MZ482" s="141"/>
      <c r="NA482" s="141"/>
      <c r="NB482" s="141"/>
      <c r="NC482" s="141"/>
      <c r="ND482" s="141"/>
      <c r="NE482" s="141"/>
      <c r="NF482" s="141"/>
      <c r="NG482" s="141"/>
      <c r="NH482" s="141"/>
      <c r="NI482" s="141"/>
      <c r="NJ482" s="141"/>
      <c r="NK482" s="141"/>
      <c r="NL482" s="141"/>
      <c r="NM482" s="141"/>
      <c r="NN482" s="141"/>
      <c r="NO482" s="141"/>
      <c r="NP482" s="141"/>
      <c r="NQ482" s="141"/>
      <c r="NR482" s="141"/>
      <c r="NS482" s="141"/>
      <c r="NT482" s="141"/>
      <c r="NU482" s="141"/>
      <c r="NV482" s="141"/>
      <c r="NW482" s="141"/>
      <c r="NX482" s="141"/>
      <c r="NY482" s="141"/>
      <c r="NZ482" s="141"/>
      <c r="OA482" s="141"/>
      <c r="OB482" s="141"/>
      <c r="OC482" s="141"/>
      <c r="OD482" s="141"/>
      <c r="OE482" s="141"/>
      <c r="OF482" s="141"/>
      <c r="OG482" s="141"/>
      <c r="OH482" s="141"/>
      <c r="OI482" s="141"/>
      <c r="OJ482" s="141"/>
      <c r="OK482" s="141"/>
      <c r="OL482" s="141"/>
      <c r="OM482" s="141"/>
      <c r="ON482" s="141"/>
      <c r="OO482" s="141"/>
      <c r="OP482" s="141"/>
      <c r="OQ482" s="141"/>
      <c r="OR482" s="141"/>
      <c r="OS482" s="141"/>
      <c r="OT482" s="141"/>
      <c r="OU482" s="141"/>
      <c r="OV482" s="141"/>
      <c r="OW482" s="141"/>
      <c r="OX482" s="141"/>
      <c r="OY482" s="141"/>
      <c r="OZ482" s="141"/>
      <c r="PA482" s="141"/>
      <c r="PB482" s="141"/>
      <c r="PC482" s="141"/>
      <c r="PD482" s="141"/>
      <c r="PE482" s="141"/>
      <c r="PF482" s="141"/>
      <c r="PG482" s="141"/>
      <c r="PH482" s="141"/>
      <c r="PI482" s="141"/>
      <c r="PJ482" s="141"/>
      <c r="PK482" s="141"/>
      <c r="PL482" s="141"/>
      <c r="PM482" s="141"/>
      <c r="PN482" s="141"/>
      <c r="PO482" s="141"/>
      <c r="PP482" s="141"/>
      <c r="PQ482" s="141"/>
      <c r="PR482" s="141"/>
      <c r="PS482" s="141"/>
      <c r="PT482" s="141"/>
      <c r="PU482" s="141"/>
      <c r="PV482" s="141"/>
      <c r="PW482" s="141"/>
      <c r="PX482" s="141"/>
      <c r="PY482" s="141"/>
      <c r="PZ482" s="141"/>
      <c r="QA482" s="141"/>
      <c r="QB482" s="141"/>
      <c r="QC482" s="141"/>
      <c r="QD482" s="141"/>
      <c r="QE482" s="141"/>
      <c r="QF482" s="141"/>
    </row>
    <row r="483" spans="1:449" s="145" customFormat="1" ht="118.5" hidden="1" customHeight="1">
      <c r="A483" s="252">
        <v>470</v>
      </c>
      <c r="B483" s="253" t="s">
        <v>650</v>
      </c>
      <c r="C483" s="254" t="s">
        <v>269</v>
      </c>
      <c r="D483" s="255" t="s">
        <v>341</v>
      </c>
      <c r="E483" s="786" t="s">
        <v>5749</v>
      </c>
      <c r="F483" s="215" t="s">
        <v>648</v>
      </c>
      <c r="G483" s="215" t="s">
        <v>649</v>
      </c>
      <c r="H483" s="213" t="s">
        <v>344</v>
      </c>
      <c r="I483" s="215" t="s">
        <v>2978</v>
      </c>
      <c r="J483" s="215" t="s">
        <v>1614</v>
      </c>
      <c r="K483" s="215" t="s">
        <v>758</v>
      </c>
      <c r="L483" s="215" t="s">
        <v>639</v>
      </c>
      <c r="M483" s="215" t="s">
        <v>1615</v>
      </c>
      <c r="N483" s="215" t="s">
        <v>665</v>
      </c>
      <c r="O483" s="213" t="s">
        <v>158</v>
      </c>
      <c r="P483" s="213" t="s">
        <v>169</v>
      </c>
      <c r="Q483" s="213" t="s">
        <v>482</v>
      </c>
      <c r="R483" s="213" t="s">
        <v>251</v>
      </c>
      <c r="S483" s="213" t="s">
        <v>5766</v>
      </c>
      <c r="T483" s="213" t="s">
        <v>500</v>
      </c>
      <c r="U483" s="213">
        <v>86</v>
      </c>
      <c r="V483" s="213">
        <v>2022</v>
      </c>
      <c r="W483" s="213" t="s">
        <v>5752</v>
      </c>
      <c r="X483" s="213" t="s">
        <v>5767</v>
      </c>
      <c r="Y483" s="779" t="s">
        <v>5768</v>
      </c>
      <c r="Z483" s="441" t="s">
        <v>5769</v>
      </c>
      <c r="AA483" s="273">
        <v>1</v>
      </c>
      <c r="AB483" s="533" t="s">
        <v>5770</v>
      </c>
      <c r="AC483" s="216" t="s">
        <v>5770</v>
      </c>
      <c r="AD483" s="685">
        <v>1</v>
      </c>
      <c r="AE483" s="213" t="s">
        <v>5770</v>
      </c>
      <c r="AF483" s="315">
        <v>44655</v>
      </c>
      <c r="AG483" s="315">
        <v>44742</v>
      </c>
      <c r="AH483" s="260">
        <v>44900</v>
      </c>
      <c r="AI483" s="213" t="s">
        <v>309</v>
      </c>
      <c r="AJ483" s="213" t="s">
        <v>309</v>
      </c>
      <c r="AK483" s="213">
        <f t="shared" si="68"/>
        <v>31</v>
      </c>
      <c r="AL483" s="278"/>
      <c r="AM483" s="316"/>
      <c r="AN483" s="316"/>
      <c r="AO483" s="316"/>
      <c r="AP483" s="317"/>
      <c r="AQ483" s="213"/>
      <c r="AR483" s="223"/>
      <c r="AS483" s="279"/>
      <c r="AT483" s="262"/>
      <c r="AU483" s="279"/>
      <c r="AV483" s="221"/>
      <c r="AW483" s="317"/>
      <c r="AX483" s="317"/>
      <c r="AY483" s="279"/>
      <c r="AZ483" s="221"/>
      <c r="BA483" s="225"/>
      <c r="BB483" s="267"/>
      <c r="BC483" s="267"/>
      <c r="BD483" s="267"/>
      <c r="BE483" s="267"/>
      <c r="BF483" s="267"/>
      <c r="BG483" s="213" t="s">
        <v>386</v>
      </c>
      <c r="BH483" s="223">
        <v>-44620</v>
      </c>
      <c r="BI483" s="221" t="s">
        <v>398</v>
      </c>
      <c r="BJ483" s="267"/>
      <c r="BK483" s="267"/>
      <c r="BL483" s="267"/>
      <c r="BM483" s="267"/>
      <c r="BN483" s="221"/>
      <c r="BO483" s="267"/>
      <c r="BP483" s="268" t="s">
        <v>293</v>
      </c>
      <c r="BQ483" s="62" t="s">
        <v>2701</v>
      </c>
      <c r="BR483" s="269">
        <v>44712</v>
      </c>
      <c r="BS483" s="233" t="s">
        <v>4707</v>
      </c>
      <c r="BT483" s="234">
        <v>0</v>
      </c>
      <c r="BU483" s="235" t="s">
        <v>386</v>
      </c>
      <c r="BV483" s="223">
        <v>31</v>
      </c>
      <c r="BW483" s="221" t="s">
        <v>398</v>
      </c>
      <c r="BX483" s="249">
        <v>44726</v>
      </c>
      <c r="BY483" s="94" t="s">
        <v>5757</v>
      </c>
      <c r="BZ483" s="94" t="s">
        <v>403</v>
      </c>
      <c r="CA483" s="108">
        <v>0</v>
      </c>
      <c r="CB483" s="236" t="s">
        <v>293</v>
      </c>
      <c r="CC483" s="94"/>
      <c r="CD483" s="268" t="s">
        <v>293</v>
      </c>
      <c r="CE483" s="237">
        <v>44823</v>
      </c>
      <c r="CF483" s="495" t="s">
        <v>5771</v>
      </c>
      <c r="CG483" s="495" t="s">
        <v>5772</v>
      </c>
      <c r="CH483" s="495" t="s">
        <v>1236</v>
      </c>
      <c r="CI483" s="109">
        <v>1</v>
      </c>
      <c r="CJ483" s="235" t="str">
        <f t="shared" si="69"/>
        <v>CUMPLIMIENTO TOTAL</v>
      </c>
      <c r="CK483" s="223">
        <f t="shared" si="64"/>
        <v>31</v>
      </c>
      <c r="CL483" s="221" t="str">
        <f t="shared" si="65"/>
        <v>CON TIEMPO</v>
      </c>
      <c r="CM483" s="239" t="s">
        <v>328</v>
      </c>
      <c r="CN483" s="70" t="s">
        <v>5773</v>
      </c>
      <c r="CO483" s="70" t="s">
        <v>409</v>
      </c>
      <c r="CP483" s="107">
        <v>1</v>
      </c>
      <c r="CQ483" s="236" t="s">
        <v>294</v>
      </c>
      <c r="CR483" s="105" t="s">
        <v>5774</v>
      </c>
      <c r="CS483" s="249">
        <v>44963</v>
      </c>
      <c r="CT483" s="82" t="s">
        <v>1125</v>
      </c>
      <c r="CU483" s="82" t="s">
        <v>339</v>
      </c>
      <c r="CV483" s="107">
        <v>1</v>
      </c>
      <c r="CW483" s="110">
        <v>1</v>
      </c>
      <c r="CX483" s="235" t="str">
        <f t="shared" si="70"/>
        <v>CUMPLIMIENTO TOTAL</v>
      </c>
      <c r="CY483" s="223" t="str">
        <f t="shared" si="71"/>
        <v>NO APLICA ACCION CERRADA</v>
      </c>
      <c r="CZ483" s="221" t="str">
        <f>(IF(CQ483="CERRADO","NO APLICA ACCION CERRADA",IF(CW483&lt;=0,"VENCIDO",IF(AY483&lt;=$V$5,"POR VENCER","CON TIEMPO"))))</f>
        <v>NO APLICA ACCION CERRADA</v>
      </c>
      <c r="DA483" s="239" t="s">
        <v>328</v>
      </c>
      <c r="DB483" s="82" t="s">
        <v>1125</v>
      </c>
      <c r="DC483" s="82" t="s">
        <v>339</v>
      </c>
      <c r="DD483" s="107">
        <v>1</v>
      </c>
      <c r="DE483" s="97" t="s">
        <v>294</v>
      </c>
      <c r="DF483" s="94"/>
      <c r="DG483" s="141"/>
      <c r="DH483" s="141"/>
      <c r="DI483" s="141"/>
      <c r="DJ483" s="141"/>
      <c r="DK483" s="141"/>
      <c r="DL483" s="141"/>
      <c r="DM483" s="141"/>
      <c r="DN483" s="141"/>
      <c r="DO483" s="141"/>
      <c r="DP483" s="141"/>
      <c r="DQ483" s="141"/>
      <c r="DR483" s="141"/>
      <c r="DS483" s="141"/>
      <c r="DT483" s="141"/>
      <c r="DU483" s="141"/>
      <c r="DV483" s="141"/>
      <c r="DW483" s="141"/>
      <c r="DX483" s="141"/>
      <c r="DY483" s="141"/>
      <c r="DZ483" s="141"/>
      <c r="EA483" s="141"/>
      <c r="EB483" s="141"/>
      <c r="EC483" s="141"/>
      <c r="ED483" s="141"/>
      <c r="EE483" s="141"/>
      <c r="EF483" s="141"/>
      <c r="EG483" s="141"/>
      <c r="EH483" s="141"/>
      <c r="EI483" s="141"/>
      <c r="EJ483" s="141"/>
      <c r="EK483" s="141"/>
      <c r="EL483" s="141"/>
      <c r="EM483" s="141"/>
      <c r="EN483" s="141"/>
      <c r="EO483" s="141"/>
      <c r="EP483" s="141"/>
      <c r="EQ483" s="141"/>
      <c r="ER483" s="141"/>
      <c r="ES483" s="141"/>
      <c r="ET483" s="141"/>
      <c r="EU483" s="141"/>
      <c r="EV483" s="141"/>
      <c r="EW483" s="141"/>
      <c r="EX483" s="141"/>
      <c r="EY483" s="141"/>
      <c r="EZ483" s="141"/>
      <c r="FA483" s="141"/>
      <c r="FB483" s="141"/>
      <c r="FC483" s="141"/>
      <c r="FD483" s="141"/>
      <c r="FE483" s="141"/>
      <c r="FF483" s="141"/>
      <c r="FG483" s="141"/>
      <c r="FH483" s="141"/>
      <c r="FI483" s="141"/>
      <c r="FJ483" s="141"/>
      <c r="FK483" s="141"/>
      <c r="FL483" s="141"/>
      <c r="FM483" s="141"/>
      <c r="FN483" s="141"/>
      <c r="FO483" s="141"/>
      <c r="FP483" s="141"/>
      <c r="FQ483" s="141"/>
      <c r="FR483" s="141"/>
      <c r="FS483" s="141"/>
      <c r="FT483" s="141"/>
      <c r="FU483" s="141"/>
      <c r="FV483" s="141"/>
      <c r="FW483" s="141"/>
      <c r="FX483" s="141"/>
      <c r="FY483" s="141"/>
      <c r="FZ483" s="141"/>
      <c r="GA483" s="141"/>
      <c r="GB483" s="141"/>
      <c r="GC483" s="141"/>
      <c r="GD483" s="141"/>
      <c r="GE483" s="141"/>
      <c r="GF483" s="141"/>
      <c r="GG483" s="141"/>
      <c r="GH483" s="141"/>
      <c r="GI483" s="141"/>
      <c r="GJ483" s="141"/>
      <c r="GK483" s="141"/>
      <c r="GL483" s="141"/>
      <c r="GM483" s="141"/>
      <c r="GN483" s="141"/>
      <c r="GO483" s="141"/>
      <c r="GP483" s="141"/>
      <c r="GQ483" s="141"/>
      <c r="GR483" s="141"/>
      <c r="GS483" s="141"/>
      <c r="GT483" s="141"/>
      <c r="GU483" s="141"/>
      <c r="GV483" s="141"/>
      <c r="GW483" s="141"/>
      <c r="GX483" s="141"/>
      <c r="GY483" s="141"/>
      <c r="GZ483" s="141"/>
      <c r="HA483" s="141"/>
      <c r="HB483" s="141"/>
      <c r="HC483" s="141"/>
      <c r="HD483" s="141"/>
      <c r="HE483" s="141"/>
      <c r="HF483" s="141"/>
      <c r="HG483" s="141"/>
      <c r="HH483" s="141"/>
      <c r="HI483" s="141"/>
      <c r="HJ483" s="141"/>
      <c r="HK483" s="141"/>
      <c r="HL483" s="141"/>
      <c r="HM483" s="141"/>
      <c r="HN483" s="141"/>
      <c r="HO483" s="141"/>
      <c r="HP483" s="141"/>
      <c r="HQ483" s="141"/>
      <c r="HR483" s="141"/>
      <c r="HS483" s="141"/>
      <c r="HT483" s="141"/>
      <c r="HU483" s="141"/>
      <c r="HV483" s="141"/>
      <c r="HW483" s="141"/>
      <c r="HX483" s="141"/>
      <c r="HY483" s="141"/>
      <c r="HZ483" s="141"/>
      <c r="IA483" s="141"/>
      <c r="IB483" s="141"/>
      <c r="IC483" s="141"/>
      <c r="ID483" s="141"/>
      <c r="IE483" s="141"/>
      <c r="IF483" s="141"/>
      <c r="IG483" s="141"/>
      <c r="IH483" s="141"/>
      <c r="II483" s="141"/>
      <c r="IJ483" s="141"/>
      <c r="IK483" s="141"/>
      <c r="IL483" s="141"/>
      <c r="IM483" s="141"/>
      <c r="IN483" s="141"/>
      <c r="IO483" s="141"/>
      <c r="IP483" s="141"/>
      <c r="IQ483" s="141"/>
      <c r="IR483" s="141"/>
      <c r="IS483" s="141"/>
      <c r="IT483" s="141"/>
      <c r="IU483" s="141"/>
      <c r="IV483" s="141"/>
      <c r="IW483" s="141"/>
      <c r="IX483" s="141"/>
      <c r="IY483" s="141"/>
      <c r="IZ483" s="141"/>
      <c r="JA483" s="141"/>
      <c r="JB483" s="141"/>
      <c r="JC483" s="141"/>
      <c r="JD483" s="141"/>
      <c r="JE483" s="141"/>
      <c r="JF483" s="141"/>
      <c r="JG483" s="141"/>
      <c r="JH483" s="141"/>
      <c r="JI483" s="141"/>
      <c r="JJ483" s="141"/>
      <c r="JK483" s="141"/>
      <c r="JL483" s="141"/>
      <c r="JM483" s="141"/>
      <c r="JN483" s="141"/>
      <c r="JO483" s="141"/>
      <c r="JP483" s="141"/>
      <c r="JQ483" s="141"/>
      <c r="JR483" s="141"/>
      <c r="JS483" s="141"/>
      <c r="JT483" s="141"/>
      <c r="JU483" s="141"/>
      <c r="JV483" s="141"/>
      <c r="JW483" s="141"/>
      <c r="JX483" s="141"/>
      <c r="JY483" s="141"/>
      <c r="JZ483" s="141"/>
      <c r="KA483" s="141"/>
      <c r="KB483" s="141"/>
      <c r="KC483" s="141"/>
      <c r="KD483" s="141"/>
      <c r="KE483" s="141"/>
      <c r="KF483" s="141"/>
      <c r="KG483" s="141"/>
      <c r="KH483" s="141"/>
      <c r="KI483" s="141"/>
      <c r="KJ483" s="141"/>
      <c r="KK483" s="141"/>
      <c r="KL483" s="141"/>
      <c r="KM483" s="141"/>
      <c r="KN483" s="141"/>
      <c r="KO483" s="141"/>
      <c r="KP483" s="141"/>
      <c r="KQ483" s="141"/>
      <c r="KR483" s="141"/>
      <c r="KS483" s="141"/>
      <c r="KT483" s="141"/>
      <c r="KU483" s="141"/>
      <c r="KV483" s="141"/>
      <c r="KW483" s="141"/>
      <c r="KX483" s="141"/>
      <c r="KY483" s="141"/>
      <c r="KZ483" s="141"/>
      <c r="LA483" s="141"/>
      <c r="LB483" s="141"/>
      <c r="LC483" s="141"/>
      <c r="LD483" s="141"/>
      <c r="LE483" s="141"/>
      <c r="LF483" s="141"/>
      <c r="LG483" s="141"/>
      <c r="LH483" s="141"/>
      <c r="LI483" s="141"/>
      <c r="LJ483" s="141"/>
      <c r="LK483" s="141"/>
      <c r="LL483" s="141"/>
      <c r="LM483" s="141"/>
      <c r="LN483" s="141"/>
      <c r="LO483" s="141"/>
      <c r="LP483" s="141"/>
      <c r="LQ483" s="141"/>
      <c r="LR483" s="141"/>
      <c r="LS483" s="141"/>
      <c r="LT483" s="141"/>
      <c r="LU483" s="141"/>
      <c r="LV483" s="141"/>
      <c r="LW483" s="141"/>
      <c r="LX483" s="141"/>
      <c r="LY483" s="141"/>
      <c r="LZ483" s="141"/>
      <c r="MA483" s="141"/>
      <c r="MB483" s="141"/>
      <c r="MC483" s="141"/>
      <c r="MD483" s="141"/>
      <c r="ME483" s="141"/>
      <c r="MF483" s="141"/>
      <c r="MG483" s="141"/>
      <c r="MH483" s="141"/>
      <c r="MI483" s="141"/>
      <c r="MJ483" s="141"/>
      <c r="MK483" s="141"/>
      <c r="ML483" s="141"/>
      <c r="MM483" s="141"/>
      <c r="MN483" s="141"/>
      <c r="MO483" s="141"/>
      <c r="MP483" s="141"/>
      <c r="MQ483" s="141"/>
      <c r="MR483" s="141"/>
      <c r="MS483" s="141"/>
      <c r="MT483" s="141"/>
      <c r="MU483" s="141"/>
      <c r="MV483" s="141"/>
      <c r="MW483" s="141"/>
      <c r="MX483" s="141"/>
      <c r="MY483" s="141"/>
      <c r="MZ483" s="141"/>
      <c r="NA483" s="141"/>
      <c r="NB483" s="141"/>
      <c r="NC483" s="141"/>
      <c r="ND483" s="141"/>
      <c r="NE483" s="141"/>
      <c r="NF483" s="141"/>
      <c r="NG483" s="141"/>
      <c r="NH483" s="141"/>
      <c r="NI483" s="141"/>
      <c r="NJ483" s="141"/>
      <c r="NK483" s="141"/>
      <c r="NL483" s="141"/>
      <c r="NM483" s="141"/>
      <c r="NN483" s="141"/>
      <c r="NO483" s="141"/>
      <c r="NP483" s="141"/>
      <c r="NQ483" s="141"/>
      <c r="NR483" s="141"/>
      <c r="NS483" s="141"/>
      <c r="NT483" s="141"/>
      <c r="NU483" s="141"/>
      <c r="NV483" s="141"/>
      <c r="NW483" s="141"/>
      <c r="NX483" s="141"/>
      <c r="NY483" s="141"/>
      <c r="NZ483" s="141"/>
      <c r="OA483" s="141"/>
      <c r="OB483" s="141"/>
      <c r="OC483" s="141"/>
      <c r="OD483" s="141"/>
      <c r="OE483" s="141"/>
      <c r="OF483" s="141"/>
      <c r="OG483" s="141"/>
      <c r="OH483" s="141"/>
      <c r="OI483" s="141"/>
      <c r="OJ483" s="141"/>
      <c r="OK483" s="141"/>
      <c r="OL483" s="141"/>
      <c r="OM483" s="141"/>
      <c r="ON483" s="141"/>
      <c r="OO483" s="141"/>
      <c r="OP483" s="141"/>
      <c r="OQ483" s="141"/>
      <c r="OR483" s="141"/>
      <c r="OS483" s="141"/>
      <c r="OT483" s="141"/>
      <c r="OU483" s="141"/>
      <c r="OV483" s="141"/>
      <c r="OW483" s="141"/>
      <c r="OX483" s="141"/>
      <c r="OY483" s="141"/>
      <c r="OZ483" s="141"/>
      <c r="PA483" s="141"/>
      <c r="PB483" s="141"/>
      <c r="PC483" s="141"/>
      <c r="PD483" s="141"/>
      <c r="PE483" s="141"/>
      <c r="PF483" s="141"/>
      <c r="PG483" s="141"/>
      <c r="PH483" s="141"/>
      <c r="PI483" s="141"/>
      <c r="PJ483" s="141"/>
      <c r="PK483" s="141"/>
      <c r="PL483" s="141"/>
      <c r="PM483" s="141"/>
      <c r="PN483" s="141"/>
      <c r="PO483" s="141"/>
      <c r="PP483" s="141"/>
      <c r="PQ483" s="141"/>
      <c r="PR483" s="141"/>
      <c r="PS483" s="141"/>
      <c r="PT483" s="141"/>
      <c r="PU483" s="141"/>
      <c r="PV483" s="141"/>
      <c r="PW483" s="141"/>
      <c r="PX483" s="141"/>
      <c r="PY483" s="141"/>
      <c r="PZ483" s="141"/>
      <c r="QA483" s="141"/>
      <c r="QB483" s="141"/>
      <c r="QC483" s="141"/>
      <c r="QD483" s="141"/>
      <c r="QE483" s="141"/>
      <c r="QF483" s="141"/>
    </row>
    <row r="484" spans="1:449" s="145" customFormat="1" ht="118.5" hidden="1" customHeight="1">
      <c r="A484" s="252">
        <v>471</v>
      </c>
      <c r="B484" s="253" t="s">
        <v>650</v>
      </c>
      <c r="C484" s="254" t="s">
        <v>269</v>
      </c>
      <c r="D484" s="255" t="s">
        <v>341</v>
      </c>
      <c r="E484" s="786" t="s">
        <v>5749</v>
      </c>
      <c r="F484" s="215" t="s">
        <v>648</v>
      </c>
      <c r="G484" s="215" t="s">
        <v>649</v>
      </c>
      <c r="H484" s="213" t="s">
        <v>344</v>
      </c>
      <c r="I484" s="215" t="s">
        <v>2978</v>
      </c>
      <c r="J484" s="215" t="s">
        <v>1614</v>
      </c>
      <c r="K484" s="215" t="s">
        <v>758</v>
      </c>
      <c r="L484" s="215" t="s">
        <v>639</v>
      </c>
      <c r="M484" s="215" t="s">
        <v>1615</v>
      </c>
      <c r="N484" s="215" t="s">
        <v>665</v>
      </c>
      <c r="O484" s="213" t="s">
        <v>158</v>
      </c>
      <c r="P484" s="213" t="s">
        <v>169</v>
      </c>
      <c r="Q484" s="213" t="s">
        <v>482</v>
      </c>
      <c r="R484" s="213" t="s">
        <v>251</v>
      </c>
      <c r="S484" s="213" t="s">
        <v>5775</v>
      </c>
      <c r="T484" s="213" t="s">
        <v>500</v>
      </c>
      <c r="U484" s="213">
        <v>86</v>
      </c>
      <c r="V484" s="213">
        <v>2022</v>
      </c>
      <c r="W484" s="213" t="s">
        <v>5752</v>
      </c>
      <c r="X484" s="213" t="s">
        <v>5767</v>
      </c>
      <c r="Y484" s="779" t="s">
        <v>5768</v>
      </c>
      <c r="Z484" s="439" t="s">
        <v>5776</v>
      </c>
      <c r="AA484" s="273">
        <v>2</v>
      </c>
      <c r="AB484" s="533" t="s">
        <v>5777</v>
      </c>
      <c r="AC484" s="110" t="s">
        <v>5778</v>
      </c>
      <c r="AD484" s="685">
        <v>1</v>
      </c>
      <c r="AE484" s="213" t="s">
        <v>5779</v>
      </c>
      <c r="AF484" s="315">
        <v>44655</v>
      </c>
      <c r="AG484" s="315">
        <v>44925</v>
      </c>
      <c r="AH484" s="260">
        <v>44900</v>
      </c>
      <c r="AI484" s="213" t="s">
        <v>309</v>
      </c>
      <c r="AJ484" s="213" t="s">
        <v>309</v>
      </c>
      <c r="AK484" s="213">
        <f t="shared" si="68"/>
        <v>214</v>
      </c>
      <c r="AL484" s="278"/>
      <c r="AM484" s="316"/>
      <c r="AN484" s="316"/>
      <c r="AO484" s="316"/>
      <c r="AP484" s="317"/>
      <c r="AQ484" s="213"/>
      <c r="AR484" s="223"/>
      <c r="AS484" s="279"/>
      <c r="AT484" s="262"/>
      <c r="AU484" s="279"/>
      <c r="AV484" s="221"/>
      <c r="AW484" s="317"/>
      <c r="AX484" s="317"/>
      <c r="AY484" s="279"/>
      <c r="AZ484" s="221"/>
      <c r="BA484" s="225"/>
      <c r="BB484" s="267"/>
      <c r="BC484" s="267"/>
      <c r="BD484" s="267"/>
      <c r="BE484" s="267"/>
      <c r="BF484" s="267"/>
      <c r="BG484" s="213" t="s">
        <v>386</v>
      </c>
      <c r="BH484" s="223">
        <v>-44620</v>
      </c>
      <c r="BI484" s="221" t="s">
        <v>398</v>
      </c>
      <c r="BJ484" s="267"/>
      <c r="BK484" s="267"/>
      <c r="BL484" s="267"/>
      <c r="BM484" s="267"/>
      <c r="BN484" s="221"/>
      <c r="BO484" s="267"/>
      <c r="BP484" s="268" t="s">
        <v>293</v>
      </c>
      <c r="BQ484" s="62" t="s">
        <v>2701</v>
      </c>
      <c r="BR484" s="269">
        <v>44712</v>
      </c>
      <c r="BS484" s="233" t="s">
        <v>4707</v>
      </c>
      <c r="BT484" s="234">
        <v>0</v>
      </c>
      <c r="BU484" s="235" t="s">
        <v>386</v>
      </c>
      <c r="BV484" s="223">
        <v>214</v>
      </c>
      <c r="BW484" s="221" t="s">
        <v>398</v>
      </c>
      <c r="BX484" s="443">
        <v>44726</v>
      </c>
      <c r="BY484" s="82" t="s">
        <v>5757</v>
      </c>
      <c r="BZ484" s="82" t="s">
        <v>403</v>
      </c>
      <c r="CA484" s="106">
        <v>0</v>
      </c>
      <c r="CB484" s="236" t="s">
        <v>293</v>
      </c>
      <c r="CC484" s="94"/>
      <c r="CD484" s="268" t="s">
        <v>293</v>
      </c>
      <c r="CE484" s="237">
        <v>44823</v>
      </c>
      <c r="CF484" s="57" t="s">
        <v>5780</v>
      </c>
      <c r="CG484" s="20" t="s">
        <v>5781</v>
      </c>
      <c r="CH484" s="571" t="s">
        <v>1236</v>
      </c>
      <c r="CI484" s="21">
        <v>1</v>
      </c>
      <c r="CJ484" s="235" t="str">
        <f t="shared" si="69"/>
        <v>CUMPLIMIENTO TOTAL</v>
      </c>
      <c r="CK484" s="223">
        <f t="shared" si="64"/>
        <v>214</v>
      </c>
      <c r="CL484" s="221" t="str">
        <f t="shared" si="65"/>
        <v>CON TIEMPO</v>
      </c>
      <c r="CM484" s="239">
        <v>44880</v>
      </c>
      <c r="CN484" s="82" t="s">
        <v>5782</v>
      </c>
      <c r="CO484" s="82" t="s">
        <v>402</v>
      </c>
      <c r="CP484" s="107">
        <v>1</v>
      </c>
      <c r="CQ484" s="236" t="s">
        <v>294</v>
      </c>
      <c r="CR484" s="105" t="s">
        <v>390</v>
      </c>
      <c r="CS484" s="249">
        <v>44963</v>
      </c>
      <c r="CT484" s="82" t="s">
        <v>1125</v>
      </c>
      <c r="CU484" s="82" t="s">
        <v>339</v>
      </c>
      <c r="CV484" s="107">
        <v>1</v>
      </c>
      <c r="CW484" s="110">
        <v>1</v>
      </c>
      <c r="CX484" s="235" t="str">
        <f t="shared" si="70"/>
        <v>CUMPLIMIENTO TOTAL</v>
      </c>
      <c r="CY484" s="223" t="str">
        <f t="shared" si="71"/>
        <v>NO APLICA ACCION CERRADA</v>
      </c>
      <c r="CZ484" s="221" t="str">
        <f>(IF(CQ484="CERRADO","NO APLICA ACCION CERRADA",IF(CW484&lt;=0,"VENCIDO",IF(AY484&lt;=$V$5,"POR VENCER","CON TIEMPO"))))</f>
        <v>NO APLICA ACCION CERRADA</v>
      </c>
      <c r="DA484" s="239" t="s">
        <v>328</v>
      </c>
      <c r="DB484" s="82" t="s">
        <v>1125</v>
      </c>
      <c r="DC484" s="82" t="s">
        <v>339</v>
      </c>
      <c r="DD484" s="107">
        <v>1</v>
      </c>
      <c r="DE484" s="97" t="s">
        <v>294</v>
      </c>
      <c r="DF484" s="94"/>
      <c r="DG484" s="141"/>
      <c r="DH484" s="141"/>
      <c r="DI484" s="141"/>
      <c r="DJ484" s="141"/>
      <c r="DK484" s="141"/>
      <c r="DL484" s="141"/>
      <c r="DM484" s="141"/>
      <c r="DN484" s="141"/>
      <c r="DO484" s="141"/>
      <c r="DP484" s="141"/>
      <c r="DQ484" s="141"/>
      <c r="DR484" s="141"/>
      <c r="DS484" s="141"/>
      <c r="DT484" s="141"/>
      <c r="DU484" s="141"/>
      <c r="DV484" s="141"/>
      <c r="DW484" s="141"/>
      <c r="DX484" s="141"/>
      <c r="DY484" s="141"/>
      <c r="DZ484" s="141"/>
      <c r="EA484" s="141"/>
      <c r="EB484" s="141"/>
      <c r="EC484" s="141"/>
      <c r="ED484" s="141"/>
      <c r="EE484" s="141"/>
      <c r="EF484" s="141"/>
      <c r="EG484" s="141"/>
      <c r="EH484" s="141"/>
      <c r="EI484" s="141"/>
      <c r="EJ484" s="141"/>
      <c r="EK484" s="141"/>
      <c r="EL484" s="141"/>
      <c r="EM484" s="141"/>
      <c r="EN484" s="141"/>
      <c r="EO484" s="141"/>
      <c r="EP484" s="141"/>
      <c r="EQ484" s="141"/>
      <c r="ER484" s="141"/>
      <c r="ES484" s="141"/>
      <c r="ET484" s="141"/>
      <c r="EU484" s="141"/>
      <c r="EV484" s="141"/>
      <c r="EW484" s="141"/>
      <c r="EX484" s="141"/>
      <c r="EY484" s="141"/>
      <c r="EZ484" s="141"/>
      <c r="FA484" s="141"/>
      <c r="FB484" s="141"/>
      <c r="FC484" s="141"/>
      <c r="FD484" s="141"/>
      <c r="FE484" s="141"/>
      <c r="FF484" s="141"/>
      <c r="FG484" s="141"/>
      <c r="FH484" s="141"/>
      <c r="FI484" s="141"/>
      <c r="FJ484" s="141"/>
      <c r="FK484" s="141"/>
      <c r="FL484" s="141"/>
      <c r="FM484" s="141"/>
      <c r="FN484" s="141"/>
      <c r="FO484" s="141"/>
      <c r="FP484" s="141"/>
      <c r="FQ484" s="141"/>
      <c r="FR484" s="141"/>
      <c r="FS484" s="141"/>
      <c r="FT484" s="141"/>
      <c r="FU484" s="141"/>
      <c r="FV484" s="141"/>
      <c r="FW484" s="141"/>
      <c r="FX484" s="141"/>
      <c r="FY484" s="141"/>
      <c r="FZ484" s="141"/>
      <c r="GA484" s="141"/>
      <c r="GB484" s="141"/>
      <c r="GC484" s="141"/>
      <c r="GD484" s="141"/>
      <c r="GE484" s="141"/>
      <c r="GF484" s="141"/>
      <c r="GG484" s="141"/>
      <c r="GH484" s="141"/>
      <c r="GI484" s="141"/>
      <c r="GJ484" s="141"/>
      <c r="GK484" s="141"/>
      <c r="GL484" s="141"/>
      <c r="GM484" s="141"/>
      <c r="GN484" s="141"/>
      <c r="GO484" s="141"/>
      <c r="GP484" s="141"/>
      <c r="GQ484" s="141"/>
      <c r="GR484" s="141"/>
      <c r="GS484" s="141"/>
      <c r="GT484" s="141"/>
      <c r="GU484" s="141"/>
      <c r="GV484" s="141"/>
      <c r="GW484" s="141"/>
      <c r="GX484" s="141"/>
      <c r="GY484" s="141"/>
      <c r="GZ484" s="141"/>
      <c r="HA484" s="141"/>
      <c r="HB484" s="141"/>
      <c r="HC484" s="141"/>
      <c r="HD484" s="141"/>
      <c r="HE484" s="141"/>
      <c r="HF484" s="141"/>
      <c r="HG484" s="141"/>
      <c r="HH484" s="141"/>
      <c r="HI484" s="141"/>
      <c r="HJ484" s="141"/>
      <c r="HK484" s="141"/>
      <c r="HL484" s="141"/>
      <c r="HM484" s="141"/>
      <c r="HN484" s="141"/>
      <c r="HO484" s="141"/>
      <c r="HP484" s="141"/>
      <c r="HQ484" s="141"/>
      <c r="HR484" s="141"/>
      <c r="HS484" s="141"/>
      <c r="HT484" s="141"/>
      <c r="HU484" s="141"/>
      <c r="HV484" s="141"/>
      <c r="HW484" s="141"/>
      <c r="HX484" s="141"/>
      <c r="HY484" s="141"/>
      <c r="HZ484" s="141"/>
      <c r="IA484" s="141"/>
      <c r="IB484" s="141"/>
      <c r="IC484" s="141"/>
      <c r="ID484" s="141"/>
      <c r="IE484" s="141"/>
      <c r="IF484" s="141"/>
      <c r="IG484" s="141"/>
      <c r="IH484" s="141"/>
      <c r="II484" s="141"/>
      <c r="IJ484" s="141"/>
      <c r="IK484" s="141"/>
      <c r="IL484" s="141"/>
      <c r="IM484" s="141"/>
      <c r="IN484" s="141"/>
      <c r="IO484" s="141"/>
      <c r="IP484" s="141"/>
      <c r="IQ484" s="141"/>
      <c r="IR484" s="141"/>
      <c r="IS484" s="141"/>
      <c r="IT484" s="141"/>
      <c r="IU484" s="141"/>
      <c r="IV484" s="141"/>
      <c r="IW484" s="141"/>
      <c r="IX484" s="141"/>
      <c r="IY484" s="141"/>
      <c r="IZ484" s="141"/>
      <c r="JA484" s="141"/>
      <c r="JB484" s="141"/>
      <c r="JC484" s="141"/>
      <c r="JD484" s="141"/>
      <c r="JE484" s="141"/>
      <c r="JF484" s="141"/>
      <c r="JG484" s="141"/>
      <c r="JH484" s="141"/>
      <c r="JI484" s="141"/>
      <c r="JJ484" s="141"/>
      <c r="JK484" s="141"/>
      <c r="JL484" s="141"/>
      <c r="JM484" s="141"/>
      <c r="JN484" s="141"/>
      <c r="JO484" s="141"/>
      <c r="JP484" s="141"/>
      <c r="JQ484" s="141"/>
      <c r="JR484" s="141"/>
      <c r="JS484" s="141"/>
      <c r="JT484" s="141"/>
      <c r="JU484" s="141"/>
      <c r="JV484" s="141"/>
      <c r="JW484" s="141"/>
      <c r="JX484" s="141"/>
      <c r="JY484" s="141"/>
      <c r="JZ484" s="141"/>
      <c r="KA484" s="141"/>
      <c r="KB484" s="141"/>
      <c r="KC484" s="141"/>
      <c r="KD484" s="141"/>
      <c r="KE484" s="141"/>
      <c r="KF484" s="141"/>
      <c r="KG484" s="141"/>
      <c r="KH484" s="141"/>
      <c r="KI484" s="141"/>
      <c r="KJ484" s="141"/>
      <c r="KK484" s="141"/>
      <c r="KL484" s="141"/>
      <c r="KM484" s="141"/>
      <c r="KN484" s="141"/>
      <c r="KO484" s="141"/>
      <c r="KP484" s="141"/>
      <c r="KQ484" s="141"/>
      <c r="KR484" s="141"/>
      <c r="KS484" s="141"/>
      <c r="KT484" s="141"/>
      <c r="KU484" s="141"/>
      <c r="KV484" s="141"/>
      <c r="KW484" s="141"/>
      <c r="KX484" s="141"/>
      <c r="KY484" s="141"/>
      <c r="KZ484" s="141"/>
      <c r="LA484" s="141"/>
      <c r="LB484" s="141"/>
      <c r="LC484" s="141"/>
      <c r="LD484" s="141"/>
      <c r="LE484" s="141"/>
      <c r="LF484" s="141"/>
      <c r="LG484" s="141"/>
      <c r="LH484" s="141"/>
      <c r="LI484" s="141"/>
      <c r="LJ484" s="141"/>
      <c r="LK484" s="141"/>
      <c r="LL484" s="141"/>
      <c r="LM484" s="141"/>
      <c r="LN484" s="141"/>
      <c r="LO484" s="141"/>
      <c r="LP484" s="141"/>
      <c r="LQ484" s="141"/>
      <c r="LR484" s="141"/>
      <c r="LS484" s="141"/>
      <c r="LT484" s="141"/>
      <c r="LU484" s="141"/>
      <c r="LV484" s="141"/>
      <c r="LW484" s="141"/>
      <c r="LX484" s="141"/>
      <c r="LY484" s="141"/>
      <c r="LZ484" s="141"/>
      <c r="MA484" s="141"/>
      <c r="MB484" s="141"/>
      <c r="MC484" s="141"/>
      <c r="MD484" s="141"/>
      <c r="ME484" s="141"/>
      <c r="MF484" s="141"/>
      <c r="MG484" s="141"/>
      <c r="MH484" s="141"/>
      <c r="MI484" s="141"/>
      <c r="MJ484" s="141"/>
      <c r="MK484" s="141"/>
      <c r="ML484" s="141"/>
      <c r="MM484" s="141"/>
      <c r="MN484" s="141"/>
      <c r="MO484" s="141"/>
      <c r="MP484" s="141"/>
      <c r="MQ484" s="141"/>
      <c r="MR484" s="141"/>
      <c r="MS484" s="141"/>
      <c r="MT484" s="141"/>
      <c r="MU484" s="141"/>
      <c r="MV484" s="141"/>
      <c r="MW484" s="141"/>
      <c r="MX484" s="141"/>
      <c r="MY484" s="141"/>
      <c r="MZ484" s="141"/>
      <c r="NA484" s="141"/>
      <c r="NB484" s="141"/>
      <c r="NC484" s="141"/>
      <c r="ND484" s="141"/>
      <c r="NE484" s="141"/>
      <c r="NF484" s="141"/>
      <c r="NG484" s="141"/>
      <c r="NH484" s="141"/>
      <c r="NI484" s="141"/>
      <c r="NJ484" s="141"/>
      <c r="NK484" s="141"/>
      <c r="NL484" s="141"/>
      <c r="NM484" s="141"/>
      <c r="NN484" s="141"/>
      <c r="NO484" s="141"/>
      <c r="NP484" s="141"/>
      <c r="NQ484" s="141"/>
      <c r="NR484" s="141"/>
      <c r="NS484" s="141"/>
      <c r="NT484" s="141"/>
      <c r="NU484" s="141"/>
      <c r="NV484" s="141"/>
      <c r="NW484" s="141"/>
      <c r="NX484" s="141"/>
      <c r="NY484" s="141"/>
      <c r="NZ484" s="141"/>
      <c r="OA484" s="141"/>
      <c r="OB484" s="141"/>
      <c r="OC484" s="141"/>
      <c r="OD484" s="141"/>
      <c r="OE484" s="141"/>
      <c r="OF484" s="141"/>
      <c r="OG484" s="141"/>
      <c r="OH484" s="141"/>
      <c r="OI484" s="141"/>
      <c r="OJ484" s="141"/>
      <c r="OK484" s="141"/>
      <c r="OL484" s="141"/>
      <c r="OM484" s="141"/>
      <c r="ON484" s="141"/>
      <c r="OO484" s="141"/>
      <c r="OP484" s="141"/>
      <c r="OQ484" s="141"/>
      <c r="OR484" s="141"/>
      <c r="OS484" s="141"/>
      <c r="OT484" s="141"/>
      <c r="OU484" s="141"/>
      <c r="OV484" s="141"/>
      <c r="OW484" s="141"/>
      <c r="OX484" s="141"/>
      <c r="OY484" s="141"/>
      <c r="OZ484" s="141"/>
      <c r="PA484" s="141"/>
      <c r="PB484" s="141"/>
      <c r="PC484" s="141"/>
      <c r="PD484" s="141"/>
      <c r="PE484" s="141"/>
      <c r="PF484" s="141"/>
      <c r="PG484" s="141"/>
      <c r="PH484" s="141"/>
      <c r="PI484" s="141"/>
      <c r="PJ484" s="141"/>
      <c r="PK484" s="141"/>
      <c r="PL484" s="141"/>
      <c r="PM484" s="141"/>
      <c r="PN484" s="141"/>
      <c r="PO484" s="141"/>
      <c r="PP484" s="141"/>
      <c r="PQ484" s="141"/>
      <c r="PR484" s="141"/>
      <c r="PS484" s="141"/>
      <c r="PT484" s="141"/>
      <c r="PU484" s="141"/>
      <c r="PV484" s="141"/>
      <c r="PW484" s="141"/>
      <c r="PX484" s="141"/>
      <c r="PY484" s="141"/>
      <c r="PZ484" s="141"/>
      <c r="QA484" s="141"/>
      <c r="QB484" s="141"/>
      <c r="QC484" s="141"/>
      <c r="QD484" s="141"/>
      <c r="QE484" s="141"/>
      <c r="QF484" s="141"/>
    </row>
    <row r="485" spans="1:449" s="145" customFormat="1" ht="118.5" hidden="1" customHeight="1">
      <c r="A485" s="252">
        <v>472</v>
      </c>
      <c r="B485" s="253" t="s">
        <v>650</v>
      </c>
      <c r="C485" s="254" t="s">
        <v>269</v>
      </c>
      <c r="D485" s="255" t="s">
        <v>341</v>
      </c>
      <c r="E485" s="788" t="s">
        <v>315</v>
      </c>
      <c r="F485" s="253" t="s">
        <v>634</v>
      </c>
      <c r="G485" s="253" t="s">
        <v>635</v>
      </c>
      <c r="H485" s="253" t="s">
        <v>338</v>
      </c>
      <c r="I485" s="215" t="s">
        <v>636</v>
      </c>
      <c r="J485" s="215" t="s">
        <v>637</v>
      </c>
      <c r="K485" s="398" t="s">
        <v>638</v>
      </c>
      <c r="L485" s="398" t="s">
        <v>639</v>
      </c>
      <c r="M485" s="216" t="s">
        <v>640</v>
      </c>
      <c r="N485" s="398" t="s">
        <v>641</v>
      </c>
      <c r="O485" s="213" t="s">
        <v>24</v>
      </c>
      <c r="P485" s="213" t="s">
        <v>5783</v>
      </c>
      <c r="Q485" s="213" t="s">
        <v>642</v>
      </c>
      <c r="R485" s="213" t="s">
        <v>251</v>
      </c>
      <c r="S485" s="213" t="s">
        <v>5784</v>
      </c>
      <c r="T485" s="213" t="s">
        <v>502</v>
      </c>
      <c r="U485" s="213">
        <v>86</v>
      </c>
      <c r="V485" s="213">
        <v>2022</v>
      </c>
      <c r="W485" s="213" t="s">
        <v>5785</v>
      </c>
      <c r="X485" s="213" t="s">
        <v>5786</v>
      </c>
      <c r="Y485" s="779" t="s">
        <v>5787</v>
      </c>
      <c r="Z485" s="439" t="s">
        <v>5788</v>
      </c>
      <c r="AA485" s="273">
        <v>1</v>
      </c>
      <c r="AB485" s="441" t="s">
        <v>5789</v>
      </c>
      <c r="AC485" s="110" t="s">
        <v>5790</v>
      </c>
      <c r="AD485" s="685">
        <v>1</v>
      </c>
      <c r="AE485" s="213" t="s">
        <v>5791</v>
      </c>
      <c r="AF485" s="315">
        <v>44656</v>
      </c>
      <c r="AG485" s="315">
        <v>45015</v>
      </c>
      <c r="AH485" s="257"/>
      <c r="AI485" s="213" t="s">
        <v>309</v>
      </c>
      <c r="AJ485" s="213" t="s">
        <v>309</v>
      </c>
      <c r="AK485" s="213">
        <f t="shared" si="68"/>
        <v>304</v>
      </c>
      <c r="AL485" s="278"/>
      <c r="AM485" s="316"/>
      <c r="AN485" s="316"/>
      <c r="AO485" s="316"/>
      <c r="AP485" s="317"/>
      <c r="AQ485" s="213"/>
      <c r="AR485" s="223"/>
      <c r="AS485" s="279"/>
      <c r="AT485" s="262"/>
      <c r="AU485" s="279"/>
      <c r="AV485" s="221"/>
      <c r="AW485" s="317"/>
      <c r="AX485" s="317"/>
      <c r="AY485" s="279"/>
      <c r="AZ485" s="221"/>
      <c r="BA485" s="225"/>
      <c r="BB485" s="267"/>
      <c r="BC485" s="267"/>
      <c r="BD485" s="267"/>
      <c r="BE485" s="267"/>
      <c r="BF485" s="267"/>
      <c r="BG485" s="213" t="s">
        <v>386</v>
      </c>
      <c r="BH485" s="223">
        <v>-44620</v>
      </c>
      <c r="BI485" s="221" t="s">
        <v>398</v>
      </c>
      <c r="BJ485" s="267"/>
      <c r="BK485" s="267"/>
      <c r="BL485" s="267"/>
      <c r="BM485" s="267"/>
      <c r="BN485" s="221"/>
      <c r="BO485" s="267"/>
      <c r="BP485" s="268" t="s">
        <v>293</v>
      </c>
      <c r="BQ485" s="62" t="s">
        <v>2580</v>
      </c>
      <c r="BR485" s="269">
        <v>44712</v>
      </c>
      <c r="BS485" s="233" t="s">
        <v>3617</v>
      </c>
      <c r="BT485" s="234">
        <v>0</v>
      </c>
      <c r="BU485" s="235" t="s">
        <v>386</v>
      </c>
      <c r="BV485" s="223">
        <v>304</v>
      </c>
      <c r="BW485" s="221" t="s">
        <v>398</v>
      </c>
      <c r="BX485" s="249">
        <v>44725</v>
      </c>
      <c r="BY485" s="94" t="s">
        <v>5735</v>
      </c>
      <c r="BZ485" s="94" t="s">
        <v>722</v>
      </c>
      <c r="CA485" s="108">
        <v>0</v>
      </c>
      <c r="CB485" s="236" t="s">
        <v>293</v>
      </c>
      <c r="CC485" s="94"/>
      <c r="CD485" s="268" t="s">
        <v>293</v>
      </c>
      <c r="CE485" s="237">
        <v>44827</v>
      </c>
      <c r="CF485" s="238" t="s">
        <v>1447</v>
      </c>
      <c r="CG485" s="238" t="s">
        <v>1447</v>
      </c>
      <c r="CH485" s="238" t="s">
        <v>1447</v>
      </c>
      <c r="CI485" s="134">
        <v>0</v>
      </c>
      <c r="CJ485" s="235" t="str">
        <f t="shared" si="69"/>
        <v>SIN AVANCE</v>
      </c>
      <c r="CK485" s="223">
        <f t="shared" si="64"/>
        <v>304</v>
      </c>
      <c r="CL485" s="221" t="str">
        <f t="shared" si="65"/>
        <v>CON TIEMPO</v>
      </c>
      <c r="CM485" s="443">
        <v>44881</v>
      </c>
      <c r="CN485" s="82" t="s">
        <v>5792</v>
      </c>
      <c r="CO485" s="82" t="s">
        <v>1333</v>
      </c>
      <c r="CP485" s="106">
        <v>0</v>
      </c>
      <c r="CQ485" s="236" t="s">
        <v>293</v>
      </c>
      <c r="CR485" s="105" t="s">
        <v>390</v>
      </c>
      <c r="CS485" s="249">
        <v>44963</v>
      </c>
      <c r="CT485" s="66" t="s">
        <v>5793</v>
      </c>
      <c r="CU485" s="66" t="s">
        <v>5794</v>
      </c>
      <c r="CV485" s="495"/>
      <c r="CW485" s="21">
        <v>0.8</v>
      </c>
      <c r="CX485" s="235" t="str">
        <f t="shared" si="70"/>
        <v>AVANCE SIGNIFICATIVO</v>
      </c>
      <c r="CY485" s="223">
        <f t="shared" si="71"/>
        <v>304</v>
      </c>
      <c r="CZ485" s="221" t="str">
        <f>(IF(CQ485="CERRADO","NO APLICA ACCION CERRADA",IF(CY485&lt;=0,"VENCIDO",IF(AY485&lt;=$V$5,"POR VENCER","CON TIEMPO"))))</f>
        <v>POR VENCER</v>
      </c>
      <c r="DA485" s="443">
        <v>44968</v>
      </c>
      <c r="DB485" s="82" t="s">
        <v>5795</v>
      </c>
      <c r="DC485" s="82" t="s">
        <v>1333</v>
      </c>
      <c r="DD485" s="107">
        <v>0.8</v>
      </c>
      <c r="DE485" s="444" t="s">
        <v>293</v>
      </c>
      <c r="DF485" s="94"/>
      <c r="DG485" s="141"/>
      <c r="DH485" s="141"/>
      <c r="DI485" s="141"/>
      <c r="DJ485" s="141"/>
      <c r="DK485" s="141"/>
      <c r="DL485" s="141"/>
      <c r="DM485" s="141"/>
      <c r="DN485" s="141"/>
      <c r="DO485" s="141"/>
      <c r="DP485" s="141"/>
      <c r="DQ485" s="141"/>
      <c r="DR485" s="141"/>
      <c r="DS485" s="141"/>
      <c r="DT485" s="141"/>
      <c r="DU485" s="141"/>
      <c r="DV485" s="141"/>
      <c r="DW485" s="141"/>
      <c r="DX485" s="141"/>
      <c r="DY485" s="141"/>
      <c r="DZ485" s="141"/>
      <c r="EA485" s="141"/>
      <c r="EB485" s="141"/>
      <c r="EC485" s="141"/>
      <c r="ED485" s="141"/>
      <c r="EE485" s="141"/>
      <c r="EF485" s="141"/>
      <c r="EG485" s="141"/>
      <c r="EH485" s="141"/>
      <c r="EI485" s="141"/>
      <c r="EJ485" s="141"/>
      <c r="EK485" s="141"/>
      <c r="EL485" s="141"/>
      <c r="EM485" s="141"/>
      <c r="EN485" s="141"/>
      <c r="EO485" s="141"/>
      <c r="EP485" s="141"/>
      <c r="EQ485" s="141"/>
      <c r="ER485" s="141"/>
      <c r="ES485" s="141"/>
      <c r="ET485" s="141"/>
      <c r="EU485" s="141"/>
      <c r="EV485" s="141"/>
      <c r="EW485" s="141"/>
      <c r="EX485" s="141"/>
      <c r="EY485" s="141"/>
      <c r="EZ485" s="141"/>
      <c r="FA485" s="141"/>
      <c r="FB485" s="141"/>
      <c r="FC485" s="141"/>
      <c r="FD485" s="141"/>
      <c r="FE485" s="141"/>
      <c r="FF485" s="141"/>
      <c r="FG485" s="141"/>
      <c r="FH485" s="141"/>
      <c r="FI485" s="141"/>
      <c r="FJ485" s="141"/>
      <c r="FK485" s="141"/>
      <c r="FL485" s="141"/>
      <c r="FM485" s="141"/>
      <c r="FN485" s="141"/>
      <c r="FO485" s="141"/>
      <c r="FP485" s="141"/>
      <c r="FQ485" s="141"/>
      <c r="FR485" s="141"/>
      <c r="FS485" s="141"/>
      <c r="FT485" s="141"/>
      <c r="FU485" s="141"/>
      <c r="FV485" s="141"/>
      <c r="FW485" s="141"/>
      <c r="FX485" s="141"/>
      <c r="FY485" s="141"/>
      <c r="FZ485" s="141"/>
      <c r="GA485" s="141"/>
      <c r="GB485" s="141"/>
      <c r="GC485" s="141"/>
      <c r="GD485" s="141"/>
      <c r="GE485" s="141"/>
      <c r="GF485" s="141"/>
      <c r="GG485" s="141"/>
      <c r="GH485" s="141"/>
      <c r="GI485" s="141"/>
      <c r="GJ485" s="141"/>
      <c r="GK485" s="141"/>
      <c r="GL485" s="141"/>
      <c r="GM485" s="141"/>
      <c r="GN485" s="141"/>
      <c r="GO485" s="141"/>
      <c r="GP485" s="141"/>
      <c r="GQ485" s="141"/>
      <c r="GR485" s="141"/>
      <c r="GS485" s="141"/>
      <c r="GT485" s="141"/>
      <c r="GU485" s="141"/>
      <c r="GV485" s="141"/>
      <c r="GW485" s="141"/>
      <c r="GX485" s="141"/>
      <c r="GY485" s="141"/>
      <c r="GZ485" s="141"/>
      <c r="HA485" s="141"/>
      <c r="HB485" s="141"/>
      <c r="HC485" s="141"/>
      <c r="HD485" s="141"/>
      <c r="HE485" s="141"/>
      <c r="HF485" s="141"/>
      <c r="HG485" s="141"/>
      <c r="HH485" s="141"/>
      <c r="HI485" s="141"/>
      <c r="HJ485" s="141"/>
      <c r="HK485" s="141"/>
      <c r="HL485" s="141"/>
      <c r="HM485" s="141"/>
      <c r="HN485" s="141"/>
      <c r="HO485" s="141"/>
      <c r="HP485" s="141"/>
      <c r="HQ485" s="141"/>
      <c r="HR485" s="141"/>
      <c r="HS485" s="141"/>
      <c r="HT485" s="141"/>
      <c r="HU485" s="141"/>
      <c r="HV485" s="141"/>
      <c r="HW485" s="141"/>
      <c r="HX485" s="141"/>
      <c r="HY485" s="141"/>
      <c r="HZ485" s="141"/>
      <c r="IA485" s="141"/>
      <c r="IB485" s="141"/>
      <c r="IC485" s="141"/>
      <c r="ID485" s="141"/>
      <c r="IE485" s="141"/>
      <c r="IF485" s="141"/>
      <c r="IG485" s="141"/>
      <c r="IH485" s="141"/>
      <c r="II485" s="141"/>
      <c r="IJ485" s="141"/>
      <c r="IK485" s="141"/>
      <c r="IL485" s="141"/>
      <c r="IM485" s="141"/>
      <c r="IN485" s="141"/>
      <c r="IO485" s="141"/>
      <c r="IP485" s="141"/>
      <c r="IQ485" s="141"/>
      <c r="IR485" s="141"/>
      <c r="IS485" s="141"/>
      <c r="IT485" s="141"/>
      <c r="IU485" s="141"/>
      <c r="IV485" s="141"/>
      <c r="IW485" s="141"/>
      <c r="IX485" s="141"/>
      <c r="IY485" s="141"/>
      <c r="IZ485" s="141"/>
      <c r="JA485" s="141"/>
      <c r="JB485" s="141"/>
      <c r="JC485" s="141"/>
      <c r="JD485" s="141"/>
      <c r="JE485" s="141"/>
      <c r="JF485" s="141"/>
      <c r="JG485" s="141"/>
      <c r="JH485" s="141"/>
      <c r="JI485" s="141"/>
      <c r="JJ485" s="141"/>
      <c r="JK485" s="141"/>
      <c r="JL485" s="141"/>
      <c r="JM485" s="141"/>
      <c r="JN485" s="141"/>
      <c r="JO485" s="141"/>
      <c r="JP485" s="141"/>
      <c r="JQ485" s="141"/>
      <c r="JR485" s="141"/>
      <c r="JS485" s="141"/>
      <c r="JT485" s="141"/>
      <c r="JU485" s="141"/>
      <c r="JV485" s="141"/>
      <c r="JW485" s="141"/>
      <c r="JX485" s="141"/>
      <c r="JY485" s="141"/>
      <c r="JZ485" s="141"/>
      <c r="KA485" s="141"/>
      <c r="KB485" s="141"/>
      <c r="KC485" s="141"/>
      <c r="KD485" s="141"/>
      <c r="KE485" s="141"/>
      <c r="KF485" s="141"/>
      <c r="KG485" s="141"/>
      <c r="KH485" s="141"/>
      <c r="KI485" s="141"/>
      <c r="KJ485" s="141"/>
      <c r="KK485" s="141"/>
      <c r="KL485" s="141"/>
      <c r="KM485" s="141"/>
      <c r="KN485" s="141"/>
      <c r="KO485" s="141"/>
      <c r="KP485" s="141"/>
      <c r="KQ485" s="141"/>
      <c r="KR485" s="141"/>
      <c r="KS485" s="141"/>
      <c r="KT485" s="141"/>
      <c r="KU485" s="141"/>
      <c r="KV485" s="141"/>
      <c r="KW485" s="141"/>
      <c r="KX485" s="141"/>
      <c r="KY485" s="141"/>
      <c r="KZ485" s="141"/>
      <c r="LA485" s="141"/>
      <c r="LB485" s="141"/>
      <c r="LC485" s="141"/>
      <c r="LD485" s="141"/>
      <c r="LE485" s="141"/>
      <c r="LF485" s="141"/>
      <c r="LG485" s="141"/>
      <c r="LH485" s="141"/>
      <c r="LI485" s="141"/>
      <c r="LJ485" s="141"/>
      <c r="LK485" s="141"/>
      <c r="LL485" s="141"/>
      <c r="LM485" s="141"/>
      <c r="LN485" s="141"/>
      <c r="LO485" s="141"/>
      <c r="LP485" s="141"/>
      <c r="LQ485" s="141"/>
      <c r="LR485" s="141"/>
      <c r="LS485" s="141"/>
      <c r="LT485" s="141"/>
      <c r="LU485" s="141"/>
      <c r="LV485" s="141"/>
      <c r="LW485" s="141"/>
      <c r="LX485" s="141"/>
      <c r="LY485" s="141"/>
      <c r="LZ485" s="141"/>
      <c r="MA485" s="141"/>
      <c r="MB485" s="141"/>
      <c r="MC485" s="141"/>
      <c r="MD485" s="141"/>
      <c r="ME485" s="141"/>
      <c r="MF485" s="141"/>
      <c r="MG485" s="141"/>
      <c r="MH485" s="141"/>
      <c r="MI485" s="141"/>
      <c r="MJ485" s="141"/>
      <c r="MK485" s="141"/>
      <c r="ML485" s="141"/>
      <c r="MM485" s="141"/>
      <c r="MN485" s="141"/>
      <c r="MO485" s="141"/>
      <c r="MP485" s="141"/>
      <c r="MQ485" s="141"/>
      <c r="MR485" s="141"/>
      <c r="MS485" s="141"/>
      <c r="MT485" s="141"/>
      <c r="MU485" s="141"/>
      <c r="MV485" s="141"/>
      <c r="MW485" s="141"/>
      <c r="MX485" s="141"/>
      <c r="MY485" s="141"/>
      <c r="MZ485" s="141"/>
      <c r="NA485" s="141"/>
      <c r="NB485" s="141"/>
      <c r="NC485" s="141"/>
      <c r="ND485" s="141"/>
      <c r="NE485" s="141"/>
      <c r="NF485" s="141"/>
      <c r="NG485" s="141"/>
      <c r="NH485" s="141"/>
      <c r="NI485" s="141"/>
      <c r="NJ485" s="141"/>
      <c r="NK485" s="141"/>
      <c r="NL485" s="141"/>
      <c r="NM485" s="141"/>
      <c r="NN485" s="141"/>
      <c r="NO485" s="141"/>
      <c r="NP485" s="141"/>
      <c r="NQ485" s="141"/>
      <c r="NR485" s="141"/>
      <c r="NS485" s="141"/>
      <c r="NT485" s="141"/>
      <c r="NU485" s="141"/>
      <c r="NV485" s="141"/>
      <c r="NW485" s="141"/>
      <c r="NX485" s="141"/>
      <c r="NY485" s="141"/>
      <c r="NZ485" s="141"/>
      <c r="OA485" s="141"/>
      <c r="OB485" s="141"/>
      <c r="OC485" s="141"/>
      <c r="OD485" s="141"/>
      <c r="OE485" s="141"/>
      <c r="OF485" s="141"/>
      <c r="OG485" s="141"/>
      <c r="OH485" s="141"/>
      <c r="OI485" s="141"/>
      <c r="OJ485" s="141"/>
      <c r="OK485" s="141"/>
      <c r="OL485" s="141"/>
      <c r="OM485" s="141"/>
      <c r="ON485" s="141"/>
      <c r="OO485" s="141"/>
      <c r="OP485" s="141"/>
      <c r="OQ485" s="141"/>
      <c r="OR485" s="141"/>
      <c r="OS485" s="141"/>
      <c r="OT485" s="141"/>
      <c r="OU485" s="141"/>
      <c r="OV485" s="141"/>
      <c r="OW485" s="141"/>
      <c r="OX485" s="141"/>
      <c r="OY485" s="141"/>
      <c r="OZ485" s="141"/>
      <c r="PA485" s="141"/>
      <c r="PB485" s="141"/>
      <c r="PC485" s="141"/>
      <c r="PD485" s="141"/>
      <c r="PE485" s="141"/>
      <c r="PF485" s="141"/>
      <c r="PG485" s="141"/>
      <c r="PH485" s="141"/>
      <c r="PI485" s="141"/>
      <c r="PJ485" s="141"/>
      <c r="PK485" s="141"/>
      <c r="PL485" s="141"/>
      <c r="PM485" s="141"/>
      <c r="PN485" s="141"/>
      <c r="PO485" s="141"/>
      <c r="PP485" s="141"/>
      <c r="PQ485" s="141"/>
      <c r="PR485" s="141"/>
      <c r="PS485" s="141"/>
      <c r="PT485" s="141"/>
      <c r="PU485" s="141"/>
      <c r="PV485" s="141"/>
      <c r="PW485" s="141"/>
      <c r="PX485" s="141"/>
      <c r="PY485" s="141"/>
      <c r="PZ485" s="141"/>
      <c r="QA485" s="141"/>
      <c r="QB485" s="141"/>
      <c r="QC485" s="141"/>
      <c r="QD485" s="141"/>
      <c r="QE485" s="141"/>
      <c r="QF485" s="141"/>
    </row>
    <row r="486" spans="1:449" s="145" customFormat="1" ht="118.5" hidden="1" customHeight="1">
      <c r="A486" s="252">
        <v>473</v>
      </c>
      <c r="B486" s="253" t="s">
        <v>650</v>
      </c>
      <c r="C486" s="254" t="s">
        <v>269</v>
      </c>
      <c r="D486" s="255" t="s">
        <v>341</v>
      </c>
      <c r="E486" s="786" t="s">
        <v>5796</v>
      </c>
      <c r="F486" s="213" t="s">
        <v>650</v>
      </c>
      <c r="G486" s="256" t="s">
        <v>269</v>
      </c>
      <c r="H486" s="213" t="s">
        <v>341</v>
      </c>
      <c r="I486" s="255" t="s">
        <v>651</v>
      </c>
      <c r="J486" s="215" t="s">
        <v>652</v>
      </c>
      <c r="K486" s="215" t="s">
        <v>653</v>
      </c>
      <c r="L486" s="215" t="s">
        <v>654</v>
      </c>
      <c r="M486" s="215" t="s">
        <v>655</v>
      </c>
      <c r="N486" s="215" t="s">
        <v>656</v>
      </c>
      <c r="O486" s="213" t="s">
        <v>24</v>
      </c>
      <c r="P486" s="213" t="s">
        <v>44</v>
      </c>
      <c r="Q486" s="213" t="s">
        <v>642</v>
      </c>
      <c r="R486" s="213" t="s">
        <v>251</v>
      </c>
      <c r="S486" s="213" t="s">
        <v>5797</v>
      </c>
      <c r="T486" s="213" t="s">
        <v>505</v>
      </c>
      <c r="U486" s="213">
        <v>86</v>
      </c>
      <c r="V486" s="213">
        <v>2022</v>
      </c>
      <c r="W486" s="213" t="s">
        <v>5798</v>
      </c>
      <c r="X486" s="213" t="s">
        <v>5799</v>
      </c>
      <c r="Y486" s="779" t="s">
        <v>5800</v>
      </c>
      <c r="Z486" s="441" t="s">
        <v>5801</v>
      </c>
      <c r="AA486" s="273">
        <v>1</v>
      </c>
      <c r="AB486" s="441" t="s">
        <v>5802</v>
      </c>
      <c r="AC486" s="110" t="s">
        <v>5803</v>
      </c>
      <c r="AD486" s="685">
        <v>1</v>
      </c>
      <c r="AE486" s="213" t="s">
        <v>5804</v>
      </c>
      <c r="AF486" s="315">
        <v>44683</v>
      </c>
      <c r="AG486" s="315">
        <v>44895</v>
      </c>
      <c r="AH486" s="257"/>
      <c r="AI486" s="213" t="s">
        <v>309</v>
      </c>
      <c r="AJ486" s="213" t="s">
        <v>309</v>
      </c>
      <c r="AK486" s="213">
        <f t="shared" si="68"/>
        <v>184</v>
      </c>
      <c r="AL486" s="278"/>
      <c r="AM486" s="316"/>
      <c r="AN486" s="316"/>
      <c r="AO486" s="316"/>
      <c r="AP486" s="317"/>
      <c r="AQ486" s="213"/>
      <c r="AR486" s="223"/>
      <c r="AS486" s="279"/>
      <c r="AT486" s="262"/>
      <c r="AU486" s="279"/>
      <c r="AV486" s="221"/>
      <c r="AW486" s="317"/>
      <c r="AX486" s="317"/>
      <c r="AY486" s="279"/>
      <c r="AZ486" s="221"/>
      <c r="BA486" s="225"/>
      <c r="BB486" s="267"/>
      <c r="BC486" s="267"/>
      <c r="BD486" s="267"/>
      <c r="BE486" s="267"/>
      <c r="BF486" s="267"/>
      <c r="BG486" s="213" t="s">
        <v>386</v>
      </c>
      <c r="BH486" s="223">
        <v>-44620</v>
      </c>
      <c r="BI486" s="221" t="s">
        <v>398</v>
      </c>
      <c r="BJ486" s="267"/>
      <c r="BK486" s="267"/>
      <c r="BL486" s="267"/>
      <c r="BM486" s="267"/>
      <c r="BN486" s="221"/>
      <c r="BO486" s="267"/>
      <c r="BP486" s="268" t="s">
        <v>293</v>
      </c>
      <c r="BQ486" s="62" t="s">
        <v>3539</v>
      </c>
      <c r="BR486" s="269">
        <v>44712</v>
      </c>
      <c r="BS486" s="233" t="s">
        <v>5805</v>
      </c>
      <c r="BT486" s="234">
        <v>0</v>
      </c>
      <c r="BU486" s="235" t="s">
        <v>386</v>
      </c>
      <c r="BV486" s="223">
        <v>184</v>
      </c>
      <c r="BW486" s="221" t="s">
        <v>398</v>
      </c>
      <c r="BX486" s="307">
        <v>44722</v>
      </c>
      <c r="BY486" s="291" t="s">
        <v>5806</v>
      </c>
      <c r="BZ486" s="291" t="s">
        <v>1378</v>
      </c>
      <c r="CA486" s="475">
        <v>0</v>
      </c>
      <c r="CB486" s="236" t="s">
        <v>293</v>
      </c>
      <c r="CC486" s="94"/>
      <c r="CD486" s="268" t="s">
        <v>293</v>
      </c>
      <c r="CE486" s="237">
        <v>44819</v>
      </c>
      <c r="CF486" s="26" t="s">
        <v>5807</v>
      </c>
      <c r="CG486" s="51"/>
      <c r="CH486" s="50" t="s">
        <v>5808</v>
      </c>
      <c r="CI486" s="124">
        <v>0</v>
      </c>
      <c r="CJ486" s="235" t="str">
        <f t="shared" si="69"/>
        <v>SIN AVANCE</v>
      </c>
      <c r="CK486" s="223">
        <f t="shared" si="64"/>
        <v>184</v>
      </c>
      <c r="CL486" s="221" t="str">
        <f t="shared" si="65"/>
        <v>CON TIEMPO</v>
      </c>
      <c r="CM486" s="307">
        <v>44875</v>
      </c>
      <c r="CN486" s="291" t="s">
        <v>5809</v>
      </c>
      <c r="CO486" s="291" t="s">
        <v>409</v>
      </c>
      <c r="CP486" s="116">
        <v>0</v>
      </c>
      <c r="CQ486" s="236" t="s">
        <v>293</v>
      </c>
      <c r="CR486" s="105" t="s">
        <v>390</v>
      </c>
      <c r="CS486" s="249">
        <v>44963</v>
      </c>
      <c r="CT486" s="50" t="s">
        <v>5810</v>
      </c>
      <c r="CU486" s="396" t="s">
        <v>5811</v>
      </c>
      <c r="CV486" s="240"/>
      <c r="CW486" s="103">
        <v>1</v>
      </c>
      <c r="CX486" s="235" t="str">
        <f t="shared" si="70"/>
        <v>CUMPLIMIENTO TOTAL</v>
      </c>
      <c r="CY486" s="223">
        <f t="shared" si="71"/>
        <v>184</v>
      </c>
      <c r="CZ486" s="221" t="str">
        <f>(IF(CQ486="CERRADO","NO APLICA ACCION CERRADA",IF(CY486&lt;=0,"VENCIDO",IF(AY486&lt;=$V$5,"POR VENCER","CON TIEMPO"))))</f>
        <v>POR VENCER</v>
      </c>
      <c r="DA486" s="239">
        <v>44966</v>
      </c>
      <c r="DB486" s="82" t="s">
        <v>5812</v>
      </c>
      <c r="DC486" s="82" t="s">
        <v>3411</v>
      </c>
      <c r="DD486" s="107">
        <v>1</v>
      </c>
      <c r="DE486" s="97" t="s">
        <v>294</v>
      </c>
      <c r="DF486" s="82"/>
      <c r="DG486" s="141"/>
      <c r="DH486" s="141"/>
      <c r="DI486" s="141"/>
      <c r="DJ486" s="141"/>
      <c r="DK486" s="141"/>
      <c r="DL486" s="141"/>
      <c r="DM486" s="141"/>
      <c r="DN486" s="141"/>
      <c r="DO486" s="141"/>
      <c r="DP486" s="141"/>
      <c r="DQ486" s="141"/>
      <c r="DR486" s="141"/>
      <c r="DS486" s="141"/>
      <c r="DT486" s="141"/>
      <c r="DU486" s="141"/>
      <c r="DV486" s="141"/>
      <c r="DW486" s="141"/>
      <c r="DX486" s="141"/>
      <c r="DY486" s="141"/>
      <c r="DZ486" s="141"/>
      <c r="EA486" s="141"/>
      <c r="EB486" s="141"/>
      <c r="EC486" s="141"/>
      <c r="ED486" s="141"/>
      <c r="EE486" s="141"/>
      <c r="EF486" s="141"/>
      <c r="EG486" s="141"/>
      <c r="EH486" s="141"/>
      <c r="EI486" s="141"/>
      <c r="EJ486" s="141"/>
      <c r="EK486" s="141"/>
      <c r="EL486" s="141"/>
      <c r="EM486" s="141"/>
      <c r="EN486" s="141"/>
      <c r="EO486" s="141"/>
      <c r="EP486" s="141"/>
      <c r="EQ486" s="141"/>
      <c r="ER486" s="141"/>
      <c r="ES486" s="141"/>
      <c r="ET486" s="141"/>
      <c r="EU486" s="141"/>
      <c r="EV486" s="141"/>
      <c r="EW486" s="141"/>
      <c r="EX486" s="141"/>
      <c r="EY486" s="141"/>
      <c r="EZ486" s="141"/>
      <c r="FA486" s="141"/>
      <c r="FB486" s="141"/>
      <c r="FC486" s="141"/>
      <c r="FD486" s="141"/>
      <c r="FE486" s="141"/>
      <c r="FF486" s="141"/>
      <c r="FG486" s="141"/>
      <c r="FH486" s="141"/>
      <c r="FI486" s="141"/>
      <c r="FJ486" s="141"/>
      <c r="FK486" s="141"/>
      <c r="FL486" s="141"/>
      <c r="FM486" s="141"/>
      <c r="FN486" s="141"/>
      <c r="FO486" s="141"/>
      <c r="FP486" s="141"/>
      <c r="FQ486" s="141"/>
      <c r="FR486" s="141"/>
      <c r="FS486" s="141"/>
      <c r="FT486" s="141"/>
      <c r="FU486" s="141"/>
      <c r="FV486" s="141"/>
      <c r="FW486" s="141"/>
      <c r="FX486" s="141"/>
      <c r="FY486" s="141"/>
      <c r="FZ486" s="141"/>
      <c r="GA486" s="141"/>
      <c r="GB486" s="141"/>
      <c r="GC486" s="141"/>
      <c r="GD486" s="141"/>
      <c r="GE486" s="141"/>
      <c r="GF486" s="141"/>
      <c r="GG486" s="141"/>
      <c r="GH486" s="141"/>
      <c r="GI486" s="141"/>
      <c r="GJ486" s="141"/>
      <c r="GK486" s="141"/>
      <c r="GL486" s="141"/>
      <c r="GM486" s="141"/>
      <c r="GN486" s="141"/>
      <c r="GO486" s="141"/>
      <c r="GP486" s="141"/>
      <c r="GQ486" s="141"/>
      <c r="GR486" s="141"/>
      <c r="GS486" s="141"/>
      <c r="GT486" s="141"/>
      <c r="GU486" s="141"/>
      <c r="GV486" s="141"/>
      <c r="GW486" s="141"/>
      <c r="GX486" s="141"/>
      <c r="GY486" s="141"/>
      <c r="GZ486" s="141"/>
      <c r="HA486" s="141"/>
      <c r="HB486" s="141"/>
      <c r="HC486" s="141"/>
      <c r="HD486" s="141"/>
      <c r="HE486" s="141"/>
      <c r="HF486" s="141"/>
      <c r="HG486" s="141"/>
      <c r="HH486" s="141"/>
      <c r="HI486" s="141"/>
      <c r="HJ486" s="141"/>
      <c r="HK486" s="141"/>
      <c r="HL486" s="141"/>
      <c r="HM486" s="141"/>
      <c r="HN486" s="141"/>
      <c r="HO486" s="141"/>
      <c r="HP486" s="141"/>
      <c r="HQ486" s="141"/>
      <c r="HR486" s="141"/>
      <c r="HS486" s="141"/>
      <c r="HT486" s="141"/>
      <c r="HU486" s="141"/>
      <c r="HV486" s="141"/>
      <c r="HW486" s="141"/>
      <c r="HX486" s="141"/>
      <c r="HY486" s="141"/>
      <c r="HZ486" s="141"/>
      <c r="IA486" s="141"/>
      <c r="IB486" s="141"/>
      <c r="IC486" s="141"/>
      <c r="ID486" s="141"/>
      <c r="IE486" s="141"/>
      <c r="IF486" s="141"/>
      <c r="IG486" s="141"/>
      <c r="IH486" s="141"/>
      <c r="II486" s="141"/>
      <c r="IJ486" s="141"/>
      <c r="IK486" s="141"/>
      <c r="IL486" s="141"/>
      <c r="IM486" s="141"/>
      <c r="IN486" s="141"/>
      <c r="IO486" s="141"/>
      <c r="IP486" s="141"/>
      <c r="IQ486" s="141"/>
      <c r="IR486" s="141"/>
      <c r="IS486" s="141"/>
      <c r="IT486" s="141"/>
      <c r="IU486" s="141"/>
      <c r="IV486" s="141"/>
      <c r="IW486" s="141"/>
      <c r="IX486" s="141"/>
      <c r="IY486" s="141"/>
      <c r="IZ486" s="141"/>
      <c r="JA486" s="141"/>
      <c r="JB486" s="141"/>
      <c r="JC486" s="141"/>
      <c r="JD486" s="141"/>
      <c r="JE486" s="141"/>
      <c r="JF486" s="141"/>
      <c r="JG486" s="141"/>
      <c r="JH486" s="141"/>
      <c r="JI486" s="141"/>
      <c r="JJ486" s="141"/>
      <c r="JK486" s="141"/>
      <c r="JL486" s="141"/>
      <c r="JM486" s="141"/>
      <c r="JN486" s="141"/>
      <c r="JO486" s="141"/>
      <c r="JP486" s="141"/>
      <c r="JQ486" s="141"/>
      <c r="JR486" s="141"/>
      <c r="JS486" s="141"/>
      <c r="JT486" s="141"/>
      <c r="JU486" s="141"/>
      <c r="JV486" s="141"/>
      <c r="JW486" s="141"/>
      <c r="JX486" s="141"/>
      <c r="JY486" s="141"/>
      <c r="JZ486" s="141"/>
      <c r="KA486" s="141"/>
      <c r="KB486" s="141"/>
      <c r="KC486" s="141"/>
      <c r="KD486" s="141"/>
      <c r="KE486" s="141"/>
      <c r="KF486" s="141"/>
      <c r="KG486" s="141"/>
      <c r="KH486" s="141"/>
      <c r="KI486" s="141"/>
      <c r="KJ486" s="141"/>
      <c r="KK486" s="141"/>
      <c r="KL486" s="141"/>
      <c r="KM486" s="141"/>
      <c r="KN486" s="141"/>
      <c r="KO486" s="141"/>
      <c r="KP486" s="141"/>
      <c r="KQ486" s="141"/>
      <c r="KR486" s="141"/>
      <c r="KS486" s="141"/>
      <c r="KT486" s="141"/>
      <c r="KU486" s="141"/>
      <c r="KV486" s="141"/>
      <c r="KW486" s="141"/>
      <c r="KX486" s="141"/>
      <c r="KY486" s="141"/>
      <c r="KZ486" s="141"/>
      <c r="LA486" s="141"/>
      <c r="LB486" s="141"/>
      <c r="LC486" s="141"/>
      <c r="LD486" s="141"/>
      <c r="LE486" s="141"/>
      <c r="LF486" s="141"/>
      <c r="LG486" s="141"/>
      <c r="LH486" s="141"/>
      <c r="LI486" s="141"/>
      <c r="LJ486" s="141"/>
      <c r="LK486" s="141"/>
      <c r="LL486" s="141"/>
      <c r="LM486" s="141"/>
      <c r="LN486" s="141"/>
      <c r="LO486" s="141"/>
      <c r="LP486" s="141"/>
      <c r="LQ486" s="141"/>
      <c r="LR486" s="141"/>
      <c r="LS486" s="141"/>
      <c r="LT486" s="141"/>
      <c r="LU486" s="141"/>
      <c r="LV486" s="141"/>
      <c r="LW486" s="141"/>
      <c r="LX486" s="141"/>
      <c r="LY486" s="141"/>
      <c r="LZ486" s="141"/>
      <c r="MA486" s="141"/>
      <c r="MB486" s="141"/>
      <c r="MC486" s="141"/>
      <c r="MD486" s="141"/>
      <c r="ME486" s="141"/>
      <c r="MF486" s="141"/>
      <c r="MG486" s="141"/>
      <c r="MH486" s="141"/>
      <c r="MI486" s="141"/>
      <c r="MJ486" s="141"/>
      <c r="MK486" s="141"/>
      <c r="ML486" s="141"/>
      <c r="MM486" s="141"/>
      <c r="MN486" s="141"/>
      <c r="MO486" s="141"/>
      <c r="MP486" s="141"/>
      <c r="MQ486" s="141"/>
      <c r="MR486" s="141"/>
      <c r="MS486" s="141"/>
      <c r="MT486" s="141"/>
      <c r="MU486" s="141"/>
      <c r="MV486" s="141"/>
      <c r="MW486" s="141"/>
      <c r="MX486" s="141"/>
      <c r="MY486" s="141"/>
      <c r="MZ486" s="141"/>
      <c r="NA486" s="141"/>
      <c r="NB486" s="141"/>
      <c r="NC486" s="141"/>
      <c r="ND486" s="141"/>
      <c r="NE486" s="141"/>
      <c r="NF486" s="141"/>
      <c r="NG486" s="141"/>
      <c r="NH486" s="141"/>
      <c r="NI486" s="141"/>
      <c r="NJ486" s="141"/>
      <c r="NK486" s="141"/>
      <c r="NL486" s="141"/>
      <c r="NM486" s="141"/>
      <c r="NN486" s="141"/>
      <c r="NO486" s="141"/>
      <c r="NP486" s="141"/>
      <c r="NQ486" s="141"/>
      <c r="NR486" s="141"/>
      <c r="NS486" s="141"/>
      <c r="NT486" s="141"/>
      <c r="NU486" s="141"/>
      <c r="NV486" s="141"/>
      <c r="NW486" s="141"/>
      <c r="NX486" s="141"/>
      <c r="NY486" s="141"/>
      <c r="NZ486" s="141"/>
      <c r="OA486" s="141"/>
      <c r="OB486" s="141"/>
      <c r="OC486" s="141"/>
      <c r="OD486" s="141"/>
      <c r="OE486" s="141"/>
      <c r="OF486" s="141"/>
      <c r="OG486" s="141"/>
      <c r="OH486" s="141"/>
      <c r="OI486" s="141"/>
      <c r="OJ486" s="141"/>
      <c r="OK486" s="141"/>
      <c r="OL486" s="141"/>
      <c r="OM486" s="141"/>
      <c r="ON486" s="141"/>
      <c r="OO486" s="141"/>
      <c r="OP486" s="141"/>
      <c r="OQ486" s="141"/>
      <c r="OR486" s="141"/>
      <c r="OS486" s="141"/>
      <c r="OT486" s="141"/>
      <c r="OU486" s="141"/>
      <c r="OV486" s="141"/>
      <c r="OW486" s="141"/>
      <c r="OX486" s="141"/>
      <c r="OY486" s="141"/>
      <c r="OZ486" s="141"/>
      <c r="PA486" s="141"/>
      <c r="PB486" s="141"/>
      <c r="PC486" s="141"/>
      <c r="PD486" s="141"/>
      <c r="PE486" s="141"/>
      <c r="PF486" s="141"/>
      <c r="PG486" s="141"/>
      <c r="PH486" s="141"/>
      <c r="PI486" s="141"/>
      <c r="PJ486" s="141"/>
      <c r="PK486" s="141"/>
      <c r="PL486" s="141"/>
      <c r="PM486" s="141"/>
      <c r="PN486" s="141"/>
      <c r="PO486" s="141"/>
      <c r="PP486" s="141"/>
      <c r="PQ486" s="141"/>
      <c r="PR486" s="141"/>
      <c r="PS486" s="141"/>
      <c r="PT486" s="141"/>
      <c r="PU486" s="141"/>
      <c r="PV486" s="141"/>
      <c r="PW486" s="141"/>
      <c r="PX486" s="141"/>
      <c r="PY486" s="141"/>
      <c r="PZ486" s="141"/>
      <c r="QA486" s="141"/>
      <c r="QB486" s="141"/>
      <c r="QC486" s="141"/>
      <c r="QD486" s="141"/>
      <c r="QE486" s="141"/>
      <c r="QF486" s="141"/>
    </row>
    <row r="487" spans="1:449" s="145" customFormat="1" ht="52.5" hidden="1" customHeight="1">
      <c r="A487" s="252">
        <v>474</v>
      </c>
      <c r="B487" s="253" t="s">
        <v>650</v>
      </c>
      <c r="C487" s="254" t="s">
        <v>269</v>
      </c>
      <c r="D487" s="255" t="s">
        <v>341</v>
      </c>
      <c r="E487" s="786" t="s">
        <v>5813</v>
      </c>
      <c r="F487" s="253" t="s">
        <v>634</v>
      </c>
      <c r="G487" s="253" t="s">
        <v>635</v>
      </c>
      <c r="H487" s="253" t="s">
        <v>338</v>
      </c>
      <c r="I487" s="215" t="s">
        <v>636</v>
      </c>
      <c r="J487" s="215" t="s">
        <v>637</v>
      </c>
      <c r="K487" s="398" t="s">
        <v>638</v>
      </c>
      <c r="L487" s="398" t="s">
        <v>639</v>
      </c>
      <c r="M487" s="216" t="s">
        <v>640</v>
      </c>
      <c r="N487" s="398" t="s">
        <v>641</v>
      </c>
      <c r="O487" s="213" t="s">
        <v>24</v>
      </c>
      <c r="P487" s="213" t="s">
        <v>61</v>
      </c>
      <c r="Q487" s="213" t="s">
        <v>642</v>
      </c>
      <c r="R487" s="213" t="s">
        <v>251</v>
      </c>
      <c r="S487" s="213" t="s">
        <v>5814</v>
      </c>
      <c r="T487" s="213" t="s">
        <v>532</v>
      </c>
      <c r="U487" s="213">
        <v>86</v>
      </c>
      <c r="V487" s="213">
        <v>2022</v>
      </c>
      <c r="W487" s="213" t="s">
        <v>5815</v>
      </c>
      <c r="X487" s="213" t="s">
        <v>5816</v>
      </c>
      <c r="Y487" s="779" t="s">
        <v>5817</v>
      </c>
      <c r="Z487" s="441" t="s">
        <v>5818</v>
      </c>
      <c r="AA487" s="273">
        <v>1</v>
      </c>
      <c r="AB487" s="533" t="s">
        <v>5819</v>
      </c>
      <c r="AC487" s="110" t="s">
        <v>5820</v>
      </c>
      <c r="AD487" s="789">
        <v>1</v>
      </c>
      <c r="AE487" s="213" t="s">
        <v>5821</v>
      </c>
      <c r="AF487" s="315">
        <v>44683</v>
      </c>
      <c r="AG487" s="315">
        <v>44834</v>
      </c>
      <c r="AH487" s="257"/>
      <c r="AI487" s="213" t="s">
        <v>309</v>
      </c>
      <c r="AJ487" s="213" t="s">
        <v>309</v>
      </c>
      <c r="AK487" s="213">
        <f t="shared" si="68"/>
        <v>123</v>
      </c>
      <c r="AL487" s="278"/>
      <c r="AM487" s="316"/>
      <c r="AN487" s="316"/>
      <c r="AO487" s="316"/>
      <c r="AP487" s="317"/>
      <c r="AQ487" s="213"/>
      <c r="AR487" s="223"/>
      <c r="AS487" s="279"/>
      <c r="AT487" s="262"/>
      <c r="AU487" s="279"/>
      <c r="AV487" s="221"/>
      <c r="AW487" s="317"/>
      <c r="AX487" s="317"/>
      <c r="AY487" s="279"/>
      <c r="AZ487" s="221"/>
      <c r="BA487" s="225"/>
      <c r="BB487" s="267"/>
      <c r="BC487" s="267"/>
      <c r="BD487" s="267"/>
      <c r="BE487" s="267"/>
      <c r="BF487" s="267"/>
      <c r="BG487" s="213" t="s">
        <v>386</v>
      </c>
      <c r="BH487" s="223">
        <v>-44620</v>
      </c>
      <c r="BI487" s="221" t="s">
        <v>398</v>
      </c>
      <c r="BJ487" s="267"/>
      <c r="BK487" s="267"/>
      <c r="BL487" s="267"/>
      <c r="BM487" s="267"/>
      <c r="BN487" s="221"/>
      <c r="BO487" s="267"/>
      <c r="BP487" s="268" t="s">
        <v>293</v>
      </c>
      <c r="BQ487" s="62" t="s">
        <v>2580</v>
      </c>
      <c r="BR487" s="269">
        <v>44712</v>
      </c>
      <c r="BS487" s="233" t="s">
        <v>3617</v>
      </c>
      <c r="BT487" s="234">
        <v>0</v>
      </c>
      <c r="BU487" s="235" t="s">
        <v>386</v>
      </c>
      <c r="BV487" s="223">
        <v>123</v>
      </c>
      <c r="BW487" s="221" t="s">
        <v>398</v>
      </c>
      <c r="BX487" s="249">
        <v>44725</v>
      </c>
      <c r="BY487" s="94" t="s">
        <v>5822</v>
      </c>
      <c r="BZ487" s="94" t="s">
        <v>722</v>
      </c>
      <c r="CA487" s="108">
        <v>0</v>
      </c>
      <c r="CB487" s="236" t="s">
        <v>293</v>
      </c>
      <c r="CC487" s="94"/>
      <c r="CD487" s="268" t="s">
        <v>293</v>
      </c>
      <c r="CE487" s="237">
        <v>44827</v>
      </c>
      <c r="CF487" s="26" t="s">
        <v>5823</v>
      </c>
      <c r="CG487" s="51"/>
      <c r="CH487" s="50" t="s">
        <v>5808</v>
      </c>
      <c r="CI487" s="124">
        <v>0</v>
      </c>
      <c r="CJ487" s="235" t="str">
        <f t="shared" si="69"/>
        <v>SIN AVANCE</v>
      </c>
      <c r="CK487" s="223">
        <f t="shared" si="64"/>
        <v>123</v>
      </c>
      <c r="CL487" s="221" t="str">
        <f t="shared" si="65"/>
        <v>CON TIEMPO</v>
      </c>
      <c r="CM487" s="239">
        <v>44881</v>
      </c>
      <c r="CN487" s="82" t="s">
        <v>5824</v>
      </c>
      <c r="CO487" s="82" t="s">
        <v>1333</v>
      </c>
      <c r="CP487" s="107">
        <v>0</v>
      </c>
      <c r="CQ487" s="236" t="s">
        <v>293</v>
      </c>
      <c r="CR487" s="105" t="s">
        <v>390</v>
      </c>
      <c r="CS487" s="249">
        <v>44963</v>
      </c>
      <c r="CT487" s="67" t="s">
        <v>5825</v>
      </c>
      <c r="CU487" s="18" t="s">
        <v>5826</v>
      </c>
      <c r="CV487" s="495"/>
      <c r="CW487" s="21">
        <v>1</v>
      </c>
      <c r="CX487" s="235" t="str">
        <f t="shared" si="70"/>
        <v>CUMPLIMIENTO TOTAL</v>
      </c>
      <c r="CY487" s="223">
        <f t="shared" si="71"/>
        <v>123</v>
      </c>
      <c r="CZ487" s="221" t="str">
        <f>(IF(CQ487="CERRADO","NO APLICA ACCION CERRADA",IF(CY487&lt;=0,"VENCIDO",IF(AY487&lt;=$V$5,"POR VENCER","CON TIEMPO"))))</f>
        <v>POR VENCER</v>
      </c>
      <c r="DA487" s="443">
        <v>44968</v>
      </c>
      <c r="DB487" s="82" t="s">
        <v>5827</v>
      </c>
      <c r="DC487" s="82" t="s">
        <v>1333</v>
      </c>
      <c r="DD487" s="106">
        <v>1</v>
      </c>
      <c r="DE487" s="97" t="s">
        <v>294</v>
      </c>
      <c r="DF487" s="94"/>
      <c r="DG487" s="141"/>
      <c r="DH487" s="141"/>
      <c r="DI487" s="141"/>
      <c r="DJ487" s="141"/>
      <c r="DK487" s="141"/>
      <c r="DL487" s="141"/>
      <c r="DM487" s="141"/>
      <c r="DN487" s="141"/>
      <c r="DO487" s="141"/>
      <c r="DP487" s="141"/>
      <c r="DQ487" s="141"/>
      <c r="DR487" s="141"/>
      <c r="DS487" s="141"/>
      <c r="DT487" s="141"/>
      <c r="DU487" s="141"/>
      <c r="DV487" s="141"/>
      <c r="DW487" s="141"/>
      <c r="DX487" s="141"/>
      <c r="DY487" s="141"/>
      <c r="DZ487" s="141"/>
      <c r="EA487" s="141"/>
      <c r="EB487" s="141"/>
      <c r="EC487" s="141"/>
      <c r="ED487" s="141"/>
      <c r="EE487" s="141"/>
      <c r="EF487" s="141"/>
      <c r="EG487" s="141"/>
      <c r="EH487" s="141"/>
      <c r="EI487" s="141"/>
      <c r="EJ487" s="141"/>
      <c r="EK487" s="141"/>
      <c r="EL487" s="141"/>
      <c r="EM487" s="141"/>
      <c r="EN487" s="141"/>
      <c r="EO487" s="141"/>
      <c r="EP487" s="141"/>
      <c r="EQ487" s="141"/>
      <c r="ER487" s="141"/>
      <c r="ES487" s="141"/>
      <c r="ET487" s="141"/>
      <c r="EU487" s="141"/>
      <c r="EV487" s="141"/>
      <c r="EW487" s="141"/>
      <c r="EX487" s="141"/>
      <c r="EY487" s="141"/>
      <c r="EZ487" s="141"/>
      <c r="FA487" s="141"/>
      <c r="FB487" s="141"/>
      <c r="FC487" s="141"/>
      <c r="FD487" s="141"/>
      <c r="FE487" s="141"/>
      <c r="FF487" s="141"/>
      <c r="FG487" s="141"/>
      <c r="FH487" s="141"/>
      <c r="FI487" s="141"/>
      <c r="FJ487" s="141"/>
      <c r="FK487" s="141"/>
      <c r="FL487" s="141"/>
      <c r="FM487" s="141"/>
      <c r="FN487" s="141"/>
      <c r="FO487" s="141"/>
      <c r="FP487" s="141"/>
      <c r="FQ487" s="141"/>
      <c r="FR487" s="141"/>
      <c r="FS487" s="141"/>
      <c r="FT487" s="141"/>
      <c r="FU487" s="141"/>
      <c r="FV487" s="141"/>
      <c r="FW487" s="141"/>
      <c r="FX487" s="141"/>
      <c r="FY487" s="141"/>
      <c r="FZ487" s="141"/>
      <c r="GA487" s="141"/>
      <c r="GB487" s="141"/>
      <c r="GC487" s="141"/>
      <c r="GD487" s="141"/>
      <c r="GE487" s="141"/>
      <c r="GF487" s="141"/>
      <c r="GG487" s="141"/>
      <c r="GH487" s="141"/>
      <c r="GI487" s="141"/>
      <c r="GJ487" s="141"/>
      <c r="GK487" s="141"/>
      <c r="GL487" s="141"/>
      <c r="GM487" s="141"/>
      <c r="GN487" s="141"/>
      <c r="GO487" s="141"/>
      <c r="GP487" s="141"/>
      <c r="GQ487" s="141"/>
      <c r="GR487" s="141"/>
      <c r="GS487" s="141"/>
      <c r="GT487" s="141"/>
      <c r="GU487" s="141"/>
      <c r="GV487" s="141"/>
      <c r="GW487" s="141"/>
      <c r="GX487" s="141"/>
      <c r="GY487" s="141"/>
      <c r="GZ487" s="141"/>
      <c r="HA487" s="141"/>
      <c r="HB487" s="141"/>
      <c r="HC487" s="141"/>
      <c r="HD487" s="141"/>
      <c r="HE487" s="141"/>
      <c r="HF487" s="141"/>
      <c r="HG487" s="141"/>
      <c r="HH487" s="141"/>
      <c r="HI487" s="141"/>
      <c r="HJ487" s="141"/>
      <c r="HK487" s="141"/>
      <c r="HL487" s="141"/>
      <c r="HM487" s="141"/>
      <c r="HN487" s="141"/>
      <c r="HO487" s="141"/>
      <c r="HP487" s="141"/>
      <c r="HQ487" s="141"/>
      <c r="HR487" s="141"/>
      <c r="HS487" s="141"/>
      <c r="HT487" s="141"/>
      <c r="HU487" s="141"/>
      <c r="HV487" s="141"/>
      <c r="HW487" s="141"/>
      <c r="HX487" s="141"/>
      <c r="HY487" s="141"/>
      <c r="HZ487" s="141"/>
      <c r="IA487" s="141"/>
      <c r="IB487" s="141"/>
      <c r="IC487" s="141"/>
      <c r="ID487" s="141"/>
      <c r="IE487" s="141"/>
      <c r="IF487" s="141"/>
      <c r="IG487" s="141"/>
      <c r="IH487" s="141"/>
      <c r="II487" s="141"/>
      <c r="IJ487" s="141"/>
      <c r="IK487" s="141"/>
      <c r="IL487" s="141"/>
      <c r="IM487" s="141"/>
      <c r="IN487" s="141"/>
      <c r="IO487" s="141"/>
      <c r="IP487" s="141"/>
      <c r="IQ487" s="141"/>
      <c r="IR487" s="141"/>
      <c r="IS487" s="141"/>
      <c r="IT487" s="141"/>
      <c r="IU487" s="141"/>
      <c r="IV487" s="141"/>
      <c r="IW487" s="141"/>
      <c r="IX487" s="141"/>
      <c r="IY487" s="141"/>
      <c r="IZ487" s="141"/>
      <c r="JA487" s="141"/>
      <c r="JB487" s="141"/>
      <c r="JC487" s="141"/>
      <c r="JD487" s="141"/>
      <c r="JE487" s="141"/>
      <c r="JF487" s="141"/>
      <c r="JG487" s="141"/>
      <c r="JH487" s="141"/>
      <c r="JI487" s="141"/>
      <c r="JJ487" s="141"/>
      <c r="JK487" s="141"/>
      <c r="JL487" s="141"/>
      <c r="JM487" s="141"/>
      <c r="JN487" s="141"/>
      <c r="JO487" s="141"/>
      <c r="JP487" s="141"/>
      <c r="JQ487" s="141"/>
      <c r="JR487" s="141"/>
      <c r="JS487" s="141"/>
      <c r="JT487" s="141"/>
      <c r="JU487" s="141"/>
      <c r="JV487" s="141"/>
      <c r="JW487" s="141"/>
      <c r="JX487" s="141"/>
      <c r="JY487" s="141"/>
      <c r="JZ487" s="141"/>
      <c r="KA487" s="141"/>
      <c r="KB487" s="141"/>
      <c r="KC487" s="141"/>
      <c r="KD487" s="141"/>
      <c r="KE487" s="141"/>
      <c r="KF487" s="141"/>
      <c r="KG487" s="141"/>
      <c r="KH487" s="141"/>
      <c r="KI487" s="141"/>
      <c r="KJ487" s="141"/>
      <c r="KK487" s="141"/>
      <c r="KL487" s="141"/>
      <c r="KM487" s="141"/>
      <c r="KN487" s="141"/>
      <c r="KO487" s="141"/>
      <c r="KP487" s="141"/>
      <c r="KQ487" s="141"/>
      <c r="KR487" s="141"/>
      <c r="KS487" s="141"/>
      <c r="KT487" s="141"/>
      <c r="KU487" s="141"/>
      <c r="KV487" s="141"/>
      <c r="KW487" s="141"/>
      <c r="KX487" s="141"/>
      <c r="KY487" s="141"/>
      <c r="KZ487" s="141"/>
      <c r="LA487" s="141"/>
      <c r="LB487" s="141"/>
      <c r="LC487" s="141"/>
      <c r="LD487" s="141"/>
      <c r="LE487" s="141"/>
      <c r="LF487" s="141"/>
      <c r="LG487" s="141"/>
      <c r="LH487" s="141"/>
      <c r="LI487" s="141"/>
      <c r="LJ487" s="141"/>
      <c r="LK487" s="141"/>
      <c r="LL487" s="141"/>
      <c r="LM487" s="141"/>
      <c r="LN487" s="141"/>
      <c r="LO487" s="141"/>
      <c r="LP487" s="141"/>
      <c r="LQ487" s="141"/>
      <c r="LR487" s="141"/>
      <c r="LS487" s="141"/>
      <c r="LT487" s="141"/>
      <c r="LU487" s="141"/>
      <c r="LV487" s="141"/>
      <c r="LW487" s="141"/>
      <c r="LX487" s="141"/>
      <c r="LY487" s="141"/>
      <c r="LZ487" s="141"/>
      <c r="MA487" s="141"/>
      <c r="MB487" s="141"/>
      <c r="MC487" s="141"/>
      <c r="MD487" s="141"/>
      <c r="ME487" s="141"/>
      <c r="MF487" s="141"/>
      <c r="MG487" s="141"/>
      <c r="MH487" s="141"/>
      <c r="MI487" s="141"/>
      <c r="MJ487" s="141"/>
      <c r="MK487" s="141"/>
      <c r="ML487" s="141"/>
      <c r="MM487" s="141"/>
      <c r="MN487" s="141"/>
      <c r="MO487" s="141"/>
      <c r="MP487" s="141"/>
      <c r="MQ487" s="141"/>
      <c r="MR487" s="141"/>
      <c r="MS487" s="141"/>
      <c r="MT487" s="141"/>
      <c r="MU487" s="141"/>
      <c r="MV487" s="141"/>
      <c r="MW487" s="141"/>
      <c r="MX487" s="141"/>
      <c r="MY487" s="141"/>
      <c r="MZ487" s="141"/>
      <c r="NA487" s="141"/>
      <c r="NB487" s="141"/>
      <c r="NC487" s="141"/>
      <c r="ND487" s="141"/>
      <c r="NE487" s="141"/>
      <c r="NF487" s="141"/>
      <c r="NG487" s="141"/>
      <c r="NH487" s="141"/>
      <c r="NI487" s="141"/>
      <c r="NJ487" s="141"/>
      <c r="NK487" s="141"/>
      <c r="NL487" s="141"/>
      <c r="NM487" s="141"/>
      <c r="NN487" s="141"/>
      <c r="NO487" s="141"/>
      <c r="NP487" s="141"/>
      <c r="NQ487" s="141"/>
      <c r="NR487" s="141"/>
      <c r="NS487" s="141"/>
      <c r="NT487" s="141"/>
      <c r="NU487" s="141"/>
      <c r="NV487" s="141"/>
      <c r="NW487" s="141"/>
      <c r="NX487" s="141"/>
      <c r="NY487" s="141"/>
      <c r="NZ487" s="141"/>
      <c r="OA487" s="141"/>
      <c r="OB487" s="141"/>
      <c r="OC487" s="141"/>
      <c r="OD487" s="141"/>
      <c r="OE487" s="141"/>
      <c r="OF487" s="141"/>
      <c r="OG487" s="141"/>
      <c r="OH487" s="141"/>
      <c r="OI487" s="141"/>
      <c r="OJ487" s="141"/>
      <c r="OK487" s="141"/>
      <c r="OL487" s="141"/>
      <c r="OM487" s="141"/>
      <c r="ON487" s="141"/>
      <c r="OO487" s="141"/>
      <c r="OP487" s="141"/>
      <c r="OQ487" s="141"/>
      <c r="OR487" s="141"/>
      <c r="OS487" s="141"/>
      <c r="OT487" s="141"/>
      <c r="OU487" s="141"/>
      <c r="OV487" s="141"/>
      <c r="OW487" s="141"/>
      <c r="OX487" s="141"/>
      <c r="OY487" s="141"/>
      <c r="OZ487" s="141"/>
      <c r="PA487" s="141"/>
      <c r="PB487" s="141"/>
      <c r="PC487" s="141"/>
      <c r="PD487" s="141"/>
      <c r="PE487" s="141"/>
      <c r="PF487" s="141"/>
      <c r="PG487" s="141"/>
      <c r="PH487" s="141"/>
      <c r="PI487" s="141"/>
      <c r="PJ487" s="141"/>
      <c r="PK487" s="141"/>
      <c r="PL487" s="141"/>
      <c r="PM487" s="141"/>
      <c r="PN487" s="141"/>
      <c r="PO487" s="141"/>
      <c r="PP487" s="141"/>
      <c r="PQ487" s="141"/>
      <c r="PR487" s="141"/>
      <c r="PS487" s="141"/>
      <c r="PT487" s="141"/>
      <c r="PU487" s="141"/>
      <c r="PV487" s="141"/>
      <c r="PW487" s="141"/>
      <c r="PX487" s="141"/>
      <c r="PY487" s="141"/>
      <c r="PZ487" s="141"/>
      <c r="QA487" s="141"/>
      <c r="QB487" s="141"/>
      <c r="QC487" s="141"/>
      <c r="QD487" s="141"/>
      <c r="QE487" s="141"/>
      <c r="QF487" s="141"/>
    </row>
    <row r="488" spans="1:449" s="145" customFormat="1" ht="118.5" hidden="1" customHeight="1">
      <c r="A488" s="252">
        <v>475</v>
      </c>
      <c r="B488" s="253" t="s">
        <v>650</v>
      </c>
      <c r="C488" s="254" t="s">
        <v>269</v>
      </c>
      <c r="D488" s="255" t="s">
        <v>341</v>
      </c>
      <c r="E488" s="786" t="s">
        <v>5828</v>
      </c>
      <c r="F488" s="215" t="s">
        <v>650</v>
      </c>
      <c r="G488" s="213" t="s">
        <v>269</v>
      </c>
      <c r="H488" s="213" t="s">
        <v>341</v>
      </c>
      <c r="I488" s="213" t="s">
        <v>651</v>
      </c>
      <c r="J488" s="215" t="s">
        <v>652</v>
      </c>
      <c r="K488" s="215" t="s">
        <v>653</v>
      </c>
      <c r="L488" s="215" t="s">
        <v>654</v>
      </c>
      <c r="M488" s="215" t="s">
        <v>655</v>
      </c>
      <c r="N488" s="215" t="s">
        <v>656</v>
      </c>
      <c r="O488" s="213" t="s">
        <v>24</v>
      </c>
      <c r="P488" s="213" t="s">
        <v>61</v>
      </c>
      <c r="Q488" s="213" t="s">
        <v>657</v>
      </c>
      <c r="R488" s="213" t="s">
        <v>251</v>
      </c>
      <c r="S488" s="213" t="s">
        <v>5829</v>
      </c>
      <c r="T488" s="213" t="s">
        <v>532</v>
      </c>
      <c r="U488" s="213">
        <v>86</v>
      </c>
      <c r="V488" s="213">
        <v>2022</v>
      </c>
      <c r="W488" s="213" t="s">
        <v>5815</v>
      </c>
      <c r="X488" s="213" t="s">
        <v>5816</v>
      </c>
      <c r="Y488" s="779" t="s">
        <v>5817</v>
      </c>
      <c r="Z488" s="441" t="s">
        <v>5830</v>
      </c>
      <c r="AA488" s="273">
        <v>2</v>
      </c>
      <c r="AB488" s="533" t="s">
        <v>5802</v>
      </c>
      <c r="AC488" s="110" t="s">
        <v>5803</v>
      </c>
      <c r="AD488" s="685">
        <v>1</v>
      </c>
      <c r="AE488" s="213" t="s">
        <v>5804</v>
      </c>
      <c r="AF488" s="315">
        <v>44683</v>
      </c>
      <c r="AG488" s="315">
        <v>44895</v>
      </c>
      <c r="AH488" s="257"/>
      <c r="AI488" s="213" t="s">
        <v>309</v>
      </c>
      <c r="AJ488" s="213" t="s">
        <v>309</v>
      </c>
      <c r="AK488" s="213">
        <f t="shared" si="68"/>
        <v>184</v>
      </c>
      <c r="AL488" s="278"/>
      <c r="AM488" s="316"/>
      <c r="AN488" s="316"/>
      <c r="AO488" s="316"/>
      <c r="AP488" s="317"/>
      <c r="AQ488" s="213"/>
      <c r="AR488" s="223"/>
      <c r="AS488" s="279"/>
      <c r="AT488" s="262"/>
      <c r="AU488" s="279"/>
      <c r="AV488" s="221"/>
      <c r="AW488" s="317"/>
      <c r="AX488" s="317"/>
      <c r="AY488" s="279"/>
      <c r="AZ488" s="221"/>
      <c r="BA488" s="225"/>
      <c r="BB488" s="267"/>
      <c r="BC488" s="267"/>
      <c r="BD488" s="267"/>
      <c r="BE488" s="267"/>
      <c r="BF488" s="267"/>
      <c r="BG488" s="213" t="s">
        <v>386</v>
      </c>
      <c r="BH488" s="223">
        <v>-44620</v>
      </c>
      <c r="BI488" s="221" t="s">
        <v>398</v>
      </c>
      <c r="BJ488" s="267"/>
      <c r="BK488" s="267"/>
      <c r="BL488" s="267"/>
      <c r="BM488" s="267"/>
      <c r="BN488" s="221"/>
      <c r="BO488" s="267"/>
      <c r="BP488" s="268" t="s">
        <v>293</v>
      </c>
      <c r="BQ488" s="62" t="s">
        <v>5831</v>
      </c>
      <c r="BR488" s="269">
        <v>44712</v>
      </c>
      <c r="BS488" s="233" t="s">
        <v>5832</v>
      </c>
      <c r="BT488" s="234">
        <v>0</v>
      </c>
      <c r="BU488" s="235" t="s">
        <v>386</v>
      </c>
      <c r="BV488" s="223">
        <v>184</v>
      </c>
      <c r="BW488" s="221" t="s">
        <v>398</v>
      </c>
      <c r="BX488" s="307">
        <v>44722</v>
      </c>
      <c r="BY488" s="291" t="s">
        <v>5806</v>
      </c>
      <c r="BZ488" s="291" t="s">
        <v>1378</v>
      </c>
      <c r="CA488" s="475">
        <v>0</v>
      </c>
      <c r="CB488" s="236" t="s">
        <v>293</v>
      </c>
      <c r="CC488" s="94"/>
      <c r="CD488" s="268" t="s">
        <v>293</v>
      </c>
      <c r="CE488" s="237">
        <v>44819</v>
      </c>
      <c r="CF488" s="26" t="s">
        <v>5833</v>
      </c>
      <c r="CG488" s="43" t="s">
        <v>5834</v>
      </c>
      <c r="CH488" s="250" t="s">
        <v>1236</v>
      </c>
      <c r="CI488" s="124">
        <v>1</v>
      </c>
      <c r="CJ488" s="235" t="str">
        <f t="shared" si="69"/>
        <v>CUMPLIMIENTO TOTAL</v>
      </c>
      <c r="CK488" s="223">
        <f t="shared" si="64"/>
        <v>184</v>
      </c>
      <c r="CL488" s="221" t="str">
        <f t="shared" si="65"/>
        <v>CON TIEMPO</v>
      </c>
      <c r="CM488" s="307">
        <v>44875</v>
      </c>
      <c r="CN488" s="291" t="s">
        <v>5835</v>
      </c>
      <c r="CO488" s="291" t="s">
        <v>409</v>
      </c>
      <c r="CP488" s="745" t="s">
        <v>5836</v>
      </c>
      <c r="CQ488" s="236" t="s">
        <v>293</v>
      </c>
      <c r="CR488" s="105" t="s">
        <v>390</v>
      </c>
      <c r="CS488" s="249">
        <v>44963</v>
      </c>
      <c r="CT488" s="50" t="s">
        <v>5837</v>
      </c>
      <c r="CU488" s="396" t="s">
        <v>5838</v>
      </c>
      <c r="CV488" s="240"/>
      <c r="CW488" s="103">
        <v>1</v>
      </c>
      <c r="CX488" s="235" t="str">
        <f t="shared" si="70"/>
        <v>CUMPLIMIENTO TOTAL</v>
      </c>
      <c r="CY488" s="223">
        <f t="shared" si="71"/>
        <v>184</v>
      </c>
      <c r="CZ488" s="221" t="str">
        <f>(IF(CQ488="CERRADO","NO APLICA ACCION CERRADA",IF(CY488&lt;=0,"VENCIDO",IF(AY488&lt;=$V$5,"POR VENCER","CON TIEMPO"))))</f>
        <v>POR VENCER</v>
      </c>
      <c r="DA488" s="239">
        <v>44966</v>
      </c>
      <c r="DB488" s="82" t="s">
        <v>5839</v>
      </c>
      <c r="DC488" s="82" t="s">
        <v>3411</v>
      </c>
      <c r="DD488" s="107">
        <v>1</v>
      </c>
      <c r="DE488" s="97" t="s">
        <v>294</v>
      </c>
      <c r="DF488" s="94"/>
      <c r="DG488" s="141"/>
      <c r="DH488" s="141"/>
      <c r="DI488" s="141"/>
      <c r="DJ488" s="141"/>
      <c r="DK488" s="141"/>
      <c r="DL488" s="141"/>
      <c r="DM488" s="141"/>
      <c r="DN488" s="141"/>
      <c r="DO488" s="141"/>
      <c r="DP488" s="141"/>
      <c r="DQ488" s="141"/>
      <c r="DR488" s="141"/>
      <c r="DS488" s="141"/>
      <c r="DT488" s="141"/>
      <c r="DU488" s="141"/>
      <c r="DV488" s="141"/>
      <c r="DW488" s="141"/>
      <c r="DX488" s="141"/>
      <c r="DY488" s="141"/>
      <c r="DZ488" s="141"/>
      <c r="EA488" s="141"/>
      <c r="EB488" s="141"/>
      <c r="EC488" s="141"/>
      <c r="ED488" s="141"/>
      <c r="EE488" s="141"/>
      <c r="EF488" s="141"/>
      <c r="EG488" s="141"/>
      <c r="EH488" s="141"/>
      <c r="EI488" s="141"/>
      <c r="EJ488" s="141"/>
      <c r="EK488" s="141"/>
      <c r="EL488" s="141"/>
      <c r="EM488" s="141"/>
      <c r="EN488" s="141"/>
      <c r="EO488" s="141"/>
      <c r="EP488" s="141"/>
      <c r="EQ488" s="141"/>
      <c r="ER488" s="141"/>
      <c r="ES488" s="141"/>
      <c r="ET488" s="141"/>
      <c r="EU488" s="141"/>
      <c r="EV488" s="141"/>
      <c r="EW488" s="141"/>
      <c r="EX488" s="141"/>
      <c r="EY488" s="141"/>
      <c r="EZ488" s="141"/>
      <c r="FA488" s="141"/>
      <c r="FB488" s="141"/>
      <c r="FC488" s="141"/>
      <c r="FD488" s="141"/>
      <c r="FE488" s="141"/>
      <c r="FF488" s="141"/>
      <c r="FG488" s="141"/>
      <c r="FH488" s="141"/>
      <c r="FI488" s="141"/>
      <c r="FJ488" s="141"/>
      <c r="FK488" s="141"/>
      <c r="FL488" s="141"/>
      <c r="FM488" s="141"/>
      <c r="FN488" s="141"/>
      <c r="FO488" s="141"/>
      <c r="FP488" s="141"/>
      <c r="FQ488" s="141"/>
      <c r="FR488" s="141"/>
      <c r="FS488" s="141"/>
      <c r="FT488" s="141"/>
      <c r="FU488" s="141"/>
      <c r="FV488" s="141"/>
      <c r="FW488" s="141"/>
      <c r="FX488" s="141"/>
      <c r="FY488" s="141"/>
      <c r="FZ488" s="141"/>
      <c r="GA488" s="141"/>
      <c r="GB488" s="141"/>
      <c r="GC488" s="141"/>
      <c r="GD488" s="141"/>
      <c r="GE488" s="141"/>
      <c r="GF488" s="141"/>
      <c r="GG488" s="141"/>
      <c r="GH488" s="141"/>
      <c r="GI488" s="141"/>
      <c r="GJ488" s="141"/>
      <c r="GK488" s="141"/>
      <c r="GL488" s="141"/>
      <c r="GM488" s="141"/>
      <c r="GN488" s="141"/>
      <c r="GO488" s="141"/>
      <c r="GP488" s="141"/>
      <c r="GQ488" s="141"/>
      <c r="GR488" s="141"/>
      <c r="GS488" s="141"/>
      <c r="GT488" s="141"/>
      <c r="GU488" s="141"/>
      <c r="GV488" s="141"/>
      <c r="GW488" s="141"/>
      <c r="GX488" s="141"/>
      <c r="GY488" s="141"/>
      <c r="GZ488" s="141"/>
      <c r="HA488" s="141"/>
      <c r="HB488" s="141"/>
      <c r="HC488" s="141"/>
      <c r="HD488" s="141"/>
      <c r="HE488" s="141"/>
      <c r="HF488" s="141"/>
      <c r="HG488" s="141"/>
      <c r="HH488" s="141"/>
      <c r="HI488" s="141"/>
      <c r="HJ488" s="141"/>
      <c r="HK488" s="141"/>
      <c r="HL488" s="141"/>
      <c r="HM488" s="141"/>
      <c r="HN488" s="141"/>
      <c r="HO488" s="141"/>
      <c r="HP488" s="141"/>
      <c r="HQ488" s="141"/>
      <c r="HR488" s="141"/>
      <c r="HS488" s="141"/>
      <c r="HT488" s="141"/>
      <c r="HU488" s="141"/>
      <c r="HV488" s="141"/>
      <c r="HW488" s="141"/>
      <c r="HX488" s="141"/>
      <c r="HY488" s="141"/>
      <c r="HZ488" s="141"/>
      <c r="IA488" s="141"/>
      <c r="IB488" s="141"/>
      <c r="IC488" s="141"/>
      <c r="ID488" s="141"/>
      <c r="IE488" s="141"/>
      <c r="IF488" s="141"/>
      <c r="IG488" s="141"/>
      <c r="IH488" s="141"/>
      <c r="II488" s="141"/>
      <c r="IJ488" s="141"/>
      <c r="IK488" s="141"/>
      <c r="IL488" s="141"/>
      <c r="IM488" s="141"/>
      <c r="IN488" s="141"/>
      <c r="IO488" s="141"/>
      <c r="IP488" s="141"/>
      <c r="IQ488" s="141"/>
      <c r="IR488" s="141"/>
      <c r="IS488" s="141"/>
      <c r="IT488" s="141"/>
      <c r="IU488" s="141"/>
      <c r="IV488" s="141"/>
      <c r="IW488" s="141"/>
      <c r="IX488" s="141"/>
      <c r="IY488" s="141"/>
      <c r="IZ488" s="141"/>
      <c r="JA488" s="141"/>
      <c r="JB488" s="141"/>
      <c r="JC488" s="141"/>
      <c r="JD488" s="141"/>
      <c r="JE488" s="141"/>
      <c r="JF488" s="141"/>
      <c r="JG488" s="141"/>
      <c r="JH488" s="141"/>
      <c r="JI488" s="141"/>
      <c r="JJ488" s="141"/>
      <c r="JK488" s="141"/>
      <c r="JL488" s="141"/>
      <c r="JM488" s="141"/>
      <c r="JN488" s="141"/>
      <c r="JO488" s="141"/>
      <c r="JP488" s="141"/>
      <c r="JQ488" s="141"/>
      <c r="JR488" s="141"/>
      <c r="JS488" s="141"/>
      <c r="JT488" s="141"/>
      <c r="JU488" s="141"/>
      <c r="JV488" s="141"/>
      <c r="JW488" s="141"/>
      <c r="JX488" s="141"/>
      <c r="JY488" s="141"/>
      <c r="JZ488" s="141"/>
      <c r="KA488" s="141"/>
      <c r="KB488" s="141"/>
      <c r="KC488" s="141"/>
      <c r="KD488" s="141"/>
      <c r="KE488" s="141"/>
      <c r="KF488" s="141"/>
      <c r="KG488" s="141"/>
      <c r="KH488" s="141"/>
      <c r="KI488" s="141"/>
      <c r="KJ488" s="141"/>
      <c r="KK488" s="141"/>
      <c r="KL488" s="141"/>
      <c r="KM488" s="141"/>
      <c r="KN488" s="141"/>
      <c r="KO488" s="141"/>
      <c r="KP488" s="141"/>
      <c r="KQ488" s="141"/>
      <c r="KR488" s="141"/>
      <c r="KS488" s="141"/>
      <c r="KT488" s="141"/>
      <c r="KU488" s="141"/>
      <c r="KV488" s="141"/>
      <c r="KW488" s="141"/>
      <c r="KX488" s="141"/>
      <c r="KY488" s="141"/>
      <c r="KZ488" s="141"/>
      <c r="LA488" s="141"/>
      <c r="LB488" s="141"/>
      <c r="LC488" s="141"/>
      <c r="LD488" s="141"/>
      <c r="LE488" s="141"/>
      <c r="LF488" s="141"/>
      <c r="LG488" s="141"/>
      <c r="LH488" s="141"/>
      <c r="LI488" s="141"/>
      <c r="LJ488" s="141"/>
      <c r="LK488" s="141"/>
      <c r="LL488" s="141"/>
      <c r="LM488" s="141"/>
      <c r="LN488" s="141"/>
      <c r="LO488" s="141"/>
      <c r="LP488" s="141"/>
      <c r="LQ488" s="141"/>
      <c r="LR488" s="141"/>
      <c r="LS488" s="141"/>
      <c r="LT488" s="141"/>
      <c r="LU488" s="141"/>
      <c r="LV488" s="141"/>
      <c r="LW488" s="141"/>
      <c r="LX488" s="141"/>
      <c r="LY488" s="141"/>
      <c r="LZ488" s="141"/>
      <c r="MA488" s="141"/>
      <c r="MB488" s="141"/>
      <c r="MC488" s="141"/>
      <c r="MD488" s="141"/>
      <c r="ME488" s="141"/>
      <c r="MF488" s="141"/>
      <c r="MG488" s="141"/>
      <c r="MH488" s="141"/>
      <c r="MI488" s="141"/>
      <c r="MJ488" s="141"/>
      <c r="MK488" s="141"/>
      <c r="ML488" s="141"/>
      <c r="MM488" s="141"/>
      <c r="MN488" s="141"/>
      <c r="MO488" s="141"/>
      <c r="MP488" s="141"/>
      <c r="MQ488" s="141"/>
      <c r="MR488" s="141"/>
      <c r="MS488" s="141"/>
      <c r="MT488" s="141"/>
      <c r="MU488" s="141"/>
      <c r="MV488" s="141"/>
      <c r="MW488" s="141"/>
      <c r="MX488" s="141"/>
      <c r="MY488" s="141"/>
      <c r="MZ488" s="141"/>
      <c r="NA488" s="141"/>
      <c r="NB488" s="141"/>
      <c r="NC488" s="141"/>
      <c r="ND488" s="141"/>
      <c r="NE488" s="141"/>
      <c r="NF488" s="141"/>
      <c r="NG488" s="141"/>
      <c r="NH488" s="141"/>
      <c r="NI488" s="141"/>
      <c r="NJ488" s="141"/>
      <c r="NK488" s="141"/>
      <c r="NL488" s="141"/>
      <c r="NM488" s="141"/>
      <c r="NN488" s="141"/>
      <c r="NO488" s="141"/>
      <c r="NP488" s="141"/>
      <c r="NQ488" s="141"/>
      <c r="NR488" s="141"/>
      <c r="NS488" s="141"/>
      <c r="NT488" s="141"/>
      <c r="NU488" s="141"/>
      <c r="NV488" s="141"/>
      <c r="NW488" s="141"/>
      <c r="NX488" s="141"/>
      <c r="NY488" s="141"/>
      <c r="NZ488" s="141"/>
      <c r="OA488" s="141"/>
      <c r="OB488" s="141"/>
      <c r="OC488" s="141"/>
      <c r="OD488" s="141"/>
      <c r="OE488" s="141"/>
      <c r="OF488" s="141"/>
      <c r="OG488" s="141"/>
      <c r="OH488" s="141"/>
      <c r="OI488" s="141"/>
      <c r="OJ488" s="141"/>
      <c r="OK488" s="141"/>
      <c r="OL488" s="141"/>
      <c r="OM488" s="141"/>
      <c r="ON488" s="141"/>
      <c r="OO488" s="141"/>
      <c r="OP488" s="141"/>
      <c r="OQ488" s="141"/>
      <c r="OR488" s="141"/>
      <c r="OS488" s="141"/>
      <c r="OT488" s="141"/>
      <c r="OU488" s="141"/>
      <c r="OV488" s="141"/>
      <c r="OW488" s="141"/>
      <c r="OX488" s="141"/>
      <c r="OY488" s="141"/>
      <c r="OZ488" s="141"/>
      <c r="PA488" s="141"/>
      <c r="PB488" s="141"/>
      <c r="PC488" s="141"/>
      <c r="PD488" s="141"/>
      <c r="PE488" s="141"/>
      <c r="PF488" s="141"/>
      <c r="PG488" s="141"/>
      <c r="PH488" s="141"/>
      <c r="PI488" s="141"/>
      <c r="PJ488" s="141"/>
      <c r="PK488" s="141"/>
      <c r="PL488" s="141"/>
      <c r="PM488" s="141"/>
      <c r="PN488" s="141"/>
      <c r="PO488" s="141"/>
      <c r="PP488" s="141"/>
      <c r="PQ488" s="141"/>
      <c r="PR488" s="141"/>
      <c r="PS488" s="141"/>
      <c r="PT488" s="141"/>
      <c r="PU488" s="141"/>
      <c r="PV488" s="141"/>
      <c r="PW488" s="141"/>
      <c r="PX488" s="141"/>
      <c r="PY488" s="141"/>
      <c r="PZ488" s="141"/>
      <c r="QA488" s="141"/>
      <c r="QB488" s="141"/>
      <c r="QC488" s="141"/>
      <c r="QD488" s="141"/>
      <c r="QE488" s="141"/>
      <c r="QF488" s="141"/>
    </row>
    <row r="489" spans="1:449" s="141" customFormat="1" ht="118.5" hidden="1" customHeight="1">
      <c r="A489" s="252">
        <v>476</v>
      </c>
      <c r="B489" s="253" t="s">
        <v>650</v>
      </c>
      <c r="C489" s="254" t="s">
        <v>269</v>
      </c>
      <c r="D489" s="255" t="s">
        <v>341</v>
      </c>
      <c r="E489" s="786" t="s">
        <v>5840</v>
      </c>
      <c r="F489" s="215" t="s">
        <v>650</v>
      </c>
      <c r="G489" s="254" t="s">
        <v>269</v>
      </c>
      <c r="H489" s="215" t="s">
        <v>341</v>
      </c>
      <c r="I489" s="215" t="s">
        <v>651</v>
      </c>
      <c r="J489" s="215" t="s">
        <v>652</v>
      </c>
      <c r="K489" s="215" t="s">
        <v>653</v>
      </c>
      <c r="L489" s="215" t="s">
        <v>654</v>
      </c>
      <c r="M489" s="215" t="s">
        <v>655</v>
      </c>
      <c r="N489" s="215" t="s">
        <v>656</v>
      </c>
      <c r="O489" s="213" t="s">
        <v>24</v>
      </c>
      <c r="P489" s="213" t="s">
        <v>61</v>
      </c>
      <c r="Q489" s="213" t="s">
        <v>657</v>
      </c>
      <c r="R489" s="213" t="s">
        <v>251</v>
      </c>
      <c r="S489" s="213" t="s">
        <v>5841</v>
      </c>
      <c r="T489" s="213" t="s">
        <v>532</v>
      </c>
      <c r="U489" s="213">
        <v>86</v>
      </c>
      <c r="V489" s="213">
        <v>2022</v>
      </c>
      <c r="W489" s="213" t="s">
        <v>5815</v>
      </c>
      <c r="X489" s="213" t="s">
        <v>5816</v>
      </c>
      <c r="Y489" s="779" t="s">
        <v>5817</v>
      </c>
      <c r="Z489" s="441" t="s">
        <v>5842</v>
      </c>
      <c r="AA489" s="273">
        <v>3</v>
      </c>
      <c r="AB489" s="533" t="s">
        <v>5843</v>
      </c>
      <c r="AC489" s="288" t="s">
        <v>5844</v>
      </c>
      <c r="AD489" s="789">
        <v>1</v>
      </c>
      <c r="AE489" s="213" t="s">
        <v>5845</v>
      </c>
      <c r="AF489" s="315">
        <v>44683</v>
      </c>
      <c r="AG489" s="315">
        <v>44804</v>
      </c>
      <c r="AH489" s="260">
        <v>44900</v>
      </c>
      <c r="AI489" s="213" t="s">
        <v>309</v>
      </c>
      <c r="AJ489" s="213" t="s">
        <v>309</v>
      </c>
      <c r="AK489" s="213">
        <f t="shared" si="68"/>
        <v>93</v>
      </c>
      <c r="AL489" s="278"/>
      <c r="AM489" s="316"/>
      <c r="AN489" s="316"/>
      <c r="AO489" s="316"/>
      <c r="AP489" s="317"/>
      <c r="AQ489" s="213"/>
      <c r="AR489" s="223"/>
      <c r="AS489" s="279"/>
      <c r="AT489" s="262"/>
      <c r="AU489" s="279"/>
      <c r="AV489" s="221"/>
      <c r="AW489" s="317"/>
      <c r="AX489" s="317"/>
      <c r="AY489" s="279"/>
      <c r="AZ489" s="221"/>
      <c r="BA489" s="225"/>
      <c r="BB489" s="267"/>
      <c r="BC489" s="267"/>
      <c r="BD489" s="267"/>
      <c r="BE489" s="267"/>
      <c r="BF489" s="267"/>
      <c r="BG489" s="213" t="s">
        <v>386</v>
      </c>
      <c r="BH489" s="223">
        <v>-44620</v>
      </c>
      <c r="BI489" s="221" t="s">
        <v>398</v>
      </c>
      <c r="BJ489" s="267"/>
      <c r="BK489" s="267"/>
      <c r="BL489" s="267"/>
      <c r="BM489" s="267"/>
      <c r="BN489" s="221"/>
      <c r="BO489" s="267"/>
      <c r="BP489" s="268" t="s">
        <v>293</v>
      </c>
      <c r="BQ489" s="62" t="s">
        <v>5831</v>
      </c>
      <c r="BR489" s="269">
        <v>44712</v>
      </c>
      <c r="BS489" s="233" t="s">
        <v>5832</v>
      </c>
      <c r="BT489" s="234">
        <v>0</v>
      </c>
      <c r="BU489" s="235" t="s">
        <v>386</v>
      </c>
      <c r="BV489" s="223">
        <v>93</v>
      </c>
      <c r="BW489" s="221" t="s">
        <v>398</v>
      </c>
      <c r="BX489" s="307">
        <v>44722</v>
      </c>
      <c r="BY489" s="291" t="s">
        <v>5806</v>
      </c>
      <c r="BZ489" s="291" t="s">
        <v>1378</v>
      </c>
      <c r="CA489" s="475">
        <v>0</v>
      </c>
      <c r="CB489" s="236" t="s">
        <v>293</v>
      </c>
      <c r="CC489" s="94"/>
      <c r="CD489" s="268" t="s">
        <v>293</v>
      </c>
      <c r="CE489" s="237">
        <v>44819</v>
      </c>
      <c r="CF489" s="233" t="s">
        <v>1447</v>
      </c>
      <c r="CG489" s="233" t="s">
        <v>1447</v>
      </c>
      <c r="CH489" s="233" t="s">
        <v>1447</v>
      </c>
      <c r="CI489" s="234">
        <v>0</v>
      </c>
      <c r="CJ489" s="235" t="str">
        <f t="shared" si="69"/>
        <v>SIN AVANCE</v>
      </c>
      <c r="CK489" s="223">
        <f t="shared" si="64"/>
        <v>93</v>
      </c>
      <c r="CL489" s="221" t="str">
        <f t="shared" si="65"/>
        <v>CON TIEMPO</v>
      </c>
      <c r="CM489" s="307">
        <v>44875</v>
      </c>
      <c r="CN489" s="291" t="s">
        <v>5846</v>
      </c>
      <c r="CO489" s="291" t="s">
        <v>409</v>
      </c>
      <c r="CP489" s="108">
        <v>1</v>
      </c>
      <c r="CQ489" s="236" t="s">
        <v>294</v>
      </c>
      <c r="CR489" s="105" t="s">
        <v>390</v>
      </c>
      <c r="CS489" s="249">
        <v>44963</v>
      </c>
      <c r="CT489" s="82" t="s">
        <v>1125</v>
      </c>
      <c r="CU489" s="82" t="s">
        <v>339</v>
      </c>
      <c r="CV489" s="107">
        <v>1</v>
      </c>
      <c r="CW489" s="110">
        <v>1</v>
      </c>
      <c r="CX489" s="235" t="str">
        <f t="shared" si="70"/>
        <v>CUMPLIMIENTO TOTAL</v>
      </c>
      <c r="CY489" s="223" t="str">
        <f t="shared" si="71"/>
        <v>NO APLICA ACCION CERRADA</v>
      </c>
      <c r="CZ489" s="221" t="str">
        <f>(IF(CQ489="CERRADO","NO APLICA ACCION CERRADA",IF(CW489&lt;=0,"VENCIDO",IF(AY489&lt;=$V$5,"POR VENCER","CON TIEMPO"))))</f>
        <v>NO APLICA ACCION CERRADA</v>
      </c>
      <c r="DA489" s="239" t="s">
        <v>328</v>
      </c>
      <c r="DB489" s="82" t="s">
        <v>1125</v>
      </c>
      <c r="DC489" s="82" t="s">
        <v>339</v>
      </c>
      <c r="DD489" s="107">
        <v>1</v>
      </c>
      <c r="DE489" s="97" t="s">
        <v>294</v>
      </c>
      <c r="DF489" s="94"/>
      <c r="QG489" s="145"/>
    </row>
    <row r="490" spans="1:449" s="141" customFormat="1" ht="118.5" hidden="1" customHeight="1">
      <c r="A490" s="252">
        <v>477</v>
      </c>
      <c r="B490" s="253" t="s">
        <v>650</v>
      </c>
      <c r="C490" s="254" t="s">
        <v>269</v>
      </c>
      <c r="D490" s="255" t="s">
        <v>341</v>
      </c>
      <c r="E490" s="786" t="s">
        <v>5847</v>
      </c>
      <c r="F490" s="253" t="s">
        <v>634</v>
      </c>
      <c r="G490" s="253" t="s">
        <v>635</v>
      </c>
      <c r="H490" s="253" t="s">
        <v>338</v>
      </c>
      <c r="I490" s="215" t="s">
        <v>636</v>
      </c>
      <c r="J490" s="215" t="s">
        <v>637</v>
      </c>
      <c r="K490" s="398" t="s">
        <v>638</v>
      </c>
      <c r="L490" s="398" t="s">
        <v>639</v>
      </c>
      <c r="M490" s="216" t="s">
        <v>640</v>
      </c>
      <c r="N490" s="398" t="s">
        <v>641</v>
      </c>
      <c r="O490" s="213" t="s">
        <v>24</v>
      </c>
      <c r="P490" s="213" t="s">
        <v>61</v>
      </c>
      <c r="Q490" s="213" t="s">
        <v>642</v>
      </c>
      <c r="R490" s="213" t="s">
        <v>251</v>
      </c>
      <c r="S490" s="213" t="s">
        <v>5848</v>
      </c>
      <c r="T490" s="213" t="s">
        <v>506</v>
      </c>
      <c r="U490" s="213">
        <v>86</v>
      </c>
      <c r="V490" s="213">
        <v>2022</v>
      </c>
      <c r="W490" s="213" t="s">
        <v>5849</v>
      </c>
      <c r="X490" s="213" t="s">
        <v>5850</v>
      </c>
      <c r="Y490" s="779" t="s">
        <v>5817</v>
      </c>
      <c r="Z490" s="441" t="s">
        <v>5851</v>
      </c>
      <c r="AA490" s="273">
        <v>1</v>
      </c>
      <c r="AB490" s="441" t="s">
        <v>5819</v>
      </c>
      <c r="AC490" s="216" t="s">
        <v>5820</v>
      </c>
      <c r="AD490" s="789">
        <v>1</v>
      </c>
      <c r="AE490" s="213" t="s">
        <v>5821</v>
      </c>
      <c r="AF490" s="315">
        <v>44683</v>
      </c>
      <c r="AG490" s="315">
        <v>44834</v>
      </c>
      <c r="AH490" s="260">
        <v>44900</v>
      </c>
      <c r="AI490" s="213" t="s">
        <v>309</v>
      </c>
      <c r="AJ490" s="213" t="s">
        <v>309</v>
      </c>
      <c r="AK490" s="213">
        <f t="shared" si="68"/>
        <v>123</v>
      </c>
      <c r="AL490" s="278"/>
      <c r="AM490" s="316"/>
      <c r="AN490" s="316"/>
      <c r="AO490" s="316"/>
      <c r="AP490" s="317"/>
      <c r="AQ490" s="213"/>
      <c r="AR490" s="223"/>
      <c r="AS490" s="279"/>
      <c r="AT490" s="262"/>
      <c r="AU490" s="279"/>
      <c r="AV490" s="221"/>
      <c r="AW490" s="317"/>
      <c r="AX490" s="317"/>
      <c r="AY490" s="279"/>
      <c r="AZ490" s="221"/>
      <c r="BA490" s="225"/>
      <c r="BB490" s="267"/>
      <c r="BC490" s="267"/>
      <c r="BD490" s="267"/>
      <c r="BE490" s="267"/>
      <c r="BF490" s="267"/>
      <c r="BG490" s="213" t="s">
        <v>386</v>
      </c>
      <c r="BH490" s="223">
        <v>-44620</v>
      </c>
      <c r="BI490" s="221" t="s">
        <v>398</v>
      </c>
      <c r="BJ490" s="267"/>
      <c r="BK490" s="267"/>
      <c r="BL490" s="267"/>
      <c r="BM490" s="267"/>
      <c r="BN490" s="221"/>
      <c r="BO490" s="267"/>
      <c r="BP490" s="268" t="s">
        <v>293</v>
      </c>
      <c r="BQ490" s="62" t="s">
        <v>2580</v>
      </c>
      <c r="BR490" s="269">
        <v>44712</v>
      </c>
      <c r="BS490" s="233" t="s">
        <v>3617</v>
      </c>
      <c r="BT490" s="234">
        <v>0</v>
      </c>
      <c r="BU490" s="235" t="s">
        <v>386</v>
      </c>
      <c r="BV490" s="223">
        <v>123</v>
      </c>
      <c r="BW490" s="221" t="s">
        <v>398</v>
      </c>
      <c r="BX490" s="249">
        <v>44725</v>
      </c>
      <c r="BY490" s="94" t="s">
        <v>5852</v>
      </c>
      <c r="BZ490" s="94" t="s">
        <v>722</v>
      </c>
      <c r="CA490" s="108">
        <v>0</v>
      </c>
      <c r="CB490" s="236" t="s">
        <v>293</v>
      </c>
      <c r="CC490" s="94"/>
      <c r="CD490" s="268" t="s">
        <v>293</v>
      </c>
      <c r="CE490" s="237">
        <v>44827</v>
      </c>
      <c r="CF490" s="238" t="s">
        <v>5853</v>
      </c>
      <c r="CG490" s="238" t="s">
        <v>5854</v>
      </c>
      <c r="CH490" s="571" t="s">
        <v>328</v>
      </c>
      <c r="CI490" s="134">
        <v>1</v>
      </c>
      <c r="CJ490" s="235" t="str">
        <f t="shared" si="69"/>
        <v>CUMPLIMIENTO TOTAL</v>
      </c>
      <c r="CK490" s="223">
        <f t="shared" si="64"/>
        <v>123</v>
      </c>
      <c r="CL490" s="221" t="str">
        <f t="shared" si="65"/>
        <v>CON TIEMPO</v>
      </c>
      <c r="CM490" s="443">
        <v>44881</v>
      </c>
      <c r="CN490" s="82" t="s">
        <v>5855</v>
      </c>
      <c r="CO490" s="82" t="s">
        <v>1333</v>
      </c>
      <c r="CP490" s="106">
        <v>1</v>
      </c>
      <c r="CQ490" s="236" t="s">
        <v>294</v>
      </c>
      <c r="CR490" s="105" t="s">
        <v>390</v>
      </c>
      <c r="CS490" s="249">
        <v>44963</v>
      </c>
      <c r="CT490" s="82" t="s">
        <v>1125</v>
      </c>
      <c r="CU490" s="82" t="s">
        <v>339</v>
      </c>
      <c r="CV490" s="107">
        <v>1</v>
      </c>
      <c r="CW490" s="110">
        <v>1</v>
      </c>
      <c r="CX490" s="235" t="str">
        <f t="shared" si="70"/>
        <v>CUMPLIMIENTO TOTAL</v>
      </c>
      <c r="CY490" s="223" t="str">
        <f t="shared" si="71"/>
        <v>NO APLICA ACCION CERRADA</v>
      </c>
      <c r="CZ490" s="221" t="str">
        <f>(IF(CQ490="CERRADO","NO APLICA ACCION CERRADA",IF(CW490&lt;=0,"VENCIDO",IF(AY490&lt;=$V$5,"POR VENCER","CON TIEMPO"))))</f>
        <v>NO APLICA ACCION CERRADA</v>
      </c>
      <c r="DA490" s="239" t="s">
        <v>328</v>
      </c>
      <c r="DB490" s="82" t="s">
        <v>1125</v>
      </c>
      <c r="DC490" s="82" t="s">
        <v>339</v>
      </c>
      <c r="DD490" s="107">
        <v>1</v>
      </c>
      <c r="DE490" s="97" t="s">
        <v>294</v>
      </c>
      <c r="DF490" s="94"/>
      <c r="QG490" s="145"/>
    </row>
    <row r="491" spans="1:449" s="604" customFormat="1" ht="118.5" hidden="1" customHeight="1">
      <c r="A491" s="252">
        <v>478</v>
      </c>
      <c r="B491" s="253" t="s">
        <v>650</v>
      </c>
      <c r="C491" s="254" t="s">
        <v>269</v>
      </c>
      <c r="D491" s="255" t="s">
        <v>341</v>
      </c>
      <c r="E491" s="786" t="s">
        <v>5856</v>
      </c>
      <c r="F491" s="255" t="s">
        <v>662</v>
      </c>
      <c r="G491" s="256" t="s">
        <v>269</v>
      </c>
      <c r="H491" s="213" t="s">
        <v>341</v>
      </c>
      <c r="I491" s="213" t="s">
        <v>662</v>
      </c>
      <c r="J491" s="288" t="s">
        <v>663</v>
      </c>
      <c r="K491" s="395" t="s">
        <v>638</v>
      </c>
      <c r="L491" s="395" t="s">
        <v>639</v>
      </c>
      <c r="M491" s="288" t="s">
        <v>664</v>
      </c>
      <c r="N491" s="395" t="s">
        <v>665</v>
      </c>
      <c r="O491" s="213" t="s">
        <v>24</v>
      </c>
      <c r="P491" s="213" t="s">
        <v>61</v>
      </c>
      <c r="Q491" s="213" t="s">
        <v>666</v>
      </c>
      <c r="R491" s="213" t="s">
        <v>251</v>
      </c>
      <c r="S491" s="213" t="s">
        <v>5857</v>
      </c>
      <c r="T491" s="213" t="s">
        <v>506</v>
      </c>
      <c r="U491" s="213">
        <v>86</v>
      </c>
      <c r="V491" s="213">
        <v>2022</v>
      </c>
      <c r="W491" s="213" t="s">
        <v>5849</v>
      </c>
      <c r="X491" s="213" t="s">
        <v>5850</v>
      </c>
      <c r="Y491" s="779" t="s">
        <v>5858</v>
      </c>
      <c r="Z491" s="441" t="s">
        <v>5859</v>
      </c>
      <c r="AA491" s="273">
        <v>2</v>
      </c>
      <c r="AB491" s="441" t="s">
        <v>5802</v>
      </c>
      <c r="AC491" s="216" t="s">
        <v>5803</v>
      </c>
      <c r="AD491" s="685">
        <v>1</v>
      </c>
      <c r="AE491" s="213" t="s">
        <v>5804</v>
      </c>
      <c r="AF491" s="315">
        <v>44683</v>
      </c>
      <c r="AG491" s="315">
        <v>44895</v>
      </c>
      <c r="AH491" s="257"/>
      <c r="AI491" s="213" t="s">
        <v>309</v>
      </c>
      <c r="AJ491" s="213" t="s">
        <v>309</v>
      </c>
      <c r="AK491" s="213">
        <f t="shared" si="68"/>
        <v>184</v>
      </c>
      <c r="AL491" s="278"/>
      <c r="AM491" s="316"/>
      <c r="AN491" s="316"/>
      <c r="AO491" s="316"/>
      <c r="AP491" s="317"/>
      <c r="AQ491" s="213"/>
      <c r="AR491" s="223"/>
      <c r="AS491" s="279"/>
      <c r="AT491" s="262"/>
      <c r="AU491" s="279"/>
      <c r="AV491" s="221"/>
      <c r="AW491" s="317"/>
      <c r="AX491" s="317"/>
      <c r="AY491" s="279"/>
      <c r="AZ491" s="221"/>
      <c r="BA491" s="225"/>
      <c r="BB491" s="267"/>
      <c r="BC491" s="267"/>
      <c r="BD491" s="267"/>
      <c r="BE491" s="267"/>
      <c r="BF491" s="267"/>
      <c r="BG491" s="213" t="s">
        <v>386</v>
      </c>
      <c r="BH491" s="223">
        <v>-44620</v>
      </c>
      <c r="BI491" s="221" t="s">
        <v>398</v>
      </c>
      <c r="BJ491" s="267"/>
      <c r="BK491" s="267"/>
      <c r="BL491" s="267"/>
      <c r="BM491" s="267"/>
      <c r="BN491" s="221"/>
      <c r="BO491" s="267"/>
      <c r="BP491" s="268" t="s">
        <v>293</v>
      </c>
      <c r="BQ491" s="62" t="s">
        <v>3539</v>
      </c>
      <c r="BR491" s="269">
        <v>44712</v>
      </c>
      <c r="BS491" s="233" t="s">
        <v>5805</v>
      </c>
      <c r="BT491" s="234">
        <v>0</v>
      </c>
      <c r="BU491" s="235" t="s">
        <v>386</v>
      </c>
      <c r="BV491" s="223">
        <v>184</v>
      </c>
      <c r="BW491" s="221" t="s">
        <v>398</v>
      </c>
      <c r="BX491" s="249">
        <v>44722</v>
      </c>
      <c r="BY491" s="312" t="s">
        <v>5860</v>
      </c>
      <c r="BZ491" s="312" t="s">
        <v>402</v>
      </c>
      <c r="CA491" s="391">
        <v>0</v>
      </c>
      <c r="CB491" s="236" t="s">
        <v>293</v>
      </c>
      <c r="CC491" s="94"/>
      <c r="CD491" s="268" t="s">
        <v>293</v>
      </c>
      <c r="CE491" s="237">
        <v>44823</v>
      </c>
      <c r="CF491" s="27" t="s">
        <v>5861</v>
      </c>
      <c r="CG491" s="26"/>
      <c r="CH491" s="238" t="s">
        <v>5862</v>
      </c>
      <c r="CI491" s="122">
        <v>0</v>
      </c>
      <c r="CJ491" s="235" t="str">
        <f t="shared" si="69"/>
        <v>SIN AVANCE</v>
      </c>
      <c r="CK491" s="223">
        <f t="shared" si="64"/>
        <v>184</v>
      </c>
      <c r="CL491" s="221" t="str">
        <f t="shared" si="65"/>
        <v>CON TIEMPO</v>
      </c>
      <c r="CM491" s="513">
        <v>44883</v>
      </c>
      <c r="CN491" s="514" t="s">
        <v>5863</v>
      </c>
      <c r="CO491" s="336" t="s">
        <v>1543</v>
      </c>
      <c r="CP491" s="337">
        <v>0</v>
      </c>
      <c r="CQ491" s="396" t="s">
        <v>293</v>
      </c>
      <c r="CR491" s="105" t="s">
        <v>390</v>
      </c>
      <c r="CS491" s="249">
        <v>44963</v>
      </c>
      <c r="CT491" s="64" t="s">
        <v>5864</v>
      </c>
      <c r="CU491" s="790" t="s">
        <v>5865</v>
      </c>
      <c r="CV491" s="250"/>
      <c r="CW491" s="122">
        <v>1</v>
      </c>
      <c r="CX491" s="235" t="str">
        <f t="shared" si="70"/>
        <v>CUMPLIMIENTO TOTAL</v>
      </c>
      <c r="CY491" s="223">
        <f t="shared" si="71"/>
        <v>184</v>
      </c>
      <c r="CZ491" s="221" t="str">
        <f>(IF(CQ491="CERRADO","NO APLICA ACCION CERRADA",IF(CY491&lt;=0,"VENCIDO",IF(AY491&lt;=$V$5,"POR VENCER","CON TIEMPO"))))</f>
        <v>POR VENCER</v>
      </c>
      <c r="DA491" s="443">
        <v>44967</v>
      </c>
      <c r="DB491" s="69" t="s">
        <v>5866</v>
      </c>
      <c r="DC491" s="105" t="s">
        <v>402</v>
      </c>
      <c r="DD491" s="106">
        <v>1</v>
      </c>
      <c r="DE491" s="97" t="s">
        <v>294</v>
      </c>
      <c r="DF491" s="94"/>
      <c r="DG491" s="141"/>
      <c r="DH491" s="141"/>
      <c r="DI491" s="141"/>
      <c r="DJ491" s="141"/>
      <c r="DK491" s="141"/>
      <c r="DL491" s="141"/>
      <c r="DM491" s="141"/>
      <c r="DN491" s="141"/>
      <c r="DO491" s="141"/>
      <c r="DP491" s="141"/>
      <c r="DQ491" s="141"/>
      <c r="DR491" s="141"/>
      <c r="DS491" s="141"/>
      <c r="DT491" s="141"/>
      <c r="DU491" s="141"/>
      <c r="DV491" s="141"/>
      <c r="DW491" s="141"/>
      <c r="DX491" s="141"/>
      <c r="DY491" s="141"/>
      <c r="DZ491" s="141"/>
      <c r="EA491" s="141"/>
      <c r="EB491" s="141"/>
      <c r="EC491" s="141"/>
      <c r="ED491" s="141"/>
      <c r="EE491" s="141"/>
      <c r="EF491" s="141"/>
      <c r="EG491" s="141"/>
      <c r="EH491" s="141"/>
      <c r="EI491" s="141"/>
      <c r="EJ491" s="141"/>
      <c r="EK491" s="141"/>
      <c r="EL491" s="141"/>
      <c r="EM491" s="141"/>
      <c r="EN491" s="141"/>
      <c r="EO491" s="141"/>
      <c r="EP491" s="141"/>
      <c r="EQ491" s="141"/>
      <c r="ER491" s="141"/>
      <c r="ES491" s="141"/>
      <c r="ET491" s="141"/>
      <c r="EU491" s="141"/>
      <c r="EV491" s="141"/>
      <c r="EW491" s="141"/>
      <c r="EX491" s="141"/>
      <c r="EY491" s="141"/>
      <c r="EZ491" s="141"/>
      <c r="FA491" s="141"/>
      <c r="FB491" s="141"/>
      <c r="FC491" s="141"/>
      <c r="FD491" s="141"/>
      <c r="FE491" s="141"/>
      <c r="FF491" s="141"/>
      <c r="FG491" s="141"/>
      <c r="FH491" s="141"/>
      <c r="FI491" s="141"/>
      <c r="FJ491" s="141"/>
      <c r="FK491" s="141"/>
      <c r="FL491" s="141"/>
      <c r="FM491" s="141"/>
      <c r="FN491" s="141"/>
      <c r="FO491" s="141"/>
      <c r="FP491" s="141"/>
      <c r="FQ491" s="141"/>
      <c r="FR491" s="141"/>
      <c r="FS491" s="141"/>
      <c r="FT491" s="141"/>
      <c r="FU491" s="141"/>
      <c r="FV491" s="141"/>
      <c r="FW491" s="141"/>
      <c r="FX491" s="141"/>
      <c r="FY491" s="141"/>
      <c r="FZ491" s="141"/>
      <c r="GA491" s="141"/>
      <c r="GB491" s="141"/>
      <c r="GC491" s="141"/>
      <c r="GD491" s="141"/>
      <c r="GE491" s="141"/>
      <c r="GF491" s="141"/>
      <c r="GG491" s="141"/>
      <c r="GH491" s="141"/>
      <c r="GI491" s="141"/>
      <c r="GJ491" s="141"/>
      <c r="GK491" s="141"/>
      <c r="GL491" s="141"/>
      <c r="GM491" s="141"/>
      <c r="GN491" s="141"/>
      <c r="GO491" s="141"/>
      <c r="GP491" s="141"/>
      <c r="GQ491" s="141"/>
      <c r="GR491" s="141"/>
      <c r="GS491" s="141"/>
      <c r="GT491" s="141"/>
      <c r="GU491" s="141"/>
      <c r="GV491" s="141"/>
      <c r="GW491" s="141"/>
      <c r="GX491" s="141"/>
      <c r="GY491" s="141"/>
      <c r="GZ491" s="141"/>
      <c r="HA491" s="141"/>
      <c r="HB491" s="141"/>
      <c r="HC491" s="141"/>
      <c r="HD491" s="141"/>
      <c r="HE491" s="141"/>
      <c r="HF491" s="141"/>
      <c r="HG491" s="141"/>
      <c r="HH491" s="141"/>
      <c r="HI491" s="141"/>
      <c r="HJ491" s="141"/>
      <c r="HK491" s="141"/>
      <c r="HL491" s="141"/>
      <c r="HM491" s="141"/>
      <c r="HN491" s="141"/>
      <c r="HO491" s="141"/>
      <c r="HP491" s="141"/>
      <c r="HQ491" s="141"/>
      <c r="HR491" s="141"/>
      <c r="HS491" s="141"/>
      <c r="HT491" s="141"/>
      <c r="HU491" s="141"/>
      <c r="HV491" s="141"/>
      <c r="HW491" s="141"/>
      <c r="HX491" s="141"/>
      <c r="HY491" s="141"/>
      <c r="HZ491" s="141"/>
      <c r="IA491" s="141"/>
      <c r="IB491" s="141"/>
      <c r="IC491" s="141"/>
      <c r="ID491" s="141"/>
      <c r="IE491" s="141"/>
      <c r="IF491" s="141"/>
      <c r="IG491" s="141"/>
      <c r="IH491" s="141"/>
      <c r="II491" s="141"/>
      <c r="IJ491" s="141"/>
      <c r="IK491" s="141"/>
      <c r="IL491" s="141"/>
      <c r="IM491" s="141"/>
      <c r="IN491" s="141"/>
      <c r="IO491" s="141"/>
      <c r="IP491" s="141"/>
      <c r="IQ491" s="141"/>
      <c r="IR491" s="141"/>
      <c r="IS491" s="141"/>
      <c r="IT491" s="141"/>
      <c r="IU491" s="141"/>
      <c r="IV491" s="141"/>
      <c r="IW491" s="141"/>
      <c r="IX491" s="141"/>
      <c r="IY491" s="141"/>
      <c r="IZ491" s="141"/>
      <c r="JA491" s="141"/>
      <c r="JB491" s="141"/>
      <c r="JC491" s="141"/>
      <c r="JD491" s="141"/>
      <c r="JE491" s="141"/>
      <c r="JF491" s="141"/>
      <c r="JG491" s="141"/>
      <c r="JH491" s="141"/>
      <c r="JI491" s="141"/>
      <c r="JJ491" s="141"/>
      <c r="JK491" s="141"/>
      <c r="JL491" s="141"/>
      <c r="JM491" s="141"/>
      <c r="JN491" s="141"/>
      <c r="JO491" s="141"/>
      <c r="JP491" s="141"/>
      <c r="JQ491" s="141"/>
      <c r="JR491" s="141"/>
      <c r="JS491" s="141"/>
      <c r="JT491" s="141"/>
      <c r="JU491" s="141"/>
      <c r="JV491" s="141"/>
      <c r="JW491" s="141"/>
      <c r="JX491" s="141"/>
      <c r="JY491" s="141"/>
      <c r="JZ491" s="141"/>
      <c r="KA491" s="141"/>
      <c r="KB491" s="141"/>
      <c r="KC491" s="141"/>
      <c r="KD491" s="141"/>
      <c r="KE491" s="141"/>
      <c r="KF491" s="141"/>
      <c r="KG491" s="141"/>
      <c r="KH491" s="141"/>
      <c r="KI491" s="141"/>
      <c r="KJ491" s="141"/>
      <c r="KK491" s="141"/>
      <c r="KL491" s="141"/>
      <c r="KM491" s="141"/>
      <c r="KN491" s="141"/>
      <c r="KO491" s="141"/>
      <c r="KP491" s="141"/>
      <c r="KQ491" s="141"/>
      <c r="KR491" s="141"/>
      <c r="KS491" s="141"/>
      <c r="KT491" s="141"/>
      <c r="KU491" s="141"/>
      <c r="KV491" s="141"/>
      <c r="KW491" s="141"/>
      <c r="KX491" s="141"/>
      <c r="KY491" s="141"/>
      <c r="KZ491" s="141"/>
      <c r="LA491" s="141"/>
      <c r="LB491" s="141"/>
      <c r="LC491" s="141"/>
      <c r="LD491" s="141"/>
      <c r="LE491" s="141"/>
      <c r="LF491" s="141"/>
      <c r="LG491" s="141"/>
      <c r="LH491" s="141"/>
      <c r="LI491" s="141"/>
      <c r="LJ491" s="141"/>
      <c r="LK491" s="141"/>
      <c r="LL491" s="141"/>
      <c r="LM491" s="141"/>
      <c r="LN491" s="141"/>
      <c r="LO491" s="141"/>
      <c r="LP491" s="141"/>
      <c r="LQ491" s="141"/>
      <c r="LR491" s="141"/>
      <c r="LS491" s="141"/>
      <c r="LT491" s="141"/>
      <c r="LU491" s="141"/>
      <c r="LV491" s="141"/>
      <c r="LW491" s="141"/>
      <c r="LX491" s="141"/>
      <c r="LY491" s="141"/>
      <c r="LZ491" s="141"/>
      <c r="MA491" s="141"/>
      <c r="MB491" s="141"/>
      <c r="MC491" s="141"/>
      <c r="MD491" s="141"/>
      <c r="ME491" s="141"/>
      <c r="MF491" s="141"/>
      <c r="MG491" s="141"/>
      <c r="MH491" s="141"/>
      <c r="MI491" s="141"/>
      <c r="MJ491" s="141"/>
      <c r="MK491" s="141"/>
      <c r="ML491" s="141"/>
      <c r="MM491" s="141"/>
      <c r="MN491" s="141"/>
      <c r="MO491" s="141"/>
      <c r="MP491" s="141"/>
      <c r="MQ491" s="141"/>
      <c r="MR491" s="141"/>
      <c r="MS491" s="141"/>
      <c r="MT491" s="141"/>
      <c r="MU491" s="141"/>
      <c r="MV491" s="141"/>
      <c r="MW491" s="141"/>
      <c r="MX491" s="141"/>
      <c r="MY491" s="141"/>
      <c r="MZ491" s="141"/>
      <c r="NA491" s="141"/>
      <c r="NB491" s="141"/>
      <c r="NC491" s="141"/>
      <c r="ND491" s="141"/>
      <c r="NE491" s="141"/>
      <c r="NF491" s="141"/>
      <c r="NG491" s="141"/>
      <c r="NH491" s="141"/>
      <c r="NI491" s="141"/>
      <c r="NJ491" s="141"/>
      <c r="NK491" s="141"/>
      <c r="NL491" s="141"/>
      <c r="NM491" s="141"/>
      <c r="NN491" s="141"/>
      <c r="NO491" s="141"/>
      <c r="NP491" s="141"/>
      <c r="NQ491" s="141"/>
      <c r="NR491" s="141"/>
      <c r="NS491" s="141"/>
      <c r="NT491" s="141"/>
      <c r="NU491" s="141"/>
      <c r="NV491" s="141"/>
      <c r="NW491" s="141"/>
      <c r="NX491" s="141"/>
      <c r="NY491" s="141"/>
      <c r="NZ491" s="141"/>
      <c r="OA491" s="141"/>
      <c r="OB491" s="141"/>
      <c r="OC491" s="141"/>
      <c r="OD491" s="141"/>
      <c r="OE491" s="141"/>
      <c r="OF491" s="141"/>
      <c r="OG491" s="141"/>
      <c r="OH491" s="141"/>
      <c r="OI491" s="141"/>
      <c r="OJ491" s="141"/>
      <c r="OK491" s="141"/>
      <c r="OL491" s="141"/>
      <c r="OM491" s="141"/>
      <c r="ON491" s="141"/>
      <c r="OO491" s="141"/>
      <c r="OP491" s="141"/>
      <c r="OQ491" s="141"/>
      <c r="OR491" s="141"/>
      <c r="OS491" s="141"/>
      <c r="OT491" s="141"/>
      <c r="OU491" s="141"/>
      <c r="OV491" s="141"/>
      <c r="OW491" s="141"/>
      <c r="OX491" s="141"/>
      <c r="OY491" s="141"/>
      <c r="OZ491" s="141"/>
      <c r="PA491" s="141"/>
      <c r="PB491" s="141"/>
      <c r="PC491" s="141"/>
      <c r="PD491" s="141"/>
      <c r="PE491" s="141"/>
      <c r="PF491" s="141"/>
      <c r="PG491" s="141"/>
      <c r="PH491" s="141"/>
      <c r="PI491" s="141"/>
      <c r="PJ491" s="141"/>
      <c r="PK491" s="141"/>
      <c r="PL491" s="141"/>
      <c r="PM491" s="141"/>
      <c r="PN491" s="141"/>
      <c r="PO491" s="141"/>
      <c r="PP491" s="141"/>
      <c r="PQ491" s="141"/>
      <c r="PR491" s="141"/>
      <c r="PS491" s="141"/>
      <c r="PT491" s="141"/>
      <c r="PU491" s="141"/>
      <c r="PV491" s="141"/>
      <c r="PW491" s="141"/>
      <c r="PX491" s="141"/>
      <c r="PY491" s="141"/>
      <c r="PZ491" s="141"/>
      <c r="QA491" s="141"/>
      <c r="QB491" s="141"/>
      <c r="QC491" s="141"/>
      <c r="QD491" s="141"/>
      <c r="QE491" s="141"/>
      <c r="QF491" s="141"/>
      <c r="QG491" s="145"/>
    </row>
    <row r="492" spans="1:449" s="141" customFormat="1" ht="118.5" hidden="1" customHeight="1">
      <c r="A492" s="252">
        <v>479</v>
      </c>
      <c r="B492" s="253" t="s">
        <v>650</v>
      </c>
      <c r="C492" s="254" t="s">
        <v>269</v>
      </c>
      <c r="D492" s="255" t="s">
        <v>341</v>
      </c>
      <c r="E492" s="788" t="s">
        <v>5840</v>
      </c>
      <c r="F492" s="215" t="s">
        <v>650</v>
      </c>
      <c r="G492" s="254" t="s">
        <v>269</v>
      </c>
      <c r="H492" s="215" t="s">
        <v>341</v>
      </c>
      <c r="I492" s="215" t="s">
        <v>651</v>
      </c>
      <c r="J492" s="215" t="s">
        <v>652</v>
      </c>
      <c r="K492" s="215" t="s">
        <v>653</v>
      </c>
      <c r="L492" s="215" t="s">
        <v>654</v>
      </c>
      <c r="M492" s="215" t="s">
        <v>655</v>
      </c>
      <c r="N492" s="215" t="s">
        <v>656</v>
      </c>
      <c r="O492" s="213" t="s">
        <v>24</v>
      </c>
      <c r="P492" s="213" t="s">
        <v>61</v>
      </c>
      <c r="Q492" s="213" t="s">
        <v>657</v>
      </c>
      <c r="R492" s="213" t="s">
        <v>251</v>
      </c>
      <c r="S492" s="213" t="s">
        <v>5867</v>
      </c>
      <c r="T492" s="213" t="s">
        <v>506</v>
      </c>
      <c r="U492" s="213">
        <v>86</v>
      </c>
      <c r="V492" s="213">
        <v>2022</v>
      </c>
      <c r="W492" s="213" t="s">
        <v>5849</v>
      </c>
      <c r="X492" s="213" t="s">
        <v>5850</v>
      </c>
      <c r="Y492" s="779" t="s">
        <v>5858</v>
      </c>
      <c r="Z492" s="441" t="s">
        <v>5842</v>
      </c>
      <c r="AA492" s="273">
        <v>3</v>
      </c>
      <c r="AB492" s="441" t="s">
        <v>5843</v>
      </c>
      <c r="AC492" s="288" t="s">
        <v>5844</v>
      </c>
      <c r="AD492" s="789">
        <v>1</v>
      </c>
      <c r="AE492" s="213" t="s">
        <v>5845</v>
      </c>
      <c r="AF492" s="315">
        <v>44683</v>
      </c>
      <c r="AG492" s="315">
        <v>44804</v>
      </c>
      <c r="AH492" s="260">
        <v>44900</v>
      </c>
      <c r="AI492" s="213" t="s">
        <v>309</v>
      </c>
      <c r="AJ492" s="213" t="s">
        <v>309</v>
      </c>
      <c r="AK492" s="213">
        <f t="shared" si="68"/>
        <v>93</v>
      </c>
      <c r="AL492" s="278"/>
      <c r="AM492" s="316"/>
      <c r="AN492" s="316"/>
      <c r="AO492" s="316"/>
      <c r="AP492" s="317"/>
      <c r="AQ492" s="213"/>
      <c r="AR492" s="223"/>
      <c r="AS492" s="279"/>
      <c r="AT492" s="262"/>
      <c r="AU492" s="279"/>
      <c r="AV492" s="221"/>
      <c r="AW492" s="317"/>
      <c r="AX492" s="317"/>
      <c r="AY492" s="279"/>
      <c r="AZ492" s="221"/>
      <c r="BA492" s="225"/>
      <c r="BB492" s="267"/>
      <c r="BC492" s="267"/>
      <c r="BD492" s="267"/>
      <c r="BE492" s="267"/>
      <c r="BF492" s="267"/>
      <c r="BG492" s="213" t="s">
        <v>386</v>
      </c>
      <c r="BH492" s="223">
        <v>-44620</v>
      </c>
      <c r="BI492" s="221" t="s">
        <v>398</v>
      </c>
      <c r="BJ492" s="267"/>
      <c r="BK492" s="267"/>
      <c r="BL492" s="267"/>
      <c r="BM492" s="267"/>
      <c r="BN492" s="221"/>
      <c r="BO492" s="267"/>
      <c r="BP492" s="268" t="s">
        <v>293</v>
      </c>
      <c r="BQ492" s="62" t="s">
        <v>5831</v>
      </c>
      <c r="BR492" s="269">
        <v>44712</v>
      </c>
      <c r="BS492" s="233" t="s">
        <v>5832</v>
      </c>
      <c r="BT492" s="234">
        <v>0</v>
      </c>
      <c r="BU492" s="235" t="s">
        <v>386</v>
      </c>
      <c r="BV492" s="223">
        <v>93</v>
      </c>
      <c r="BW492" s="221" t="s">
        <v>398</v>
      </c>
      <c r="BX492" s="307">
        <v>44722</v>
      </c>
      <c r="BY492" s="291" t="s">
        <v>5806</v>
      </c>
      <c r="BZ492" s="291" t="s">
        <v>1378</v>
      </c>
      <c r="CA492" s="475">
        <v>0</v>
      </c>
      <c r="CB492" s="236" t="s">
        <v>293</v>
      </c>
      <c r="CC492" s="94"/>
      <c r="CD492" s="268" t="s">
        <v>293</v>
      </c>
      <c r="CE492" s="237">
        <v>44819</v>
      </c>
      <c r="CF492" s="26" t="s">
        <v>5833</v>
      </c>
      <c r="CG492" s="43" t="s">
        <v>5834</v>
      </c>
      <c r="CH492" s="250" t="s">
        <v>1236</v>
      </c>
      <c r="CI492" s="124">
        <v>1</v>
      </c>
      <c r="CJ492" s="235" t="str">
        <f t="shared" si="69"/>
        <v>CUMPLIMIENTO TOTAL</v>
      </c>
      <c r="CK492" s="223">
        <f t="shared" si="64"/>
        <v>93</v>
      </c>
      <c r="CL492" s="221" t="str">
        <f t="shared" si="65"/>
        <v>CON TIEMPO</v>
      </c>
      <c r="CM492" s="307">
        <v>44876</v>
      </c>
      <c r="CN492" s="291" t="s">
        <v>5868</v>
      </c>
      <c r="CO492" s="291" t="s">
        <v>409</v>
      </c>
      <c r="CP492" s="108">
        <v>1</v>
      </c>
      <c r="CQ492" s="236" t="s">
        <v>294</v>
      </c>
      <c r="CR492" s="105" t="s">
        <v>390</v>
      </c>
      <c r="CS492" s="249">
        <v>44963</v>
      </c>
      <c r="CT492" s="82" t="s">
        <v>1125</v>
      </c>
      <c r="CU492" s="82" t="s">
        <v>339</v>
      </c>
      <c r="CV492" s="107">
        <v>1</v>
      </c>
      <c r="CW492" s="110">
        <v>1</v>
      </c>
      <c r="CX492" s="235" t="str">
        <f t="shared" si="70"/>
        <v>CUMPLIMIENTO TOTAL</v>
      </c>
      <c r="CY492" s="223" t="str">
        <f t="shared" si="71"/>
        <v>NO APLICA ACCION CERRADA</v>
      </c>
      <c r="CZ492" s="221" t="str">
        <f>(IF(CQ492="CERRADO","NO APLICA ACCION CERRADA",IF(CW492&lt;=0,"VENCIDO",IF(AY492&lt;=$V$5,"POR VENCER","CON TIEMPO"))))</f>
        <v>NO APLICA ACCION CERRADA</v>
      </c>
      <c r="DA492" s="239" t="s">
        <v>328</v>
      </c>
      <c r="DB492" s="82" t="s">
        <v>1125</v>
      </c>
      <c r="DC492" s="82" t="s">
        <v>339</v>
      </c>
      <c r="DD492" s="107">
        <v>1</v>
      </c>
      <c r="DE492" s="97" t="s">
        <v>294</v>
      </c>
      <c r="DF492" s="94"/>
      <c r="QG492" s="145"/>
    </row>
    <row r="493" spans="1:449" s="141" customFormat="1" ht="118.5" hidden="1" customHeight="1">
      <c r="A493" s="252">
        <v>480</v>
      </c>
      <c r="B493" s="253" t="s">
        <v>650</v>
      </c>
      <c r="C493" s="254" t="s">
        <v>269</v>
      </c>
      <c r="D493" s="255" t="s">
        <v>341</v>
      </c>
      <c r="E493" s="786" t="s">
        <v>5813</v>
      </c>
      <c r="F493" s="253" t="s">
        <v>634</v>
      </c>
      <c r="G493" s="253" t="s">
        <v>635</v>
      </c>
      <c r="H493" s="253" t="s">
        <v>338</v>
      </c>
      <c r="I493" s="215" t="s">
        <v>636</v>
      </c>
      <c r="J493" s="215" t="s">
        <v>637</v>
      </c>
      <c r="K493" s="398" t="s">
        <v>638</v>
      </c>
      <c r="L493" s="398" t="s">
        <v>639</v>
      </c>
      <c r="M493" s="216" t="s">
        <v>640</v>
      </c>
      <c r="N493" s="398" t="s">
        <v>641</v>
      </c>
      <c r="O493" s="213" t="s">
        <v>24</v>
      </c>
      <c r="P493" s="213" t="s">
        <v>61</v>
      </c>
      <c r="Q493" s="213" t="s">
        <v>642</v>
      </c>
      <c r="R493" s="213" t="s">
        <v>251</v>
      </c>
      <c r="S493" s="213" t="s">
        <v>5869</v>
      </c>
      <c r="T493" s="213" t="s">
        <v>5870</v>
      </c>
      <c r="U493" s="213">
        <v>86</v>
      </c>
      <c r="V493" s="213">
        <v>2022</v>
      </c>
      <c r="W493" s="213" t="s">
        <v>5871</v>
      </c>
      <c r="X493" s="213" t="s">
        <v>5872</v>
      </c>
      <c r="Y493" s="779" t="s">
        <v>5817</v>
      </c>
      <c r="Z493" s="441" t="s">
        <v>5873</v>
      </c>
      <c r="AA493" s="273">
        <v>1</v>
      </c>
      <c r="AB493" s="441" t="s">
        <v>5819</v>
      </c>
      <c r="AC493" s="216" t="s">
        <v>5820</v>
      </c>
      <c r="AD493" s="789">
        <v>1</v>
      </c>
      <c r="AE493" s="213" t="s">
        <v>5821</v>
      </c>
      <c r="AF493" s="315">
        <v>44683</v>
      </c>
      <c r="AG493" s="315">
        <v>44834</v>
      </c>
      <c r="AH493" s="260">
        <v>44900</v>
      </c>
      <c r="AI493" s="213" t="s">
        <v>309</v>
      </c>
      <c r="AJ493" s="213" t="s">
        <v>309</v>
      </c>
      <c r="AK493" s="213">
        <f t="shared" si="68"/>
        <v>123</v>
      </c>
      <c r="AL493" s="278"/>
      <c r="AM493" s="316"/>
      <c r="AN493" s="316"/>
      <c r="AO493" s="316"/>
      <c r="AP493" s="317"/>
      <c r="AQ493" s="213"/>
      <c r="AR493" s="223"/>
      <c r="AS493" s="279"/>
      <c r="AT493" s="262"/>
      <c r="AU493" s="279"/>
      <c r="AV493" s="221"/>
      <c r="AW493" s="317"/>
      <c r="AX493" s="317"/>
      <c r="AY493" s="279"/>
      <c r="AZ493" s="221"/>
      <c r="BA493" s="225"/>
      <c r="BB493" s="267"/>
      <c r="BC493" s="267"/>
      <c r="BD493" s="267"/>
      <c r="BE493" s="267"/>
      <c r="BF493" s="267"/>
      <c r="BG493" s="213" t="s">
        <v>386</v>
      </c>
      <c r="BH493" s="223">
        <v>-44620</v>
      </c>
      <c r="BI493" s="221" t="s">
        <v>398</v>
      </c>
      <c r="BJ493" s="267"/>
      <c r="BK493" s="267"/>
      <c r="BL493" s="267"/>
      <c r="BM493" s="267"/>
      <c r="BN493" s="221"/>
      <c r="BO493" s="267"/>
      <c r="BP493" s="268" t="s">
        <v>293</v>
      </c>
      <c r="BQ493" s="62" t="s">
        <v>2580</v>
      </c>
      <c r="BR493" s="269">
        <v>44712</v>
      </c>
      <c r="BS493" s="233" t="s">
        <v>3617</v>
      </c>
      <c r="BT493" s="234">
        <v>0</v>
      </c>
      <c r="BU493" s="235" t="s">
        <v>386</v>
      </c>
      <c r="BV493" s="223">
        <v>123</v>
      </c>
      <c r="BW493" s="221" t="s">
        <v>398</v>
      </c>
      <c r="BX493" s="249">
        <v>44725</v>
      </c>
      <c r="BY493" s="94" t="s">
        <v>5874</v>
      </c>
      <c r="BZ493" s="94" t="s">
        <v>722</v>
      </c>
      <c r="CA493" s="108">
        <v>0</v>
      </c>
      <c r="CB493" s="236" t="s">
        <v>293</v>
      </c>
      <c r="CC493" s="94"/>
      <c r="CD493" s="268" t="s">
        <v>293</v>
      </c>
      <c r="CE493" s="237">
        <v>44827</v>
      </c>
      <c r="CF493" s="238" t="s">
        <v>5853</v>
      </c>
      <c r="CG493" s="238" t="s">
        <v>5854</v>
      </c>
      <c r="CH493" s="571" t="s">
        <v>328</v>
      </c>
      <c r="CI493" s="134">
        <v>1</v>
      </c>
      <c r="CJ493" s="235" t="str">
        <f t="shared" si="69"/>
        <v>CUMPLIMIENTO TOTAL</v>
      </c>
      <c r="CK493" s="223">
        <f t="shared" si="64"/>
        <v>123</v>
      </c>
      <c r="CL493" s="221" t="str">
        <f t="shared" si="65"/>
        <v>CON TIEMPO</v>
      </c>
      <c r="CM493" s="443">
        <v>44881</v>
      </c>
      <c r="CN493" s="82" t="s">
        <v>5855</v>
      </c>
      <c r="CO493" s="82" t="s">
        <v>1333</v>
      </c>
      <c r="CP493" s="106">
        <v>1</v>
      </c>
      <c r="CQ493" s="236" t="s">
        <v>294</v>
      </c>
      <c r="CR493" s="105" t="s">
        <v>390</v>
      </c>
      <c r="CS493" s="249">
        <v>44963</v>
      </c>
      <c r="CT493" s="82" t="s">
        <v>1125</v>
      </c>
      <c r="CU493" s="82" t="s">
        <v>339</v>
      </c>
      <c r="CV493" s="107">
        <v>1</v>
      </c>
      <c r="CW493" s="110">
        <v>1</v>
      </c>
      <c r="CX493" s="235" t="str">
        <f t="shared" si="70"/>
        <v>CUMPLIMIENTO TOTAL</v>
      </c>
      <c r="CY493" s="223" t="str">
        <f t="shared" si="71"/>
        <v>NO APLICA ACCION CERRADA</v>
      </c>
      <c r="CZ493" s="221" t="str">
        <f>(IF(CQ493="CERRADO","NO APLICA ACCION CERRADA",IF(CW493&lt;=0,"VENCIDO",IF(AY493&lt;=$V$5,"POR VENCER","CON TIEMPO"))))</f>
        <v>NO APLICA ACCION CERRADA</v>
      </c>
      <c r="DA493" s="239" t="s">
        <v>328</v>
      </c>
      <c r="DB493" s="82" t="s">
        <v>1125</v>
      </c>
      <c r="DC493" s="82" t="s">
        <v>339</v>
      </c>
      <c r="DD493" s="107">
        <v>1</v>
      </c>
      <c r="DE493" s="97" t="s">
        <v>294</v>
      </c>
      <c r="DF493" s="94"/>
      <c r="QG493" s="145"/>
    </row>
    <row r="494" spans="1:449" s="141" customFormat="1" ht="118.5" hidden="1" customHeight="1">
      <c r="A494" s="252">
        <v>481</v>
      </c>
      <c r="B494" s="253" t="s">
        <v>650</v>
      </c>
      <c r="C494" s="254" t="s">
        <v>269</v>
      </c>
      <c r="D494" s="255" t="s">
        <v>341</v>
      </c>
      <c r="E494" s="786" t="s">
        <v>5875</v>
      </c>
      <c r="F494" s="215" t="s">
        <v>650</v>
      </c>
      <c r="G494" s="213" t="s">
        <v>269</v>
      </c>
      <c r="H494" s="213" t="s">
        <v>341</v>
      </c>
      <c r="I494" s="213" t="s">
        <v>651</v>
      </c>
      <c r="J494" s="215" t="s">
        <v>652</v>
      </c>
      <c r="K494" s="215" t="s">
        <v>653</v>
      </c>
      <c r="L494" s="215" t="s">
        <v>654</v>
      </c>
      <c r="M494" s="215" t="s">
        <v>655</v>
      </c>
      <c r="N494" s="215" t="s">
        <v>656</v>
      </c>
      <c r="O494" s="213" t="s">
        <v>24</v>
      </c>
      <c r="P494" s="213" t="s">
        <v>61</v>
      </c>
      <c r="Q494" s="213" t="s">
        <v>657</v>
      </c>
      <c r="R494" s="213" t="s">
        <v>251</v>
      </c>
      <c r="S494" s="213" t="s">
        <v>5876</v>
      </c>
      <c r="T494" s="213" t="s">
        <v>5870</v>
      </c>
      <c r="U494" s="213">
        <v>86</v>
      </c>
      <c r="V494" s="213">
        <v>2022</v>
      </c>
      <c r="W494" s="213" t="s">
        <v>5871</v>
      </c>
      <c r="X494" s="213" t="s">
        <v>5872</v>
      </c>
      <c r="Y494" s="779" t="s">
        <v>5817</v>
      </c>
      <c r="Z494" s="441" t="s">
        <v>5801</v>
      </c>
      <c r="AA494" s="273">
        <v>2</v>
      </c>
      <c r="AB494" s="441" t="s">
        <v>5802</v>
      </c>
      <c r="AC494" s="216" t="s">
        <v>5803</v>
      </c>
      <c r="AD494" s="685">
        <v>1</v>
      </c>
      <c r="AE494" s="213" t="s">
        <v>5804</v>
      </c>
      <c r="AF494" s="315">
        <v>44683</v>
      </c>
      <c r="AG494" s="315">
        <v>44895</v>
      </c>
      <c r="AH494" s="257"/>
      <c r="AI494" s="213" t="s">
        <v>309</v>
      </c>
      <c r="AJ494" s="213" t="s">
        <v>309</v>
      </c>
      <c r="AK494" s="213">
        <f t="shared" si="68"/>
        <v>184</v>
      </c>
      <c r="AL494" s="278"/>
      <c r="AM494" s="316"/>
      <c r="AN494" s="316"/>
      <c r="AO494" s="316"/>
      <c r="AP494" s="317"/>
      <c r="AQ494" s="213"/>
      <c r="AR494" s="223"/>
      <c r="AS494" s="279"/>
      <c r="AT494" s="262"/>
      <c r="AU494" s="279"/>
      <c r="AV494" s="221"/>
      <c r="AW494" s="317"/>
      <c r="AX494" s="317"/>
      <c r="AY494" s="279"/>
      <c r="AZ494" s="221"/>
      <c r="BA494" s="225"/>
      <c r="BB494" s="267"/>
      <c r="BC494" s="267"/>
      <c r="BD494" s="267"/>
      <c r="BE494" s="267"/>
      <c r="BF494" s="267"/>
      <c r="BG494" s="213" t="s">
        <v>386</v>
      </c>
      <c r="BH494" s="223">
        <v>-44620</v>
      </c>
      <c r="BI494" s="221" t="s">
        <v>398</v>
      </c>
      <c r="BJ494" s="267"/>
      <c r="BK494" s="267"/>
      <c r="BL494" s="267"/>
      <c r="BM494" s="267"/>
      <c r="BN494" s="221"/>
      <c r="BO494" s="267"/>
      <c r="BP494" s="268" t="s">
        <v>293</v>
      </c>
      <c r="BQ494" s="62" t="s">
        <v>5831</v>
      </c>
      <c r="BR494" s="269">
        <v>44712</v>
      </c>
      <c r="BS494" s="233" t="s">
        <v>5832</v>
      </c>
      <c r="BT494" s="234">
        <v>0</v>
      </c>
      <c r="BU494" s="235" t="s">
        <v>386</v>
      </c>
      <c r="BV494" s="223">
        <v>184</v>
      </c>
      <c r="BW494" s="221" t="s">
        <v>398</v>
      </c>
      <c r="BX494" s="307">
        <v>44722</v>
      </c>
      <c r="BY494" s="291" t="s">
        <v>5806</v>
      </c>
      <c r="BZ494" s="291" t="s">
        <v>1378</v>
      </c>
      <c r="CA494" s="475">
        <v>0</v>
      </c>
      <c r="CB494" s="236" t="s">
        <v>293</v>
      </c>
      <c r="CC494" s="94"/>
      <c r="CD494" s="268" t="s">
        <v>293</v>
      </c>
      <c r="CE494" s="237">
        <v>44819</v>
      </c>
      <c r="CF494" s="64" t="s">
        <v>5877</v>
      </c>
      <c r="CG494" s="51"/>
      <c r="CH494" s="50" t="s">
        <v>5801</v>
      </c>
      <c r="CI494" s="124">
        <v>0</v>
      </c>
      <c r="CJ494" s="235" t="str">
        <f t="shared" si="69"/>
        <v>SIN AVANCE</v>
      </c>
      <c r="CK494" s="223">
        <f t="shared" si="64"/>
        <v>184</v>
      </c>
      <c r="CL494" s="221" t="str">
        <f t="shared" si="65"/>
        <v>CON TIEMPO</v>
      </c>
      <c r="CM494" s="307">
        <v>44876</v>
      </c>
      <c r="CN494" s="291" t="s">
        <v>5878</v>
      </c>
      <c r="CO494" s="291" t="s">
        <v>409</v>
      </c>
      <c r="CP494" s="116">
        <v>1</v>
      </c>
      <c r="CQ494" s="236" t="s">
        <v>293</v>
      </c>
      <c r="CR494" s="105" t="s">
        <v>390</v>
      </c>
      <c r="CS494" s="249">
        <v>44963</v>
      </c>
      <c r="CT494" s="50" t="s">
        <v>5879</v>
      </c>
      <c r="CU494" s="396" t="s">
        <v>5880</v>
      </c>
      <c r="CV494" s="240"/>
      <c r="CW494" s="103">
        <v>1</v>
      </c>
      <c r="CX494" s="235" t="str">
        <f t="shared" si="70"/>
        <v>CUMPLIMIENTO TOTAL</v>
      </c>
      <c r="CY494" s="223">
        <f t="shared" si="71"/>
        <v>184</v>
      </c>
      <c r="CZ494" s="221" t="str">
        <f>(IF(CQ494="CERRADO","NO APLICA ACCION CERRADA",IF(CY494&lt;=0,"VENCIDO",IF(AY494&lt;=$V$5,"POR VENCER","CON TIEMPO"))))</f>
        <v>POR VENCER</v>
      </c>
      <c r="DA494" s="239">
        <v>44966</v>
      </c>
      <c r="DB494" s="93" t="s">
        <v>5839</v>
      </c>
      <c r="DC494" s="82" t="s">
        <v>3411</v>
      </c>
      <c r="DD494" s="115">
        <v>1</v>
      </c>
      <c r="DE494" s="97" t="s">
        <v>294</v>
      </c>
      <c r="DF494" s="94"/>
      <c r="QG494" s="145"/>
    </row>
    <row r="495" spans="1:449" s="141" customFormat="1" ht="118.5" hidden="1" customHeight="1">
      <c r="A495" s="252">
        <v>482</v>
      </c>
      <c r="B495" s="253" t="s">
        <v>650</v>
      </c>
      <c r="C495" s="254" t="s">
        <v>269</v>
      </c>
      <c r="D495" s="255" t="s">
        <v>341</v>
      </c>
      <c r="E495" s="788" t="s">
        <v>5840</v>
      </c>
      <c r="F495" s="215" t="s">
        <v>650</v>
      </c>
      <c r="G495" s="254" t="s">
        <v>269</v>
      </c>
      <c r="H495" s="215" t="s">
        <v>341</v>
      </c>
      <c r="I495" s="215" t="s">
        <v>651</v>
      </c>
      <c r="J495" s="215" t="s">
        <v>652</v>
      </c>
      <c r="K495" s="215" t="s">
        <v>653</v>
      </c>
      <c r="L495" s="215" t="s">
        <v>654</v>
      </c>
      <c r="M495" s="215" t="s">
        <v>655</v>
      </c>
      <c r="N495" s="215" t="s">
        <v>656</v>
      </c>
      <c r="O495" s="213" t="s">
        <v>24</v>
      </c>
      <c r="P495" s="213" t="s">
        <v>61</v>
      </c>
      <c r="Q495" s="213" t="s">
        <v>657</v>
      </c>
      <c r="R495" s="213" t="s">
        <v>251</v>
      </c>
      <c r="S495" s="213" t="s">
        <v>5881</v>
      </c>
      <c r="T495" s="213" t="s">
        <v>5870</v>
      </c>
      <c r="U495" s="213">
        <v>86</v>
      </c>
      <c r="V495" s="213">
        <v>2022</v>
      </c>
      <c r="W495" s="213" t="s">
        <v>5871</v>
      </c>
      <c r="X495" s="213" t="s">
        <v>5872</v>
      </c>
      <c r="Y495" s="779" t="s">
        <v>5817</v>
      </c>
      <c r="Z495" s="441" t="s">
        <v>5842</v>
      </c>
      <c r="AA495" s="273">
        <v>3</v>
      </c>
      <c r="AB495" s="441" t="s">
        <v>5843</v>
      </c>
      <c r="AC495" s="288" t="s">
        <v>5844</v>
      </c>
      <c r="AD495" s="789">
        <v>1</v>
      </c>
      <c r="AE495" s="213" t="s">
        <v>5845</v>
      </c>
      <c r="AF495" s="315">
        <v>44683</v>
      </c>
      <c r="AG495" s="315">
        <v>44804</v>
      </c>
      <c r="AH495" s="260">
        <v>44900</v>
      </c>
      <c r="AI495" s="213" t="s">
        <v>309</v>
      </c>
      <c r="AJ495" s="213" t="s">
        <v>309</v>
      </c>
      <c r="AK495" s="213">
        <f t="shared" si="68"/>
        <v>93</v>
      </c>
      <c r="AL495" s="278"/>
      <c r="AM495" s="316"/>
      <c r="AN495" s="316"/>
      <c r="AO495" s="316"/>
      <c r="AP495" s="317"/>
      <c r="AQ495" s="213"/>
      <c r="AR495" s="223"/>
      <c r="AS495" s="279"/>
      <c r="AT495" s="262"/>
      <c r="AU495" s="279"/>
      <c r="AV495" s="221"/>
      <c r="AW495" s="317"/>
      <c r="AX495" s="317"/>
      <c r="AY495" s="279"/>
      <c r="AZ495" s="221"/>
      <c r="BA495" s="225"/>
      <c r="BB495" s="267"/>
      <c r="BC495" s="267"/>
      <c r="BD495" s="267"/>
      <c r="BE495" s="267"/>
      <c r="BF495" s="267"/>
      <c r="BG495" s="213" t="s">
        <v>386</v>
      </c>
      <c r="BH495" s="223">
        <v>-44620</v>
      </c>
      <c r="BI495" s="221" t="s">
        <v>398</v>
      </c>
      <c r="BJ495" s="267"/>
      <c r="BK495" s="267"/>
      <c r="BL495" s="267"/>
      <c r="BM495" s="267"/>
      <c r="BN495" s="221"/>
      <c r="BO495" s="267"/>
      <c r="BP495" s="268" t="s">
        <v>293</v>
      </c>
      <c r="BQ495" s="62" t="s">
        <v>5831</v>
      </c>
      <c r="BR495" s="269">
        <v>44712</v>
      </c>
      <c r="BS495" s="233" t="s">
        <v>5832</v>
      </c>
      <c r="BT495" s="234">
        <v>0</v>
      </c>
      <c r="BU495" s="235" t="s">
        <v>386</v>
      </c>
      <c r="BV495" s="223">
        <v>93</v>
      </c>
      <c r="BW495" s="221" t="s">
        <v>398</v>
      </c>
      <c r="BX495" s="307">
        <v>44722</v>
      </c>
      <c r="BY495" s="291" t="s">
        <v>5882</v>
      </c>
      <c r="BZ495" s="291" t="s">
        <v>1378</v>
      </c>
      <c r="CA495" s="475">
        <v>0</v>
      </c>
      <c r="CB495" s="236" t="s">
        <v>293</v>
      </c>
      <c r="CC495" s="94"/>
      <c r="CD495" s="268" t="s">
        <v>293</v>
      </c>
      <c r="CE495" s="237">
        <v>44819</v>
      </c>
      <c r="CF495" s="26" t="s">
        <v>5833</v>
      </c>
      <c r="CG495" s="43" t="s">
        <v>5834</v>
      </c>
      <c r="CH495" s="250" t="s">
        <v>1236</v>
      </c>
      <c r="CI495" s="124">
        <v>1</v>
      </c>
      <c r="CJ495" s="235" t="str">
        <f t="shared" si="69"/>
        <v>CUMPLIMIENTO TOTAL</v>
      </c>
      <c r="CK495" s="223">
        <f t="shared" si="64"/>
        <v>93</v>
      </c>
      <c r="CL495" s="221" t="str">
        <f t="shared" si="65"/>
        <v>CON TIEMPO</v>
      </c>
      <c r="CM495" s="307">
        <v>44876</v>
      </c>
      <c r="CN495" s="291" t="s">
        <v>5883</v>
      </c>
      <c r="CO495" s="291" t="s">
        <v>409</v>
      </c>
      <c r="CP495" s="108">
        <v>1</v>
      </c>
      <c r="CQ495" s="236" t="s">
        <v>294</v>
      </c>
      <c r="CR495" s="105" t="s">
        <v>390</v>
      </c>
      <c r="CS495" s="249">
        <v>44963</v>
      </c>
      <c r="CT495" s="82" t="s">
        <v>1125</v>
      </c>
      <c r="CU495" s="82" t="s">
        <v>339</v>
      </c>
      <c r="CV495" s="107">
        <v>1</v>
      </c>
      <c r="CW495" s="110">
        <v>1</v>
      </c>
      <c r="CX495" s="235" t="str">
        <f t="shared" si="70"/>
        <v>CUMPLIMIENTO TOTAL</v>
      </c>
      <c r="CY495" s="223" t="str">
        <f t="shared" si="71"/>
        <v>NO APLICA ACCION CERRADA</v>
      </c>
      <c r="CZ495" s="221" t="str">
        <f>(IF(CQ495="CERRADO","NO APLICA ACCION CERRADA",IF(CW495&lt;=0,"VENCIDO",IF(AY495&lt;=$V$5,"POR VENCER","CON TIEMPO"))))</f>
        <v>NO APLICA ACCION CERRADA</v>
      </c>
      <c r="DA495" s="239" t="s">
        <v>328</v>
      </c>
      <c r="DB495" s="93" t="s">
        <v>1125</v>
      </c>
      <c r="DC495" s="93" t="s">
        <v>339</v>
      </c>
      <c r="DD495" s="115">
        <v>1</v>
      </c>
      <c r="DE495" s="97" t="s">
        <v>294</v>
      </c>
      <c r="DF495" s="94"/>
      <c r="QG495" s="145"/>
    </row>
    <row r="496" spans="1:449" ht="118.5" hidden="1" customHeight="1">
      <c r="A496" s="252">
        <v>483</v>
      </c>
      <c r="B496" s="253" t="s">
        <v>5884</v>
      </c>
      <c r="C496" s="215" t="s">
        <v>649</v>
      </c>
      <c r="D496" s="213" t="s">
        <v>344</v>
      </c>
      <c r="E496" s="341" t="s">
        <v>5885</v>
      </c>
      <c r="F496" s="215" t="s">
        <v>648</v>
      </c>
      <c r="G496" s="215" t="s">
        <v>649</v>
      </c>
      <c r="H496" s="215" t="s">
        <v>344</v>
      </c>
      <c r="I496" s="215" t="s">
        <v>2978</v>
      </c>
      <c r="J496" s="215" t="s">
        <v>1614</v>
      </c>
      <c r="K496" s="215" t="s">
        <v>758</v>
      </c>
      <c r="L496" s="215" t="s">
        <v>639</v>
      </c>
      <c r="M496" s="215" t="s">
        <v>1615</v>
      </c>
      <c r="N496" s="215" t="s">
        <v>665</v>
      </c>
      <c r="O496" s="213" t="s">
        <v>17</v>
      </c>
      <c r="P496" s="213" t="s">
        <v>5886</v>
      </c>
      <c r="Q496" s="213" t="s">
        <v>482</v>
      </c>
      <c r="R496" s="213" t="s">
        <v>250</v>
      </c>
      <c r="S496" s="213" t="s">
        <v>5887</v>
      </c>
      <c r="T496" s="213" t="s">
        <v>1019</v>
      </c>
      <c r="U496" s="213" t="s">
        <v>5888</v>
      </c>
      <c r="V496" s="213">
        <v>2022</v>
      </c>
      <c r="W496" s="213" t="s">
        <v>5889</v>
      </c>
      <c r="X496" s="213" t="s">
        <v>5890</v>
      </c>
      <c r="Y496" s="245" t="s">
        <v>5891</v>
      </c>
      <c r="Z496" s="464" t="s">
        <v>5892</v>
      </c>
      <c r="AA496" s="213">
        <v>1</v>
      </c>
      <c r="AB496" s="464" t="s">
        <v>5893</v>
      </c>
      <c r="AC496" s="224" t="s">
        <v>5894</v>
      </c>
      <c r="AD496" s="791">
        <v>1</v>
      </c>
      <c r="AE496" s="213" t="s">
        <v>5894</v>
      </c>
      <c r="AF496" s="315">
        <v>44617</v>
      </c>
      <c r="AG496" s="315">
        <v>44920</v>
      </c>
      <c r="AH496" s="257"/>
      <c r="AI496" s="213" t="s">
        <v>309</v>
      </c>
      <c r="AJ496" s="213" t="s">
        <v>309</v>
      </c>
      <c r="AK496" s="213">
        <f t="shared" si="68"/>
        <v>209</v>
      </c>
      <c r="AL496" s="278"/>
      <c r="AM496" s="316"/>
      <c r="AN496" s="316"/>
      <c r="AO496" s="316"/>
      <c r="AP496" s="317"/>
      <c r="AQ496" s="213"/>
      <c r="AR496" s="223"/>
      <c r="AS496" s="279"/>
      <c r="AT496" s="262"/>
      <c r="AU496" s="279"/>
      <c r="AV496" s="221"/>
      <c r="AW496" s="317"/>
      <c r="AX496" s="317"/>
      <c r="AY496" s="279"/>
      <c r="AZ496" s="221"/>
      <c r="BA496" s="225"/>
      <c r="BB496" s="267"/>
      <c r="BC496" s="267"/>
      <c r="BD496" s="267"/>
      <c r="BE496" s="267"/>
      <c r="BF496" s="267"/>
      <c r="BG496" s="213" t="s">
        <v>386</v>
      </c>
      <c r="BH496" s="223">
        <v>-44620</v>
      </c>
      <c r="BI496" s="221" t="s">
        <v>398</v>
      </c>
      <c r="BJ496" s="267"/>
      <c r="BK496" s="267"/>
      <c r="BL496" s="267"/>
      <c r="BM496" s="267"/>
      <c r="BN496" s="221"/>
      <c r="BO496" s="267"/>
      <c r="BP496" s="268" t="s">
        <v>293</v>
      </c>
      <c r="BQ496" s="62" t="s">
        <v>2701</v>
      </c>
      <c r="BR496" s="269">
        <v>44712</v>
      </c>
      <c r="BS496" s="233" t="s">
        <v>4707</v>
      </c>
      <c r="BT496" s="234">
        <v>0</v>
      </c>
      <c r="BU496" s="235" t="s">
        <v>386</v>
      </c>
      <c r="BV496" s="223">
        <v>209</v>
      </c>
      <c r="BW496" s="221" t="s">
        <v>398</v>
      </c>
      <c r="BX496" s="307">
        <v>44729</v>
      </c>
      <c r="BY496" s="291" t="s">
        <v>5618</v>
      </c>
      <c r="BZ496" s="291" t="s">
        <v>5895</v>
      </c>
      <c r="CA496" s="475">
        <v>0</v>
      </c>
      <c r="CB496" s="236" t="s">
        <v>293</v>
      </c>
      <c r="CC496" s="94"/>
      <c r="CD496" s="268" t="s">
        <v>293</v>
      </c>
      <c r="CE496" s="237">
        <v>44823</v>
      </c>
      <c r="CF496" s="238" t="s">
        <v>5896</v>
      </c>
      <c r="CG496" s="238"/>
      <c r="CH496" s="238" t="s">
        <v>5897</v>
      </c>
      <c r="CI496" s="134">
        <v>0</v>
      </c>
      <c r="CJ496" s="235" t="str">
        <f t="shared" si="69"/>
        <v>SIN AVANCE</v>
      </c>
      <c r="CK496" s="223">
        <f t="shared" si="64"/>
        <v>209</v>
      </c>
      <c r="CL496" s="221" t="str">
        <f t="shared" si="65"/>
        <v>CON TIEMPO</v>
      </c>
      <c r="CM496" s="307">
        <v>44878</v>
      </c>
      <c r="CN496" s="291" t="s">
        <v>5898</v>
      </c>
      <c r="CO496" s="291" t="s">
        <v>5899</v>
      </c>
      <c r="CP496" s="475"/>
      <c r="CQ496" s="236" t="s">
        <v>293</v>
      </c>
      <c r="CR496" s="94"/>
      <c r="CS496" s="249">
        <v>44963</v>
      </c>
      <c r="CT496" s="23" t="s">
        <v>5900</v>
      </c>
      <c r="CU496" s="43" t="s">
        <v>5901</v>
      </c>
      <c r="CV496" s="265" t="s">
        <v>776</v>
      </c>
      <c r="CW496" s="129">
        <v>1</v>
      </c>
      <c r="CX496" s="235" t="str">
        <f t="shared" si="70"/>
        <v>CUMPLIMIENTO TOTAL</v>
      </c>
      <c r="CY496" s="223">
        <f t="shared" si="71"/>
        <v>209</v>
      </c>
      <c r="CZ496" s="221" t="str">
        <f t="shared" ref="CZ496:CZ502" si="73">(IF(CQ496="CERRADO","NO APLICA ACCION CERRADA",IF(CY496&lt;=0,"VENCIDO",IF(AY496&lt;=$V$5,"POR VENCER","CON TIEMPO"))))</f>
        <v>POR VENCER</v>
      </c>
      <c r="DA496" s="239">
        <v>44976</v>
      </c>
      <c r="DB496" s="82" t="s">
        <v>5902</v>
      </c>
      <c r="DC496" s="82" t="s">
        <v>1333</v>
      </c>
      <c r="DD496" s="107">
        <v>1</v>
      </c>
      <c r="DE496" s="97" t="s">
        <v>294</v>
      </c>
      <c r="DF496" s="94"/>
      <c r="DG496" s="141"/>
      <c r="DH496" s="141"/>
      <c r="DI496" s="141"/>
      <c r="DJ496" s="141"/>
      <c r="DK496" s="141"/>
      <c r="DL496" s="141"/>
      <c r="DM496" s="141"/>
      <c r="DN496" s="141"/>
      <c r="DO496" s="141"/>
      <c r="DP496" s="141"/>
      <c r="DQ496" s="141"/>
      <c r="DR496" s="141"/>
      <c r="DS496" s="141"/>
      <c r="DT496" s="141"/>
      <c r="DU496" s="141"/>
      <c r="DV496" s="141"/>
      <c r="DW496" s="141"/>
      <c r="DX496" s="141"/>
      <c r="DY496" s="141"/>
      <c r="DZ496" s="141"/>
      <c r="EA496" s="141"/>
      <c r="EB496" s="141"/>
      <c r="EC496" s="141"/>
      <c r="ED496" s="141"/>
      <c r="EE496" s="141"/>
      <c r="EF496" s="141"/>
      <c r="EG496" s="141"/>
      <c r="EH496" s="141"/>
      <c r="EI496" s="141"/>
      <c r="EJ496" s="141"/>
      <c r="EK496" s="141"/>
      <c r="EL496" s="141"/>
      <c r="EM496" s="141"/>
      <c r="EN496" s="141"/>
      <c r="EO496" s="141"/>
      <c r="EP496" s="141"/>
      <c r="EQ496" s="141"/>
      <c r="ER496" s="141"/>
      <c r="ES496" s="141"/>
      <c r="ET496" s="141"/>
      <c r="EU496" s="141"/>
      <c r="EV496" s="141"/>
      <c r="EW496" s="141"/>
      <c r="EX496" s="141"/>
      <c r="EY496" s="141"/>
      <c r="EZ496" s="141"/>
      <c r="FA496" s="141"/>
      <c r="FB496" s="141"/>
      <c r="FC496" s="141"/>
      <c r="FD496" s="141"/>
      <c r="FE496" s="141"/>
      <c r="FF496" s="141"/>
      <c r="FG496" s="141"/>
      <c r="FH496" s="141"/>
      <c r="FI496" s="141"/>
      <c r="FJ496" s="141"/>
      <c r="FK496" s="141"/>
      <c r="FL496" s="141"/>
      <c r="FM496" s="141"/>
      <c r="FN496" s="141"/>
      <c r="FO496" s="141"/>
      <c r="FP496" s="141"/>
      <c r="FQ496" s="141"/>
      <c r="FR496" s="141"/>
      <c r="FS496" s="141"/>
      <c r="FT496" s="141"/>
      <c r="FU496" s="141"/>
      <c r="FV496" s="141"/>
      <c r="FW496" s="141"/>
      <c r="FX496" s="141"/>
      <c r="FY496" s="141"/>
      <c r="FZ496" s="141"/>
      <c r="GA496" s="141"/>
      <c r="GB496" s="141"/>
      <c r="GC496" s="141"/>
      <c r="GD496" s="141"/>
      <c r="GE496" s="141"/>
      <c r="GF496" s="141"/>
      <c r="GG496" s="141"/>
      <c r="GH496" s="141"/>
      <c r="GI496" s="141"/>
      <c r="GJ496" s="141"/>
      <c r="GK496" s="141"/>
      <c r="GL496" s="141"/>
      <c r="GM496" s="141"/>
      <c r="GN496" s="141"/>
      <c r="GO496" s="141"/>
      <c r="GP496" s="141"/>
      <c r="GQ496" s="141"/>
      <c r="GR496" s="141"/>
      <c r="GS496" s="141"/>
      <c r="GT496" s="141"/>
      <c r="GU496" s="141"/>
      <c r="GV496" s="141"/>
      <c r="GW496" s="141"/>
      <c r="GX496" s="141"/>
      <c r="GY496" s="141"/>
      <c r="GZ496" s="141"/>
      <c r="HA496" s="141"/>
      <c r="HB496" s="141"/>
      <c r="HC496" s="141"/>
      <c r="HD496" s="141"/>
      <c r="HE496" s="141"/>
      <c r="HF496" s="141"/>
      <c r="HG496" s="141"/>
      <c r="HH496" s="141"/>
      <c r="HI496" s="141"/>
      <c r="HJ496" s="141"/>
      <c r="HK496" s="141"/>
      <c r="HL496" s="141"/>
      <c r="HM496" s="141"/>
      <c r="HN496" s="141"/>
      <c r="HO496" s="141"/>
      <c r="HP496" s="141"/>
      <c r="HQ496" s="141"/>
      <c r="HR496" s="141"/>
      <c r="HS496" s="141"/>
      <c r="HT496" s="141"/>
      <c r="HU496" s="141"/>
      <c r="HV496" s="141"/>
      <c r="HW496" s="141"/>
      <c r="HX496" s="141"/>
      <c r="HY496" s="141"/>
      <c r="HZ496" s="141"/>
      <c r="IA496" s="141"/>
      <c r="IB496" s="141"/>
      <c r="IC496" s="141"/>
      <c r="ID496" s="141"/>
      <c r="IE496" s="141"/>
      <c r="IF496" s="141"/>
      <c r="IG496" s="141"/>
      <c r="IH496" s="141"/>
      <c r="II496" s="141"/>
      <c r="IJ496" s="141"/>
      <c r="IK496" s="141"/>
      <c r="IL496" s="141"/>
      <c r="IM496" s="141"/>
      <c r="IN496" s="141"/>
      <c r="IO496" s="141"/>
      <c r="IP496" s="141"/>
      <c r="IQ496" s="141"/>
      <c r="IR496" s="141"/>
      <c r="IS496" s="141"/>
      <c r="IT496" s="141"/>
      <c r="IU496" s="141"/>
      <c r="IV496" s="141"/>
      <c r="IW496" s="141"/>
      <c r="IX496" s="141"/>
      <c r="IY496" s="141"/>
      <c r="IZ496" s="141"/>
      <c r="JA496" s="141"/>
      <c r="JB496" s="141"/>
      <c r="JC496" s="141"/>
      <c r="JD496" s="141"/>
      <c r="JE496" s="141"/>
      <c r="JF496" s="141"/>
      <c r="JG496" s="141"/>
      <c r="JH496" s="141"/>
      <c r="JI496" s="141"/>
      <c r="JJ496" s="141"/>
      <c r="JK496" s="141"/>
      <c r="JL496" s="141"/>
      <c r="JM496" s="141"/>
      <c r="JN496" s="141"/>
      <c r="JO496" s="141"/>
      <c r="JP496" s="141"/>
      <c r="JQ496" s="141"/>
      <c r="JR496" s="141"/>
      <c r="JS496" s="141"/>
      <c r="JT496" s="141"/>
      <c r="JU496" s="141"/>
      <c r="JV496" s="141"/>
      <c r="JW496" s="141"/>
      <c r="JX496" s="141"/>
      <c r="JY496" s="141"/>
      <c r="JZ496" s="141"/>
      <c r="KA496" s="141"/>
      <c r="KB496" s="141"/>
      <c r="KC496" s="141"/>
      <c r="KD496" s="141"/>
      <c r="KE496" s="141"/>
      <c r="KF496" s="141"/>
      <c r="KG496" s="141"/>
      <c r="KH496" s="141"/>
      <c r="KI496" s="141"/>
      <c r="KJ496" s="141"/>
      <c r="KK496" s="141"/>
      <c r="KL496" s="141"/>
      <c r="KM496" s="141"/>
      <c r="KN496" s="141"/>
      <c r="KO496" s="141"/>
      <c r="KP496" s="141"/>
      <c r="KQ496" s="141"/>
      <c r="KR496" s="141"/>
      <c r="KS496" s="141"/>
      <c r="KT496" s="141"/>
      <c r="KU496" s="141"/>
      <c r="KV496" s="141"/>
      <c r="KW496" s="141"/>
      <c r="KX496" s="141"/>
      <c r="KY496" s="141"/>
      <c r="KZ496" s="141"/>
      <c r="LA496" s="141"/>
      <c r="LB496" s="141"/>
      <c r="LC496" s="141"/>
      <c r="LD496" s="141"/>
      <c r="LE496" s="141"/>
      <c r="LF496" s="141"/>
      <c r="LG496" s="141"/>
      <c r="LH496" s="141"/>
      <c r="LI496" s="141"/>
      <c r="LJ496" s="141"/>
      <c r="LK496" s="141"/>
      <c r="LL496" s="141"/>
      <c r="LM496" s="141"/>
      <c r="LN496" s="141"/>
      <c r="LO496" s="141"/>
      <c r="LP496" s="141"/>
      <c r="LQ496" s="141"/>
      <c r="LR496" s="141"/>
      <c r="LS496" s="141"/>
      <c r="LT496" s="141"/>
      <c r="LU496" s="141"/>
      <c r="LV496" s="141"/>
      <c r="LW496" s="141"/>
      <c r="LX496" s="141"/>
      <c r="LY496" s="141"/>
      <c r="LZ496" s="141"/>
      <c r="MA496" s="141"/>
      <c r="MB496" s="141"/>
      <c r="MC496" s="141"/>
      <c r="MD496" s="141"/>
      <c r="ME496" s="141"/>
      <c r="MF496" s="141"/>
      <c r="MG496" s="141"/>
      <c r="MH496" s="141"/>
      <c r="MI496" s="141"/>
      <c r="MJ496" s="141"/>
      <c r="MK496" s="141"/>
      <c r="ML496" s="141"/>
      <c r="MM496" s="141"/>
      <c r="MN496" s="141"/>
      <c r="MO496" s="141"/>
      <c r="MP496" s="141"/>
      <c r="MQ496" s="141"/>
      <c r="MR496" s="141"/>
      <c r="MS496" s="141"/>
      <c r="MT496" s="141"/>
      <c r="MU496" s="141"/>
      <c r="MV496" s="141"/>
      <c r="MW496" s="141"/>
      <c r="MX496" s="141"/>
      <c r="MY496" s="141"/>
      <c r="MZ496" s="141"/>
      <c r="NA496" s="141"/>
      <c r="NB496" s="141"/>
      <c r="NC496" s="141"/>
      <c r="ND496" s="141"/>
      <c r="NE496" s="141"/>
      <c r="NF496" s="141"/>
      <c r="NG496" s="141"/>
      <c r="NH496" s="141"/>
      <c r="NI496" s="141"/>
      <c r="NJ496" s="141"/>
      <c r="NK496" s="141"/>
      <c r="NL496" s="141"/>
      <c r="NM496" s="141"/>
      <c r="NN496" s="141"/>
      <c r="NO496" s="141"/>
      <c r="NP496" s="141"/>
      <c r="NQ496" s="141"/>
      <c r="NR496" s="141"/>
      <c r="NS496" s="141"/>
      <c r="NT496" s="141"/>
      <c r="NU496" s="141"/>
      <c r="NV496" s="141"/>
      <c r="NW496" s="141"/>
      <c r="NX496" s="141"/>
      <c r="NY496" s="141"/>
      <c r="NZ496" s="141"/>
      <c r="OA496" s="141"/>
      <c r="OB496" s="141"/>
      <c r="OC496" s="141"/>
      <c r="OD496" s="141"/>
      <c r="OE496" s="141"/>
      <c r="OF496" s="141"/>
      <c r="OG496" s="141"/>
      <c r="OH496" s="141"/>
      <c r="OI496" s="141"/>
      <c r="OJ496" s="141"/>
      <c r="OK496" s="141"/>
      <c r="OL496" s="141"/>
      <c r="OM496" s="141"/>
      <c r="ON496" s="141"/>
      <c r="OO496" s="141"/>
      <c r="OP496" s="141"/>
      <c r="OQ496" s="141"/>
      <c r="OR496" s="141"/>
      <c r="OS496" s="141"/>
      <c r="OT496" s="141"/>
      <c r="OU496" s="141"/>
      <c r="OV496" s="141"/>
      <c r="OW496" s="141"/>
      <c r="OX496" s="141"/>
      <c r="OY496" s="141"/>
      <c r="OZ496" s="141"/>
      <c r="PA496" s="141"/>
      <c r="PB496" s="141"/>
      <c r="PC496" s="141"/>
      <c r="PD496" s="141"/>
      <c r="PE496" s="141"/>
      <c r="PF496" s="141"/>
      <c r="PG496" s="141"/>
      <c r="PH496" s="141"/>
      <c r="PI496" s="141"/>
      <c r="PJ496" s="141"/>
      <c r="PK496" s="141"/>
      <c r="PL496" s="141"/>
      <c r="PM496" s="141"/>
      <c r="PN496" s="141"/>
      <c r="PO496" s="141"/>
      <c r="PP496" s="141"/>
      <c r="PQ496" s="141"/>
      <c r="PR496" s="141"/>
      <c r="PS496" s="141"/>
      <c r="PT496" s="141"/>
      <c r="PU496" s="141"/>
      <c r="PV496" s="141"/>
      <c r="PW496" s="141"/>
      <c r="PX496" s="141"/>
      <c r="PY496" s="141"/>
      <c r="PZ496" s="141"/>
      <c r="QA496" s="141"/>
      <c r="QB496" s="141"/>
      <c r="QC496" s="141"/>
      <c r="QD496" s="141"/>
      <c r="QE496" s="141"/>
      <c r="QF496" s="141"/>
      <c r="QG496" s="141"/>
    </row>
    <row r="497" spans="1:449" ht="118.5" hidden="1" customHeight="1">
      <c r="A497" s="252">
        <v>484</v>
      </c>
      <c r="B497" s="253" t="s">
        <v>5884</v>
      </c>
      <c r="C497" s="215" t="s">
        <v>649</v>
      </c>
      <c r="D497" s="213" t="s">
        <v>344</v>
      </c>
      <c r="E497" s="341" t="s">
        <v>344</v>
      </c>
      <c r="F497" s="215" t="s">
        <v>648</v>
      </c>
      <c r="G497" s="215" t="s">
        <v>649</v>
      </c>
      <c r="H497" s="215" t="s">
        <v>344</v>
      </c>
      <c r="I497" s="215" t="s">
        <v>2978</v>
      </c>
      <c r="J497" s="215" t="s">
        <v>1614</v>
      </c>
      <c r="K497" s="215" t="s">
        <v>758</v>
      </c>
      <c r="L497" s="215" t="s">
        <v>639</v>
      </c>
      <c r="M497" s="215" t="s">
        <v>1615</v>
      </c>
      <c r="N497" s="215" t="s">
        <v>665</v>
      </c>
      <c r="O497" s="213" t="s">
        <v>1163</v>
      </c>
      <c r="P497" s="213" t="s">
        <v>5903</v>
      </c>
      <c r="Q497" s="213" t="s">
        <v>482</v>
      </c>
      <c r="R497" s="213" t="s">
        <v>250</v>
      </c>
      <c r="S497" s="213" t="s">
        <v>5904</v>
      </c>
      <c r="T497" s="213" t="s">
        <v>861</v>
      </c>
      <c r="U497" s="213" t="s">
        <v>5888</v>
      </c>
      <c r="V497" s="213">
        <v>2022</v>
      </c>
      <c r="W497" s="213" t="s">
        <v>5905</v>
      </c>
      <c r="X497" s="213" t="s">
        <v>5906</v>
      </c>
      <c r="Y497" s="245" t="s">
        <v>5907</v>
      </c>
      <c r="Z497" s="464" t="s">
        <v>5908</v>
      </c>
      <c r="AA497" s="213">
        <v>1</v>
      </c>
      <c r="AB497" s="464" t="s">
        <v>5909</v>
      </c>
      <c r="AC497" s="224" t="s">
        <v>5910</v>
      </c>
      <c r="AD497" s="791">
        <v>1</v>
      </c>
      <c r="AE497" s="213" t="s">
        <v>5911</v>
      </c>
      <c r="AF497" s="315">
        <v>44617</v>
      </c>
      <c r="AG497" s="315">
        <v>44925</v>
      </c>
      <c r="AH497" s="257"/>
      <c r="AI497" s="213" t="s">
        <v>309</v>
      </c>
      <c r="AJ497" s="213" t="s">
        <v>309</v>
      </c>
      <c r="AK497" s="213">
        <f t="shared" si="68"/>
        <v>214</v>
      </c>
      <c r="AL497" s="278"/>
      <c r="AM497" s="316"/>
      <c r="AN497" s="316"/>
      <c r="AO497" s="316"/>
      <c r="AP497" s="317"/>
      <c r="AQ497" s="213"/>
      <c r="AR497" s="223"/>
      <c r="AS497" s="279"/>
      <c r="AT497" s="262"/>
      <c r="AU497" s="279"/>
      <c r="AV497" s="221"/>
      <c r="AW497" s="317"/>
      <c r="AX497" s="317"/>
      <c r="AY497" s="279"/>
      <c r="AZ497" s="221"/>
      <c r="BA497" s="225"/>
      <c r="BB497" s="267"/>
      <c r="BC497" s="267"/>
      <c r="BD497" s="267"/>
      <c r="BE497" s="267"/>
      <c r="BF497" s="267"/>
      <c r="BG497" s="213" t="s">
        <v>386</v>
      </c>
      <c r="BH497" s="223">
        <v>-44620</v>
      </c>
      <c r="BI497" s="221" t="s">
        <v>398</v>
      </c>
      <c r="BJ497" s="267"/>
      <c r="BK497" s="267"/>
      <c r="BL497" s="267"/>
      <c r="BM497" s="267"/>
      <c r="BN497" s="221"/>
      <c r="BO497" s="267"/>
      <c r="BP497" s="268" t="s">
        <v>293</v>
      </c>
      <c r="BQ497" s="62" t="s">
        <v>2701</v>
      </c>
      <c r="BR497" s="269">
        <v>44712</v>
      </c>
      <c r="BS497" s="233" t="s">
        <v>4707</v>
      </c>
      <c r="BT497" s="234">
        <v>0</v>
      </c>
      <c r="BU497" s="235" t="s">
        <v>386</v>
      </c>
      <c r="BV497" s="223">
        <v>214</v>
      </c>
      <c r="BW497" s="221" t="s">
        <v>398</v>
      </c>
      <c r="BX497" s="307">
        <v>44729</v>
      </c>
      <c r="BY497" s="291" t="s">
        <v>5618</v>
      </c>
      <c r="BZ497" s="291" t="s">
        <v>1378</v>
      </c>
      <c r="CA497" s="475">
        <v>0</v>
      </c>
      <c r="CB497" s="236" t="s">
        <v>293</v>
      </c>
      <c r="CC497" s="94"/>
      <c r="CD497" s="268" t="s">
        <v>293</v>
      </c>
      <c r="CE497" s="237">
        <v>44823</v>
      </c>
      <c r="CF497" s="238" t="s">
        <v>5896</v>
      </c>
      <c r="CG497" s="238"/>
      <c r="CH497" s="238" t="s">
        <v>5908</v>
      </c>
      <c r="CI497" s="134">
        <v>0</v>
      </c>
      <c r="CJ497" s="235" t="str">
        <f t="shared" si="69"/>
        <v>SIN AVANCE</v>
      </c>
      <c r="CK497" s="223">
        <f t="shared" si="64"/>
        <v>214</v>
      </c>
      <c r="CL497" s="221" t="str">
        <f t="shared" si="65"/>
        <v>CON TIEMPO</v>
      </c>
      <c r="CM497" s="307">
        <v>44878</v>
      </c>
      <c r="CN497" s="291" t="s">
        <v>5898</v>
      </c>
      <c r="CO497" s="291" t="s">
        <v>5899</v>
      </c>
      <c r="CP497" s="475"/>
      <c r="CQ497" s="236" t="s">
        <v>293</v>
      </c>
      <c r="CR497" s="94"/>
      <c r="CS497" s="249">
        <v>44963</v>
      </c>
      <c r="CT497" s="23" t="s">
        <v>5912</v>
      </c>
      <c r="CU497" s="26" t="s">
        <v>5913</v>
      </c>
      <c r="CV497" s="250"/>
      <c r="CW497" s="21">
        <v>0</v>
      </c>
      <c r="CX497" s="235" t="str">
        <f t="shared" si="70"/>
        <v>SIN AVANCE</v>
      </c>
      <c r="CY497" s="223">
        <f t="shared" si="71"/>
        <v>214</v>
      </c>
      <c r="CZ497" s="221" t="str">
        <f t="shared" si="73"/>
        <v>POR VENCER</v>
      </c>
      <c r="DA497" s="239">
        <v>44976</v>
      </c>
      <c r="DB497" s="82" t="s">
        <v>5914</v>
      </c>
      <c r="DC497" s="82" t="s">
        <v>1333</v>
      </c>
      <c r="DD497" s="107">
        <v>0</v>
      </c>
      <c r="DE497" s="97" t="s">
        <v>387</v>
      </c>
      <c r="DF497" s="94"/>
      <c r="DG497" s="141"/>
      <c r="DH497" s="141"/>
      <c r="DI497" s="141"/>
      <c r="DJ497" s="141"/>
      <c r="DK497" s="141"/>
      <c r="DL497" s="141"/>
      <c r="DM497" s="141"/>
      <c r="DN497" s="141"/>
      <c r="DO497" s="141"/>
      <c r="DP497" s="141"/>
      <c r="DQ497" s="141"/>
      <c r="DR497" s="141"/>
      <c r="DS497" s="141"/>
      <c r="DT497" s="141"/>
      <c r="DU497" s="141"/>
      <c r="DV497" s="141"/>
      <c r="DW497" s="141"/>
      <c r="DX497" s="141"/>
      <c r="DY497" s="141"/>
      <c r="DZ497" s="141"/>
      <c r="EA497" s="141"/>
      <c r="EB497" s="141"/>
      <c r="EC497" s="141"/>
      <c r="ED497" s="141"/>
      <c r="EE497" s="141"/>
      <c r="EF497" s="141"/>
      <c r="EG497" s="141"/>
      <c r="EH497" s="141"/>
      <c r="EI497" s="141"/>
      <c r="EJ497" s="141"/>
      <c r="EK497" s="141"/>
      <c r="EL497" s="141"/>
      <c r="EM497" s="141"/>
      <c r="EN497" s="141"/>
      <c r="EO497" s="141"/>
      <c r="EP497" s="141"/>
      <c r="EQ497" s="141"/>
      <c r="ER497" s="141"/>
      <c r="ES497" s="141"/>
      <c r="ET497" s="141"/>
      <c r="EU497" s="141"/>
      <c r="EV497" s="141"/>
      <c r="EW497" s="141"/>
      <c r="EX497" s="141"/>
      <c r="EY497" s="141"/>
      <c r="EZ497" s="141"/>
      <c r="FA497" s="141"/>
      <c r="FB497" s="141"/>
      <c r="FC497" s="141"/>
      <c r="FD497" s="141"/>
      <c r="FE497" s="141"/>
      <c r="FF497" s="141"/>
      <c r="FG497" s="141"/>
      <c r="FH497" s="141"/>
      <c r="FI497" s="141"/>
      <c r="FJ497" s="141"/>
      <c r="FK497" s="141"/>
      <c r="FL497" s="141"/>
      <c r="FM497" s="141"/>
      <c r="FN497" s="141"/>
      <c r="FO497" s="141"/>
      <c r="FP497" s="141"/>
      <c r="FQ497" s="141"/>
      <c r="FR497" s="141"/>
      <c r="FS497" s="141"/>
      <c r="FT497" s="141"/>
      <c r="FU497" s="141"/>
      <c r="FV497" s="141"/>
      <c r="FW497" s="141"/>
      <c r="FX497" s="141"/>
      <c r="FY497" s="141"/>
      <c r="FZ497" s="141"/>
      <c r="GA497" s="141"/>
      <c r="GB497" s="141"/>
      <c r="GC497" s="141"/>
      <c r="GD497" s="141"/>
      <c r="GE497" s="141"/>
      <c r="GF497" s="141"/>
      <c r="GG497" s="141"/>
      <c r="GH497" s="141"/>
      <c r="GI497" s="141"/>
      <c r="GJ497" s="141"/>
      <c r="GK497" s="141"/>
      <c r="GL497" s="141"/>
      <c r="GM497" s="141"/>
      <c r="GN497" s="141"/>
      <c r="GO497" s="141"/>
      <c r="GP497" s="141"/>
      <c r="GQ497" s="141"/>
      <c r="GR497" s="141"/>
      <c r="GS497" s="141"/>
      <c r="GT497" s="141"/>
      <c r="GU497" s="141"/>
      <c r="GV497" s="141"/>
      <c r="GW497" s="141"/>
      <c r="GX497" s="141"/>
      <c r="GY497" s="141"/>
      <c r="GZ497" s="141"/>
      <c r="HA497" s="141"/>
      <c r="HB497" s="141"/>
      <c r="HC497" s="141"/>
      <c r="HD497" s="141"/>
      <c r="HE497" s="141"/>
      <c r="HF497" s="141"/>
      <c r="HG497" s="141"/>
      <c r="HH497" s="141"/>
      <c r="HI497" s="141"/>
      <c r="HJ497" s="141"/>
      <c r="HK497" s="141"/>
      <c r="HL497" s="141"/>
      <c r="HM497" s="141"/>
      <c r="HN497" s="141"/>
      <c r="HO497" s="141"/>
      <c r="HP497" s="141"/>
      <c r="HQ497" s="141"/>
      <c r="HR497" s="141"/>
      <c r="HS497" s="141"/>
      <c r="HT497" s="141"/>
      <c r="HU497" s="141"/>
      <c r="HV497" s="141"/>
      <c r="HW497" s="141"/>
      <c r="HX497" s="141"/>
      <c r="HY497" s="141"/>
      <c r="HZ497" s="141"/>
      <c r="IA497" s="141"/>
      <c r="IB497" s="141"/>
      <c r="IC497" s="141"/>
      <c r="ID497" s="141"/>
      <c r="IE497" s="141"/>
      <c r="IF497" s="141"/>
      <c r="IG497" s="141"/>
      <c r="IH497" s="141"/>
      <c r="II497" s="141"/>
      <c r="IJ497" s="141"/>
      <c r="IK497" s="141"/>
      <c r="IL497" s="141"/>
      <c r="IM497" s="141"/>
      <c r="IN497" s="141"/>
      <c r="IO497" s="141"/>
      <c r="IP497" s="141"/>
      <c r="IQ497" s="141"/>
      <c r="IR497" s="141"/>
      <c r="IS497" s="141"/>
      <c r="IT497" s="141"/>
      <c r="IU497" s="141"/>
      <c r="IV497" s="141"/>
      <c r="IW497" s="141"/>
      <c r="IX497" s="141"/>
      <c r="IY497" s="141"/>
      <c r="IZ497" s="141"/>
      <c r="JA497" s="141"/>
      <c r="JB497" s="141"/>
      <c r="JC497" s="141"/>
      <c r="JD497" s="141"/>
      <c r="JE497" s="141"/>
      <c r="JF497" s="141"/>
      <c r="JG497" s="141"/>
      <c r="JH497" s="141"/>
      <c r="JI497" s="141"/>
      <c r="JJ497" s="141"/>
      <c r="JK497" s="141"/>
      <c r="JL497" s="141"/>
      <c r="JM497" s="141"/>
      <c r="JN497" s="141"/>
      <c r="JO497" s="141"/>
      <c r="JP497" s="141"/>
      <c r="JQ497" s="141"/>
      <c r="JR497" s="141"/>
      <c r="JS497" s="141"/>
      <c r="JT497" s="141"/>
      <c r="JU497" s="141"/>
      <c r="JV497" s="141"/>
      <c r="JW497" s="141"/>
      <c r="JX497" s="141"/>
      <c r="JY497" s="141"/>
      <c r="JZ497" s="141"/>
      <c r="KA497" s="141"/>
      <c r="KB497" s="141"/>
      <c r="KC497" s="141"/>
      <c r="KD497" s="141"/>
      <c r="KE497" s="141"/>
      <c r="KF497" s="141"/>
      <c r="KG497" s="141"/>
      <c r="KH497" s="141"/>
      <c r="KI497" s="141"/>
      <c r="KJ497" s="141"/>
      <c r="KK497" s="141"/>
      <c r="KL497" s="141"/>
      <c r="KM497" s="141"/>
      <c r="KN497" s="141"/>
      <c r="KO497" s="141"/>
      <c r="KP497" s="141"/>
      <c r="KQ497" s="141"/>
      <c r="KR497" s="141"/>
      <c r="KS497" s="141"/>
      <c r="KT497" s="141"/>
      <c r="KU497" s="141"/>
      <c r="KV497" s="141"/>
      <c r="KW497" s="141"/>
      <c r="KX497" s="141"/>
      <c r="KY497" s="141"/>
      <c r="KZ497" s="141"/>
      <c r="LA497" s="141"/>
      <c r="LB497" s="141"/>
      <c r="LC497" s="141"/>
      <c r="LD497" s="141"/>
      <c r="LE497" s="141"/>
      <c r="LF497" s="141"/>
      <c r="LG497" s="141"/>
      <c r="LH497" s="141"/>
      <c r="LI497" s="141"/>
      <c r="LJ497" s="141"/>
      <c r="LK497" s="141"/>
      <c r="LL497" s="141"/>
      <c r="LM497" s="141"/>
      <c r="LN497" s="141"/>
      <c r="LO497" s="141"/>
      <c r="LP497" s="141"/>
      <c r="LQ497" s="141"/>
      <c r="LR497" s="141"/>
      <c r="LS497" s="141"/>
      <c r="LT497" s="141"/>
      <c r="LU497" s="141"/>
      <c r="LV497" s="141"/>
      <c r="LW497" s="141"/>
      <c r="LX497" s="141"/>
      <c r="LY497" s="141"/>
      <c r="LZ497" s="141"/>
      <c r="MA497" s="141"/>
      <c r="MB497" s="141"/>
      <c r="MC497" s="141"/>
      <c r="MD497" s="141"/>
      <c r="ME497" s="141"/>
      <c r="MF497" s="141"/>
      <c r="MG497" s="141"/>
      <c r="MH497" s="141"/>
      <c r="MI497" s="141"/>
      <c r="MJ497" s="141"/>
      <c r="MK497" s="141"/>
      <c r="ML497" s="141"/>
      <c r="MM497" s="141"/>
      <c r="MN497" s="141"/>
      <c r="MO497" s="141"/>
      <c r="MP497" s="141"/>
      <c r="MQ497" s="141"/>
      <c r="MR497" s="141"/>
      <c r="MS497" s="141"/>
      <c r="MT497" s="141"/>
      <c r="MU497" s="141"/>
      <c r="MV497" s="141"/>
      <c r="MW497" s="141"/>
      <c r="MX497" s="141"/>
      <c r="MY497" s="141"/>
      <c r="MZ497" s="141"/>
      <c r="NA497" s="141"/>
      <c r="NB497" s="141"/>
      <c r="NC497" s="141"/>
      <c r="ND497" s="141"/>
      <c r="NE497" s="141"/>
      <c r="NF497" s="141"/>
      <c r="NG497" s="141"/>
      <c r="NH497" s="141"/>
      <c r="NI497" s="141"/>
      <c r="NJ497" s="141"/>
      <c r="NK497" s="141"/>
      <c r="NL497" s="141"/>
      <c r="NM497" s="141"/>
      <c r="NN497" s="141"/>
      <c r="NO497" s="141"/>
      <c r="NP497" s="141"/>
      <c r="NQ497" s="141"/>
      <c r="NR497" s="141"/>
      <c r="NS497" s="141"/>
      <c r="NT497" s="141"/>
      <c r="NU497" s="141"/>
      <c r="NV497" s="141"/>
      <c r="NW497" s="141"/>
      <c r="NX497" s="141"/>
      <c r="NY497" s="141"/>
      <c r="NZ497" s="141"/>
      <c r="OA497" s="141"/>
      <c r="OB497" s="141"/>
      <c r="OC497" s="141"/>
      <c r="OD497" s="141"/>
      <c r="OE497" s="141"/>
      <c r="OF497" s="141"/>
      <c r="OG497" s="141"/>
      <c r="OH497" s="141"/>
      <c r="OI497" s="141"/>
      <c r="OJ497" s="141"/>
      <c r="OK497" s="141"/>
      <c r="OL497" s="141"/>
      <c r="OM497" s="141"/>
      <c r="ON497" s="141"/>
      <c r="OO497" s="141"/>
      <c r="OP497" s="141"/>
      <c r="OQ497" s="141"/>
      <c r="OR497" s="141"/>
      <c r="OS497" s="141"/>
      <c r="OT497" s="141"/>
      <c r="OU497" s="141"/>
      <c r="OV497" s="141"/>
      <c r="OW497" s="141"/>
      <c r="OX497" s="141"/>
      <c r="OY497" s="141"/>
      <c r="OZ497" s="141"/>
      <c r="PA497" s="141"/>
      <c r="PB497" s="141"/>
      <c r="PC497" s="141"/>
      <c r="PD497" s="141"/>
      <c r="PE497" s="141"/>
      <c r="PF497" s="141"/>
      <c r="PG497" s="141"/>
      <c r="PH497" s="141"/>
      <c r="PI497" s="141"/>
      <c r="PJ497" s="141"/>
      <c r="PK497" s="141"/>
      <c r="PL497" s="141"/>
      <c r="PM497" s="141"/>
      <c r="PN497" s="141"/>
      <c r="PO497" s="141"/>
      <c r="PP497" s="141"/>
      <c r="PQ497" s="141"/>
      <c r="PR497" s="141"/>
      <c r="PS497" s="141"/>
      <c r="PT497" s="141"/>
      <c r="PU497" s="141"/>
      <c r="PV497" s="141"/>
      <c r="PW497" s="141"/>
      <c r="PX497" s="141"/>
      <c r="PY497" s="141"/>
      <c r="PZ497" s="141"/>
      <c r="QA497" s="141"/>
      <c r="QB497" s="141"/>
      <c r="QC497" s="141"/>
      <c r="QD497" s="141"/>
      <c r="QE497" s="141"/>
      <c r="QF497" s="141"/>
      <c r="QG497" s="141"/>
    </row>
    <row r="498" spans="1:449" ht="118.5" hidden="1" customHeight="1">
      <c r="A498" s="252">
        <v>485</v>
      </c>
      <c r="B498" s="615" t="s">
        <v>5884</v>
      </c>
      <c r="C498" s="616" t="s">
        <v>649</v>
      </c>
      <c r="D498" s="617" t="s">
        <v>344</v>
      </c>
      <c r="E498" s="792" t="s">
        <v>5915</v>
      </c>
      <c r="F498" s="616" t="s">
        <v>648</v>
      </c>
      <c r="G498" s="616" t="s">
        <v>649</v>
      </c>
      <c r="H498" s="616" t="s">
        <v>344</v>
      </c>
      <c r="I498" s="616" t="s">
        <v>2978</v>
      </c>
      <c r="J498" s="616" t="s">
        <v>1614</v>
      </c>
      <c r="K498" s="616" t="s">
        <v>758</v>
      </c>
      <c r="L498" s="616" t="s">
        <v>639</v>
      </c>
      <c r="M498" s="616" t="s">
        <v>1615</v>
      </c>
      <c r="N498" s="616" t="s">
        <v>665</v>
      </c>
      <c r="O498" s="617" t="s">
        <v>1163</v>
      </c>
      <c r="P498" s="617" t="s">
        <v>5903</v>
      </c>
      <c r="Q498" s="617" t="s">
        <v>482</v>
      </c>
      <c r="R498" s="617" t="s">
        <v>250</v>
      </c>
      <c r="S498" s="617" t="s">
        <v>5916</v>
      </c>
      <c r="T498" s="617" t="s">
        <v>861</v>
      </c>
      <c r="U498" s="617" t="s">
        <v>5888</v>
      </c>
      <c r="V498" s="617">
        <v>2022</v>
      </c>
      <c r="W498" s="617" t="s">
        <v>5905</v>
      </c>
      <c r="X498" s="617" t="s">
        <v>5906</v>
      </c>
      <c r="Y498" s="793" t="s">
        <v>5917</v>
      </c>
      <c r="Z498" s="794" t="s">
        <v>5918</v>
      </c>
      <c r="AA498" s="617">
        <v>2</v>
      </c>
      <c r="AB498" s="794" t="s">
        <v>5919</v>
      </c>
      <c r="AC498" s="795" t="s">
        <v>5920</v>
      </c>
      <c r="AD498" s="796">
        <v>1</v>
      </c>
      <c r="AE498" s="617" t="s">
        <v>5921</v>
      </c>
      <c r="AF498" s="770">
        <v>44617</v>
      </c>
      <c r="AG498" s="771">
        <v>45010</v>
      </c>
      <c r="AH498" s="624"/>
      <c r="AI498" s="617" t="s">
        <v>309</v>
      </c>
      <c r="AJ498" s="617" t="s">
        <v>309</v>
      </c>
      <c r="AK498" s="617">
        <f t="shared" si="68"/>
        <v>299</v>
      </c>
      <c r="AL498" s="753"/>
      <c r="AM498" s="696"/>
      <c r="AN498" s="696"/>
      <c r="AO498" s="696"/>
      <c r="AP498" s="697"/>
      <c r="AQ498" s="617"/>
      <c r="AR498" s="622"/>
      <c r="AS498" s="632"/>
      <c r="AT498" s="623"/>
      <c r="AU498" s="632"/>
      <c r="AV498" s="625"/>
      <c r="AW498" s="697"/>
      <c r="AX498" s="697"/>
      <c r="AY498" s="632"/>
      <c r="AZ498" s="625"/>
      <c r="BA498" s="629"/>
      <c r="BB498" s="630"/>
      <c r="BC498" s="630"/>
      <c r="BD498" s="630"/>
      <c r="BE498" s="630"/>
      <c r="BF498" s="630"/>
      <c r="BG498" s="617" t="s">
        <v>386</v>
      </c>
      <c r="BH498" s="622">
        <v>-44620</v>
      </c>
      <c r="BI498" s="625" t="s">
        <v>398</v>
      </c>
      <c r="BJ498" s="630"/>
      <c r="BK498" s="630"/>
      <c r="BL498" s="630"/>
      <c r="BM498" s="630"/>
      <c r="BN498" s="625"/>
      <c r="BO498" s="630"/>
      <c r="BP498" s="637" t="s">
        <v>293</v>
      </c>
      <c r="BQ498" s="638" t="s">
        <v>2701</v>
      </c>
      <c r="BR498" s="631">
        <v>44712</v>
      </c>
      <c r="BS498" s="632" t="s">
        <v>4707</v>
      </c>
      <c r="BT498" s="639">
        <v>0</v>
      </c>
      <c r="BU498" s="617" t="s">
        <v>386</v>
      </c>
      <c r="BV498" s="622">
        <v>87</v>
      </c>
      <c r="BW498" s="625" t="s">
        <v>398</v>
      </c>
      <c r="BX498" s="698">
        <v>44729</v>
      </c>
      <c r="BY498" s="699" t="s">
        <v>5618</v>
      </c>
      <c r="BZ498" s="699" t="s">
        <v>1378</v>
      </c>
      <c r="CA498" s="756">
        <v>0</v>
      </c>
      <c r="CB498" s="641" t="s">
        <v>293</v>
      </c>
      <c r="CC498" s="113"/>
      <c r="CD498" s="637" t="s">
        <v>293</v>
      </c>
      <c r="CE498" s="642">
        <v>44823</v>
      </c>
      <c r="CF498" s="747" t="s">
        <v>5635</v>
      </c>
      <c r="CG498" s="747"/>
      <c r="CH498" s="797" t="s">
        <v>5922</v>
      </c>
      <c r="CI498" s="798">
        <v>0</v>
      </c>
      <c r="CJ498" s="617" t="str">
        <f t="shared" si="69"/>
        <v>SIN AVANCE</v>
      </c>
      <c r="CK498" s="622">
        <f t="shared" ref="CK498:CK561" si="74">(IF(CD498="CERRADO","NO APLICA ACCION CERRADA",AG498-$Q$6))</f>
        <v>299</v>
      </c>
      <c r="CL498" s="625" t="str">
        <f t="shared" ref="CL498:CL561" si="75">(IF(CD498="CERRADO","NO APLICA ACCION CERRADA",IF(AK498&lt;=0,"VENCIDO",IF(AK498&lt;=$V$5,"POR VENCER","CON TIEMPO"))))</f>
        <v>CON TIEMPO</v>
      </c>
      <c r="CM498" s="698">
        <v>44878</v>
      </c>
      <c r="CN498" s="699" t="s">
        <v>5898</v>
      </c>
      <c r="CO498" s="699" t="s">
        <v>5899</v>
      </c>
      <c r="CP498" s="756"/>
      <c r="CQ498" s="641" t="s">
        <v>387</v>
      </c>
      <c r="CR498" s="113"/>
      <c r="CS498" s="249">
        <v>44963</v>
      </c>
      <c r="CT498" s="23" t="s">
        <v>5923</v>
      </c>
      <c r="CU498" s="26" t="s">
        <v>5913</v>
      </c>
      <c r="CV498" s="250"/>
      <c r="CW498" s="21">
        <v>0</v>
      </c>
      <c r="CX498" s="235" t="str">
        <f t="shared" si="70"/>
        <v>SIN AVANCE</v>
      </c>
      <c r="CY498" s="223">
        <f t="shared" si="71"/>
        <v>299</v>
      </c>
      <c r="CZ498" s="221" t="str">
        <f t="shared" si="73"/>
        <v>POR VENCER</v>
      </c>
      <c r="DA498" s="239">
        <v>44976</v>
      </c>
      <c r="DB498" s="93" t="s">
        <v>5924</v>
      </c>
      <c r="DC498" s="93" t="s">
        <v>1333</v>
      </c>
      <c r="DD498" s="115">
        <v>0</v>
      </c>
      <c r="DE498" s="444" t="s">
        <v>293</v>
      </c>
      <c r="DF498" s="113"/>
      <c r="DG498" s="604"/>
      <c r="DH498" s="604"/>
      <c r="DI498" s="604"/>
      <c r="DJ498" s="604"/>
      <c r="DK498" s="604"/>
      <c r="DL498" s="604"/>
      <c r="DM498" s="604"/>
      <c r="DN498" s="604"/>
      <c r="DO498" s="604"/>
      <c r="DP498" s="604"/>
      <c r="DQ498" s="604"/>
      <c r="DR498" s="604"/>
      <c r="DS498" s="604"/>
      <c r="DT498" s="604"/>
      <c r="DU498" s="604"/>
      <c r="DV498" s="604"/>
      <c r="DW498" s="604"/>
      <c r="DX498" s="604"/>
      <c r="DY498" s="604"/>
      <c r="DZ498" s="604"/>
      <c r="EA498" s="604"/>
      <c r="EB498" s="604"/>
      <c r="EC498" s="604"/>
      <c r="ED498" s="604"/>
      <c r="EE498" s="604"/>
      <c r="EF498" s="604"/>
      <c r="EG498" s="604"/>
      <c r="EH498" s="604"/>
      <c r="EI498" s="604"/>
      <c r="EJ498" s="604"/>
      <c r="EK498" s="604"/>
      <c r="EL498" s="604"/>
      <c r="EM498" s="604"/>
      <c r="EN498" s="604"/>
      <c r="EO498" s="604"/>
      <c r="EP498" s="604"/>
      <c r="EQ498" s="604"/>
      <c r="ER498" s="604"/>
      <c r="ES498" s="604"/>
      <c r="ET498" s="604"/>
      <c r="EU498" s="604"/>
      <c r="EV498" s="604"/>
      <c r="EW498" s="604"/>
      <c r="EX498" s="604"/>
      <c r="EY498" s="604"/>
      <c r="EZ498" s="604"/>
      <c r="FA498" s="604"/>
      <c r="FB498" s="604"/>
      <c r="FC498" s="604"/>
      <c r="FD498" s="604"/>
      <c r="FE498" s="604"/>
      <c r="FF498" s="604"/>
      <c r="FG498" s="604"/>
      <c r="FH498" s="604"/>
      <c r="FI498" s="604"/>
      <c r="FJ498" s="604"/>
      <c r="FK498" s="604"/>
      <c r="FL498" s="604"/>
      <c r="FM498" s="604"/>
      <c r="FN498" s="604"/>
      <c r="FO498" s="604"/>
      <c r="FP498" s="604"/>
      <c r="FQ498" s="604"/>
      <c r="FR498" s="604"/>
      <c r="FS498" s="604"/>
      <c r="FT498" s="604"/>
      <c r="FU498" s="604"/>
      <c r="FV498" s="604"/>
      <c r="FW498" s="604"/>
      <c r="FX498" s="604"/>
      <c r="FY498" s="604"/>
      <c r="FZ498" s="604"/>
      <c r="GA498" s="604"/>
      <c r="GB498" s="604"/>
      <c r="GC498" s="604"/>
      <c r="GD498" s="604"/>
      <c r="GE498" s="604"/>
      <c r="GF498" s="604"/>
      <c r="GG498" s="604"/>
      <c r="GH498" s="604"/>
      <c r="GI498" s="604"/>
      <c r="GJ498" s="604"/>
      <c r="GK498" s="604"/>
      <c r="GL498" s="604"/>
      <c r="GM498" s="604"/>
      <c r="GN498" s="604"/>
      <c r="GO498" s="604"/>
      <c r="GP498" s="604"/>
      <c r="GQ498" s="604"/>
      <c r="GR498" s="604"/>
      <c r="GS498" s="604"/>
      <c r="GT498" s="604"/>
      <c r="GU498" s="604"/>
      <c r="GV498" s="604"/>
      <c r="GW498" s="604"/>
      <c r="GX498" s="604"/>
      <c r="GY498" s="604"/>
      <c r="GZ498" s="604"/>
      <c r="HA498" s="604"/>
      <c r="HB498" s="604"/>
      <c r="HC498" s="604"/>
      <c r="HD498" s="604"/>
      <c r="HE498" s="604"/>
      <c r="HF498" s="604"/>
      <c r="HG498" s="604"/>
      <c r="HH498" s="604"/>
      <c r="HI498" s="604"/>
      <c r="HJ498" s="604"/>
      <c r="HK498" s="604"/>
      <c r="HL498" s="604"/>
      <c r="HM498" s="604"/>
      <c r="HN498" s="604"/>
      <c r="HO498" s="604"/>
      <c r="HP498" s="604"/>
      <c r="HQ498" s="604"/>
      <c r="HR498" s="604"/>
      <c r="HS498" s="604"/>
      <c r="HT498" s="604"/>
      <c r="HU498" s="604"/>
      <c r="HV498" s="604"/>
      <c r="HW498" s="604"/>
      <c r="HX498" s="604"/>
      <c r="HY498" s="604"/>
      <c r="HZ498" s="604"/>
      <c r="IA498" s="604"/>
      <c r="IB498" s="604"/>
      <c r="IC498" s="604"/>
      <c r="ID498" s="604"/>
      <c r="IE498" s="604"/>
      <c r="IF498" s="604"/>
      <c r="IG498" s="604"/>
      <c r="IH498" s="604"/>
      <c r="II498" s="604"/>
      <c r="IJ498" s="604"/>
      <c r="IK498" s="604"/>
      <c r="IL498" s="604"/>
      <c r="IM498" s="604"/>
      <c r="IN498" s="604"/>
      <c r="IO498" s="604"/>
      <c r="IP498" s="604"/>
      <c r="IQ498" s="604"/>
      <c r="IR498" s="604"/>
      <c r="IS498" s="604"/>
      <c r="IT498" s="604"/>
      <c r="IU498" s="604"/>
      <c r="IV498" s="604"/>
      <c r="IW498" s="604"/>
      <c r="IX498" s="604"/>
      <c r="IY498" s="604"/>
      <c r="IZ498" s="604"/>
      <c r="JA498" s="604"/>
      <c r="JB498" s="604"/>
      <c r="JC498" s="604"/>
      <c r="JD498" s="604"/>
      <c r="JE498" s="604"/>
      <c r="JF498" s="604"/>
      <c r="JG498" s="604"/>
      <c r="JH498" s="604"/>
      <c r="JI498" s="604"/>
      <c r="JJ498" s="604"/>
      <c r="JK498" s="604"/>
      <c r="JL498" s="604"/>
      <c r="JM498" s="604"/>
      <c r="JN498" s="604"/>
      <c r="JO498" s="604"/>
      <c r="JP498" s="604"/>
      <c r="JQ498" s="604"/>
      <c r="JR498" s="604"/>
      <c r="JS498" s="604"/>
      <c r="JT498" s="604"/>
      <c r="JU498" s="604"/>
      <c r="JV498" s="604"/>
      <c r="JW498" s="604"/>
      <c r="JX498" s="604"/>
      <c r="JY498" s="604"/>
      <c r="JZ498" s="604"/>
      <c r="KA498" s="604"/>
      <c r="KB498" s="604"/>
      <c r="KC498" s="604"/>
      <c r="KD498" s="604"/>
      <c r="KE498" s="604"/>
      <c r="KF498" s="604"/>
      <c r="KG498" s="604"/>
      <c r="KH498" s="604"/>
      <c r="KI498" s="604"/>
      <c r="KJ498" s="604"/>
      <c r="KK498" s="604"/>
      <c r="KL498" s="604"/>
      <c r="KM498" s="604"/>
      <c r="KN498" s="604"/>
      <c r="KO498" s="604"/>
      <c r="KP498" s="604"/>
      <c r="KQ498" s="604"/>
      <c r="KR498" s="604"/>
      <c r="KS498" s="604"/>
      <c r="KT498" s="604"/>
      <c r="KU498" s="604"/>
      <c r="KV498" s="604"/>
      <c r="KW498" s="604"/>
      <c r="KX498" s="604"/>
      <c r="KY498" s="604"/>
      <c r="KZ498" s="604"/>
      <c r="LA498" s="604"/>
      <c r="LB498" s="604"/>
      <c r="LC498" s="604"/>
      <c r="LD498" s="604"/>
      <c r="LE498" s="604"/>
      <c r="LF498" s="604"/>
      <c r="LG498" s="604"/>
      <c r="LH498" s="604"/>
      <c r="LI498" s="604"/>
      <c r="LJ498" s="604"/>
      <c r="LK498" s="604"/>
      <c r="LL498" s="604"/>
      <c r="LM498" s="604"/>
      <c r="LN498" s="604"/>
      <c r="LO498" s="604"/>
      <c r="LP498" s="604"/>
      <c r="LQ498" s="604"/>
      <c r="LR498" s="604"/>
      <c r="LS498" s="604"/>
      <c r="LT498" s="604"/>
      <c r="LU498" s="604"/>
      <c r="LV498" s="604"/>
      <c r="LW498" s="604"/>
      <c r="LX498" s="604"/>
      <c r="LY498" s="604"/>
      <c r="LZ498" s="604"/>
      <c r="MA498" s="604"/>
      <c r="MB498" s="604"/>
      <c r="MC498" s="604"/>
      <c r="MD498" s="604"/>
      <c r="ME498" s="604"/>
      <c r="MF498" s="604"/>
      <c r="MG498" s="604"/>
      <c r="MH498" s="604"/>
      <c r="MI498" s="604"/>
      <c r="MJ498" s="604"/>
      <c r="MK498" s="604"/>
      <c r="ML498" s="604"/>
      <c r="MM498" s="604"/>
      <c r="MN498" s="604"/>
      <c r="MO498" s="604"/>
      <c r="MP498" s="604"/>
      <c r="MQ498" s="604"/>
      <c r="MR498" s="604"/>
      <c r="MS498" s="604"/>
      <c r="MT498" s="604"/>
      <c r="MU498" s="604"/>
      <c r="MV498" s="604"/>
      <c r="MW498" s="604"/>
      <c r="MX498" s="604"/>
      <c r="MY498" s="604"/>
      <c r="MZ498" s="604"/>
      <c r="NA498" s="604"/>
      <c r="NB498" s="604"/>
      <c r="NC498" s="604"/>
      <c r="ND498" s="604"/>
      <c r="NE498" s="604"/>
      <c r="NF498" s="604"/>
      <c r="NG498" s="604"/>
      <c r="NH498" s="604"/>
      <c r="NI498" s="604"/>
      <c r="NJ498" s="604"/>
      <c r="NK498" s="604"/>
      <c r="NL498" s="604"/>
      <c r="NM498" s="604"/>
      <c r="NN498" s="604"/>
      <c r="NO498" s="604"/>
      <c r="NP498" s="604"/>
      <c r="NQ498" s="604"/>
      <c r="NR498" s="604"/>
      <c r="NS498" s="604"/>
      <c r="NT498" s="604"/>
      <c r="NU498" s="604"/>
      <c r="NV498" s="604"/>
      <c r="NW498" s="604"/>
      <c r="NX498" s="604"/>
      <c r="NY498" s="604"/>
      <c r="NZ498" s="604"/>
      <c r="OA498" s="604"/>
      <c r="OB498" s="604"/>
      <c r="OC498" s="604"/>
      <c r="OD498" s="604"/>
      <c r="OE498" s="604"/>
      <c r="OF498" s="604"/>
      <c r="OG498" s="604"/>
      <c r="OH498" s="604"/>
      <c r="OI498" s="604"/>
      <c r="OJ498" s="604"/>
      <c r="OK498" s="604"/>
      <c r="OL498" s="604"/>
      <c r="OM498" s="604"/>
      <c r="ON498" s="604"/>
      <c r="OO498" s="604"/>
      <c r="OP498" s="604"/>
      <c r="OQ498" s="604"/>
      <c r="OR498" s="604"/>
      <c r="OS498" s="604"/>
      <c r="OT498" s="604"/>
      <c r="OU498" s="604"/>
      <c r="OV498" s="604"/>
      <c r="OW498" s="604"/>
      <c r="OX498" s="604"/>
      <c r="OY498" s="604"/>
      <c r="OZ498" s="604"/>
      <c r="PA498" s="604"/>
      <c r="PB498" s="604"/>
      <c r="PC498" s="604"/>
      <c r="PD498" s="604"/>
      <c r="PE498" s="604"/>
      <c r="PF498" s="604"/>
      <c r="PG498" s="604"/>
      <c r="PH498" s="604"/>
      <c r="PI498" s="604"/>
      <c r="PJ498" s="604"/>
      <c r="PK498" s="604"/>
      <c r="PL498" s="604"/>
      <c r="PM498" s="604"/>
      <c r="PN498" s="604"/>
      <c r="PO498" s="604"/>
      <c r="PP498" s="604"/>
      <c r="PQ498" s="604"/>
      <c r="PR498" s="604"/>
      <c r="PS498" s="604"/>
      <c r="PT498" s="604"/>
      <c r="PU498" s="604"/>
      <c r="PV498" s="604"/>
      <c r="PW498" s="604"/>
      <c r="PX498" s="604"/>
      <c r="PY498" s="604"/>
      <c r="PZ498" s="604"/>
      <c r="QA498" s="604"/>
      <c r="QB498" s="604"/>
      <c r="QC498" s="604"/>
      <c r="QD498" s="604"/>
      <c r="QE498" s="604"/>
      <c r="QF498" s="604"/>
      <c r="QG498" s="604"/>
    </row>
    <row r="499" spans="1:449" ht="118.5" hidden="1" customHeight="1">
      <c r="A499" s="252">
        <v>486</v>
      </c>
      <c r="B499" s="253" t="s">
        <v>5884</v>
      </c>
      <c r="C499" s="215" t="s">
        <v>649</v>
      </c>
      <c r="D499" s="213" t="s">
        <v>344</v>
      </c>
      <c r="E499" s="341" t="s">
        <v>344</v>
      </c>
      <c r="F499" s="215" t="s">
        <v>648</v>
      </c>
      <c r="G499" s="215" t="s">
        <v>649</v>
      </c>
      <c r="H499" s="215" t="s">
        <v>344</v>
      </c>
      <c r="I499" s="215" t="s">
        <v>2978</v>
      </c>
      <c r="J499" s="215" t="s">
        <v>1614</v>
      </c>
      <c r="K499" s="215" t="s">
        <v>758</v>
      </c>
      <c r="L499" s="215" t="s">
        <v>639</v>
      </c>
      <c r="M499" s="215" t="s">
        <v>1615</v>
      </c>
      <c r="N499" s="215" t="s">
        <v>665</v>
      </c>
      <c r="O499" s="213" t="s">
        <v>1163</v>
      </c>
      <c r="P499" s="213" t="s">
        <v>5903</v>
      </c>
      <c r="Q499" s="213" t="s">
        <v>482</v>
      </c>
      <c r="R499" s="213" t="s">
        <v>250</v>
      </c>
      <c r="S499" s="213" t="s">
        <v>5925</v>
      </c>
      <c r="T499" s="213" t="s">
        <v>861</v>
      </c>
      <c r="U499" s="213" t="s">
        <v>5888</v>
      </c>
      <c r="V499" s="213">
        <v>2022</v>
      </c>
      <c r="W499" s="213" t="s">
        <v>5905</v>
      </c>
      <c r="X499" s="213" t="s">
        <v>5906</v>
      </c>
      <c r="Y499" s="245" t="s">
        <v>5926</v>
      </c>
      <c r="Z499" s="464" t="s">
        <v>5927</v>
      </c>
      <c r="AA499" s="213">
        <v>3</v>
      </c>
      <c r="AB499" s="464" t="s">
        <v>5928</v>
      </c>
      <c r="AC499" s="224" t="s">
        <v>5928</v>
      </c>
      <c r="AD499" s="791">
        <v>1</v>
      </c>
      <c r="AE499" s="213" t="s">
        <v>5928</v>
      </c>
      <c r="AF499" s="315">
        <v>44617</v>
      </c>
      <c r="AG499" s="315">
        <v>44920</v>
      </c>
      <c r="AH499" s="257"/>
      <c r="AI499" s="213" t="s">
        <v>309</v>
      </c>
      <c r="AJ499" s="213" t="s">
        <v>309</v>
      </c>
      <c r="AK499" s="213">
        <f t="shared" si="68"/>
        <v>209</v>
      </c>
      <c r="AL499" s="278"/>
      <c r="AM499" s="316"/>
      <c r="AN499" s="316"/>
      <c r="AO499" s="316"/>
      <c r="AP499" s="317"/>
      <c r="AQ499" s="213"/>
      <c r="AR499" s="223"/>
      <c r="AS499" s="279"/>
      <c r="AT499" s="262"/>
      <c r="AU499" s="279"/>
      <c r="AV499" s="221"/>
      <c r="AW499" s="317"/>
      <c r="AX499" s="317"/>
      <c r="AY499" s="279"/>
      <c r="AZ499" s="221"/>
      <c r="BA499" s="225"/>
      <c r="BB499" s="267"/>
      <c r="BC499" s="267"/>
      <c r="BD499" s="267"/>
      <c r="BE499" s="267"/>
      <c r="BF499" s="267"/>
      <c r="BG499" s="213" t="s">
        <v>386</v>
      </c>
      <c r="BH499" s="223">
        <v>-44620</v>
      </c>
      <c r="BI499" s="221" t="s">
        <v>398</v>
      </c>
      <c r="BJ499" s="267"/>
      <c r="BK499" s="267"/>
      <c r="BL499" s="267"/>
      <c r="BM499" s="267"/>
      <c r="BN499" s="221"/>
      <c r="BO499" s="267"/>
      <c r="BP499" s="268" t="s">
        <v>293</v>
      </c>
      <c r="BQ499" s="62" t="s">
        <v>2701</v>
      </c>
      <c r="BR499" s="269">
        <v>44712</v>
      </c>
      <c r="BS499" s="233" t="s">
        <v>4707</v>
      </c>
      <c r="BT499" s="234">
        <v>0</v>
      </c>
      <c r="BU499" s="235" t="s">
        <v>386</v>
      </c>
      <c r="BV499" s="223">
        <v>209</v>
      </c>
      <c r="BW499" s="221" t="s">
        <v>398</v>
      </c>
      <c r="BX499" s="307">
        <v>44729</v>
      </c>
      <c r="BY499" s="291" t="s">
        <v>5618</v>
      </c>
      <c r="BZ499" s="291" t="s">
        <v>1378</v>
      </c>
      <c r="CA499" s="475">
        <v>0</v>
      </c>
      <c r="CB499" s="236" t="s">
        <v>293</v>
      </c>
      <c r="CC499" s="94"/>
      <c r="CD499" s="268" t="s">
        <v>293</v>
      </c>
      <c r="CE499" s="237">
        <v>44823</v>
      </c>
      <c r="CF499" s="238" t="s">
        <v>5896</v>
      </c>
      <c r="CG499" s="238"/>
      <c r="CH499" s="413" t="s">
        <v>5927</v>
      </c>
      <c r="CI499" s="134">
        <v>0</v>
      </c>
      <c r="CJ499" s="235" t="str">
        <f t="shared" si="69"/>
        <v>SIN AVANCE</v>
      </c>
      <c r="CK499" s="223">
        <f t="shared" si="74"/>
        <v>209</v>
      </c>
      <c r="CL499" s="221" t="str">
        <f t="shared" si="75"/>
        <v>CON TIEMPO</v>
      </c>
      <c r="CM499" s="307">
        <v>44878</v>
      </c>
      <c r="CN499" s="291" t="s">
        <v>5898</v>
      </c>
      <c r="CO499" s="291" t="s">
        <v>5899</v>
      </c>
      <c r="CP499" s="475"/>
      <c r="CQ499" s="236" t="s">
        <v>293</v>
      </c>
      <c r="CR499" s="94"/>
      <c r="CS499" s="249">
        <v>44963</v>
      </c>
      <c r="CT499" s="59" t="s">
        <v>5929</v>
      </c>
      <c r="CU499" s="26" t="s">
        <v>5930</v>
      </c>
      <c r="CV499" s="240" t="s">
        <v>5931</v>
      </c>
      <c r="CW499" s="799">
        <v>0.57499999999999996</v>
      </c>
      <c r="CX499" s="235" t="str">
        <f t="shared" si="70"/>
        <v>AVANCE PARCIAL</v>
      </c>
      <c r="CY499" s="223">
        <f t="shared" si="71"/>
        <v>209</v>
      </c>
      <c r="CZ499" s="221" t="str">
        <f t="shared" si="73"/>
        <v>POR VENCER</v>
      </c>
      <c r="DA499" s="239">
        <v>44976</v>
      </c>
      <c r="DB499" s="82" t="s">
        <v>5932</v>
      </c>
      <c r="DC499" s="82" t="s">
        <v>1333</v>
      </c>
      <c r="DD499" s="131">
        <v>0.57499999999999996</v>
      </c>
      <c r="DE499" s="97" t="s">
        <v>387</v>
      </c>
      <c r="DF499" s="94"/>
      <c r="DG499" s="141"/>
      <c r="DH499" s="141"/>
      <c r="DI499" s="141"/>
      <c r="DJ499" s="141"/>
      <c r="DK499" s="141"/>
      <c r="DL499" s="141"/>
      <c r="DM499" s="141"/>
      <c r="DN499" s="141"/>
      <c r="DO499" s="141"/>
      <c r="DP499" s="141"/>
      <c r="DQ499" s="141"/>
      <c r="DR499" s="141"/>
      <c r="DS499" s="141"/>
      <c r="DT499" s="141"/>
      <c r="DU499" s="141"/>
      <c r="DV499" s="141"/>
      <c r="DW499" s="141"/>
      <c r="DX499" s="141"/>
      <c r="DY499" s="141"/>
      <c r="DZ499" s="141"/>
      <c r="EA499" s="141"/>
      <c r="EB499" s="141"/>
      <c r="EC499" s="141"/>
      <c r="ED499" s="141"/>
      <c r="EE499" s="141"/>
      <c r="EF499" s="141"/>
      <c r="EG499" s="141"/>
      <c r="EH499" s="141"/>
      <c r="EI499" s="141"/>
      <c r="EJ499" s="141"/>
      <c r="EK499" s="141"/>
      <c r="EL499" s="141"/>
      <c r="EM499" s="141"/>
      <c r="EN499" s="141"/>
      <c r="EO499" s="141"/>
      <c r="EP499" s="141"/>
      <c r="EQ499" s="141"/>
      <c r="ER499" s="141"/>
      <c r="ES499" s="141"/>
      <c r="ET499" s="141"/>
      <c r="EU499" s="141"/>
      <c r="EV499" s="141"/>
      <c r="EW499" s="141"/>
      <c r="EX499" s="141"/>
      <c r="EY499" s="141"/>
      <c r="EZ499" s="141"/>
      <c r="FA499" s="141"/>
      <c r="FB499" s="141"/>
      <c r="FC499" s="141"/>
      <c r="FD499" s="141"/>
      <c r="FE499" s="141"/>
      <c r="FF499" s="141"/>
      <c r="FG499" s="141"/>
      <c r="FH499" s="141"/>
      <c r="FI499" s="141"/>
      <c r="FJ499" s="141"/>
      <c r="FK499" s="141"/>
      <c r="FL499" s="141"/>
      <c r="FM499" s="141"/>
      <c r="FN499" s="141"/>
      <c r="FO499" s="141"/>
      <c r="FP499" s="141"/>
      <c r="FQ499" s="141"/>
      <c r="FR499" s="141"/>
      <c r="FS499" s="141"/>
      <c r="FT499" s="141"/>
      <c r="FU499" s="141"/>
      <c r="FV499" s="141"/>
      <c r="FW499" s="141"/>
      <c r="FX499" s="141"/>
      <c r="FY499" s="141"/>
      <c r="FZ499" s="141"/>
      <c r="GA499" s="141"/>
      <c r="GB499" s="141"/>
      <c r="GC499" s="141"/>
      <c r="GD499" s="141"/>
      <c r="GE499" s="141"/>
      <c r="GF499" s="141"/>
      <c r="GG499" s="141"/>
      <c r="GH499" s="141"/>
      <c r="GI499" s="141"/>
      <c r="GJ499" s="141"/>
      <c r="GK499" s="141"/>
      <c r="GL499" s="141"/>
      <c r="GM499" s="141"/>
      <c r="GN499" s="141"/>
      <c r="GO499" s="141"/>
      <c r="GP499" s="141"/>
      <c r="GQ499" s="141"/>
      <c r="GR499" s="141"/>
      <c r="GS499" s="141"/>
      <c r="GT499" s="141"/>
      <c r="GU499" s="141"/>
      <c r="GV499" s="141"/>
      <c r="GW499" s="141"/>
      <c r="GX499" s="141"/>
      <c r="GY499" s="141"/>
      <c r="GZ499" s="141"/>
      <c r="HA499" s="141"/>
      <c r="HB499" s="141"/>
      <c r="HC499" s="141"/>
      <c r="HD499" s="141"/>
      <c r="HE499" s="141"/>
      <c r="HF499" s="141"/>
      <c r="HG499" s="141"/>
      <c r="HH499" s="141"/>
      <c r="HI499" s="141"/>
      <c r="HJ499" s="141"/>
      <c r="HK499" s="141"/>
      <c r="HL499" s="141"/>
      <c r="HM499" s="141"/>
      <c r="HN499" s="141"/>
      <c r="HO499" s="141"/>
      <c r="HP499" s="141"/>
      <c r="HQ499" s="141"/>
      <c r="HR499" s="141"/>
      <c r="HS499" s="141"/>
      <c r="HT499" s="141"/>
      <c r="HU499" s="141"/>
      <c r="HV499" s="141"/>
      <c r="HW499" s="141"/>
      <c r="HX499" s="141"/>
      <c r="HY499" s="141"/>
      <c r="HZ499" s="141"/>
      <c r="IA499" s="141"/>
      <c r="IB499" s="141"/>
      <c r="IC499" s="141"/>
      <c r="ID499" s="141"/>
      <c r="IE499" s="141"/>
      <c r="IF499" s="141"/>
      <c r="IG499" s="141"/>
      <c r="IH499" s="141"/>
      <c r="II499" s="141"/>
      <c r="IJ499" s="141"/>
      <c r="IK499" s="141"/>
      <c r="IL499" s="141"/>
      <c r="IM499" s="141"/>
      <c r="IN499" s="141"/>
      <c r="IO499" s="141"/>
      <c r="IP499" s="141"/>
      <c r="IQ499" s="141"/>
      <c r="IR499" s="141"/>
      <c r="IS499" s="141"/>
      <c r="IT499" s="141"/>
      <c r="IU499" s="141"/>
      <c r="IV499" s="141"/>
      <c r="IW499" s="141"/>
      <c r="IX499" s="141"/>
      <c r="IY499" s="141"/>
      <c r="IZ499" s="141"/>
      <c r="JA499" s="141"/>
      <c r="JB499" s="141"/>
      <c r="JC499" s="141"/>
      <c r="JD499" s="141"/>
      <c r="JE499" s="141"/>
      <c r="JF499" s="141"/>
      <c r="JG499" s="141"/>
      <c r="JH499" s="141"/>
      <c r="JI499" s="141"/>
      <c r="JJ499" s="141"/>
      <c r="JK499" s="141"/>
      <c r="JL499" s="141"/>
      <c r="JM499" s="141"/>
      <c r="JN499" s="141"/>
      <c r="JO499" s="141"/>
      <c r="JP499" s="141"/>
      <c r="JQ499" s="141"/>
      <c r="JR499" s="141"/>
      <c r="JS499" s="141"/>
      <c r="JT499" s="141"/>
      <c r="JU499" s="141"/>
      <c r="JV499" s="141"/>
      <c r="JW499" s="141"/>
      <c r="JX499" s="141"/>
      <c r="JY499" s="141"/>
      <c r="JZ499" s="141"/>
      <c r="KA499" s="141"/>
      <c r="KB499" s="141"/>
      <c r="KC499" s="141"/>
      <c r="KD499" s="141"/>
      <c r="KE499" s="141"/>
      <c r="KF499" s="141"/>
      <c r="KG499" s="141"/>
      <c r="KH499" s="141"/>
      <c r="KI499" s="141"/>
      <c r="KJ499" s="141"/>
      <c r="KK499" s="141"/>
      <c r="KL499" s="141"/>
      <c r="KM499" s="141"/>
      <c r="KN499" s="141"/>
      <c r="KO499" s="141"/>
      <c r="KP499" s="141"/>
      <c r="KQ499" s="141"/>
      <c r="KR499" s="141"/>
      <c r="KS499" s="141"/>
      <c r="KT499" s="141"/>
      <c r="KU499" s="141"/>
      <c r="KV499" s="141"/>
      <c r="KW499" s="141"/>
      <c r="KX499" s="141"/>
      <c r="KY499" s="141"/>
      <c r="KZ499" s="141"/>
      <c r="LA499" s="141"/>
      <c r="LB499" s="141"/>
      <c r="LC499" s="141"/>
      <c r="LD499" s="141"/>
      <c r="LE499" s="141"/>
      <c r="LF499" s="141"/>
      <c r="LG499" s="141"/>
      <c r="LH499" s="141"/>
      <c r="LI499" s="141"/>
      <c r="LJ499" s="141"/>
      <c r="LK499" s="141"/>
      <c r="LL499" s="141"/>
      <c r="LM499" s="141"/>
      <c r="LN499" s="141"/>
      <c r="LO499" s="141"/>
      <c r="LP499" s="141"/>
      <c r="LQ499" s="141"/>
      <c r="LR499" s="141"/>
      <c r="LS499" s="141"/>
      <c r="LT499" s="141"/>
      <c r="LU499" s="141"/>
      <c r="LV499" s="141"/>
      <c r="LW499" s="141"/>
      <c r="LX499" s="141"/>
      <c r="LY499" s="141"/>
      <c r="LZ499" s="141"/>
      <c r="MA499" s="141"/>
      <c r="MB499" s="141"/>
      <c r="MC499" s="141"/>
      <c r="MD499" s="141"/>
      <c r="ME499" s="141"/>
      <c r="MF499" s="141"/>
      <c r="MG499" s="141"/>
      <c r="MH499" s="141"/>
      <c r="MI499" s="141"/>
      <c r="MJ499" s="141"/>
      <c r="MK499" s="141"/>
      <c r="ML499" s="141"/>
      <c r="MM499" s="141"/>
      <c r="MN499" s="141"/>
      <c r="MO499" s="141"/>
      <c r="MP499" s="141"/>
      <c r="MQ499" s="141"/>
      <c r="MR499" s="141"/>
      <c r="MS499" s="141"/>
      <c r="MT499" s="141"/>
      <c r="MU499" s="141"/>
      <c r="MV499" s="141"/>
      <c r="MW499" s="141"/>
      <c r="MX499" s="141"/>
      <c r="MY499" s="141"/>
      <c r="MZ499" s="141"/>
      <c r="NA499" s="141"/>
      <c r="NB499" s="141"/>
      <c r="NC499" s="141"/>
      <c r="ND499" s="141"/>
      <c r="NE499" s="141"/>
      <c r="NF499" s="141"/>
      <c r="NG499" s="141"/>
      <c r="NH499" s="141"/>
      <c r="NI499" s="141"/>
      <c r="NJ499" s="141"/>
      <c r="NK499" s="141"/>
      <c r="NL499" s="141"/>
      <c r="NM499" s="141"/>
      <c r="NN499" s="141"/>
      <c r="NO499" s="141"/>
      <c r="NP499" s="141"/>
      <c r="NQ499" s="141"/>
      <c r="NR499" s="141"/>
      <c r="NS499" s="141"/>
      <c r="NT499" s="141"/>
      <c r="NU499" s="141"/>
      <c r="NV499" s="141"/>
      <c r="NW499" s="141"/>
      <c r="NX499" s="141"/>
      <c r="NY499" s="141"/>
      <c r="NZ499" s="141"/>
      <c r="OA499" s="141"/>
      <c r="OB499" s="141"/>
      <c r="OC499" s="141"/>
      <c r="OD499" s="141"/>
      <c r="OE499" s="141"/>
      <c r="OF499" s="141"/>
      <c r="OG499" s="141"/>
      <c r="OH499" s="141"/>
      <c r="OI499" s="141"/>
      <c r="OJ499" s="141"/>
      <c r="OK499" s="141"/>
      <c r="OL499" s="141"/>
      <c r="OM499" s="141"/>
      <c r="ON499" s="141"/>
      <c r="OO499" s="141"/>
      <c r="OP499" s="141"/>
      <c r="OQ499" s="141"/>
      <c r="OR499" s="141"/>
      <c r="OS499" s="141"/>
      <c r="OT499" s="141"/>
      <c r="OU499" s="141"/>
      <c r="OV499" s="141"/>
      <c r="OW499" s="141"/>
      <c r="OX499" s="141"/>
      <c r="OY499" s="141"/>
      <c r="OZ499" s="141"/>
      <c r="PA499" s="141"/>
      <c r="PB499" s="141"/>
      <c r="PC499" s="141"/>
      <c r="PD499" s="141"/>
      <c r="PE499" s="141"/>
      <c r="PF499" s="141"/>
      <c r="PG499" s="141"/>
      <c r="PH499" s="141"/>
      <c r="PI499" s="141"/>
      <c r="PJ499" s="141"/>
      <c r="PK499" s="141"/>
      <c r="PL499" s="141"/>
      <c r="PM499" s="141"/>
      <c r="PN499" s="141"/>
      <c r="PO499" s="141"/>
      <c r="PP499" s="141"/>
      <c r="PQ499" s="141"/>
      <c r="PR499" s="141"/>
      <c r="PS499" s="141"/>
      <c r="PT499" s="141"/>
      <c r="PU499" s="141"/>
      <c r="PV499" s="141"/>
      <c r="PW499" s="141"/>
      <c r="PX499" s="141"/>
      <c r="PY499" s="141"/>
      <c r="PZ499" s="141"/>
      <c r="QA499" s="141"/>
      <c r="QB499" s="141"/>
      <c r="QC499" s="141"/>
      <c r="QD499" s="141"/>
      <c r="QE499" s="141"/>
      <c r="QF499" s="141"/>
      <c r="QG499" s="141"/>
    </row>
    <row r="500" spans="1:449" s="141" customFormat="1" ht="118.5" hidden="1" customHeight="1">
      <c r="A500" s="252">
        <v>487</v>
      </c>
      <c r="B500" s="253" t="s">
        <v>5884</v>
      </c>
      <c r="C500" s="215" t="s">
        <v>649</v>
      </c>
      <c r="D500" s="213" t="s">
        <v>344</v>
      </c>
      <c r="E500" s="341" t="s">
        <v>5601</v>
      </c>
      <c r="F500" s="215" t="s">
        <v>648</v>
      </c>
      <c r="G500" s="215" t="s">
        <v>649</v>
      </c>
      <c r="H500" s="215" t="s">
        <v>344</v>
      </c>
      <c r="I500" s="215" t="s">
        <v>2978</v>
      </c>
      <c r="J500" s="215" t="s">
        <v>1614</v>
      </c>
      <c r="K500" s="215" t="s">
        <v>758</v>
      </c>
      <c r="L500" s="215" t="s">
        <v>639</v>
      </c>
      <c r="M500" s="215" t="s">
        <v>1615</v>
      </c>
      <c r="N500" s="215" t="s">
        <v>665</v>
      </c>
      <c r="O500" s="213" t="s">
        <v>88</v>
      </c>
      <c r="P500" s="213" t="s">
        <v>5933</v>
      </c>
      <c r="Q500" s="213" t="s">
        <v>482</v>
      </c>
      <c r="R500" s="213" t="s">
        <v>250</v>
      </c>
      <c r="S500" s="213" t="s">
        <v>5934</v>
      </c>
      <c r="T500" s="213" t="s">
        <v>883</v>
      </c>
      <c r="U500" s="213" t="s">
        <v>5888</v>
      </c>
      <c r="V500" s="213">
        <v>2022</v>
      </c>
      <c r="W500" s="213" t="s">
        <v>5935</v>
      </c>
      <c r="X500" s="213" t="s">
        <v>5936</v>
      </c>
      <c r="Y500" s="296" t="s">
        <v>5606</v>
      </c>
      <c r="Z500" s="464" t="s">
        <v>5606</v>
      </c>
      <c r="AA500" s="213">
        <v>1</v>
      </c>
      <c r="AB500" s="464" t="s">
        <v>5607</v>
      </c>
      <c r="AC500" s="224" t="s">
        <v>5608</v>
      </c>
      <c r="AD500" s="791">
        <v>1</v>
      </c>
      <c r="AE500" s="213" t="s">
        <v>5609</v>
      </c>
      <c r="AF500" s="315">
        <v>44617</v>
      </c>
      <c r="AG500" s="315">
        <v>44895</v>
      </c>
      <c r="AH500" s="257"/>
      <c r="AI500" s="213" t="s">
        <v>309</v>
      </c>
      <c r="AJ500" s="213" t="s">
        <v>309</v>
      </c>
      <c r="AK500" s="213">
        <f t="shared" si="68"/>
        <v>184</v>
      </c>
      <c r="AL500" s="278"/>
      <c r="AM500" s="316"/>
      <c r="AN500" s="316"/>
      <c r="AO500" s="316"/>
      <c r="AP500" s="317"/>
      <c r="AQ500" s="213"/>
      <c r="AR500" s="223"/>
      <c r="AS500" s="279"/>
      <c r="AT500" s="262"/>
      <c r="AU500" s="279"/>
      <c r="AV500" s="221"/>
      <c r="AW500" s="317"/>
      <c r="AX500" s="317"/>
      <c r="AY500" s="279"/>
      <c r="AZ500" s="221"/>
      <c r="BA500" s="225"/>
      <c r="BB500" s="267"/>
      <c r="BC500" s="267"/>
      <c r="BD500" s="267"/>
      <c r="BE500" s="267"/>
      <c r="BF500" s="267"/>
      <c r="BG500" s="213" t="s">
        <v>386</v>
      </c>
      <c r="BH500" s="223">
        <v>-44620</v>
      </c>
      <c r="BI500" s="221" t="s">
        <v>398</v>
      </c>
      <c r="BJ500" s="267"/>
      <c r="BK500" s="267"/>
      <c r="BL500" s="267"/>
      <c r="BM500" s="267"/>
      <c r="BN500" s="221"/>
      <c r="BO500" s="267"/>
      <c r="BP500" s="268" t="s">
        <v>293</v>
      </c>
      <c r="BQ500" s="62" t="s">
        <v>2701</v>
      </c>
      <c r="BR500" s="269">
        <v>44712</v>
      </c>
      <c r="BS500" s="233" t="s">
        <v>4707</v>
      </c>
      <c r="BT500" s="234">
        <v>0</v>
      </c>
      <c r="BU500" s="235" t="s">
        <v>386</v>
      </c>
      <c r="BV500" s="223">
        <v>184</v>
      </c>
      <c r="BW500" s="221" t="s">
        <v>398</v>
      </c>
      <c r="BX500" s="307">
        <v>44729</v>
      </c>
      <c r="BY500" s="291" t="s">
        <v>5618</v>
      </c>
      <c r="BZ500" s="291" t="s">
        <v>1378</v>
      </c>
      <c r="CA500" s="475">
        <v>0</v>
      </c>
      <c r="CB500" s="236" t="s">
        <v>293</v>
      </c>
      <c r="CC500" s="94"/>
      <c r="CD500" s="268" t="s">
        <v>293</v>
      </c>
      <c r="CE500" s="237">
        <v>44823</v>
      </c>
      <c r="CF500" s="238" t="s">
        <v>5896</v>
      </c>
      <c r="CG500" s="238"/>
      <c r="CH500" s="413" t="s">
        <v>5606</v>
      </c>
      <c r="CI500" s="134">
        <v>0</v>
      </c>
      <c r="CJ500" s="235" t="str">
        <f t="shared" si="69"/>
        <v>SIN AVANCE</v>
      </c>
      <c r="CK500" s="223">
        <f t="shared" si="74"/>
        <v>184</v>
      </c>
      <c r="CL500" s="221" t="str">
        <f t="shared" si="75"/>
        <v>CON TIEMPO</v>
      </c>
      <c r="CM500" s="307">
        <v>44878</v>
      </c>
      <c r="CN500" s="291" t="s">
        <v>5898</v>
      </c>
      <c r="CO500" s="291" t="s">
        <v>5899</v>
      </c>
      <c r="CP500" s="475"/>
      <c r="CQ500" s="236" t="s">
        <v>293</v>
      </c>
      <c r="CR500" s="94"/>
      <c r="CS500" s="249">
        <v>44963</v>
      </c>
      <c r="CT500" s="23" t="s">
        <v>5937</v>
      </c>
      <c r="CU500" s="64" t="s">
        <v>5938</v>
      </c>
      <c r="CV500" s="240" t="s">
        <v>5939</v>
      </c>
      <c r="CW500" s="21">
        <v>0.5</v>
      </c>
      <c r="CX500" s="235" t="str">
        <f t="shared" si="70"/>
        <v>AVANCE PARCIAL</v>
      </c>
      <c r="CY500" s="223">
        <f t="shared" si="71"/>
        <v>184</v>
      </c>
      <c r="CZ500" s="221" t="str">
        <f t="shared" si="73"/>
        <v>POR VENCER</v>
      </c>
      <c r="DA500" s="239">
        <v>44976</v>
      </c>
      <c r="DB500" s="82" t="s">
        <v>5940</v>
      </c>
      <c r="DC500" s="82" t="s">
        <v>1333</v>
      </c>
      <c r="DD500" s="107">
        <v>0.5</v>
      </c>
      <c r="DE500" s="97" t="s">
        <v>387</v>
      </c>
      <c r="DF500" s="94"/>
    </row>
    <row r="501" spans="1:449" s="141" customFormat="1" ht="118.5" hidden="1" customHeight="1">
      <c r="A501" s="252">
        <v>488</v>
      </c>
      <c r="B501" s="253" t="s">
        <v>5884</v>
      </c>
      <c r="C501" s="215" t="s">
        <v>649</v>
      </c>
      <c r="D501" s="213" t="s">
        <v>344</v>
      </c>
      <c r="E501" s="341" t="s">
        <v>5941</v>
      </c>
      <c r="F501" s="253" t="s">
        <v>614</v>
      </c>
      <c r="G501" s="256" t="s">
        <v>269</v>
      </c>
      <c r="H501" s="213" t="s">
        <v>341</v>
      </c>
      <c r="I501" s="215" t="s">
        <v>615</v>
      </c>
      <c r="J501" s="288" t="s">
        <v>1614</v>
      </c>
      <c r="K501" s="395" t="s">
        <v>638</v>
      </c>
      <c r="L501" s="395" t="s">
        <v>639</v>
      </c>
      <c r="M501" s="288" t="s">
        <v>664</v>
      </c>
      <c r="N501" s="395" t="s">
        <v>665</v>
      </c>
      <c r="O501" s="213" t="s">
        <v>17</v>
      </c>
      <c r="P501" s="213" t="s">
        <v>19</v>
      </c>
      <c r="Q501" s="213" t="s">
        <v>666</v>
      </c>
      <c r="R501" s="213" t="s">
        <v>250</v>
      </c>
      <c r="S501" s="213" t="s">
        <v>5942</v>
      </c>
      <c r="T501" s="255" t="s">
        <v>932</v>
      </c>
      <c r="U501" s="213" t="s">
        <v>5888</v>
      </c>
      <c r="V501" s="213">
        <v>2022</v>
      </c>
      <c r="W501" s="213" t="s">
        <v>5943</v>
      </c>
      <c r="X501" s="284" t="s">
        <v>5944</v>
      </c>
      <c r="Y501" s="214" t="s">
        <v>5945</v>
      </c>
      <c r="Z501" s="284" t="s">
        <v>5946</v>
      </c>
      <c r="AA501" s="255">
        <v>1</v>
      </c>
      <c r="AB501" s="213" t="s">
        <v>5947</v>
      </c>
      <c r="AC501" s="213" t="s">
        <v>5948</v>
      </c>
      <c r="AD501" s="683">
        <v>1</v>
      </c>
      <c r="AE501" s="213" t="s">
        <v>5947</v>
      </c>
      <c r="AF501" s="315">
        <v>44621</v>
      </c>
      <c r="AG501" s="315">
        <v>44864</v>
      </c>
      <c r="AH501" s="257"/>
      <c r="AI501" s="213" t="s">
        <v>309</v>
      </c>
      <c r="AJ501" s="213" t="s">
        <v>309</v>
      </c>
      <c r="AK501" s="213">
        <f t="shared" si="68"/>
        <v>153</v>
      </c>
      <c r="AL501" s="278"/>
      <c r="AM501" s="316"/>
      <c r="AN501" s="316"/>
      <c r="AO501" s="316"/>
      <c r="AP501" s="317"/>
      <c r="AQ501" s="213"/>
      <c r="AR501" s="223"/>
      <c r="AS501" s="279"/>
      <c r="AT501" s="262"/>
      <c r="AU501" s="279"/>
      <c r="AV501" s="221"/>
      <c r="AW501" s="317"/>
      <c r="AX501" s="317"/>
      <c r="AY501" s="279"/>
      <c r="AZ501" s="221"/>
      <c r="BA501" s="225"/>
      <c r="BB501" s="267"/>
      <c r="BC501" s="267"/>
      <c r="BD501" s="267"/>
      <c r="BE501" s="267"/>
      <c r="BF501" s="267"/>
      <c r="BG501" s="213" t="s">
        <v>386</v>
      </c>
      <c r="BH501" s="223">
        <v>-44620</v>
      </c>
      <c r="BI501" s="221" t="s">
        <v>398</v>
      </c>
      <c r="BJ501" s="267"/>
      <c r="BK501" s="267"/>
      <c r="BL501" s="267"/>
      <c r="BM501" s="267"/>
      <c r="BN501" s="221"/>
      <c r="BO501" s="267"/>
      <c r="BP501" s="268" t="s">
        <v>293</v>
      </c>
      <c r="BQ501" s="62" t="s">
        <v>5949</v>
      </c>
      <c r="BR501" s="269">
        <v>44712</v>
      </c>
      <c r="BS501" s="233" t="s">
        <v>5950</v>
      </c>
      <c r="BT501" s="234">
        <v>0.25</v>
      </c>
      <c r="BU501" s="235" t="s">
        <v>435</v>
      </c>
      <c r="BV501" s="223">
        <v>153</v>
      </c>
      <c r="BW501" s="221" t="s">
        <v>398</v>
      </c>
      <c r="BX501" s="312" t="s">
        <v>1178</v>
      </c>
      <c r="BY501" s="570" t="s">
        <v>5951</v>
      </c>
      <c r="BZ501" s="105" t="s">
        <v>402</v>
      </c>
      <c r="CA501" s="106">
        <v>0.25</v>
      </c>
      <c r="CB501" s="236" t="s">
        <v>293</v>
      </c>
      <c r="CC501" s="94"/>
      <c r="CD501" s="268" t="s">
        <v>293</v>
      </c>
      <c r="CE501" s="237">
        <v>44818</v>
      </c>
      <c r="CF501" s="53" t="s">
        <v>5952</v>
      </c>
      <c r="CG501" s="54" t="s">
        <v>5953</v>
      </c>
      <c r="CH501" s="398" t="s">
        <v>328</v>
      </c>
      <c r="CI501" s="685">
        <v>1</v>
      </c>
      <c r="CJ501" s="235" t="str">
        <f t="shared" si="69"/>
        <v>CUMPLIMIENTO TOTAL</v>
      </c>
      <c r="CK501" s="223">
        <f t="shared" si="74"/>
        <v>153</v>
      </c>
      <c r="CL501" s="221" t="str">
        <f t="shared" si="75"/>
        <v>CON TIEMPO</v>
      </c>
      <c r="CM501" s="613">
        <v>44880</v>
      </c>
      <c r="CN501" s="297" t="s">
        <v>5954</v>
      </c>
      <c r="CO501" s="614" t="s">
        <v>402</v>
      </c>
      <c r="CP501" s="106">
        <v>0</v>
      </c>
      <c r="CQ501" s="236" t="s">
        <v>293</v>
      </c>
      <c r="CR501" s="94"/>
      <c r="CS501" s="249">
        <v>44963</v>
      </c>
      <c r="CT501" s="52" t="s">
        <v>5955</v>
      </c>
      <c r="CU501" s="27" t="s">
        <v>5956</v>
      </c>
      <c r="CV501" s="265" t="s">
        <v>776</v>
      </c>
      <c r="CW501" s="129">
        <v>1</v>
      </c>
      <c r="CX501" s="235" t="str">
        <f t="shared" si="70"/>
        <v>CUMPLIMIENTO TOTAL</v>
      </c>
      <c r="CY501" s="223">
        <f t="shared" si="71"/>
        <v>153</v>
      </c>
      <c r="CZ501" s="221" t="str">
        <f t="shared" si="73"/>
        <v>POR VENCER</v>
      </c>
      <c r="DA501" s="542">
        <v>44972</v>
      </c>
      <c r="DB501" s="83" t="s">
        <v>5957</v>
      </c>
      <c r="DC501" s="86" t="s">
        <v>1747</v>
      </c>
      <c r="DD501" s="508">
        <v>1</v>
      </c>
      <c r="DE501" s="97" t="s">
        <v>294</v>
      </c>
      <c r="DF501" s="94"/>
    </row>
    <row r="502" spans="1:449" s="141" customFormat="1" ht="118.5" hidden="1" customHeight="1">
      <c r="A502" s="252">
        <v>489</v>
      </c>
      <c r="B502" s="253" t="s">
        <v>5884</v>
      </c>
      <c r="C502" s="215" t="s">
        <v>649</v>
      </c>
      <c r="D502" s="213" t="s">
        <v>344</v>
      </c>
      <c r="E502" s="341" t="s">
        <v>5958</v>
      </c>
      <c r="F502" s="253" t="s">
        <v>614</v>
      </c>
      <c r="G502" s="256" t="s">
        <v>269</v>
      </c>
      <c r="H502" s="213" t="s">
        <v>341</v>
      </c>
      <c r="I502" s="215" t="s">
        <v>615</v>
      </c>
      <c r="J502" s="288" t="s">
        <v>1614</v>
      </c>
      <c r="K502" s="395" t="s">
        <v>638</v>
      </c>
      <c r="L502" s="395" t="s">
        <v>639</v>
      </c>
      <c r="M502" s="288" t="s">
        <v>664</v>
      </c>
      <c r="N502" s="395" t="s">
        <v>665</v>
      </c>
      <c r="O502" s="213" t="s">
        <v>17</v>
      </c>
      <c r="P502" s="213" t="s">
        <v>19</v>
      </c>
      <c r="Q502" s="213" t="s">
        <v>666</v>
      </c>
      <c r="R502" s="213" t="s">
        <v>250</v>
      </c>
      <c r="S502" s="213" t="s">
        <v>5959</v>
      </c>
      <c r="T502" s="255" t="s">
        <v>932</v>
      </c>
      <c r="U502" s="213" t="s">
        <v>5888</v>
      </c>
      <c r="V502" s="213">
        <v>2022</v>
      </c>
      <c r="W502" s="213" t="s">
        <v>5943</v>
      </c>
      <c r="X502" s="284" t="s">
        <v>5944</v>
      </c>
      <c r="Y502" s="214" t="s">
        <v>5945</v>
      </c>
      <c r="Z502" s="284" t="s">
        <v>5960</v>
      </c>
      <c r="AA502" s="255">
        <v>2</v>
      </c>
      <c r="AB502" s="213" t="s">
        <v>5961</v>
      </c>
      <c r="AC502" s="213" t="s">
        <v>5962</v>
      </c>
      <c r="AD502" s="683">
        <v>1</v>
      </c>
      <c r="AE502" s="213" t="s">
        <v>951</v>
      </c>
      <c r="AF502" s="315">
        <v>44621</v>
      </c>
      <c r="AG502" s="315">
        <v>44771</v>
      </c>
      <c r="AH502" s="257"/>
      <c r="AI502" s="213" t="s">
        <v>309</v>
      </c>
      <c r="AJ502" s="213" t="s">
        <v>309</v>
      </c>
      <c r="AK502" s="213">
        <f t="shared" si="68"/>
        <v>60</v>
      </c>
      <c r="AL502" s="278"/>
      <c r="AM502" s="316"/>
      <c r="AN502" s="316"/>
      <c r="AO502" s="316"/>
      <c r="AP502" s="317"/>
      <c r="AQ502" s="213"/>
      <c r="AR502" s="223"/>
      <c r="AS502" s="279"/>
      <c r="AT502" s="262"/>
      <c r="AU502" s="279"/>
      <c r="AV502" s="221"/>
      <c r="AW502" s="317"/>
      <c r="AX502" s="317"/>
      <c r="AY502" s="279"/>
      <c r="AZ502" s="221"/>
      <c r="BA502" s="225"/>
      <c r="BB502" s="267"/>
      <c r="BC502" s="267"/>
      <c r="BD502" s="267"/>
      <c r="BE502" s="267"/>
      <c r="BF502" s="267"/>
      <c r="BG502" s="213" t="s">
        <v>386</v>
      </c>
      <c r="BH502" s="223">
        <v>-44620</v>
      </c>
      <c r="BI502" s="221" t="s">
        <v>398</v>
      </c>
      <c r="BJ502" s="267"/>
      <c r="BK502" s="267"/>
      <c r="BL502" s="267"/>
      <c r="BM502" s="267"/>
      <c r="BN502" s="221"/>
      <c r="BO502" s="267"/>
      <c r="BP502" s="268" t="s">
        <v>293</v>
      </c>
      <c r="BQ502" s="62" t="s">
        <v>5963</v>
      </c>
      <c r="BR502" s="269">
        <v>44712</v>
      </c>
      <c r="BS502" s="233" t="s">
        <v>5964</v>
      </c>
      <c r="BT502" s="234">
        <v>0.33300000000000002</v>
      </c>
      <c r="BU502" s="235" t="s">
        <v>422</v>
      </c>
      <c r="BV502" s="223">
        <v>60</v>
      </c>
      <c r="BW502" s="221" t="s">
        <v>398</v>
      </c>
      <c r="BX502" s="312" t="s">
        <v>1178</v>
      </c>
      <c r="BY502" s="570" t="s">
        <v>5965</v>
      </c>
      <c r="BZ502" s="105" t="s">
        <v>402</v>
      </c>
      <c r="CA502" s="106">
        <v>0.33</v>
      </c>
      <c r="CB502" s="236" t="s">
        <v>293</v>
      </c>
      <c r="CC502" s="94"/>
      <c r="CD502" s="268" t="s">
        <v>293</v>
      </c>
      <c r="CE502" s="237">
        <v>44818</v>
      </c>
      <c r="CF502" s="26" t="s">
        <v>5966</v>
      </c>
      <c r="CG502" s="27" t="s">
        <v>5967</v>
      </c>
      <c r="CH502" s="571" t="s">
        <v>328</v>
      </c>
      <c r="CI502" s="21">
        <v>1</v>
      </c>
      <c r="CJ502" s="235" t="str">
        <f t="shared" si="69"/>
        <v>CUMPLIMIENTO TOTAL</v>
      </c>
      <c r="CK502" s="223">
        <f t="shared" si="74"/>
        <v>60</v>
      </c>
      <c r="CL502" s="221" t="str">
        <f t="shared" si="75"/>
        <v>CON TIEMPO</v>
      </c>
      <c r="CM502" s="613">
        <v>44880</v>
      </c>
      <c r="CN502" s="297" t="s">
        <v>5968</v>
      </c>
      <c r="CO502" s="614" t="s">
        <v>402</v>
      </c>
      <c r="CP502" s="106">
        <v>0</v>
      </c>
      <c r="CQ502" s="221" t="s">
        <v>387</v>
      </c>
      <c r="CR502" s="94"/>
      <c r="CS502" s="249">
        <v>44963</v>
      </c>
      <c r="CT502" s="52" t="s">
        <v>5969</v>
      </c>
      <c r="CU502" s="27" t="s">
        <v>5970</v>
      </c>
      <c r="CV502" s="265" t="s">
        <v>776</v>
      </c>
      <c r="CW502" s="129">
        <v>1</v>
      </c>
      <c r="CX502" s="235" t="str">
        <f t="shared" si="70"/>
        <v>CUMPLIMIENTO TOTAL</v>
      </c>
      <c r="CY502" s="223">
        <f t="shared" si="71"/>
        <v>60</v>
      </c>
      <c r="CZ502" s="221" t="str">
        <f t="shared" si="73"/>
        <v>POR VENCER</v>
      </c>
      <c r="DA502" s="542">
        <v>44972</v>
      </c>
      <c r="DB502" s="83" t="s">
        <v>5971</v>
      </c>
      <c r="DC502" s="86" t="s">
        <v>1747</v>
      </c>
      <c r="DD502" s="508">
        <v>1</v>
      </c>
      <c r="DE502" s="97" t="s">
        <v>294</v>
      </c>
      <c r="DF502" s="94"/>
    </row>
    <row r="503" spans="1:449" s="141" customFormat="1" ht="118.5" hidden="1" customHeight="1">
      <c r="A503" s="212">
        <v>490</v>
      </c>
      <c r="B503" s="215" t="s">
        <v>5884</v>
      </c>
      <c r="C503" s="215" t="s">
        <v>649</v>
      </c>
      <c r="D503" s="213" t="s">
        <v>344</v>
      </c>
      <c r="E503" s="800"/>
      <c r="F503" s="215" t="s">
        <v>662</v>
      </c>
      <c r="G503" s="214" t="s">
        <v>269</v>
      </c>
      <c r="H503" s="213" t="s">
        <v>341</v>
      </c>
      <c r="I503" s="215" t="s">
        <v>662</v>
      </c>
      <c r="J503" s="288" t="s">
        <v>663</v>
      </c>
      <c r="K503" s="288" t="s">
        <v>638</v>
      </c>
      <c r="L503" s="288" t="s">
        <v>639</v>
      </c>
      <c r="M503" s="288" t="s">
        <v>664</v>
      </c>
      <c r="N503" s="288" t="s">
        <v>665</v>
      </c>
      <c r="O503" s="213" t="s">
        <v>26</v>
      </c>
      <c r="P503" s="213" t="s">
        <v>5972</v>
      </c>
      <c r="Q503" s="213" t="s">
        <v>666</v>
      </c>
      <c r="R503" s="213" t="s">
        <v>250</v>
      </c>
      <c r="S503" s="213" t="s">
        <v>5973</v>
      </c>
      <c r="T503" s="801" t="s">
        <v>912</v>
      </c>
      <c r="U503" s="213" t="s">
        <v>5888</v>
      </c>
      <c r="V503" s="213">
        <v>2022</v>
      </c>
      <c r="W503" s="213" t="s">
        <v>5974</v>
      </c>
      <c r="X503" s="343" t="s">
        <v>5975</v>
      </c>
      <c r="Y503" s="344" t="s">
        <v>5976</v>
      </c>
      <c r="Z503" s="343" t="s">
        <v>5977</v>
      </c>
      <c r="AA503" s="346">
        <v>1</v>
      </c>
      <c r="AB503" s="346" t="s">
        <v>5978</v>
      </c>
      <c r="AC503" s="346" t="s">
        <v>5979</v>
      </c>
      <c r="AD503" s="737">
        <v>1</v>
      </c>
      <c r="AE503" s="346" t="s">
        <v>5980</v>
      </c>
      <c r="AF503" s="802">
        <v>44621</v>
      </c>
      <c r="AG503" s="802">
        <v>44895</v>
      </c>
      <c r="AH503" s="260">
        <v>44900</v>
      </c>
      <c r="AI503" s="213" t="s">
        <v>309</v>
      </c>
      <c r="AJ503" s="213" t="s">
        <v>309</v>
      </c>
      <c r="AK503" s="213">
        <f t="shared" si="68"/>
        <v>184</v>
      </c>
      <c r="AL503" s="278"/>
      <c r="AM503" s="279"/>
      <c r="AN503" s="279"/>
      <c r="AO503" s="279"/>
      <c r="AP503" s="227"/>
      <c r="AQ503" s="213"/>
      <c r="AR503" s="223"/>
      <c r="AS503" s="279"/>
      <c r="AT503" s="220"/>
      <c r="AU503" s="279"/>
      <c r="AV503" s="221"/>
      <c r="AW503" s="227"/>
      <c r="AX503" s="227"/>
      <c r="AY503" s="279"/>
      <c r="AZ503" s="221"/>
      <c r="BA503" s="225"/>
      <c r="BB503" s="36"/>
      <c r="BC503" s="36"/>
      <c r="BD503" s="36"/>
      <c r="BE503" s="36"/>
      <c r="BF503" s="36"/>
      <c r="BG503" s="213" t="s">
        <v>386</v>
      </c>
      <c r="BH503" s="223">
        <v>-44620</v>
      </c>
      <c r="BI503" s="221" t="s">
        <v>398</v>
      </c>
      <c r="BJ503" s="36"/>
      <c r="BK503" s="36"/>
      <c r="BL503" s="36"/>
      <c r="BM503" s="36"/>
      <c r="BN503" s="221"/>
      <c r="BO503" s="36"/>
      <c r="BP503" s="231" t="s">
        <v>293</v>
      </c>
      <c r="BQ503" s="62" t="s">
        <v>5981</v>
      </c>
      <c r="BR503" s="232">
        <v>44712</v>
      </c>
      <c r="BS503" s="233" t="s">
        <v>5982</v>
      </c>
      <c r="BT503" s="234">
        <v>0.2</v>
      </c>
      <c r="BU503" s="235" t="s">
        <v>435</v>
      </c>
      <c r="BV503" s="223">
        <v>184</v>
      </c>
      <c r="BW503" s="221" t="s">
        <v>398</v>
      </c>
      <c r="BX503" s="140">
        <v>44734</v>
      </c>
      <c r="BY503" s="70" t="s">
        <v>5983</v>
      </c>
      <c r="BZ503" s="70" t="s">
        <v>411</v>
      </c>
      <c r="CA503" s="116">
        <v>0</v>
      </c>
      <c r="CB503" s="236" t="s">
        <v>293</v>
      </c>
      <c r="CC503" s="70"/>
      <c r="CD503" s="231" t="s">
        <v>293</v>
      </c>
      <c r="CE503" s="237">
        <v>44823</v>
      </c>
      <c r="CF503" s="55" t="s">
        <v>5984</v>
      </c>
      <c r="CG503" s="28" t="s">
        <v>5985</v>
      </c>
      <c r="CH503" s="803" t="s">
        <v>3924</v>
      </c>
      <c r="CI503" s="804">
        <v>1</v>
      </c>
      <c r="CJ503" s="235" t="str">
        <f t="shared" si="69"/>
        <v>CUMPLIMIENTO TOTAL</v>
      </c>
      <c r="CK503" s="223">
        <f t="shared" si="74"/>
        <v>184</v>
      </c>
      <c r="CL503" s="221" t="str">
        <f t="shared" si="75"/>
        <v>CON TIEMPO</v>
      </c>
      <c r="CM503" s="239">
        <v>44883</v>
      </c>
      <c r="CN503" s="805" t="s">
        <v>5986</v>
      </c>
      <c r="CO503" s="82" t="s">
        <v>727</v>
      </c>
      <c r="CP503" s="116">
        <v>1</v>
      </c>
      <c r="CQ503" s="236" t="s">
        <v>294</v>
      </c>
      <c r="CR503" s="70"/>
      <c r="CS503" s="249">
        <v>44963</v>
      </c>
      <c r="CT503" s="82" t="s">
        <v>1125</v>
      </c>
      <c r="CU503" s="82" t="s">
        <v>339</v>
      </c>
      <c r="CV503" s="107">
        <v>1</v>
      </c>
      <c r="CW503" s="110">
        <v>1</v>
      </c>
      <c r="CX503" s="235" t="str">
        <f t="shared" si="70"/>
        <v>CUMPLIMIENTO TOTAL</v>
      </c>
      <c r="CY503" s="223" t="str">
        <f t="shared" si="71"/>
        <v>NO APLICA ACCION CERRADA</v>
      </c>
      <c r="CZ503" s="221" t="str">
        <f>(IF(CQ503="CERRADO","NO APLICA ACCION CERRADA",IF(CW503&lt;=0,"VENCIDO",IF(AY503&lt;=$V$5,"POR VENCER","CON TIEMPO"))))</f>
        <v>NO APLICA ACCION CERRADA</v>
      </c>
      <c r="DA503" s="239" t="s">
        <v>328</v>
      </c>
      <c r="DB503" s="82" t="s">
        <v>1125</v>
      </c>
      <c r="DC503" s="82" t="s">
        <v>339</v>
      </c>
      <c r="DD503" s="107">
        <v>1</v>
      </c>
      <c r="DE503" s="97" t="s">
        <v>294</v>
      </c>
      <c r="DF503" s="70"/>
      <c r="DG503" s="99"/>
      <c r="DH503" s="99"/>
      <c r="DI503" s="99"/>
      <c r="DJ503" s="99"/>
      <c r="DK503" s="99"/>
      <c r="DL503" s="99"/>
      <c r="DM503" s="99"/>
      <c r="DN503" s="99"/>
      <c r="DO503" s="99"/>
      <c r="DP503" s="99"/>
      <c r="DQ503" s="99"/>
      <c r="DR503" s="99"/>
      <c r="DS503" s="99"/>
      <c r="DT503" s="99"/>
      <c r="DU503" s="99"/>
      <c r="DV503" s="99"/>
      <c r="DW503" s="99"/>
      <c r="DX503" s="99"/>
      <c r="DY503" s="99"/>
      <c r="DZ503" s="99"/>
      <c r="EA503" s="99"/>
      <c r="EB503" s="99"/>
      <c r="EC503" s="99"/>
      <c r="ED503" s="99"/>
      <c r="EE503" s="99"/>
      <c r="EF503" s="99"/>
      <c r="EG503" s="99"/>
      <c r="EH503" s="99"/>
      <c r="EI503" s="99"/>
      <c r="EJ503" s="99"/>
      <c r="EK503" s="99"/>
      <c r="EL503" s="99"/>
      <c r="EM503" s="99"/>
      <c r="EN503" s="99"/>
      <c r="EO503" s="99"/>
      <c r="EP503" s="99"/>
      <c r="EQ503" s="99"/>
      <c r="ER503" s="99"/>
      <c r="ES503" s="99"/>
      <c r="ET503" s="99"/>
      <c r="EU503" s="99"/>
      <c r="EV503" s="99"/>
      <c r="EW503" s="99"/>
      <c r="EX503" s="99"/>
      <c r="EY503" s="99"/>
      <c r="EZ503" s="99"/>
      <c r="FA503" s="99"/>
      <c r="FB503" s="99"/>
      <c r="FC503" s="99"/>
      <c r="FD503" s="99"/>
      <c r="FE503" s="99"/>
      <c r="FF503" s="99"/>
      <c r="FG503" s="99"/>
      <c r="FH503" s="99"/>
      <c r="FI503" s="99"/>
      <c r="FJ503" s="99"/>
      <c r="FK503" s="99"/>
      <c r="FL503" s="99"/>
      <c r="FM503" s="99"/>
      <c r="FN503" s="99"/>
      <c r="FO503" s="99"/>
      <c r="FP503" s="99"/>
      <c r="FQ503" s="99"/>
      <c r="FR503" s="99"/>
      <c r="FS503" s="99"/>
      <c r="FT503" s="99"/>
      <c r="FU503" s="99"/>
      <c r="FV503" s="99"/>
      <c r="FW503" s="99"/>
      <c r="FX503" s="99"/>
      <c r="FY503" s="99"/>
      <c r="FZ503" s="99"/>
      <c r="GA503" s="99"/>
      <c r="GB503" s="99"/>
      <c r="GC503" s="99"/>
      <c r="GD503" s="99"/>
      <c r="GE503" s="99"/>
      <c r="GF503" s="99"/>
      <c r="GG503" s="99"/>
      <c r="GH503" s="99"/>
      <c r="GI503" s="99"/>
      <c r="GJ503" s="99"/>
      <c r="GK503" s="99"/>
      <c r="GL503" s="99"/>
      <c r="GM503" s="99"/>
      <c r="GN503" s="99"/>
      <c r="GO503" s="99"/>
      <c r="GP503" s="99"/>
      <c r="GQ503" s="99"/>
      <c r="GR503" s="99"/>
      <c r="GS503" s="99"/>
      <c r="GT503" s="99"/>
      <c r="GU503" s="99"/>
      <c r="GV503" s="99"/>
      <c r="GW503" s="99"/>
      <c r="GX503" s="99"/>
      <c r="GY503" s="99"/>
      <c r="GZ503" s="99"/>
      <c r="HA503" s="99"/>
      <c r="HB503" s="99"/>
      <c r="HC503" s="99"/>
      <c r="HD503" s="99"/>
      <c r="HE503" s="99"/>
      <c r="HF503" s="99"/>
      <c r="HG503" s="99"/>
      <c r="HH503" s="99"/>
      <c r="HI503" s="99"/>
      <c r="HJ503" s="99"/>
      <c r="HK503" s="99"/>
      <c r="HL503" s="99"/>
      <c r="HM503" s="99"/>
      <c r="HN503" s="99"/>
      <c r="HO503" s="99"/>
      <c r="HP503" s="99"/>
      <c r="HQ503" s="99"/>
      <c r="HR503" s="99"/>
      <c r="HS503" s="99"/>
      <c r="HT503" s="99"/>
      <c r="HU503" s="99"/>
      <c r="HV503" s="99"/>
      <c r="HW503" s="99"/>
      <c r="HX503" s="99"/>
      <c r="HY503" s="99"/>
      <c r="HZ503" s="99"/>
      <c r="IA503" s="99"/>
      <c r="IB503" s="99"/>
      <c r="IC503" s="99"/>
      <c r="ID503" s="99"/>
      <c r="IE503" s="99"/>
      <c r="IF503" s="99"/>
      <c r="IG503" s="99"/>
      <c r="IH503" s="99"/>
      <c r="II503" s="99"/>
      <c r="IJ503" s="99"/>
      <c r="IK503" s="99"/>
      <c r="IL503" s="99"/>
      <c r="IM503" s="99"/>
      <c r="IN503" s="99"/>
      <c r="IO503" s="99"/>
      <c r="IP503" s="99"/>
      <c r="IQ503" s="99"/>
      <c r="IR503" s="99"/>
      <c r="IS503" s="99"/>
      <c r="IT503" s="99"/>
      <c r="IU503" s="99"/>
      <c r="IV503" s="99"/>
      <c r="IW503" s="99"/>
      <c r="IX503" s="99"/>
      <c r="IY503" s="99"/>
      <c r="IZ503" s="99"/>
      <c r="JA503" s="99"/>
      <c r="JB503" s="99"/>
      <c r="JC503" s="99"/>
      <c r="JD503" s="99"/>
      <c r="JE503" s="99"/>
      <c r="JF503" s="99"/>
      <c r="JG503" s="99"/>
      <c r="JH503" s="99"/>
      <c r="JI503" s="99"/>
      <c r="JJ503" s="99"/>
      <c r="JK503" s="99"/>
      <c r="JL503" s="99"/>
      <c r="JM503" s="99"/>
      <c r="JN503" s="99"/>
      <c r="JO503" s="99"/>
      <c r="JP503" s="99"/>
      <c r="JQ503" s="99"/>
      <c r="JR503" s="99"/>
      <c r="JS503" s="99"/>
      <c r="JT503" s="99"/>
      <c r="JU503" s="99"/>
      <c r="JV503" s="99"/>
      <c r="JW503" s="99"/>
      <c r="JX503" s="99"/>
      <c r="JY503" s="99"/>
      <c r="JZ503" s="99"/>
      <c r="KA503" s="99"/>
      <c r="KB503" s="99"/>
      <c r="KC503" s="99"/>
      <c r="KD503" s="99"/>
      <c r="KE503" s="99"/>
      <c r="KF503" s="99"/>
      <c r="KG503" s="99"/>
      <c r="KH503" s="99"/>
      <c r="KI503" s="99"/>
      <c r="KJ503" s="99"/>
      <c r="KK503" s="99"/>
      <c r="KL503" s="99"/>
      <c r="KM503" s="99"/>
      <c r="KN503" s="99"/>
      <c r="KO503" s="99"/>
      <c r="KP503" s="99"/>
      <c r="KQ503" s="99"/>
      <c r="KR503" s="99"/>
      <c r="KS503" s="99"/>
      <c r="KT503" s="99"/>
      <c r="KU503" s="99"/>
      <c r="KV503" s="99"/>
      <c r="KW503" s="99"/>
      <c r="KX503" s="99"/>
      <c r="KY503" s="99"/>
      <c r="KZ503" s="99"/>
      <c r="LA503" s="99"/>
      <c r="LB503" s="99"/>
      <c r="LC503" s="99"/>
      <c r="LD503" s="99"/>
      <c r="LE503" s="99"/>
      <c r="LF503" s="99"/>
      <c r="LG503" s="99"/>
      <c r="LH503" s="99"/>
      <c r="LI503" s="99"/>
      <c r="LJ503" s="99"/>
      <c r="LK503" s="99"/>
      <c r="LL503" s="99"/>
      <c r="LM503" s="99"/>
      <c r="LN503" s="99"/>
      <c r="LO503" s="99"/>
      <c r="LP503" s="99"/>
      <c r="LQ503" s="99"/>
      <c r="LR503" s="99"/>
      <c r="LS503" s="99"/>
      <c r="LT503" s="99"/>
      <c r="LU503" s="99"/>
      <c r="LV503" s="99"/>
      <c r="LW503" s="99"/>
      <c r="LX503" s="99"/>
      <c r="LY503" s="99"/>
      <c r="LZ503" s="99"/>
      <c r="MA503" s="99"/>
      <c r="MB503" s="99"/>
      <c r="MC503" s="99"/>
      <c r="MD503" s="99"/>
      <c r="ME503" s="99"/>
      <c r="MF503" s="99"/>
      <c r="MG503" s="99"/>
      <c r="MH503" s="99"/>
      <c r="MI503" s="99"/>
      <c r="MJ503" s="99"/>
      <c r="MK503" s="99"/>
      <c r="ML503" s="99"/>
      <c r="MM503" s="99"/>
      <c r="MN503" s="99"/>
      <c r="MO503" s="99"/>
      <c r="MP503" s="99"/>
      <c r="MQ503" s="99"/>
      <c r="MR503" s="99"/>
      <c r="MS503" s="99"/>
      <c r="MT503" s="99"/>
      <c r="MU503" s="99"/>
      <c r="MV503" s="99"/>
      <c r="MW503" s="99"/>
      <c r="MX503" s="99"/>
      <c r="MY503" s="99"/>
      <c r="MZ503" s="99"/>
      <c r="NA503" s="99"/>
      <c r="NB503" s="99"/>
      <c r="NC503" s="99"/>
      <c r="ND503" s="99"/>
      <c r="NE503" s="99"/>
      <c r="NF503" s="99"/>
      <c r="NG503" s="99"/>
      <c r="NH503" s="99"/>
      <c r="NI503" s="99"/>
      <c r="NJ503" s="99"/>
      <c r="NK503" s="99"/>
      <c r="NL503" s="99"/>
      <c r="NM503" s="99"/>
      <c r="NN503" s="99"/>
      <c r="NO503" s="99"/>
      <c r="NP503" s="99"/>
      <c r="NQ503" s="99"/>
      <c r="NR503" s="99"/>
      <c r="NS503" s="99"/>
      <c r="NT503" s="99"/>
      <c r="NU503" s="99"/>
      <c r="NV503" s="99"/>
      <c r="NW503" s="99"/>
      <c r="NX503" s="99"/>
      <c r="NY503" s="99"/>
      <c r="NZ503" s="99"/>
      <c r="OA503" s="99"/>
      <c r="OB503" s="99"/>
      <c r="OC503" s="99"/>
      <c r="OD503" s="99"/>
      <c r="OE503" s="99"/>
      <c r="OF503" s="99"/>
      <c r="OG503" s="99"/>
      <c r="OH503" s="99"/>
      <c r="OI503" s="99"/>
      <c r="OJ503" s="99"/>
      <c r="OK503" s="99"/>
      <c r="OL503" s="99"/>
      <c r="OM503" s="99"/>
      <c r="ON503" s="99"/>
      <c r="OO503" s="99"/>
      <c r="OP503" s="99"/>
      <c r="OQ503" s="99"/>
      <c r="OR503" s="99"/>
      <c r="OS503" s="99"/>
      <c r="OT503" s="99"/>
      <c r="OU503" s="99"/>
      <c r="OV503" s="99"/>
      <c r="OW503" s="99"/>
      <c r="OX503" s="99"/>
      <c r="OY503" s="99"/>
      <c r="OZ503" s="99"/>
      <c r="PA503" s="99"/>
      <c r="PB503" s="99"/>
      <c r="PC503" s="99"/>
      <c r="PD503" s="99"/>
      <c r="PE503" s="99"/>
      <c r="PF503" s="99"/>
      <c r="PG503" s="99"/>
      <c r="PH503" s="99"/>
      <c r="PI503" s="99"/>
      <c r="PJ503" s="99"/>
      <c r="PK503" s="99"/>
      <c r="PL503" s="99"/>
      <c r="PM503" s="99"/>
      <c r="PN503" s="99"/>
      <c r="PO503" s="99"/>
      <c r="PP503" s="99"/>
      <c r="PQ503" s="99"/>
      <c r="PR503" s="99"/>
      <c r="PS503" s="99"/>
      <c r="PT503" s="99"/>
      <c r="PU503" s="99"/>
      <c r="PV503" s="99"/>
      <c r="PW503" s="99"/>
      <c r="PX503" s="99"/>
      <c r="PY503" s="99"/>
      <c r="PZ503" s="99"/>
      <c r="QA503" s="99"/>
      <c r="QB503" s="99"/>
      <c r="QC503" s="99"/>
      <c r="QD503" s="99"/>
      <c r="QE503" s="99"/>
      <c r="QF503" s="99"/>
      <c r="QG503" s="99"/>
    </row>
    <row r="504" spans="1:449" s="141" customFormat="1" ht="118.5" hidden="1" customHeight="1">
      <c r="A504" s="212">
        <v>491</v>
      </c>
      <c r="B504" s="215" t="s">
        <v>5884</v>
      </c>
      <c r="C504" s="215" t="s">
        <v>649</v>
      </c>
      <c r="D504" s="213" t="s">
        <v>344</v>
      </c>
      <c r="E504" s="800" t="s">
        <v>5987</v>
      </c>
      <c r="F504" s="215" t="s">
        <v>662</v>
      </c>
      <c r="G504" s="214" t="s">
        <v>269</v>
      </c>
      <c r="H504" s="213" t="s">
        <v>341</v>
      </c>
      <c r="I504" s="215" t="s">
        <v>662</v>
      </c>
      <c r="J504" s="288" t="s">
        <v>663</v>
      </c>
      <c r="K504" s="288" t="s">
        <v>638</v>
      </c>
      <c r="L504" s="288" t="s">
        <v>639</v>
      </c>
      <c r="M504" s="288" t="s">
        <v>664</v>
      </c>
      <c r="N504" s="288" t="s">
        <v>665</v>
      </c>
      <c r="O504" s="213" t="s">
        <v>26</v>
      </c>
      <c r="P504" s="213" t="s">
        <v>5972</v>
      </c>
      <c r="Q504" s="213" t="s">
        <v>666</v>
      </c>
      <c r="R504" s="213" t="s">
        <v>250</v>
      </c>
      <c r="S504" s="213" t="s">
        <v>5988</v>
      </c>
      <c r="T504" s="801" t="s">
        <v>912</v>
      </c>
      <c r="U504" s="213" t="s">
        <v>5888</v>
      </c>
      <c r="V504" s="213">
        <v>2022</v>
      </c>
      <c r="W504" s="213" t="s">
        <v>5974</v>
      </c>
      <c r="X504" s="343" t="s">
        <v>5975</v>
      </c>
      <c r="Y504" s="344" t="s">
        <v>5976</v>
      </c>
      <c r="Z504" s="343" t="s">
        <v>5989</v>
      </c>
      <c r="AA504" s="346">
        <v>2</v>
      </c>
      <c r="AB504" s="346" t="s">
        <v>5990</v>
      </c>
      <c r="AC504" s="346" t="s">
        <v>5991</v>
      </c>
      <c r="AD504" s="737">
        <v>1</v>
      </c>
      <c r="AE504" s="346" t="s">
        <v>1055</v>
      </c>
      <c r="AF504" s="802">
        <v>44621</v>
      </c>
      <c r="AG504" s="802">
        <v>44712</v>
      </c>
      <c r="AH504" s="260">
        <v>44900</v>
      </c>
      <c r="AI504" s="213" t="s">
        <v>309</v>
      </c>
      <c r="AJ504" s="213" t="s">
        <v>309</v>
      </c>
      <c r="AK504" s="213">
        <f t="shared" si="68"/>
        <v>1</v>
      </c>
      <c r="AL504" s="278"/>
      <c r="AM504" s="279"/>
      <c r="AN504" s="279"/>
      <c r="AO504" s="279"/>
      <c r="AP504" s="227"/>
      <c r="AQ504" s="213"/>
      <c r="AR504" s="223"/>
      <c r="AS504" s="279"/>
      <c r="AT504" s="220"/>
      <c r="AU504" s="279"/>
      <c r="AV504" s="221"/>
      <c r="AW504" s="227"/>
      <c r="AX504" s="227"/>
      <c r="AY504" s="279"/>
      <c r="AZ504" s="221"/>
      <c r="BA504" s="225"/>
      <c r="BB504" s="36"/>
      <c r="BC504" s="36"/>
      <c r="BD504" s="36"/>
      <c r="BE504" s="36"/>
      <c r="BF504" s="36"/>
      <c r="BG504" s="213" t="s">
        <v>386</v>
      </c>
      <c r="BH504" s="223">
        <v>-44620</v>
      </c>
      <c r="BI504" s="221" t="s">
        <v>398</v>
      </c>
      <c r="BJ504" s="36"/>
      <c r="BK504" s="36"/>
      <c r="BL504" s="36"/>
      <c r="BM504" s="36"/>
      <c r="BN504" s="221"/>
      <c r="BO504" s="36"/>
      <c r="BP504" s="231" t="s">
        <v>293</v>
      </c>
      <c r="BQ504" s="62" t="s">
        <v>3539</v>
      </c>
      <c r="BR504" s="232">
        <v>44712</v>
      </c>
      <c r="BS504" s="233" t="s">
        <v>5992</v>
      </c>
      <c r="BT504" s="234">
        <v>0</v>
      </c>
      <c r="BU504" s="235" t="s">
        <v>386</v>
      </c>
      <c r="BV504" s="223">
        <v>1</v>
      </c>
      <c r="BW504" s="221" t="s">
        <v>620</v>
      </c>
      <c r="BX504" s="140">
        <v>44734</v>
      </c>
      <c r="BY504" s="70" t="s">
        <v>5993</v>
      </c>
      <c r="BZ504" s="70" t="s">
        <v>411</v>
      </c>
      <c r="CA504" s="116">
        <v>0</v>
      </c>
      <c r="CB504" s="236" t="s">
        <v>387</v>
      </c>
      <c r="CC504" s="70"/>
      <c r="CD504" s="231" t="s">
        <v>293</v>
      </c>
      <c r="CE504" s="237">
        <v>44823</v>
      </c>
      <c r="CF504" s="55" t="s">
        <v>5994</v>
      </c>
      <c r="CG504" s="28" t="s">
        <v>5995</v>
      </c>
      <c r="CH504" s="803" t="s">
        <v>5996</v>
      </c>
      <c r="CI504" s="804">
        <v>0.75</v>
      </c>
      <c r="CJ504" s="235" t="str">
        <f t="shared" si="69"/>
        <v>AVANCE SIGNIFICATIVO</v>
      </c>
      <c r="CK504" s="223">
        <f t="shared" si="74"/>
        <v>1</v>
      </c>
      <c r="CL504" s="221" t="str">
        <f t="shared" si="75"/>
        <v>POR VENCER</v>
      </c>
      <c r="CM504" s="239">
        <v>44883</v>
      </c>
      <c r="CN504" s="82" t="s">
        <v>5997</v>
      </c>
      <c r="CO504" s="82" t="s">
        <v>727</v>
      </c>
      <c r="CP504" s="116">
        <v>1</v>
      </c>
      <c r="CQ504" s="236" t="s">
        <v>294</v>
      </c>
      <c r="CR504" s="70"/>
      <c r="CS504" s="249">
        <v>44963</v>
      </c>
      <c r="CT504" s="82" t="s">
        <v>1125</v>
      </c>
      <c r="CU504" s="82" t="s">
        <v>339</v>
      </c>
      <c r="CV504" s="107">
        <v>1</v>
      </c>
      <c r="CW504" s="110">
        <v>1</v>
      </c>
      <c r="CX504" s="235" t="str">
        <f t="shared" si="70"/>
        <v>CUMPLIMIENTO TOTAL</v>
      </c>
      <c r="CY504" s="223" t="str">
        <f t="shared" si="71"/>
        <v>NO APLICA ACCION CERRADA</v>
      </c>
      <c r="CZ504" s="221" t="str">
        <f>(IF(CQ504="CERRADO","NO APLICA ACCION CERRADA",IF(CW504&lt;=0,"VENCIDO",IF(AY504&lt;=$V$5,"POR VENCER","CON TIEMPO"))))</f>
        <v>NO APLICA ACCION CERRADA</v>
      </c>
      <c r="DA504" s="239" t="s">
        <v>328</v>
      </c>
      <c r="DB504" s="82" t="s">
        <v>1125</v>
      </c>
      <c r="DC504" s="82" t="s">
        <v>339</v>
      </c>
      <c r="DD504" s="107">
        <v>1</v>
      </c>
      <c r="DE504" s="97" t="s">
        <v>294</v>
      </c>
      <c r="DF504" s="70"/>
      <c r="DG504" s="99"/>
      <c r="DH504" s="99"/>
      <c r="DI504" s="99"/>
      <c r="DJ504" s="99"/>
      <c r="DK504" s="99"/>
      <c r="DL504" s="99"/>
      <c r="DM504" s="99"/>
      <c r="DN504" s="99"/>
      <c r="DO504" s="99"/>
      <c r="DP504" s="99"/>
      <c r="DQ504" s="99"/>
      <c r="DR504" s="99"/>
      <c r="DS504" s="99"/>
      <c r="DT504" s="99"/>
      <c r="DU504" s="99"/>
      <c r="DV504" s="99"/>
      <c r="DW504" s="99"/>
      <c r="DX504" s="99"/>
      <c r="DY504" s="99"/>
      <c r="DZ504" s="99"/>
      <c r="EA504" s="99"/>
      <c r="EB504" s="99"/>
      <c r="EC504" s="99"/>
      <c r="ED504" s="99"/>
      <c r="EE504" s="99"/>
      <c r="EF504" s="99"/>
      <c r="EG504" s="99"/>
      <c r="EH504" s="99"/>
      <c r="EI504" s="99"/>
      <c r="EJ504" s="99"/>
      <c r="EK504" s="99"/>
      <c r="EL504" s="99"/>
      <c r="EM504" s="99"/>
      <c r="EN504" s="99"/>
      <c r="EO504" s="99"/>
      <c r="EP504" s="99"/>
      <c r="EQ504" s="99"/>
      <c r="ER504" s="99"/>
      <c r="ES504" s="99"/>
      <c r="ET504" s="99"/>
      <c r="EU504" s="99"/>
      <c r="EV504" s="99"/>
      <c r="EW504" s="99"/>
      <c r="EX504" s="99"/>
      <c r="EY504" s="99"/>
      <c r="EZ504" s="99"/>
      <c r="FA504" s="99"/>
      <c r="FB504" s="99"/>
      <c r="FC504" s="99"/>
      <c r="FD504" s="99"/>
      <c r="FE504" s="99"/>
      <c r="FF504" s="99"/>
      <c r="FG504" s="99"/>
      <c r="FH504" s="99"/>
      <c r="FI504" s="99"/>
      <c r="FJ504" s="99"/>
      <c r="FK504" s="99"/>
      <c r="FL504" s="99"/>
      <c r="FM504" s="99"/>
      <c r="FN504" s="99"/>
      <c r="FO504" s="99"/>
      <c r="FP504" s="99"/>
      <c r="FQ504" s="99"/>
      <c r="FR504" s="99"/>
      <c r="FS504" s="99"/>
      <c r="FT504" s="99"/>
      <c r="FU504" s="99"/>
      <c r="FV504" s="99"/>
      <c r="FW504" s="99"/>
      <c r="FX504" s="99"/>
      <c r="FY504" s="99"/>
      <c r="FZ504" s="99"/>
      <c r="GA504" s="99"/>
      <c r="GB504" s="99"/>
      <c r="GC504" s="99"/>
      <c r="GD504" s="99"/>
      <c r="GE504" s="99"/>
      <c r="GF504" s="99"/>
      <c r="GG504" s="99"/>
      <c r="GH504" s="99"/>
      <c r="GI504" s="99"/>
      <c r="GJ504" s="99"/>
      <c r="GK504" s="99"/>
      <c r="GL504" s="99"/>
      <c r="GM504" s="99"/>
      <c r="GN504" s="99"/>
      <c r="GO504" s="99"/>
      <c r="GP504" s="99"/>
      <c r="GQ504" s="99"/>
      <c r="GR504" s="99"/>
      <c r="GS504" s="99"/>
      <c r="GT504" s="99"/>
      <c r="GU504" s="99"/>
      <c r="GV504" s="99"/>
      <c r="GW504" s="99"/>
      <c r="GX504" s="99"/>
      <c r="GY504" s="99"/>
      <c r="GZ504" s="99"/>
      <c r="HA504" s="99"/>
      <c r="HB504" s="99"/>
      <c r="HC504" s="99"/>
      <c r="HD504" s="99"/>
      <c r="HE504" s="99"/>
      <c r="HF504" s="99"/>
      <c r="HG504" s="99"/>
      <c r="HH504" s="99"/>
      <c r="HI504" s="99"/>
      <c r="HJ504" s="99"/>
      <c r="HK504" s="99"/>
      <c r="HL504" s="99"/>
      <c r="HM504" s="99"/>
      <c r="HN504" s="99"/>
      <c r="HO504" s="99"/>
      <c r="HP504" s="99"/>
      <c r="HQ504" s="99"/>
      <c r="HR504" s="99"/>
      <c r="HS504" s="99"/>
      <c r="HT504" s="99"/>
      <c r="HU504" s="99"/>
      <c r="HV504" s="99"/>
      <c r="HW504" s="99"/>
      <c r="HX504" s="99"/>
      <c r="HY504" s="99"/>
      <c r="HZ504" s="99"/>
      <c r="IA504" s="99"/>
      <c r="IB504" s="99"/>
      <c r="IC504" s="99"/>
      <c r="ID504" s="99"/>
      <c r="IE504" s="99"/>
      <c r="IF504" s="99"/>
      <c r="IG504" s="99"/>
      <c r="IH504" s="99"/>
      <c r="II504" s="99"/>
      <c r="IJ504" s="99"/>
      <c r="IK504" s="99"/>
      <c r="IL504" s="99"/>
      <c r="IM504" s="99"/>
      <c r="IN504" s="99"/>
      <c r="IO504" s="99"/>
      <c r="IP504" s="99"/>
      <c r="IQ504" s="99"/>
      <c r="IR504" s="99"/>
      <c r="IS504" s="99"/>
      <c r="IT504" s="99"/>
      <c r="IU504" s="99"/>
      <c r="IV504" s="99"/>
      <c r="IW504" s="99"/>
      <c r="IX504" s="99"/>
      <c r="IY504" s="99"/>
      <c r="IZ504" s="99"/>
      <c r="JA504" s="99"/>
      <c r="JB504" s="99"/>
      <c r="JC504" s="99"/>
      <c r="JD504" s="99"/>
      <c r="JE504" s="99"/>
      <c r="JF504" s="99"/>
      <c r="JG504" s="99"/>
      <c r="JH504" s="99"/>
      <c r="JI504" s="99"/>
      <c r="JJ504" s="99"/>
      <c r="JK504" s="99"/>
      <c r="JL504" s="99"/>
      <c r="JM504" s="99"/>
      <c r="JN504" s="99"/>
      <c r="JO504" s="99"/>
      <c r="JP504" s="99"/>
      <c r="JQ504" s="99"/>
      <c r="JR504" s="99"/>
      <c r="JS504" s="99"/>
      <c r="JT504" s="99"/>
      <c r="JU504" s="99"/>
      <c r="JV504" s="99"/>
      <c r="JW504" s="99"/>
      <c r="JX504" s="99"/>
      <c r="JY504" s="99"/>
      <c r="JZ504" s="99"/>
      <c r="KA504" s="99"/>
      <c r="KB504" s="99"/>
      <c r="KC504" s="99"/>
      <c r="KD504" s="99"/>
      <c r="KE504" s="99"/>
      <c r="KF504" s="99"/>
      <c r="KG504" s="99"/>
      <c r="KH504" s="99"/>
      <c r="KI504" s="99"/>
      <c r="KJ504" s="99"/>
      <c r="KK504" s="99"/>
      <c r="KL504" s="99"/>
      <c r="KM504" s="99"/>
      <c r="KN504" s="99"/>
      <c r="KO504" s="99"/>
      <c r="KP504" s="99"/>
      <c r="KQ504" s="99"/>
      <c r="KR504" s="99"/>
      <c r="KS504" s="99"/>
      <c r="KT504" s="99"/>
      <c r="KU504" s="99"/>
      <c r="KV504" s="99"/>
      <c r="KW504" s="99"/>
      <c r="KX504" s="99"/>
      <c r="KY504" s="99"/>
      <c r="KZ504" s="99"/>
      <c r="LA504" s="99"/>
      <c r="LB504" s="99"/>
      <c r="LC504" s="99"/>
      <c r="LD504" s="99"/>
      <c r="LE504" s="99"/>
      <c r="LF504" s="99"/>
      <c r="LG504" s="99"/>
      <c r="LH504" s="99"/>
      <c r="LI504" s="99"/>
      <c r="LJ504" s="99"/>
      <c r="LK504" s="99"/>
      <c r="LL504" s="99"/>
      <c r="LM504" s="99"/>
      <c r="LN504" s="99"/>
      <c r="LO504" s="99"/>
      <c r="LP504" s="99"/>
      <c r="LQ504" s="99"/>
      <c r="LR504" s="99"/>
      <c r="LS504" s="99"/>
      <c r="LT504" s="99"/>
      <c r="LU504" s="99"/>
      <c r="LV504" s="99"/>
      <c r="LW504" s="99"/>
      <c r="LX504" s="99"/>
      <c r="LY504" s="99"/>
      <c r="LZ504" s="99"/>
      <c r="MA504" s="99"/>
      <c r="MB504" s="99"/>
      <c r="MC504" s="99"/>
      <c r="MD504" s="99"/>
      <c r="ME504" s="99"/>
      <c r="MF504" s="99"/>
      <c r="MG504" s="99"/>
      <c r="MH504" s="99"/>
      <c r="MI504" s="99"/>
      <c r="MJ504" s="99"/>
      <c r="MK504" s="99"/>
      <c r="ML504" s="99"/>
      <c r="MM504" s="99"/>
      <c r="MN504" s="99"/>
      <c r="MO504" s="99"/>
      <c r="MP504" s="99"/>
      <c r="MQ504" s="99"/>
      <c r="MR504" s="99"/>
      <c r="MS504" s="99"/>
      <c r="MT504" s="99"/>
      <c r="MU504" s="99"/>
      <c r="MV504" s="99"/>
      <c r="MW504" s="99"/>
      <c r="MX504" s="99"/>
      <c r="MY504" s="99"/>
      <c r="MZ504" s="99"/>
      <c r="NA504" s="99"/>
      <c r="NB504" s="99"/>
      <c r="NC504" s="99"/>
      <c r="ND504" s="99"/>
      <c r="NE504" s="99"/>
      <c r="NF504" s="99"/>
      <c r="NG504" s="99"/>
      <c r="NH504" s="99"/>
      <c r="NI504" s="99"/>
      <c r="NJ504" s="99"/>
      <c r="NK504" s="99"/>
      <c r="NL504" s="99"/>
      <c r="NM504" s="99"/>
      <c r="NN504" s="99"/>
      <c r="NO504" s="99"/>
      <c r="NP504" s="99"/>
      <c r="NQ504" s="99"/>
      <c r="NR504" s="99"/>
      <c r="NS504" s="99"/>
      <c r="NT504" s="99"/>
      <c r="NU504" s="99"/>
      <c r="NV504" s="99"/>
      <c r="NW504" s="99"/>
      <c r="NX504" s="99"/>
      <c r="NY504" s="99"/>
      <c r="NZ504" s="99"/>
      <c r="OA504" s="99"/>
      <c r="OB504" s="99"/>
      <c r="OC504" s="99"/>
      <c r="OD504" s="99"/>
      <c r="OE504" s="99"/>
      <c r="OF504" s="99"/>
      <c r="OG504" s="99"/>
      <c r="OH504" s="99"/>
      <c r="OI504" s="99"/>
      <c r="OJ504" s="99"/>
      <c r="OK504" s="99"/>
      <c r="OL504" s="99"/>
      <c r="OM504" s="99"/>
      <c r="ON504" s="99"/>
      <c r="OO504" s="99"/>
      <c r="OP504" s="99"/>
      <c r="OQ504" s="99"/>
      <c r="OR504" s="99"/>
      <c r="OS504" s="99"/>
      <c r="OT504" s="99"/>
      <c r="OU504" s="99"/>
      <c r="OV504" s="99"/>
      <c r="OW504" s="99"/>
      <c r="OX504" s="99"/>
      <c r="OY504" s="99"/>
      <c r="OZ504" s="99"/>
      <c r="PA504" s="99"/>
      <c r="PB504" s="99"/>
      <c r="PC504" s="99"/>
      <c r="PD504" s="99"/>
      <c r="PE504" s="99"/>
      <c r="PF504" s="99"/>
      <c r="PG504" s="99"/>
      <c r="PH504" s="99"/>
      <c r="PI504" s="99"/>
      <c r="PJ504" s="99"/>
      <c r="PK504" s="99"/>
      <c r="PL504" s="99"/>
      <c r="PM504" s="99"/>
      <c r="PN504" s="99"/>
      <c r="PO504" s="99"/>
      <c r="PP504" s="99"/>
      <c r="PQ504" s="99"/>
      <c r="PR504" s="99"/>
      <c r="PS504" s="99"/>
      <c r="PT504" s="99"/>
      <c r="PU504" s="99"/>
      <c r="PV504" s="99"/>
      <c r="PW504" s="99"/>
      <c r="PX504" s="99"/>
      <c r="PY504" s="99"/>
      <c r="PZ504" s="99"/>
      <c r="QA504" s="99"/>
      <c r="QB504" s="99"/>
      <c r="QC504" s="99"/>
      <c r="QD504" s="99"/>
      <c r="QE504" s="99"/>
      <c r="QF504" s="99"/>
      <c r="QG504" s="99"/>
    </row>
    <row r="505" spans="1:449" s="141" customFormat="1" ht="118.5" hidden="1" customHeight="1">
      <c r="A505" s="212">
        <v>492</v>
      </c>
      <c r="B505" s="215" t="s">
        <v>5884</v>
      </c>
      <c r="C505" s="215" t="s">
        <v>649</v>
      </c>
      <c r="D505" s="213" t="s">
        <v>344</v>
      </c>
      <c r="E505" s="800"/>
      <c r="F505" s="215" t="s">
        <v>662</v>
      </c>
      <c r="G505" s="214" t="s">
        <v>269</v>
      </c>
      <c r="H505" s="213" t="s">
        <v>341</v>
      </c>
      <c r="I505" s="215" t="s">
        <v>662</v>
      </c>
      <c r="J505" s="288" t="s">
        <v>663</v>
      </c>
      <c r="K505" s="288" t="s">
        <v>638</v>
      </c>
      <c r="L505" s="288" t="s">
        <v>639</v>
      </c>
      <c r="M505" s="288" t="s">
        <v>664</v>
      </c>
      <c r="N505" s="288" t="s">
        <v>665</v>
      </c>
      <c r="O505" s="213" t="s">
        <v>26</v>
      </c>
      <c r="P505" s="213" t="s">
        <v>5972</v>
      </c>
      <c r="Q505" s="213" t="s">
        <v>666</v>
      </c>
      <c r="R505" s="213" t="s">
        <v>250</v>
      </c>
      <c r="S505" s="213" t="s">
        <v>5998</v>
      </c>
      <c r="T505" s="801" t="s">
        <v>912</v>
      </c>
      <c r="U505" s="213" t="s">
        <v>5888</v>
      </c>
      <c r="V505" s="213">
        <v>2022</v>
      </c>
      <c r="W505" s="213" t="s">
        <v>5974</v>
      </c>
      <c r="X505" s="343" t="s">
        <v>5975</v>
      </c>
      <c r="Y505" s="344" t="s">
        <v>5976</v>
      </c>
      <c r="Z505" s="343" t="s">
        <v>5999</v>
      </c>
      <c r="AA505" s="346">
        <v>3</v>
      </c>
      <c r="AB505" s="273" t="s">
        <v>6000</v>
      </c>
      <c r="AC505" s="346" t="s">
        <v>6001</v>
      </c>
      <c r="AD505" s="346">
        <v>1</v>
      </c>
      <c r="AE505" s="346" t="s">
        <v>6002</v>
      </c>
      <c r="AF505" s="802">
        <v>44621</v>
      </c>
      <c r="AG505" s="802">
        <v>44712</v>
      </c>
      <c r="AH505" s="221"/>
      <c r="AI505" s="213" t="s">
        <v>309</v>
      </c>
      <c r="AJ505" s="213" t="s">
        <v>309</v>
      </c>
      <c r="AK505" s="213">
        <f t="shared" si="68"/>
        <v>1</v>
      </c>
      <c r="AL505" s="278"/>
      <c r="AM505" s="279"/>
      <c r="AN505" s="279"/>
      <c r="AO505" s="279"/>
      <c r="AP505" s="227"/>
      <c r="AQ505" s="213"/>
      <c r="AR505" s="223"/>
      <c r="AS505" s="279"/>
      <c r="AT505" s="220"/>
      <c r="AU505" s="279"/>
      <c r="AV505" s="221"/>
      <c r="AW505" s="227"/>
      <c r="AX505" s="227"/>
      <c r="AY505" s="279"/>
      <c r="AZ505" s="221"/>
      <c r="BA505" s="225"/>
      <c r="BB505" s="36"/>
      <c r="BC505" s="36"/>
      <c r="BD505" s="36"/>
      <c r="BE505" s="36"/>
      <c r="BF505" s="36"/>
      <c r="BG505" s="213" t="s">
        <v>386</v>
      </c>
      <c r="BH505" s="223">
        <v>-44620</v>
      </c>
      <c r="BI505" s="221" t="s">
        <v>398</v>
      </c>
      <c r="BJ505" s="36"/>
      <c r="BK505" s="36"/>
      <c r="BL505" s="36"/>
      <c r="BM505" s="36"/>
      <c r="BN505" s="221"/>
      <c r="BO505" s="36"/>
      <c r="BP505" s="231" t="s">
        <v>293</v>
      </c>
      <c r="BQ505" s="62" t="s">
        <v>3539</v>
      </c>
      <c r="BR505" s="232">
        <v>44712</v>
      </c>
      <c r="BS505" s="233" t="s">
        <v>6003</v>
      </c>
      <c r="BT505" s="234">
        <v>0</v>
      </c>
      <c r="BU505" s="235" t="s">
        <v>386</v>
      </c>
      <c r="BV505" s="223">
        <v>1</v>
      </c>
      <c r="BW505" s="221" t="s">
        <v>620</v>
      </c>
      <c r="BX505" s="140">
        <v>44734</v>
      </c>
      <c r="BY505" s="70" t="s">
        <v>6004</v>
      </c>
      <c r="BZ505" s="70" t="s">
        <v>411</v>
      </c>
      <c r="CA505" s="116">
        <v>0</v>
      </c>
      <c r="CB505" s="236" t="s">
        <v>387</v>
      </c>
      <c r="CC505" s="70"/>
      <c r="CD505" s="231" t="s">
        <v>293</v>
      </c>
      <c r="CE505" s="237">
        <v>44823</v>
      </c>
      <c r="CF505" s="55" t="s">
        <v>6005</v>
      </c>
      <c r="CG505" s="28" t="s">
        <v>6006</v>
      </c>
      <c r="CH505" s="803" t="s">
        <v>6007</v>
      </c>
      <c r="CI505" s="804">
        <v>0</v>
      </c>
      <c r="CJ505" s="235" t="str">
        <f t="shared" si="69"/>
        <v>SIN AVANCE</v>
      </c>
      <c r="CK505" s="223">
        <f t="shared" si="74"/>
        <v>1</v>
      </c>
      <c r="CL505" s="221" t="str">
        <f t="shared" si="75"/>
        <v>POR VENCER</v>
      </c>
      <c r="CM505" s="239">
        <v>44883</v>
      </c>
      <c r="CN505" s="82" t="s">
        <v>6008</v>
      </c>
      <c r="CO505" s="82" t="s">
        <v>727</v>
      </c>
      <c r="CP505" s="107"/>
      <c r="CQ505" s="236" t="s">
        <v>387</v>
      </c>
      <c r="CR505" s="70"/>
      <c r="CS505" s="249">
        <v>44963</v>
      </c>
      <c r="CT505" s="27" t="s">
        <v>6009</v>
      </c>
      <c r="CU505" s="26" t="s">
        <v>6010</v>
      </c>
      <c r="CV505" s="250"/>
      <c r="CW505" s="122">
        <v>1</v>
      </c>
      <c r="CX505" s="235" t="str">
        <f t="shared" si="70"/>
        <v>CUMPLIMIENTO TOTAL</v>
      </c>
      <c r="CY505" s="223">
        <f t="shared" si="71"/>
        <v>1</v>
      </c>
      <c r="CZ505" s="221" t="str">
        <f>(IF(CQ505="CERRADO","NO APLICA ACCION CERRADA",IF(CY505&lt;=0,"VENCIDO",IF(AY505&lt;=$V$5,"POR VENCER","CON TIEMPO"))))</f>
        <v>POR VENCER</v>
      </c>
      <c r="DA505" s="542">
        <v>44972</v>
      </c>
      <c r="DB505" s="83" t="s">
        <v>6011</v>
      </c>
      <c r="DC505" s="86" t="s">
        <v>1747</v>
      </c>
      <c r="DD505" s="508">
        <v>1</v>
      </c>
      <c r="DE505" s="97" t="s">
        <v>294</v>
      </c>
      <c r="DF505" s="70"/>
      <c r="DG505" s="99"/>
      <c r="DH505" s="99"/>
      <c r="DI505" s="99"/>
      <c r="DJ505" s="99"/>
      <c r="DK505" s="99"/>
      <c r="DL505" s="99"/>
      <c r="DM505" s="99"/>
      <c r="DN505" s="99"/>
      <c r="DO505" s="99"/>
      <c r="DP505" s="99"/>
      <c r="DQ505" s="99"/>
      <c r="DR505" s="99"/>
      <c r="DS505" s="99"/>
      <c r="DT505" s="99"/>
      <c r="DU505" s="99"/>
      <c r="DV505" s="99"/>
      <c r="DW505" s="99"/>
      <c r="DX505" s="99"/>
      <c r="DY505" s="99"/>
      <c r="DZ505" s="99"/>
      <c r="EA505" s="99"/>
      <c r="EB505" s="99"/>
      <c r="EC505" s="99"/>
      <c r="ED505" s="99"/>
      <c r="EE505" s="99"/>
      <c r="EF505" s="99"/>
      <c r="EG505" s="99"/>
      <c r="EH505" s="99"/>
      <c r="EI505" s="99"/>
      <c r="EJ505" s="99"/>
      <c r="EK505" s="99"/>
      <c r="EL505" s="99"/>
      <c r="EM505" s="99"/>
      <c r="EN505" s="99"/>
      <c r="EO505" s="99"/>
      <c r="EP505" s="99"/>
      <c r="EQ505" s="99"/>
      <c r="ER505" s="99"/>
      <c r="ES505" s="99"/>
      <c r="ET505" s="99"/>
      <c r="EU505" s="99"/>
      <c r="EV505" s="99"/>
      <c r="EW505" s="99"/>
      <c r="EX505" s="99"/>
      <c r="EY505" s="99"/>
      <c r="EZ505" s="99"/>
      <c r="FA505" s="99"/>
      <c r="FB505" s="99"/>
      <c r="FC505" s="99"/>
      <c r="FD505" s="99"/>
      <c r="FE505" s="99"/>
      <c r="FF505" s="99"/>
      <c r="FG505" s="99"/>
      <c r="FH505" s="99"/>
      <c r="FI505" s="99"/>
      <c r="FJ505" s="99"/>
      <c r="FK505" s="99"/>
      <c r="FL505" s="99"/>
      <c r="FM505" s="99"/>
      <c r="FN505" s="99"/>
      <c r="FO505" s="99"/>
      <c r="FP505" s="99"/>
      <c r="FQ505" s="99"/>
      <c r="FR505" s="99"/>
      <c r="FS505" s="99"/>
      <c r="FT505" s="99"/>
      <c r="FU505" s="99"/>
      <c r="FV505" s="99"/>
      <c r="FW505" s="99"/>
      <c r="FX505" s="99"/>
      <c r="FY505" s="99"/>
      <c r="FZ505" s="99"/>
      <c r="GA505" s="99"/>
      <c r="GB505" s="99"/>
      <c r="GC505" s="99"/>
      <c r="GD505" s="99"/>
      <c r="GE505" s="99"/>
      <c r="GF505" s="99"/>
      <c r="GG505" s="99"/>
      <c r="GH505" s="99"/>
      <c r="GI505" s="99"/>
      <c r="GJ505" s="99"/>
      <c r="GK505" s="99"/>
      <c r="GL505" s="99"/>
      <c r="GM505" s="99"/>
      <c r="GN505" s="99"/>
      <c r="GO505" s="99"/>
      <c r="GP505" s="99"/>
      <c r="GQ505" s="99"/>
      <c r="GR505" s="99"/>
      <c r="GS505" s="99"/>
      <c r="GT505" s="99"/>
      <c r="GU505" s="99"/>
      <c r="GV505" s="99"/>
      <c r="GW505" s="99"/>
      <c r="GX505" s="99"/>
      <c r="GY505" s="99"/>
      <c r="GZ505" s="99"/>
      <c r="HA505" s="99"/>
      <c r="HB505" s="99"/>
      <c r="HC505" s="99"/>
      <c r="HD505" s="99"/>
      <c r="HE505" s="99"/>
      <c r="HF505" s="99"/>
      <c r="HG505" s="99"/>
      <c r="HH505" s="99"/>
      <c r="HI505" s="99"/>
      <c r="HJ505" s="99"/>
      <c r="HK505" s="99"/>
      <c r="HL505" s="99"/>
      <c r="HM505" s="99"/>
      <c r="HN505" s="99"/>
      <c r="HO505" s="99"/>
      <c r="HP505" s="99"/>
      <c r="HQ505" s="99"/>
      <c r="HR505" s="99"/>
      <c r="HS505" s="99"/>
      <c r="HT505" s="99"/>
      <c r="HU505" s="99"/>
      <c r="HV505" s="99"/>
      <c r="HW505" s="99"/>
      <c r="HX505" s="99"/>
      <c r="HY505" s="99"/>
      <c r="HZ505" s="99"/>
      <c r="IA505" s="99"/>
      <c r="IB505" s="99"/>
      <c r="IC505" s="99"/>
      <c r="ID505" s="99"/>
      <c r="IE505" s="99"/>
      <c r="IF505" s="99"/>
      <c r="IG505" s="99"/>
      <c r="IH505" s="99"/>
      <c r="II505" s="99"/>
      <c r="IJ505" s="99"/>
      <c r="IK505" s="99"/>
      <c r="IL505" s="99"/>
      <c r="IM505" s="99"/>
      <c r="IN505" s="99"/>
      <c r="IO505" s="99"/>
      <c r="IP505" s="99"/>
      <c r="IQ505" s="99"/>
      <c r="IR505" s="99"/>
      <c r="IS505" s="99"/>
      <c r="IT505" s="99"/>
      <c r="IU505" s="99"/>
      <c r="IV505" s="99"/>
      <c r="IW505" s="99"/>
      <c r="IX505" s="99"/>
      <c r="IY505" s="99"/>
      <c r="IZ505" s="99"/>
      <c r="JA505" s="99"/>
      <c r="JB505" s="99"/>
      <c r="JC505" s="99"/>
      <c r="JD505" s="99"/>
      <c r="JE505" s="99"/>
      <c r="JF505" s="99"/>
      <c r="JG505" s="99"/>
      <c r="JH505" s="99"/>
      <c r="JI505" s="99"/>
      <c r="JJ505" s="99"/>
      <c r="JK505" s="99"/>
      <c r="JL505" s="99"/>
      <c r="JM505" s="99"/>
      <c r="JN505" s="99"/>
      <c r="JO505" s="99"/>
      <c r="JP505" s="99"/>
      <c r="JQ505" s="99"/>
      <c r="JR505" s="99"/>
      <c r="JS505" s="99"/>
      <c r="JT505" s="99"/>
      <c r="JU505" s="99"/>
      <c r="JV505" s="99"/>
      <c r="JW505" s="99"/>
      <c r="JX505" s="99"/>
      <c r="JY505" s="99"/>
      <c r="JZ505" s="99"/>
      <c r="KA505" s="99"/>
      <c r="KB505" s="99"/>
      <c r="KC505" s="99"/>
      <c r="KD505" s="99"/>
      <c r="KE505" s="99"/>
      <c r="KF505" s="99"/>
      <c r="KG505" s="99"/>
      <c r="KH505" s="99"/>
      <c r="KI505" s="99"/>
      <c r="KJ505" s="99"/>
      <c r="KK505" s="99"/>
      <c r="KL505" s="99"/>
      <c r="KM505" s="99"/>
      <c r="KN505" s="99"/>
      <c r="KO505" s="99"/>
      <c r="KP505" s="99"/>
      <c r="KQ505" s="99"/>
      <c r="KR505" s="99"/>
      <c r="KS505" s="99"/>
      <c r="KT505" s="99"/>
      <c r="KU505" s="99"/>
      <c r="KV505" s="99"/>
      <c r="KW505" s="99"/>
      <c r="KX505" s="99"/>
      <c r="KY505" s="99"/>
      <c r="KZ505" s="99"/>
      <c r="LA505" s="99"/>
      <c r="LB505" s="99"/>
      <c r="LC505" s="99"/>
      <c r="LD505" s="99"/>
      <c r="LE505" s="99"/>
      <c r="LF505" s="99"/>
      <c r="LG505" s="99"/>
      <c r="LH505" s="99"/>
      <c r="LI505" s="99"/>
      <c r="LJ505" s="99"/>
      <c r="LK505" s="99"/>
      <c r="LL505" s="99"/>
      <c r="LM505" s="99"/>
      <c r="LN505" s="99"/>
      <c r="LO505" s="99"/>
      <c r="LP505" s="99"/>
      <c r="LQ505" s="99"/>
      <c r="LR505" s="99"/>
      <c r="LS505" s="99"/>
      <c r="LT505" s="99"/>
      <c r="LU505" s="99"/>
      <c r="LV505" s="99"/>
      <c r="LW505" s="99"/>
      <c r="LX505" s="99"/>
      <c r="LY505" s="99"/>
      <c r="LZ505" s="99"/>
      <c r="MA505" s="99"/>
      <c r="MB505" s="99"/>
      <c r="MC505" s="99"/>
      <c r="MD505" s="99"/>
      <c r="ME505" s="99"/>
      <c r="MF505" s="99"/>
      <c r="MG505" s="99"/>
      <c r="MH505" s="99"/>
      <c r="MI505" s="99"/>
      <c r="MJ505" s="99"/>
      <c r="MK505" s="99"/>
      <c r="ML505" s="99"/>
      <c r="MM505" s="99"/>
      <c r="MN505" s="99"/>
      <c r="MO505" s="99"/>
      <c r="MP505" s="99"/>
      <c r="MQ505" s="99"/>
      <c r="MR505" s="99"/>
      <c r="MS505" s="99"/>
      <c r="MT505" s="99"/>
      <c r="MU505" s="99"/>
      <c r="MV505" s="99"/>
      <c r="MW505" s="99"/>
      <c r="MX505" s="99"/>
      <c r="MY505" s="99"/>
      <c r="MZ505" s="99"/>
      <c r="NA505" s="99"/>
      <c r="NB505" s="99"/>
      <c r="NC505" s="99"/>
      <c r="ND505" s="99"/>
      <c r="NE505" s="99"/>
      <c r="NF505" s="99"/>
      <c r="NG505" s="99"/>
      <c r="NH505" s="99"/>
      <c r="NI505" s="99"/>
      <c r="NJ505" s="99"/>
      <c r="NK505" s="99"/>
      <c r="NL505" s="99"/>
      <c r="NM505" s="99"/>
      <c r="NN505" s="99"/>
      <c r="NO505" s="99"/>
      <c r="NP505" s="99"/>
      <c r="NQ505" s="99"/>
      <c r="NR505" s="99"/>
      <c r="NS505" s="99"/>
      <c r="NT505" s="99"/>
      <c r="NU505" s="99"/>
      <c r="NV505" s="99"/>
      <c r="NW505" s="99"/>
      <c r="NX505" s="99"/>
      <c r="NY505" s="99"/>
      <c r="NZ505" s="99"/>
      <c r="OA505" s="99"/>
      <c r="OB505" s="99"/>
      <c r="OC505" s="99"/>
      <c r="OD505" s="99"/>
      <c r="OE505" s="99"/>
      <c r="OF505" s="99"/>
      <c r="OG505" s="99"/>
      <c r="OH505" s="99"/>
      <c r="OI505" s="99"/>
      <c r="OJ505" s="99"/>
      <c r="OK505" s="99"/>
      <c r="OL505" s="99"/>
      <c r="OM505" s="99"/>
      <c r="ON505" s="99"/>
      <c r="OO505" s="99"/>
      <c r="OP505" s="99"/>
      <c r="OQ505" s="99"/>
      <c r="OR505" s="99"/>
      <c r="OS505" s="99"/>
      <c r="OT505" s="99"/>
      <c r="OU505" s="99"/>
      <c r="OV505" s="99"/>
      <c r="OW505" s="99"/>
      <c r="OX505" s="99"/>
      <c r="OY505" s="99"/>
      <c r="OZ505" s="99"/>
      <c r="PA505" s="99"/>
      <c r="PB505" s="99"/>
      <c r="PC505" s="99"/>
      <c r="PD505" s="99"/>
      <c r="PE505" s="99"/>
      <c r="PF505" s="99"/>
      <c r="PG505" s="99"/>
      <c r="PH505" s="99"/>
      <c r="PI505" s="99"/>
      <c r="PJ505" s="99"/>
      <c r="PK505" s="99"/>
      <c r="PL505" s="99"/>
      <c r="PM505" s="99"/>
      <c r="PN505" s="99"/>
      <c r="PO505" s="99"/>
      <c r="PP505" s="99"/>
      <c r="PQ505" s="99"/>
      <c r="PR505" s="99"/>
      <c r="PS505" s="99"/>
      <c r="PT505" s="99"/>
      <c r="PU505" s="99"/>
      <c r="PV505" s="99"/>
      <c r="PW505" s="99"/>
      <c r="PX505" s="99"/>
      <c r="PY505" s="99"/>
      <c r="PZ505" s="99"/>
      <c r="QA505" s="99"/>
      <c r="QB505" s="99"/>
      <c r="QC505" s="99"/>
      <c r="QD505" s="99"/>
      <c r="QE505" s="99"/>
      <c r="QF505" s="99"/>
      <c r="QG505" s="99"/>
    </row>
    <row r="506" spans="1:449" s="141" customFormat="1" ht="24.75" hidden="1" customHeight="1">
      <c r="A506" s="212">
        <v>493</v>
      </c>
      <c r="B506" s="215" t="s">
        <v>5884</v>
      </c>
      <c r="C506" s="215" t="s">
        <v>649</v>
      </c>
      <c r="D506" s="213" t="s">
        <v>344</v>
      </c>
      <c r="E506" s="800"/>
      <c r="F506" s="213" t="s">
        <v>1201</v>
      </c>
      <c r="G506" s="214" t="s">
        <v>269</v>
      </c>
      <c r="H506" s="213" t="s">
        <v>341</v>
      </c>
      <c r="I506" s="215" t="s">
        <v>1202</v>
      </c>
      <c r="J506" s="216" t="s">
        <v>1203</v>
      </c>
      <c r="K506" s="216" t="s">
        <v>638</v>
      </c>
      <c r="L506" s="216" t="s">
        <v>639</v>
      </c>
      <c r="M506" s="216" t="s">
        <v>660</v>
      </c>
      <c r="N506" s="216" t="s">
        <v>661</v>
      </c>
      <c r="O506" s="213" t="s">
        <v>236</v>
      </c>
      <c r="P506" s="213" t="s">
        <v>6012</v>
      </c>
      <c r="Q506" s="213" t="s">
        <v>666</v>
      </c>
      <c r="R506" s="213" t="s">
        <v>250</v>
      </c>
      <c r="S506" s="213" t="s">
        <v>6013</v>
      </c>
      <c r="T506" s="801" t="s">
        <v>945</v>
      </c>
      <c r="U506" s="213" t="s">
        <v>5888</v>
      </c>
      <c r="V506" s="213">
        <v>2022</v>
      </c>
      <c r="W506" s="213" t="s">
        <v>6014</v>
      </c>
      <c r="X506" s="343" t="s">
        <v>6015</v>
      </c>
      <c r="Y506" s="344" t="s">
        <v>6016</v>
      </c>
      <c r="Z506" s="343" t="s">
        <v>6017</v>
      </c>
      <c r="AA506" s="346">
        <v>1</v>
      </c>
      <c r="AB506" s="346" t="s">
        <v>6018</v>
      </c>
      <c r="AC506" s="346" t="s">
        <v>6019</v>
      </c>
      <c r="AD506" s="346">
        <v>1</v>
      </c>
      <c r="AE506" s="346" t="s">
        <v>6020</v>
      </c>
      <c r="AF506" s="802">
        <v>44621</v>
      </c>
      <c r="AG506" s="802">
        <v>44742</v>
      </c>
      <c r="AH506" s="260">
        <v>44900</v>
      </c>
      <c r="AI506" s="213" t="s">
        <v>309</v>
      </c>
      <c r="AJ506" s="213" t="s">
        <v>309</v>
      </c>
      <c r="AK506" s="213">
        <f t="shared" si="68"/>
        <v>31</v>
      </c>
      <c r="AL506" s="278"/>
      <c r="AM506" s="279"/>
      <c r="AN506" s="279"/>
      <c r="AO506" s="279"/>
      <c r="AP506" s="227"/>
      <c r="AQ506" s="213"/>
      <c r="AR506" s="223"/>
      <c r="AS506" s="279"/>
      <c r="AT506" s="220"/>
      <c r="AU506" s="279"/>
      <c r="AV506" s="221"/>
      <c r="AW506" s="227"/>
      <c r="AX506" s="227"/>
      <c r="AY506" s="279"/>
      <c r="AZ506" s="221"/>
      <c r="BA506" s="225"/>
      <c r="BB506" s="36"/>
      <c r="BC506" s="36"/>
      <c r="BD506" s="36"/>
      <c r="BE506" s="36"/>
      <c r="BF506" s="36"/>
      <c r="BG506" s="213" t="s">
        <v>386</v>
      </c>
      <c r="BH506" s="223">
        <v>-44620</v>
      </c>
      <c r="BI506" s="221" t="s">
        <v>398</v>
      </c>
      <c r="BJ506" s="36"/>
      <c r="BK506" s="36"/>
      <c r="BL506" s="36"/>
      <c r="BM506" s="36"/>
      <c r="BN506" s="221"/>
      <c r="BO506" s="36"/>
      <c r="BP506" s="231" t="s">
        <v>293</v>
      </c>
      <c r="BQ506" s="62" t="s">
        <v>6021</v>
      </c>
      <c r="BR506" s="232">
        <v>44712</v>
      </c>
      <c r="BS506" s="233" t="s">
        <v>6022</v>
      </c>
      <c r="BT506" s="234">
        <v>0.25</v>
      </c>
      <c r="BU506" s="235" t="s">
        <v>435</v>
      </c>
      <c r="BV506" s="223">
        <v>31</v>
      </c>
      <c r="BW506" s="221" t="s">
        <v>398</v>
      </c>
      <c r="BX506" s="140">
        <v>44734</v>
      </c>
      <c r="BY506" s="584" t="s">
        <v>6023</v>
      </c>
      <c r="BZ506" s="70" t="s">
        <v>411</v>
      </c>
      <c r="CA506" s="116">
        <v>0.3</v>
      </c>
      <c r="CB506" s="236" t="s">
        <v>293</v>
      </c>
      <c r="CC506" s="70"/>
      <c r="CD506" s="231" t="s">
        <v>293</v>
      </c>
      <c r="CE506" s="62"/>
      <c r="CF506" s="27" t="s">
        <v>6024</v>
      </c>
      <c r="CG506" s="26" t="s">
        <v>6025</v>
      </c>
      <c r="CH506" s="393" t="s">
        <v>4151</v>
      </c>
      <c r="CI506" s="681">
        <v>1</v>
      </c>
      <c r="CJ506" s="235" t="str">
        <f t="shared" si="69"/>
        <v>CUMPLIMIENTO TOTAL</v>
      </c>
      <c r="CK506" s="223">
        <f t="shared" si="74"/>
        <v>31</v>
      </c>
      <c r="CL506" s="221" t="str">
        <f t="shared" si="75"/>
        <v>CON TIEMPO</v>
      </c>
      <c r="CM506" s="239">
        <v>44883</v>
      </c>
      <c r="CN506" s="723" t="s">
        <v>6026</v>
      </c>
      <c r="CO506" s="82" t="s">
        <v>727</v>
      </c>
      <c r="CP506" s="116">
        <v>1</v>
      </c>
      <c r="CQ506" s="236" t="s">
        <v>294</v>
      </c>
      <c r="CR506" s="70"/>
      <c r="CS506" s="249">
        <v>44963</v>
      </c>
      <c r="CT506" s="82" t="s">
        <v>1125</v>
      </c>
      <c r="CU506" s="82" t="s">
        <v>339</v>
      </c>
      <c r="CV506" s="107">
        <v>1</v>
      </c>
      <c r="CW506" s="110">
        <v>1</v>
      </c>
      <c r="CX506" s="235" t="str">
        <f t="shared" si="70"/>
        <v>CUMPLIMIENTO TOTAL</v>
      </c>
      <c r="CY506" s="223" t="str">
        <f t="shared" si="71"/>
        <v>NO APLICA ACCION CERRADA</v>
      </c>
      <c r="CZ506" s="221" t="str">
        <f>(IF(CQ506="CERRADO","NO APLICA ACCION CERRADA",IF(CW506&lt;=0,"VENCIDO",IF(AY506&lt;=$V$5,"POR VENCER","CON TIEMPO"))))</f>
        <v>NO APLICA ACCION CERRADA</v>
      </c>
      <c r="DA506" s="239" t="s">
        <v>328</v>
      </c>
      <c r="DB506" s="82" t="s">
        <v>1125</v>
      </c>
      <c r="DC506" s="82" t="s">
        <v>339</v>
      </c>
      <c r="DD506" s="107">
        <v>1</v>
      </c>
      <c r="DE506" s="97" t="s">
        <v>294</v>
      </c>
      <c r="DF506" s="70"/>
      <c r="DG506" s="99"/>
      <c r="DH506" s="99"/>
      <c r="DI506" s="99"/>
      <c r="DJ506" s="99"/>
      <c r="DK506" s="99"/>
      <c r="DL506" s="99"/>
      <c r="DM506" s="99"/>
      <c r="DN506" s="99"/>
      <c r="DO506" s="99"/>
      <c r="DP506" s="99"/>
      <c r="DQ506" s="99"/>
      <c r="DR506" s="99"/>
      <c r="DS506" s="99"/>
      <c r="DT506" s="99"/>
      <c r="DU506" s="99"/>
      <c r="DV506" s="99"/>
      <c r="DW506" s="99"/>
      <c r="DX506" s="99"/>
      <c r="DY506" s="99"/>
      <c r="DZ506" s="99"/>
      <c r="EA506" s="99"/>
      <c r="EB506" s="99"/>
      <c r="EC506" s="99"/>
      <c r="ED506" s="99"/>
      <c r="EE506" s="99"/>
      <c r="EF506" s="99"/>
      <c r="EG506" s="99"/>
      <c r="EH506" s="99"/>
      <c r="EI506" s="99"/>
      <c r="EJ506" s="99"/>
      <c r="EK506" s="99"/>
      <c r="EL506" s="99"/>
      <c r="EM506" s="99"/>
      <c r="EN506" s="99"/>
      <c r="EO506" s="99"/>
      <c r="EP506" s="99"/>
      <c r="EQ506" s="99"/>
      <c r="ER506" s="99"/>
      <c r="ES506" s="99"/>
      <c r="ET506" s="99"/>
      <c r="EU506" s="99"/>
      <c r="EV506" s="99"/>
      <c r="EW506" s="99"/>
      <c r="EX506" s="99"/>
      <c r="EY506" s="99"/>
      <c r="EZ506" s="99"/>
      <c r="FA506" s="99"/>
      <c r="FB506" s="99"/>
      <c r="FC506" s="99"/>
      <c r="FD506" s="99"/>
      <c r="FE506" s="99"/>
      <c r="FF506" s="99"/>
      <c r="FG506" s="99"/>
      <c r="FH506" s="99"/>
      <c r="FI506" s="99"/>
      <c r="FJ506" s="99"/>
      <c r="FK506" s="99"/>
      <c r="FL506" s="99"/>
      <c r="FM506" s="99"/>
      <c r="FN506" s="99"/>
      <c r="FO506" s="99"/>
      <c r="FP506" s="99"/>
      <c r="FQ506" s="99"/>
      <c r="FR506" s="99"/>
      <c r="FS506" s="99"/>
      <c r="FT506" s="99"/>
      <c r="FU506" s="99"/>
      <c r="FV506" s="99"/>
      <c r="FW506" s="99"/>
      <c r="FX506" s="99"/>
      <c r="FY506" s="99"/>
      <c r="FZ506" s="99"/>
      <c r="GA506" s="99"/>
      <c r="GB506" s="99"/>
      <c r="GC506" s="99"/>
      <c r="GD506" s="99"/>
      <c r="GE506" s="99"/>
      <c r="GF506" s="99"/>
      <c r="GG506" s="99"/>
      <c r="GH506" s="99"/>
      <c r="GI506" s="99"/>
      <c r="GJ506" s="99"/>
      <c r="GK506" s="99"/>
      <c r="GL506" s="99"/>
      <c r="GM506" s="99"/>
      <c r="GN506" s="99"/>
      <c r="GO506" s="99"/>
      <c r="GP506" s="99"/>
      <c r="GQ506" s="99"/>
      <c r="GR506" s="99"/>
      <c r="GS506" s="99"/>
      <c r="GT506" s="99"/>
      <c r="GU506" s="99"/>
      <c r="GV506" s="99"/>
      <c r="GW506" s="99"/>
      <c r="GX506" s="99"/>
      <c r="GY506" s="99"/>
      <c r="GZ506" s="99"/>
      <c r="HA506" s="99"/>
      <c r="HB506" s="99"/>
      <c r="HC506" s="99"/>
      <c r="HD506" s="99"/>
      <c r="HE506" s="99"/>
      <c r="HF506" s="99"/>
      <c r="HG506" s="99"/>
      <c r="HH506" s="99"/>
      <c r="HI506" s="99"/>
      <c r="HJ506" s="99"/>
      <c r="HK506" s="99"/>
      <c r="HL506" s="99"/>
      <c r="HM506" s="99"/>
      <c r="HN506" s="99"/>
      <c r="HO506" s="99"/>
      <c r="HP506" s="99"/>
      <c r="HQ506" s="99"/>
      <c r="HR506" s="99"/>
      <c r="HS506" s="99"/>
      <c r="HT506" s="99"/>
      <c r="HU506" s="99"/>
      <c r="HV506" s="99"/>
      <c r="HW506" s="99"/>
      <c r="HX506" s="99"/>
      <c r="HY506" s="99"/>
      <c r="HZ506" s="99"/>
      <c r="IA506" s="99"/>
      <c r="IB506" s="99"/>
      <c r="IC506" s="99"/>
      <c r="ID506" s="99"/>
      <c r="IE506" s="99"/>
      <c r="IF506" s="99"/>
      <c r="IG506" s="99"/>
      <c r="IH506" s="99"/>
      <c r="II506" s="99"/>
      <c r="IJ506" s="99"/>
      <c r="IK506" s="99"/>
      <c r="IL506" s="99"/>
      <c r="IM506" s="99"/>
      <c r="IN506" s="99"/>
      <c r="IO506" s="99"/>
      <c r="IP506" s="99"/>
      <c r="IQ506" s="99"/>
      <c r="IR506" s="99"/>
      <c r="IS506" s="99"/>
      <c r="IT506" s="99"/>
      <c r="IU506" s="99"/>
      <c r="IV506" s="99"/>
      <c r="IW506" s="99"/>
      <c r="IX506" s="99"/>
      <c r="IY506" s="99"/>
      <c r="IZ506" s="99"/>
      <c r="JA506" s="99"/>
      <c r="JB506" s="99"/>
      <c r="JC506" s="99"/>
      <c r="JD506" s="99"/>
      <c r="JE506" s="99"/>
      <c r="JF506" s="99"/>
      <c r="JG506" s="99"/>
      <c r="JH506" s="99"/>
      <c r="JI506" s="99"/>
      <c r="JJ506" s="99"/>
      <c r="JK506" s="99"/>
      <c r="JL506" s="99"/>
      <c r="JM506" s="99"/>
      <c r="JN506" s="99"/>
      <c r="JO506" s="99"/>
      <c r="JP506" s="99"/>
      <c r="JQ506" s="99"/>
      <c r="JR506" s="99"/>
      <c r="JS506" s="99"/>
      <c r="JT506" s="99"/>
      <c r="JU506" s="99"/>
      <c r="JV506" s="99"/>
      <c r="JW506" s="99"/>
      <c r="JX506" s="99"/>
      <c r="JY506" s="99"/>
      <c r="JZ506" s="99"/>
      <c r="KA506" s="99"/>
      <c r="KB506" s="99"/>
      <c r="KC506" s="99"/>
      <c r="KD506" s="99"/>
      <c r="KE506" s="99"/>
      <c r="KF506" s="99"/>
      <c r="KG506" s="99"/>
      <c r="KH506" s="99"/>
      <c r="KI506" s="99"/>
      <c r="KJ506" s="99"/>
      <c r="KK506" s="99"/>
      <c r="KL506" s="99"/>
      <c r="KM506" s="99"/>
      <c r="KN506" s="99"/>
      <c r="KO506" s="99"/>
      <c r="KP506" s="99"/>
      <c r="KQ506" s="99"/>
      <c r="KR506" s="99"/>
      <c r="KS506" s="99"/>
      <c r="KT506" s="99"/>
      <c r="KU506" s="99"/>
      <c r="KV506" s="99"/>
      <c r="KW506" s="99"/>
      <c r="KX506" s="99"/>
      <c r="KY506" s="99"/>
      <c r="KZ506" s="99"/>
      <c r="LA506" s="99"/>
      <c r="LB506" s="99"/>
      <c r="LC506" s="99"/>
      <c r="LD506" s="99"/>
      <c r="LE506" s="99"/>
      <c r="LF506" s="99"/>
      <c r="LG506" s="99"/>
      <c r="LH506" s="99"/>
      <c r="LI506" s="99"/>
      <c r="LJ506" s="99"/>
      <c r="LK506" s="99"/>
      <c r="LL506" s="99"/>
      <c r="LM506" s="99"/>
      <c r="LN506" s="99"/>
      <c r="LO506" s="99"/>
      <c r="LP506" s="99"/>
      <c r="LQ506" s="99"/>
      <c r="LR506" s="99"/>
      <c r="LS506" s="99"/>
      <c r="LT506" s="99"/>
      <c r="LU506" s="99"/>
      <c r="LV506" s="99"/>
      <c r="LW506" s="99"/>
      <c r="LX506" s="99"/>
      <c r="LY506" s="99"/>
      <c r="LZ506" s="99"/>
      <c r="MA506" s="99"/>
      <c r="MB506" s="99"/>
      <c r="MC506" s="99"/>
      <c r="MD506" s="99"/>
      <c r="ME506" s="99"/>
      <c r="MF506" s="99"/>
      <c r="MG506" s="99"/>
      <c r="MH506" s="99"/>
      <c r="MI506" s="99"/>
      <c r="MJ506" s="99"/>
      <c r="MK506" s="99"/>
      <c r="ML506" s="99"/>
      <c r="MM506" s="99"/>
      <c r="MN506" s="99"/>
      <c r="MO506" s="99"/>
      <c r="MP506" s="99"/>
      <c r="MQ506" s="99"/>
      <c r="MR506" s="99"/>
      <c r="MS506" s="99"/>
      <c r="MT506" s="99"/>
      <c r="MU506" s="99"/>
      <c r="MV506" s="99"/>
      <c r="MW506" s="99"/>
      <c r="MX506" s="99"/>
      <c r="MY506" s="99"/>
      <c r="MZ506" s="99"/>
      <c r="NA506" s="99"/>
      <c r="NB506" s="99"/>
      <c r="NC506" s="99"/>
      <c r="ND506" s="99"/>
      <c r="NE506" s="99"/>
      <c r="NF506" s="99"/>
      <c r="NG506" s="99"/>
      <c r="NH506" s="99"/>
      <c r="NI506" s="99"/>
      <c r="NJ506" s="99"/>
      <c r="NK506" s="99"/>
      <c r="NL506" s="99"/>
      <c r="NM506" s="99"/>
      <c r="NN506" s="99"/>
      <c r="NO506" s="99"/>
      <c r="NP506" s="99"/>
      <c r="NQ506" s="99"/>
      <c r="NR506" s="99"/>
      <c r="NS506" s="99"/>
      <c r="NT506" s="99"/>
      <c r="NU506" s="99"/>
      <c r="NV506" s="99"/>
      <c r="NW506" s="99"/>
      <c r="NX506" s="99"/>
      <c r="NY506" s="99"/>
      <c r="NZ506" s="99"/>
      <c r="OA506" s="99"/>
      <c r="OB506" s="99"/>
      <c r="OC506" s="99"/>
      <c r="OD506" s="99"/>
      <c r="OE506" s="99"/>
      <c r="OF506" s="99"/>
      <c r="OG506" s="99"/>
      <c r="OH506" s="99"/>
      <c r="OI506" s="99"/>
      <c r="OJ506" s="99"/>
      <c r="OK506" s="99"/>
      <c r="OL506" s="99"/>
      <c r="OM506" s="99"/>
      <c r="ON506" s="99"/>
      <c r="OO506" s="99"/>
      <c r="OP506" s="99"/>
      <c r="OQ506" s="99"/>
      <c r="OR506" s="99"/>
      <c r="OS506" s="99"/>
      <c r="OT506" s="99"/>
      <c r="OU506" s="99"/>
      <c r="OV506" s="99"/>
      <c r="OW506" s="99"/>
      <c r="OX506" s="99"/>
      <c r="OY506" s="99"/>
      <c r="OZ506" s="99"/>
      <c r="PA506" s="99"/>
      <c r="PB506" s="99"/>
      <c r="PC506" s="99"/>
      <c r="PD506" s="99"/>
      <c r="PE506" s="99"/>
      <c r="PF506" s="99"/>
      <c r="PG506" s="99"/>
      <c r="PH506" s="99"/>
      <c r="PI506" s="99"/>
      <c r="PJ506" s="99"/>
      <c r="PK506" s="99"/>
      <c r="PL506" s="99"/>
      <c r="PM506" s="99"/>
      <c r="PN506" s="99"/>
      <c r="PO506" s="99"/>
      <c r="PP506" s="99"/>
      <c r="PQ506" s="99"/>
      <c r="PR506" s="99"/>
      <c r="PS506" s="99"/>
      <c r="PT506" s="99"/>
      <c r="PU506" s="99"/>
      <c r="PV506" s="99"/>
      <c r="PW506" s="99"/>
      <c r="PX506" s="99"/>
      <c r="PY506" s="99"/>
      <c r="PZ506" s="99"/>
      <c r="QA506" s="99"/>
      <c r="QB506" s="99"/>
      <c r="QC506" s="99"/>
      <c r="QD506" s="99"/>
      <c r="QE506" s="99"/>
      <c r="QF506" s="99"/>
      <c r="QG506" s="99"/>
    </row>
    <row r="507" spans="1:449" s="141" customFormat="1" ht="118.5" hidden="1" customHeight="1">
      <c r="A507" s="252">
        <v>496</v>
      </c>
      <c r="B507" s="253" t="s">
        <v>733</v>
      </c>
      <c r="C507" s="215" t="s">
        <v>269</v>
      </c>
      <c r="D507" s="213" t="s">
        <v>341</v>
      </c>
      <c r="E507" s="341"/>
      <c r="F507" s="255" t="s">
        <v>733</v>
      </c>
      <c r="G507" s="256" t="s">
        <v>269</v>
      </c>
      <c r="H507" s="213" t="s">
        <v>341</v>
      </c>
      <c r="I507" s="215" t="s">
        <v>756</v>
      </c>
      <c r="J507" s="213" t="s">
        <v>757</v>
      </c>
      <c r="K507" s="213" t="s">
        <v>758</v>
      </c>
      <c r="L507" s="213" t="s">
        <v>639</v>
      </c>
      <c r="M507" s="213" t="s">
        <v>328</v>
      </c>
      <c r="N507" s="213" t="s">
        <v>328</v>
      </c>
      <c r="O507" s="213" t="s">
        <v>756</v>
      </c>
      <c r="P507" s="213" t="s">
        <v>14</v>
      </c>
      <c r="Q507" s="213" t="s">
        <v>482</v>
      </c>
      <c r="R507" s="213" t="s">
        <v>250</v>
      </c>
      <c r="S507" s="213" t="s">
        <v>6027</v>
      </c>
      <c r="T507" s="342" t="s">
        <v>1019</v>
      </c>
      <c r="U507" s="213" t="s">
        <v>1020</v>
      </c>
      <c r="V507" s="213">
        <v>2021</v>
      </c>
      <c r="W507" s="213" t="s">
        <v>6028</v>
      </c>
      <c r="X507" s="343" t="s">
        <v>6029</v>
      </c>
      <c r="Y507" s="344" t="s">
        <v>6030</v>
      </c>
      <c r="Z507" s="343" t="s">
        <v>6031</v>
      </c>
      <c r="AA507" s="345">
        <v>1</v>
      </c>
      <c r="AB507" s="346" t="s">
        <v>6032</v>
      </c>
      <c r="AC507" s="346" t="s">
        <v>6033</v>
      </c>
      <c r="AD507" s="345">
        <v>1</v>
      </c>
      <c r="AE507" s="346" t="s">
        <v>6034</v>
      </c>
      <c r="AF507" s="347">
        <v>44683</v>
      </c>
      <c r="AG507" s="347">
        <v>44925</v>
      </c>
      <c r="AH507" s="260">
        <v>44900</v>
      </c>
      <c r="AI507" s="213" t="s">
        <v>309</v>
      </c>
      <c r="AJ507" s="213" t="s">
        <v>309</v>
      </c>
      <c r="AK507" s="213">
        <f t="shared" si="68"/>
        <v>214</v>
      </c>
      <c r="AL507" s="278"/>
      <c r="AM507" s="316"/>
      <c r="AN507" s="316"/>
      <c r="AO507" s="316"/>
      <c r="AP507" s="317"/>
      <c r="AQ507" s="213"/>
      <c r="AR507" s="223"/>
      <c r="AS507" s="279"/>
      <c r="AT507" s="262"/>
      <c r="AU507" s="279"/>
      <c r="AV507" s="221"/>
      <c r="AW507" s="317"/>
      <c r="AX507" s="317"/>
      <c r="AY507" s="279"/>
      <c r="AZ507" s="221"/>
      <c r="BA507" s="225"/>
      <c r="BB507" s="267"/>
      <c r="BC507" s="267"/>
      <c r="BD507" s="267"/>
      <c r="BE507" s="267"/>
      <c r="BF507" s="267"/>
      <c r="BG507" s="213" t="s">
        <v>386</v>
      </c>
      <c r="BH507" s="223">
        <v>-44620</v>
      </c>
      <c r="BI507" s="221" t="s">
        <v>398</v>
      </c>
      <c r="BJ507" s="267"/>
      <c r="BK507" s="267"/>
      <c r="BL507" s="267"/>
      <c r="BM507" s="267"/>
      <c r="BN507" s="221"/>
      <c r="BO507" s="267"/>
      <c r="BP507" s="268" t="s">
        <v>293</v>
      </c>
      <c r="BQ507" s="62" t="s">
        <v>789</v>
      </c>
      <c r="BR507" s="269">
        <v>44712</v>
      </c>
      <c r="BS507" s="233" t="s">
        <v>328</v>
      </c>
      <c r="BT507" s="234">
        <v>0</v>
      </c>
      <c r="BU507" s="235" t="s">
        <v>386</v>
      </c>
      <c r="BV507" s="223">
        <v>214</v>
      </c>
      <c r="BW507" s="221" t="s">
        <v>398</v>
      </c>
      <c r="BX507" s="249">
        <v>44729</v>
      </c>
      <c r="BY507" s="94" t="s">
        <v>6035</v>
      </c>
      <c r="BZ507" s="94" t="s">
        <v>722</v>
      </c>
      <c r="CA507" s="108">
        <v>0</v>
      </c>
      <c r="CB507" s="268" t="s">
        <v>293</v>
      </c>
      <c r="CC507" s="94"/>
      <c r="CD507" s="268" t="s">
        <v>293</v>
      </c>
      <c r="CE507" s="237">
        <v>44823</v>
      </c>
      <c r="CF507" s="41" t="s">
        <v>6036</v>
      </c>
      <c r="CG507" s="56" t="s">
        <v>6037</v>
      </c>
      <c r="CH507" s="238" t="s">
        <v>1012</v>
      </c>
      <c r="CI507" s="134">
        <v>1</v>
      </c>
      <c r="CJ507" s="235" t="str">
        <f t="shared" si="69"/>
        <v>CUMPLIMIENTO TOTAL</v>
      </c>
      <c r="CK507" s="223">
        <f t="shared" si="74"/>
        <v>214</v>
      </c>
      <c r="CL507" s="221" t="str">
        <f t="shared" si="75"/>
        <v>CON TIEMPO</v>
      </c>
      <c r="CM507" s="270">
        <v>44882</v>
      </c>
      <c r="CN507" s="95" t="s">
        <v>6038</v>
      </c>
      <c r="CO507" s="95" t="s">
        <v>559</v>
      </c>
      <c r="CP507" s="271">
        <v>1</v>
      </c>
      <c r="CQ507" s="236" t="s">
        <v>294</v>
      </c>
      <c r="CR507" s="94"/>
      <c r="CS507" s="249">
        <v>44963</v>
      </c>
      <c r="CT507" s="82" t="s">
        <v>1125</v>
      </c>
      <c r="CU507" s="82" t="s">
        <v>339</v>
      </c>
      <c r="CV507" s="107">
        <v>1</v>
      </c>
      <c r="CW507" s="110">
        <v>1</v>
      </c>
      <c r="CX507" s="235" t="str">
        <f t="shared" si="70"/>
        <v>CUMPLIMIENTO TOTAL</v>
      </c>
      <c r="CY507" s="223" t="str">
        <f t="shared" si="71"/>
        <v>NO APLICA ACCION CERRADA</v>
      </c>
      <c r="CZ507" s="221" t="str">
        <f>(IF(CQ507="CERRADO","NO APLICA ACCION CERRADA",IF(CW507&lt;=0,"VENCIDO",IF(AY507&lt;=$V$5,"POR VENCER","CON TIEMPO"))))</f>
        <v>NO APLICA ACCION CERRADA</v>
      </c>
      <c r="DA507" s="239" t="s">
        <v>328</v>
      </c>
      <c r="DB507" s="82" t="s">
        <v>1125</v>
      </c>
      <c r="DC507" s="82" t="s">
        <v>339</v>
      </c>
      <c r="DD507" s="107">
        <v>1</v>
      </c>
      <c r="DE507" s="97" t="s">
        <v>294</v>
      </c>
      <c r="DF507" s="94"/>
    </row>
    <row r="508" spans="1:449" s="141" customFormat="1" ht="118.5" hidden="1" customHeight="1">
      <c r="A508" s="252">
        <v>497</v>
      </c>
      <c r="B508" s="253" t="s">
        <v>733</v>
      </c>
      <c r="C508" s="215" t="s">
        <v>269</v>
      </c>
      <c r="D508" s="213" t="s">
        <v>341</v>
      </c>
      <c r="E508" s="341"/>
      <c r="F508" s="255" t="s">
        <v>733</v>
      </c>
      <c r="G508" s="256" t="s">
        <v>269</v>
      </c>
      <c r="H508" s="213" t="s">
        <v>341</v>
      </c>
      <c r="I508" s="215" t="s">
        <v>756</v>
      </c>
      <c r="J508" s="213" t="s">
        <v>757</v>
      </c>
      <c r="K508" s="213" t="s">
        <v>758</v>
      </c>
      <c r="L508" s="213" t="s">
        <v>639</v>
      </c>
      <c r="M508" s="213" t="s">
        <v>328</v>
      </c>
      <c r="N508" s="213" t="s">
        <v>328</v>
      </c>
      <c r="O508" s="213" t="s">
        <v>756</v>
      </c>
      <c r="P508" s="213" t="s">
        <v>14</v>
      </c>
      <c r="Q508" s="213" t="s">
        <v>482</v>
      </c>
      <c r="R508" s="213" t="s">
        <v>250</v>
      </c>
      <c r="S508" s="213" t="s">
        <v>6039</v>
      </c>
      <c r="T508" s="342" t="s">
        <v>1019</v>
      </c>
      <c r="U508" s="213" t="s">
        <v>1020</v>
      </c>
      <c r="V508" s="213">
        <v>2021</v>
      </c>
      <c r="W508" s="213" t="s">
        <v>6028</v>
      </c>
      <c r="X508" s="343" t="s">
        <v>6029</v>
      </c>
      <c r="Y508" s="344" t="s">
        <v>6030</v>
      </c>
      <c r="Z508" s="343" t="s">
        <v>6040</v>
      </c>
      <c r="AA508" s="345">
        <v>2</v>
      </c>
      <c r="AB508" s="346" t="s">
        <v>6041</v>
      </c>
      <c r="AC508" s="346" t="s">
        <v>6042</v>
      </c>
      <c r="AD508" s="345">
        <v>1</v>
      </c>
      <c r="AE508" s="346" t="s">
        <v>6043</v>
      </c>
      <c r="AF508" s="347">
        <v>44713</v>
      </c>
      <c r="AG508" s="347">
        <v>44925</v>
      </c>
      <c r="AH508" s="260">
        <v>44900</v>
      </c>
      <c r="AI508" s="213" t="s">
        <v>309</v>
      </c>
      <c r="AJ508" s="213" t="s">
        <v>309</v>
      </c>
      <c r="AK508" s="213">
        <f t="shared" si="68"/>
        <v>214</v>
      </c>
      <c r="AL508" s="278"/>
      <c r="AM508" s="316"/>
      <c r="AN508" s="316"/>
      <c r="AO508" s="316"/>
      <c r="AP508" s="317"/>
      <c r="AQ508" s="213"/>
      <c r="AR508" s="223"/>
      <c r="AS508" s="279"/>
      <c r="AT508" s="262"/>
      <c r="AU508" s="279"/>
      <c r="AV508" s="221"/>
      <c r="AW508" s="317"/>
      <c r="AX508" s="317"/>
      <c r="AY508" s="279"/>
      <c r="AZ508" s="221"/>
      <c r="BA508" s="225"/>
      <c r="BB508" s="267"/>
      <c r="BC508" s="267"/>
      <c r="BD508" s="267"/>
      <c r="BE508" s="267"/>
      <c r="BF508" s="267"/>
      <c r="BG508" s="213" t="s">
        <v>386</v>
      </c>
      <c r="BH508" s="223">
        <v>-44620</v>
      </c>
      <c r="BI508" s="221" t="s">
        <v>398</v>
      </c>
      <c r="BJ508" s="267"/>
      <c r="BK508" s="267"/>
      <c r="BL508" s="267"/>
      <c r="BM508" s="267"/>
      <c r="BN508" s="221"/>
      <c r="BO508" s="267"/>
      <c r="BP508" s="268" t="s">
        <v>293</v>
      </c>
      <c r="BQ508" s="62" t="s">
        <v>789</v>
      </c>
      <c r="BR508" s="269">
        <v>44712</v>
      </c>
      <c r="BS508" s="233" t="s">
        <v>328</v>
      </c>
      <c r="BT508" s="234">
        <v>0</v>
      </c>
      <c r="BU508" s="235" t="s">
        <v>386</v>
      </c>
      <c r="BV508" s="223">
        <v>214</v>
      </c>
      <c r="BW508" s="221" t="s">
        <v>398</v>
      </c>
      <c r="BX508" s="249">
        <v>44729</v>
      </c>
      <c r="BY508" s="94" t="s">
        <v>6044</v>
      </c>
      <c r="BZ508" s="94" t="s">
        <v>722</v>
      </c>
      <c r="CA508" s="108">
        <v>0</v>
      </c>
      <c r="CB508" s="268" t="s">
        <v>293</v>
      </c>
      <c r="CC508" s="94"/>
      <c r="CD508" s="268" t="s">
        <v>293</v>
      </c>
      <c r="CE508" s="237">
        <v>44823</v>
      </c>
      <c r="CF508" s="41" t="s">
        <v>6045</v>
      </c>
      <c r="CG508" s="56" t="s">
        <v>6046</v>
      </c>
      <c r="CH508" s="238" t="s">
        <v>1012</v>
      </c>
      <c r="CI508" s="134">
        <v>1</v>
      </c>
      <c r="CJ508" s="235" t="str">
        <f t="shared" si="69"/>
        <v>CUMPLIMIENTO TOTAL</v>
      </c>
      <c r="CK508" s="223">
        <f t="shared" si="74"/>
        <v>214</v>
      </c>
      <c r="CL508" s="221" t="str">
        <f t="shared" si="75"/>
        <v>CON TIEMPO</v>
      </c>
      <c r="CM508" s="270">
        <v>44882</v>
      </c>
      <c r="CN508" s="95" t="s">
        <v>6047</v>
      </c>
      <c r="CO508" s="95" t="s">
        <v>559</v>
      </c>
      <c r="CP508" s="271">
        <v>1</v>
      </c>
      <c r="CQ508" s="236" t="s">
        <v>294</v>
      </c>
      <c r="CR508" s="94"/>
      <c r="CS508" s="249">
        <v>44963</v>
      </c>
      <c r="CT508" s="82" t="s">
        <v>1125</v>
      </c>
      <c r="CU508" s="82" t="s">
        <v>339</v>
      </c>
      <c r="CV508" s="107">
        <v>1</v>
      </c>
      <c r="CW508" s="110">
        <v>1</v>
      </c>
      <c r="CX508" s="235" t="str">
        <f t="shared" si="70"/>
        <v>CUMPLIMIENTO TOTAL</v>
      </c>
      <c r="CY508" s="223" t="str">
        <f t="shared" si="71"/>
        <v>NO APLICA ACCION CERRADA</v>
      </c>
      <c r="CZ508" s="221" t="str">
        <f>(IF(CQ508="CERRADO","NO APLICA ACCION CERRADA",IF(CW508&lt;=0,"VENCIDO",IF(AY508&lt;=$V$5,"POR VENCER","CON TIEMPO"))))</f>
        <v>NO APLICA ACCION CERRADA</v>
      </c>
      <c r="DA508" s="239" t="s">
        <v>328</v>
      </c>
      <c r="DB508" s="82" t="s">
        <v>1125</v>
      </c>
      <c r="DC508" s="82" t="s">
        <v>339</v>
      </c>
      <c r="DD508" s="107">
        <v>1</v>
      </c>
      <c r="DE508" s="97" t="s">
        <v>294</v>
      </c>
      <c r="DF508" s="94"/>
    </row>
    <row r="509" spans="1:449" s="141" customFormat="1" ht="118.5" hidden="1" customHeight="1">
      <c r="A509" s="252">
        <v>499</v>
      </c>
      <c r="B509" s="253" t="s">
        <v>733</v>
      </c>
      <c r="C509" s="215" t="s">
        <v>269</v>
      </c>
      <c r="D509" s="213" t="s">
        <v>341</v>
      </c>
      <c r="E509" s="341"/>
      <c r="F509" s="255" t="s">
        <v>733</v>
      </c>
      <c r="G509" s="256" t="s">
        <v>269</v>
      </c>
      <c r="H509" s="213" t="s">
        <v>341</v>
      </c>
      <c r="I509" s="215" t="s">
        <v>756</v>
      </c>
      <c r="J509" s="213" t="s">
        <v>757</v>
      </c>
      <c r="K509" s="213" t="s">
        <v>758</v>
      </c>
      <c r="L509" s="213" t="s">
        <v>639</v>
      </c>
      <c r="M509" s="213" t="s">
        <v>328</v>
      </c>
      <c r="N509" s="213" t="s">
        <v>328</v>
      </c>
      <c r="O509" s="213" t="s">
        <v>756</v>
      </c>
      <c r="P509" s="213" t="s">
        <v>8</v>
      </c>
      <c r="Q509" s="213" t="s">
        <v>482</v>
      </c>
      <c r="R509" s="213" t="s">
        <v>250</v>
      </c>
      <c r="S509" s="213" t="s">
        <v>6048</v>
      </c>
      <c r="T509" s="342" t="s">
        <v>1019</v>
      </c>
      <c r="U509" s="213" t="s">
        <v>1020</v>
      </c>
      <c r="V509" s="213">
        <v>2021</v>
      </c>
      <c r="W509" s="213" t="s">
        <v>1049</v>
      </c>
      <c r="X509" s="343" t="s">
        <v>1050</v>
      </c>
      <c r="Y509" s="344" t="s">
        <v>1051</v>
      </c>
      <c r="Z509" s="343" t="s">
        <v>6049</v>
      </c>
      <c r="AA509" s="345">
        <v>2</v>
      </c>
      <c r="AB509" s="346" t="s">
        <v>6050</v>
      </c>
      <c r="AC509" s="346" t="s">
        <v>6042</v>
      </c>
      <c r="AD509" s="345">
        <v>1</v>
      </c>
      <c r="AE509" s="346" t="s">
        <v>6043</v>
      </c>
      <c r="AF509" s="347">
        <v>44713</v>
      </c>
      <c r="AG509" s="347">
        <v>44925</v>
      </c>
      <c r="AH509" s="260">
        <v>44900</v>
      </c>
      <c r="AI509" s="213" t="s">
        <v>309</v>
      </c>
      <c r="AJ509" s="213" t="s">
        <v>309</v>
      </c>
      <c r="AK509" s="213">
        <f t="shared" si="68"/>
        <v>214</v>
      </c>
      <c r="AL509" s="278"/>
      <c r="AM509" s="316"/>
      <c r="AN509" s="316"/>
      <c r="AO509" s="316"/>
      <c r="AP509" s="317"/>
      <c r="AQ509" s="213"/>
      <c r="AR509" s="223"/>
      <c r="AS509" s="279"/>
      <c r="AT509" s="262"/>
      <c r="AU509" s="279"/>
      <c r="AV509" s="221"/>
      <c r="AW509" s="317"/>
      <c r="AX509" s="317"/>
      <c r="AY509" s="279"/>
      <c r="AZ509" s="221"/>
      <c r="BA509" s="225"/>
      <c r="BB509" s="267"/>
      <c r="BC509" s="267"/>
      <c r="BD509" s="267"/>
      <c r="BE509" s="267"/>
      <c r="BF509" s="267"/>
      <c r="BG509" s="213" t="s">
        <v>386</v>
      </c>
      <c r="BH509" s="223">
        <v>-44620</v>
      </c>
      <c r="BI509" s="221" t="s">
        <v>398</v>
      </c>
      <c r="BJ509" s="267"/>
      <c r="BK509" s="267"/>
      <c r="BL509" s="267"/>
      <c r="BM509" s="267"/>
      <c r="BN509" s="221"/>
      <c r="BO509" s="267"/>
      <c r="BP509" s="268" t="s">
        <v>293</v>
      </c>
      <c r="BQ509" s="62" t="s">
        <v>789</v>
      </c>
      <c r="BR509" s="269">
        <v>44712</v>
      </c>
      <c r="BS509" s="233" t="s">
        <v>328</v>
      </c>
      <c r="BT509" s="234">
        <v>0</v>
      </c>
      <c r="BU509" s="235" t="s">
        <v>386</v>
      </c>
      <c r="BV509" s="223">
        <v>214</v>
      </c>
      <c r="BW509" s="221" t="s">
        <v>398</v>
      </c>
      <c r="BX509" s="249">
        <v>44729</v>
      </c>
      <c r="BY509" s="94" t="s">
        <v>6051</v>
      </c>
      <c r="BZ509" s="94" t="s">
        <v>722</v>
      </c>
      <c r="CA509" s="108">
        <v>0</v>
      </c>
      <c r="CB509" s="268" t="s">
        <v>293</v>
      </c>
      <c r="CC509" s="94"/>
      <c r="CD509" s="268" t="s">
        <v>293</v>
      </c>
      <c r="CE509" s="237">
        <v>44823</v>
      </c>
      <c r="CF509" s="41" t="s">
        <v>6052</v>
      </c>
      <c r="CG509" s="56" t="s">
        <v>6046</v>
      </c>
      <c r="CH509" s="238" t="s">
        <v>1012</v>
      </c>
      <c r="CI509" s="134">
        <v>1</v>
      </c>
      <c r="CJ509" s="235" t="str">
        <f t="shared" si="69"/>
        <v>CUMPLIMIENTO TOTAL</v>
      </c>
      <c r="CK509" s="223">
        <f t="shared" si="74"/>
        <v>214</v>
      </c>
      <c r="CL509" s="221" t="str">
        <f t="shared" si="75"/>
        <v>CON TIEMPO</v>
      </c>
      <c r="CM509" s="270">
        <v>44882</v>
      </c>
      <c r="CN509" s="95" t="s">
        <v>6053</v>
      </c>
      <c r="CO509" s="95" t="s">
        <v>559</v>
      </c>
      <c r="CP509" s="271">
        <v>1</v>
      </c>
      <c r="CQ509" s="236" t="s">
        <v>294</v>
      </c>
      <c r="CR509" s="94"/>
      <c r="CS509" s="249">
        <v>44963</v>
      </c>
      <c r="CT509" s="82" t="s">
        <v>1125</v>
      </c>
      <c r="CU509" s="82" t="s">
        <v>339</v>
      </c>
      <c r="CV509" s="107">
        <v>1</v>
      </c>
      <c r="CW509" s="110">
        <v>1</v>
      </c>
      <c r="CX509" s="235" t="str">
        <f t="shared" si="70"/>
        <v>CUMPLIMIENTO TOTAL</v>
      </c>
      <c r="CY509" s="223" t="str">
        <f t="shared" si="71"/>
        <v>NO APLICA ACCION CERRADA</v>
      </c>
      <c r="CZ509" s="221" t="str">
        <f>(IF(CQ509="CERRADO","NO APLICA ACCION CERRADA",IF(CW509&lt;=0,"VENCIDO",IF(AY509&lt;=$V$5,"POR VENCER","CON TIEMPO"))))</f>
        <v>NO APLICA ACCION CERRADA</v>
      </c>
      <c r="DA509" s="239" t="s">
        <v>328</v>
      </c>
      <c r="DB509" s="82" t="s">
        <v>1125</v>
      </c>
      <c r="DC509" s="82" t="s">
        <v>339</v>
      </c>
      <c r="DD509" s="107">
        <v>1</v>
      </c>
      <c r="DE509" s="97" t="s">
        <v>294</v>
      </c>
      <c r="DF509" s="94"/>
    </row>
    <row r="510" spans="1:449" s="141" customFormat="1" ht="24.75" hidden="1" customHeight="1">
      <c r="A510" s="252">
        <v>500</v>
      </c>
      <c r="B510" s="373" t="s">
        <v>6054</v>
      </c>
      <c r="C510" s="373" t="s">
        <v>315</v>
      </c>
      <c r="D510" s="213" t="s">
        <v>338</v>
      </c>
      <c r="E510" s="341"/>
      <c r="F510" s="253" t="s">
        <v>634</v>
      </c>
      <c r="G510" s="806" t="s">
        <v>315</v>
      </c>
      <c r="H510" s="807" t="s">
        <v>338</v>
      </c>
      <c r="I510" s="807" t="s">
        <v>24</v>
      </c>
      <c r="J510" s="215" t="s">
        <v>637</v>
      </c>
      <c r="K510" s="398" t="s">
        <v>638</v>
      </c>
      <c r="L510" s="398" t="s">
        <v>639</v>
      </c>
      <c r="M510" s="216" t="s">
        <v>640</v>
      </c>
      <c r="N510" s="398" t="s">
        <v>641</v>
      </c>
      <c r="O510" s="213" t="s">
        <v>24</v>
      </c>
      <c r="P510" s="213" t="s">
        <v>44</v>
      </c>
      <c r="Q510" s="213" t="s">
        <v>642</v>
      </c>
      <c r="R510" s="213" t="s">
        <v>251</v>
      </c>
      <c r="S510" s="213" t="s">
        <v>6055</v>
      </c>
      <c r="T510" s="808" t="s">
        <v>6056</v>
      </c>
      <c r="U510" s="809">
        <v>88</v>
      </c>
      <c r="V510" s="809">
        <v>2022</v>
      </c>
      <c r="W510" s="213" t="s">
        <v>6057</v>
      </c>
      <c r="X510" s="370" t="s">
        <v>6058</v>
      </c>
      <c r="Y510" s="810" t="s">
        <v>6059</v>
      </c>
      <c r="Z510" s="811" t="s">
        <v>6060</v>
      </c>
      <c r="AA510" s="808">
        <v>1</v>
      </c>
      <c r="AB510" s="810" t="s">
        <v>6061</v>
      </c>
      <c r="AC510" s="810" t="s">
        <v>6061</v>
      </c>
      <c r="AD510" s="812">
        <v>1</v>
      </c>
      <c r="AE510" s="370" t="s">
        <v>6062</v>
      </c>
      <c r="AF510" s="813">
        <v>44715</v>
      </c>
      <c r="AG510" s="813">
        <v>44925</v>
      </c>
      <c r="AH510" s="257"/>
      <c r="AI510" s="213" t="s">
        <v>309</v>
      </c>
      <c r="AJ510" s="213" t="s">
        <v>309</v>
      </c>
      <c r="AK510" s="213">
        <f t="shared" si="68"/>
        <v>214</v>
      </c>
      <c r="AL510" s="278"/>
      <c r="AM510" s="316"/>
      <c r="AN510" s="316"/>
      <c r="AO510" s="316"/>
      <c r="AP510" s="317"/>
      <c r="AQ510" s="213"/>
      <c r="AR510" s="223"/>
      <c r="AS510" s="279"/>
      <c r="AT510" s="262"/>
      <c r="AU510" s="279"/>
      <c r="AV510" s="221"/>
      <c r="AW510" s="317"/>
      <c r="AX510" s="317"/>
      <c r="AY510" s="279"/>
      <c r="AZ510" s="221"/>
      <c r="BA510" s="225"/>
      <c r="BB510" s="267"/>
      <c r="BC510" s="267"/>
      <c r="BD510" s="267"/>
      <c r="BE510" s="267"/>
      <c r="BF510" s="267"/>
      <c r="BG510" s="213"/>
      <c r="BH510" s="223"/>
      <c r="BI510" s="221"/>
      <c r="BJ510" s="267"/>
      <c r="BK510" s="267"/>
      <c r="BL510" s="267"/>
      <c r="BM510" s="267"/>
      <c r="BN510" s="221"/>
      <c r="BO510" s="267"/>
      <c r="BP510" s="268"/>
      <c r="BQ510" s="62"/>
      <c r="BR510" s="269"/>
      <c r="BS510" s="233"/>
      <c r="BT510" s="234"/>
      <c r="BU510" s="235"/>
      <c r="BV510" s="223"/>
      <c r="BW510" s="221"/>
      <c r="BX510" s="249"/>
      <c r="BY510" s="94"/>
      <c r="BZ510" s="94"/>
      <c r="CA510" s="108"/>
      <c r="CB510" s="236" t="s">
        <v>293</v>
      </c>
      <c r="CC510" s="94"/>
      <c r="CD510" s="268" t="s">
        <v>293</v>
      </c>
      <c r="CE510" s="237">
        <v>44827</v>
      </c>
      <c r="CF510" s="238" t="s">
        <v>6063</v>
      </c>
      <c r="CG510" s="238" t="s">
        <v>6064</v>
      </c>
      <c r="CH510" s="571" t="s">
        <v>328</v>
      </c>
      <c r="CI510" s="21">
        <v>1</v>
      </c>
      <c r="CJ510" s="235" t="str">
        <f t="shared" si="69"/>
        <v>CUMPLIMIENTO TOTAL</v>
      </c>
      <c r="CK510" s="223">
        <f t="shared" si="74"/>
        <v>214</v>
      </c>
      <c r="CL510" s="221" t="str">
        <f t="shared" si="75"/>
        <v>CON TIEMPO</v>
      </c>
      <c r="CM510" s="249">
        <v>44880</v>
      </c>
      <c r="CN510" s="70" t="s">
        <v>6065</v>
      </c>
      <c r="CO510" s="70" t="s">
        <v>5899</v>
      </c>
      <c r="CP510" s="108"/>
      <c r="CQ510" s="236" t="s">
        <v>293</v>
      </c>
      <c r="CR510" s="105" t="s">
        <v>390</v>
      </c>
      <c r="CS510" s="249">
        <v>44963</v>
      </c>
      <c r="CT510" s="18" t="s">
        <v>6066</v>
      </c>
      <c r="CU510" s="33" t="s">
        <v>6067</v>
      </c>
      <c r="CV510" s="495"/>
      <c r="CW510" s="21">
        <v>1</v>
      </c>
      <c r="CX510" s="235" t="str">
        <f t="shared" si="70"/>
        <v>CUMPLIMIENTO TOTAL</v>
      </c>
      <c r="CY510" s="223">
        <f t="shared" si="71"/>
        <v>214</v>
      </c>
      <c r="CZ510" s="221" t="str">
        <f>(IF(CQ510="CERRADO","NO APLICA ACCION CERRADA",IF(CY510&lt;=0,"VENCIDO",IF(AY510&lt;=$V$5,"POR VENCER","CON TIEMPO"))))</f>
        <v>POR VENCER</v>
      </c>
      <c r="DA510" s="249">
        <v>44969</v>
      </c>
      <c r="DB510" s="82" t="s">
        <v>6068</v>
      </c>
      <c r="DC510" s="70" t="s">
        <v>1468</v>
      </c>
      <c r="DD510" s="106">
        <v>1</v>
      </c>
      <c r="DE510" s="97" t="s">
        <v>294</v>
      </c>
      <c r="DF510" s="94"/>
    </row>
    <row r="511" spans="1:449" s="141" customFormat="1" ht="24.75" hidden="1" customHeight="1">
      <c r="A511" s="252">
        <v>501</v>
      </c>
      <c r="B511" s="373" t="s">
        <v>6054</v>
      </c>
      <c r="C511" s="373" t="s">
        <v>315</v>
      </c>
      <c r="D511" s="213" t="s">
        <v>338</v>
      </c>
      <c r="E511" s="341"/>
      <c r="F511" s="253" t="s">
        <v>634</v>
      </c>
      <c r="G511" s="806" t="s">
        <v>315</v>
      </c>
      <c r="H511" s="807" t="s">
        <v>338</v>
      </c>
      <c r="I511" s="807" t="s">
        <v>24</v>
      </c>
      <c r="J511" s="215" t="s">
        <v>637</v>
      </c>
      <c r="K511" s="398" t="s">
        <v>638</v>
      </c>
      <c r="L511" s="398" t="s">
        <v>639</v>
      </c>
      <c r="M511" s="216" t="s">
        <v>640</v>
      </c>
      <c r="N511" s="398" t="s">
        <v>641</v>
      </c>
      <c r="O511" s="213" t="s">
        <v>24</v>
      </c>
      <c r="P511" s="213" t="s">
        <v>44</v>
      </c>
      <c r="Q511" s="213" t="s">
        <v>642</v>
      </c>
      <c r="R511" s="213" t="s">
        <v>251</v>
      </c>
      <c r="S511" s="213" t="s">
        <v>6069</v>
      </c>
      <c r="T511" s="808" t="s">
        <v>6056</v>
      </c>
      <c r="U511" s="809">
        <v>88</v>
      </c>
      <c r="V511" s="809">
        <v>2022</v>
      </c>
      <c r="W511" s="213" t="s">
        <v>6057</v>
      </c>
      <c r="X511" s="370" t="s">
        <v>6058</v>
      </c>
      <c r="Y511" s="810" t="s">
        <v>6070</v>
      </c>
      <c r="Z511" s="810" t="s">
        <v>6071</v>
      </c>
      <c r="AA511" s="808">
        <v>2</v>
      </c>
      <c r="AB511" s="810" t="s">
        <v>6061</v>
      </c>
      <c r="AC511" s="810" t="s">
        <v>6061</v>
      </c>
      <c r="AD511" s="812">
        <v>1</v>
      </c>
      <c r="AE511" s="370" t="s">
        <v>6062</v>
      </c>
      <c r="AF511" s="813">
        <v>44715</v>
      </c>
      <c r="AG511" s="813">
        <v>44925</v>
      </c>
      <c r="AH511" s="260">
        <v>44900</v>
      </c>
      <c r="AI511" s="213" t="s">
        <v>309</v>
      </c>
      <c r="AJ511" s="213" t="s">
        <v>309</v>
      </c>
      <c r="AK511" s="213">
        <f t="shared" si="68"/>
        <v>214</v>
      </c>
      <c r="AL511" s="278"/>
      <c r="AM511" s="316"/>
      <c r="AN511" s="316"/>
      <c r="AO511" s="316"/>
      <c r="AP511" s="317"/>
      <c r="AQ511" s="213"/>
      <c r="AR511" s="223"/>
      <c r="AS511" s="279"/>
      <c r="AT511" s="262"/>
      <c r="AU511" s="279"/>
      <c r="AV511" s="221"/>
      <c r="AW511" s="317"/>
      <c r="AX511" s="317"/>
      <c r="AY511" s="279"/>
      <c r="AZ511" s="221"/>
      <c r="BA511" s="225"/>
      <c r="BB511" s="267"/>
      <c r="BC511" s="267"/>
      <c r="BD511" s="267"/>
      <c r="BE511" s="267"/>
      <c r="BF511" s="267"/>
      <c r="BG511" s="213"/>
      <c r="BH511" s="223"/>
      <c r="BI511" s="221"/>
      <c r="BJ511" s="267"/>
      <c r="BK511" s="267"/>
      <c r="BL511" s="267"/>
      <c r="BM511" s="267"/>
      <c r="BN511" s="221"/>
      <c r="BO511" s="267"/>
      <c r="BP511" s="268"/>
      <c r="BQ511" s="62"/>
      <c r="BR511" s="269"/>
      <c r="BS511" s="233"/>
      <c r="BT511" s="234"/>
      <c r="BU511" s="235"/>
      <c r="BV511" s="223"/>
      <c r="BW511" s="221"/>
      <c r="BX511" s="249"/>
      <c r="BY511" s="94"/>
      <c r="BZ511" s="94"/>
      <c r="CA511" s="108"/>
      <c r="CB511" s="236" t="s">
        <v>293</v>
      </c>
      <c r="CC511" s="94"/>
      <c r="CD511" s="268" t="s">
        <v>293</v>
      </c>
      <c r="CE511" s="237">
        <v>44827</v>
      </c>
      <c r="CF511" s="238" t="s">
        <v>5455</v>
      </c>
      <c r="CG511" s="238" t="s">
        <v>6064</v>
      </c>
      <c r="CH511" s="571" t="s">
        <v>328</v>
      </c>
      <c r="CI511" s="21">
        <v>1</v>
      </c>
      <c r="CJ511" s="235" t="str">
        <f t="shared" si="69"/>
        <v>CUMPLIMIENTO TOTAL</v>
      </c>
      <c r="CK511" s="223">
        <f t="shared" si="74"/>
        <v>214</v>
      </c>
      <c r="CL511" s="221" t="str">
        <f t="shared" si="75"/>
        <v>CON TIEMPO</v>
      </c>
      <c r="CM511" s="249">
        <v>44880</v>
      </c>
      <c r="CN511" s="70" t="s">
        <v>6072</v>
      </c>
      <c r="CO511" s="70" t="s">
        <v>5899</v>
      </c>
      <c r="CP511" s="116">
        <v>1</v>
      </c>
      <c r="CQ511" s="236" t="s">
        <v>294</v>
      </c>
      <c r="CR511" s="105" t="s">
        <v>390</v>
      </c>
      <c r="CS511" s="249">
        <v>44963</v>
      </c>
      <c r="CT511" s="82" t="s">
        <v>1125</v>
      </c>
      <c r="CU511" s="82" t="s">
        <v>339</v>
      </c>
      <c r="CV511" s="107">
        <v>1</v>
      </c>
      <c r="CW511" s="110">
        <v>1</v>
      </c>
      <c r="CX511" s="235" t="str">
        <f t="shared" si="70"/>
        <v>CUMPLIMIENTO TOTAL</v>
      </c>
      <c r="CY511" s="223" t="str">
        <f t="shared" si="71"/>
        <v>NO APLICA ACCION CERRADA</v>
      </c>
      <c r="CZ511" s="221" t="str">
        <f>(IF(CQ511="CERRADO","NO APLICA ACCION CERRADA",IF(CW511&lt;=0,"VENCIDO",IF(AY511&lt;=$V$5,"POR VENCER","CON TIEMPO"))))</f>
        <v>NO APLICA ACCION CERRADA</v>
      </c>
      <c r="DA511" s="239" t="s">
        <v>328</v>
      </c>
      <c r="DB511" s="82" t="s">
        <v>1125</v>
      </c>
      <c r="DC511" s="82" t="s">
        <v>339</v>
      </c>
      <c r="DD511" s="107">
        <v>1</v>
      </c>
      <c r="DE511" s="97" t="s">
        <v>294</v>
      </c>
      <c r="DF511" s="94"/>
    </row>
    <row r="512" spans="1:449" s="141" customFormat="1" ht="118.5" hidden="1" customHeight="1">
      <c r="A512" s="252">
        <v>502</v>
      </c>
      <c r="B512" s="373" t="s">
        <v>6054</v>
      </c>
      <c r="C512" s="373" t="s">
        <v>315</v>
      </c>
      <c r="D512" s="213" t="s">
        <v>338</v>
      </c>
      <c r="E512" s="341"/>
      <c r="F512" s="253" t="s">
        <v>634</v>
      </c>
      <c r="G512" s="806" t="s">
        <v>315</v>
      </c>
      <c r="H512" s="807" t="s">
        <v>338</v>
      </c>
      <c r="I512" s="807" t="s">
        <v>24</v>
      </c>
      <c r="J512" s="215" t="s">
        <v>637</v>
      </c>
      <c r="K512" s="398" t="s">
        <v>638</v>
      </c>
      <c r="L512" s="398" t="s">
        <v>639</v>
      </c>
      <c r="M512" s="216" t="s">
        <v>640</v>
      </c>
      <c r="N512" s="398" t="s">
        <v>641</v>
      </c>
      <c r="O512" s="213" t="s">
        <v>17</v>
      </c>
      <c r="P512" s="213" t="s">
        <v>19</v>
      </c>
      <c r="Q512" s="213" t="s">
        <v>642</v>
      </c>
      <c r="R512" s="213" t="s">
        <v>251</v>
      </c>
      <c r="S512" s="213" t="s">
        <v>6073</v>
      </c>
      <c r="T512" s="814" t="s">
        <v>1128</v>
      </c>
      <c r="U512" s="809">
        <v>88</v>
      </c>
      <c r="V512" s="809">
        <v>2022</v>
      </c>
      <c r="W512" s="213" t="s">
        <v>6074</v>
      </c>
      <c r="X512" s="806" t="s">
        <v>6075</v>
      </c>
      <c r="Y512" s="810" t="s">
        <v>6076</v>
      </c>
      <c r="Z512" s="810" t="s">
        <v>6077</v>
      </c>
      <c r="AA512" s="814">
        <v>1</v>
      </c>
      <c r="AB512" s="810" t="s">
        <v>6061</v>
      </c>
      <c r="AC512" s="815" t="s">
        <v>6061</v>
      </c>
      <c r="AD512" s="812">
        <v>1</v>
      </c>
      <c r="AE512" s="370" t="s">
        <v>6062</v>
      </c>
      <c r="AF512" s="813">
        <v>44715</v>
      </c>
      <c r="AG512" s="813">
        <v>44925</v>
      </c>
      <c r="AH512" s="260">
        <v>44900</v>
      </c>
      <c r="AI512" s="213" t="s">
        <v>309</v>
      </c>
      <c r="AJ512" s="213" t="s">
        <v>309</v>
      </c>
      <c r="AK512" s="213">
        <f t="shared" si="68"/>
        <v>214</v>
      </c>
      <c r="AL512" s="278"/>
      <c r="AM512" s="316"/>
      <c r="AN512" s="316"/>
      <c r="AO512" s="316"/>
      <c r="AP512" s="317"/>
      <c r="AQ512" s="213"/>
      <c r="AR512" s="223"/>
      <c r="AS512" s="279"/>
      <c r="AT512" s="262"/>
      <c r="AU512" s="279"/>
      <c r="AV512" s="221"/>
      <c r="AW512" s="317"/>
      <c r="AX512" s="317"/>
      <c r="AY512" s="279"/>
      <c r="AZ512" s="221"/>
      <c r="BA512" s="225"/>
      <c r="BB512" s="267"/>
      <c r="BC512" s="267"/>
      <c r="BD512" s="267"/>
      <c r="BE512" s="267"/>
      <c r="BF512" s="267"/>
      <c r="BG512" s="213"/>
      <c r="BH512" s="223"/>
      <c r="BI512" s="221"/>
      <c r="BJ512" s="267"/>
      <c r="BK512" s="267"/>
      <c r="BL512" s="267"/>
      <c r="BM512" s="267"/>
      <c r="BN512" s="221"/>
      <c r="BO512" s="267"/>
      <c r="BP512" s="268"/>
      <c r="BQ512" s="62"/>
      <c r="BR512" s="269"/>
      <c r="BS512" s="233"/>
      <c r="BT512" s="234"/>
      <c r="BU512" s="235"/>
      <c r="BV512" s="223"/>
      <c r="BW512" s="221"/>
      <c r="BX512" s="249"/>
      <c r="BY512" s="94"/>
      <c r="BZ512" s="94"/>
      <c r="CA512" s="108"/>
      <c r="CB512" s="236" t="s">
        <v>293</v>
      </c>
      <c r="CC512" s="94"/>
      <c r="CD512" s="268" t="s">
        <v>293</v>
      </c>
      <c r="CE512" s="237">
        <v>44827</v>
      </c>
      <c r="CF512" s="238" t="s">
        <v>6078</v>
      </c>
      <c r="CG512" s="238" t="s">
        <v>6079</v>
      </c>
      <c r="CH512" s="571" t="s">
        <v>328</v>
      </c>
      <c r="CI512" s="21">
        <v>1</v>
      </c>
      <c r="CJ512" s="235" t="str">
        <f t="shared" si="69"/>
        <v>CUMPLIMIENTO TOTAL</v>
      </c>
      <c r="CK512" s="223">
        <f t="shared" si="74"/>
        <v>214</v>
      </c>
      <c r="CL512" s="221" t="str">
        <f t="shared" si="75"/>
        <v>CON TIEMPO</v>
      </c>
      <c r="CM512" s="249">
        <v>44880</v>
      </c>
      <c r="CN512" s="70" t="s">
        <v>6080</v>
      </c>
      <c r="CO512" s="70" t="s">
        <v>722</v>
      </c>
      <c r="CP512" s="116">
        <v>1</v>
      </c>
      <c r="CQ512" s="236" t="s">
        <v>294</v>
      </c>
      <c r="CR512" s="105" t="s">
        <v>390</v>
      </c>
      <c r="CS512" s="249">
        <v>44963</v>
      </c>
      <c r="CT512" s="82" t="s">
        <v>1125</v>
      </c>
      <c r="CU512" s="82" t="s">
        <v>339</v>
      </c>
      <c r="CV512" s="107">
        <v>1</v>
      </c>
      <c r="CW512" s="110">
        <v>1</v>
      </c>
      <c r="CX512" s="235" t="str">
        <f t="shared" si="70"/>
        <v>CUMPLIMIENTO TOTAL</v>
      </c>
      <c r="CY512" s="223" t="str">
        <f t="shared" si="71"/>
        <v>NO APLICA ACCION CERRADA</v>
      </c>
      <c r="CZ512" s="221" t="str">
        <f>(IF(CQ512="CERRADO","NO APLICA ACCION CERRADA",IF(CW512&lt;=0,"VENCIDO",IF(AY512&lt;=$V$5,"POR VENCER","CON TIEMPO"))))</f>
        <v>NO APLICA ACCION CERRADA</v>
      </c>
      <c r="DA512" s="239" t="s">
        <v>328</v>
      </c>
      <c r="DB512" s="82" t="s">
        <v>1125</v>
      </c>
      <c r="DC512" s="82" t="s">
        <v>339</v>
      </c>
      <c r="DD512" s="107">
        <v>1</v>
      </c>
      <c r="DE512" s="97" t="s">
        <v>294</v>
      </c>
      <c r="DF512" s="94"/>
    </row>
    <row r="513" spans="1:449" ht="118.5" hidden="1" customHeight="1">
      <c r="A513" s="252">
        <v>503</v>
      </c>
      <c r="B513" s="373" t="s">
        <v>6054</v>
      </c>
      <c r="C513" s="373" t="s">
        <v>315</v>
      </c>
      <c r="D513" s="213" t="s">
        <v>338</v>
      </c>
      <c r="E513" s="341"/>
      <c r="F513" s="253" t="s">
        <v>634</v>
      </c>
      <c r="G513" s="806" t="s">
        <v>315</v>
      </c>
      <c r="H513" s="807" t="s">
        <v>338</v>
      </c>
      <c r="I513" s="807" t="s">
        <v>24</v>
      </c>
      <c r="J513" s="215" t="s">
        <v>637</v>
      </c>
      <c r="K513" s="398" t="s">
        <v>638</v>
      </c>
      <c r="L513" s="398" t="s">
        <v>639</v>
      </c>
      <c r="M513" s="216" t="s">
        <v>640</v>
      </c>
      <c r="N513" s="398" t="s">
        <v>641</v>
      </c>
      <c r="O513" s="213" t="s">
        <v>24</v>
      </c>
      <c r="P513" s="213" t="s">
        <v>3231</v>
      </c>
      <c r="Q513" s="213" t="s">
        <v>642</v>
      </c>
      <c r="R513" s="213" t="s">
        <v>251</v>
      </c>
      <c r="S513" s="213" t="s">
        <v>6081</v>
      </c>
      <c r="T513" s="814" t="s">
        <v>405</v>
      </c>
      <c r="U513" s="809">
        <v>88</v>
      </c>
      <c r="V513" s="809">
        <v>2022</v>
      </c>
      <c r="W513" s="213" t="s">
        <v>6082</v>
      </c>
      <c r="X513" s="806" t="s">
        <v>6083</v>
      </c>
      <c r="Y513" s="810" t="s">
        <v>6084</v>
      </c>
      <c r="Z513" s="810" t="s">
        <v>6085</v>
      </c>
      <c r="AA513" s="814">
        <v>1</v>
      </c>
      <c r="AB513" s="810" t="s">
        <v>6086</v>
      </c>
      <c r="AC513" s="810" t="s">
        <v>6087</v>
      </c>
      <c r="AD513" s="812">
        <v>1</v>
      </c>
      <c r="AE513" s="370" t="s">
        <v>6087</v>
      </c>
      <c r="AF513" s="813">
        <v>44715</v>
      </c>
      <c r="AG513" s="813">
        <v>44925</v>
      </c>
      <c r="AH513" s="260">
        <v>44900</v>
      </c>
      <c r="AI513" s="213" t="s">
        <v>309</v>
      </c>
      <c r="AJ513" s="213" t="s">
        <v>309</v>
      </c>
      <c r="AK513" s="213">
        <f t="shared" si="68"/>
        <v>214</v>
      </c>
      <c r="AL513" s="278"/>
      <c r="AM513" s="316"/>
      <c r="AN513" s="316"/>
      <c r="AO513" s="316"/>
      <c r="AP513" s="317"/>
      <c r="AQ513" s="213"/>
      <c r="AR513" s="223"/>
      <c r="AS513" s="279"/>
      <c r="AT513" s="262"/>
      <c r="AU513" s="279"/>
      <c r="AV513" s="221"/>
      <c r="AW513" s="317"/>
      <c r="AX513" s="317"/>
      <c r="AY513" s="279"/>
      <c r="AZ513" s="221"/>
      <c r="BA513" s="225"/>
      <c r="BB513" s="267"/>
      <c r="BC513" s="267"/>
      <c r="BD513" s="267"/>
      <c r="BE513" s="267"/>
      <c r="BF513" s="267"/>
      <c r="BG513" s="213"/>
      <c r="BH513" s="223"/>
      <c r="BI513" s="221"/>
      <c r="BJ513" s="267"/>
      <c r="BK513" s="267"/>
      <c r="BL513" s="267"/>
      <c r="BM513" s="267"/>
      <c r="BN513" s="221"/>
      <c r="BO513" s="267"/>
      <c r="BP513" s="268"/>
      <c r="BQ513" s="62"/>
      <c r="BR513" s="269"/>
      <c r="BS513" s="233"/>
      <c r="BT513" s="234"/>
      <c r="BU513" s="235"/>
      <c r="BV513" s="223"/>
      <c r="BW513" s="221"/>
      <c r="BX513" s="249"/>
      <c r="BY513" s="94"/>
      <c r="BZ513" s="94"/>
      <c r="CA513" s="108"/>
      <c r="CB513" s="236" t="s">
        <v>293</v>
      </c>
      <c r="CC513" s="94"/>
      <c r="CD513" s="268" t="s">
        <v>293</v>
      </c>
      <c r="CE513" s="237">
        <v>44827</v>
      </c>
      <c r="CF513" s="238" t="s">
        <v>6088</v>
      </c>
      <c r="CG513" s="238" t="s">
        <v>6089</v>
      </c>
      <c r="CH513" s="571" t="s">
        <v>328</v>
      </c>
      <c r="CI513" s="21">
        <v>1</v>
      </c>
      <c r="CJ513" s="235" t="str">
        <f t="shared" si="69"/>
        <v>CUMPLIMIENTO TOTAL</v>
      </c>
      <c r="CK513" s="223">
        <f t="shared" si="74"/>
        <v>214</v>
      </c>
      <c r="CL513" s="221" t="str">
        <f t="shared" si="75"/>
        <v>CON TIEMPO</v>
      </c>
      <c r="CM513" s="249">
        <v>44880</v>
      </c>
      <c r="CN513" s="70" t="s">
        <v>6090</v>
      </c>
      <c r="CO513" s="70" t="s">
        <v>722</v>
      </c>
      <c r="CP513" s="116">
        <v>1</v>
      </c>
      <c r="CQ513" s="236" t="s">
        <v>294</v>
      </c>
      <c r="CR513" s="105" t="s">
        <v>390</v>
      </c>
      <c r="CS513" s="249">
        <v>44963</v>
      </c>
      <c r="CT513" s="82" t="s">
        <v>1125</v>
      </c>
      <c r="CU513" s="82" t="s">
        <v>339</v>
      </c>
      <c r="CV513" s="107">
        <v>1</v>
      </c>
      <c r="CW513" s="110">
        <v>1</v>
      </c>
      <c r="CX513" s="235" t="str">
        <f t="shared" si="70"/>
        <v>CUMPLIMIENTO TOTAL</v>
      </c>
      <c r="CY513" s="223" t="str">
        <f t="shared" si="71"/>
        <v>NO APLICA ACCION CERRADA</v>
      </c>
      <c r="CZ513" s="221" t="str">
        <f>(IF(CQ513="CERRADO","NO APLICA ACCION CERRADA",IF(CW513&lt;=0,"VENCIDO",IF(AY513&lt;=$V$5,"POR VENCER","CON TIEMPO"))))</f>
        <v>NO APLICA ACCION CERRADA</v>
      </c>
      <c r="DA513" s="239" t="s">
        <v>328</v>
      </c>
      <c r="DB513" s="82" t="s">
        <v>1125</v>
      </c>
      <c r="DC513" s="82" t="s">
        <v>339</v>
      </c>
      <c r="DD513" s="107">
        <v>1</v>
      </c>
      <c r="DE513" s="97" t="s">
        <v>294</v>
      </c>
      <c r="DF513" s="94"/>
      <c r="DG513" s="141"/>
      <c r="DH513" s="141"/>
      <c r="DI513" s="141"/>
      <c r="DJ513" s="141"/>
      <c r="DK513" s="141"/>
      <c r="DL513" s="141"/>
      <c r="DM513" s="141"/>
      <c r="DN513" s="141"/>
      <c r="DO513" s="141"/>
      <c r="DP513" s="141"/>
      <c r="DQ513" s="141"/>
      <c r="DR513" s="141"/>
      <c r="DS513" s="141"/>
      <c r="DT513" s="141"/>
      <c r="DU513" s="141"/>
      <c r="DV513" s="141"/>
      <c r="DW513" s="141"/>
      <c r="DX513" s="141"/>
      <c r="DY513" s="141"/>
      <c r="DZ513" s="141"/>
      <c r="EA513" s="141"/>
      <c r="EB513" s="141"/>
      <c r="EC513" s="141"/>
      <c r="ED513" s="141"/>
      <c r="EE513" s="141"/>
      <c r="EF513" s="141"/>
      <c r="EG513" s="141"/>
      <c r="EH513" s="141"/>
      <c r="EI513" s="141"/>
      <c r="EJ513" s="141"/>
      <c r="EK513" s="141"/>
      <c r="EL513" s="141"/>
      <c r="EM513" s="141"/>
      <c r="EN513" s="141"/>
      <c r="EO513" s="141"/>
      <c r="EP513" s="141"/>
      <c r="EQ513" s="141"/>
      <c r="ER513" s="141"/>
      <c r="ES513" s="141"/>
      <c r="ET513" s="141"/>
      <c r="EU513" s="141"/>
      <c r="EV513" s="141"/>
      <c r="EW513" s="141"/>
      <c r="EX513" s="141"/>
      <c r="EY513" s="141"/>
      <c r="EZ513" s="141"/>
      <c r="FA513" s="141"/>
      <c r="FB513" s="141"/>
      <c r="FC513" s="141"/>
      <c r="FD513" s="141"/>
      <c r="FE513" s="141"/>
      <c r="FF513" s="141"/>
      <c r="FG513" s="141"/>
      <c r="FH513" s="141"/>
      <c r="FI513" s="141"/>
      <c r="FJ513" s="141"/>
      <c r="FK513" s="141"/>
      <c r="FL513" s="141"/>
      <c r="FM513" s="141"/>
      <c r="FN513" s="141"/>
      <c r="FO513" s="141"/>
      <c r="FP513" s="141"/>
      <c r="FQ513" s="141"/>
      <c r="FR513" s="141"/>
      <c r="FS513" s="141"/>
      <c r="FT513" s="141"/>
      <c r="FU513" s="141"/>
      <c r="FV513" s="141"/>
      <c r="FW513" s="141"/>
      <c r="FX513" s="141"/>
      <c r="FY513" s="141"/>
      <c r="FZ513" s="141"/>
      <c r="GA513" s="141"/>
      <c r="GB513" s="141"/>
      <c r="GC513" s="141"/>
      <c r="GD513" s="141"/>
      <c r="GE513" s="141"/>
      <c r="GF513" s="141"/>
      <c r="GG513" s="141"/>
      <c r="GH513" s="141"/>
      <c r="GI513" s="141"/>
      <c r="GJ513" s="141"/>
      <c r="GK513" s="141"/>
      <c r="GL513" s="141"/>
      <c r="GM513" s="141"/>
      <c r="GN513" s="141"/>
      <c r="GO513" s="141"/>
      <c r="GP513" s="141"/>
      <c r="GQ513" s="141"/>
      <c r="GR513" s="141"/>
      <c r="GS513" s="141"/>
      <c r="GT513" s="141"/>
      <c r="GU513" s="141"/>
      <c r="GV513" s="141"/>
      <c r="GW513" s="141"/>
      <c r="GX513" s="141"/>
      <c r="GY513" s="141"/>
      <c r="GZ513" s="141"/>
      <c r="HA513" s="141"/>
      <c r="HB513" s="141"/>
      <c r="HC513" s="141"/>
      <c r="HD513" s="141"/>
      <c r="HE513" s="141"/>
      <c r="HF513" s="141"/>
      <c r="HG513" s="141"/>
      <c r="HH513" s="141"/>
      <c r="HI513" s="141"/>
      <c r="HJ513" s="141"/>
      <c r="HK513" s="141"/>
      <c r="HL513" s="141"/>
      <c r="HM513" s="141"/>
      <c r="HN513" s="141"/>
      <c r="HO513" s="141"/>
      <c r="HP513" s="141"/>
      <c r="HQ513" s="141"/>
      <c r="HR513" s="141"/>
      <c r="HS513" s="141"/>
      <c r="HT513" s="141"/>
      <c r="HU513" s="141"/>
      <c r="HV513" s="141"/>
      <c r="HW513" s="141"/>
      <c r="HX513" s="141"/>
      <c r="HY513" s="141"/>
      <c r="HZ513" s="141"/>
      <c r="IA513" s="141"/>
      <c r="IB513" s="141"/>
      <c r="IC513" s="141"/>
      <c r="ID513" s="141"/>
      <c r="IE513" s="141"/>
      <c r="IF513" s="141"/>
      <c r="IG513" s="141"/>
      <c r="IH513" s="141"/>
      <c r="II513" s="141"/>
      <c r="IJ513" s="141"/>
      <c r="IK513" s="141"/>
      <c r="IL513" s="141"/>
      <c r="IM513" s="141"/>
      <c r="IN513" s="141"/>
      <c r="IO513" s="141"/>
      <c r="IP513" s="141"/>
      <c r="IQ513" s="141"/>
      <c r="IR513" s="141"/>
      <c r="IS513" s="141"/>
      <c r="IT513" s="141"/>
      <c r="IU513" s="141"/>
      <c r="IV513" s="141"/>
      <c r="IW513" s="141"/>
      <c r="IX513" s="141"/>
      <c r="IY513" s="141"/>
      <c r="IZ513" s="141"/>
      <c r="JA513" s="141"/>
      <c r="JB513" s="141"/>
      <c r="JC513" s="141"/>
      <c r="JD513" s="141"/>
      <c r="JE513" s="141"/>
      <c r="JF513" s="141"/>
      <c r="JG513" s="141"/>
      <c r="JH513" s="141"/>
      <c r="JI513" s="141"/>
      <c r="JJ513" s="141"/>
      <c r="JK513" s="141"/>
      <c r="JL513" s="141"/>
      <c r="JM513" s="141"/>
      <c r="JN513" s="141"/>
      <c r="JO513" s="141"/>
      <c r="JP513" s="141"/>
      <c r="JQ513" s="141"/>
      <c r="JR513" s="141"/>
      <c r="JS513" s="141"/>
      <c r="JT513" s="141"/>
      <c r="JU513" s="141"/>
      <c r="JV513" s="141"/>
      <c r="JW513" s="141"/>
      <c r="JX513" s="141"/>
      <c r="JY513" s="141"/>
      <c r="JZ513" s="141"/>
      <c r="KA513" s="141"/>
      <c r="KB513" s="141"/>
      <c r="KC513" s="141"/>
      <c r="KD513" s="141"/>
      <c r="KE513" s="141"/>
      <c r="KF513" s="141"/>
      <c r="KG513" s="141"/>
      <c r="KH513" s="141"/>
      <c r="KI513" s="141"/>
      <c r="KJ513" s="141"/>
      <c r="KK513" s="141"/>
      <c r="KL513" s="141"/>
      <c r="KM513" s="141"/>
      <c r="KN513" s="141"/>
      <c r="KO513" s="141"/>
      <c r="KP513" s="141"/>
      <c r="KQ513" s="141"/>
      <c r="KR513" s="141"/>
      <c r="KS513" s="141"/>
      <c r="KT513" s="141"/>
      <c r="KU513" s="141"/>
      <c r="KV513" s="141"/>
      <c r="KW513" s="141"/>
      <c r="KX513" s="141"/>
      <c r="KY513" s="141"/>
      <c r="KZ513" s="141"/>
      <c r="LA513" s="141"/>
      <c r="LB513" s="141"/>
      <c r="LC513" s="141"/>
      <c r="LD513" s="141"/>
      <c r="LE513" s="141"/>
      <c r="LF513" s="141"/>
      <c r="LG513" s="141"/>
      <c r="LH513" s="141"/>
      <c r="LI513" s="141"/>
      <c r="LJ513" s="141"/>
      <c r="LK513" s="141"/>
      <c r="LL513" s="141"/>
      <c r="LM513" s="141"/>
      <c r="LN513" s="141"/>
      <c r="LO513" s="141"/>
      <c r="LP513" s="141"/>
      <c r="LQ513" s="141"/>
      <c r="LR513" s="141"/>
      <c r="LS513" s="141"/>
      <c r="LT513" s="141"/>
      <c r="LU513" s="141"/>
      <c r="LV513" s="141"/>
      <c r="LW513" s="141"/>
      <c r="LX513" s="141"/>
      <c r="LY513" s="141"/>
      <c r="LZ513" s="141"/>
      <c r="MA513" s="141"/>
      <c r="MB513" s="141"/>
      <c r="MC513" s="141"/>
      <c r="MD513" s="141"/>
      <c r="ME513" s="141"/>
      <c r="MF513" s="141"/>
      <c r="MG513" s="141"/>
      <c r="MH513" s="141"/>
      <c r="MI513" s="141"/>
      <c r="MJ513" s="141"/>
      <c r="MK513" s="141"/>
      <c r="ML513" s="141"/>
      <c r="MM513" s="141"/>
      <c r="MN513" s="141"/>
      <c r="MO513" s="141"/>
      <c r="MP513" s="141"/>
      <c r="MQ513" s="141"/>
      <c r="MR513" s="141"/>
      <c r="MS513" s="141"/>
      <c r="MT513" s="141"/>
      <c r="MU513" s="141"/>
      <c r="MV513" s="141"/>
      <c r="MW513" s="141"/>
      <c r="MX513" s="141"/>
      <c r="MY513" s="141"/>
      <c r="MZ513" s="141"/>
      <c r="NA513" s="141"/>
      <c r="NB513" s="141"/>
      <c r="NC513" s="141"/>
      <c r="ND513" s="141"/>
      <c r="NE513" s="141"/>
      <c r="NF513" s="141"/>
      <c r="NG513" s="141"/>
      <c r="NH513" s="141"/>
      <c r="NI513" s="141"/>
      <c r="NJ513" s="141"/>
      <c r="NK513" s="141"/>
      <c r="NL513" s="141"/>
      <c r="NM513" s="141"/>
      <c r="NN513" s="141"/>
      <c r="NO513" s="141"/>
      <c r="NP513" s="141"/>
      <c r="NQ513" s="141"/>
      <c r="NR513" s="141"/>
      <c r="NS513" s="141"/>
      <c r="NT513" s="141"/>
      <c r="NU513" s="141"/>
      <c r="NV513" s="141"/>
      <c r="NW513" s="141"/>
      <c r="NX513" s="141"/>
      <c r="NY513" s="141"/>
      <c r="NZ513" s="141"/>
      <c r="OA513" s="141"/>
      <c r="OB513" s="141"/>
      <c r="OC513" s="141"/>
      <c r="OD513" s="141"/>
      <c r="OE513" s="141"/>
      <c r="OF513" s="141"/>
      <c r="OG513" s="141"/>
      <c r="OH513" s="141"/>
      <c r="OI513" s="141"/>
      <c r="OJ513" s="141"/>
      <c r="OK513" s="141"/>
      <c r="OL513" s="141"/>
      <c r="OM513" s="141"/>
      <c r="ON513" s="141"/>
      <c r="OO513" s="141"/>
      <c r="OP513" s="141"/>
      <c r="OQ513" s="141"/>
      <c r="OR513" s="141"/>
      <c r="OS513" s="141"/>
      <c r="OT513" s="141"/>
      <c r="OU513" s="141"/>
      <c r="OV513" s="141"/>
      <c r="OW513" s="141"/>
      <c r="OX513" s="141"/>
      <c r="OY513" s="141"/>
      <c r="OZ513" s="141"/>
      <c r="PA513" s="141"/>
      <c r="PB513" s="141"/>
      <c r="PC513" s="141"/>
      <c r="PD513" s="141"/>
      <c r="PE513" s="141"/>
      <c r="PF513" s="141"/>
      <c r="PG513" s="141"/>
      <c r="PH513" s="141"/>
      <c r="PI513" s="141"/>
      <c r="PJ513" s="141"/>
      <c r="PK513" s="141"/>
      <c r="PL513" s="141"/>
      <c r="PM513" s="141"/>
      <c r="PN513" s="141"/>
      <c r="PO513" s="141"/>
      <c r="PP513" s="141"/>
      <c r="PQ513" s="141"/>
      <c r="PR513" s="141"/>
      <c r="PS513" s="141"/>
      <c r="PT513" s="141"/>
      <c r="PU513" s="141"/>
      <c r="PV513" s="141"/>
      <c r="PW513" s="141"/>
      <c r="PX513" s="141"/>
      <c r="PY513" s="141"/>
      <c r="PZ513" s="141"/>
      <c r="QA513" s="141"/>
      <c r="QB513" s="141"/>
      <c r="QC513" s="141"/>
      <c r="QD513" s="141"/>
      <c r="QE513" s="141"/>
      <c r="QF513" s="141"/>
      <c r="QG513" s="141"/>
    </row>
    <row r="514" spans="1:449" ht="24.75" hidden="1" customHeight="1">
      <c r="A514" s="252">
        <v>504</v>
      </c>
      <c r="B514" s="373" t="s">
        <v>6054</v>
      </c>
      <c r="C514" s="373" t="s">
        <v>315</v>
      </c>
      <c r="D514" s="213" t="s">
        <v>338</v>
      </c>
      <c r="E514" s="341"/>
      <c r="F514" s="253" t="s">
        <v>634</v>
      </c>
      <c r="G514" s="806" t="s">
        <v>315</v>
      </c>
      <c r="H514" s="807" t="s">
        <v>338</v>
      </c>
      <c r="I514" s="807" t="s">
        <v>24</v>
      </c>
      <c r="J514" s="215" t="s">
        <v>637</v>
      </c>
      <c r="K514" s="398" t="s">
        <v>638</v>
      </c>
      <c r="L514" s="398" t="s">
        <v>639</v>
      </c>
      <c r="M514" s="216" t="s">
        <v>640</v>
      </c>
      <c r="N514" s="398" t="s">
        <v>641</v>
      </c>
      <c r="O514" s="213" t="s">
        <v>24</v>
      </c>
      <c r="P514" s="213" t="s">
        <v>61</v>
      </c>
      <c r="Q514" s="213" t="s">
        <v>642</v>
      </c>
      <c r="R514" s="213" t="s">
        <v>251</v>
      </c>
      <c r="S514" s="213" t="s">
        <v>6091</v>
      </c>
      <c r="T514" s="814" t="s">
        <v>6092</v>
      </c>
      <c r="U514" s="809">
        <v>88</v>
      </c>
      <c r="V514" s="809">
        <v>2022</v>
      </c>
      <c r="W514" s="213" t="s">
        <v>6093</v>
      </c>
      <c r="X514" s="806" t="s">
        <v>6094</v>
      </c>
      <c r="Y514" s="810" t="s">
        <v>6095</v>
      </c>
      <c r="Z514" s="816" t="s">
        <v>6096</v>
      </c>
      <c r="AA514" s="814">
        <v>1</v>
      </c>
      <c r="AB514" s="816" t="s">
        <v>6097</v>
      </c>
      <c r="AC514" s="815" t="s">
        <v>6097</v>
      </c>
      <c r="AD514" s="812">
        <v>1</v>
      </c>
      <c r="AE514" s="370" t="s">
        <v>6097</v>
      </c>
      <c r="AF514" s="813">
        <v>44715</v>
      </c>
      <c r="AG514" s="813">
        <v>44925</v>
      </c>
      <c r="AH514" s="257"/>
      <c r="AI514" s="213" t="s">
        <v>309</v>
      </c>
      <c r="AJ514" s="213" t="s">
        <v>309</v>
      </c>
      <c r="AK514" s="213">
        <f t="shared" si="68"/>
        <v>214</v>
      </c>
      <c r="AL514" s="278"/>
      <c r="AM514" s="316"/>
      <c r="AN514" s="316"/>
      <c r="AO514" s="316"/>
      <c r="AP514" s="317"/>
      <c r="AQ514" s="213"/>
      <c r="AR514" s="223"/>
      <c r="AS514" s="279"/>
      <c r="AT514" s="262"/>
      <c r="AU514" s="279"/>
      <c r="AV514" s="221"/>
      <c r="AW514" s="317"/>
      <c r="AX514" s="317"/>
      <c r="AY514" s="279"/>
      <c r="AZ514" s="221"/>
      <c r="BA514" s="225"/>
      <c r="BB514" s="267"/>
      <c r="BC514" s="267"/>
      <c r="BD514" s="267"/>
      <c r="BE514" s="267"/>
      <c r="BF514" s="267"/>
      <c r="BG514" s="213"/>
      <c r="BH514" s="223"/>
      <c r="BI514" s="221"/>
      <c r="BJ514" s="267"/>
      <c r="BK514" s="267"/>
      <c r="BL514" s="267"/>
      <c r="BM514" s="267"/>
      <c r="BN514" s="221"/>
      <c r="BO514" s="267"/>
      <c r="BP514" s="268"/>
      <c r="BQ514" s="62"/>
      <c r="BR514" s="269"/>
      <c r="BS514" s="233"/>
      <c r="BT514" s="234"/>
      <c r="BU514" s="235"/>
      <c r="BV514" s="223"/>
      <c r="BW514" s="221"/>
      <c r="BX514" s="249"/>
      <c r="BY514" s="94"/>
      <c r="BZ514" s="94"/>
      <c r="CA514" s="108"/>
      <c r="CB514" s="236" t="s">
        <v>293</v>
      </c>
      <c r="CC514" s="94"/>
      <c r="CD514" s="268" t="s">
        <v>293</v>
      </c>
      <c r="CE514" s="237">
        <v>44827</v>
      </c>
      <c r="CF514" s="238" t="s">
        <v>1447</v>
      </c>
      <c r="CG514" s="238" t="s">
        <v>1447</v>
      </c>
      <c r="CH514" s="238" t="s">
        <v>1447</v>
      </c>
      <c r="CI514" s="21">
        <v>0</v>
      </c>
      <c r="CJ514" s="235" t="str">
        <f t="shared" si="69"/>
        <v>SIN AVANCE</v>
      </c>
      <c r="CK514" s="223">
        <f t="shared" si="74"/>
        <v>214</v>
      </c>
      <c r="CL514" s="221" t="str">
        <f t="shared" si="75"/>
        <v>CON TIEMPO</v>
      </c>
      <c r="CM514" s="249">
        <v>44880</v>
      </c>
      <c r="CN514" s="94" t="s">
        <v>6098</v>
      </c>
      <c r="CO514" s="70" t="s">
        <v>5899</v>
      </c>
      <c r="CP514" s="108"/>
      <c r="CQ514" s="236" t="s">
        <v>293</v>
      </c>
      <c r="CR514" s="105" t="s">
        <v>390</v>
      </c>
      <c r="CS514" s="249">
        <v>44963</v>
      </c>
      <c r="CT514" s="17" t="s">
        <v>6099</v>
      </c>
      <c r="CU514" s="17" t="s">
        <v>5410</v>
      </c>
      <c r="CV514" s="495"/>
      <c r="CW514" s="21">
        <v>1</v>
      </c>
      <c r="CX514" s="235" t="str">
        <f t="shared" si="70"/>
        <v>CUMPLIMIENTO TOTAL</v>
      </c>
      <c r="CY514" s="223">
        <f t="shared" si="71"/>
        <v>214</v>
      </c>
      <c r="CZ514" s="221" t="str">
        <f>(IF(CQ514="CERRADO","NO APLICA ACCION CERRADA",IF(CY514&lt;=0,"VENCIDO",IF(AY514&lt;=$V$5,"POR VENCER","CON TIEMPO"))))</f>
        <v>POR VENCER</v>
      </c>
      <c r="DA514" s="249">
        <v>44969</v>
      </c>
      <c r="DB514" s="70" t="s">
        <v>6100</v>
      </c>
      <c r="DC514" s="70" t="s">
        <v>1468</v>
      </c>
      <c r="DD514" s="107">
        <v>1</v>
      </c>
      <c r="DE514" s="97" t="s">
        <v>294</v>
      </c>
      <c r="DF514" s="94"/>
      <c r="DG514" s="141"/>
      <c r="DH514" s="141"/>
      <c r="DI514" s="141"/>
      <c r="DJ514" s="141"/>
      <c r="DK514" s="141"/>
      <c r="DL514" s="141"/>
      <c r="DM514" s="141"/>
      <c r="DN514" s="141"/>
      <c r="DO514" s="141"/>
      <c r="DP514" s="141"/>
      <c r="DQ514" s="141"/>
      <c r="DR514" s="141"/>
      <c r="DS514" s="141"/>
      <c r="DT514" s="141"/>
      <c r="DU514" s="141"/>
      <c r="DV514" s="141"/>
      <c r="DW514" s="141"/>
      <c r="DX514" s="141"/>
      <c r="DY514" s="141"/>
      <c r="DZ514" s="141"/>
      <c r="EA514" s="141"/>
      <c r="EB514" s="141"/>
      <c r="EC514" s="141"/>
      <c r="ED514" s="141"/>
      <c r="EE514" s="141"/>
      <c r="EF514" s="141"/>
      <c r="EG514" s="141"/>
      <c r="EH514" s="141"/>
      <c r="EI514" s="141"/>
      <c r="EJ514" s="141"/>
      <c r="EK514" s="141"/>
      <c r="EL514" s="141"/>
      <c r="EM514" s="141"/>
      <c r="EN514" s="141"/>
      <c r="EO514" s="141"/>
      <c r="EP514" s="141"/>
      <c r="EQ514" s="141"/>
      <c r="ER514" s="141"/>
      <c r="ES514" s="141"/>
      <c r="ET514" s="141"/>
      <c r="EU514" s="141"/>
      <c r="EV514" s="141"/>
      <c r="EW514" s="141"/>
      <c r="EX514" s="141"/>
      <c r="EY514" s="141"/>
      <c r="EZ514" s="141"/>
      <c r="FA514" s="141"/>
      <c r="FB514" s="141"/>
      <c r="FC514" s="141"/>
      <c r="FD514" s="141"/>
      <c r="FE514" s="141"/>
      <c r="FF514" s="141"/>
      <c r="FG514" s="141"/>
      <c r="FH514" s="141"/>
      <c r="FI514" s="141"/>
      <c r="FJ514" s="141"/>
      <c r="FK514" s="141"/>
      <c r="FL514" s="141"/>
      <c r="FM514" s="141"/>
      <c r="FN514" s="141"/>
      <c r="FO514" s="141"/>
      <c r="FP514" s="141"/>
      <c r="FQ514" s="141"/>
      <c r="FR514" s="141"/>
      <c r="FS514" s="141"/>
      <c r="FT514" s="141"/>
      <c r="FU514" s="141"/>
      <c r="FV514" s="141"/>
      <c r="FW514" s="141"/>
      <c r="FX514" s="141"/>
      <c r="FY514" s="141"/>
      <c r="FZ514" s="141"/>
      <c r="GA514" s="141"/>
      <c r="GB514" s="141"/>
      <c r="GC514" s="141"/>
      <c r="GD514" s="141"/>
      <c r="GE514" s="141"/>
      <c r="GF514" s="141"/>
      <c r="GG514" s="141"/>
      <c r="GH514" s="141"/>
      <c r="GI514" s="141"/>
      <c r="GJ514" s="141"/>
      <c r="GK514" s="141"/>
      <c r="GL514" s="141"/>
      <c r="GM514" s="141"/>
      <c r="GN514" s="141"/>
      <c r="GO514" s="141"/>
      <c r="GP514" s="141"/>
      <c r="GQ514" s="141"/>
      <c r="GR514" s="141"/>
      <c r="GS514" s="141"/>
      <c r="GT514" s="141"/>
      <c r="GU514" s="141"/>
      <c r="GV514" s="141"/>
      <c r="GW514" s="141"/>
      <c r="GX514" s="141"/>
      <c r="GY514" s="141"/>
      <c r="GZ514" s="141"/>
      <c r="HA514" s="141"/>
      <c r="HB514" s="141"/>
      <c r="HC514" s="141"/>
      <c r="HD514" s="141"/>
      <c r="HE514" s="141"/>
      <c r="HF514" s="141"/>
      <c r="HG514" s="141"/>
      <c r="HH514" s="141"/>
      <c r="HI514" s="141"/>
      <c r="HJ514" s="141"/>
      <c r="HK514" s="141"/>
      <c r="HL514" s="141"/>
      <c r="HM514" s="141"/>
      <c r="HN514" s="141"/>
      <c r="HO514" s="141"/>
      <c r="HP514" s="141"/>
      <c r="HQ514" s="141"/>
      <c r="HR514" s="141"/>
      <c r="HS514" s="141"/>
      <c r="HT514" s="141"/>
      <c r="HU514" s="141"/>
      <c r="HV514" s="141"/>
      <c r="HW514" s="141"/>
      <c r="HX514" s="141"/>
      <c r="HY514" s="141"/>
      <c r="HZ514" s="141"/>
      <c r="IA514" s="141"/>
      <c r="IB514" s="141"/>
      <c r="IC514" s="141"/>
      <c r="ID514" s="141"/>
      <c r="IE514" s="141"/>
      <c r="IF514" s="141"/>
      <c r="IG514" s="141"/>
      <c r="IH514" s="141"/>
      <c r="II514" s="141"/>
      <c r="IJ514" s="141"/>
      <c r="IK514" s="141"/>
      <c r="IL514" s="141"/>
      <c r="IM514" s="141"/>
      <c r="IN514" s="141"/>
      <c r="IO514" s="141"/>
      <c r="IP514" s="141"/>
      <c r="IQ514" s="141"/>
      <c r="IR514" s="141"/>
      <c r="IS514" s="141"/>
      <c r="IT514" s="141"/>
      <c r="IU514" s="141"/>
      <c r="IV514" s="141"/>
      <c r="IW514" s="141"/>
      <c r="IX514" s="141"/>
      <c r="IY514" s="141"/>
      <c r="IZ514" s="141"/>
      <c r="JA514" s="141"/>
      <c r="JB514" s="141"/>
      <c r="JC514" s="141"/>
      <c r="JD514" s="141"/>
      <c r="JE514" s="141"/>
      <c r="JF514" s="141"/>
      <c r="JG514" s="141"/>
      <c r="JH514" s="141"/>
      <c r="JI514" s="141"/>
      <c r="JJ514" s="141"/>
      <c r="JK514" s="141"/>
      <c r="JL514" s="141"/>
      <c r="JM514" s="141"/>
      <c r="JN514" s="141"/>
      <c r="JO514" s="141"/>
      <c r="JP514" s="141"/>
      <c r="JQ514" s="141"/>
      <c r="JR514" s="141"/>
      <c r="JS514" s="141"/>
      <c r="JT514" s="141"/>
      <c r="JU514" s="141"/>
      <c r="JV514" s="141"/>
      <c r="JW514" s="141"/>
      <c r="JX514" s="141"/>
      <c r="JY514" s="141"/>
      <c r="JZ514" s="141"/>
      <c r="KA514" s="141"/>
      <c r="KB514" s="141"/>
      <c r="KC514" s="141"/>
      <c r="KD514" s="141"/>
      <c r="KE514" s="141"/>
      <c r="KF514" s="141"/>
      <c r="KG514" s="141"/>
      <c r="KH514" s="141"/>
      <c r="KI514" s="141"/>
      <c r="KJ514" s="141"/>
      <c r="KK514" s="141"/>
      <c r="KL514" s="141"/>
      <c r="KM514" s="141"/>
      <c r="KN514" s="141"/>
      <c r="KO514" s="141"/>
      <c r="KP514" s="141"/>
      <c r="KQ514" s="141"/>
      <c r="KR514" s="141"/>
      <c r="KS514" s="141"/>
      <c r="KT514" s="141"/>
      <c r="KU514" s="141"/>
      <c r="KV514" s="141"/>
      <c r="KW514" s="141"/>
      <c r="KX514" s="141"/>
      <c r="KY514" s="141"/>
      <c r="KZ514" s="141"/>
      <c r="LA514" s="141"/>
      <c r="LB514" s="141"/>
      <c r="LC514" s="141"/>
      <c r="LD514" s="141"/>
      <c r="LE514" s="141"/>
      <c r="LF514" s="141"/>
      <c r="LG514" s="141"/>
      <c r="LH514" s="141"/>
      <c r="LI514" s="141"/>
      <c r="LJ514" s="141"/>
      <c r="LK514" s="141"/>
      <c r="LL514" s="141"/>
      <c r="LM514" s="141"/>
      <c r="LN514" s="141"/>
      <c r="LO514" s="141"/>
      <c r="LP514" s="141"/>
      <c r="LQ514" s="141"/>
      <c r="LR514" s="141"/>
      <c r="LS514" s="141"/>
      <c r="LT514" s="141"/>
      <c r="LU514" s="141"/>
      <c r="LV514" s="141"/>
      <c r="LW514" s="141"/>
      <c r="LX514" s="141"/>
      <c r="LY514" s="141"/>
      <c r="LZ514" s="141"/>
      <c r="MA514" s="141"/>
      <c r="MB514" s="141"/>
      <c r="MC514" s="141"/>
      <c r="MD514" s="141"/>
      <c r="ME514" s="141"/>
      <c r="MF514" s="141"/>
      <c r="MG514" s="141"/>
      <c r="MH514" s="141"/>
      <c r="MI514" s="141"/>
      <c r="MJ514" s="141"/>
      <c r="MK514" s="141"/>
      <c r="ML514" s="141"/>
      <c r="MM514" s="141"/>
      <c r="MN514" s="141"/>
      <c r="MO514" s="141"/>
      <c r="MP514" s="141"/>
      <c r="MQ514" s="141"/>
      <c r="MR514" s="141"/>
      <c r="MS514" s="141"/>
      <c r="MT514" s="141"/>
      <c r="MU514" s="141"/>
      <c r="MV514" s="141"/>
      <c r="MW514" s="141"/>
      <c r="MX514" s="141"/>
      <c r="MY514" s="141"/>
      <c r="MZ514" s="141"/>
      <c r="NA514" s="141"/>
      <c r="NB514" s="141"/>
      <c r="NC514" s="141"/>
      <c r="ND514" s="141"/>
      <c r="NE514" s="141"/>
      <c r="NF514" s="141"/>
      <c r="NG514" s="141"/>
      <c r="NH514" s="141"/>
      <c r="NI514" s="141"/>
      <c r="NJ514" s="141"/>
      <c r="NK514" s="141"/>
      <c r="NL514" s="141"/>
      <c r="NM514" s="141"/>
      <c r="NN514" s="141"/>
      <c r="NO514" s="141"/>
      <c r="NP514" s="141"/>
      <c r="NQ514" s="141"/>
      <c r="NR514" s="141"/>
      <c r="NS514" s="141"/>
      <c r="NT514" s="141"/>
      <c r="NU514" s="141"/>
      <c r="NV514" s="141"/>
      <c r="NW514" s="141"/>
      <c r="NX514" s="141"/>
      <c r="NY514" s="141"/>
      <c r="NZ514" s="141"/>
      <c r="OA514" s="141"/>
      <c r="OB514" s="141"/>
      <c r="OC514" s="141"/>
      <c r="OD514" s="141"/>
      <c r="OE514" s="141"/>
      <c r="OF514" s="141"/>
      <c r="OG514" s="141"/>
      <c r="OH514" s="141"/>
      <c r="OI514" s="141"/>
      <c r="OJ514" s="141"/>
      <c r="OK514" s="141"/>
      <c r="OL514" s="141"/>
      <c r="OM514" s="141"/>
      <c r="ON514" s="141"/>
      <c r="OO514" s="141"/>
      <c r="OP514" s="141"/>
      <c r="OQ514" s="141"/>
      <c r="OR514" s="141"/>
      <c r="OS514" s="141"/>
      <c r="OT514" s="141"/>
      <c r="OU514" s="141"/>
      <c r="OV514" s="141"/>
      <c r="OW514" s="141"/>
      <c r="OX514" s="141"/>
      <c r="OY514" s="141"/>
      <c r="OZ514" s="141"/>
      <c r="PA514" s="141"/>
      <c r="PB514" s="141"/>
      <c r="PC514" s="141"/>
      <c r="PD514" s="141"/>
      <c r="PE514" s="141"/>
      <c r="PF514" s="141"/>
      <c r="PG514" s="141"/>
      <c r="PH514" s="141"/>
      <c r="PI514" s="141"/>
      <c r="PJ514" s="141"/>
      <c r="PK514" s="141"/>
      <c r="PL514" s="141"/>
      <c r="PM514" s="141"/>
      <c r="PN514" s="141"/>
      <c r="PO514" s="141"/>
      <c r="PP514" s="141"/>
      <c r="PQ514" s="141"/>
      <c r="PR514" s="141"/>
      <c r="PS514" s="141"/>
      <c r="PT514" s="141"/>
      <c r="PU514" s="141"/>
      <c r="PV514" s="141"/>
      <c r="PW514" s="141"/>
      <c r="PX514" s="141"/>
      <c r="PY514" s="141"/>
      <c r="PZ514" s="141"/>
      <c r="QA514" s="141"/>
      <c r="QB514" s="141"/>
      <c r="QC514" s="141"/>
      <c r="QD514" s="141"/>
      <c r="QE514" s="141"/>
      <c r="QF514" s="141"/>
      <c r="QG514" s="141"/>
    </row>
    <row r="515" spans="1:449" s="141" customFormat="1" ht="301.5" hidden="1" customHeight="1">
      <c r="A515" s="252">
        <v>505</v>
      </c>
      <c r="B515" s="373" t="s">
        <v>6054</v>
      </c>
      <c r="C515" s="373" t="s">
        <v>315</v>
      </c>
      <c r="D515" s="213" t="s">
        <v>338</v>
      </c>
      <c r="E515" s="341"/>
      <c r="F515" s="253" t="s">
        <v>634</v>
      </c>
      <c r="G515" s="806" t="s">
        <v>315</v>
      </c>
      <c r="H515" s="807" t="s">
        <v>338</v>
      </c>
      <c r="I515" s="807" t="s">
        <v>24</v>
      </c>
      <c r="J515" s="215" t="s">
        <v>637</v>
      </c>
      <c r="K515" s="398" t="s">
        <v>638</v>
      </c>
      <c r="L515" s="398" t="s">
        <v>639</v>
      </c>
      <c r="M515" s="216" t="s">
        <v>640</v>
      </c>
      <c r="N515" s="398" t="s">
        <v>641</v>
      </c>
      <c r="O515" s="213" t="s">
        <v>24</v>
      </c>
      <c r="P515" s="213" t="s">
        <v>61</v>
      </c>
      <c r="Q515" s="213" t="s">
        <v>642</v>
      </c>
      <c r="R515" s="213" t="s">
        <v>251</v>
      </c>
      <c r="S515" s="213" t="s">
        <v>6101</v>
      </c>
      <c r="T515" s="814" t="s">
        <v>6092</v>
      </c>
      <c r="U515" s="809">
        <v>88</v>
      </c>
      <c r="V515" s="809">
        <v>2022</v>
      </c>
      <c r="W515" s="213" t="s">
        <v>6102</v>
      </c>
      <c r="X515" s="806" t="s">
        <v>6103</v>
      </c>
      <c r="Y515" s="810" t="s">
        <v>6104</v>
      </c>
      <c r="Z515" s="810" t="s">
        <v>6105</v>
      </c>
      <c r="AA515" s="814">
        <v>2</v>
      </c>
      <c r="AB515" s="810" t="s">
        <v>6106</v>
      </c>
      <c r="AC515" s="815" t="s">
        <v>6107</v>
      </c>
      <c r="AD515" s="812">
        <v>1</v>
      </c>
      <c r="AE515" s="370" t="s">
        <v>6108</v>
      </c>
      <c r="AF515" s="813">
        <v>44715</v>
      </c>
      <c r="AG515" s="813">
        <v>45076</v>
      </c>
      <c r="AH515" s="257"/>
      <c r="AI515" s="213" t="s">
        <v>309</v>
      </c>
      <c r="AJ515" s="213" t="s">
        <v>309</v>
      </c>
      <c r="AK515" s="213">
        <f t="shared" si="68"/>
        <v>365</v>
      </c>
      <c r="AL515" s="278"/>
      <c r="AM515" s="316"/>
      <c r="AN515" s="316"/>
      <c r="AO515" s="316"/>
      <c r="AP515" s="317"/>
      <c r="AQ515" s="213"/>
      <c r="AR515" s="223"/>
      <c r="AS515" s="279"/>
      <c r="AT515" s="262"/>
      <c r="AU515" s="279"/>
      <c r="AV515" s="221"/>
      <c r="AW515" s="317"/>
      <c r="AX515" s="317"/>
      <c r="AY515" s="279"/>
      <c r="AZ515" s="221"/>
      <c r="BA515" s="225"/>
      <c r="BB515" s="267"/>
      <c r="BC515" s="267"/>
      <c r="BD515" s="267"/>
      <c r="BE515" s="267"/>
      <c r="BF515" s="267"/>
      <c r="BG515" s="213"/>
      <c r="BH515" s="223"/>
      <c r="BI515" s="221"/>
      <c r="BJ515" s="267"/>
      <c r="BK515" s="267"/>
      <c r="BL515" s="267"/>
      <c r="BM515" s="267"/>
      <c r="BN515" s="221"/>
      <c r="BO515" s="267"/>
      <c r="BP515" s="268"/>
      <c r="BQ515" s="62"/>
      <c r="BR515" s="269"/>
      <c r="BS515" s="233"/>
      <c r="BT515" s="234"/>
      <c r="BU515" s="235"/>
      <c r="BV515" s="223"/>
      <c r="BW515" s="221"/>
      <c r="BX515" s="249"/>
      <c r="BY515" s="94"/>
      <c r="BZ515" s="94"/>
      <c r="CA515" s="108"/>
      <c r="CB515" s="236" t="s">
        <v>293</v>
      </c>
      <c r="CC515" s="94"/>
      <c r="CD515" s="268" t="s">
        <v>293</v>
      </c>
      <c r="CE515" s="237">
        <v>44827</v>
      </c>
      <c r="CF515" s="238" t="s">
        <v>6109</v>
      </c>
      <c r="CG515" s="238" t="s">
        <v>6110</v>
      </c>
      <c r="CH515" s="495"/>
      <c r="CI515" s="21">
        <v>0.25</v>
      </c>
      <c r="CJ515" s="235" t="str">
        <f t="shared" si="69"/>
        <v>AVANCE MINIMO</v>
      </c>
      <c r="CK515" s="223">
        <f t="shared" si="74"/>
        <v>365</v>
      </c>
      <c r="CL515" s="221" t="str">
        <f t="shared" si="75"/>
        <v>CON TIEMPO</v>
      </c>
      <c r="CM515" s="249">
        <v>44880</v>
      </c>
      <c r="CN515" s="70" t="s">
        <v>6111</v>
      </c>
      <c r="CO515" s="70" t="s">
        <v>5899</v>
      </c>
      <c r="CP515" s="108"/>
      <c r="CQ515" s="236" t="s">
        <v>293</v>
      </c>
      <c r="CR515" s="105" t="s">
        <v>390</v>
      </c>
      <c r="CS515" s="249">
        <v>44963</v>
      </c>
      <c r="CT515" s="18" t="s">
        <v>6112</v>
      </c>
      <c r="CU515" s="67" t="s">
        <v>6113</v>
      </c>
      <c r="CV515" s="495"/>
      <c r="CW515" s="21">
        <v>0.5</v>
      </c>
      <c r="CX515" s="235" t="str">
        <f t="shared" si="70"/>
        <v>AVANCE PARCIAL</v>
      </c>
      <c r="CY515" s="223">
        <f t="shared" si="71"/>
        <v>365</v>
      </c>
      <c r="CZ515" s="221" t="str">
        <f>(IF(CQ515="CERRADO","NO APLICA ACCION CERRADA",IF(CY515&lt;=0,"VENCIDO",IF(AY515&lt;=$V$5,"POR VENCER","CON TIEMPO"))))</f>
        <v>POR VENCER</v>
      </c>
      <c r="DA515" s="249">
        <v>44969</v>
      </c>
      <c r="DB515" s="70" t="s">
        <v>6114</v>
      </c>
      <c r="DC515" s="70" t="s">
        <v>1468</v>
      </c>
      <c r="DD515" s="106">
        <v>0.5</v>
      </c>
      <c r="DE515" s="444" t="s">
        <v>293</v>
      </c>
      <c r="DF515" s="94"/>
    </row>
    <row r="516" spans="1:449" ht="118.5" hidden="1" customHeight="1">
      <c r="A516" s="252">
        <v>506</v>
      </c>
      <c r="B516" s="373" t="s">
        <v>6054</v>
      </c>
      <c r="C516" s="373" t="s">
        <v>315</v>
      </c>
      <c r="D516" s="213" t="s">
        <v>338</v>
      </c>
      <c r="E516" s="807" t="s">
        <v>326</v>
      </c>
      <c r="F516" s="253" t="s">
        <v>634</v>
      </c>
      <c r="G516" s="806" t="s">
        <v>6115</v>
      </c>
      <c r="H516" s="807" t="s">
        <v>338</v>
      </c>
      <c r="I516" s="807" t="s">
        <v>24</v>
      </c>
      <c r="J516" s="215" t="s">
        <v>637</v>
      </c>
      <c r="K516" s="398" t="s">
        <v>638</v>
      </c>
      <c r="L516" s="398" t="s">
        <v>639</v>
      </c>
      <c r="M516" s="216" t="s">
        <v>640</v>
      </c>
      <c r="N516" s="398" t="s">
        <v>641</v>
      </c>
      <c r="O516" s="213" t="s">
        <v>24</v>
      </c>
      <c r="P516" s="213" t="s">
        <v>61</v>
      </c>
      <c r="Q516" s="213" t="s">
        <v>642</v>
      </c>
      <c r="R516" s="213" t="s">
        <v>251</v>
      </c>
      <c r="S516" s="213" t="s">
        <v>6116</v>
      </c>
      <c r="T516" s="814" t="s">
        <v>6092</v>
      </c>
      <c r="U516" s="809">
        <v>88</v>
      </c>
      <c r="V516" s="809">
        <v>2022</v>
      </c>
      <c r="W516" s="213" t="s">
        <v>6117</v>
      </c>
      <c r="X516" s="806" t="s">
        <v>6118</v>
      </c>
      <c r="Y516" s="810" t="s">
        <v>6119</v>
      </c>
      <c r="Z516" s="816" t="s">
        <v>6120</v>
      </c>
      <c r="AA516" s="814">
        <v>3</v>
      </c>
      <c r="AB516" s="810" t="s">
        <v>6121</v>
      </c>
      <c r="AC516" s="810" t="s">
        <v>6122</v>
      </c>
      <c r="AD516" s="812">
        <v>1</v>
      </c>
      <c r="AE516" s="370" t="s">
        <v>6123</v>
      </c>
      <c r="AF516" s="813">
        <v>44715</v>
      </c>
      <c r="AG516" s="813">
        <v>44925</v>
      </c>
      <c r="AH516" s="260">
        <v>44900</v>
      </c>
      <c r="AI516" s="213" t="s">
        <v>309</v>
      </c>
      <c r="AJ516" s="213" t="s">
        <v>309</v>
      </c>
      <c r="AK516" s="213">
        <f t="shared" si="68"/>
        <v>214</v>
      </c>
      <c r="AL516" s="278"/>
      <c r="AM516" s="316"/>
      <c r="AN516" s="316"/>
      <c r="AO516" s="316"/>
      <c r="AP516" s="317"/>
      <c r="AQ516" s="213"/>
      <c r="AR516" s="223"/>
      <c r="AS516" s="279"/>
      <c r="AT516" s="262"/>
      <c r="AU516" s="279"/>
      <c r="AV516" s="221"/>
      <c r="AW516" s="317"/>
      <c r="AX516" s="317"/>
      <c r="AY516" s="279"/>
      <c r="AZ516" s="221"/>
      <c r="BA516" s="225"/>
      <c r="BB516" s="267"/>
      <c r="BC516" s="267"/>
      <c r="BD516" s="267"/>
      <c r="BE516" s="267"/>
      <c r="BF516" s="267"/>
      <c r="BG516" s="213"/>
      <c r="BH516" s="223"/>
      <c r="BI516" s="221"/>
      <c r="BJ516" s="267"/>
      <c r="BK516" s="267"/>
      <c r="BL516" s="267"/>
      <c r="BM516" s="267"/>
      <c r="BN516" s="221"/>
      <c r="BO516" s="267"/>
      <c r="BP516" s="268"/>
      <c r="BQ516" s="62"/>
      <c r="BR516" s="269"/>
      <c r="BS516" s="233"/>
      <c r="BT516" s="234"/>
      <c r="BU516" s="235"/>
      <c r="BV516" s="223"/>
      <c r="BW516" s="221"/>
      <c r="BX516" s="249"/>
      <c r="BY516" s="94"/>
      <c r="BZ516" s="94"/>
      <c r="CA516" s="108"/>
      <c r="CB516" s="236" t="s">
        <v>293</v>
      </c>
      <c r="CC516" s="94"/>
      <c r="CD516" s="268" t="s">
        <v>293</v>
      </c>
      <c r="CE516" s="237">
        <v>44827</v>
      </c>
      <c r="CF516" s="238" t="s">
        <v>6124</v>
      </c>
      <c r="CG516" s="238" t="s">
        <v>6125</v>
      </c>
      <c r="CH516" s="571" t="s">
        <v>328</v>
      </c>
      <c r="CI516" s="21">
        <v>1</v>
      </c>
      <c r="CJ516" s="235" t="str">
        <f t="shared" si="69"/>
        <v>CUMPLIMIENTO TOTAL</v>
      </c>
      <c r="CK516" s="223">
        <f t="shared" si="74"/>
        <v>214</v>
      </c>
      <c r="CL516" s="221" t="str">
        <f t="shared" si="75"/>
        <v>CON TIEMPO</v>
      </c>
      <c r="CM516" s="249">
        <v>44880</v>
      </c>
      <c r="CN516" s="70" t="s">
        <v>6126</v>
      </c>
      <c r="CO516" s="70" t="s">
        <v>5899</v>
      </c>
      <c r="CP516" s="116">
        <v>1</v>
      </c>
      <c r="CQ516" s="236" t="s">
        <v>294</v>
      </c>
      <c r="CR516" s="105" t="s">
        <v>390</v>
      </c>
      <c r="CS516" s="249">
        <v>44963</v>
      </c>
      <c r="CT516" s="82" t="s">
        <v>1125</v>
      </c>
      <c r="CU516" s="82" t="s">
        <v>339</v>
      </c>
      <c r="CV516" s="107">
        <v>1</v>
      </c>
      <c r="CW516" s="110">
        <v>1</v>
      </c>
      <c r="CX516" s="235" t="str">
        <f t="shared" si="70"/>
        <v>CUMPLIMIENTO TOTAL</v>
      </c>
      <c r="CY516" s="223" t="str">
        <f t="shared" si="71"/>
        <v>NO APLICA ACCION CERRADA</v>
      </c>
      <c r="CZ516" s="221" t="str">
        <f>(IF(CQ516="CERRADO","NO APLICA ACCION CERRADA",IF(CW516&lt;=0,"VENCIDO",IF(AY516&lt;=$V$5,"POR VENCER","CON TIEMPO"))))</f>
        <v>NO APLICA ACCION CERRADA</v>
      </c>
      <c r="DA516" s="239" t="s">
        <v>328</v>
      </c>
      <c r="DB516" s="82" t="s">
        <v>1125</v>
      </c>
      <c r="DC516" s="82" t="s">
        <v>339</v>
      </c>
      <c r="DD516" s="107">
        <v>1</v>
      </c>
      <c r="DE516" s="97" t="s">
        <v>294</v>
      </c>
      <c r="DF516" s="94"/>
      <c r="DG516" s="141"/>
      <c r="DH516" s="141"/>
      <c r="DI516" s="141"/>
      <c r="DJ516" s="141"/>
      <c r="DK516" s="141"/>
      <c r="DL516" s="141"/>
      <c r="DM516" s="141"/>
      <c r="DN516" s="141"/>
      <c r="DO516" s="141"/>
      <c r="DP516" s="141"/>
      <c r="DQ516" s="141"/>
      <c r="DR516" s="141"/>
      <c r="DS516" s="141"/>
      <c r="DT516" s="141"/>
      <c r="DU516" s="141"/>
      <c r="DV516" s="141"/>
      <c r="DW516" s="141"/>
      <c r="DX516" s="141"/>
      <c r="DY516" s="141"/>
      <c r="DZ516" s="141"/>
      <c r="EA516" s="141"/>
      <c r="EB516" s="141"/>
      <c r="EC516" s="141"/>
      <c r="ED516" s="141"/>
      <c r="EE516" s="141"/>
      <c r="EF516" s="141"/>
      <c r="EG516" s="141"/>
      <c r="EH516" s="141"/>
      <c r="EI516" s="141"/>
      <c r="EJ516" s="141"/>
      <c r="EK516" s="141"/>
      <c r="EL516" s="141"/>
      <c r="EM516" s="141"/>
      <c r="EN516" s="141"/>
      <c r="EO516" s="141"/>
      <c r="EP516" s="141"/>
      <c r="EQ516" s="141"/>
      <c r="ER516" s="141"/>
      <c r="ES516" s="141"/>
      <c r="ET516" s="141"/>
      <c r="EU516" s="141"/>
      <c r="EV516" s="141"/>
      <c r="EW516" s="141"/>
      <c r="EX516" s="141"/>
      <c r="EY516" s="141"/>
      <c r="EZ516" s="141"/>
      <c r="FA516" s="141"/>
      <c r="FB516" s="141"/>
      <c r="FC516" s="141"/>
      <c r="FD516" s="141"/>
      <c r="FE516" s="141"/>
      <c r="FF516" s="141"/>
      <c r="FG516" s="141"/>
      <c r="FH516" s="141"/>
      <c r="FI516" s="141"/>
      <c r="FJ516" s="141"/>
      <c r="FK516" s="141"/>
      <c r="FL516" s="141"/>
      <c r="FM516" s="141"/>
      <c r="FN516" s="141"/>
      <c r="FO516" s="141"/>
      <c r="FP516" s="141"/>
      <c r="FQ516" s="141"/>
      <c r="FR516" s="141"/>
      <c r="FS516" s="141"/>
      <c r="FT516" s="141"/>
      <c r="FU516" s="141"/>
      <c r="FV516" s="141"/>
      <c r="FW516" s="141"/>
      <c r="FX516" s="141"/>
      <c r="FY516" s="141"/>
      <c r="FZ516" s="141"/>
      <c r="GA516" s="141"/>
      <c r="GB516" s="141"/>
      <c r="GC516" s="141"/>
      <c r="GD516" s="141"/>
      <c r="GE516" s="141"/>
      <c r="GF516" s="141"/>
      <c r="GG516" s="141"/>
      <c r="GH516" s="141"/>
      <c r="GI516" s="141"/>
      <c r="GJ516" s="141"/>
      <c r="GK516" s="141"/>
      <c r="GL516" s="141"/>
      <c r="GM516" s="141"/>
      <c r="GN516" s="141"/>
      <c r="GO516" s="141"/>
      <c r="GP516" s="141"/>
      <c r="GQ516" s="141"/>
      <c r="GR516" s="141"/>
      <c r="GS516" s="141"/>
      <c r="GT516" s="141"/>
      <c r="GU516" s="141"/>
      <c r="GV516" s="141"/>
      <c r="GW516" s="141"/>
      <c r="GX516" s="141"/>
      <c r="GY516" s="141"/>
      <c r="GZ516" s="141"/>
      <c r="HA516" s="141"/>
      <c r="HB516" s="141"/>
      <c r="HC516" s="141"/>
      <c r="HD516" s="141"/>
      <c r="HE516" s="141"/>
      <c r="HF516" s="141"/>
      <c r="HG516" s="141"/>
      <c r="HH516" s="141"/>
      <c r="HI516" s="141"/>
      <c r="HJ516" s="141"/>
      <c r="HK516" s="141"/>
      <c r="HL516" s="141"/>
      <c r="HM516" s="141"/>
      <c r="HN516" s="141"/>
      <c r="HO516" s="141"/>
      <c r="HP516" s="141"/>
      <c r="HQ516" s="141"/>
      <c r="HR516" s="141"/>
      <c r="HS516" s="141"/>
      <c r="HT516" s="141"/>
      <c r="HU516" s="141"/>
      <c r="HV516" s="141"/>
      <c r="HW516" s="141"/>
      <c r="HX516" s="141"/>
      <c r="HY516" s="141"/>
      <c r="HZ516" s="141"/>
      <c r="IA516" s="141"/>
      <c r="IB516" s="141"/>
      <c r="IC516" s="141"/>
      <c r="ID516" s="141"/>
      <c r="IE516" s="141"/>
      <c r="IF516" s="141"/>
      <c r="IG516" s="141"/>
      <c r="IH516" s="141"/>
      <c r="II516" s="141"/>
      <c r="IJ516" s="141"/>
      <c r="IK516" s="141"/>
      <c r="IL516" s="141"/>
      <c r="IM516" s="141"/>
      <c r="IN516" s="141"/>
      <c r="IO516" s="141"/>
      <c r="IP516" s="141"/>
      <c r="IQ516" s="141"/>
      <c r="IR516" s="141"/>
      <c r="IS516" s="141"/>
      <c r="IT516" s="141"/>
      <c r="IU516" s="141"/>
      <c r="IV516" s="141"/>
      <c r="IW516" s="141"/>
      <c r="IX516" s="141"/>
      <c r="IY516" s="141"/>
      <c r="IZ516" s="141"/>
      <c r="JA516" s="141"/>
      <c r="JB516" s="141"/>
      <c r="JC516" s="141"/>
      <c r="JD516" s="141"/>
      <c r="JE516" s="141"/>
      <c r="JF516" s="141"/>
      <c r="JG516" s="141"/>
      <c r="JH516" s="141"/>
      <c r="JI516" s="141"/>
      <c r="JJ516" s="141"/>
      <c r="JK516" s="141"/>
      <c r="JL516" s="141"/>
      <c r="JM516" s="141"/>
      <c r="JN516" s="141"/>
      <c r="JO516" s="141"/>
      <c r="JP516" s="141"/>
      <c r="JQ516" s="141"/>
      <c r="JR516" s="141"/>
      <c r="JS516" s="141"/>
      <c r="JT516" s="141"/>
      <c r="JU516" s="141"/>
      <c r="JV516" s="141"/>
      <c r="JW516" s="141"/>
      <c r="JX516" s="141"/>
      <c r="JY516" s="141"/>
      <c r="JZ516" s="141"/>
      <c r="KA516" s="141"/>
      <c r="KB516" s="141"/>
      <c r="KC516" s="141"/>
      <c r="KD516" s="141"/>
      <c r="KE516" s="141"/>
      <c r="KF516" s="141"/>
      <c r="KG516" s="141"/>
      <c r="KH516" s="141"/>
      <c r="KI516" s="141"/>
      <c r="KJ516" s="141"/>
      <c r="KK516" s="141"/>
      <c r="KL516" s="141"/>
      <c r="KM516" s="141"/>
      <c r="KN516" s="141"/>
      <c r="KO516" s="141"/>
      <c r="KP516" s="141"/>
      <c r="KQ516" s="141"/>
      <c r="KR516" s="141"/>
      <c r="KS516" s="141"/>
      <c r="KT516" s="141"/>
      <c r="KU516" s="141"/>
      <c r="KV516" s="141"/>
      <c r="KW516" s="141"/>
      <c r="KX516" s="141"/>
      <c r="KY516" s="141"/>
      <c r="KZ516" s="141"/>
      <c r="LA516" s="141"/>
      <c r="LB516" s="141"/>
      <c r="LC516" s="141"/>
      <c r="LD516" s="141"/>
      <c r="LE516" s="141"/>
      <c r="LF516" s="141"/>
      <c r="LG516" s="141"/>
      <c r="LH516" s="141"/>
      <c r="LI516" s="141"/>
      <c r="LJ516" s="141"/>
      <c r="LK516" s="141"/>
      <c r="LL516" s="141"/>
      <c r="LM516" s="141"/>
      <c r="LN516" s="141"/>
      <c r="LO516" s="141"/>
      <c r="LP516" s="141"/>
      <c r="LQ516" s="141"/>
      <c r="LR516" s="141"/>
      <c r="LS516" s="141"/>
      <c r="LT516" s="141"/>
      <c r="LU516" s="141"/>
      <c r="LV516" s="141"/>
      <c r="LW516" s="141"/>
      <c r="LX516" s="141"/>
      <c r="LY516" s="141"/>
      <c r="LZ516" s="141"/>
      <c r="MA516" s="141"/>
      <c r="MB516" s="141"/>
      <c r="MC516" s="141"/>
      <c r="MD516" s="141"/>
      <c r="ME516" s="141"/>
      <c r="MF516" s="141"/>
      <c r="MG516" s="141"/>
      <c r="MH516" s="141"/>
      <c r="MI516" s="141"/>
      <c r="MJ516" s="141"/>
      <c r="MK516" s="141"/>
      <c r="ML516" s="141"/>
      <c r="MM516" s="141"/>
      <c r="MN516" s="141"/>
      <c r="MO516" s="141"/>
      <c r="MP516" s="141"/>
      <c r="MQ516" s="141"/>
      <c r="MR516" s="141"/>
      <c r="MS516" s="141"/>
      <c r="MT516" s="141"/>
      <c r="MU516" s="141"/>
      <c r="MV516" s="141"/>
      <c r="MW516" s="141"/>
      <c r="MX516" s="141"/>
      <c r="MY516" s="141"/>
      <c r="MZ516" s="141"/>
      <c r="NA516" s="141"/>
      <c r="NB516" s="141"/>
      <c r="NC516" s="141"/>
      <c r="ND516" s="141"/>
      <c r="NE516" s="141"/>
      <c r="NF516" s="141"/>
      <c r="NG516" s="141"/>
      <c r="NH516" s="141"/>
      <c r="NI516" s="141"/>
      <c r="NJ516" s="141"/>
      <c r="NK516" s="141"/>
      <c r="NL516" s="141"/>
      <c r="NM516" s="141"/>
      <c r="NN516" s="141"/>
      <c r="NO516" s="141"/>
      <c r="NP516" s="141"/>
      <c r="NQ516" s="141"/>
      <c r="NR516" s="141"/>
      <c r="NS516" s="141"/>
      <c r="NT516" s="141"/>
      <c r="NU516" s="141"/>
      <c r="NV516" s="141"/>
      <c r="NW516" s="141"/>
      <c r="NX516" s="141"/>
      <c r="NY516" s="141"/>
      <c r="NZ516" s="141"/>
      <c r="OA516" s="141"/>
      <c r="OB516" s="141"/>
      <c r="OC516" s="141"/>
      <c r="OD516" s="141"/>
      <c r="OE516" s="141"/>
      <c r="OF516" s="141"/>
      <c r="OG516" s="141"/>
      <c r="OH516" s="141"/>
      <c r="OI516" s="141"/>
      <c r="OJ516" s="141"/>
      <c r="OK516" s="141"/>
      <c r="OL516" s="141"/>
      <c r="OM516" s="141"/>
      <c r="ON516" s="141"/>
      <c r="OO516" s="141"/>
      <c r="OP516" s="141"/>
      <c r="OQ516" s="141"/>
      <c r="OR516" s="141"/>
      <c r="OS516" s="141"/>
      <c r="OT516" s="141"/>
      <c r="OU516" s="141"/>
      <c r="OV516" s="141"/>
      <c r="OW516" s="141"/>
      <c r="OX516" s="141"/>
      <c r="OY516" s="141"/>
      <c r="OZ516" s="141"/>
      <c r="PA516" s="141"/>
      <c r="PB516" s="141"/>
      <c r="PC516" s="141"/>
      <c r="PD516" s="141"/>
      <c r="PE516" s="141"/>
      <c r="PF516" s="141"/>
      <c r="PG516" s="141"/>
      <c r="PH516" s="141"/>
      <c r="PI516" s="141"/>
      <c r="PJ516" s="141"/>
      <c r="PK516" s="141"/>
      <c r="PL516" s="141"/>
      <c r="PM516" s="141"/>
      <c r="PN516" s="141"/>
      <c r="PO516" s="141"/>
      <c r="PP516" s="141"/>
      <c r="PQ516" s="141"/>
      <c r="PR516" s="141"/>
      <c r="PS516" s="141"/>
      <c r="PT516" s="141"/>
      <c r="PU516" s="141"/>
      <c r="PV516" s="141"/>
      <c r="PW516" s="141"/>
      <c r="PX516" s="141"/>
      <c r="PY516" s="141"/>
      <c r="PZ516" s="141"/>
      <c r="QA516" s="141"/>
      <c r="QB516" s="141"/>
      <c r="QC516" s="141"/>
      <c r="QD516" s="141"/>
      <c r="QE516" s="141"/>
      <c r="QF516" s="141"/>
      <c r="QG516" s="141"/>
    </row>
    <row r="517" spans="1:449" ht="118.5" hidden="1" customHeight="1">
      <c r="A517" s="212">
        <v>507</v>
      </c>
      <c r="B517" s="373" t="s">
        <v>6054</v>
      </c>
      <c r="C517" s="373" t="s">
        <v>315</v>
      </c>
      <c r="D517" s="213" t="s">
        <v>338</v>
      </c>
      <c r="E517" s="800"/>
      <c r="F517" s="215" t="s">
        <v>634</v>
      </c>
      <c r="G517" s="806" t="s">
        <v>315</v>
      </c>
      <c r="H517" s="807" t="s">
        <v>338</v>
      </c>
      <c r="I517" s="807" t="s">
        <v>24</v>
      </c>
      <c r="J517" s="215" t="s">
        <v>637</v>
      </c>
      <c r="K517" s="216" t="s">
        <v>638</v>
      </c>
      <c r="L517" s="216" t="s">
        <v>639</v>
      </c>
      <c r="M517" s="216" t="s">
        <v>640</v>
      </c>
      <c r="N517" s="216" t="s">
        <v>641</v>
      </c>
      <c r="O517" s="213" t="s">
        <v>24</v>
      </c>
      <c r="P517" s="213" t="s">
        <v>61</v>
      </c>
      <c r="Q517" s="213" t="s">
        <v>642</v>
      </c>
      <c r="R517" s="213" t="s">
        <v>251</v>
      </c>
      <c r="S517" s="213" t="s">
        <v>6127</v>
      </c>
      <c r="T517" s="807" t="s">
        <v>6092</v>
      </c>
      <c r="U517" s="809">
        <v>88</v>
      </c>
      <c r="V517" s="809">
        <v>2022</v>
      </c>
      <c r="W517" s="213" t="s">
        <v>6117</v>
      </c>
      <c r="X517" s="806" t="s">
        <v>6118</v>
      </c>
      <c r="Y517" s="810" t="s">
        <v>6119</v>
      </c>
      <c r="Z517" s="810" t="s">
        <v>6128</v>
      </c>
      <c r="AA517" s="807">
        <v>4</v>
      </c>
      <c r="AB517" s="810" t="s">
        <v>6129</v>
      </c>
      <c r="AC517" s="810" t="s">
        <v>6130</v>
      </c>
      <c r="AD517" s="817">
        <v>1</v>
      </c>
      <c r="AE517" s="370" t="s">
        <v>6062</v>
      </c>
      <c r="AF517" s="818">
        <v>44715</v>
      </c>
      <c r="AG517" s="818">
        <v>44925</v>
      </c>
      <c r="AH517" s="260">
        <v>44900</v>
      </c>
      <c r="AI517" s="213" t="s">
        <v>309</v>
      </c>
      <c r="AJ517" s="213" t="s">
        <v>309</v>
      </c>
      <c r="AK517" s="213">
        <f t="shared" si="68"/>
        <v>214</v>
      </c>
      <c r="AL517" s="278"/>
      <c r="AM517" s="279"/>
      <c r="AN517" s="279"/>
      <c r="AO517" s="279"/>
      <c r="AP517" s="227"/>
      <c r="AQ517" s="213"/>
      <c r="AR517" s="223"/>
      <c r="AS517" s="279"/>
      <c r="AT517" s="220"/>
      <c r="AU517" s="279"/>
      <c r="AV517" s="221"/>
      <c r="AW517" s="227"/>
      <c r="AX517" s="227"/>
      <c r="AY517" s="279"/>
      <c r="AZ517" s="221"/>
      <c r="BA517" s="225"/>
      <c r="BB517" s="36"/>
      <c r="BC517" s="36"/>
      <c r="BD517" s="36"/>
      <c r="BE517" s="36"/>
      <c r="BF517" s="36"/>
      <c r="BG517" s="213"/>
      <c r="BH517" s="223"/>
      <c r="BI517" s="221"/>
      <c r="BJ517" s="36"/>
      <c r="BK517" s="36"/>
      <c r="BL517" s="36"/>
      <c r="BM517" s="36"/>
      <c r="BN517" s="221"/>
      <c r="BO517" s="36"/>
      <c r="BP517" s="231"/>
      <c r="BQ517" s="62"/>
      <c r="BR517" s="232"/>
      <c r="BS517" s="233"/>
      <c r="BT517" s="234"/>
      <c r="BU517" s="235"/>
      <c r="BV517" s="223"/>
      <c r="BW517" s="221"/>
      <c r="BX517" s="140"/>
      <c r="BY517" s="70"/>
      <c r="BZ517" s="70"/>
      <c r="CA517" s="116"/>
      <c r="CB517" s="236" t="s">
        <v>293</v>
      </c>
      <c r="CC517" s="70"/>
      <c r="CD517" s="231" t="s">
        <v>293</v>
      </c>
      <c r="CE517" s="237">
        <v>44827</v>
      </c>
      <c r="CF517" s="238" t="s">
        <v>6131</v>
      </c>
      <c r="CG517" s="238" t="s">
        <v>6132</v>
      </c>
      <c r="CH517" s="238" t="s">
        <v>328</v>
      </c>
      <c r="CI517" s="134">
        <v>1</v>
      </c>
      <c r="CJ517" s="235" t="str">
        <f t="shared" si="69"/>
        <v>CUMPLIMIENTO TOTAL</v>
      </c>
      <c r="CK517" s="223">
        <f t="shared" si="74"/>
        <v>214</v>
      </c>
      <c r="CL517" s="221" t="str">
        <f t="shared" si="75"/>
        <v>CON TIEMPO</v>
      </c>
      <c r="CM517" s="239">
        <v>44883</v>
      </c>
      <c r="CN517" s="82" t="s">
        <v>6133</v>
      </c>
      <c r="CO517" s="82" t="s">
        <v>727</v>
      </c>
      <c r="CP517" s="116">
        <v>1</v>
      </c>
      <c r="CQ517" s="236" t="s">
        <v>294</v>
      </c>
      <c r="CR517" s="82" t="s">
        <v>390</v>
      </c>
      <c r="CS517" s="249">
        <v>44963</v>
      </c>
      <c r="CT517" s="82" t="s">
        <v>1125</v>
      </c>
      <c r="CU517" s="82" t="s">
        <v>339</v>
      </c>
      <c r="CV517" s="107">
        <v>1</v>
      </c>
      <c r="CW517" s="110">
        <v>1</v>
      </c>
      <c r="CX517" s="235" t="str">
        <f t="shared" si="70"/>
        <v>CUMPLIMIENTO TOTAL</v>
      </c>
      <c r="CY517" s="223" t="str">
        <f t="shared" si="71"/>
        <v>NO APLICA ACCION CERRADA</v>
      </c>
      <c r="CZ517" s="221" t="str">
        <f>(IF(CQ517="CERRADO","NO APLICA ACCION CERRADA",IF(CW517&lt;=0,"VENCIDO",IF(AY517&lt;=$V$5,"POR VENCER","CON TIEMPO"))))</f>
        <v>NO APLICA ACCION CERRADA</v>
      </c>
      <c r="DA517" s="239" t="s">
        <v>328</v>
      </c>
      <c r="DB517" s="82" t="s">
        <v>1125</v>
      </c>
      <c r="DC517" s="82" t="s">
        <v>339</v>
      </c>
      <c r="DD517" s="107">
        <v>1</v>
      </c>
      <c r="DE517" s="97" t="s">
        <v>294</v>
      </c>
      <c r="DF517" s="70"/>
    </row>
    <row r="518" spans="1:449" ht="118.5" hidden="1" customHeight="1">
      <c r="A518" s="212">
        <v>508</v>
      </c>
      <c r="B518" s="373" t="s">
        <v>6054</v>
      </c>
      <c r="C518" s="373" t="s">
        <v>315</v>
      </c>
      <c r="D518" s="213" t="s">
        <v>338</v>
      </c>
      <c r="E518" s="800"/>
      <c r="F518" s="215" t="s">
        <v>634</v>
      </c>
      <c r="G518" s="806" t="s">
        <v>315</v>
      </c>
      <c r="H518" s="807" t="s">
        <v>338</v>
      </c>
      <c r="I518" s="807" t="s">
        <v>24</v>
      </c>
      <c r="J518" s="215" t="s">
        <v>637</v>
      </c>
      <c r="K518" s="216" t="s">
        <v>638</v>
      </c>
      <c r="L518" s="216" t="s">
        <v>639</v>
      </c>
      <c r="M518" s="216" t="s">
        <v>640</v>
      </c>
      <c r="N518" s="216" t="s">
        <v>641</v>
      </c>
      <c r="O518" s="213" t="s">
        <v>24</v>
      </c>
      <c r="P518" s="213" t="s">
        <v>6134</v>
      </c>
      <c r="Q518" s="213" t="s">
        <v>642</v>
      </c>
      <c r="R518" s="213" t="s">
        <v>251</v>
      </c>
      <c r="S518" s="213" t="s">
        <v>6135</v>
      </c>
      <c r="T518" s="807" t="s">
        <v>6136</v>
      </c>
      <c r="U518" s="809">
        <v>88</v>
      </c>
      <c r="V518" s="809">
        <v>2022</v>
      </c>
      <c r="W518" s="213" t="s">
        <v>6137</v>
      </c>
      <c r="X518" s="806" t="s">
        <v>6138</v>
      </c>
      <c r="Y518" s="819" t="s">
        <v>6139</v>
      </c>
      <c r="Z518" s="819" t="s">
        <v>6140</v>
      </c>
      <c r="AA518" s="807">
        <v>1</v>
      </c>
      <c r="AB518" s="819" t="s">
        <v>6106</v>
      </c>
      <c r="AC518" s="820" t="s">
        <v>6107</v>
      </c>
      <c r="AD518" s="821">
        <v>1</v>
      </c>
      <c r="AE518" s="806" t="s">
        <v>6108</v>
      </c>
      <c r="AF518" s="818">
        <v>44715</v>
      </c>
      <c r="AG518" s="818">
        <v>45076</v>
      </c>
      <c r="AH518" s="221"/>
      <c r="AI518" s="213" t="s">
        <v>309</v>
      </c>
      <c r="AJ518" s="213" t="s">
        <v>309</v>
      </c>
      <c r="AK518" s="213">
        <f t="shared" si="68"/>
        <v>365</v>
      </c>
      <c r="AL518" s="278"/>
      <c r="AM518" s="279"/>
      <c r="AN518" s="279"/>
      <c r="AO518" s="279"/>
      <c r="AP518" s="227"/>
      <c r="AQ518" s="213"/>
      <c r="AR518" s="223"/>
      <c r="AS518" s="279"/>
      <c r="AT518" s="220"/>
      <c r="AU518" s="279"/>
      <c r="AV518" s="221"/>
      <c r="AW518" s="227"/>
      <c r="AX518" s="227"/>
      <c r="AY518" s="279"/>
      <c r="AZ518" s="221"/>
      <c r="BA518" s="225"/>
      <c r="BB518" s="36"/>
      <c r="BC518" s="36"/>
      <c r="BD518" s="36"/>
      <c r="BE518" s="36"/>
      <c r="BF518" s="36"/>
      <c r="BG518" s="213"/>
      <c r="BH518" s="223"/>
      <c r="BI518" s="221"/>
      <c r="BJ518" s="36"/>
      <c r="BK518" s="36"/>
      <c r="BL518" s="36"/>
      <c r="BM518" s="36"/>
      <c r="BN518" s="221"/>
      <c r="BO518" s="36"/>
      <c r="BP518" s="231"/>
      <c r="BQ518" s="62"/>
      <c r="BR518" s="232"/>
      <c r="BS518" s="233"/>
      <c r="BT518" s="234"/>
      <c r="BU518" s="235"/>
      <c r="BV518" s="223"/>
      <c r="BW518" s="221"/>
      <c r="BX518" s="140"/>
      <c r="BY518" s="70"/>
      <c r="BZ518" s="70"/>
      <c r="CA518" s="116"/>
      <c r="CB518" s="236" t="s">
        <v>293</v>
      </c>
      <c r="CC518" s="70"/>
      <c r="CD518" s="231" t="s">
        <v>293</v>
      </c>
      <c r="CE518" s="237">
        <v>44827</v>
      </c>
      <c r="CF518" s="238" t="s">
        <v>6141</v>
      </c>
      <c r="CG518" s="238" t="s">
        <v>6142</v>
      </c>
      <c r="CH518" s="238" t="s">
        <v>328</v>
      </c>
      <c r="CI518" s="134">
        <v>1</v>
      </c>
      <c r="CJ518" s="235" t="str">
        <f t="shared" si="69"/>
        <v>CUMPLIMIENTO TOTAL</v>
      </c>
      <c r="CK518" s="223">
        <f t="shared" si="74"/>
        <v>365</v>
      </c>
      <c r="CL518" s="221" t="str">
        <f t="shared" si="75"/>
        <v>CON TIEMPO</v>
      </c>
      <c r="CM518" s="239">
        <v>44883</v>
      </c>
      <c r="CN518" s="82" t="s">
        <v>6143</v>
      </c>
      <c r="CO518" s="82" t="s">
        <v>727</v>
      </c>
      <c r="CP518" s="107"/>
      <c r="CQ518" s="236" t="s">
        <v>293</v>
      </c>
      <c r="CR518" s="82" t="s">
        <v>390</v>
      </c>
      <c r="CS518" s="249">
        <v>44963</v>
      </c>
      <c r="CT518" s="18" t="s">
        <v>6144</v>
      </c>
      <c r="CU518" s="67" t="s">
        <v>6145</v>
      </c>
      <c r="CV518" s="495"/>
      <c r="CW518" s="21">
        <v>0.5</v>
      </c>
      <c r="CX518" s="235" t="str">
        <f t="shared" si="70"/>
        <v>AVANCE PARCIAL</v>
      </c>
      <c r="CY518" s="223">
        <f t="shared" si="71"/>
        <v>365</v>
      </c>
      <c r="CZ518" s="221" t="str">
        <f>(IF(CQ518="CERRADO","NO APLICA ACCION CERRADA",IF(CY518&lt;=0,"VENCIDO",IF(AY518&lt;=$V$5,"POR VENCER","CON TIEMPO"))))</f>
        <v>POR VENCER</v>
      </c>
      <c r="DA518" s="140">
        <v>44969</v>
      </c>
      <c r="DB518" s="70" t="s">
        <v>6114</v>
      </c>
      <c r="DC518" s="70" t="s">
        <v>1468</v>
      </c>
      <c r="DD518" s="107">
        <v>0.5</v>
      </c>
      <c r="DE518" s="444" t="s">
        <v>293</v>
      </c>
      <c r="DF518" s="70"/>
    </row>
    <row r="519" spans="1:449" ht="118.5" hidden="1" customHeight="1">
      <c r="A519" s="252">
        <v>509</v>
      </c>
      <c r="B519" s="373" t="s">
        <v>6054</v>
      </c>
      <c r="C519" s="373" t="s">
        <v>315</v>
      </c>
      <c r="D519" s="213" t="s">
        <v>338</v>
      </c>
      <c r="E519" s="341"/>
      <c r="F519" s="806" t="s">
        <v>1877</v>
      </c>
      <c r="G519" s="806" t="s">
        <v>593</v>
      </c>
      <c r="H519" s="807" t="s">
        <v>341</v>
      </c>
      <c r="I519" s="807" t="s">
        <v>6146</v>
      </c>
      <c r="J519" s="395" t="s">
        <v>102</v>
      </c>
      <c r="K519" s="395" t="s">
        <v>638</v>
      </c>
      <c r="L519" s="395" t="s">
        <v>639</v>
      </c>
      <c r="M519" s="288" t="s">
        <v>1879</v>
      </c>
      <c r="N519" s="395" t="s">
        <v>1880</v>
      </c>
      <c r="O519" s="213" t="s">
        <v>24</v>
      </c>
      <c r="P519" s="213" t="s">
        <v>6134</v>
      </c>
      <c r="Q519" s="213" t="s">
        <v>642</v>
      </c>
      <c r="R519" s="213" t="s">
        <v>251</v>
      </c>
      <c r="S519" s="213" t="s">
        <v>6147</v>
      </c>
      <c r="T519" s="808" t="s">
        <v>6136</v>
      </c>
      <c r="U519" s="352">
        <v>88</v>
      </c>
      <c r="V519" s="352">
        <v>2022</v>
      </c>
      <c r="W519" s="213" t="s">
        <v>6137</v>
      </c>
      <c r="X519" s="370" t="s">
        <v>6148</v>
      </c>
      <c r="Y519" s="822" t="s">
        <v>6149</v>
      </c>
      <c r="Z519" s="370" t="s">
        <v>6150</v>
      </c>
      <c r="AA519" s="808">
        <v>2</v>
      </c>
      <c r="AB519" s="373" t="s">
        <v>6151</v>
      </c>
      <c r="AC519" s="373" t="s">
        <v>6152</v>
      </c>
      <c r="AD519" s="823">
        <v>2</v>
      </c>
      <c r="AE519" s="370" t="s">
        <v>6153</v>
      </c>
      <c r="AF519" s="824">
        <v>44743</v>
      </c>
      <c r="AG519" s="824">
        <v>44895</v>
      </c>
      <c r="AH519" s="257"/>
      <c r="AI519" s="213" t="s">
        <v>309</v>
      </c>
      <c r="AJ519" s="213" t="s">
        <v>309</v>
      </c>
      <c r="AK519" s="213">
        <f t="shared" si="68"/>
        <v>184</v>
      </c>
      <c r="AL519" s="278"/>
      <c r="AM519" s="316"/>
      <c r="AN519" s="316"/>
      <c r="AO519" s="316"/>
      <c r="AP519" s="317"/>
      <c r="AQ519" s="213"/>
      <c r="AR519" s="223"/>
      <c r="AS519" s="279"/>
      <c r="AT519" s="262"/>
      <c r="AU519" s="279"/>
      <c r="AV519" s="221"/>
      <c r="AW519" s="317"/>
      <c r="AX519" s="317"/>
      <c r="AY519" s="279"/>
      <c r="AZ519" s="221"/>
      <c r="BA519" s="225"/>
      <c r="BB519" s="267"/>
      <c r="BC519" s="267"/>
      <c r="BD519" s="267"/>
      <c r="BE519" s="267"/>
      <c r="BF519" s="267"/>
      <c r="BG519" s="213"/>
      <c r="BH519" s="223"/>
      <c r="BI519" s="221"/>
      <c r="BJ519" s="267"/>
      <c r="BK519" s="267"/>
      <c r="BL519" s="267"/>
      <c r="BM519" s="267"/>
      <c r="BN519" s="221"/>
      <c r="BO519" s="267"/>
      <c r="BP519" s="268"/>
      <c r="BQ519" s="62"/>
      <c r="BR519" s="269"/>
      <c r="BS519" s="233"/>
      <c r="BT519" s="234"/>
      <c r="BU519" s="235"/>
      <c r="BV519" s="223"/>
      <c r="BW519" s="221"/>
      <c r="BX519" s="249"/>
      <c r="BY519" s="94"/>
      <c r="BZ519" s="94"/>
      <c r="CA519" s="108"/>
      <c r="CB519" s="236" t="s">
        <v>293</v>
      </c>
      <c r="CC519" s="94"/>
      <c r="CD519" s="268" t="s">
        <v>293</v>
      </c>
      <c r="CE519" s="237">
        <v>44792</v>
      </c>
      <c r="CF519" s="27" t="s">
        <v>6154</v>
      </c>
      <c r="CG519" s="825"/>
      <c r="CH519" s="240" t="s">
        <v>6155</v>
      </c>
      <c r="CI519" s="122">
        <v>0</v>
      </c>
      <c r="CJ519" s="235" t="str">
        <f t="shared" si="69"/>
        <v>SIN AVANCE</v>
      </c>
      <c r="CK519" s="223">
        <f t="shared" si="74"/>
        <v>184</v>
      </c>
      <c r="CL519" s="221" t="str">
        <f t="shared" si="75"/>
        <v>CON TIEMPO</v>
      </c>
      <c r="CM519" s="270">
        <v>44882</v>
      </c>
      <c r="CN519" s="667" t="s">
        <v>6156</v>
      </c>
      <c r="CO519" s="95" t="s">
        <v>559</v>
      </c>
      <c r="CP519" s="271">
        <v>0</v>
      </c>
      <c r="CQ519" s="281" t="s">
        <v>293</v>
      </c>
      <c r="CR519" s="105" t="s">
        <v>390</v>
      </c>
      <c r="CS519" s="249">
        <v>44963</v>
      </c>
      <c r="CT519" s="65" t="s">
        <v>6157</v>
      </c>
      <c r="CU519" s="65" t="s">
        <v>6158</v>
      </c>
      <c r="CV519" s="240" t="s">
        <v>776</v>
      </c>
      <c r="CW519" s="129">
        <v>1</v>
      </c>
      <c r="CX519" s="235" t="str">
        <f t="shared" si="70"/>
        <v>CUMPLIMIENTO TOTAL</v>
      </c>
      <c r="CY519" s="223">
        <f t="shared" si="71"/>
        <v>184</v>
      </c>
      <c r="CZ519" s="221" t="str">
        <f>(IF(CQ519="CERRADO","NO APLICA ACCION CERRADA",IF(CY519&lt;=0,"VENCIDO",IF(AY519&lt;=$V$5,"POR VENCER","CON TIEMPO"))))</f>
        <v>POR VENCER</v>
      </c>
      <c r="DA519" s="443">
        <v>44970</v>
      </c>
      <c r="DB519" s="82" t="s">
        <v>6159</v>
      </c>
      <c r="DC519" s="94" t="s">
        <v>1416</v>
      </c>
      <c r="DD519" s="106">
        <v>1</v>
      </c>
      <c r="DE519" s="97" t="s">
        <v>294</v>
      </c>
      <c r="DF519" s="105" t="s">
        <v>390</v>
      </c>
      <c r="DG519" s="141"/>
      <c r="DH519" s="141"/>
      <c r="DI519" s="141"/>
      <c r="DJ519" s="141"/>
      <c r="DK519" s="141"/>
      <c r="DL519" s="141"/>
      <c r="DM519" s="141"/>
      <c r="DN519" s="141"/>
      <c r="DO519" s="141"/>
      <c r="DP519" s="141"/>
      <c r="DQ519" s="141"/>
      <c r="DR519" s="141"/>
      <c r="DS519" s="141"/>
      <c r="DT519" s="141"/>
      <c r="DU519" s="141"/>
      <c r="DV519" s="141"/>
      <c r="DW519" s="141"/>
      <c r="DX519" s="141"/>
      <c r="DY519" s="141"/>
      <c r="DZ519" s="141"/>
      <c r="EA519" s="141"/>
      <c r="EB519" s="141"/>
      <c r="EC519" s="141"/>
      <c r="ED519" s="141"/>
      <c r="EE519" s="141"/>
      <c r="EF519" s="141"/>
      <c r="EG519" s="141"/>
      <c r="EH519" s="141"/>
      <c r="EI519" s="141"/>
      <c r="EJ519" s="141"/>
      <c r="EK519" s="141"/>
      <c r="EL519" s="141"/>
      <c r="EM519" s="141"/>
      <c r="EN519" s="141"/>
      <c r="EO519" s="141"/>
      <c r="EP519" s="141"/>
      <c r="EQ519" s="141"/>
      <c r="ER519" s="141"/>
      <c r="ES519" s="141"/>
      <c r="ET519" s="141"/>
      <c r="EU519" s="141"/>
      <c r="EV519" s="141"/>
      <c r="EW519" s="141"/>
      <c r="EX519" s="141"/>
      <c r="EY519" s="141"/>
      <c r="EZ519" s="141"/>
      <c r="FA519" s="141"/>
      <c r="FB519" s="141"/>
      <c r="FC519" s="141"/>
      <c r="FD519" s="141"/>
      <c r="FE519" s="141"/>
      <c r="FF519" s="141"/>
      <c r="FG519" s="141"/>
      <c r="FH519" s="141"/>
      <c r="FI519" s="141"/>
      <c r="FJ519" s="141"/>
      <c r="FK519" s="141"/>
      <c r="FL519" s="141"/>
      <c r="FM519" s="141"/>
      <c r="FN519" s="141"/>
      <c r="FO519" s="141"/>
      <c r="FP519" s="141"/>
      <c r="FQ519" s="141"/>
      <c r="FR519" s="141"/>
      <c r="FS519" s="141"/>
      <c r="FT519" s="141"/>
      <c r="FU519" s="141"/>
      <c r="FV519" s="141"/>
      <c r="FW519" s="141"/>
      <c r="FX519" s="141"/>
      <c r="FY519" s="141"/>
      <c r="FZ519" s="141"/>
      <c r="GA519" s="141"/>
      <c r="GB519" s="141"/>
      <c r="GC519" s="141"/>
      <c r="GD519" s="141"/>
      <c r="GE519" s="141"/>
      <c r="GF519" s="141"/>
      <c r="GG519" s="141"/>
      <c r="GH519" s="141"/>
      <c r="GI519" s="141"/>
      <c r="GJ519" s="141"/>
      <c r="GK519" s="141"/>
      <c r="GL519" s="141"/>
      <c r="GM519" s="141"/>
      <c r="GN519" s="141"/>
      <c r="GO519" s="141"/>
      <c r="GP519" s="141"/>
      <c r="GQ519" s="141"/>
      <c r="GR519" s="141"/>
      <c r="GS519" s="141"/>
      <c r="GT519" s="141"/>
      <c r="GU519" s="141"/>
      <c r="GV519" s="141"/>
      <c r="GW519" s="141"/>
      <c r="GX519" s="141"/>
      <c r="GY519" s="141"/>
      <c r="GZ519" s="141"/>
      <c r="HA519" s="141"/>
      <c r="HB519" s="141"/>
      <c r="HC519" s="141"/>
      <c r="HD519" s="141"/>
      <c r="HE519" s="141"/>
      <c r="HF519" s="141"/>
      <c r="HG519" s="141"/>
      <c r="HH519" s="141"/>
      <c r="HI519" s="141"/>
      <c r="HJ519" s="141"/>
      <c r="HK519" s="141"/>
      <c r="HL519" s="141"/>
      <c r="HM519" s="141"/>
      <c r="HN519" s="141"/>
      <c r="HO519" s="141"/>
      <c r="HP519" s="141"/>
      <c r="HQ519" s="141"/>
      <c r="HR519" s="141"/>
      <c r="HS519" s="141"/>
      <c r="HT519" s="141"/>
      <c r="HU519" s="141"/>
      <c r="HV519" s="141"/>
      <c r="HW519" s="141"/>
      <c r="HX519" s="141"/>
      <c r="HY519" s="141"/>
      <c r="HZ519" s="141"/>
      <c r="IA519" s="141"/>
      <c r="IB519" s="141"/>
      <c r="IC519" s="141"/>
      <c r="ID519" s="141"/>
      <c r="IE519" s="141"/>
      <c r="IF519" s="141"/>
      <c r="IG519" s="141"/>
      <c r="IH519" s="141"/>
      <c r="II519" s="141"/>
      <c r="IJ519" s="141"/>
      <c r="IK519" s="141"/>
      <c r="IL519" s="141"/>
      <c r="IM519" s="141"/>
      <c r="IN519" s="141"/>
      <c r="IO519" s="141"/>
      <c r="IP519" s="141"/>
      <c r="IQ519" s="141"/>
      <c r="IR519" s="141"/>
      <c r="IS519" s="141"/>
      <c r="IT519" s="141"/>
      <c r="IU519" s="141"/>
      <c r="IV519" s="141"/>
      <c r="IW519" s="141"/>
      <c r="IX519" s="141"/>
      <c r="IY519" s="141"/>
      <c r="IZ519" s="141"/>
      <c r="JA519" s="141"/>
      <c r="JB519" s="141"/>
      <c r="JC519" s="141"/>
      <c r="JD519" s="141"/>
      <c r="JE519" s="141"/>
      <c r="JF519" s="141"/>
      <c r="JG519" s="141"/>
      <c r="JH519" s="141"/>
      <c r="JI519" s="141"/>
      <c r="JJ519" s="141"/>
      <c r="JK519" s="141"/>
      <c r="JL519" s="141"/>
      <c r="JM519" s="141"/>
      <c r="JN519" s="141"/>
      <c r="JO519" s="141"/>
      <c r="JP519" s="141"/>
      <c r="JQ519" s="141"/>
      <c r="JR519" s="141"/>
      <c r="JS519" s="141"/>
      <c r="JT519" s="141"/>
      <c r="JU519" s="141"/>
      <c r="JV519" s="141"/>
      <c r="JW519" s="141"/>
      <c r="JX519" s="141"/>
      <c r="JY519" s="141"/>
      <c r="JZ519" s="141"/>
      <c r="KA519" s="141"/>
      <c r="KB519" s="141"/>
      <c r="KC519" s="141"/>
      <c r="KD519" s="141"/>
      <c r="KE519" s="141"/>
      <c r="KF519" s="141"/>
      <c r="KG519" s="141"/>
      <c r="KH519" s="141"/>
      <c r="KI519" s="141"/>
      <c r="KJ519" s="141"/>
      <c r="KK519" s="141"/>
      <c r="KL519" s="141"/>
      <c r="KM519" s="141"/>
      <c r="KN519" s="141"/>
      <c r="KO519" s="141"/>
      <c r="KP519" s="141"/>
      <c r="KQ519" s="141"/>
      <c r="KR519" s="141"/>
      <c r="KS519" s="141"/>
      <c r="KT519" s="141"/>
      <c r="KU519" s="141"/>
      <c r="KV519" s="141"/>
      <c r="KW519" s="141"/>
      <c r="KX519" s="141"/>
      <c r="KY519" s="141"/>
      <c r="KZ519" s="141"/>
      <c r="LA519" s="141"/>
      <c r="LB519" s="141"/>
      <c r="LC519" s="141"/>
      <c r="LD519" s="141"/>
      <c r="LE519" s="141"/>
      <c r="LF519" s="141"/>
      <c r="LG519" s="141"/>
      <c r="LH519" s="141"/>
      <c r="LI519" s="141"/>
      <c r="LJ519" s="141"/>
      <c r="LK519" s="141"/>
      <c r="LL519" s="141"/>
      <c r="LM519" s="141"/>
      <c r="LN519" s="141"/>
      <c r="LO519" s="141"/>
      <c r="LP519" s="141"/>
      <c r="LQ519" s="141"/>
      <c r="LR519" s="141"/>
      <c r="LS519" s="141"/>
      <c r="LT519" s="141"/>
      <c r="LU519" s="141"/>
      <c r="LV519" s="141"/>
      <c r="LW519" s="141"/>
      <c r="LX519" s="141"/>
      <c r="LY519" s="141"/>
      <c r="LZ519" s="141"/>
      <c r="MA519" s="141"/>
      <c r="MB519" s="141"/>
      <c r="MC519" s="141"/>
      <c r="MD519" s="141"/>
      <c r="ME519" s="141"/>
      <c r="MF519" s="141"/>
      <c r="MG519" s="141"/>
      <c r="MH519" s="141"/>
      <c r="MI519" s="141"/>
      <c r="MJ519" s="141"/>
      <c r="MK519" s="141"/>
      <c r="ML519" s="141"/>
      <c r="MM519" s="141"/>
      <c r="MN519" s="141"/>
      <c r="MO519" s="141"/>
      <c r="MP519" s="141"/>
      <c r="MQ519" s="141"/>
      <c r="MR519" s="141"/>
      <c r="MS519" s="141"/>
      <c r="MT519" s="141"/>
      <c r="MU519" s="141"/>
      <c r="MV519" s="141"/>
      <c r="MW519" s="141"/>
      <c r="MX519" s="141"/>
      <c r="MY519" s="141"/>
      <c r="MZ519" s="141"/>
      <c r="NA519" s="141"/>
      <c r="NB519" s="141"/>
      <c r="NC519" s="141"/>
      <c r="ND519" s="141"/>
      <c r="NE519" s="141"/>
      <c r="NF519" s="141"/>
      <c r="NG519" s="141"/>
      <c r="NH519" s="141"/>
      <c r="NI519" s="141"/>
      <c r="NJ519" s="141"/>
      <c r="NK519" s="141"/>
      <c r="NL519" s="141"/>
      <c r="NM519" s="141"/>
      <c r="NN519" s="141"/>
      <c r="NO519" s="141"/>
      <c r="NP519" s="141"/>
      <c r="NQ519" s="141"/>
      <c r="NR519" s="141"/>
      <c r="NS519" s="141"/>
      <c r="NT519" s="141"/>
      <c r="NU519" s="141"/>
      <c r="NV519" s="141"/>
      <c r="NW519" s="141"/>
      <c r="NX519" s="141"/>
      <c r="NY519" s="141"/>
      <c r="NZ519" s="141"/>
      <c r="OA519" s="141"/>
      <c r="OB519" s="141"/>
      <c r="OC519" s="141"/>
      <c r="OD519" s="141"/>
      <c r="OE519" s="141"/>
      <c r="OF519" s="141"/>
      <c r="OG519" s="141"/>
      <c r="OH519" s="141"/>
      <c r="OI519" s="141"/>
      <c r="OJ519" s="141"/>
      <c r="OK519" s="141"/>
      <c r="OL519" s="141"/>
      <c r="OM519" s="141"/>
      <c r="ON519" s="141"/>
      <c r="OO519" s="141"/>
      <c r="OP519" s="141"/>
      <c r="OQ519" s="141"/>
      <c r="OR519" s="141"/>
      <c r="OS519" s="141"/>
      <c r="OT519" s="141"/>
      <c r="OU519" s="141"/>
      <c r="OV519" s="141"/>
      <c r="OW519" s="141"/>
      <c r="OX519" s="141"/>
      <c r="OY519" s="141"/>
      <c r="OZ519" s="141"/>
      <c r="PA519" s="141"/>
      <c r="PB519" s="141"/>
      <c r="PC519" s="141"/>
      <c r="PD519" s="141"/>
      <c r="PE519" s="141"/>
      <c r="PF519" s="141"/>
      <c r="PG519" s="141"/>
      <c r="PH519" s="141"/>
      <c r="PI519" s="141"/>
      <c r="PJ519" s="141"/>
      <c r="PK519" s="141"/>
      <c r="PL519" s="141"/>
      <c r="PM519" s="141"/>
      <c r="PN519" s="141"/>
      <c r="PO519" s="141"/>
      <c r="PP519" s="141"/>
      <c r="PQ519" s="141"/>
      <c r="PR519" s="141"/>
      <c r="PS519" s="141"/>
      <c r="PT519" s="141"/>
      <c r="PU519" s="141"/>
      <c r="PV519" s="141"/>
      <c r="PW519" s="141"/>
      <c r="PX519" s="141"/>
      <c r="PY519" s="141"/>
      <c r="PZ519" s="141"/>
      <c r="QA519" s="141"/>
      <c r="QB519" s="141"/>
      <c r="QC519" s="141"/>
      <c r="QD519" s="141"/>
      <c r="QE519" s="141"/>
      <c r="QF519" s="141"/>
      <c r="QG519" s="141"/>
    </row>
    <row r="520" spans="1:449" ht="24.75" hidden="1" customHeight="1">
      <c r="A520" s="212">
        <v>510</v>
      </c>
      <c r="B520" s="373" t="s">
        <v>6054</v>
      </c>
      <c r="C520" s="373" t="s">
        <v>315</v>
      </c>
      <c r="D520" s="213" t="s">
        <v>338</v>
      </c>
      <c r="E520" s="800"/>
      <c r="F520" s="215" t="s">
        <v>634</v>
      </c>
      <c r="G520" s="806" t="s">
        <v>315</v>
      </c>
      <c r="H520" s="807" t="s">
        <v>338</v>
      </c>
      <c r="I520" s="807" t="s">
        <v>24</v>
      </c>
      <c r="J520" s="215" t="s">
        <v>637</v>
      </c>
      <c r="K520" s="216" t="s">
        <v>638</v>
      </c>
      <c r="L520" s="216" t="s">
        <v>639</v>
      </c>
      <c r="M520" s="216" t="s">
        <v>640</v>
      </c>
      <c r="N520" s="216" t="s">
        <v>641</v>
      </c>
      <c r="O520" s="213" t="s">
        <v>24</v>
      </c>
      <c r="P520" s="213" t="s">
        <v>44</v>
      </c>
      <c r="Q520" s="213" t="s">
        <v>642</v>
      </c>
      <c r="R520" s="213" t="s">
        <v>251</v>
      </c>
      <c r="S520" s="213" t="s">
        <v>6160</v>
      </c>
      <c r="T520" s="807" t="s">
        <v>6161</v>
      </c>
      <c r="U520" s="352">
        <v>88</v>
      </c>
      <c r="V520" s="352">
        <v>2022</v>
      </c>
      <c r="W520" s="213" t="s">
        <v>6162</v>
      </c>
      <c r="X520" s="806" t="s">
        <v>6163</v>
      </c>
      <c r="Y520" s="819" t="s">
        <v>6164</v>
      </c>
      <c r="Z520" s="819" t="s">
        <v>6165</v>
      </c>
      <c r="AA520" s="807">
        <v>1</v>
      </c>
      <c r="AB520" s="819" t="s">
        <v>6166</v>
      </c>
      <c r="AC520" s="820" t="s">
        <v>6167</v>
      </c>
      <c r="AD520" s="821">
        <v>1</v>
      </c>
      <c r="AE520" s="370" t="s">
        <v>6168</v>
      </c>
      <c r="AF520" s="818">
        <v>44715</v>
      </c>
      <c r="AG520" s="818">
        <v>44925</v>
      </c>
      <c r="AH520" s="260">
        <v>44900</v>
      </c>
      <c r="AI520" s="213" t="s">
        <v>309</v>
      </c>
      <c r="AJ520" s="213" t="s">
        <v>309</v>
      </c>
      <c r="AK520" s="213">
        <f t="shared" si="68"/>
        <v>214</v>
      </c>
      <c r="AL520" s="278"/>
      <c r="AM520" s="279"/>
      <c r="AN520" s="279"/>
      <c r="AO520" s="279"/>
      <c r="AP520" s="227"/>
      <c r="AQ520" s="213"/>
      <c r="AR520" s="223"/>
      <c r="AS520" s="279"/>
      <c r="AT520" s="220"/>
      <c r="AU520" s="279"/>
      <c r="AV520" s="221"/>
      <c r="AW520" s="227"/>
      <c r="AX520" s="227"/>
      <c r="AY520" s="279"/>
      <c r="AZ520" s="221"/>
      <c r="BA520" s="225"/>
      <c r="BB520" s="36"/>
      <c r="BC520" s="36"/>
      <c r="BD520" s="36"/>
      <c r="BE520" s="36"/>
      <c r="BF520" s="36"/>
      <c r="BG520" s="213"/>
      <c r="BH520" s="223"/>
      <c r="BI520" s="221"/>
      <c r="BJ520" s="36"/>
      <c r="BK520" s="36"/>
      <c r="BL520" s="36"/>
      <c r="BM520" s="36"/>
      <c r="BN520" s="221"/>
      <c r="BO520" s="36"/>
      <c r="BP520" s="231"/>
      <c r="BQ520" s="62"/>
      <c r="BR520" s="232"/>
      <c r="BS520" s="233"/>
      <c r="BT520" s="234"/>
      <c r="BU520" s="235"/>
      <c r="BV520" s="223"/>
      <c r="BW520" s="221"/>
      <c r="BX520" s="140"/>
      <c r="BY520" s="70"/>
      <c r="BZ520" s="70"/>
      <c r="CA520" s="116"/>
      <c r="CB520" s="236" t="s">
        <v>293</v>
      </c>
      <c r="CC520" s="70"/>
      <c r="CD520" s="231" t="s">
        <v>293</v>
      </c>
      <c r="CE520" s="237">
        <v>44827</v>
      </c>
      <c r="CF520" s="238" t="s">
        <v>6169</v>
      </c>
      <c r="CG520" s="238" t="s">
        <v>6170</v>
      </c>
      <c r="CH520" s="238" t="s">
        <v>328</v>
      </c>
      <c r="CI520" s="134">
        <v>1</v>
      </c>
      <c r="CJ520" s="235" t="str">
        <f t="shared" si="69"/>
        <v>CUMPLIMIENTO TOTAL</v>
      </c>
      <c r="CK520" s="223">
        <f t="shared" si="74"/>
        <v>214</v>
      </c>
      <c r="CL520" s="221" t="str">
        <f t="shared" si="75"/>
        <v>CON TIEMPO</v>
      </c>
      <c r="CM520" s="239">
        <v>44883</v>
      </c>
      <c r="CN520" s="238" t="s">
        <v>6171</v>
      </c>
      <c r="CO520" s="82" t="s">
        <v>727</v>
      </c>
      <c r="CP520" s="116">
        <v>1</v>
      </c>
      <c r="CQ520" s="236" t="s">
        <v>294</v>
      </c>
      <c r="CR520" s="82" t="s">
        <v>390</v>
      </c>
      <c r="CS520" s="249">
        <v>44963</v>
      </c>
      <c r="CT520" s="82" t="s">
        <v>1125</v>
      </c>
      <c r="CU520" s="82" t="s">
        <v>339</v>
      </c>
      <c r="CV520" s="107">
        <v>1</v>
      </c>
      <c r="CW520" s="110">
        <v>1</v>
      </c>
      <c r="CX520" s="235" t="str">
        <f t="shared" si="70"/>
        <v>CUMPLIMIENTO TOTAL</v>
      </c>
      <c r="CY520" s="223" t="str">
        <f t="shared" si="71"/>
        <v>NO APLICA ACCION CERRADA</v>
      </c>
      <c r="CZ520" s="221" t="str">
        <f>(IF(CQ520="CERRADO","NO APLICA ACCION CERRADA",IF(CW520&lt;=0,"VENCIDO",IF(AY520&lt;=$V$5,"POR VENCER","CON TIEMPO"))))</f>
        <v>NO APLICA ACCION CERRADA</v>
      </c>
      <c r="DA520" s="239" t="s">
        <v>328</v>
      </c>
      <c r="DB520" s="82" t="s">
        <v>1125</v>
      </c>
      <c r="DC520" s="82" t="s">
        <v>339</v>
      </c>
      <c r="DD520" s="107">
        <v>1</v>
      </c>
      <c r="DE520" s="97" t="s">
        <v>294</v>
      </c>
      <c r="DF520" s="70"/>
    </row>
    <row r="521" spans="1:449" s="141" customFormat="1" ht="118.5" hidden="1" customHeight="1">
      <c r="A521" s="212">
        <v>511</v>
      </c>
      <c r="B521" s="373" t="s">
        <v>6054</v>
      </c>
      <c r="C521" s="373" t="s">
        <v>315</v>
      </c>
      <c r="D521" s="213" t="s">
        <v>338</v>
      </c>
      <c r="E521" s="800"/>
      <c r="F521" s="215" t="s">
        <v>634</v>
      </c>
      <c r="G521" s="806" t="s">
        <v>315</v>
      </c>
      <c r="H521" s="807" t="s">
        <v>338</v>
      </c>
      <c r="I521" s="807" t="s">
        <v>24</v>
      </c>
      <c r="J521" s="215" t="s">
        <v>637</v>
      </c>
      <c r="K521" s="216" t="s">
        <v>638</v>
      </c>
      <c r="L521" s="216" t="s">
        <v>639</v>
      </c>
      <c r="M521" s="216" t="s">
        <v>640</v>
      </c>
      <c r="N521" s="216" t="s">
        <v>641</v>
      </c>
      <c r="O521" s="213" t="s">
        <v>24</v>
      </c>
      <c r="P521" s="213" t="s">
        <v>56</v>
      </c>
      <c r="Q521" s="213" t="s">
        <v>642</v>
      </c>
      <c r="R521" s="213" t="s">
        <v>251</v>
      </c>
      <c r="S521" s="213" t="s">
        <v>6172</v>
      </c>
      <c r="T521" s="373" t="s">
        <v>6173</v>
      </c>
      <c r="U521" s="352">
        <v>88</v>
      </c>
      <c r="V521" s="352">
        <v>2022</v>
      </c>
      <c r="W521" s="213" t="s">
        <v>6174</v>
      </c>
      <c r="X521" s="370" t="s">
        <v>6175</v>
      </c>
      <c r="Y521" s="819" t="s">
        <v>6176</v>
      </c>
      <c r="Z521" s="819" t="s">
        <v>6128</v>
      </c>
      <c r="AA521" s="373">
        <v>1</v>
      </c>
      <c r="AB521" s="819" t="s">
        <v>6129</v>
      </c>
      <c r="AC521" s="821" t="s">
        <v>6130</v>
      </c>
      <c r="AD521" s="821">
        <v>1</v>
      </c>
      <c r="AE521" s="370" t="s">
        <v>6177</v>
      </c>
      <c r="AF521" s="818">
        <v>44715</v>
      </c>
      <c r="AG521" s="818">
        <v>44925</v>
      </c>
      <c r="AH521" s="260">
        <v>44900</v>
      </c>
      <c r="AI521" s="213" t="s">
        <v>309</v>
      </c>
      <c r="AJ521" s="213" t="s">
        <v>309</v>
      </c>
      <c r="AK521" s="213">
        <f t="shared" si="68"/>
        <v>214</v>
      </c>
      <c r="AL521" s="278"/>
      <c r="AM521" s="279"/>
      <c r="AN521" s="279"/>
      <c r="AO521" s="279"/>
      <c r="AP521" s="227"/>
      <c r="AQ521" s="213"/>
      <c r="AR521" s="223"/>
      <c r="AS521" s="279"/>
      <c r="AT521" s="220"/>
      <c r="AU521" s="279"/>
      <c r="AV521" s="221"/>
      <c r="AW521" s="227"/>
      <c r="AX521" s="227"/>
      <c r="AY521" s="279"/>
      <c r="AZ521" s="221"/>
      <c r="BA521" s="225"/>
      <c r="BB521" s="36"/>
      <c r="BC521" s="36"/>
      <c r="BD521" s="36"/>
      <c r="BE521" s="36"/>
      <c r="BF521" s="36"/>
      <c r="BG521" s="213"/>
      <c r="BH521" s="223"/>
      <c r="BI521" s="221"/>
      <c r="BJ521" s="36"/>
      <c r="BK521" s="36"/>
      <c r="BL521" s="36"/>
      <c r="BM521" s="36"/>
      <c r="BN521" s="221"/>
      <c r="BO521" s="36"/>
      <c r="BP521" s="231"/>
      <c r="BQ521" s="62"/>
      <c r="BR521" s="232"/>
      <c r="BS521" s="233"/>
      <c r="BT521" s="234"/>
      <c r="BU521" s="235"/>
      <c r="BV521" s="223"/>
      <c r="BW521" s="221"/>
      <c r="BX521" s="140"/>
      <c r="BY521" s="70"/>
      <c r="BZ521" s="70"/>
      <c r="CA521" s="116"/>
      <c r="CB521" s="236" t="s">
        <v>293</v>
      </c>
      <c r="CC521" s="70"/>
      <c r="CD521" s="231" t="s">
        <v>293</v>
      </c>
      <c r="CE521" s="237">
        <v>44827</v>
      </c>
      <c r="CF521" s="238" t="s">
        <v>6178</v>
      </c>
      <c r="CG521" s="238" t="s">
        <v>6179</v>
      </c>
      <c r="CH521" s="238" t="s">
        <v>328</v>
      </c>
      <c r="CI521" s="134">
        <v>1</v>
      </c>
      <c r="CJ521" s="235" t="str">
        <f t="shared" si="69"/>
        <v>CUMPLIMIENTO TOTAL</v>
      </c>
      <c r="CK521" s="223">
        <f t="shared" si="74"/>
        <v>214</v>
      </c>
      <c r="CL521" s="221" t="str">
        <f t="shared" si="75"/>
        <v>CON TIEMPO</v>
      </c>
      <c r="CM521" s="239">
        <v>44883</v>
      </c>
      <c r="CN521" s="82" t="s">
        <v>6133</v>
      </c>
      <c r="CO521" s="82" t="s">
        <v>727</v>
      </c>
      <c r="CP521" s="116">
        <v>1</v>
      </c>
      <c r="CQ521" s="236" t="s">
        <v>294</v>
      </c>
      <c r="CR521" s="82" t="s">
        <v>390</v>
      </c>
      <c r="CS521" s="249">
        <v>44963</v>
      </c>
      <c r="CT521" s="82" t="s">
        <v>1125</v>
      </c>
      <c r="CU521" s="82" t="s">
        <v>339</v>
      </c>
      <c r="CV521" s="107">
        <v>1</v>
      </c>
      <c r="CW521" s="110">
        <v>1</v>
      </c>
      <c r="CX521" s="235" t="str">
        <f t="shared" si="70"/>
        <v>CUMPLIMIENTO TOTAL</v>
      </c>
      <c r="CY521" s="223" t="str">
        <f t="shared" si="71"/>
        <v>NO APLICA ACCION CERRADA</v>
      </c>
      <c r="CZ521" s="221" t="str">
        <f>(IF(CQ521="CERRADO","NO APLICA ACCION CERRADA",IF(CW521&lt;=0,"VENCIDO",IF(AY521&lt;=$V$5,"POR VENCER","CON TIEMPO"))))</f>
        <v>NO APLICA ACCION CERRADA</v>
      </c>
      <c r="DA521" s="239" t="s">
        <v>328</v>
      </c>
      <c r="DB521" s="82" t="s">
        <v>1125</v>
      </c>
      <c r="DC521" s="82" t="s">
        <v>339</v>
      </c>
      <c r="DD521" s="107">
        <v>1</v>
      </c>
      <c r="DE521" s="97" t="s">
        <v>294</v>
      </c>
      <c r="DF521" s="70"/>
      <c r="DG521" s="99"/>
      <c r="DH521" s="99"/>
      <c r="DI521" s="99"/>
      <c r="DJ521" s="99"/>
      <c r="DK521" s="99"/>
      <c r="DL521" s="99"/>
      <c r="DM521" s="99"/>
      <c r="DN521" s="99"/>
      <c r="DO521" s="99"/>
      <c r="DP521" s="99"/>
      <c r="DQ521" s="99"/>
      <c r="DR521" s="99"/>
      <c r="DS521" s="99"/>
      <c r="DT521" s="99"/>
      <c r="DU521" s="99"/>
      <c r="DV521" s="99"/>
      <c r="DW521" s="99"/>
      <c r="DX521" s="99"/>
      <c r="DY521" s="99"/>
      <c r="DZ521" s="99"/>
      <c r="EA521" s="99"/>
      <c r="EB521" s="99"/>
      <c r="EC521" s="99"/>
      <c r="ED521" s="99"/>
      <c r="EE521" s="99"/>
      <c r="EF521" s="99"/>
      <c r="EG521" s="99"/>
      <c r="EH521" s="99"/>
      <c r="EI521" s="99"/>
      <c r="EJ521" s="99"/>
      <c r="EK521" s="99"/>
      <c r="EL521" s="99"/>
      <c r="EM521" s="99"/>
      <c r="EN521" s="99"/>
      <c r="EO521" s="99"/>
      <c r="EP521" s="99"/>
      <c r="EQ521" s="99"/>
      <c r="ER521" s="99"/>
      <c r="ES521" s="99"/>
      <c r="ET521" s="99"/>
      <c r="EU521" s="99"/>
      <c r="EV521" s="99"/>
      <c r="EW521" s="99"/>
      <c r="EX521" s="99"/>
      <c r="EY521" s="99"/>
      <c r="EZ521" s="99"/>
      <c r="FA521" s="99"/>
      <c r="FB521" s="99"/>
      <c r="FC521" s="99"/>
      <c r="FD521" s="99"/>
      <c r="FE521" s="99"/>
      <c r="FF521" s="99"/>
      <c r="FG521" s="99"/>
      <c r="FH521" s="99"/>
      <c r="FI521" s="99"/>
      <c r="FJ521" s="99"/>
      <c r="FK521" s="99"/>
      <c r="FL521" s="99"/>
      <c r="FM521" s="99"/>
      <c r="FN521" s="99"/>
      <c r="FO521" s="99"/>
      <c r="FP521" s="99"/>
      <c r="FQ521" s="99"/>
      <c r="FR521" s="99"/>
      <c r="FS521" s="99"/>
      <c r="FT521" s="99"/>
      <c r="FU521" s="99"/>
      <c r="FV521" s="99"/>
      <c r="FW521" s="99"/>
      <c r="FX521" s="99"/>
      <c r="FY521" s="99"/>
      <c r="FZ521" s="99"/>
      <c r="GA521" s="99"/>
      <c r="GB521" s="99"/>
      <c r="GC521" s="99"/>
      <c r="GD521" s="99"/>
      <c r="GE521" s="99"/>
      <c r="GF521" s="99"/>
      <c r="GG521" s="99"/>
      <c r="GH521" s="99"/>
      <c r="GI521" s="99"/>
      <c r="GJ521" s="99"/>
      <c r="GK521" s="99"/>
      <c r="GL521" s="99"/>
      <c r="GM521" s="99"/>
      <c r="GN521" s="99"/>
      <c r="GO521" s="99"/>
      <c r="GP521" s="99"/>
      <c r="GQ521" s="99"/>
      <c r="GR521" s="99"/>
      <c r="GS521" s="99"/>
      <c r="GT521" s="99"/>
      <c r="GU521" s="99"/>
      <c r="GV521" s="99"/>
      <c r="GW521" s="99"/>
      <c r="GX521" s="99"/>
      <c r="GY521" s="99"/>
      <c r="GZ521" s="99"/>
      <c r="HA521" s="99"/>
      <c r="HB521" s="99"/>
      <c r="HC521" s="99"/>
      <c r="HD521" s="99"/>
      <c r="HE521" s="99"/>
      <c r="HF521" s="99"/>
      <c r="HG521" s="99"/>
      <c r="HH521" s="99"/>
      <c r="HI521" s="99"/>
      <c r="HJ521" s="99"/>
      <c r="HK521" s="99"/>
      <c r="HL521" s="99"/>
      <c r="HM521" s="99"/>
      <c r="HN521" s="99"/>
      <c r="HO521" s="99"/>
      <c r="HP521" s="99"/>
      <c r="HQ521" s="99"/>
      <c r="HR521" s="99"/>
      <c r="HS521" s="99"/>
      <c r="HT521" s="99"/>
      <c r="HU521" s="99"/>
      <c r="HV521" s="99"/>
      <c r="HW521" s="99"/>
      <c r="HX521" s="99"/>
      <c r="HY521" s="99"/>
      <c r="HZ521" s="99"/>
      <c r="IA521" s="99"/>
      <c r="IB521" s="99"/>
      <c r="IC521" s="99"/>
      <c r="ID521" s="99"/>
      <c r="IE521" s="99"/>
      <c r="IF521" s="99"/>
      <c r="IG521" s="99"/>
      <c r="IH521" s="99"/>
      <c r="II521" s="99"/>
      <c r="IJ521" s="99"/>
      <c r="IK521" s="99"/>
      <c r="IL521" s="99"/>
      <c r="IM521" s="99"/>
      <c r="IN521" s="99"/>
      <c r="IO521" s="99"/>
      <c r="IP521" s="99"/>
      <c r="IQ521" s="99"/>
      <c r="IR521" s="99"/>
      <c r="IS521" s="99"/>
      <c r="IT521" s="99"/>
      <c r="IU521" s="99"/>
      <c r="IV521" s="99"/>
      <c r="IW521" s="99"/>
      <c r="IX521" s="99"/>
      <c r="IY521" s="99"/>
      <c r="IZ521" s="99"/>
      <c r="JA521" s="99"/>
      <c r="JB521" s="99"/>
      <c r="JC521" s="99"/>
      <c r="JD521" s="99"/>
      <c r="JE521" s="99"/>
      <c r="JF521" s="99"/>
      <c r="JG521" s="99"/>
      <c r="JH521" s="99"/>
      <c r="JI521" s="99"/>
      <c r="JJ521" s="99"/>
      <c r="JK521" s="99"/>
      <c r="JL521" s="99"/>
      <c r="JM521" s="99"/>
      <c r="JN521" s="99"/>
      <c r="JO521" s="99"/>
      <c r="JP521" s="99"/>
      <c r="JQ521" s="99"/>
      <c r="JR521" s="99"/>
      <c r="JS521" s="99"/>
      <c r="JT521" s="99"/>
      <c r="JU521" s="99"/>
      <c r="JV521" s="99"/>
      <c r="JW521" s="99"/>
      <c r="JX521" s="99"/>
      <c r="JY521" s="99"/>
      <c r="JZ521" s="99"/>
      <c r="KA521" s="99"/>
      <c r="KB521" s="99"/>
      <c r="KC521" s="99"/>
      <c r="KD521" s="99"/>
      <c r="KE521" s="99"/>
      <c r="KF521" s="99"/>
      <c r="KG521" s="99"/>
      <c r="KH521" s="99"/>
      <c r="KI521" s="99"/>
      <c r="KJ521" s="99"/>
      <c r="KK521" s="99"/>
      <c r="KL521" s="99"/>
      <c r="KM521" s="99"/>
      <c r="KN521" s="99"/>
      <c r="KO521" s="99"/>
      <c r="KP521" s="99"/>
      <c r="KQ521" s="99"/>
      <c r="KR521" s="99"/>
      <c r="KS521" s="99"/>
      <c r="KT521" s="99"/>
      <c r="KU521" s="99"/>
      <c r="KV521" s="99"/>
      <c r="KW521" s="99"/>
      <c r="KX521" s="99"/>
      <c r="KY521" s="99"/>
      <c r="KZ521" s="99"/>
      <c r="LA521" s="99"/>
      <c r="LB521" s="99"/>
      <c r="LC521" s="99"/>
      <c r="LD521" s="99"/>
      <c r="LE521" s="99"/>
      <c r="LF521" s="99"/>
      <c r="LG521" s="99"/>
      <c r="LH521" s="99"/>
      <c r="LI521" s="99"/>
      <c r="LJ521" s="99"/>
      <c r="LK521" s="99"/>
      <c r="LL521" s="99"/>
      <c r="LM521" s="99"/>
      <c r="LN521" s="99"/>
      <c r="LO521" s="99"/>
      <c r="LP521" s="99"/>
      <c r="LQ521" s="99"/>
      <c r="LR521" s="99"/>
      <c r="LS521" s="99"/>
      <c r="LT521" s="99"/>
      <c r="LU521" s="99"/>
      <c r="LV521" s="99"/>
      <c r="LW521" s="99"/>
      <c r="LX521" s="99"/>
      <c r="LY521" s="99"/>
      <c r="LZ521" s="99"/>
      <c r="MA521" s="99"/>
      <c r="MB521" s="99"/>
      <c r="MC521" s="99"/>
      <c r="MD521" s="99"/>
      <c r="ME521" s="99"/>
      <c r="MF521" s="99"/>
      <c r="MG521" s="99"/>
      <c r="MH521" s="99"/>
      <c r="MI521" s="99"/>
      <c r="MJ521" s="99"/>
      <c r="MK521" s="99"/>
      <c r="ML521" s="99"/>
      <c r="MM521" s="99"/>
      <c r="MN521" s="99"/>
      <c r="MO521" s="99"/>
      <c r="MP521" s="99"/>
      <c r="MQ521" s="99"/>
      <c r="MR521" s="99"/>
      <c r="MS521" s="99"/>
      <c r="MT521" s="99"/>
      <c r="MU521" s="99"/>
      <c r="MV521" s="99"/>
      <c r="MW521" s="99"/>
      <c r="MX521" s="99"/>
      <c r="MY521" s="99"/>
      <c r="MZ521" s="99"/>
      <c r="NA521" s="99"/>
      <c r="NB521" s="99"/>
      <c r="NC521" s="99"/>
      <c r="ND521" s="99"/>
      <c r="NE521" s="99"/>
      <c r="NF521" s="99"/>
      <c r="NG521" s="99"/>
      <c r="NH521" s="99"/>
      <c r="NI521" s="99"/>
      <c r="NJ521" s="99"/>
      <c r="NK521" s="99"/>
      <c r="NL521" s="99"/>
      <c r="NM521" s="99"/>
      <c r="NN521" s="99"/>
      <c r="NO521" s="99"/>
      <c r="NP521" s="99"/>
      <c r="NQ521" s="99"/>
      <c r="NR521" s="99"/>
      <c r="NS521" s="99"/>
      <c r="NT521" s="99"/>
      <c r="NU521" s="99"/>
      <c r="NV521" s="99"/>
      <c r="NW521" s="99"/>
      <c r="NX521" s="99"/>
      <c r="NY521" s="99"/>
      <c r="NZ521" s="99"/>
      <c r="OA521" s="99"/>
      <c r="OB521" s="99"/>
      <c r="OC521" s="99"/>
      <c r="OD521" s="99"/>
      <c r="OE521" s="99"/>
      <c r="OF521" s="99"/>
      <c r="OG521" s="99"/>
      <c r="OH521" s="99"/>
      <c r="OI521" s="99"/>
      <c r="OJ521" s="99"/>
      <c r="OK521" s="99"/>
      <c r="OL521" s="99"/>
      <c r="OM521" s="99"/>
      <c r="ON521" s="99"/>
      <c r="OO521" s="99"/>
      <c r="OP521" s="99"/>
      <c r="OQ521" s="99"/>
      <c r="OR521" s="99"/>
      <c r="OS521" s="99"/>
      <c r="OT521" s="99"/>
      <c r="OU521" s="99"/>
      <c r="OV521" s="99"/>
      <c r="OW521" s="99"/>
      <c r="OX521" s="99"/>
      <c r="OY521" s="99"/>
      <c r="OZ521" s="99"/>
      <c r="PA521" s="99"/>
      <c r="PB521" s="99"/>
      <c r="PC521" s="99"/>
      <c r="PD521" s="99"/>
      <c r="PE521" s="99"/>
      <c r="PF521" s="99"/>
      <c r="PG521" s="99"/>
      <c r="PH521" s="99"/>
      <c r="PI521" s="99"/>
      <c r="PJ521" s="99"/>
      <c r="PK521" s="99"/>
      <c r="PL521" s="99"/>
      <c r="PM521" s="99"/>
      <c r="PN521" s="99"/>
      <c r="PO521" s="99"/>
      <c r="PP521" s="99"/>
      <c r="PQ521" s="99"/>
      <c r="PR521" s="99"/>
      <c r="PS521" s="99"/>
      <c r="PT521" s="99"/>
      <c r="PU521" s="99"/>
      <c r="PV521" s="99"/>
      <c r="PW521" s="99"/>
      <c r="PX521" s="99"/>
      <c r="PY521" s="99"/>
      <c r="PZ521" s="99"/>
      <c r="QA521" s="99"/>
      <c r="QB521" s="99"/>
      <c r="QC521" s="99"/>
      <c r="QD521" s="99"/>
      <c r="QE521" s="99"/>
      <c r="QF521" s="99"/>
      <c r="QG521" s="99"/>
    </row>
    <row r="522" spans="1:449" s="141" customFormat="1" ht="118.5" hidden="1" customHeight="1">
      <c r="A522" s="212">
        <v>512</v>
      </c>
      <c r="B522" s="373" t="s">
        <v>6054</v>
      </c>
      <c r="C522" s="373" t="s">
        <v>315</v>
      </c>
      <c r="D522" s="213" t="s">
        <v>338</v>
      </c>
      <c r="E522" s="807" t="s">
        <v>326</v>
      </c>
      <c r="F522" s="215" t="s">
        <v>634</v>
      </c>
      <c r="G522" s="806" t="s">
        <v>6180</v>
      </c>
      <c r="H522" s="807" t="s">
        <v>338</v>
      </c>
      <c r="I522" s="806" t="s">
        <v>24</v>
      </c>
      <c r="J522" s="215" t="s">
        <v>637</v>
      </c>
      <c r="K522" s="216" t="s">
        <v>638</v>
      </c>
      <c r="L522" s="216" t="s">
        <v>639</v>
      </c>
      <c r="M522" s="216" t="s">
        <v>640</v>
      </c>
      <c r="N522" s="216" t="s">
        <v>641</v>
      </c>
      <c r="O522" s="213" t="s">
        <v>24</v>
      </c>
      <c r="P522" s="213" t="s">
        <v>44</v>
      </c>
      <c r="Q522" s="213" t="s">
        <v>642</v>
      </c>
      <c r="R522" s="213" t="s">
        <v>251</v>
      </c>
      <c r="S522" s="213" t="s">
        <v>6181</v>
      </c>
      <c r="T522" s="807" t="s">
        <v>6182</v>
      </c>
      <c r="U522" s="352">
        <v>88</v>
      </c>
      <c r="V522" s="352">
        <v>2022</v>
      </c>
      <c r="W522" s="213" t="s">
        <v>6183</v>
      </c>
      <c r="X522" s="806" t="s">
        <v>6184</v>
      </c>
      <c r="Y522" s="826" t="s">
        <v>6185</v>
      </c>
      <c r="Z522" s="806" t="s">
        <v>6186</v>
      </c>
      <c r="AA522" s="807">
        <v>1</v>
      </c>
      <c r="AB522" s="807" t="s">
        <v>6187</v>
      </c>
      <c r="AC522" s="807" t="s">
        <v>6188</v>
      </c>
      <c r="AD522" s="807">
        <v>1</v>
      </c>
      <c r="AE522" s="806" t="s">
        <v>6189</v>
      </c>
      <c r="AF522" s="827">
        <v>44743</v>
      </c>
      <c r="AG522" s="827">
        <v>44895</v>
      </c>
      <c r="AH522" s="260">
        <v>44900</v>
      </c>
      <c r="AI522" s="213" t="s">
        <v>309</v>
      </c>
      <c r="AJ522" s="213" t="s">
        <v>309</v>
      </c>
      <c r="AK522" s="213">
        <f t="shared" si="68"/>
        <v>184</v>
      </c>
      <c r="AL522" s="278"/>
      <c r="AM522" s="279"/>
      <c r="AN522" s="279"/>
      <c r="AO522" s="279"/>
      <c r="AP522" s="227"/>
      <c r="AQ522" s="213"/>
      <c r="AR522" s="223"/>
      <c r="AS522" s="279"/>
      <c r="AT522" s="220"/>
      <c r="AU522" s="279"/>
      <c r="AV522" s="221"/>
      <c r="AW522" s="227"/>
      <c r="AX522" s="227"/>
      <c r="AY522" s="279"/>
      <c r="AZ522" s="221"/>
      <c r="BA522" s="225"/>
      <c r="BB522" s="36"/>
      <c r="BC522" s="36"/>
      <c r="BD522" s="36"/>
      <c r="BE522" s="36"/>
      <c r="BF522" s="36"/>
      <c r="BG522" s="213"/>
      <c r="BH522" s="223"/>
      <c r="BI522" s="221"/>
      <c r="BJ522" s="36"/>
      <c r="BK522" s="36"/>
      <c r="BL522" s="36"/>
      <c r="BM522" s="36"/>
      <c r="BN522" s="221"/>
      <c r="BO522" s="36"/>
      <c r="BP522" s="231"/>
      <c r="BQ522" s="62"/>
      <c r="BR522" s="232"/>
      <c r="BS522" s="233"/>
      <c r="BT522" s="234"/>
      <c r="BU522" s="235"/>
      <c r="BV522" s="223"/>
      <c r="BW522" s="221"/>
      <c r="BX522" s="140"/>
      <c r="BY522" s="70"/>
      <c r="BZ522" s="70"/>
      <c r="CA522" s="116"/>
      <c r="CB522" s="236" t="s">
        <v>293</v>
      </c>
      <c r="CC522" s="70"/>
      <c r="CD522" s="231" t="s">
        <v>293</v>
      </c>
      <c r="CE522" s="237">
        <v>44827</v>
      </c>
      <c r="CF522" s="238" t="s">
        <v>6190</v>
      </c>
      <c r="CG522" s="238" t="s">
        <v>6191</v>
      </c>
      <c r="CH522" s="238" t="s">
        <v>328</v>
      </c>
      <c r="CI522" s="134">
        <v>1</v>
      </c>
      <c r="CJ522" s="235" t="str">
        <f t="shared" si="69"/>
        <v>CUMPLIMIENTO TOTAL</v>
      </c>
      <c r="CK522" s="223">
        <f t="shared" si="74"/>
        <v>184</v>
      </c>
      <c r="CL522" s="221" t="str">
        <f t="shared" si="75"/>
        <v>CON TIEMPO</v>
      </c>
      <c r="CM522" s="239">
        <v>44883</v>
      </c>
      <c r="CN522" s="82" t="s">
        <v>6192</v>
      </c>
      <c r="CO522" s="82" t="s">
        <v>727</v>
      </c>
      <c r="CP522" s="116">
        <v>1</v>
      </c>
      <c r="CQ522" s="236" t="s">
        <v>294</v>
      </c>
      <c r="CR522" s="82" t="s">
        <v>390</v>
      </c>
      <c r="CS522" s="249">
        <v>44963</v>
      </c>
      <c r="CT522" s="82" t="s">
        <v>1125</v>
      </c>
      <c r="CU522" s="82" t="s">
        <v>339</v>
      </c>
      <c r="CV522" s="107">
        <v>1</v>
      </c>
      <c r="CW522" s="110">
        <v>1</v>
      </c>
      <c r="CX522" s="235" t="str">
        <f t="shared" si="70"/>
        <v>CUMPLIMIENTO TOTAL</v>
      </c>
      <c r="CY522" s="223" t="str">
        <f t="shared" si="71"/>
        <v>NO APLICA ACCION CERRADA</v>
      </c>
      <c r="CZ522" s="221" t="str">
        <f>(IF(CQ522="CERRADO","NO APLICA ACCION CERRADA",IF(CW522&lt;=0,"VENCIDO",IF(AY522&lt;=$V$5,"POR VENCER","CON TIEMPO"))))</f>
        <v>NO APLICA ACCION CERRADA</v>
      </c>
      <c r="DA522" s="239" t="s">
        <v>328</v>
      </c>
      <c r="DB522" s="82" t="s">
        <v>1125</v>
      </c>
      <c r="DC522" s="82" t="s">
        <v>339</v>
      </c>
      <c r="DD522" s="107">
        <v>1</v>
      </c>
      <c r="DE522" s="97" t="s">
        <v>294</v>
      </c>
      <c r="DF522" s="70"/>
      <c r="DG522" s="99"/>
      <c r="DH522" s="99"/>
      <c r="DI522" s="99"/>
      <c r="DJ522" s="99"/>
      <c r="DK522" s="99"/>
      <c r="DL522" s="99"/>
      <c r="DM522" s="99"/>
      <c r="DN522" s="99"/>
      <c r="DO522" s="99"/>
      <c r="DP522" s="99"/>
      <c r="DQ522" s="99"/>
      <c r="DR522" s="99"/>
      <c r="DS522" s="99"/>
      <c r="DT522" s="99"/>
      <c r="DU522" s="99"/>
      <c r="DV522" s="99"/>
      <c r="DW522" s="99"/>
      <c r="DX522" s="99"/>
      <c r="DY522" s="99"/>
      <c r="DZ522" s="99"/>
      <c r="EA522" s="99"/>
      <c r="EB522" s="99"/>
      <c r="EC522" s="99"/>
      <c r="ED522" s="99"/>
      <c r="EE522" s="99"/>
      <c r="EF522" s="99"/>
      <c r="EG522" s="99"/>
      <c r="EH522" s="99"/>
      <c r="EI522" s="99"/>
      <c r="EJ522" s="99"/>
      <c r="EK522" s="99"/>
      <c r="EL522" s="99"/>
      <c r="EM522" s="99"/>
      <c r="EN522" s="99"/>
      <c r="EO522" s="99"/>
      <c r="EP522" s="99"/>
      <c r="EQ522" s="99"/>
      <c r="ER522" s="99"/>
      <c r="ES522" s="99"/>
      <c r="ET522" s="99"/>
      <c r="EU522" s="99"/>
      <c r="EV522" s="99"/>
      <c r="EW522" s="99"/>
      <c r="EX522" s="99"/>
      <c r="EY522" s="99"/>
      <c r="EZ522" s="99"/>
      <c r="FA522" s="99"/>
      <c r="FB522" s="99"/>
      <c r="FC522" s="99"/>
      <c r="FD522" s="99"/>
      <c r="FE522" s="99"/>
      <c r="FF522" s="99"/>
      <c r="FG522" s="99"/>
      <c r="FH522" s="99"/>
      <c r="FI522" s="99"/>
      <c r="FJ522" s="99"/>
      <c r="FK522" s="99"/>
      <c r="FL522" s="99"/>
      <c r="FM522" s="99"/>
      <c r="FN522" s="99"/>
      <c r="FO522" s="99"/>
      <c r="FP522" s="99"/>
      <c r="FQ522" s="99"/>
      <c r="FR522" s="99"/>
      <c r="FS522" s="99"/>
      <c r="FT522" s="99"/>
      <c r="FU522" s="99"/>
      <c r="FV522" s="99"/>
      <c r="FW522" s="99"/>
      <c r="FX522" s="99"/>
      <c r="FY522" s="99"/>
      <c r="FZ522" s="99"/>
      <c r="GA522" s="99"/>
      <c r="GB522" s="99"/>
      <c r="GC522" s="99"/>
      <c r="GD522" s="99"/>
      <c r="GE522" s="99"/>
      <c r="GF522" s="99"/>
      <c r="GG522" s="99"/>
      <c r="GH522" s="99"/>
      <c r="GI522" s="99"/>
      <c r="GJ522" s="99"/>
      <c r="GK522" s="99"/>
      <c r="GL522" s="99"/>
      <c r="GM522" s="99"/>
      <c r="GN522" s="99"/>
      <c r="GO522" s="99"/>
      <c r="GP522" s="99"/>
      <c r="GQ522" s="99"/>
      <c r="GR522" s="99"/>
      <c r="GS522" s="99"/>
      <c r="GT522" s="99"/>
      <c r="GU522" s="99"/>
      <c r="GV522" s="99"/>
      <c r="GW522" s="99"/>
      <c r="GX522" s="99"/>
      <c r="GY522" s="99"/>
      <c r="GZ522" s="99"/>
      <c r="HA522" s="99"/>
      <c r="HB522" s="99"/>
      <c r="HC522" s="99"/>
      <c r="HD522" s="99"/>
      <c r="HE522" s="99"/>
      <c r="HF522" s="99"/>
      <c r="HG522" s="99"/>
      <c r="HH522" s="99"/>
      <c r="HI522" s="99"/>
      <c r="HJ522" s="99"/>
      <c r="HK522" s="99"/>
      <c r="HL522" s="99"/>
      <c r="HM522" s="99"/>
      <c r="HN522" s="99"/>
      <c r="HO522" s="99"/>
      <c r="HP522" s="99"/>
      <c r="HQ522" s="99"/>
      <c r="HR522" s="99"/>
      <c r="HS522" s="99"/>
      <c r="HT522" s="99"/>
      <c r="HU522" s="99"/>
      <c r="HV522" s="99"/>
      <c r="HW522" s="99"/>
      <c r="HX522" s="99"/>
      <c r="HY522" s="99"/>
      <c r="HZ522" s="99"/>
      <c r="IA522" s="99"/>
      <c r="IB522" s="99"/>
      <c r="IC522" s="99"/>
      <c r="ID522" s="99"/>
      <c r="IE522" s="99"/>
      <c r="IF522" s="99"/>
      <c r="IG522" s="99"/>
      <c r="IH522" s="99"/>
      <c r="II522" s="99"/>
      <c r="IJ522" s="99"/>
      <c r="IK522" s="99"/>
      <c r="IL522" s="99"/>
      <c r="IM522" s="99"/>
      <c r="IN522" s="99"/>
      <c r="IO522" s="99"/>
      <c r="IP522" s="99"/>
      <c r="IQ522" s="99"/>
      <c r="IR522" s="99"/>
      <c r="IS522" s="99"/>
      <c r="IT522" s="99"/>
      <c r="IU522" s="99"/>
      <c r="IV522" s="99"/>
      <c r="IW522" s="99"/>
      <c r="IX522" s="99"/>
      <c r="IY522" s="99"/>
      <c r="IZ522" s="99"/>
      <c r="JA522" s="99"/>
      <c r="JB522" s="99"/>
      <c r="JC522" s="99"/>
      <c r="JD522" s="99"/>
      <c r="JE522" s="99"/>
      <c r="JF522" s="99"/>
      <c r="JG522" s="99"/>
      <c r="JH522" s="99"/>
      <c r="JI522" s="99"/>
      <c r="JJ522" s="99"/>
      <c r="JK522" s="99"/>
      <c r="JL522" s="99"/>
      <c r="JM522" s="99"/>
      <c r="JN522" s="99"/>
      <c r="JO522" s="99"/>
      <c r="JP522" s="99"/>
      <c r="JQ522" s="99"/>
      <c r="JR522" s="99"/>
      <c r="JS522" s="99"/>
      <c r="JT522" s="99"/>
      <c r="JU522" s="99"/>
      <c r="JV522" s="99"/>
      <c r="JW522" s="99"/>
      <c r="JX522" s="99"/>
      <c r="JY522" s="99"/>
      <c r="JZ522" s="99"/>
      <c r="KA522" s="99"/>
      <c r="KB522" s="99"/>
      <c r="KC522" s="99"/>
      <c r="KD522" s="99"/>
      <c r="KE522" s="99"/>
      <c r="KF522" s="99"/>
      <c r="KG522" s="99"/>
      <c r="KH522" s="99"/>
      <c r="KI522" s="99"/>
      <c r="KJ522" s="99"/>
      <c r="KK522" s="99"/>
      <c r="KL522" s="99"/>
      <c r="KM522" s="99"/>
      <c r="KN522" s="99"/>
      <c r="KO522" s="99"/>
      <c r="KP522" s="99"/>
      <c r="KQ522" s="99"/>
      <c r="KR522" s="99"/>
      <c r="KS522" s="99"/>
      <c r="KT522" s="99"/>
      <c r="KU522" s="99"/>
      <c r="KV522" s="99"/>
      <c r="KW522" s="99"/>
      <c r="KX522" s="99"/>
      <c r="KY522" s="99"/>
      <c r="KZ522" s="99"/>
      <c r="LA522" s="99"/>
      <c r="LB522" s="99"/>
      <c r="LC522" s="99"/>
      <c r="LD522" s="99"/>
      <c r="LE522" s="99"/>
      <c r="LF522" s="99"/>
      <c r="LG522" s="99"/>
      <c r="LH522" s="99"/>
      <c r="LI522" s="99"/>
      <c r="LJ522" s="99"/>
      <c r="LK522" s="99"/>
      <c r="LL522" s="99"/>
      <c r="LM522" s="99"/>
      <c r="LN522" s="99"/>
      <c r="LO522" s="99"/>
      <c r="LP522" s="99"/>
      <c r="LQ522" s="99"/>
      <c r="LR522" s="99"/>
      <c r="LS522" s="99"/>
      <c r="LT522" s="99"/>
      <c r="LU522" s="99"/>
      <c r="LV522" s="99"/>
      <c r="LW522" s="99"/>
      <c r="LX522" s="99"/>
      <c r="LY522" s="99"/>
      <c r="LZ522" s="99"/>
      <c r="MA522" s="99"/>
      <c r="MB522" s="99"/>
      <c r="MC522" s="99"/>
      <c r="MD522" s="99"/>
      <c r="ME522" s="99"/>
      <c r="MF522" s="99"/>
      <c r="MG522" s="99"/>
      <c r="MH522" s="99"/>
      <c r="MI522" s="99"/>
      <c r="MJ522" s="99"/>
      <c r="MK522" s="99"/>
      <c r="ML522" s="99"/>
      <c r="MM522" s="99"/>
      <c r="MN522" s="99"/>
      <c r="MO522" s="99"/>
      <c r="MP522" s="99"/>
      <c r="MQ522" s="99"/>
      <c r="MR522" s="99"/>
      <c r="MS522" s="99"/>
      <c r="MT522" s="99"/>
      <c r="MU522" s="99"/>
      <c r="MV522" s="99"/>
      <c r="MW522" s="99"/>
      <c r="MX522" s="99"/>
      <c r="MY522" s="99"/>
      <c r="MZ522" s="99"/>
      <c r="NA522" s="99"/>
      <c r="NB522" s="99"/>
      <c r="NC522" s="99"/>
      <c r="ND522" s="99"/>
      <c r="NE522" s="99"/>
      <c r="NF522" s="99"/>
      <c r="NG522" s="99"/>
      <c r="NH522" s="99"/>
      <c r="NI522" s="99"/>
      <c r="NJ522" s="99"/>
      <c r="NK522" s="99"/>
      <c r="NL522" s="99"/>
      <c r="NM522" s="99"/>
      <c r="NN522" s="99"/>
      <c r="NO522" s="99"/>
      <c r="NP522" s="99"/>
      <c r="NQ522" s="99"/>
      <c r="NR522" s="99"/>
      <c r="NS522" s="99"/>
      <c r="NT522" s="99"/>
      <c r="NU522" s="99"/>
      <c r="NV522" s="99"/>
      <c r="NW522" s="99"/>
      <c r="NX522" s="99"/>
      <c r="NY522" s="99"/>
      <c r="NZ522" s="99"/>
      <c r="OA522" s="99"/>
      <c r="OB522" s="99"/>
      <c r="OC522" s="99"/>
      <c r="OD522" s="99"/>
      <c r="OE522" s="99"/>
      <c r="OF522" s="99"/>
      <c r="OG522" s="99"/>
      <c r="OH522" s="99"/>
      <c r="OI522" s="99"/>
      <c r="OJ522" s="99"/>
      <c r="OK522" s="99"/>
      <c r="OL522" s="99"/>
      <c r="OM522" s="99"/>
      <c r="ON522" s="99"/>
      <c r="OO522" s="99"/>
      <c r="OP522" s="99"/>
      <c r="OQ522" s="99"/>
      <c r="OR522" s="99"/>
      <c r="OS522" s="99"/>
      <c r="OT522" s="99"/>
      <c r="OU522" s="99"/>
      <c r="OV522" s="99"/>
      <c r="OW522" s="99"/>
      <c r="OX522" s="99"/>
      <c r="OY522" s="99"/>
      <c r="OZ522" s="99"/>
      <c r="PA522" s="99"/>
      <c r="PB522" s="99"/>
      <c r="PC522" s="99"/>
      <c r="PD522" s="99"/>
      <c r="PE522" s="99"/>
      <c r="PF522" s="99"/>
      <c r="PG522" s="99"/>
      <c r="PH522" s="99"/>
      <c r="PI522" s="99"/>
      <c r="PJ522" s="99"/>
      <c r="PK522" s="99"/>
      <c r="PL522" s="99"/>
      <c r="PM522" s="99"/>
      <c r="PN522" s="99"/>
      <c r="PO522" s="99"/>
      <c r="PP522" s="99"/>
      <c r="PQ522" s="99"/>
      <c r="PR522" s="99"/>
      <c r="PS522" s="99"/>
      <c r="PT522" s="99"/>
      <c r="PU522" s="99"/>
      <c r="PV522" s="99"/>
      <c r="PW522" s="99"/>
      <c r="PX522" s="99"/>
      <c r="PY522" s="99"/>
      <c r="PZ522" s="99"/>
      <c r="QA522" s="99"/>
      <c r="QB522" s="99"/>
      <c r="QC522" s="99"/>
      <c r="QD522" s="99"/>
      <c r="QE522" s="99"/>
      <c r="QF522" s="99"/>
      <c r="QG522" s="99"/>
    </row>
    <row r="523" spans="1:449" s="141" customFormat="1" ht="118.5" hidden="1" customHeight="1">
      <c r="A523" s="212">
        <v>513</v>
      </c>
      <c r="B523" s="373" t="s">
        <v>6054</v>
      </c>
      <c r="C523" s="373" t="s">
        <v>315</v>
      </c>
      <c r="D523" s="213" t="s">
        <v>338</v>
      </c>
      <c r="E523" s="800"/>
      <c r="F523" s="215" t="s">
        <v>634</v>
      </c>
      <c r="G523" s="806" t="s">
        <v>315</v>
      </c>
      <c r="H523" s="807" t="s">
        <v>338</v>
      </c>
      <c r="I523" s="807" t="s">
        <v>24</v>
      </c>
      <c r="J523" s="215" t="s">
        <v>637</v>
      </c>
      <c r="K523" s="216" t="s">
        <v>638</v>
      </c>
      <c r="L523" s="216" t="s">
        <v>639</v>
      </c>
      <c r="M523" s="216" t="s">
        <v>640</v>
      </c>
      <c r="N523" s="216" t="s">
        <v>641</v>
      </c>
      <c r="O523" s="213" t="s">
        <v>24</v>
      </c>
      <c r="P523" s="213" t="s">
        <v>44</v>
      </c>
      <c r="Q523" s="213" t="s">
        <v>642</v>
      </c>
      <c r="R523" s="213" t="s">
        <v>251</v>
      </c>
      <c r="S523" s="213" t="s">
        <v>6193</v>
      </c>
      <c r="T523" s="373" t="s">
        <v>6194</v>
      </c>
      <c r="U523" s="352">
        <v>88</v>
      </c>
      <c r="V523" s="352">
        <v>2022</v>
      </c>
      <c r="W523" s="213" t="s">
        <v>6195</v>
      </c>
      <c r="X523" s="370" t="s">
        <v>6196</v>
      </c>
      <c r="Y523" s="810" t="s">
        <v>6197</v>
      </c>
      <c r="Z523" s="810" t="s">
        <v>6198</v>
      </c>
      <c r="AA523" s="373">
        <v>1</v>
      </c>
      <c r="AB523" s="810" t="s">
        <v>6199</v>
      </c>
      <c r="AC523" s="828" t="s">
        <v>6200</v>
      </c>
      <c r="AD523" s="828">
        <v>1</v>
      </c>
      <c r="AE523" s="370" t="s">
        <v>6201</v>
      </c>
      <c r="AF523" s="818">
        <v>44715</v>
      </c>
      <c r="AG523" s="818">
        <v>44925</v>
      </c>
      <c r="AH523" s="260">
        <v>44900</v>
      </c>
      <c r="AI523" s="213" t="s">
        <v>309</v>
      </c>
      <c r="AJ523" s="213" t="s">
        <v>309</v>
      </c>
      <c r="AK523" s="213">
        <f t="shared" si="68"/>
        <v>214</v>
      </c>
      <c r="AL523" s="278"/>
      <c r="AM523" s="279"/>
      <c r="AN523" s="279"/>
      <c r="AO523" s="279"/>
      <c r="AP523" s="227"/>
      <c r="AQ523" s="213"/>
      <c r="AR523" s="223"/>
      <c r="AS523" s="279"/>
      <c r="AT523" s="220"/>
      <c r="AU523" s="279"/>
      <c r="AV523" s="221"/>
      <c r="AW523" s="227"/>
      <c r="AX523" s="227"/>
      <c r="AY523" s="279"/>
      <c r="AZ523" s="221"/>
      <c r="BA523" s="225"/>
      <c r="BB523" s="36"/>
      <c r="BC523" s="36"/>
      <c r="BD523" s="36"/>
      <c r="BE523" s="36"/>
      <c r="BF523" s="36"/>
      <c r="BG523" s="213"/>
      <c r="BH523" s="223"/>
      <c r="BI523" s="221"/>
      <c r="BJ523" s="36"/>
      <c r="BK523" s="36"/>
      <c r="BL523" s="36"/>
      <c r="BM523" s="36"/>
      <c r="BN523" s="221"/>
      <c r="BO523" s="36"/>
      <c r="BP523" s="231"/>
      <c r="BQ523" s="62"/>
      <c r="BR523" s="232"/>
      <c r="BS523" s="233"/>
      <c r="BT523" s="234"/>
      <c r="BU523" s="235"/>
      <c r="BV523" s="223"/>
      <c r="BW523" s="221"/>
      <c r="BX523" s="140"/>
      <c r="BY523" s="70"/>
      <c r="BZ523" s="70"/>
      <c r="CA523" s="116"/>
      <c r="CB523" s="236" t="s">
        <v>293</v>
      </c>
      <c r="CC523" s="70"/>
      <c r="CD523" s="231" t="s">
        <v>293</v>
      </c>
      <c r="CE523" s="237">
        <v>44827</v>
      </c>
      <c r="CF523" s="216" t="s">
        <v>6202</v>
      </c>
      <c r="CG523" s="216" t="s">
        <v>6203</v>
      </c>
      <c r="CH523" s="238" t="s">
        <v>328</v>
      </c>
      <c r="CI523" s="110">
        <v>1</v>
      </c>
      <c r="CJ523" s="235" t="str">
        <f t="shared" si="69"/>
        <v>CUMPLIMIENTO TOTAL</v>
      </c>
      <c r="CK523" s="223">
        <f t="shared" si="74"/>
        <v>214</v>
      </c>
      <c r="CL523" s="221" t="str">
        <f t="shared" si="75"/>
        <v>CON TIEMPO</v>
      </c>
      <c r="CM523" s="239">
        <v>44883</v>
      </c>
      <c r="CN523" s="336" t="s">
        <v>6204</v>
      </c>
      <c r="CO523" s="82" t="s">
        <v>727</v>
      </c>
      <c r="CP523" s="116">
        <v>1</v>
      </c>
      <c r="CQ523" s="236" t="s">
        <v>294</v>
      </c>
      <c r="CR523" s="82" t="s">
        <v>390</v>
      </c>
      <c r="CS523" s="249">
        <v>44963</v>
      </c>
      <c r="CT523" s="82" t="s">
        <v>1125</v>
      </c>
      <c r="CU523" s="82" t="s">
        <v>339</v>
      </c>
      <c r="CV523" s="107">
        <v>1</v>
      </c>
      <c r="CW523" s="110">
        <v>1</v>
      </c>
      <c r="CX523" s="235" t="str">
        <f t="shared" si="70"/>
        <v>CUMPLIMIENTO TOTAL</v>
      </c>
      <c r="CY523" s="223" t="str">
        <f t="shared" si="71"/>
        <v>NO APLICA ACCION CERRADA</v>
      </c>
      <c r="CZ523" s="221" t="str">
        <f>(IF(CQ523="CERRADO","NO APLICA ACCION CERRADA",IF(CW523&lt;=0,"VENCIDO",IF(AY523&lt;=$V$5,"POR VENCER","CON TIEMPO"))))</f>
        <v>NO APLICA ACCION CERRADA</v>
      </c>
      <c r="DA523" s="239" t="s">
        <v>328</v>
      </c>
      <c r="DB523" s="82" t="s">
        <v>1125</v>
      </c>
      <c r="DC523" s="82" t="s">
        <v>339</v>
      </c>
      <c r="DD523" s="107">
        <v>1</v>
      </c>
      <c r="DE523" s="97" t="s">
        <v>294</v>
      </c>
      <c r="DF523" s="70"/>
      <c r="DG523" s="99"/>
      <c r="DH523" s="99"/>
      <c r="DI523" s="99"/>
      <c r="DJ523" s="99"/>
      <c r="DK523" s="99"/>
      <c r="DL523" s="99"/>
      <c r="DM523" s="99"/>
      <c r="DN523" s="99"/>
      <c r="DO523" s="99"/>
      <c r="DP523" s="99"/>
      <c r="DQ523" s="99"/>
      <c r="DR523" s="99"/>
      <c r="DS523" s="99"/>
      <c r="DT523" s="99"/>
      <c r="DU523" s="99"/>
      <c r="DV523" s="99"/>
      <c r="DW523" s="99"/>
      <c r="DX523" s="99"/>
      <c r="DY523" s="99"/>
      <c r="DZ523" s="99"/>
      <c r="EA523" s="99"/>
      <c r="EB523" s="99"/>
      <c r="EC523" s="99"/>
      <c r="ED523" s="99"/>
      <c r="EE523" s="99"/>
      <c r="EF523" s="99"/>
      <c r="EG523" s="99"/>
      <c r="EH523" s="99"/>
      <c r="EI523" s="99"/>
      <c r="EJ523" s="99"/>
      <c r="EK523" s="99"/>
      <c r="EL523" s="99"/>
      <c r="EM523" s="99"/>
      <c r="EN523" s="99"/>
      <c r="EO523" s="99"/>
      <c r="EP523" s="99"/>
      <c r="EQ523" s="99"/>
      <c r="ER523" s="99"/>
      <c r="ES523" s="99"/>
      <c r="ET523" s="99"/>
      <c r="EU523" s="99"/>
      <c r="EV523" s="99"/>
      <c r="EW523" s="99"/>
      <c r="EX523" s="99"/>
      <c r="EY523" s="99"/>
      <c r="EZ523" s="99"/>
      <c r="FA523" s="99"/>
      <c r="FB523" s="99"/>
      <c r="FC523" s="99"/>
      <c r="FD523" s="99"/>
      <c r="FE523" s="99"/>
      <c r="FF523" s="99"/>
      <c r="FG523" s="99"/>
      <c r="FH523" s="99"/>
      <c r="FI523" s="99"/>
      <c r="FJ523" s="99"/>
      <c r="FK523" s="99"/>
      <c r="FL523" s="99"/>
      <c r="FM523" s="99"/>
      <c r="FN523" s="99"/>
      <c r="FO523" s="99"/>
      <c r="FP523" s="99"/>
      <c r="FQ523" s="99"/>
      <c r="FR523" s="99"/>
      <c r="FS523" s="99"/>
      <c r="FT523" s="99"/>
      <c r="FU523" s="99"/>
      <c r="FV523" s="99"/>
      <c r="FW523" s="99"/>
      <c r="FX523" s="99"/>
      <c r="FY523" s="99"/>
      <c r="FZ523" s="99"/>
      <c r="GA523" s="99"/>
      <c r="GB523" s="99"/>
      <c r="GC523" s="99"/>
      <c r="GD523" s="99"/>
      <c r="GE523" s="99"/>
      <c r="GF523" s="99"/>
      <c r="GG523" s="99"/>
      <c r="GH523" s="99"/>
      <c r="GI523" s="99"/>
      <c r="GJ523" s="99"/>
      <c r="GK523" s="99"/>
      <c r="GL523" s="99"/>
      <c r="GM523" s="99"/>
      <c r="GN523" s="99"/>
      <c r="GO523" s="99"/>
      <c r="GP523" s="99"/>
      <c r="GQ523" s="99"/>
      <c r="GR523" s="99"/>
      <c r="GS523" s="99"/>
      <c r="GT523" s="99"/>
      <c r="GU523" s="99"/>
      <c r="GV523" s="99"/>
      <c r="GW523" s="99"/>
      <c r="GX523" s="99"/>
      <c r="GY523" s="99"/>
      <c r="GZ523" s="99"/>
      <c r="HA523" s="99"/>
      <c r="HB523" s="99"/>
      <c r="HC523" s="99"/>
      <c r="HD523" s="99"/>
      <c r="HE523" s="99"/>
      <c r="HF523" s="99"/>
      <c r="HG523" s="99"/>
      <c r="HH523" s="99"/>
      <c r="HI523" s="99"/>
      <c r="HJ523" s="99"/>
      <c r="HK523" s="99"/>
      <c r="HL523" s="99"/>
      <c r="HM523" s="99"/>
      <c r="HN523" s="99"/>
      <c r="HO523" s="99"/>
      <c r="HP523" s="99"/>
      <c r="HQ523" s="99"/>
      <c r="HR523" s="99"/>
      <c r="HS523" s="99"/>
      <c r="HT523" s="99"/>
      <c r="HU523" s="99"/>
      <c r="HV523" s="99"/>
      <c r="HW523" s="99"/>
      <c r="HX523" s="99"/>
      <c r="HY523" s="99"/>
      <c r="HZ523" s="99"/>
      <c r="IA523" s="99"/>
      <c r="IB523" s="99"/>
      <c r="IC523" s="99"/>
      <c r="ID523" s="99"/>
      <c r="IE523" s="99"/>
      <c r="IF523" s="99"/>
      <c r="IG523" s="99"/>
      <c r="IH523" s="99"/>
      <c r="II523" s="99"/>
      <c r="IJ523" s="99"/>
      <c r="IK523" s="99"/>
      <c r="IL523" s="99"/>
      <c r="IM523" s="99"/>
      <c r="IN523" s="99"/>
      <c r="IO523" s="99"/>
      <c r="IP523" s="99"/>
      <c r="IQ523" s="99"/>
      <c r="IR523" s="99"/>
      <c r="IS523" s="99"/>
      <c r="IT523" s="99"/>
      <c r="IU523" s="99"/>
      <c r="IV523" s="99"/>
      <c r="IW523" s="99"/>
      <c r="IX523" s="99"/>
      <c r="IY523" s="99"/>
      <c r="IZ523" s="99"/>
      <c r="JA523" s="99"/>
      <c r="JB523" s="99"/>
      <c r="JC523" s="99"/>
      <c r="JD523" s="99"/>
      <c r="JE523" s="99"/>
      <c r="JF523" s="99"/>
      <c r="JG523" s="99"/>
      <c r="JH523" s="99"/>
      <c r="JI523" s="99"/>
      <c r="JJ523" s="99"/>
      <c r="JK523" s="99"/>
      <c r="JL523" s="99"/>
      <c r="JM523" s="99"/>
      <c r="JN523" s="99"/>
      <c r="JO523" s="99"/>
      <c r="JP523" s="99"/>
      <c r="JQ523" s="99"/>
      <c r="JR523" s="99"/>
      <c r="JS523" s="99"/>
      <c r="JT523" s="99"/>
      <c r="JU523" s="99"/>
      <c r="JV523" s="99"/>
      <c r="JW523" s="99"/>
      <c r="JX523" s="99"/>
      <c r="JY523" s="99"/>
      <c r="JZ523" s="99"/>
      <c r="KA523" s="99"/>
      <c r="KB523" s="99"/>
      <c r="KC523" s="99"/>
      <c r="KD523" s="99"/>
      <c r="KE523" s="99"/>
      <c r="KF523" s="99"/>
      <c r="KG523" s="99"/>
      <c r="KH523" s="99"/>
      <c r="KI523" s="99"/>
      <c r="KJ523" s="99"/>
      <c r="KK523" s="99"/>
      <c r="KL523" s="99"/>
      <c r="KM523" s="99"/>
      <c r="KN523" s="99"/>
      <c r="KO523" s="99"/>
      <c r="KP523" s="99"/>
      <c r="KQ523" s="99"/>
      <c r="KR523" s="99"/>
      <c r="KS523" s="99"/>
      <c r="KT523" s="99"/>
      <c r="KU523" s="99"/>
      <c r="KV523" s="99"/>
      <c r="KW523" s="99"/>
      <c r="KX523" s="99"/>
      <c r="KY523" s="99"/>
      <c r="KZ523" s="99"/>
      <c r="LA523" s="99"/>
      <c r="LB523" s="99"/>
      <c r="LC523" s="99"/>
      <c r="LD523" s="99"/>
      <c r="LE523" s="99"/>
      <c r="LF523" s="99"/>
      <c r="LG523" s="99"/>
      <c r="LH523" s="99"/>
      <c r="LI523" s="99"/>
      <c r="LJ523" s="99"/>
      <c r="LK523" s="99"/>
      <c r="LL523" s="99"/>
      <c r="LM523" s="99"/>
      <c r="LN523" s="99"/>
      <c r="LO523" s="99"/>
      <c r="LP523" s="99"/>
      <c r="LQ523" s="99"/>
      <c r="LR523" s="99"/>
      <c r="LS523" s="99"/>
      <c r="LT523" s="99"/>
      <c r="LU523" s="99"/>
      <c r="LV523" s="99"/>
      <c r="LW523" s="99"/>
      <c r="LX523" s="99"/>
      <c r="LY523" s="99"/>
      <c r="LZ523" s="99"/>
      <c r="MA523" s="99"/>
      <c r="MB523" s="99"/>
      <c r="MC523" s="99"/>
      <c r="MD523" s="99"/>
      <c r="ME523" s="99"/>
      <c r="MF523" s="99"/>
      <c r="MG523" s="99"/>
      <c r="MH523" s="99"/>
      <c r="MI523" s="99"/>
      <c r="MJ523" s="99"/>
      <c r="MK523" s="99"/>
      <c r="ML523" s="99"/>
      <c r="MM523" s="99"/>
      <c r="MN523" s="99"/>
      <c r="MO523" s="99"/>
      <c r="MP523" s="99"/>
      <c r="MQ523" s="99"/>
      <c r="MR523" s="99"/>
      <c r="MS523" s="99"/>
      <c r="MT523" s="99"/>
      <c r="MU523" s="99"/>
      <c r="MV523" s="99"/>
      <c r="MW523" s="99"/>
      <c r="MX523" s="99"/>
      <c r="MY523" s="99"/>
      <c r="MZ523" s="99"/>
      <c r="NA523" s="99"/>
      <c r="NB523" s="99"/>
      <c r="NC523" s="99"/>
      <c r="ND523" s="99"/>
      <c r="NE523" s="99"/>
      <c r="NF523" s="99"/>
      <c r="NG523" s="99"/>
      <c r="NH523" s="99"/>
      <c r="NI523" s="99"/>
      <c r="NJ523" s="99"/>
      <c r="NK523" s="99"/>
      <c r="NL523" s="99"/>
      <c r="NM523" s="99"/>
      <c r="NN523" s="99"/>
      <c r="NO523" s="99"/>
      <c r="NP523" s="99"/>
      <c r="NQ523" s="99"/>
      <c r="NR523" s="99"/>
      <c r="NS523" s="99"/>
      <c r="NT523" s="99"/>
      <c r="NU523" s="99"/>
      <c r="NV523" s="99"/>
      <c r="NW523" s="99"/>
      <c r="NX523" s="99"/>
      <c r="NY523" s="99"/>
      <c r="NZ523" s="99"/>
      <c r="OA523" s="99"/>
      <c r="OB523" s="99"/>
      <c r="OC523" s="99"/>
      <c r="OD523" s="99"/>
      <c r="OE523" s="99"/>
      <c r="OF523" s="99"/>
      <c r="OG523" s="99"/>
      <c r="OH523" s="99"/>
      <c r="OI523" s="99"/>
      <c r="OJ523" s="99"/>
      <c r="OK523" s="99"/>
      <c r="OL523" s="99"/>
      <c r="OM523" s="99"/>
      <c r="ON523" s="99"/>
      <c r="OO523" s="99"/>
      <c r="OP523" s="99"/>
      <c r="OQ523" s="99"/>
      <c r="OR523" s="99"/>
      <c r="OS523" s="99"/>
      <c r="OT523" s="99"/>
      <c r="OU523" s="99"/>
      <c r="OV523" s="99"/>
      <c r="OW523" s="99"/>
      <c r="OX523" s="99"/>
      <c r="OY523" s="99"/>
      <c r="OZ523" s="99"/>
      <c r="PA523" s="99"/>
      <c r="PB523" s="99"/>
      <c r="PC523" s="99"/>
      <c r="PD523" s="99"/>
      <c r="PE523" s="99"/>
      <c r="PF523" s="99"/>
      <c r="PG523" s="99"/>
      <c r="PH523" s="99"/>
      <c r="PI523" s="99"/>
      <c r="PJ523" s="99"/>
      <c r="PK523" s="99"/>
      <c r="PL523" s="99"/>
      <c r="PM523" s="99"/>
      <c r="PN523" s="99"/>
      <c r="PO523" s="99"/>
      <c r="PP523" s="99"/>
      <c r="PQ523" s="99"/>
      <c r="PR523" s="99"/>
      <c r="PS523" s="99"/>
      <c r="PT523" s="99"/>
      <c r="PU523" s="99"/>
      <c r="PV523" s="99"/>
      <c r="PW523" s="99"/>
      <c r="PX523" s="99"/>
      <c r="PY523" s="99"/>
      <c r="PZ523" s="99"/>
      <c r="QA523" s="99"/>
      <c r="QB523" s="99"/>
      <c r="QC523" s="99"/>
      <c r="QD523" s="99"/>
      <c r="QE523" s="99"/>
      <c r="QF523" s="99"/>
      <c r="QG523" s="99"/>
    </row>
    <row r="524" spans="1:449" s="141" customFormat="1" ht="118.5" hidden="1" customHeight="1">
      <c r="A524" s="212">
        <v>514</v>
      </c>
      <c r="B524" s="373" t="s">
        <v>6054</v>
      </c>
      <c r="C524" s="373" t="s">
        <v>315</v>
      </c>
      <c r="D524" s="213" t="s">
        <v>338</v>
      </c>
      <c r="E524" s="800"/>
      <c r="F524" s="215" t="s">
        <v>634</v>
      </c>
      <c r="G524" s="806" t="s">
        <v>315</v>
      </c>
      <c r="H524" s="807" t="s">
        <v>338</v>
      </c>
      <c r="I524" s="807" t="s">
        <v>24</v>
      </c>
      <c r="J524" s="215" t="s">
        <v>637</v>
      </c>
      <c r="K524" s="216" t="s">
        <v>638</v>
      </c>
      <c r="L524" s="216" t="s">
        <v>639</v>
      </c>
      <c r="M524" s="216" t="s">
        <v>640</v>
      </c>
      <c r="N524" s="216" t="s">
        <v>641</v>
      </c>
      <c r="O524" s="213" t="s">
        <v>24</v>
      </c>
      <c r="P524" s="213" t="s">
        <v>56</v>
      </c>
      <c r="Q524" s="213" t="s">
        <v>642</v>
      </c>
      <c r="R524" s="213" t="s">
        <v>251</v>
      </c>
      <c r="S524" s="213" t="s">
        <v>6205</v>
      </c>
      <c r="T524" s="373" t="s">
        <v>6206</v>
      </c>
      <c r="U524" s="352">
        <v>88</v>
      </c>
      <c r="V524" s="352">
        <v>2022</v>
      </c>
      <c r="W524" s="213" t="s">
        <v>6207</v>
      </c>
      <c r="X524" s="370" t="s">
        <v>6208</v>
      </c>
      <c r="Y524" s="810" t="s">
        <v>6209</v>
      </c>
      <c r="Z524" s="810" t="s">
        <v>6210</v>
      </c>
      <c r="AA524" s="373">
        <v>1</v>
      </c>
      <c r="AB524" s="810" t="s">
        <v>6211</v>
      </c>
      <c r="AC524" s="828" t="s">
        <v>6212</v>
      </c>
      <c r="AD524" s="829">
        <v>1</v>
      </c>
      <c r="AE524" s="370" t="s">
        <v>6213</v>
      </c>
      <c r="AF524" s="818">
        <v>44715</v>
      </c>
      <c r="AG524" s="818">
        <v>45076</v>
      </c>
      <c r="AH524" s="221"/>
      <c r="AI524" s="213" t="s">
        <v>309</v>
      </c>
      <c r="AJ524" s="213" t="s">
        <v>309</v>
      </c>
      <c r="AK524" s="213">
        <f t="shared" ref="AK524:AK587" si="76">(IF(BA524=$AA$8,$AB$5,AG524-$Q$5))</f>
        <v>365</v>
      </c>
      <c r="AL524" s="278"/>
      <c r="AM524" s="279"/>
      <c r="AN524" s="279"/>
      <c r="AO524" s="279"/>
      <c r="AP524" s="227"/>
      <c r="AQ524" s="213"/>
      <c r="AR524" s="223"/>
      <c r="AS524" s="279"/>
      <c r="AT524" s="220"/>
      <c r="AU524" s="279"/>
      <c r="AV524" s="221"/>
      <c r="AW524" s="227"/>
      <c r="AX524" s="227"/>
      <c r="AY524" s="279"/>
      <c r="AZ524" s="221"/>
      <c r="BA524" s="225"/>
      <c r="BB524" s="36"/>
      <c r="BC524" s="36"/>
      <c r="BD524" s="36"/>
      <c r="BE524" s="36"/>
      <c r="BF524" s="36"/>
      <c r="BG524" s="213"/>
      <c r="BH524" s="223"/>
      <c r="BI524" s="221"/>
      <c r="BJ524" s="36"/>
      <c r="BK524" s="36"/>
      <c r="BL524" s="36"/>
      <c r="BM524" s="36"/>
      <c r="BN524" s="221"/>
      <c r="BO524" s="36"/>
      <c r="BP524" s="231"/>
      <c r="BQ524" s="62"/>
      <c r="BR524" s="232"/>
      <c r="BS524" s="233"/>
      <c r="BT524" s="234"/>
      <c r="BU524" s="235"/>
      <c r="BV524" s="223"/>
      <c r="BW524" s="221"/>
      <c r="BX524" s="140"/>
      <c r="BY524" s="70"/>
      <c r="BZ524" s="70"/>
      <c r="CA524" s="116"/>
      <c r="CB524" s="236" t="s">
        <v>293</v>
      </c>
      <c r="CC524" s="70"/>
      <c r="CD524" s="231" t="s">
        <v>293</v>
      </c>
      <c r="CE524" s="237">
        <v>44827</v>
      </c>
      <c r="CF524" s="216" t="s">
        <v>1447</v>
      </c>
      <c r="CG524" s="216" t="s">
        <v>1447</v>
      </c>
      <c r="CH524" s="216" t="s">
        <v>1447</v>
      </c>
      <c r="CI524" s="110">
        <v>0</v>
      </c>
      <c r="CJ524" s="235" t="str">
        <f t="shared" ref="CJ524:CJ587" si="77">IF(CI524&lt;=0%,"SIN AVANCE",IF(CI524&lt;33%,"AVANCE MINIMO",IF(CI524&lt;66%,"AVANCE PARCIAL",IF(CI524&lt;=99.9%,"AVANCE SIGNIFICATIVO",IF(CI524=100%,"CUMPLIMIENTO TOTAL","ERROR")))))</f>
        <v>SIN AVANCE</v>
      </c>
      <c r="CK524" s="223">
        <f t="shared" si="74"/>
        <v>365</v>
      </c>
      <c r="CL524" s="221" t="str">
        <f t="shared" si="75"/>
        <v>CON TIEMPO</v>
      </c>
      <c r="CM524" s="239">
        <v>44883</v>
      </c>
      <c r="CN524" s="473" t="s">
        <v>6214</v>
      </c>
      <c r="CO524" s="82" t="s">
        <v>727</v>
      </c>
      <c r="CP524" s="107"/>
      <c r="CQ524" s="236" t="s">
        <v>293</v>
      </c>
      <c r="CR524" s="82" t="s">
        <v>390</v>
      </c>
      <c r="CS524" s="249">
        <v>44963</v>
      </c>
      <c r="CT524" s="43" t="s">
        <v>6215</v>
      </c>
      <c r="CU524" s="830" t="s">
        <v>6213</v>
      </c>
      <c r="CV524" s="495"/>
      <c r="CW524" s="21">
        <v>0</v>
      </c>
      <c r="CX524" s="235" t="str">
        <f t="shared" ref="CX524:CX587" si="78">IF(CW524&lt;=0%,"SIN AVANCE",IF(CW524&lt;33%,"AVANCE MINIMO",IF(CW524&lt;66%,"AVANCE PARCIAL",IF(CW524&lt;=99.9%,"AVANCE SIGNIFICATIVO",IF(CW524=100%,"CUMPLIMIENTO TOTAL","ERROR")))))</f>
        <v>SIN AVANCE</v>
      </c>
      <c r="CY524" s="223">
        <f t="shared" ref="CY524:CY587" si="79">(IF(CQ524="CERRADO","NO APLICA ACCION CERRADA",AG524-$Q$6))</f>
        <v>365</v>
      </c>
      <c r="CZ524" s="221" t="str">
        <f t="shared" ref="CZ524:CZ548" si="80">(IF(CQ524="CERRADO","NO APLICA ACCION CERRADA",IF(CY524&lt;=0,"VENCIDO",IF(AY524&lt;=$V$5,"POR VENCER","CON TIEMPO"))))</f>
        <v>POR VENCER</v>
      </c>
      <c r="DA524" s="249">
        <v>44974</v>
      </c>
      <c r="DB524" s="70" t="s">
        <v>6216</v>
      </c>
      <c r="DC524" s="70" t="s">
        <v>1468</v>
      </c>
      <c r="DD524" s="107">
        <v>0</v>
      </c>
      <c r="DE524" s="444" t="s">
        <v>293</v>
      </c>
      <c r="DF524" s="70"/>
      <c r="DG524" s="99"/>
      <c r="DH524" s="99"/>
      <c r="DI524" s="99"/>
      <c r="DJ524" s="99"/>
      <c r="DK524" s="99"/>
      <c r="DL524" s="99"/>
      <c r="DM524" s="99"/>
      <c r="DN524" s="99"/>
      <c r="DO524" s="99"/>
      <c r="DP524" s="99"/>
      <c r="DQ524" s="99"/>
      <c r="DR524" s="99"/>
      <c r="DS524" s="99"/>
      <c r="DT524" s="99"/>
      <c r="DU524" s="99"/>
      <c r="DV524" s="99"/>
      <c r="DW524" s="99"/>
      <c r="DX524" s="99"/>
      <c r="DY524" s="99"/>
      <c r="DZ524" s="99"/>
      <c r="EA524" s="99"/>
      <c r="EB524" s="99"/>
      <c r="EC524" s="99"/>
      <c r="ED524" s="99"/>
      <c r="EE524" s="99"/>
      <c r="EF524" s="99"/>
      <c r="EG524" s="99"/>
      <c r="EH524" s="99"/>
      <c r="EI524" s="99"/>
      <c r="EJ524" s="99"/>
      <c r="EK524" s="99"/>
      <c r="EL524" s="99"/>
      <c r="EM524" s="99"/>
      <c r="EN524" s="99"/>
      <c r="EO524" s="99"/>
      <c r="EP524" s="99"/>
      <c r="EQ524" s="99"/>
      <c r="ER524" s="99"/>
      <c r="ES524" s="99"/>
      <c r="ET524" s="99"/>
      <c r="EU524" s="99"/>
      <c r="EV524" s="99"/>
      <c r="EW524" s="99"/>
      <c r="EX524" s="99"/>
      <c r="EY524" s="99"/>
      <c r="EZ524" s="99"/>
      <c r="FA524" s="99"/>
      <c r="FB524" s="99"/>
      <c r="FC524" s="99"/>
      <c r="FD524" s="99"/>
      <c r="FE524" s="99"/>
      <c r="FF524" s="99"/>
      <c r="FG524" s="99"/>
      <c r="FH524" s="99"/>
      <c r="FI524" s="99"/>
      <c r="FJ524" s="99"/>
      <c r="FK524" s="99"/>
      <c r="FL524" s="99"/>
      <c r="FM524" s="99"/>
      <c r="FN524" s="99"/>
      <c r="FO524" s="99"/>
      <c r="FP524" s="99"/>
      <c r="FQ524" s="99"/>
      <c r="FR524" s="99"/>
      <c r="FS524" s="99"/>
      <c r="FT524" s="99"/>
      <c r="FU524" s="99"/>
      <c r="FV524" s="99"/>
      <c r="FW524" s="99"/>
      <c r="FX524" s="99"/>
      <c r="FY524" s="99"/>
      <c r="FZ524" s="99"/>
      <c r="GA524" s="99"/>
      <c r="GB524" s="99"/>
      <c r="GC524" s="99"/>
      <c r="GD524" s="99"/>
      <c r="GE524" s="99"/>
      <c r="GF524" s="99"/>
      <c r="GG524" s="99"/>
      <c r="GH524" s="99"/>
      <c r="GI524" s="99"/>
      <c r="GJ524" s="99"/>
      <c r="GK524" s="99"/>
      <c r="GL524" s="99"/>
      <c r="GM524" s="99"/>
      <c r="GN524" s="99"/>
      <c r="GO524" s="99"/>
      <c r="GP524" s="99"/>
      <c r="GQ524" s="99"/>
      <c r="GR524" s="99"/>
      <c r="GS524" s="99"/>
      <c r="GT524" s="99"/>
      <c r="GU524" s="99"/>
      <c r="GV524" s="99"/>
      <c r="GW524" s="99"/>
      <c r="GX524" s="99"/>
      <c r="GY524" s="99"/>
      <c r="GZ524" s="99"/>
      <c r="HA524" s="99"/>
      <c r="HB524" s="99"/>
      <c r="HC524" s="99"/>
      <c r="HD524" s="99"/>
      <c r="HE524" s="99"/>
      <c r="HF524" s="99"/>
      <c r="HG524" s="99"/>
      <c r="HH524" s="99"/>
      <c r="HI524" s="99"/>
      <c r="HJ524" s="99"/>
      <c r="HK524" s="99"/>
      <c r="HL524" s="99"/>
      <c r="HM524" s="99"/>
      <c r="HN524" s="99"/>
      <c r="HO524" s="99"/>
      <c r="HP524" s="99"/>
      <c r="HQ524" s="99"/>
      <c r="HR524" s="99"/>
      <c r="HS524" s="99"/>
      <c r="HT524" s="99"/>
      <c r="HU524" s="99"/>
      <c r="HV524" s="99"/>
      <c r="HW524" s="99"/>
      <c r="HX524" s="99"/>
      <c r="HY524" s="99"/>
      <c r="HZ524" s="99"/>
      <c r="IA524" s="99"/>
      <c r="IB524" s="99"/>
      <c r="IC524" s="99"/>
      <c r="ID524" s="99"/>
      <c r="IE524" s="99"/>
      <c r="IF524" s="99"/>
      <c r="IG524" s="99"/>
      <c r="IH524" s="99"/>
      <c r="II524" s="99"/>
      <c r="IJ524" s="99"/>
      <c r="IK524" s="99"/>
      <c r="IL524" s="99"/>
      <c r="IM524" s="99"/>
      <c r="IN524" s="99"/>
      <c r="IO524" s="99"/>
      <c r="IP524" s="99"/>
      <c r="IQ524" s="99"/>
      <c r="IR524" s="99"/>
      <c r="IS524" s="99"/>
      <c r="IT524" s="99"/>
      <c r="IU524" s="99"/>
      <c r="IV524" s="99"/>
      <c r="IW524" s="99"/>
      <c r="IX524" s="99"/>
      <c r="IY524" s="99"/>
      <c r="IZ524" s="99"/>
      <c r="JA524" s="99"/>
      <c r="JB524" s="99"/>
      <c r="JC524" s="99"/>
      <c r="JD524" s="99"/>
      <c r="JE524" s="99"/>
      <c r="JF524" s="99"/>
      <c r="JG524" s="99"/>
      <c r="JH524" s="99"/>
      <c r="JI524" s="99"/>
      <c r="JJ524" s="99"/>
      <c r="JK524" s="99"/>
      <c r="JL524" s="99"/>
      <c r="JM524" s="99"/>
      <c r="JN524" s="99"/>
      <c r="JO524" s="99"/>
      <c r="JP524" s="99"/>
      <c r="JQ524" s="99"/>
      <c r="JR524" s="99"/>
      <c r="JS524" s="99"/>
      <c r="JT524" s="99"/>
      <c r="JU524" s="99"/>
      <c r="JV524" s="99"/>
      <c r="JW524" s="99"/>
      <c r="JX524" s="99"/>
      <c r="JY524" s="99"/>
      <c r="JZ524" s="99"/>
      <c r="KA524" s="99"/>
      <c r="KB524" s="99"/>
      <c r="KC524" s="99"/>
      <c r="KD524" s="99"/>
      <c r="KE524" s="99"/>
      <c r="KF524" s="99"/>
      <c r="KG524" s="99"/>
      <c r="KH524" s="99"/>
      <c r="KI524" s="99"/>
      <c r="KJ524" s="99"/>
      <c r="KK524" s="99"/>
      <c r="KL524" s="99"/>
      <c r="KM524" s="99"/>
      <c r="KN524" s="99"/>
      <c r="KO524" s="99"/>
      <c r="KP524" s="99"/>
      <c r="KQ524" s="99"/>
      <c r="KR524" s="99"/>
      <c r="KS524" s="99"/>
      <c r="KT524" s="99"/>
      <c r="KU524" s="99"/>
      <c r="KV524" s="99"/>
      <c r="KW524" s="99"/>
      <c r="KX524" s="99"/>
      <c r="KY524" s="99"/>
      <c r="KZ524" s="99"/>
      <c r="LA524" s="99"/>
      <c r="LB524" s="99"/>
      <c r="LC524" s="99"/>
      <c r="LD524" s="99"/>
      <c r="LE524" s="99"/>
      <c r="LF524" s="99"/>
      <c r="LG524" s="99"/>
      <c r="LH524" s="99"/>
      <c r="LI524" s="99"/>
      <c r="LJ524" s="99"/>
      <c r="LK524" s="99"/>
      <c r="LL524" s="99"/>
      <c r="LM524" s="99"/>
      <c r="LN524" s="99"/>
      <c r="LO524" s="99"/>
      <c r="LP524" s="99"/>
      <c r="LQ524" s="99"/>
      <c r="LR524" s="99"/>
      <c r="LS524" s="99"/>
      <c r="LT524" s="99"/>
      <c r="LU524" s="99"/>
      <c r="LV524" s="99"/>
      <c r="LW524" s="99"/>
      <c r="LX524" s="99"/>
      <c r="LY524" s="99"/>
      <c r="LZ524" s="99"/>
      <c r="MA524" s="99"/>
      <c r="MB524" s="99"/>
      <c r="MC524" s="99"/>
      <c r="MD524" s="99"/>
      <c r="ME524" s="99"/>
      <c r="MF524" s="99"/>
      <c r="MG524" s="99"/>
      <c r="MH524" s="99"/>
      <c r="MI524" s="99"/>
      <c r="MJ524" s="99"/>
      <c r="MK524" s="99"/>
      <c r="ML524" s="99"/>
      <c r="MM524" s="99"/>
      <c r="MN524" s="99"/>
      <c r="MO524" s="99"/>
      <c r="MP524" s="99"/>
      <c r="MQ524" s="99"/>
      <c r="MR524" s="99"/>
      <c r="MS524" s="99"/>
      <c r="MT524" s="99"/>
      <c r="MU524" s="99"/>
      <c r="MV524" s="99"/>
      <c r="MW524" s="99"/>
      <c r="MX524" s="99"/>
      <c r="MY524" s="99"/>
      <c r="MZ524" s="99"/>
      <c r="NA524" s="99"/>
      <c r="NB524" s="99"/>
      <c r="NC524" s="99"/>
      <c r="ND524" s="99"/>
      <c r="NE524" s="99"/>
      <c r="NF524" s="99"/>
      <c r="NG524" s="99"/>
      <c r="NH524" s="99"/>
      <c r="NI524" s="99"/>
      <c r="NJ524" s="99"/>
      <c r="NK524" s="99"/>
      <c r="NL524" s="99"/>
      <c r="NM524" s="99"/>
      <c r="NN524" s="99"/>
      <c r="NO524" s="99"/>
      <c r="NP524" s="99"/>
      <c r="NQ524" s="99"/>
      <c r="NR524" s="99"/>
      <c r="NS524" s="99"/>
      <c r="NT524" s="99"/>
      <c r="NU524" s="99"/>
      <c r="NV524" s="99"/>
      <c r="NW524" s="99"/>
      <c r="NX524" s="99"/>
      <c r="NY524" s="99"/>
      <c r="NZ524" s="99"/>
      <c r="OA524" s="99"/>
      <c r="OB524" s="99"/>
      <c r="OC524" s="99"/>
      <c r="OD524" s="99"/>
      <c r="OE524" s="99"/>
      <c r="OF524" s="99"/>
      <c r="OG524" s="99"/>
      <c r="OH524" s="99"/>
      <c r="OI524" s="99"/>
      <c r="OJ524" s="99"/>
      <c r="OK524" s="99"/>
      <c r="OL524" s="99"/>
      <c r="OM524" s="99"/>
      <c r="ON524" s="99"/>
      <c r="OO524" s="99"/>
      <c r="OP524" s="99"/>
      <c r="OQ524" s="99"/>
      <c r="OR524" s="99"/>
      <c r="OS524" s="99"/>
      <c r="OT524" s="99"/>
      <c r="OU524" s="99"/>
      <c r="OV524" s="99"/>
      <c r="OW524" s="99"/>
      <c r="OX524" s="99"/>
      <c r="OY524" s="99"/>
      <c r="OZ524" s="99"/>
      <c r="PA524" s="99"/>
      <c r="PB524" s="99"/>
      <c r="PC524" s="99"/>
      <c r="PD524" s="99"/>
      <c r="PE524" s="99"/>
      <c r="PF524" s="99"/>
      <c r="PG524" s="99"/>
      <c r="PH524" s="99"/>
      <c r="PI524" s="99"/>
      <c r="PJ524" s="99"/>
      <c r="PK524" s="99"/>
      <c r="PL524" s="99"/>
      <c r="PM524" s="99"/>
      <c r="PN524" s="99"/>
      <c r="PO524" s="99"/>
      <c r="PP524" s="99"/>
      <c r="PQ524" s="99"/>
      <c r="PR524" s="99"/>
      <c r="PS524" s="99"/>
      <c r="PT524" s="99"/>
      <c r="PU524" s="99"/>
      <c r="PV524" s="99"/>
      <c r="PW524" s="99"/>
      <c r="PX524" s="99"/>
      <c r="PY524" s="99"/>
      <c r="PZ524" s="99"/>
      <c r="QA524" s="99"/>
      <c r="QB524" s="99"/>
      <c r="QC524" s="99"/>
      <c r="QD524" s="99"/>
      <c r="QE524" s="99"/>
      <c r="QF524" s="99"/>
      <c r="QG524" s="99"/>
    </row>
    <row r="525" spans="1:449" s="141" customFormat="1" ht="118.5" hidden="1" customHeight="1">
      <c r="A525" s="252">
        <v>515</v>
      </c>
      <c r="B525" s="346" t="s">
        <v>6217</v>
      </c>
      <c r="C525" s="346" t="s">
        <v>6218</v>
      </c>
      <c r="D525" s="213" t="s">
        <v>6219</v>
      </c>
      <c r="E525" s="800" t="s">
        <v>6220</v>
      </c>
      <c r="F525" s="346" t="s">
        <v>2062</v>
      </c>
      <c r="G525" s="346" t="s">
        <v>6221</v>
      </c>
      <c r="H525" s="807" t="s">
        <v>337</v>
      </c>
      <c r="I525" s="346" t="s">
        <v>6222</v>
      </c>
      <c r="J525" s="288" t="s">
        <v>2064</v>
      </c>
      <c r="K525" s="288" t="s">
        <v>1164</v>
      </c>
      <c r="L525" s="395" t="s">
        <v>337</v>
      </c>
      <c r="M525" s="395" t="s">
        <v>328</v>
      </c>
      <c r="N525" s="395" t="s">
        <v>328</v>
      </c>
      <c r="O525" s="213" t="s">
        <v>596</v>
      </c>
      <c r="P525" s="213" t="s">
        <v>205</v>
      </c>
      <c r="Q525" s="213" t="s">
        <v>378</v>
      </c>
      <c r="R525" s="346" t="s">
        <v>6223</v>
      </c>
      <c r="S525" s="213" t="s">
        <v>6224</v>
      </c>
      <c r="T525" s="345" t="s">
        <v>6225</v>
      </c>
      <c r="U525" s="831">
        <v>90</v>
      </c>
      <c r="V525" s="831">
        <v>2022</v>
      </c>
      <c r="W525" s="213" t="s">
        <v>6226</v>
      </c>
      <c r="X525" s="343" t="s">
        <v>6227</v>
      </c>
      <c r="Y525" s="344" t="s">
        <v>6228</v>
      </c>
      <c r="Z525" s="343" t="s">
        <v>6229</v>
      </c>
      <c r="AA525" s="345">
        <v>1</v>
      </c>
      <c r="AB525" s="345" t="s">
        <v>6230</v>
      </c>
      <c r="AC525" s="346" t="s">
        <v>6231</v>
      </c>
      <c r="AD525" s="832">
        <v>1</v>
      </c>
      <c r="AE525" s="373" t="s">
        <v>6232</v>
      </c>
      <c r="AF525" s="374">
        <v>44837</v>
      </c>
      <c r="AG525" s="374">
        <v>45016</v>
      </c>
      <c r="AH525" s="257"/>
      <c r="AI525" s="213" t="s">
        <v>309</v>
      </c>
      <c r="AJ525" s="213" t="s">
        <v>309</v>
      </c>
      <c r="AK525" s="213">
        <f t="shared" si="76"/>
        <v>305</v>
      </c>
      <c r="AL525" s="278"/>
      <c r="AM525" s="316"/>
      <c r="AN525" s="316"/>
      <c r="AO525" s="316"/>
      <c r="AP525" s="317"/>
      <c r="AQ525" s="213"/>
      <c r="AR525" s="223"/>
      <c r="AS525" s="279"/>
      <c r="AT525" s="262"/>
      <c r="AU525" s="279"/>
      <c r="AV525" s="221"/>
      <c r="AW525" s="317"/>
      <c r="AX525" s="317"/>
      <c r="AY525" s="279"/>
      <c r="AZ525" s="221"/>
      <c r="BA525" s="225"/>
      <c r="BB525" s="267"/>
      <c r="BC525" s="267"/>
      <c r="BD525" s="267"/>
      <c r="BE525" s="267"/>
      <c r="BF525" s="267"/>
      <c r="BG525" s="213"/>
      <c r="BH525" s="223"/>
      <c r="BI525" s="221"/>
      <c r="BJ525" s="267"/>
      <c r="BK525" s="267"/>
      <c r="BL525" s="267"/>
      <c r="BM525" s="267"/>
      <c r="BN525" s="221"/>
      <c r="BO525" s="267"/>
      <c r="BP525" s="268"/>
      <c r="BQ525" s="62"/>
      <c r="BR525" s="269"/>
      <c r="BS525" s="233"/>
      <c r="BT525" s="234"/>
      <c r="BU525" s="235"/>
      <c r="BV525" s="223"/>
      <c r="BW525" s="221"/>
      <c r="BX525" s="249"/>
      <c r="BY525" s="94"/>
      <c r="BZ525" s="94"/>
      <c r="CA525" s="108"/>
      <c r="CB525" s="236"/>
      <c r="CC525" s="94"/>
      <c r="CD525" s="268" t="s">
        <v>293</v>
      </c>
      <c r="CE525" s="62" t="s">
        <v>6233</v>
      </c>
      <c r="CF525" s="62" t="s">
        <v>6233</v>
      </c>
      <c r="CG525" s="62" t="s">
        <v>6233</v>
      </c>
      <c r="CH525" s="62" t="s">
        <v>6233</v>
      </c>
      <c r="CI525" s="234">
        <v>0</v>
      </c>
      <c r="CJ525" s="235" t="str">
        <f t="shared" si="77"/>
        <v>SIN AVANCE</v>
      </c>
      <c r="CK525" s="223">
        <f t="shared" si="74"/>
        <v>305</v>
      </c>
      <c r="CL525" s="221" t="str">
        <f t="shared" si="75"/>
        <v>CON TIEMPO</v>
      </c>
      <c r="CM525" s="249">
        <v>44874</v>
      </c>
      <c r="CN525" s="833" t="s">
        <v>6234</v>
      </c>
      <c r="CO525" s="94" t="s">
        <v>409</v>
      </c>
      <c r="CP525" s="108" t="s">
        <v>5836</v>
      </c>
      <c r="CQ525" s="236" t="s">
        <v>293</v>
      </c>
      <c r="CR525" s="105" t="s">
        <v>390</v>
      </c>
      <c r="CS525" s="249">
        <v>44963</v>
      </c>
      <c r="CT525" s="82" t="s">
        <v>4571</v>
      </c>
      <c r="CU525" s="82"/>
      <c r="CV525" s="107"/>
      <c r="CW525" s="110">
        <v>0</v>
      </c>
      <c r="CX525" s="235" t="str">
        <f t="shared" si="78"/>
        <v>SIN AVANCE</v>
      </c>
      <c r="CY525" s="223">
        <f t="shared" si="79"/>
        <v>305</v>
      </c>
      <c r="CZ525" s="221" t="str">
        <f t="shared" si="80"/>
        <v>POR VENCER</v>
      </c>
      <c r="DA525" s="443">
        <v>44966</v>
      </c>
      <c r="DB525" s="93" t="s">
        <v>6235</v>
      </c>
      <c r="DC525" s="82" t="s">
        <v>3411</v>
      </c>
      <c r="DD525" s="107">
        <v>0</v>
      </c>
      <c r="DE525" s="444" t="s">
        <v>293</v>
      </c>
      <c r="DF525" s="94"/>
    </row>
    <row r="526" spans="1:449" s="141" customFormat="1" ht="118.5" hidden="1" customHeight="1">
      <c r="A526" s="252">
        <v>516</v>
      </c>
      <c r="B526" s="273" t="s">
        <v>6217</v>
      </c>
      <c r="C526" s="273" t="s">
        <v>6218</v>
      </c>
      <c r="D526" s="213" t="s">
        <v>6219</v>
      </c>
      <c r="E526" s="341"/>
      <c r="F526" s="346" t="s">
        <v>2062</v>
      </c>
      <c r="G526" s="346" t="s">
        <v>1164</v>
      </c>
      <c r="H526" s="807" t="s">
        <v>337</v>
      </c>
      <c r="I526" s="346" t="s">
        <v>2063</v>
      </c>
      <c r="J526" s="288" t="s">
        <v>2064</v>
      </c>
      <c r="K526" s="288" t="s">
        <v>1164</v>
      </c>
      <c r="L526" s="395" t="s">
        <v>337</v>
      </c>
      <c r="M526" s="395" t="s">
        <v>328</v>
      </c>
      <c r="N526" s="395" t="s">
        <v>328</v>
      </c>
      <c r="O526" s="213" t="s">
        <v>596</v>
      </c>
      <c r="P526" s="213" t="s">
        <v>205</v>
      </c>
      <c r="Q526" s="213" t="s">
        <v>378</v>
      </c>
      <c r="R526" s="273" t="s">
        <v>6223</v>
      </c>
      <c r="S526" s="213" t="s">
        <v>6236</v>
      </c>
      <c r="T526" s="345" t="s">
        <v>6225</v>
      </c>
      <c r="U526" s="735">
        <v>90</v>
      </c>
      <c r="V526" s="735">
        <v>2022</v>
      </c>
      <c r="W526" s="213" t="s">
        <v>6226</v>
      </c>
      <c r="X526" s="343" t="s">
        <v>6227</v>
      </c>
      <c r="Y526" s="344" t="s">
        <v>6237</v>
      </c>
      <c r="Z526" s="343" t="s">
        <v>6238</v>
      </c>
      <c r="AA526" s="345">
        <v>2</v>
      </c>
      <c r="AB526" s="346" t="s">
        <v>6239</v>
      </c>
      <c r="AC526" s="346" t="s">
        <v>6240</v>
      </c>
      <c r="AD526" s="832">
        <v>1</v>
      </c>
      <c r="AE526" s="373" t="s">
        <v>6241</v>
      </c>
      <c r="AF526" s="374">
        <v>44837</v>
      </c>
      <c r="AG526" s="374">
        <v>45016</v>
      </c>
      <c r="AH526" s="257"/>
      <c r="AI526" s="213" t="s">
        <v>309</v>
      </c>
      <c r="AJ526" s="213" t="s">
        <v>309</v>
      </c>
      <c r="AK526" s="213">
        <f t="shared" si="76"/>
        <v>305</v>
      </c>
      <c r="AL526" s="278"/>
      <c r="AM526" s="316"/>
      <c r="AN526" s="316"/>
      <c r="AO526" s="316"/>
      <c r="AP526" s="317"/>
      <c r="AQ526" s="213"/>
      <c r="AR526" s="223"/>
      <c r="AS526" s="279"/>
      <c r="AT526" s="262"/>
      <c r="AU526" s="279"/>
      <c r="AV526" s="221"/>
      <c r="AW526" s="317"/>
      <c r="AX526" s="317"/>
      <c r="AY526" s="279"/>
      <c r="AZ526" s="221"/>
      <c r="BA526" s="225"/>
      <c r="BB526" s="267"/>
      <c r="BC526" s="267"/>
      <c r="BD526" s="267"/>
      <c r="BE526" s="267"/>
      <c r="BF526" s="267"/>
      <c r="BG526" s="213"/>
      <c r="BH526" s="223"/>
      <c r="BI526" s="221"/>
      <c r="BJ526" s="267"/>
      <c r="BK526" s="267"/>
      <c r="BL526" s="267"/>
      <c r="BM526" s="267"/>
      <c r="BN526" s="221"/>
      <c r="BO526" s="267"/>
      <c r="BP526" s="268"/>
      <c r="BQ526" s="62"/>
      <c r="BR526" s="269"/>
      <c r="BS526" s="233"/>
      <c r="BT526" s="234"/>
      <c r="BU526" s="235"/>
      <c r="BV526" s="223"/>
      <c r="BW526" s="221"/>
      <c r="BX526" s="249"/>
      <c r="BY526" s="94"/>
      <c r="BZ526" s="94"/>
      <c r="CA526" s="108"/>
      <c r="CB526" s="236"/>
      <c r="CC526" s="94"/>
      <c r="CD526" s="268" t="s">
        <v>293</v>
      </c>
      <c r="CE526" s="62" t="s">
        <v>6233</v>
      </c>
      <c r="CF526" s="62" t="s">
        <v>6233</v>
      </c>
      <c r="CG526" s="62" t="s">
        <v>6233</v>
      </c>
      <c r="CH526" s="62" t="s">
        <v>6233</v>
      </c>
      <c r="CI526" s="234">
        <v>0</v>
      </c>
      <c r="CJ526" s="235" t="str">
        <f t="shared" si="77"/>
        <v>SIN AVANCE</v>
      </c>
      <c r="CK526" s="223">
        <f t="shared" si="74"/>
        <v>305</v>
      </c>
      <c r="CL526" s="221" t="str">
        <f t="shared" si="75"/>
        <v>CON TIEMPO</v>
      </c>
      <c r="CM526" s="249">
        <v>44874</v>
      </c>
      <c r="CN526" s="94" t="s">
        <v>6242</v>
      </c>
      <c r="CO526" s="94" t="s">
        <v>409</v>
      </c>
      <c r="CP526" s="108" t="s">
        <v>5836</v>
      </c>
      <c r="CQ526" s="236" t="s">
        <v>293</v>
      </c>
      <c r="CR526" s="105" t="s">
        <v>390</v>
      </c>
      <c r="CS526" s="249">
        <v>44963</v>
      </c>
      <c r="CT526" s="82" t="s">
        <v>4571</v>
      </c>
      <c r="CU526" s="82"/>
      <c r="CV526" s="107"/>
      <c r="CW526" s="110">
        <v>0</v>
      </c>
      <c r="CX526" s="235" t="str">
        <f t="shared" si="78"/>
        <v>SIN AVANCE</v>
      </c>
      <c r="CY526" s="223">
        <f t="shared" si="79"/>
        <v>305</v>
      </c>
      <c r="CZ526" s="221" t="str">
        <f t="shared" si="80"/>
        <v>POR VENCER</v>
      </c>
      <c r="DA526" s="443">
        <v>44966</v>
      </c>
      <c r="DB526" s="93" t="s">
        <v>6235</v>
      </c>
      <c r="DC526" s="82" t="s">
        <v>3411</v>
      </c>
      <c r="DD526" s="107">
        <v>0</v>
      </c>
      <c r="DE526" s="444" t="s">
        <v>293</v>
      </c>
      <c r="DF526" s="94"/>
    </row>
    <row r="527" spans="1:449" s="141" customFormat="1" ht="118.5" hidden="1" customHeight="1">
      <c r="A527" s="252">
        <v>517</v>
      </c>
      <c r="B527" s="273" t="s">
        <v>6217</v>
      </c>
      <c r="C527" s="273" t="s">
        <v>6218</v>
      </c>
      <c r="D527" s="213" t="s">
        <v>6219</v>
      </c>
      <c r="E527" s="800" t="s">
        <v>6220</v>
      </c>
      <c r="F527" s="346" t="s">
        <v>2062</v>
      </c>
      <c r="G527" s="346" t="s">
        <v>1164</v>
      </c>
      <c r="H527" s="807" t="s">
        <v>337</v>
      </c>
      <c r="I527" s="346" t="s">
        <v>6222</v>
      </c>
      <c r="J527" s="288" t="s">
        <v>2064</v>
      </c>
      <c r="K527" s="288" t="s">
        <v>1164</v>
      </c>
      <c r="L527" s="395" t="s">
        <v>337</v>
      </c>
      <c r="M527" s="395" t="s">
        <v>328</v>
      </c>
      <c r="N527" s="395" t="s">
        <v>328</v>
      </c>
      <c r="O527" s="213" t="s">
        <v>596</v>
      </c>
      <c r="P527" s="213" t="s">
        <v>205</v>
      </c>
      <c r="Q527" s="213" t="s">
        <v>378</v>
      </c>
      <c r="R527" s="273" t="s">
        <v>6223</v>
      </c>
      <c r="S527" s="213" t="s">
        <v>6243</v>
      </c>
      <c r="T527" s="345" t="s">
        <v>6244</v>
      </c>
      <c r="U527" s="735">
        <v>90</v>
      </c>
      <c r="V527" s="735">
        <v>2022</v>
      </c>
      <c r="W527" s="213" t="s">
        <v>6245</v>
      </c>
      <c r="X527" s="343" t="s">
        <v>6246</v>
      </c>
      <c r="Y527" s="344" t="s">
        <v>6228</v>
      </c>
      <c r="Z527" s="343" t="s">
        <v>6229</v>
      </c>
      <c r="AA527" s="345">
        <v>1</v>
      </c>
      <c r="AB527" s="345" t="s">
        <v>6230</v>
      </c>
      <c r="AC527" s="346" t="s">
        <v>6231</v>
      </c>
      <c r="AD527" s="832">
        <v>1</v>
      </c>
      <c r="AE527" s="373" t="s">
        <v>6232</v>
      </c>
      <c r="AF527" s="374">
        <v>44837</v>
      </c>
      <c r="AG527" s="374">
        <v>45016</v>
      </c>
      <c r="AH527" s="257"/>
      <c r="AI527" s="213" t="s">
        <v>309</v>
      </c>
      <c r="AJ527" s="213" t="s">
        <v>309</v>
      </c>
      <c r="AK527" s="213">
        <f t="shared" si="76"/>
        <v>305</v>
      </c>
      <c r="AL527" s="278"/>
      <c r="AM527" s="316"/>
      <c r="AN527" s="316"/>
      <c r="AO527" s="316"/>
      <c r="AP527" s="317"/>
      <c r="AQ527" s="213"/>
      <c r="AR527" s="223"/>
      <c r="AS527" s="279"/>
      <c r="AT527" s="262"/>
      <c r="AU527" s="279"/>
      <c r="AV527" s="221"/>
      <c r="AW527" s="317"/>
      <c r="AX527" s="317"/>
      <c r="AY527" s="279"/>
      <c r="AZ527" s="221"/>
      <c r="BA527" s="225"/>
      <c r="BB527" s="267"/>
      <c r="BC527" s="267"/>
      <c r="BD527" s="267"/>
      <c r="BE527" s="267"/>
      <c r="BF527" s="267"/>
      <c r="BG527" s="213"/>
      <c r="BH527" s="223"/>
      <c r="BI527" s="221"/>
      <c r="BJ527" s="267"/>
      <c r="BK527" s="267"/>
      <c r="BL527" s="267"/>
      <c r="BM527" s="267"/>
      <c r="BN527" s="221"/>
      <c r="BO527" s="267"/>
      <c r="BP527" s="268"/>
      <c r="BQ527" s="62"/>
      <c r="BR527" s="269"/>
      <c r="BS527" s="233"/>
      <c r="BT527" s="234"/>
      <c r="BU527" s="235"/>
      <c r="BV527" s="223"/>
      <c r="BW527" s="221"/>
      <c r="BX527" s="249"/>
      <c r="BY527" s="94"/>
      <c r="BZ527" s="94"/>
      <c r="CA527" s="108"/>
      <c r="CB527" s="236"/>
      <c r="CC527" s="94"/>
      <c r="CD527" s="268" t="s">
        <v>293</v>
      </c>
      <c r="CE527" s="62" t="s">
        <v>6233</v>
      </c>
      <c r="CF527" s="62" t="s">
        <v>6233</v>
      </c>
      <c r="CG527" s="62" t="s">
        <v>6233</v>
      </c>
      <c r="CH527" s="62" t="s">
        <v>6233</v>
      </c>
      <c r="CI527" s="234">
        <v>0</v>
      </c>
      <c r="CJ527" s="235" t="str">
        <f t="shared" si="77"/>
        <v>SIN AVANCE</v>
      </c>
      <c r="CK527" s="223">
        <f t="shared" si="74"/>
        <v>305</v>
      </c>
      <c r="CL527" s="221" t="str">
        <f t="shared" si="75"/>
        <v>CON TIEMPO</v>
      </c>
      <c r="CM527" s="249">
        <v>44874</v>
      </c>
      <c r="CN527" s="94" t="s">
        <v>6242</v>
      </c>
      <c r="CO527" s="94" t="s">
        <v>409</v>
      </c>
      <c r="CP527" s="108" t="s">
        <v>5836</v>
      </c>
      <c r="CQ527" s="236" t="s">
        <v>293</v>
      </c>
      <c r="CR527" s="105" t="s">
        <v>390</v>
      </c>
      <c r="CS527" s="249">
        <v>44963</v>
      </c>
      <c r="CT527" s="82" t="s">
        <v>4571</v>
      </c>
      <c r="CU527" s="82"/>
      <c r="CV527" s="107"/>
      <c r="CW527" s="110">
        <v>0</v>
      </c>
      <c r="CX527" s="235" t="str">
        <f t="shared" si="78"/>
        <v>SIN AVANCE</v>
      </c>
      <c r="CY527" s="223">
        <f t="shared" si="79"/>
        <v>305</v>
      </c>
      <c r="CZ527" s="221" t="str">
        <f t="shared" si="80"/>
        <v>POR VENCER</v>
      </c>
      <c r="DA527" s="443">
        <v>44966</v>
      </c>
      <c r="DB527" s="93" t="s">
        <v>6235</v>
      </c>
      <c r="DC527" s="82" t="s">
        <v>3411</v>
      </c>
      <c r="DD527" s="107">
        <v>0</v>
      </c>
      <c r="DE527" s="444" t="s">
        <v>293</v>
      </c>
      <c r="DF527" s="105"/>
    </row>
    <row r="528" spans="1:449" s="141" customFormat="1" ht="118.5" hidden="1" customHeight="1">
      <c r="A528" s="252">
        <v>518</v>
      </c>
      <c r="B528" s="273" t="s">
        <v>6217</v>
      </c>
      <c r="C528" s="273" t="s">
        <v>6218</v>
      </c>
      <c r="D528" s="213" t="s">
        <v>6219</v>
      </c>
      <c r="E528" s="341"/>
      <c r="F528" s="346" t="s">
        <v>2062</v>
      </c>
      <c r="G528" s="346" t="s">
        <v>1164</v>
      </c>
      <c r="H528" s="807" t="s">
        <v>337</v>
      </c>
      <c r="I528" s="346" t="s">
        <v>2063</v>
      </c>
      <c r="J528" s="288" t="s">
        <v>2064</v>
      </c>
      <c r="K528" s="288" t="s">
        <v>1164</v>
      </c>
      <c r="L528" s="395" t="s">
        <v>337</v>
      </c>
      <c r="M528" s="395" t="s">
        <v>328</v>
      </c>
      <c r="N528" s="395" t="s">
        <v>328</v>
      </c>
      <c r="O528" s="213" t="s">
        <v>596</v>
      </c>
      <c r="P528" s="213" t="s">
        <v>205</v>
      </c>
      <c r="Q528" s="213" t="s">
        <v>378</v>
      </c>
      <c r="R528" s="273" t="s">
        <v>6223</v>
      </c>
      <c r="S528" s="213" t="s">
        <v>6247</v>
      </c>
      <c r="T528" s="345" t="s">
        <v>6244</v>
      </c>
      <c r="U528" s="735">
        <v>90</v>
      </c>
      <c r="V528" s="735">
        <v>2022</v>
      </c>
      <c r="W528" s="213" t="s">
        <v>6245</v>
      </c>
      <c r="X528" s="343" t="s">
        <v>6246</v>
      </c>
      <c r="Y528" s="344" t="s">
        <v>6237</v>
      </c>
      <c r="Z528" s="343" t="s">
        <v>6238</v>
      </c>
      <c r="AA528" s="345">
        <v>2</v>
      </c>
      <c r="AB528" s="346" t="s">
        <v>6239</v>
      </c>
      <c r="AC528" s="346" t="s">
        <v>6240</v>
      </c>
      <c r="AD528" s="832">
        <v>1</v>
      </c>
      <c r="AE528" s="373" t="s">
        <v>6241</v>
      </c>
      <c r="AF528" s="374">
        <v>44837</v>
      </c>
      <c r="AG528" s="374">
        <v>45016</v>
      </c>
      <c r="AH528" s="257"/>
      <c r="AI528" s="213" t="s">
        <v>309</v>
      </c>
      <c r="AJ528" s="213" t="s">
        <v>309</v>
      </c>
      <c r="AK528" s="213">
        <f t="shared" si="76"/>
        <v>305</v>
      </c>
      <c r="AL528" s="278"/>
      <c r="AM528" s="316"/>
      <c r="AN528" s="316"/>
      <c r="AO528" s="316"/>
      <c r="AP528" s="317"/>
      <c r="AQ528" s="213"/>
      <c r="AR528" s="223"/>
      <c r="AS528" s="279"/>
      <c r="AT528" s="262"/>
      <c r="AU528" s="279"/>
      <c r="AV528" s="221"/>
      <c r="AW528" s="317"/>
      <c r="AX528" s="317"/>
      <c r="AY528" s="279"/>
      <c r="AZ528" s="221"/>
      <c r="BA528" s="225"/>
      <c r="BB528" s="267"/>
      <c r="BC528" s="267"/>
      <c r="BD528" s="267"/>
      <c r="BE528" s="267"/>
      <c r="BF528" s="267"/>
      <c r="BG528" s="213"/>
      <c r="BH528" s="223"/>
      <c r="BI528" s="221"/>
      <c r="BJ528" s="267"/>
      <c r="BK528" s="267"/>
      <c r="BL528" s="267"/>
      <c r="BM528" s="267"/>
      <c r="BN528" s="221"/>
      <c r="BO528" s="267"/>
      <c r="BP528" s="268"/>
      <c r="BQ528" s="62"/>
      <c r="BR528" s="269"/>
      <c r="BS528" s="233"/>
      <c r="BT528" s="234"/>
      <c r="BU528" s="235"/>
      <c r="BV528" s="223"/>
      <c r="BW528" s="221"/>
      <c r="BX528" s="249"/>
      <c r="BY528" s="94"/>
      <c r="BZ528" s="94"/>
      <c r="CA528" s="108"/>
      <c r="CB528" s="236"/>
      <c r="CC528" s="94"/>
      <c r="CD528" s="268" t="s">
        <v>293</v>
      </c>
      <c r="CE528" s="62" t="s">
        <v>6233</v>
      </c>
      <c r="CF528" s="62" t="s">
        <v>6233</v>
      </c>
      <c r="CG528" s="62" t="s">
        <v>6233</v>
      </c>
      <c r="CH528" s="62" t="s">
        <v>6233</v>
      </c>
      <c r="CI528" s="234">
        <v>0</v>
      </c>
      <c r="CJ528" s="235" t="str">
        <f t="shared" si="77"/>
        <v>SIN AVANCE</v>
      </c>
      <c r="CK528" s="223">
        <f t="shared" si="74"/>
        <v>305</v>
      </c>
      <c r="CL528" s="221" t="str">
        <f t="shared" si="75"/>
        <v>CON TIEMPO</v>
      </c>
      <c r="CM528" s="249">
        <v>44874</v>
      </c>
      <c r="CN528" s="94" t="s">
        <v>6242</v>
      </c>
      <c r="CO528" s="94" t="s">
        <v>409</v>
      </c>
      <c r="CP528" s="108" t="s">
        <v>5836</v>
      </c>
      <c r="CQ528" s="236" t="s">
        <v>293</v>
      </c>
      <c r="CR528" s="105" t="s">
        <v>390</v>
      </c>
      <c r="CS528" s="249">
        <v>44963</v>
      </c>
      <c r="CT528" s="82" t="s">
        <v>4571</v>
      </c>
      <c r="CU528" s="82"/>
      <c r="CV528" s="107"/>
      <c r="CW528" s="110">
        <v>0</v>
      </c>
      <c r="CX528" s="235" t="str">
        <f t="shared" si="78"/>
        <v>SIN AVANCE</v>
      </c>
      <c r="CY528" s="223">
        <f t="shared" si="79"/>
        <v>305</v>
      </c>
      <c r="CZ528" s="221" t="str">
        <f t="shared" si="80"/>
        <v>POR VENCER</v>
      </c>
      <c r="DA528" s="443">
        <v>44966</v>
      </c>
      <c r="DB528" s="93" t="s">
        <v>6235</v>
      </c>
      <c r="DC528" s="82" t="s">
        <v>3411</v>
      </c>
      <c r="DD528" s="107">
        <v>0</v>
      </c>
      <c r="DE528" s="444" t="s">
        <v>293</v>
      </c>
      <c r="DF528" s="94"/>
    </row>
    <row r="529" spans="1:110" s="141" customFormat="1" ht="118.5" hidden="1" customHeight="1">
      <c r="A529" s="252">
        <v>519</v>
      </c>
      <c r="B529" s="273" t="s">
        <v>6217</v>
      </c>
      <c r="C529" s="273" t="s">
        <v>6218</v>
      </c>
      <c r="D529" s="213" t="s">
        <v>6219</v>
      </c>
      <c r="E529" s="341"/>
      <c r="F529" s="346" t="s">
        <v>196</v>
      </c>
      <c r="G529" s="346" t="s">
        <v>260</v>
      </c>
      <c r="H529" s="807" t="s">
        <v>337</v>
      </c>
      <c r="I529" s="346" t="s">
        <v>6248</v>
      </c>
      <c r="J529" s="215" t="s">
        <v>323</v>
      </c>
      <c r="K529" s="215" t="s">
        <v>1164</v>
      </c>
      <c r="L529" s="215" t="s">
        <v>337</v>
      </c>
      <c r="M529" s="215" t="s">
        <v>328</v>
      </c>
      <c r="N529" s="215" t="s">
        <v>328</v>
      </c>
      <c r="O529" s="213" t="s">
        <v>196</v>
      </c>
      <c r="P529" s="213" t="s">
        <v>199</v>
      </c>
      <c r="Q529" s="213" t="s">
        <v>378</v>
      </c>
      <c r="R529" s="273" t="s">
        <v>6223</v>
      </c>
      <c r="S529" s="213" t="s">
        <v>6249</v>
      </c>
      <c r="T529" s="345" t="s">
        <v>6250</v>
      </c>
      <c r="U529" s="735">
        <v>90</v>
      </c>
      <c r="V529" s="735">
        <v>2022</v>
      </c>
      <c r="W529" s="213" t="s">
        <v>6251</v>
      </c>
      <c r="X529" s="343" t="s">
        <v>6252</v>
      </c>
      <c r="Y529" s="834" t="s">
        <v>6253</v>
      </c>
      <c r="Z529" s="835" t="s">
        <v>6254</v>
      </c>
      <c r="AA529" s="345">
        <v>1</v>
      </c>
      <c r="AB529" s="834" t="s">
        <v>6255</v>
      </c>
      <c r="AC529" s="834" t="s">
        <v>6256</v>
      </c>
      <c r="AD529" s="737">
        <v>1</v>
      </c>
      <c r="AE529" s="373" t="s">
        <v>8</v>
      </c>
      <c r="AF529" s="374">
        <v>44835</v>
      </c>
      <c r="AG529" s="374">
        <v>45107</v>
      </c>
      <c r="AH529" s="257"/>
      <c r="AI529" s="213" t="s">
        <v>309</v>
      </c>
      <c r="AJ529" s="213" t="s">
        <v>309</v>
      </c>
      <c r="AK529" s="213">
        <f t="shared" si="76"/>
        <v>396</v>
      </c>
      <c r="AL529" s="278"/>
      <c r="AM529" s="316"/>
      <c r="AN529" s="316"/>
      <c r="AO529" s="316"/>
      <c r="AP529" s="317"/>
      <c r="AQ529" s="213"/>
      <c r="AR529" s="223"/>
      <c r="AS529" s="279"/>
      <c r="AT529" s="262"/>
      <c r="AU529" s="279"/>
      <c r="AV529" s="221"/>
      <c r="AW529" s="317"/>
      <c r="AX529" s="317"/>
      <c r="AY529" s="279"/>
      <c r="AZ529" s="221"/>
      <c r="BA529" s="225"/>
      <c r="BB529" s="267"/>
      <c r="BC529" s="267"/>
      <c r="BD529" s="267"/>
      <c r="BE529" s="267"/>
      <c r="BF529" s="267"/>
      <c r="BG529" s="213"/>
      <c r="BH529" s="223"/>
      <c r="BI529" s="221"/>
      <c r="BJ529" s="267"/>
      <c r="BK529" s="267"/>
      <c r="BL529" s="267"/>
      <c r="BM529" s="267"/>
      <c r="BN529" s="221"/>
      <c r="BO529" s="267"/>
      <c r="BP529" s="268"/>
      <c r="BQ529" s="62"/>
      <c r="BR529" s="269"/>
      <c r="BS529" s="233"/>
      <c r="BT529" s="234"/>
      <c r="BU529" s="235"/>
      <c r="BV529" s="223"/>
      <c r="BW529" s="221"/>
      <c r="BX529" s="249"/>
      <c r="BY529" s="94"/>
      <c r="BZ529" s="94"/>
      <c r="CA529" s="108"/>
      <c r="CB529" s="236"/>
      <c r="CC529" s="94"/>
      <c r="CD529" s="268" t="s">
        <v>293</v>
      </c>
      <c r="CE529" s="237">
        <v>44816</v>
      </c>
      <c r="CF529" s="233" t="s">
        <v>6257</v>
      </c>
      <c r="CG529" s="233" t="s">
        <v>6257</v>
      </c>
      <c r="CH529" s="233" t="s">
        <v>6257</v>
      </c>
      <c r="CI529" s="299">
        <v>0</v>
      </c>
      <c r="CJ529" s="235" t="str">
        <f t="shared" si="77"/>
        <v>SIN AVANCE</v>
      </c>
      <c r="CK529" s="223">
        <f t="shared" si="74"/>
        <v>396</v>
      </c>
      <c r="CL529" s="221" t="str">
        <f t="shared" si="75"/>
        <v>CON TIEMPO</v>
      </c>
      <c r="CM529" s="249">
        <v>44874</v>
      </c>
      <c r="CN529" s="94" t="s">
        <v>6242</v>
      </c>
      <c r="CO529" s="94" t="s">
        <v>409</v>
      </c>
      <c r="CP529" s="108" t="s">
        <v>5836</v>
      </c>
      <c r="CQ529" s="236" t="s">
        <v>293</v>
      </c>
      <c r="CR529" s="105" t="s">
        <v>390</v>
      </c>
      <c r="CS529" s="249">
        <v>44960</v>
      </c>
      <c r="CT529" s="233" t="s">
        <v>6258</v>
      </c>
      <c r="CU529" s="63" t="s">
        <v>6259</v>
      </c>
      <c r="CV529" s="233" t="s">
        <v>6260</v>
      </c>
      <c r="CW529" s="117">
        <v>0.1</v>
      </c>
      <c r="CX529" s="235" t="str">
        <f t="shared" si="78"/>
        <v>AVANCE MINIMO</v>
      </c>
      <c r="CY529" s="223">
        <f t="shared" si="79"/>
        <v>396</v>
      </c>
      <c r="CZ529" s="221" t="str">
        <f t="shared" si="80"/>
        <v>POR VENCER</v>
      </c>
      <c r="DA529" s="664">
        <v>44970</v>
      </c>
      <c r="DB529" s="95" t="s">
        <v>6261</v>
      </c>
      <c r="DC529" s="610" t="s">
        <v>2695</v>
      </c>
      <c r="DD529" s="120">
        <v>0.1</v>
      </c>
      <c r="DE529" s="444" t="s">
        <v>293</v>
      </c>
      <c r="DF529" s="94"/>
    </row>
    <row r="530" spans="1:110" s="141" customFormat="1" ht="118.5" customHeight="1">
      <c r="A530" s="252">
        <v>520</v>
      </c>
      <c r="B530" s="273" t="s">
        <v>6217</v>
      </c>
      <c r="C530" s="273" t="s">
        <v>6218</v>
      </c>
      <c r="D530" s="213" t="s">
        <v>6219</v>
      </c>
      <c r="E530" s="341"/>
      <c r="F530" s="346" t="s">
        <v>196</v>
      </c>
      <c r="G530" s="346" t="s">
        <v>260</v>
      </c>
      <c r="H530" s="807" t="s">
        <v>337</v>
      </c>
      <c r="I530" s="346" t="s">
        <v>6248</v>
      </c>
      <c r="J530" s="215" t="s">
        <v>323</v>
      </c>
      <c r="K530" s="215" t="s">
        <v>1164</v>
      </c>
      <c r="L530" s="215" t="s">
        <v>337</v>
      </c>
      <c r="M530" s="215" t="s">
        <v>328</v>
      </c>
      <c r="N530" s="215" t="s">
        <v>328</v>
      </c>
      <c r="O530" s="213" t="s">
        <v>196</v>
      </c>
      <c r="P530" s="213" t="s">
        <v>199</v>
      </c>
      <c r="Q530" s="213" t="s">
        <v>378</v>
      </c>
      <c r="R530" s="273" t="s">
        <v>6223</v>
      </c>
      <c r="S530" s="213" t="s">
        <v>6262</v>
      </c>
      <c r="T530" s="345" t="s">
        <v>6263</v>
      </c>
      <c r="U530" s="735">
        <v>90</v>
      </c>
      <c r="V530" s="735">
        <v>2022</v>
      </c>
      <c r="W530" s="213" t="s">
        <v>6264</v>
      </c>
      <c r="X530" s="343" t="s">
        <v>6265</v>
      </c>
      <c r="Y530" s="834" t="s">
        <v>6266</v>
      </c>
      <c r="Z530" s="835" t="s">
        <v>6267</v>
      </c>
      <c r="AA530" s="345">
        <v>1</v>
      </c>
      <c r="AB530" s="834" t="s">
        <v>6268</v>
      </c>
      <c r="AC530" s="834" t="s">
        <v>6269</v>
      </c>
      <c r="AD530" s="737">
        <v>1</v>
      </c>
      <c r="AE530" s="373" t="s">
        <v>6270</v>
      </c>
      <c r="AF530" s="374">
        <v>44835</v>
      </c>
      <c r="AG530" s="374">
        <v>44827</v>
      </c>
      <c r="AH530" s="257"/>
      <c r="AI530" s="213" t="s">
        <v>309</v>
      </c>
      <c r="AJ530" s="213" t="s">
        <v>309</v>
      </c>
      <c r="AK530" s="213">
        <f t="shared" si="76"/>
        <v>116</v>
      </c>
      <c r="AL530" s="278"/>
      <c r="AM530" s="316"/>
      <c r="AN530" s="316"/>
      <c r="AO530" s="316"/>
      <c r="AP530" s="317"/>
      <c r="AQ530" s="213"/>
      <c r="AR530" s="223"/>
      <c r="AS530" s="279"/>
      <c r="AT530" s="262"/>
      <c r="AU530" s="279"/>
      <c r="AV530" s="221"/>
      <c r="AW530" s="317"/>
      <c r="AX530" s="317"/>
      <c r="AY530" s="279"/>
      <c r="AZ530" s="221"/>
      <c r="BA530" s="225"/>
      <c r="BB530" s="267"/>
      <c r="BC530" s="267"/>
      <c r="BD530" s="267"/>
      <c r="BE530" s="267"/>
      <c r="BF530" s="267"/>
      <c r="BG530" s="213"/>
      <c r="BH530" s="223"/>
      <c r="BI530" s="221"/>
      <c r="BJ530" s="267"/>
      <c r="BK530" s="267"/>
      <c r="BL530" s="267"/>
      <c r="BM530" s="267"/>
      <c r="BN530" s="221"/>
      <c r="BO530" s="267"/>
      <c r="BP530" s="268"/>
      <c r="BQ530" s="62"/>
      <c r="BR530" s="269"/>
      <c r="BS530" s="233"/>
      <c r="BT530" s="234"/>
      <c r="BU530" s="235"/>
      <c r="BV530" s="223"/>
      <c r="BW530" s="221"/>
      <c r="BX530" s="249"/>
      <c r="BY530" s="94"/>
      <c r="BZ530" s="94"/>
      <c r="CA530" s="108"/>
      <c r="CB530" s="236"/>
      <c r="CC530" s="94"/>
      <c r="CD530" s="268" t="s">
        <v>293</v>
      </c>
      <c r="CE530" s="237">
        <v>44816</v>
      </c>
      <c r="CF530" s="233" t="s">
        <v>6257</v>
      </c>
      <c r="CG530" s="233" t="s">
        <v>6257</v>
      </c>
      <c r="CH530" s="233" t="s">
        <v>6257</v>
      </c>
      <c r="CI530" s="299">
        <v>0</v>
      </c>
      <c r="CJ530" s="235" t="str">
        <f t="shared" si="77"/>
        <v>SIN AVANCE</v>
      </c>
      <c r="CK530" s="223">
        <f t="shared" si="74"/>
        <v>116</v>
      </c>
      <c r="CL530" s="221" t="str">
        <f t="shared" si="75"/>
        <v>CON TIEMPO</v>
      </c>
      <c r="CM530" s="249">
        <v>44874</v>
      </c>
      <c r="CN530" s="94" t="s">
        <v>6242</v>
      </c>
      <c r="CO530" s="94" t="s">
        <v>409</v>
      </c>
      <c r="CP530" s="108" t="s">
        <v>5836</v>
      </c>
      <c r="CQ530" s="236" t="s">
        <v>293</v>
      </c>
      <c r="CR530" s="105" t="s">
        <v>390</v>
      </c>
      <c r="CS530" s="249">
        <v>44960</v>
      </c>
      <c r="CT530" s="233" t="s">
        <v>6271</v>
      </c>
      <c r="CU530" s="62" t="s">
        <v>6272</v>
      </c>
      <c r="CV530" s="233" t="s">
        <v>6273</v>
      </c>
      <c r="CW530" s="117">
        <v>0.05</v>
      </c>
      <c r="CX530" s="235" t="str">
        <f t="shared" si="78"/>
        <v>AVANCE MINIMO</v>
      </c>
      <c r="CY530" s="223">
        <f t="shared" si="79"/>
        <v>116</v>
      </c>
      <c r="CZ530" s="221" t="str">
        <f t="shared" si="80"/>
        <v>POR VENCER</v>
      </c>
      <c r="DA530" s="664">
        <v>44970</v>
      </c>
      <c r="DB530" s="85" t="s">
        <v>6274</v>
      </c>
      <c r="DC530" s="610" t="s">
        <v>2695</v>
      </c>
      <c r="DD530" s="121">
        <f>1/12</f>
        <v>8.3333333333333329E-2</v>
      </c>
      <c r="DE530" s="97" t="s">
        <v>293</v>
      </c>
      <c r="DF530" s="836"/>
    </row>
    <row r="531" spans="1:110" s="141" customFormat="1" ht="118.5" hidden="1" customHeight="1">
      <c r="A531" s="252">
        <v>521</v>
      </c>
      <c r="B531" s="273" t="s">
        <v>6217</v>
      </c>
      <c r="C531" s="273" t="s">
        <v>6218</v>
      </c>
      <c r="D531" s="213" t="s">
        <v>6219</v>
      </c>
      <c r="E531" s="341"/>
      <c r="F531" s="255" t="s">
        <v>75</v>
      </c>
      <c r="G531" s="343" t="s">
        <v>593</v>
      </c>
      <c r="H531" s="807" t="s">
        <v>341</v>
      </c>
      <c r="I531" s="343" t="s">
        <v>857</v>
      </c>
      <c r="J531" s="287" t="s">
        <v>857</v>
      </c>
      <c r="K531" s="395" t="s">
        <v>638</v>
      </c>
      <c r="L531" s="395" t="s">
        <v>639</v>
      </c>
      <c r="M531" s="288" t="s">
        <v>660</v>
      </c>
      <c r="N531" s="395" t="s">
        <v>661</v>
      </c>
      <c r="O531" s="213" t="s">
        <v>24</v>
      </c>
      <c r="P531" s="213" t="s">
        <v>61</v>
      </c>
      <c r="Q531" s="213" t="s">
        <v>482</v>
      </c>
      <c r="R531" s="273" t="s">
        <v>6223</v>
      </c>
      <c r="S531" s="213" t="s">
        <v>6275</v>
      </c>
      <c r="T531" s="345" t="s">
        <v>428</v>
      </c>
      <c r="U531" s="735">
        <v>90</v>
      </c>
      <c r="V531" s="735">
        <v>2022</v>
      </c>
      <c r="W531" s="213" t="s">
        <v>6276</v>
      </c>
      <c r="X531" s="343" t="s">
        <v>6277</v>
      </c>
      <c r="Y531" s="275" t="s">
        <v>6278</v>
      </c>
      <c r="Z531" s="343" t="s">
        <v>6279</v>
      </c>
      <c r="AA531" s="345">
        <v>1</v>
      </c>
      <c r="AB531" s="346" t="s">
        <v>4380</v>
      </c>
      <c r="AC531" s="346" t="s">
        <v>6280</v>
      </c>
      <c r="AD531" s="345">
        <v>1</v>
      </c>
      <c r="AE531" s="373" t="s">
        <v>1055</v>
      </c>
      <c r="AF531" s="374">
        <v>44848</v>
      </c>
      <c r="AG531" s="374">
        <v>44876</v>
      </c>
      <c r="AH531" s="257"/>
      <c r="AI531" s="213" t="s">
        <v>309</v>
      </c>
      <c r="AJ531" s="213" t="s">
        <v>309</v>
      </c>
      <c r="AK531" s="213">
        <f t="shared" si="76"/>
        <v>165</v>
      </c>
      <c r="AL531" s="278"/>
      <c r="AM531" s="316"/>
      <c r="AN531" s="316"/>
      <c r="AO531" s="316"/>
      <c r="AP531" s="317"/>
      <c r="AQ531" s="213"/>
      <c r="AR531" s="223"/>
      <c r="AS531" s="279"/>
      <c r="AT531" s="262"/>
      <c r="AU531" s="279"/>
      <c r="AV531" s="221"/>
      <c r="AW531" s="317"/>
      <c r="AX531" s="317"/>
      <c r="AY531" s="279"/>
      <c r="AZ531" s="221"/>
      <c r="BA531" s="225"/>
      <c r="BB531" s="267"/>
      <c r="BC531" s="267"/>
      <c r="BD531" s="267"/>
      <c r="BE531" s="267"/>
      <c r="BF531" s="267"/>
      <c r="BG531" s="213"/>
      <c r="BH531" s="223"/>
      <c r="BI531" s="221"/>
      <c r="BJ531" s="267"/>
      <c r="BK531" s="267"/>
      <c r="BL531" s="267"/>
      <c r="BM531" s="267"/>
      <c r="BN531" s="221"/>
      <c r="BO531" s="267"/>
      <c r="BP531" s="268"/>
      <c r="BQ531" s="62"/>
      <c r="BR531" s="269"/>
      <c r="BS531" s="233"/>
      <c r="BT531" s="234"/>
      <c r="BU531" s="235"/>
      <c r="BV531" s="223"/>
      <c r="BW531" s="221"/>
      <c r="BX531" s="249"/>
      <c r="BY531" s="94"/>
      <c r="BZ531" s="94"/>
      <c r="CA531" s="108"/>
      <c r="CB531" s="236"/>
      <c r="CC531" s="94"/>
      <c r="CD531" s="268" t="s">
        <v>293</v>
      </c>
      <c r="CE531" s="237">
        <v>44823</v>
      </c>
      <c r="CF531" s="396" t="s">
        <v>6281</v>
      </c>
      <c r="CG531" s="396" t="s">
        <v>328</v>
      </c>
      <c r="CH531" s="396" t="s">
        <v>328</v>
      </c>
      <c r="CI531" s="234">
        <v>0</v>
      </c>
      <c r="CJ531" s="235" t="str">
        <f t="shared" si="77"/>
        <v>SIN AVANCE</v>
      </c>
      <c r="CK531" s="223">
        <f t="shared" si="74"/>
        <v>165</v>
      </c>
      <c r="CL531" s="221" t="str">
        <f t="shared" si="75"/>
        <v>CON TIEMPO</v>
      </c>
      <c r="CM531" s="249">
        <v>44874</v>
      </c>
      <c r="CN531" s="94" t="s">
        <v>6242</v>
      </c>
      <c r="CO531" s="94" t="s">
        <v>409</v>
      </c>
      <c r="CP531" s="108" t="s">
        <v>5836</v>
      </c>
      <c r="CQ531" s="236" t="s">
        <v>293</v>
      </c>
      <c r="CR531" s="105" t="s">
        <v>390</v>
      </c>
      <c r="CS531" s="443">
        <v>44963</v>
      </c>
      <c r="CT531" s="65" t="s">
        <v>6282</v>
      </c>
      <c r="CU531" s="65" t="s">
        <v>6283</v>
      </c>
      <c r="CV531" s="295"/>
      <c r="CW531" s="21">
        <v>1</v>
      </c>
      <c r="CX531" s="235" t="str">
        <f t="shared" si="78"/>
        <v>CUMPLIMIENTO TOTAL</v>
      </c>
      <c r="CY531" s="223">
        <f t="shared" si="79"/>
        <v>165</v>
      </c>
      <c r="CZ531" s="221" t="str">
        <f t="shared" si="80"/>
        <v>POR VENCER</v>
      </c>
      <c r="DA531" s="655">
        <v>44969</v>
      </c>
      <c r="DB531" s="86" t="s">
        <v>6284</v>
      </c>
      <c r="DC531" s="86" t="s">
        <v>1747</v>
      </c>
      <c r="DD531" s="123">
        <v>1</v>
      </c>
      <c r="DE531" s="97" t="s">
        <v>294</v>
      </c>
      <c r="DF531" s="94"/>
    </row>
    <row r="532" spans="1:110" s="141" customFormat="1" ht="118.5" hidden="1" customHeight="1">
      <c r="A532" s="252">
        <v>522</v>
      </c>
      <c r="B532" s="273" t="s">
        <v>6217</v>
      </c>
      <c r="C532" s="273" t="s">
        <v>6218</v>
      </c>
      <c r="D532" s="213" t="s">
        <v>6219</v>
      </c>
      <c r="E532" s="341"/>
      <c r="F532" s="255" t="s">
        <v>75</v>
      </c>
      <c r="G532" s="343" t="s">
        <v>593</v>
      </c>
      <c r="H532" s="807" t="s">
        <v>341</v>
      </c>
      <c r="I532" s="343" t="s">
        <v>857</v>
      </c>
      <c r="J532" s="287" t="s">
        <v>857</v>
      </c>
      <c r="K532" s="395" t="s">
        <v>638</v>
      </c>
      <c r="L532" s="395" t="s">
        <v>639</v>
      </c>
      <c r="M532" s="288" t="s">
        <v>660</v>
      </c>
      <c r="N532" s="395" t="s">
        <v>661</v>
      </c>
      <c r="O532" s="213" t="s">
        <v>24</v>
      </c>
      <c r="P532" s="213" t="s">
        <v>61</v>
      </c>
      <c r="Q532" s="213" t="s">
        <v>482</v>
      </c>
      <c r="R532" s="273" t="s">
        <v>6223</v>
      </c>
      <c r="S532" s="213" t="s">
        <v>6285</v>
      </c>
      <c r="T532" s="345" t="s">
        <v>428</v>
      </c>
      <c r="U532" s="735">
        <v>90</v>
      </c>
      <c r="V532" s="735">
        <v>2022</v>
      </c>
      <c r="W532" s="213" t="s">
        <v>6276</v>
      </c>
      <c r="X532" s="343" t="s">
        <v>6277</v>
      </c>
      <c r="Y532" s="275" t="s">
        <v>6278</v>
      </c>
      <c r="Z532" s="343" t="s">
        <v>6286</v>
      </c>
      <c r="AA532" s="345">
        <v>2</v>
      </c>
      <c r="AB532" s="346" t="s">
        <v>6287</v>
      </c>
      <c r="AC532" s="346" t="s">
        <v>6288</v>
      </c>
      <c r="AD532" s="832">
        <v>1</v>
      </c>
      <c r="AE532" s="373" t="s">
        <v>6289</v>
      </c>
      <c r="AF532" s="374">
        <v>44866</v>
      </c>
      <c r="AG532" s="374">
        <v>45058</v>
      </c>
      <c r="AH532" s="257"/>
      <c r="AI532" s="213" t="s">
        <v>309</v>
      </c>
      <c r="AJ532" s="213" t="s">
        <v>309</v>
      </c>
      <c r="AK532" s="213">
        <f t="shared" si="76"/>
        <v>347</v>
      </c>
      <c r="AL532" s="278"/>
      <c r="AM532" s="316"/>
      <c r="AN532" s="316"/>
      <c r="AO532" s="316"/>
      <c r="AP532" s="317"/>
      <c r="AQ532" s="213"/>
      <c r="AR532" s="223"/>
      <c r="AS532" s="279"/>
      <c r="AT532" s="262"/>
      <c r="AU532" s="279"/>
      <c r="AV532" s="221"/>
      <c r="AW532" s="317"/>
      <c r="AX532" s="317"/>
      <c r="AY532" s="279"/>
      <c r="AZ532" s="221"/>
      <c r="BA532" s="225"/>
      <c r="BB532" s="267"/>
      <c r="BC532" s="267"/>
      <c r="BD532" s="267"/>
      <c r="BE532" s="267"/>
      <c r="BF532" s="267"/>
      <c r="BG532" s="213"/>
      <c r="BH532" s="223"/>
      <c r="BI532" s="221"/>
      <c r="BJ532" s="267"/>
      <c r="BK532" s="267"/>
      <c r="BL532" s="267"/>
      <c r="BM532" s="267"/>
      <c r="BN532" s="221"/>
      <c r="BO532" s="267"/>
      <c r="BP532" s="268"/>
      <c r="BQ532" s="62"/>
      <c r="BR532" s="269"/>
      <c r="BS532" s="233"/>
      <c r="BT532" s="234"/>
      <c r="BU532" s="235"/>
      <c r="BV532" s="223"/>
      <c r="BW532" s="221"/>
      <c r="BX532" s="249"/>
      <c r="BY532" s="94"/>
      <c r="BZ532" s="94"/>
      <c r="CA532" s="108"/>
      <c r="CB532" s="236"/>
      <c r="CC532" s="94"/>
      <c r="CD532" s="268" t="s">
        <v>293</v>
      </c>
      <c r="CE532" s="237">
        <v>44823</v>
      </c>
      <c r="CF532" s="396" t="s">
        <v>6281</v>
      </c>
      <c r="CG532" s="396" t="s">
        <v>328</v>
      </c>
      <c r="CH532" s="396" t="s">
        <v>328</v>
      </c>
      <c r="CI532" s="234">
        <v>0</v>
      </c>
      <c r="CJ532" s="235" t="str">
        <f t="shared" si="77"/>
        <v>SIN AVANCE</v>
      </c>
      <c r="CK532" s="223">
        <f t="shared" si="74"/>
        <v>347</v>
      </c>
      <c r="CL532" s="221" t="str">
        <f t="shared" si="75"/>
        <v>CON TIEMPO</v>
      </c>
      <c r="CM532" s="249">
        <v>44874</v>
      </c>
      <c r="CN532" s="94" t="s">
        <v>6242</v>
      </c>
      <c r="CO532" s="94" t="s">
        <v>409</v>
      </c>
      <c r="CP532" s="108" t="s">
        <v>5836</v>
      </c>
      <c r="CQ532" s="236" t="s">
        <v>293</v>
      </c>
      <c r="CR532" s="105" t="s">
        <v>390</v>
      </c>
      <c r="CS532" s="443">
        <v>44963</v>
      </c>
      <c r="CT532" s="33" t="s">
        <v>6290</v>
      </c>
      <c r="CU532" s="33" t="s">
        <v>6291</v>
      </c>
      <c r="CV532" s="238" t="s">
        <v>6292</v>
      </c>
      <c r="CW532" s="21">
        <v>0.16</v>
      </c>
      <c r="CX532" s="235" t="str">
        <f t="shared" si="78"/>
        <v>AVANCE MINIMO</v>
      </c>
      <c r="CY532" s="223">
        <f t="shared" si="79"/>
        <v>347</v>
      </c>
      <c r="CZ532" s="221" t="str">
        <f t="shared" si="80"/>
        <v>POR VENCER</v>
      </c>
      <c r="DA532" s="655">
        <v>44969</v>
      </c>
      <c r="DB532" s="86" t="s">
        <v>6293</v>
      </c>
      <c r="DC532" s="86" t="s">
        <v>1747</v>
      </c>
      <c r="DD532" s="137">
        <f>1/5</f>
        <v>0.2</v>
      </c>
      <c r="DE532" s="444" t="s">
        <v>293</v>
      </c>
      <c r="DF532" s="94"/>
    </row>
    <row r="533" spans="1:110" s="141" customFormat="1" ht="118.5" hidden="1" customHeight="1">
      <c r="A533" s="252">
        <v>523</v>
      </c>
      <c r="B533" s="273" t="s">
        <v>6217</v>
      </c>
      <c r="C533" s="273" t="s">
        <v>6218</v>
      </c>
      <c r="D533" s="213" t="s">
        <v>6219</v>
      </c>
      <c r="E533" s="341"/>
      <c r="F533" s="343" t="s">
        <v>1877</v>
      </c>
      <c r="G533" s="343" t="s">
        <v>593</v>
      </c>
      <c r="H533" s="807" t="s">
        <v>341</v>
      </c>
      <c r="I533" s="343" t="s">
        <v>1878</v>
      </c>
      <c r="J533" s="395" t="s">
        <v>102</v>
      </c>
      <c r="K533" s="395" t="s">
        <v>638</v>
      </c>
      <c r="L533" s="395" t="s">
        <v>639</v>
      </c>
      <c r="M533" s="288" t="s">
        <v>1879</v>
      </c>
      <c r="N533" s="395" t="s">
        <v>1880</v>
      </c>
      <c r="O533" s="213" t="s">
        <v>24</v>
      </c>
      <c r="P533" s="213" t="s">
        <v>52</v>
      </c>
      <c r="Q533" s="213" t="s">
        <v>404</v>
      </c>
      <c r="R533" s="273" t="s">
        <v>6223</v>
      </c>
      <c r="S533" s="213" t="s">
        <v>6294</v>
      </c>
      <c r="T533" s="345" t="s">
        <v>6295</v>
      </c>
      <c r="U533" s="735">
        <v>90</v>
      </c>
      <c r="V533" s="735">
        <v>2022</v>
      </c>
      <c r="W533" s="213" t="s">
        <v>6296</v>
      </c>
      <c r="X533" s="343" t="s">
        <v>6297</v>
      </c>
      <c r="Y533" s="837" t="s">
        <v>6298</v>
      </c>
      <c r="Z533" s="343" t="s">
        <v>6299</v>
      </c>
      <c r="AA533" s="345">
        <v>1</v>
      </c>
      <c r="AB533" s="346" t="s">
        <v>6300</v>
      </c>
      <c r="AC533" s="346" t="s">
        <v>6301</v>
      </c>
      <c r="AD533" s="345">
        <v>1</v>
      </c>
      <c r="AE533" s="373" t="s">
        <v>6302</v>
      </c>
      <c r="AF533" s="374">
        <v>44848</v>
      </c>
      <c r="AG533" s="374">
        <v>44956</v>
      </c>
      <c r="AH533" s="257"/>
      <c r="AI533" s="213" t="s">
        <v>309</v>
      </c>
      <c r="AJ533" s="213" t="s">
        <v>309</v>
      </c>
      <c r="AK533" s="213">
        <f t="shared" si="76"/>
        <v>245</v>
      </c>
      <c r="AL533" s="278"/>
      <c r="AM533" s="316"/>
      <c r="AN533" s="316"/>
      <c r="AO533" s="316"/>
      <c r="AP533" s="317"/>
      <c r="AQ533" s="213"/>
      <c r="AR533" s="223"/>
      <c r="AS533" s="279"/>
      <c r="AT533" s="262"/>
      <c r="AU533" s="279"/>
      <c r="AV533" s="221"/>
      <c r="AW533" s="317"/>
      <c r="AX533" s="317"/>
      <c r="AY533" s="279"/>
      <c r="AZ533" s="221"/>
      <c r="BA533" s="225"/>
      <c r="BB533" s="267"/>
      <c r="BC533" s="267"/>
      <c r="BD533" s="267"/>
      <c r="BE533" s="267"/>
      <c r="BF533" s="267"/>
      <c r="BG533" s="213"/>
      <c r="BH533" s="223"/>
      <c r="BI533" s="221"/>
      <c r="BJ533" s="267"/>
      <c r="BK533" s="267"/>
      <c r="BL533" s="267"/>
      <c r="BM533" s="267"/>
      <c r="BN533" s="221"/>
      <c r="BO533" s="267"/>
      <c r="BP533" s="268"/>
      <c r="BQ533" s="62"/>
      <c r="BR533" s="269"/>
      <c r="BS533" s="233"/>
      <c r="BT533" s="234"/>
      <c r="BU533" s="235"/>
      <c r="BV533" s="223"/>
      <c r="BW533" s="221"/>
      <c r="BX533" s="249"/>
      <c r="BY533" s="94"/>
      <c r="BZ533" s="94"/>
      <c r="CA533" s="108"/>
      <c r="CB533" s="236"/>
      <c r="CC533" s="94"/>
      <c r="CD533" s="268" t="s">
        <v>293</v>
      </c>
      <c r="CE533" s="237">
        <v>44792</v>
      </c>
      <c r="CF533" s="233" t="s">
        <v>6257</v>
      </c>
      <c r="CG533" s="233" t="s">
        <v>6257</v>
      </c>
      <c r="CH533" s="233" t="s">
        <v>6257</v>
      </c>
      <c r="CI533" s="234">
        <v>0</v>
      </c>
      <c r="CJ533" s="235" t="str">
        <f t="shared" si="77"/>
        <v>SIN AVANCE</v>
      </c>
      <c r="CK533" s="223">
        <f t="shared" si="74"/>
        <v>245</v>
      </c>
      <c r="CL533" s="221" t="str">
        <f t="shared" si="75"/>
        <v>CON TIEMPO</v>
      </c>
      <c r="CM533" s="249">
        <v>44874</v>
      </c>
      <c r="CN533" s="94" t="s">
        <v>6242</v>
      </c>
      <c r="CO533" s="94" t="s">
        <v>409</v>
      </c>
      <c r="CP533" s="108" t="s">
        <v>5836</v>
      </c>
      <c r="CQ533" s="236" t="s">
        <v>293</v>
      </c>
      <c r="CR533" s="105" t="s">
        <v>390</v>
      </c>
      <c r="CS533" s="249">
        <v>44963</v>
      </c>
      <c r="CT533" s="17" t="s">
        <v>6303</v>
      </c>
      <c r="CU533" s="17" t="s">
        <v>6304</v>
      </c>
      <c r="CV533" s="240" t="s">
        <v>6305</v>
      </c>
      <c r="CW533" s="122">
        <v>0.35</v>
      </c>
      <c r="CX533" s="235" t="str">
        <f t="shared" si="78"/>
        <v>AVANCE PARCIAL</v>
      </c>
      <c r="CY533" s="223">
        <f t="shared" si="79"/>
        <v>245</v>
      </c>
      <c r="CZ533" s="221" t="str">
        <f t="shared" si="80"/>
        <v>POR VENCER</v>
      </c>
      <c r="DA533" s="443">
        <v>44970</v>
      </c>
      <c r="DB533" s="82" t="s">
        <v>6306</v>
      </c>
      <c r="DC533" s="94" t="s">
        <v>1416</v>
      </c>
      <c r="DD533" s="106">
        <v>0.35</v>
      </c>
      <c r="DE533" s="444" t="s">
        <v>293</v>
      </c>
      <c r="DF533" s="105" t="s">
        <v>390</v>
      </c>
    </row>
    <row r="534" spans="1:110" s="141" customFormat="1" ht="118.5" hidden="1" customHeight="1">
      <c r="A534" s="252">
        <v>524</v>
      </c>
      <c r="B534" s="273" t="s">
        <v>6217</v>
      </c>
      <c r="C534" s="273" t="s">
        <v>6218</v>
      </c>
      <c r="D534" s="213" t="s">
        <v>6219</v>
      </c>
      <c r="E534" s="341"/>
      <c r="F534" s="255" t="s">
        <v>75</v>
      </c>
      <c r="G534" s="343" t="s">
        <v>593</v>
      </c>
      <c r="H534" s="807" t="s">
        <v>341</v>
      </c>
      <c r="I534" s="343" t="s">
        <v>857</v>
      </c>
      <c r="J534" s="287" t="s">
        <v>857</v>
      </c>
      <c r="K534" s="395" t="s">
        <v>638</v>
      </c>
      <c r="L534" s="395" t="s">
        <v>639</v>
      </c>
      <c r="M534" s="288" t="s">
        <v>660</v>
      </c>
      <c r="N534" s="395" t="s">
        <v>661</v>
      </c>
      <c r="O534" s="213" t="s">
        <v>24</v>
      </c>
      <c r="P534" s="213" t="s">
        <v>52</v>
      </c>
      <c r="Q534" s="213" t="s">
        <v>482</v>
      </c>
      <c r="R534" s="273" t="s">
        <v>6223</v>
      </c>
      <c r="S534" s="213" t="s">
        <v>6307</v>
      </c>
      <c r="T534" s="345" t="s">
        <v>6295</v>
      </c>
      <c r="U534" s="735">
        <v>90</v>
      </c>
      <c r="V534" s="735">
        <v>2022</v>
      </c>
      <c r="W534" s="213" t="s">
        <v>6296</v>
      </c>
      <c r="X534" s="343" t="s">
        <v>6297</v>
      </c>
      <c r="Y534" s="837" t="s">
        <v>6298</v>
      </c>
      <c r="Z534" s="343" t="s">
        <v>6308</v>
      </c>
      <c r="AA534" s="345">
        <v>2</v>
      </c>
      <c r="AB534" s="346" t="s">
        <v>6309</v>
      </c>
      <c r="AC534" s="346" t="s">
        <v>6310</v>
      </c>
      <c r="AD534" s="832">
        <v>1</v>
      </c>
      <c r="AE534" s="373" t="s">
        <v>6311</v>
      </c>
      <c r="AF534" s="374">
        <v>44866</v>
      </c>
      <c r="AG534" s="374">
        <v>45077</v>
      </c>
      <c r="AH534" s="257"/>
      <c r="AI534" s="213" t="s">
        <v>309</v>
      </c>
      <c r="AJ534" s="213" t="s">
        <v>309</v>
      </c>
      <c r="AK534" s="213">
        <f t="shared" si="76"/>
        <v>366</v>
      </c>
      <c r="AL534" s="278"/>
      <c r="AM534" s="316"/>
      <c r="AN534" s="316"/>
      <c r="AO534" s="316"/>
      <c r="AP534" s="317"/>
      <c r="AQ534" s="213"/>
      <c r="AR534" s="223"/>
      <c r="AS534" s="279"/>
      <c r="AT534" s="262"/>
      <c r="AU534" s="279"/>
      <c r="AV534" s="221"/>
      <c r="AW534" s="317"/>
      <c r="AX534" s="317"/>
      <c r="AY534" s="279"/>
      <c r="AZ534" s="221"/>
      <c r="BA534" s="225"/>
      <c r="BB534" s="267"/>
      <c r="BC534" s="267"/>
      <c r="BD534" s="267"/>
      <c r="BE534" s="267"/>
      <c r="BF534" s="267"/>
      <c r="BG534" s="213"/>
      <c r="BH534" s="223"/>
      <c r="BI534" s="221"/>
      <c r="BJ534" s="267"/>
      <c r="BK534" s="267"/>
      <c r="BL534" s="267"/>
      <c r="BM534" s="267"/>
      <c r="BN534" s="221"/>
      <c r="BO534" s="267"/>
      <c r="BP534" s="268"/>
      <c r="BQ534" s="62"/>
      <c r="BR534" s="269"/>
      <c r="BS534" s="233"/>
      <c r="BT534" s="234"/>
      <c r="BU534" s="235"/>
      <c r="BV534" s="223"/>
      <c r="BW534" s="221"/>
      <c r="BX534" s="249"/>
      <c r="BY534" s="94"/>
      <c r="BZ534" s="94"/>
      <c r="CA534" s="108"/>
      <c r="CB534" s="236"/>
      <c r="CC534" s="94"/>
      <c r="CD534" s="268" t="s">
        <v>293</v>
      </c>
      <c r="CE534" s="237">
        <v>44823</v>
      </c>
      <c r="CF534" s="396" t="s">
        <v>6281</v>
      </c>
      <c r="CG534" s="396" t="s">
        <v>328</v>
      </c>
      <c r="CH534" s="396" t="s">
        <v>328</v>
      </c>
      <c r="CI534" s="234">
        <v>0</v>
      </c>
      <c r="CJ534" s="235" t="str">
        <f t="shared" si="77"/>
        <v>SIN AVANCE</v>
      </c>
      <c r="CK534" s="223">
        <f t="shared" si="74"/>
        <v>366</v>
      </c>
      <c r="CL534" s="221" t="str">
        <f t="shared" si="75"/>
        <v>CON TIEMPO</v>
      </c>
      <c r="CM534" s="249">
        <v>44874</v>
      </c>
      <c r="CN534" s="94" t="s">
        <v>6242</v>
      </c>
      <c r="CO534" s="94" t="s">
        <v>409</v>
      </c>
      <c r="CP534" s="108" t="s">
        <v>5836</v>
      </c>
      <c r="CQ534" s="236" t="s">
        <v>293</v>
      </c>
      <c r="CR534" s="105" t="s">
        <v>390</v>
      </c>
      <c r="CS534" s="443">
        <v>44963</v>
      </c>
      <c r="CT534" s="64" t="s">
        <v>6312</v>
      </c>
      <c r="CU534" s="26" t="s">
        <v>6313</v>
      </c>
      <c r="CV534" s="295"/>
      <c r="CW534" s="21">
        <v>0.28570000000000001</v>
      </c>
      <c r="CX534" s="235" t="str">
        <f t="shared" si="78"/>
        <v>AVANCE MINIMO</v>
      </c>
      <c r="CY534" s="223">
        <f t="shared" si="79"/>
        <v>366</v>
      </c>
      <c r="CZ534" s="221" t="str">
        <f t="shared" si="80"/>
        <v>POR VENCER</v>
      </c>
      <c r="DA534" s="655">
        <v>44969</v>
      </c>
      <c r="DB534" s="86" t="s">
        <v>6314</v>
      </c>
      <c r="DC534" s="86" t="s">
        <v>1747</v>
      </c>
      <c r="DD534" s="123">
        <v>0.28999999999999998</v>
      </c>
      <c r="DE534" s="444" t="s">
        <v>293</v>
      </c>
      <c r="DF534" s="94"/>
    </row>
    <row r="535" spans="1:110" s="141" customFormat="1" ht="118.5" hidden="1" customHeight="1">
      <c r="A535" s="252">
        <v>525</v>
      </c>
      <c r="B535" s="273" t="s">
        <v>6217</v>
      </c>
      <c r="C535" s="273" t="s">
        <v>6218</v>
      </c>
      <c r="D535" s="213" t="s">
        <v>6219</v>
      </c>
      <c r="E535" s="341"/>
      <c r="F535" s="343" t="s">
        <v>6315</v>
      </c>
      <c r="G535" s="343" t="s">
        <v>593</v>
      </c>
      <c r="H535" s="807" t="s">
        <v>341</v>
      </c>
      <c r="I535" s="343" t="s">
        <v>6315</v>
      </c>
      <c r="J535" s="288" t="s">
        <v>663</v>
      </c>
      <c r="K535" s="395" t="s">
        <v>638</v>
      </c>
      <c r="L535" s="395" t="s">
        <v>639</v>
      </c>
      <c r="M535" s="288" t="s">
        <v>664</v>
      </c>
      <c r="N535" s="395" t="s">
        <v>665</v>
      </c>
      <c r="O535" s="213" t="s">
        <v>102</v>
      </c>
      <c r="P535" s="213" t="s">
        <v>6316</v>
      </c>
      <c r="Q535" s="213" t="s">
        <v>430</v>
      </c>
      <c r="R535" s="273" t="s">
        <v>6223</v>
      </c>
      <c r="S535" s="213" t="s">
        <v>6317</v>
      </c>
      <c r="T535" s="735" t="s">
        <v>6318</v>
      </c>
      <c r="U535" s="735">
        <v>90</v>
      </c>
      <c r="V535" s="735">
        <v>2022</v>
      </c>
      <c r="W535" s="213" t="s">
        <v>6319</v>
      </c>
      <c r="X535" s="60" t="s">
        <v>6320</v>
      </c>
      <c r="Y535" s="61" t="s">
        <v>6321</v>
      </c>
      <c r="Z535" s="343" t="s">
        <v>6322</v>
      </c>
      <c r="AA535" s="345">
        <v>1</v>
      </c>
      <c r="AB535" s="273" t="s">
        <v>6323</v>
      </c>
      <c r="AC535" s="273" t="s">
        <v>6324</v>
      </c>
      <c r="AD535" s="276">
        <v>1</v>
      </c>
      <c r="AE535" s="373" t="s">
        <v>6325</v>
      </c>
      <c r="AF535" s="374">
        <v>44848</v>
      </c>
      <c r="AG535" s="374">
        <v>44956</v>
      </c>
      <c r="AH535" s="257"/>
      <c r="AI535" s="213" t="s">
        <v>309</v>
      </c>
      <c r="AJ535" s="213" t="s">
        <v>309</v>
      </c>
      <c r="AK535" s="213">
        <f t="shared" si="76"/>
        <v>245</v>
      </c>
      <c r="AL535" s="278"/>
      <c r="AM535" s="316"/>
      <c r="AN535" s="316"/>
      <c r="AO535" s="316"/>
      <c r="AP535" s="317"/>
      <c r="AQ535" s="213"/>
      <c r="AR535" s="223"/>
      <c r="AS535" s="279"/>
      <c r="AT535" s="262"/>
      <c r="AU535" s="279"/>
      <c r="AV535" s="221"/>
      <c r="AW535" s="317"/>
      <c r="AX535" s="317"/>
      <c r="AY535" s="279"/>
      <c r="AZ535" s="221"/>
      <c r="BA535" s="225"/>
      <c r="BB535" s="267"/>
      <c r="BC535" s="267"/>
      <c r="BD535" s="267"/>
      <c r="BE535" s="267"/>
      <c r="BF535" s="267"/>
      <c r="BG535" s="213"/>
      <c r="BH535" s="223"/>
      <c r="BI535" s="221"/>
      <c r="BJ535" s="267"/>
      <c r="BK535" s="267"/>
      <c r="BL535" s="267"/>
      <c r="BM535" s="267"/>
      <c r="BN535" s="221"/>
      <c r="BO535" s="267"/>
      <c r="BP535" s="268"/>
      <c r="BQ535" s="62"/>
      <c r="BR535" s="269"/>
      <c r="BS535" s="233"/>
      <c r="BT535" s="234"/>
      <c r="BU535" s="235"/>
      <c r="BV535" s="223"/>
      <c r="BW535" s="221"/>
      <c r="BX535" s="249"/>
      <c r="BY535" s="94"/>
      <c r="BZ535" s="94"/>
      <c r="CA535" s="108"/>
      <c r="CB535" s="236"/>
      <c r="CC535" s="94"/>
      <c r="CD535" s="268" t="s">
        <v>293</v>
      </c>
      <c r="CE535" s="62" t="s">
        <v>6233</v>
      </c>
      <c r="CF535" s="62" t="s">
        <v>6233</v>
      </c>
      <c r="CG535" s="62" t="s">
        <v>6233</v>
      </c>
      <c r="CH535" s="62" t="s">
        <v>6233</v>
      </c>
      <c r="CI535" s="234">
        <v>0</v>
      </c>
      <c r="CJ535" s="235" t="str">
        <f t="shared" si="77"/>
        <v>SIN AVANCE</v>
      </c>
      <c r="CK535" s="223">
        <f t="shared" si="74"/>
        <v>245</v>
      </c>
      <c r="CL535" s="221" t="str">
        <f t="shared" si="75"/>
        <v>CON TIEMPO</v>
      </c>
      <c r="CM535" s="249">
        <v>44874</v>
      </c>
      <c r="CN535" s="94" t="s">
        <v>6242</v>
      </c>
      <c r="CO535" s="94" t="s">
        <v>409</v>
      </c>
      <c r="CP535" s="108" t="s">
        <v>5836</v>
      </c>
      <c r="CQ535" s="236" t="s">
        <v>293</v>
      </c>
      <c r="CR535" s="105" t="s">
        <v>390</v>
      </c>
      <c r="CS535" s="140">
        <v>44963</v>
      </c>
      <c r="CT535" s="26" t="s">
        <v>6326</v>
      </c>
      <c r="CU535" s="26" t="s">
        <v>6327</v>
      </c>
      <c r="CV535" s="386" t="s">
        <v>6325</v>
      </c>
      <c r="CW535" s="122">
        <v>0</v>
      </c>
      <c r="CX535" s="235" t="str">
        <f t="shared" si="78"/>
        <v>SIN AVANCE</v>
      </c>
      <c r="CY535" s="223">
        <f t="shared" si="79"/>
        <v>245</v>
      </c>
      <c r="CZ535" s="221" t="str">
        <f t="shared" si="80"/>
        <v>POR VENCER</v>
      </c>
      <c r="DA535" s="443">
        <v>44967</v>
      </c>
      <c r="DB535" s="69" t="s">
        <v>6328</v>
      </c>
      <c r="DC535" s="105" t="s">
        <v>402</v>
      </c>
      <c r="DD535" s="106">
        <v>0</v>
      </c>
      <c r="DE535" s="444" t="s">
        <v>293</v>
      </c>
      <c r="DF535" s="94"/>
    </row>
    <row r="536" spans="1:110" s="141" customFormat="1" ht="118.5" hidden="1" customHeight="1">
      <c r="A536" s="252">
        <v>526</v>
      </c>
      <c r="B536" s="273" t="s">
        <v>6217</v>
      </c>
      <c r="C536" s="273" t="s">
        <v>6218</v>
      </c>
      <c r="D536" s="213" t="s">
        <v>6219</v>
      </c>
      <c r="E536" s="341"/>
      <c r="F536" s="343" t="s">
        <v>6329</v>
      </c>
      <c r="G536" s="343" t="s">
        <v>593</v>
      </c>
      <c r="H536" s="807" t="s">
        <v>341</v>
      </c>
      <c r="I536" s="343" t="s">
        <v>6330</v>
      </c>
      <c r="J536" s="288" t="s">
        <v>663</v>
      </c>
      <c r="K536" s="395" t="s">
        <v>638</v>
      </c>
      <c r="L536" s="395" t="s">
        <v>639</v>
      </c>
      <c r="M536" s="288" t="s">
        <v>664</v>
      </c>
      <c r="N536" s="395" t="s">
        <v>665</v>
      </c>
      <c r="O536" s="213" t="s">
        <v>26</v>
      </c>
      <c r="P536" s="213" t="s">
        <v>6331</v>
      </c>
      <c r="Q536" s="213" t="s">
        <v>430</v>
      </c>
      <c r="R536" s="273" t="s">
        <v>6223</v>
      </c>
      <c r="S536" s="213" t="s">
        <v>6332</v>
      </c>
      <c r="T536" s="371" t="s">
        <v>493</v>
      </c>
      <c r="U536" s="735">
        <v>90</v>
      </c>
      <c r="V536" s="735">
        <v>2022</v>
      </c>
      <c r="W536" s="213" t="s">
        <v>6333</v>
      </c>
      <c r="X536" s="61" t="s">
        <v>6334</v>
      </c>
      <c r="Y536" s="275" t="s">
        <v>6335</v>
      </c>
      <c r="Z536" s="343" t="s">
        <v>6336</v>
      </c>
      <c r="AA536" s="371">
        <v>1</v>
      </c>
      <c r="AB536" s="273" t="s">
        <v>6337</v>
      </c>
      <c r="AC536" s="273" t="s">
        <v>6338</v>
      </c>
      <c r="AD536" s="276">
        <v>1</v>
      </c>
      <c r="AE536" s="373" t="s">
        <v>6339</v>
      </c>
      <c r="AF536" s="374">
        <v>44848</v>
      </c>
      <c r="AG536" s="374">
        <v>44956</v>
      </c>
      <c r="AH536" s="257"/>
      <c r="AI536" s="213" t="s">
        <v>309</v>
      </c>
      <c r="AJ536" s="213" t="s">
        <v>309</v>
      </c>
      <c r="AK536" s="213">
        <f t="shared" si="76"/>
        <v>245</v>
      </c>
      <c r="AL536" s="278"/>
      <c r="AM536" s="316"/>
      <c r="AN536" s="316"/>
      <c r="AO536" s="316"/>
      <c r="AP536" s="317"/>
      <c r="AQ536" s="213"/>
      <c r="AR536" s="223"/>
      <c r="AS536" s="279"/>
      <c r="AT536" s="262"/>
      <c r="AU536" s="279"/>
      <c r="AV536" s="221"/>
      <c r="AW536" s="317"/>
      <c r="AX536" s="317"/>
      <c r="AY536" s="279"/>
      <c r="AZ536" s="221"/>
      <c r="BA536" s="225"/>
      <c r="BB536" s="267"/>
      <c r="BC536" s="267"/>
      <c r="BD536" s="267"/>
      <c r="BE536" s="267"/>
      <c r="BF536" s="267"/>
      <c r="BG536" s="213"/>
      <c r="BH536" s="223"/>
      <c r="BI536" s="221"/>
      <c r="BJ536" s="267"/>
      <c r="BK536" s="267"/>
      <c r="BL536" s="267"/>
      <c r="BM536" s="267"/>
      <c r="BN536" s="221"/>
      <c r="BO536" s="267"/>
      <c r="BP536" s="268"/>
      <c r="BQ536" s="62"/>
      <c r="BR536" s="269"/>
      <c r="BS536" s="233"/>
      <c r="BT536" s="234"/>
      <c r="BU536" s="235"/>
      <c r="BV536" s="223"/>
      <c r="BW536" s="221"/>
      <c r="BX536" s="249"/>
      <c r="BY536" s="94"/>
      <c r="BZ536" s="94"/>
      <c r="CA536" s="108"/>
      <c r="CB536" s="236"/>
      <c r="CC536" s="94"/>
      <c r="CD536" s="268" t="s">
        <v>293</v>
      </c>
      <c r="CE536" s="62" t="s">
        <v>6233</v>
      </c>
      <c r="CF536" s="62" t="s">
        <v>6233</v>
      </c>
      <c r="CG536" s="62" t="s">
        <v>6233</v>
      </c>
      <c r="CH536" s="62" t="s">
        <v>6233</v>
      </c>
      <c r="CI536" s="234">
        <v>0</v>
      </c>
      <c r="CJ536" s="235" t="str">
        <f t="shared" si="77"/>
        <v>SIN AVANCE</v>
      </c>
      <c r="CK536" s="223">
        <f t="shared" si="74"/>
        <v>245</v>
      </c>
      <c r="CL536" s="221" t="str">
        <f t="shared" si="75"/>
        <v>CON TIEMPO</v>
      </c>
      <c r="CM536" s="249">
        <v>44874</v>
      </c>
      <c r="CN536" s="94" t="s">
        <v>6242</v>
      </c>
      <c r="CO536" s="94" t="s">
        <v>409</v>
      </c>
      <c r="CP536" s="108" t="s">
        <v>5836</v>
      </c>
      <c r="CQ536" s="236" t="s">
        <v>293</v>
      </c>
      <c r="CR536" s="105" t="s">
        <v>390</v>
      </c>
      <c r="CS536" s="140">
        <v>44963</v>
      </c>
      <c r="CT536" s="64" t="s">
        <v>6340</v>
      </c>
      <c r="CU536" s="26" t="s">
        <v>6341</v>
      </c>
      <c r="CV536" s="386" t="s">
        <v>6342</v>
      </c>
      <c r="CW536" s="122">
        <v>0.5</v>
      </c>
      <c r="CX536" s="235" t="str">
        <f t="shared" si="78"/>
        <v>AVANCE PARCIAL</v>
      </c>
      <c r="CY536" s="223">
        <f t="shared" si="79"/>
        <v>245</v>
      </c>
      <c r="CZ536" s="221" t="str">
        <f t="shared" si="80"/>
        <v>POR VENCER</v>
      </c>
      <c r="DA536" s="239">
        <v>44967</v>
      </c>
      <c r="DB536" s="69" t="s">
        <v>6343</v>
      </c>
      <c r="DC536" s="82" t="s">
        <v>402</v>
      </c>
      <c r="DD536" s="107">
        <v>1</v>
      </c>
      <c r="DE536" s="97" t="s">
        <v>294</v>
      </c>
      <c r="DF536" s="94"/>
    </row>
    <row r="537" spans="1:110" s="141" customFormat="1" ht="118.5" hidden="1" customHeight="1">
      <c r="A537" s="252">
        <v>527</v>
      </c>
      <c r="B537" s="273" t="s">
        <v>6217</v>
      </c>
      <c r="C537" s="273" t="s">
        <v>6218</v>
      </c>
      <c r="D537" s="213" t="s">
        <v>6219</v>
      </c>
      <c r="E537" s="341"/>
      <c r="F537" s="343" t="s">
        <v>3412</v>
      </c>
      <c r="G537" s="343" t="s">
        <v>593</v>
      </c>
      <c r="H537" s="807" t="s">
        <v>341</v>
      </c>
      <c r="I537" s="343" t="s">
        <v>6344</v>
      </c>
      <c r="J537" s="216" t="s">
        <v>1203</v>
      </c>
      <c r="K537" s="398" t="s">
        <v>638</v>
      </c>
      <c r="L537" s="398" t="s">
        <v>639</v>
      </c>
      <c r="M537" s="216" t="s">
        <v>660</v>
      </c>
      <c r="N537" s="398" t="s">
        <v>661</v>
      </c>
      <c r="O537" s="213" t="s">
        <v>102</v>
      </c>
      <c r="P537" s="213" t="s">
        <v>116</v>
      </c>
      <c r="Q537" s="213" t="s">
        <v>430</v>
      </c>
      <c r="R537" s="273" t="s">
        <v>6223</v>
      </c>
      <c r="S537" s="213" t="s">
        <v>6345</v>
      </c>
      <c r="T537" s="371" t="s">
        <v>2085</v>
      </c>
      <c r="U537" s="735">
        <v>90</v>
      </c>
      <c r="V537" s="735">
        <v>2022</v>
      </c>
      <c r="W537" s="213" t="s">
        <v>6346</v>
      </c>
      <c r="X537" s="61" t="s">
        <v>6347</v>
      </c>
      <c r="Y537" s="275" t="s">
        <v>6348</v>
      </c>
      <c r="Z537" s="343" t="s">
        <v>6349</v>
      </c>
      <c r="AA537" s="371">
        <v>1</v>
      </c>
      <c r="AB537" s="273" t="s">
        <v>6350</v>
      </c>
      <c r="AC537" s="273" t="s">
        <v>6351</v>
      </c>
      <c r="AD537" s="345">
        <v>1</v>
      </c>
      <c r="AE537" s="373" t="s">
        <v>6352</v>
      </c>
      <c r="AF537" s="374">
        <v>44848</v>
      </c>
      <c r="AG537" s="374">
        <v>45016</v>
      </c>
      <c r="AH537" s="257"/>
      <c r="AI537" s="213" t="s">
        <v>309</v>
      </c>
      <c r="AJ537" s="213" t="s">
        <v>309</v>
      </c>
      <c r="AK537" s="213">
        <f t="shared" si="76"/>
        <v>305</v>
      </c>
      <c r="AL537" s="278"/>
      <c r="AM537" s="316"/>
      <c r="AN537" s="316"/>
      <c r="AO537" s="316"/>
      <c r="AP537" s="317"/>
      <c r="AQ537" s="213"/>
      <c r="AR537" s="223"/>
      <c r="AS537" s="279"/>
      <c r="AT537" s="262"/>
      <c r="AU537" s="279"/>
      <c r="AV537" s="221"/>
      <c r="AW537" s="317"/>
      <c r="AX537" s="317"/>
      <c r="AY537" s="279"/>
      <c r="AZ537" s="221"/>
      <c r="BA537" s="225"/>
      <c r="BB537" s="267"/>
      <c r="BC537" s="267"/>
      <c r="BD537" s="267"/>
      <c r="BE537" s="267"/>
      <c r="BF537" s="267"/>
      <c r="BG537" s="213"/>
      <c r="BH537" s="223"/>
      <c r="BI537" s="221"/>
      <c r="BJ537" s="267"/>
      <c r="BK537" s="267"/>
      <c r="BL537" s="267"/>
      <c r="BM537" s="267"/>
      <c r="BN537" s="221"/>
      <c r="BO537" s="267"/>
      <c r="BP537" s="268"/>
      <c r="BQ537" s="62"/>
      <c r="BR537" s="269"/>
      <c r="BS537" s="233"/>
      <c r="BT537" s="234"/>
      <c r="BU537" s="235"/>
      <c r="BV537" s="223"/>
      <c r="BW537" s="221"/>
      <c r="BX537" s="249"/>
      <c r="BY537" s="94"/>
      <c r="BZ537" s="94"/>
      <c r="CA537" s="108"/>
      <c r="CB537" s="236"/>
      <c r="CC537" s="94"/>
      <c r="CD537" s="268" t="s">
        <v>293</v>
      </c>
      <c r="CE537" s="62"/>
      <c r="CF537" s="62" t="s">
        <v>6257</v>
      </c>
      <c r="CG537" s="62" t="s">
        <v>6257</v>
      </c>
      <c r="CH537" s="62" t="s">
        <v>6257</v>
      </c>
      <c r="CI537" s="234">
        <v>0</v>
      </c>
      <c r="CJ537" s="235" t="str">
        <f t="shared" si="77"/>
        <v>SIN AVANCE</v>
      </c>
      <c r="CK537" s="223">
        <f t="shared" si="74"/>
        <v>305</v>
      </c>
      <c r="CL537" s="221" t="str">
        <f t="shared" si="75"/>
        <v>CON TIEMPO</v>
      </c>
      <c r="CM537" s="249">
        <v>44874</v>
      </c>
      <c r="CN537" s="94" t="s">
        <v>6242</v>
      </c>
      <c r="CO537" s="94" t="s">
        <v>409</v>
      </c>
      <c r="CP537" s="108" t="s">
        <v>5836</v>
      </c>
      <c r="CQ537" s="236" t="s">
        <v>293</v>
      </c>
      <c r="CR537" s="105" t="s">
        <v>390</v>
      </c>
      <c r="CS537" s="105"/>
      <c r="CT537" s="50" t="s">
        <v>6353</v>
      </c>
      <c r="CU537" s="43" t="s">
        <v>6354</v>
      </c>
      <c r="CV537" s="50" t="s">
        <v>6355</v>
      </c>
      <c r="CW537" s="122">
        <v>0</v>
      </c>
      <c r="CX537" s="235" t="str">
        <f t="shared" si="78"/>
        <v>SIN AVANCE</v>
      </c>
      <c r="CY537" s="223">
        <f t="shared" si="79"/>
        <v>305</v>
      </c>
      <c r="CZ537" s="221" t="str">
        <f t="shared" si="80"/>
        <v>POR VENCER</v>
      </c>
      <c r="DA537" s="443">
        <v>44967</v>
      </c>
      <c r="DB537" s="82" t="s">
        <v>6235</v>
      </c>
      <c r="DC537" s="82" t="s">
        <v>3411</v>
      </c>
      <c r="DD537" s="106">
        <v>0</v>
      </c>
      <c r="DE537" s="444" t="s">
        <v>293</v>
      </c>
      <c r="DF537" s="94"/>
    </row>
    <row r="538" spans="1:110" s="141" customFormat="1" ht="118.5" hidden="1" customHeight="1">
      <c r="A538" s="252">
        <v>528</v>
      </c>
      <c r="B538" s="273" t="s">
        <v>6217</v>
      </c>
      <c r="C538" s="273" t="s">
        <v>6218</v>
      </c>
      <c r="D538" s="213" t="s">
        <v>6219</v>
      </c>
      <c r="E538" s="341"/>
      <c r="F538" s="343" t="s">
        <v>6315</v>
      </c>
      <c r="G538" s="343" t="s">
        <v>593</v>
      </c>
      <c r="H538" s="807" t="s">
        <v>341</v>
      </c>
      <c r="I538" s="343" t="s">
        <v>6315</v>
      </c>
      <c r="J538" s="288" t="s">
        <v>663</v>
      </c>
      <c r="K538" s="395" t="s">
        <v>638</v>
      </c>
      <c r="L538" s="395" t="s">
        <v>639</v>
      </c>
      <c r="M538" s="288" t="s">
        <v>664</v>
      </c>
      <c r="N538" s="395" t="s">
        <v>665</v>
      </c>
      <c r="O538" s="213" t="s">
        <v>596</v>
      </c>
      <c r="P538" s="213" t="s">
        <v>3442</v>
      </c>
      <c r="Q538" s="213" t="s">
        <v>430</v>
      </c>
      <c r="R538" s="273" t="s">
        <v>6223</v>
      </c>
      <c r="S538" s="213" t="s">
        <v>6356</v>
      </c>
      <c r="T538" s="735" t="s">
        <v>2091</v>
      </c>
      <c r="U538" s="735">
        <v>90</v>
      </c>
      <c r="V538" s="735">
        <v>2022</v>
      </c>
      <c r="W538" s="213" t="s">
        <v>6357</v>
      </c>
      <c r="X538" s="60" t="s">
        <v>6358</v>
      </c>
      <c r="Y538" s="61" t="s">
        <v>6359</v>
      </c>
      <c r="Z538" s="343" t="s">
        <v>6360</v>
      </c>
      <c r="AA538" s="371">
        <v>1</v>
      </c>
      <c r="AB538" s="273" t="s">
        <v>6323</v>
      </c>
      <c r="AC538" s="273" t="s">
        <v>6324</v>
      </c>
      <c r="AD538" s="276">
        <v>1</v>
      </c>
      <c r="AE538" s="373" t="s">
        <v>6361</v>
      </c>
      <c r="AF538" s="374">
        <v>44848</v>
      </c>
      <c r="AG538" s="374">
        <v>44956</v>
      </c>
      <c r="AH538" s="257"/>
      <c r="AI538" s="213" t="s">
        <v>309</v>
      </c>
      <c r="AJ538" s="213" t="s">
        <v>309</v>
      </c>
      <c r="AK538" s="213">
        <f t="shared" si="76"/>
        <v>245</v>
      </c>
      <c r="AL538" s="278"/>
      <c r="AM538" s="316"/>
      <c r="AN538" s="316"/>
      <c r="AO538" s="316"/>
      <c r="AP538" s="317"/>
      <c r="AQ538" s="213"/>
      <c r="AR538" s="223"/>
      <c r="AS538" s="279"/>
      <c r="AT538" s="262"/>
      <c r="AU538" s="279"/>
      <c r="AV538" s="221"/>
      <c r="AW538" s="317"/>
      <c r="AX538" s="317"/>
      <c r="AY538" s="279"/>
      <c r="AZ538" s="221"/>
      <c r="BA538" s="225"/>
      <c r="BB538" s="267"/>
      <c r="BC538" s="267"/>
      <c r="BD538" s="267"/>
      <c r="BE538" s="267"/>
      <c r="BF538" s="267"/>
      <c r="BG538" s="213"/>
      <c r="BH538" s="223"/>
      <c r="BI538" s="221"/>
      <c r="BJ538" s="267"/>
      <c r="BK538" s="267"/>
      <c r="BL538" s="267"/>
      <c r="BM538" s="267"/>
      <c r="BN538" s="221"/>
      <c r="BO538" s="267"/>
      <c r="BP538" s="268"/>
      <c r="BQ538" s="62"/>
      <c r="BR538" s="269"/>
      <c r="BS538" s="233"/>
      <c r="BT538" s="234"/>
      <c r="BU538" s="235"/>
      <c r="BV538" s="223"/>
      <c r="BW538" s="221"/>
      <c r="BX538" s="249"/>
      <c r="BY538" s="94"/>
      <c r="BZ538" s="94"/>
      <c r="CA538" s="108"/>
      <c r="CB538" s="236"/>
      <c r="CC538" s="94"/>
      <c r="CD538" s="268" t="s">
        <v>293</v>
      </c>
      <c r="CE538" s="62" t="s">
        <v>6233</v>
      </c>
      <c r="CF538" s="62" t="s">
        <v>6233</v>
      </c>
      <c r="CG538" s="62" t="s">
        <v>6233</v>
      </c>
      <c r="CH538" s="62" t="s">
        <v>6233</v>
      </c>
      <c r="CI538" s="234">
        <v>0</v>
      </c>
      <c r="CJ538" s="235" t="str">
        <f t="shared" si="77"/>
        <v>SIN AVANCE</v>
      </c>
      <c r="CK538" s="223">
        <f t="shared" si="74"/>
        <v>245</v>
      </c>
      <c r="CL538" s="221" t="str">
        <f t="shared" si="75"/>
        <v>CON TIEMPO</v>
      </c>
      <c r="CM538" s="249">
        <v>44874</v>
      </c>
      <c r="CN538" s="94" t="s">
        <v>6242</v>
      </c>
      <c r="CO538" s="94" t="s">
        <v>409</v>
      </c>
      <c r="CP538" s="108" t="s">
        <v>5836</v>
      </c>
      <c r="CQ538" s="236" t="s">
        <v>293</v>
      </c>
      <c r="CR538" s="105" t="s">
        <v>390</v>
      </c>
      <c r="CS538" s="140">
        <v>44963</v>
      </c>
      <c r="CT538" s="26" t="s">
        <v>6362</v>
      </c>
      <c r="CU538" s="26" t="s">
        <v>6363</v>
      </c>
      <c r="CV538" s="386" t="s">
        <v>6361</v>
      </c>
      <c r="CW538" s="122">
        <v>0</v>
      </c>
      <c r="CX538" s="235" t="str">
        <f t="shared" si="78"/>
        <v>SIN AVANCE</v>
      </c>
      <c r="CY538" s="223">
        <f t="shared" si="79"/>
        <v>245</v>
      </c>
      <c r="CZ538" s="221" t="str">
        <f t="shared" si="80"/>
        <v>POR VENCER</v>
      </c>
      <c r="DA538" s="443">
        <v>44967</v>
      </c>
      <c r="DB538" s="74" t="s">
        <v>6364</v>
      </c>
      <c r="DC538" s="118" t="s">
        <v>402</v>
      </c>
      <c r="DD538" s="125">
        <v>0</v>
      </c>
      <c r="DE538" s="444" t="s">
        <v>293</v>
      </c>
      <c r="DF538" s="94"/>
    </row>
    <row r="539" spans="1:110" s="141" customFormat="1" ht="24.75" hidden="1" customHeight="1">
      <c r="A539" s="252">
        <v>529</v>
      </c>
      <c r="B539" s="273" t="s">
        <v>6217</v>
      </c>
      <c r="C539" s="273" t="s">
        <v>6218</v>
      </c>
      <c r="D539" s="213" t="s">
        <v>6219</v>
      </c>
      <c r="E539" s="341"/>
      <c r="F539" s="343" t="s">
        <v>1877</v>
      </c>
      <c r="G539" s="343" t="s">
        <v>593</v>
      </c>
      <c r="H539" s="807" t="s">
        <v>341</v>
      </c>
      <c r="I539" s="343" t="s">
        <v>6365</v>
      </c>
      <c r="J539" s="395" t="s">
        <v>102</v>
      </c>
      <c r="K539" s="395" t="s">
        <v>638</v>
      </c>
      <c r="L539" s="395" t="s">
        <v>639</v>
      </c>
      <c r="M539" s="288" t="s">
        <v>1879</v>
      </c>
      <c r="N539" s="395" t="s">
        <v>1880</v>
      </c>
      <c r="O539" s="213" t="s">
        <v>6366</v>
      </c>
      <c r="P539" s="213" t="s">
        <v>225</v>
      </c>
      <c r="Q539" s="213" t="s">
        <v>404</v>
      </c>
      <c r="R539" s="273" t="s">
        <v>6223</v>
      </c>
      <c r="S539" s="213" t="s">
        <v>6367</v>
      </c>
      <c r="T539" s="735" t="s">
        <v>494</v>
      </c>
      <c r="U539" s="735">
        <v>90</v>
      </c>
      <c r="V539" s="735">
        <v>2022</v>
      </c>
      <c r="W539" s="213" t="s">
        <v>6368</v>
      </c>
      <c r="X539" s="60" t="s">
        <v>6369</v>
      </c>
      <c r="Y539" s="61" t="s">
        <v>6370</v>
      </c>
      <c r="Z539" s="343" t="s">
        <v>6371</v>
      </c>
      <c r="AA539" s="371">
        <v>1</v>
      </c>
      <c r="AB539" s="346" t="s">
        <v>6372</v>
      </c>
      <c r="AC539" s="273" t="s">
        <v>6373</v>
      </c>
      <c r="AD539" s="345">
        <v>1</v>
      </c>
      <c r="AE539" s="373" t="s">
        <v>6374</v>
      </c>
      <c r="AF539" s="374">
        <v>44848</v>
      </c>
      <c r="AG539" s="374">
        <v>45046</v>
      </c>
      <c r="AH539" s="257"/>
      <c r="AI539" s="213" t="s">
        <v>309</v>
      </c>
      <c r="AJ539" s="213" t="s">
        <v>309</v>
      </c>
      <c r="AK539" s="213">
        <f t="shared" si="76"/>
        <v>335</v>
      </c>
      <c r="AL539" s="278"/>
      <c r="AM539" s="316"/>
      <c r="AN539" s="316"/>
      <c r="AO539" s="316"/>
      <c r="AP539" s="317"/>
      <c r="AQ539" s="213"/>
      <c r="AR539" s="223"/>
      <c r="AS539" s="279"/>
      <c r="AT539" s="262"/>
      <c r="AU539" s="279"/>
      <c r="AV539" s="221"/>
      <c r="AW539" s="317"/>
      <c r="AX539" s="317"/>
      <c r="AY539" s="279"/>
      <c r="AZ539" s="221"/>
      <c r="BA539" s="225"/>
      <c r="BB539" s="267"/>
      <c r="BC539" s="267"/>
      <c r="BD539" s="267"/>
      <c r="BE539" s="267"/>
      <c r="BF539" s="267"/>
      <c r="BG539" s="213"/>
      <c r="BH539" s="223"/>
      <c r="BI539" s="221"/>
      <c r="BJ539" s="267"/>
      <c r="BK539" s="267"/>
      <c r="BL539" s="267"/>
      <c r="BM539" s="267"/>
      <c r="BN539" s="221"/>
      <c r="BO539" s="267"/>
      <c r="BP539" s="268"/>
      <c r="BQ539" s="62"/>
      <c r="BR539" s="269"/>
      <c r="BS539" s="233"/>
      <c r="BT539" s="234"/>
      <c r="BU539" s="235"/>
      <c r="BV539" s="223"/>
      <c r="BW539" s="221"/>
      <c r="BX539" s="249"/>
      <c r="BY539" s="94"/>
      <c r="BZ539" s="94"/>
      <c r="CA539" s="108"/>
      <c r="CB539" s="236"/>
      <c r="CC539" s="94"/>
      <c r="CD539" s="268" t="s">
        <v>293</v>
      </c>
      <c r="CE539" s="237">
        <v>44792</v>
      </c>
      <c r="CF539" s="233" t="s">
        <v>6257</v>
      </c>
      <c r="CG539" s="233" t="s">
        <v>6257</v>
      </c>
      <c r="CH539" s="233" t="s">
        <v>6257</v>
      </c>
      <c r="CI539" s="234">
        <v>0</v>
      </c>
      <c r="CJ539" s="235" t="str">
        <f t="shared" si="77"/>
        <v>SIN AVANCE</v>
      </c>
      <c r="CK539" s="223">
        <f t="shared" si="74"/>
        <v>335</v>
      </c>
      <c r="CL539" s="221" t="str">
        <f t="shared" si="75"/>
        <v>CON TIEMPO</v>
      </c>
      <c r="CM539" s="249">
        <v>44874</v>
      </c>
      <c r="CN539" s="94" t="s">
        <v>6242</v>
      </c>
      <c r="CO539" s="94" t="s">
        <v>409</v>
      </c>
      <c r="CP539" s="108" t="s">
        <v>5836</v>
      </c>
      <c r="CQ539" s="236" t="s">
        <v>293</v>
      </c>
      <c r="CR539" s="105" t="s">
        <v>390</v>
      </c>
      <c r="CS539" s="94"/>
      <c r="CT539" s="66" t="s">
        <v>6375</v>
      </c>
      <c r="CU539" s="66" t="s">
        <v>6376</v>
      </c>
      <c r="CV539" s="240" t="s">
        <v>6305</v>
      </c>
      <c r="CW539" s="122">
        <v>0.35</v>
      </c>
      <c r="CX539" s="235" t="str">
        <f t="shared" si="78"/>
        <v>AVANCE PARCIAL</v>
      </c>
      <c r="CY539" s="223">
        <f t="shared" si="79"/>
        <v>335</v>
      </c>
      <c r="CZ539" s="221" t="str">
        <f t="shared" si="80"/>
        <v>POR VENCER</v>
      </c>
      <c r="DA539" s="443">
        <v>44970</v>
      </c>
      <c r="DB539" s="70" t="s">
        <v>6377</v>
      </c>
      <c r="DC539" s="94" t="s">
        <v>1416</v>
      </c>
      <c r="DD539" s="107">
        <v>0.35</v>
      </c>
      <c r="DE539" s="444" t="s">
        <v>293</v>
      </c>
      <c r="DF539" s="82" t="s">
        <v>390</v>
      </c>
    </row>
    <row r="540" spans="1:110" s="141" customFormat="1" ht="24.75" hidden="1" customHeight="1">
      <c r="A540" s="252">
        <v>530</v>
      </c>
      <c r="B540" s="273" t="s">
        <v>6217</v>
      </c>
      <c r="C540" s="273" t="s">
        <v>6218</v>
      </c>
      <c r="D540" s="213" t="s">
        <v>6219</v>
      </c>
      <c r="E540" s="341"/>
      <c r="F540" s="343" t="s">
        <v>1877</v>
      </c>
      <c r="G540" s="343" t="s">
        <v>593</v>
      </c>
      <c r="H540" s="807" t="s">
        <v>341</v>
      </c>
      <c r="I540" s="343" t="s">
        <v>207</v>
      </c>
      <c r="J540" s="395" t="s">
        <v>102</v>
      </c>
      <c r="K540" s="395" t="s">
        <v>638</v>
      </c>
      <c r="L540" s="395" t="s">
        <v>639</v>
      </c>
      <c r="M540" s="288" t="s">
        <v>1879</v>
      </c>
      <c r="N540" s="395" t="s">
        <v>1880</v>
      </c>
      <c r="O540" s="213" t="s">
        <v>207</v>
      </c>
      <c r="P540" s="213" t="s">
        <v>209</v>
      </c>
      <c r="Q540" s="213" t="s">
        <v>404</v>
      </c>
      <c r="R540" s="273" t="s">
        <v>6223</v>
      </c>
      <c r="S540" s="213" t="s">
        <v>6378</v>
      </c>
      <c r="T540" s="371" t="s">
        <v>497</v>
      </c>
      <c r="U540" s="735">
        <v>90</v>
      </c>
      <c r="V540" s="735">
        <v>2022</v>
      </c>
      <c r="W540" s="213" t="s">
        <v>6379</v>
      </c>
      <c r="X540" s="61" t="s">
        <v>6380</v>
      </c>
      <c r="Y540" s="275" t="s">
        <v>6381</v>
      </c>
      <c r="Z540" s="343" t="s">
        <v>6382</v>
      </c>
      <c r="AA540" s="371">
        <v>1</v>
      </c>
      <c r="AB540" s="273" t="s">
        <v>6383</v>
      </c>
      <c r="AC540" s="273" t="s">
        <v>6384</v>
      </c>
      <c r="AD540" s="605">
        <v>1</v>
      </c>
      <c r="AE540" s="373" t="s">
        <v>6385</v>
      </c>
      <c r="AF540" s="374">
        <v>44928</v>
      </c>
      <c r="AG540" s="374">
        <v>45189</v>
      </c>
      <c r="AH540" s="257"/>
      <c r="AI540" s="213" t="s">
        <v>309</v>
      </c>
      <c r="AJ540" s="213" t="s">
        <v>309</v>
      </c>
      <c r="AK540" s="213">
        <f t="shared" si="76"/>
        <v>478</v>
      </c>
      <c r="AL540" s="278"/>
      <c r="AM540" s="316"/>
      <c r="AN540" s="316"/>
      <c r="AO540" s="316"/>
      <c r="AP540" s="317"/>
      <c r="AQ540" s="213"/>
      <c r="AR540" s="223"/>
      <c r="AS540" s="279"/>
      <c r="AT540" s="262"/>
      <c r="AU540" s="279"/>
      <c r="AV540" s="221"/>
      <c r="AW540" s="317"/>
      <c r="AX540" s="317"/>
      <c r="AY540" s="279"/>
      <c r="AZ540" s="221"/>
      <c r="BA540" s="225"/>
      <c r="BB540" s="267"/>
      <c r="BC540" s="267"/>
      <c r="BD540" s="267"/>
      <c r="BE540" s="267"/>
      <c r="BF540" s="267"/>
      <c r="BG540" s="213"/>
      <c r="BH540" s="223"/>
      <c r="BI540" s="221"/>
      <c r="BJ540" s="267"/>
      <c r="BK540" s="267"/>
      <c r="BL540" s="267"/>
      <c r="BM540" s="267"/>
      <c r="BN540" s="221"/>
      <c r="BO540" s="267"/>
      <c r="BP540" s="268"/>
      <c r="BQ540" s="62"/>
      <c r="BR540" s="269"/>
      <c r="BS540" s="233"/>
      <c r="BT540" s="234"/>
      <c r="BU540" s="235"/>
      <c r="BV540" s="223"/>
      <c r="BW540" s="221"/>
      <c r="BX540" s="249"/>
      <c r="BY540" s="94"/>
      <c r="BZ540" s="94"/>
      <c r="CA540" s="108"/>
      <c r="CB540" s="236"/>
      <c r="CC540" s="94"/>
      <c r="CD540" s="268" t="s">
        <v>293</v>
      </c>
      <c r="CE540" s="237">
        <v>44792</v>
      </c>
      <c r="CF540" s="233" t="s">
        <v>6257</v>
      </c>
      <c r="CG540" s="233" t="s">
        <v>6257</v>
      </c>
      <c r="CH540" s="233" t="s">
        <v>6257</v>
      </c>
      <c r="CI540" s="234">
        <v>0</v>
      </c>
      <c r="CJ540" s="235" t="str">
        <f t="shared" si="77"/>
        <v>SIN AVANCE</v>
      </c>
      <c r="CK540" s="223">
        <f t="shared" si="74"/>
        <v>478</v>
      </c>
      <c r="CL540" s="221" t="str">
        <f t="shared" si="75"/>
        <v>CON TIEMPO</v>
      </c>
      <c r="CM540" s="249">
        <v>44874</v>
      </c>
      <c r="CN540" s="94" t="s">
        <v>6242</v>
      </c>
      <c r="CO540" s="94" t="s">
        <v>409</v>
      </c>
      <c r="CP540" s="108" t="s">
        <v>5836</v>
      </c>
      <c r="CQ540" s="236" t="s">
        <v>293</v>
      </c>
      <c r="CR540" s="105" t="s">
        <v>390</v>
      </c>
      <c r="CS540" s="94"/>
      <c r="CT540" s="17" t="s">
        <v>6386</v>
      </c>
      <c r="CU540" s="17" t="s">
        <v>6387</v>
      </c>
      <c r="CV540" s="250"/>
      <c r="CW540" s="122">
        <v>0</v>
      </c>
      <c r="CX540" s="235" t="str">
        <f t="shared" si="78"/>
        <v>SIN AVANCE</v>
      </c>
      <c r="CY540" s="223">
        <f t="shared" si="79"/>
        <v>478</v>
      </c>
      <c r="CZ540" s="221" t="str">
        <f t="shared" si="80"/>
        <v>POR VENCER</v>
      </c>
      <c r="DA540" s="443">
        <v>44970</v>
      </c>
      <c r="DB540" s="82" t="s">
        <v>6388</v>
      </c>
      <c r="DC540" s="94" t="s">
        <v>1416</v>
      </c>
      <c r="DD540" s="106">
        <v>0</v>
      </c>
      <c r="DE540" s="444" t="s">
        <v>293</v>
      </c>
      <c r="DF540" s="105" t="s">
        <v>390</v>
      </c>
    </row>
    <row r="541" spans="1:110" s="141" customFormat="1" ht="24.75" hidden="1" customHeight="1">
      <c r="A541" s="252">
        <v>531</v>
      </c>
      <c r="B541" s="273" t="s">
        <v>6217</v>
      </c>
      <c r="C541" s="273" t="s">
        <v>6218</v>
      </c>
      <c r="D541" s="213" t="s">
        <v>6219</v>
      </c>
      <c r="E541" s="341"/>
      <c r="F541" s="343" t="s">
        <v>1877</v>
      </c>
      <c r="G541" s="343" t="s">
        <v>593</v>
      </c>
      <c r="H541" s="807" t="s">
        <v>341</v>
      </c>
      <c r="I541" s="343" t="s">
        <v>595</v>
      </c>
      <c r="J541" s="395" t="s">
        <v>102</v>
      </c>
      <c r="K541" s="395" t="s">
        <v>638</v>
      </c>
      <c r="L541" s="395" t="s">
        <v>639</v>
      </c>
      <c r="M541" s="288" t="s">
        <v>1879</v>
      </c>
      <c r="N541" s="395" t="s">
        <v>1880</v>
      </c>
      <c r="O541" s="213" t="s">
        <v>207</v>
      </c>
      <c r="P541" s="213" t="s">
        <v>209</v>
      </c>
      <c r="Q541" s="213" t="s">
        <v>404</v>
      </c>
      <c r="R541" s="273" t="s">
        <v>6223</v>
      </c>
      <c r="S541" s="213" t="s">
        <v>6389</v>
      </c>
      <c r="T541" s="371" t="s">
        <v>497</v>
      </c>
      <c r="U541" s="735">
        <v>90</v>
      </c>
      <c r="V541" s="735">
        <v>2022</v>
      </c>
      <c r="W541" s="213" t="s">
        <v>6390</v>
      </c>
      <c r="X541" s="61" t="s">
        <v>6380</v>
      </c>
      <c r="Y541" s="275" t="s">
        <v>6381</v>
      </c>
      <c r="Z541" s="343" t="s">
        <v>6391</v>
      </c>
      <c r="AA541" s="371">
        <v>2</v>
      </c>
      <c r="AB541" s="346" t="s">
        <v>6392</v>
      </c>
      <c r="AC541" s="346" t="s">
        <v>6393</v>
      </c>
      <c r="AD541" s="345">
        <v>1</v>
      </c>
      <c r="AE541" s="373" t="s">
        <v>6394</v>
      </c>
      <c r="AF541" s="374">
        <v>44848</v>
      </c>
      <c r="AG541" s="374">
        <v>44895</v>
      </c>
      <c r="AH541" s="257"/>
      <c r="AI541" s="213" t="s">
        <v>309</v>
      </c>
      <c r="AJ541" s="213" t="s">
        <v>309</v>
      </c>
      <c r="AK541" s="213">
        <f t="shared" si="76"/>
        <v>184</v>
      </c>
      <c r="AL541" s="278"/>
      <c r="AM541" s="316"/>
      <c r="AN541" s="316"/>
      <c r="AO541" s="316"/>
      <c r="AP541" s="317"/>
      <c r="AQ541" s="213"/>
      <c r="AR541" s="223"/>
      <c r="AS541" s="279"/>
      <c r="AT541" s="262"/>
      <c r="AU541" s="279"/>
      <c r="AV541" s="221"/>
      <c r="AW541" s="317"/>
      <c r="AX541" s="317"/>
      <c r="AY541" s="279"/>
      <c r="AZ541" s="221"/>
      <c r="BA541" s="225"/>
      <c r="BB541" s="267"/>
      <c r="BC541" s="267"/>
      <c r="BD541" s="267"/>
      <c r="BE541" s="267"/>
      <c r="BF541" s="267"/>
      <c r="BG541" s="213"/>
      <c r="BH541" s="223"/>
      <c r="BI541" s="221"/>
      <c r="BJ541" s="267"/>
      <c r="BK541" s="267"/>
      <c r="BL541" s="267"/>
      <c r="BM541" s="267"/>
      <c r="BN541" s="221"/>
      <c r="BO541" s="267"/>
      <c r="BP541" s="268"/>
      <c r="BQ541" s="62"/>
      <c r="BR541" s="269"/>
      <c r="BS541" s="233"/>
      <c r="BT541" s="234"/>
      <c r="BU541" s="235"/>
      <c r="BV541" s="223"/>
      <c r="BW541" s="221"/>
      <c r="BX541" s="249"/>
      <c r="BY541" s="94"/>
      <c r="BZ541" s="94"/>
      <c r="CA541" s="108"/>
      <c r="CB541" s="236"/>
      <c r="CC541" s="94"/>
      <c r="CD541" s="268" t="s">
        <v>293</v>
      </c>
      <c r="CE541" s="237">
        <v>44792</v>
      </c>
      <c r="CF541" s="233" t="s">
        <v>6257</v>
      </c>
      <c r="CG541" s="233" t="s">
        <v>6257</v>
      </c>
      <c r="CH541" s="233" t="s">
        <v>6257</v>
      </c>
      <c r="CI541" s="234">
        <v>0</v>
      </c>
      <c r="CJ541" s="235" t="str">
        <f t="shared" si="77"/>
        <v>SIN AVANCE</v>
      </c>
      <c r="CK541" s="223">
        <f t="shared" si="74"/>
        <v>184</v>
      </c>
      <c r="CL541" s="221" t="str">
        <f t="shared" si="75"/>
        <v>CON TIEMPO</v>
      </c>
      <c r="CM541" s="249">
        <v>44874</v>
      </c>
      <c r="CN541" s="94" t="s">
        <v>6242</v>
      </c>
      <c r="CO541" s="94" t="s">
        <v>409</v>
      </c>
      <c r="CP541" s="108" t="s">
        <v>5836</v>
      </c>
      <c r="CQ541" s="236" t="s">
        <v>293</v>
      </c>
      <c r="CR541" s="105" t="s">
        <v>390</v>
      </c>
      <c r="CS541" s="94"/>
      <c r="CT541" s="66" t="s">
        <v>6395</v>
      </c>
      <c r="CU541" s="17" t="s">
        <v>6396</v>
      </c>
      <c r="CV541" s="240" t="s">
        <v>776</v>
      </c>
      <c r="CW541" s="838">
        <v>1</v>
      </c>
      <c r="CX541" s="235" t="str">
        <f t="shared" si="78"/>
        <v>CUMPLIMIENTO TOTAL</v>
      </c>
      <c r="CY541" s="223">
        <f t="shared" si="79"/>
        <v>184</v>
      </c>
      <c r="CZ541" s="221" t="str">
        <f t="shared" si="80"/>
        <v>POR VENCER</v>
      </c>
      <c r="DA541" s="443">
        <v>44970</v>
      </c>
      <c r="DB541" s="70" t="s">
        <v>6397</v>
      </c>
      <c r="DC541" s="94" t="s">
        <v>1416</v>
      </c>
      <c r="DD541" s="106">
        <v>1</v>
      </c>
      <c r="DE541" s="97" t="s">
        <v>294</v>
      </c>
      <c r="DF541" s="105" t="s">
        <v>390</v>
      </c>
    </row>
    <row r="542" spans="1:110" s="141" customFormat="1" ht="24.75" hidden="1" customHeight="1">
      <c r="A542" s="252">
        <v>532</v>
      </c>
      <c r="B542" s="273" t="s">
        <v>6217</v>
      </c>
      <c r="C542" s="273" t="s">
        <v>6218</v>
      </c>
      <c r="D542" s="213" t="s">
        <v>6219</v>
      </c>
      <c r="E542" s="341"/>
      <c r="F542" s="346" t="s">
        <v>196</v>
      </c>
      <c r="G542" s="346" t="s">
        <v>260</v>
      </c>
      <c r="H542" s="807" t="s">
        <v>337</v>
      </c>
      <c r="I542" s="346" t="s">
        <v>6248</v>
      </c>
      <c r="J542" s="215" t="s">
        <v>323</v>
      </c>
      <c r="K542" s="215" t="s">
        <v>1164</v>
      </c>
      <c r="L542" s="215" t="s">
        <v>337</v>
      </c>
      <c r="M542" s="215" t="s">
        <v>328</v>
      </c>
      <c r="N542" s="215" t="s">
        <v>328</v>
      </c>
      <c r="O542" s="213" t="s">
        <v>207</v>
      </c>
      <c r="P542" s="213" t="s">
        <v>209</v>
      </c>
      <c r="Q542" s="213" t="s">
        <v>378</v>
      </c>
      <c r="R542" s="273" t="s">
        <v>6223</v>
      </c>
      <c r="S542" s="213" t="s">
        <v>6398</v>
      </c>
      <c r="T542" s="371" t="s">
        <v>497</v>
      </c>
      <c r="U542" s="735">
        <v>90</v>
      </c>
      <c r="V542" s="735">
        <v>2022</v>
      </c>
      <c r="W542" s="213" t="s">
        <v>6390</v>
      </c>
      <c r="X542" s="61" t="s">
        <v>6380</v>
      </c>
      <c r="Y542" s="834" t="s">
        <v>6266</v>
      </c>
      <c r="Z542" s="835" t="s">
        <v>6267</v>
      </c>
      <c r="AA542" s="345">
        <v>3</v>
      </c>
      <c r="AB542" s="834" t="s">
        <v>6268</v>
      </c>
      <c r="AC542" s="834" t="s">
        <v>6269</v>
      </c>
      <c r="AD542" s="737">
        <v>1</v>
      </c>
      <c r="AE542" s="373" t="s">
        <v>6270</v>
      </c>
      <c r="AF542" s="374">
        <v>44835</v>
      </c>
      <c r="AG542" s="374">
        <v>45189</v>
      </c>
      <c r="AH542" s="257"/>
      <c r="AI542" s="213" t="s">
        <v>309</v>
      </c>
      <c r="AJ542" s="213" t="s">
        <v>309</v>
      </c>
      <c r="AK542" s="213">
        <f t="shared" si="76"/>
        <v>478</v>
      </c>
      <c r="AL542" s="278"/>
      <c r="AM542" s="316"/>
      <c r="AN542" s="316"/>
      <c r="AO542" s="316"/>
      <c r="AP542" s="317"/>
      <c r="AQ542" s="213"/>
      <c r="AR542" s="223"/>
      <c r="AS542" s="279"/>
      <c r="AT542" s="262"/>
      <c r="AU542" s="279"/>
      <c r="AV542" s="221"/>
      <c r="AW542" s="317"/>
      <c r="AX542" s="317"/>
      <c r="AY542" s="279"/>
      <c r="AZ542" s="221"/>
      <c r="BA542" s="225"/>
      <c r="BB542" s="267"/>
      <c r="BC542" s="267"/>
      <c r="BD542" s="267"/>
      <c r="BE542" s="267"/>
      <c r="BF542" s="267"/>
      <c r="BG542" s="213"/>
      <c r="BH542" s="223"/>
      <c r="BI542" s="221"/>
      <c r="BJ542" s="267"/>
      <c r="BK542" s="267"/>
      <c r="BL542" s="267"/>
      <c r="BM542" s="267"/>
      <c r="BN542" s="221"/>
      <c r="BO542" s="267"/>
      <c r="BP542" s="268"/>
      <c r="BQ542" s="62"/>
      <c r="BR542" s="269"/>
      <c r="BS542" s="233"/>
      <c r="BT542" s="234"/>
      <c r="BU542" s="235"/>
      <c r="BV542" s="223"/>
      <c r="BW542" s="221"/>
      <c r="BX542" s="249"/>
      <c r="BY542" s="94"/>
      <c r="BZ542" s="94"/>
      <c r="CA542" s="108"/>
      <c r="CB542" s="236"/>
      <c r="CC542" s="94"/>
      <c r="CD542" s="268" t="s">
        <v>293</v>
      </c>
      <c r="CE542" s="237">
        <v>44816</v>
      </c>
      <c r="CF542" s="233" t="s">
        <v>6257</v>
      </c>
      <c r="CG542" s="233" t="s">
        <v>6257</v>
      </c>
      <c r="CH542" s="233" t="s">
        <v>6257</v>
      </c>
      <c r="CI542" s="299">
        <v>0</v>
      </c>
      <c r="CJ542" s="235" t="str">
        <f t="shared" si="77"/>
        <v>SIN AVANCE</v>
      </c>
      <c r="CK542" s="223">
        <f t="shared" si="74"/>
        <v>478</v>
      </c>
      <c r="CL542" s="221" t="str">
        <f t="shared" si="75"/>
        <v>CON TIEMPO</v>
      </c>
      <c r="CM542" s="249">
        <v>44874</v>
      </c>
      <c r="CN542" s="94" t="s">
        <v>6242</v>
      </c>
      <c r="CO542" s="94" t="s">
        <v>409</v>
      </c>
      <c r="CP542" s="108" t="s">
        <v>5836</v>
      </c>
      <c r="CQ542" s="236" t="s">
        <v>293</v>
      </c>
      <c r="CR542" s="105" t="s">
        <v>390</v>
      </c>
      <c r="CS542" s="249">
        <v>44960</v>
      </c>
      <c r="CT542" s="233" t="s">
        <v>6399</v>
      </c>
      <c r="CU542" s="62" t="s">
        <v>6272</v>
      </c>
      <c r="CV542" s="233" t="s">
        <v>6273</v>
      </c>
      <c r="CW542" s="117">
        <v>0.05</v>
      </c>
      <c r="CX542" s="235" t="str">
        <f t="shared" si="78"/>
        <v>AVANCE MINIMO</v>
      </c>
      <c r="CY542" s="223">
        <f t="shared" si="79"/>
        <v>478</v>
      </c>
      <c r="CZ542" s="221" t="str">
        <f t="shared" si="80"/>
        <v>POR VENCER</v>
      </c>
      <c r="DA542" s="839">
        <v>44970</v>
      </c>
      <c r="DB542" s="96" t="s">
        <v>6400</v>
      </c>
      <c r="DC542" s="610" t="s">
        <v>2695</v>
      </c>
      <c r="DD542" s="126">
        <v>0.05</v>
      </c>
      <c r="DE542" s="444" t="s">
        <v>293</v>
      </c>
      <c r="DF542" s="94"/>
    </row>
    <row r="543" spans="1:110" s="141" customFormat="1" ht="24.75" hidden="1" customHeight="1">
      <c r="A543" s="252">
        <v>533</v>
      </c>
      <c r="B543" s="273" t="s">
        <v>6217</v>
      </c>
      <c r="C543" s="273" t="s">
        <v>6218</v>
      </c>
      <c r="D543" s="213" t="s">
        <v>6219</v>
      </c>
      <c r="E543" s="341"/>
      <c r="F543" s="253" t="s">
        <v>634</v>
      </c>
      <c r="G543" s="346" t="s">
        <v>266</v>
      </c>
      <c r="H543" s="807" t="s">
        <v>338</v>
      </c>
      <c r="I543" s="346" t="s">
        <v>6401</v>
      </c>
      <c r="J543" s="215" t="s">
        <v>637</v>
      </c>
      <c r="K543" s="398" t="s">
        <v>638</v>
      </c>
      <c r="L543" s="398" t="s">
        <v>639</v>
      </c>
      <c r="M543" s="216" t="s">
        <v>640</v>
      </c>
      <c r="N543" s="398" t="s">
        <v>641</v>
      </c>
      <c r="O543" s="213" t="s">
        <v>24</v>
      </c>
      <c r="P543" s="213" t="s">
        <v>44</v>
      </c>
      <c r="Q543" s="213" t="s">
        <v>404</v>
      </c>
      <c r="R543" s="273" t="s">
        <v>6223</v>
      </c>
      <c r="S543" s="213" t="s">
        <v>6402</v>
      </c>
      <c r="T543" s="345" t="s">
        <v>6403</v>
      </c>
      <c r="U543" s="735">
        <v>90</v>
      </c>
      <c r="V543" s="735">
        <v>2022</v>
      </c>
      <c r="W543" s="213" t="s">
        <v>6404</v>
      </c>
      <c r="X543" s="61" t="s">
        <v>6405</v>
      </c>
      <c r="Y543" s="344" t="s">
        <v>6406</v>
      </c>
      <c r="Z543" s="60" t="s">
        <v>6407</v>
      </c>
      <c r="AA543" s="345">
        <v>1</v>
      </c>
      <c r="AB543" s="273" t="s">
        <v>6408</v>
      </c>
      <c r="AC543" s="273" t="s">
        <v>6409</v>
      </c>
      <c r="AD543" s="737">
        <v>1</v>
      </c>
      <c r="AE543" s="373" t="s">
        <v>6410</v>
      </c>
      <c r="AF543" s="374">
        <v>44834</v>
      </c>
      <c r="AG543" s="374">
        <v>44926</v>
      </c>
      <c r="AH543" s="257"/>
      <c r="AI543" s="213" t="s">
        <v>309</v>
      </c>
      <c r="AJ543" s="213" t="s">
        <v>309</v>
      </c>
      <c r="AK543" s="213">
        <f t="shared" si="76"/>
        <v>215</v>
      </c>
      <c r="AL543" s="278"/>
      <c r="AM543" s="316"/>
      <c r="AN543" s="316"/>
      <c r="AO543" s="316"/>
      <c r="AP543" s="317"/>
      <c r="AQ543" s="213"/>
      <c r="AR543" s="223"/>
      <c r="AS543" s="279"/>
      <c r="AT543" s="262"/>
      <c r="AU543" s="279"/>
      <c r="AV543" s="221"/>
      <c r="AW543" s="317"/>
      <c r="AX543" s="317"/>
      <c r="AY543" s="279"/>
      <c r="AZ543" s="221"/>
      <c r="BA543" s="225"/>
      <c r="BB543" s="267"/>
      <c r="BC543" s="267"/>
      <c r="BD543" s="267"/>
      <c r="BE543" s="267"/>
      <c r="BF543" s="267"/>
      <c r="BG543" s="213"/>
      <c r="BH543" s="223"/>
      <c r="BI543" s="221"/>
      <c r="BJ543" s="267"/>
      <c r="BK543" s="267"/>
      <c r="BL543" s="267"/>
      <c r="BM543" s="267"/>
      <c r="BN543" s="221"/>
      <c r="BO543" s="267"/>
      <c r="BP543" s="268"/>
      <c r="BQ543" s="62"/>
      <c r="BR543" s="269"/>
      <c r="BS543" s="233"/>
      <c r="BT543" s="234"/>
      <c r="BU543" s="235"/>
      <c r="BV543" s="223"/>
      <c r="BW543" s="221"/>
      <c r="BX543" s="249"/>
      <c r="BY543" s="94"/>
      <c r="BZ543" s="94"/>
      <c r="CA543" s="108"/>
      <c r="CB543" s="236"/>
      <c r="CC543" s="94"/>
      <c r="CD543" s="268" t="s">
        <v>293</v>
      </c>
      <c r="CE543" s="237">
        <v>44827</v>
      </c>
      <c r="CF543" s="62" t="s">
        <v>6257</v>
      </c>
      <c r="CG543" s="62" t="s">
        <v>6257</v>
      </c>
      <c r="CH543" s="62" t="s">
        <v>6257</v>
      </c>
      <c r="CI543" s="234">
        <v>0</v>
      </c>
      <c r="CJ543" s="235" t="str">
        <f t="shared" si="77"/>
        <v>SIN AVANCE</v>
      </c>
      <c r="CK543" s="223">
        <f t="shared" si="74"/>
        <v>215</v>
      </c>
      <c r="CL543" s="221" t="str">
        <f t="shared" si="75"/>
        <v>CON TIEMPO</v>
      </c>
      <c r="CM543" s="249">
        <v>44874</v>
      </c>
      <c r="CN543" s="94" t="s">
        <v>6242</v>
      </c>
      <c r="CO543" s="94" t="s">
        <v>409</v>
      </c>
      <c r="CP543" s="108" t="s">
        <v>5836</v>
      </c>
      <c r="CQ543" s="236" t="s">
        <v>293</v>
      </c>
      <c r="CR543" s="105" t="s">
        <v>390</v>
      </c>
      <c r="CS543" s="249">
        <v>44963</v>
      </c>
      <c r="CT543" s="66" t="s">
        <v>6411</v>
      </c>
      <c r="CU543" s="66" t="s">
        <v>6412</v>
      </c>
      <c r="CV543" s="495"/>
      <c r="CW543" s="21">
        <v>1</v>
      </c>
      <c r="CX543" s="235" t="str">
        <f t="shared" si="78"/>
        <v>CUMPLIMIENTO TOTAL</v>
      </c>
      <c r="CY543" s="223">
        <f t="shared" si="79"/>
        <v>215</v>
      </c>
      <c r="CZ543" s="241" t="str">
        <f t="shared" si="80"/>
        <v>POR VENCER</v>
      </c>
      <c r="DA543" s="443">
        <v>44970</v>
      </c>
      <c r="DB543" s="97" t="s">
        <v>6413</v>
      </c>
      <c r="DC543" s="127" t="s">
        <v>732</v>
      </c>
      <c r="DD543" s="128">
        <v>1</v>
      </c>
      <c r="DE543" s="97" t="s">
        <v>294</v>
      </c>
      <c r="DF543" s="111"/>
    </row>
    <row r="544" spans="1:110" s="141" customFormat="1" ht="24.75" hidden="1" customHeight="1">
      <c r="A544" s="252">
        <v>534</v>
      </c>
      <c r="B544" s="273" t="s">
        <v>6217</v>
      </c>
      <c r="C544" s="273" t="s">
        <v>6218</v>
      </c>
      <c r="D544" s="213" t="s">
        <v>6219</v>
      </c>
      <c r="E544" s="341"/>
      <c r="F544" s="253" t="s">
        <v>634</v>
      </c>
      <c r="G544" s="346" t="s">
        <v>266</v>
      </c>
      <c r="H544" s="807" t="s">
        <v>338</v>
      </c>
      <c r="I544" s="346" t="s">
        <v>6401</v>
      </c>
      <c r="J544" s="215" t="s">
        <v>637</v>
      </c>
      <c r="K544" s="398" t="s">
        <v>638</v>
      </c>
      <c r="L544" s="398" t="s">
        <v>639</v>
      </c>
      <c r="M544" s="216" t="s">
        <v>640</v>
      </c>
      <c r="N544" s="398" t="s">
        <v>641</v>
      </c>
      <c r="O544" s="213" t="s">
        <v>24</v>
      </c>
      <c r="P544" s="213" t="s">
        <v>44</v>
      </c>
      <c r="Q544" s="213" t="s">
        <v>404</v>
      </c>
      <c r="R544" s="273" t="s">
        <v>6223</v>
      </c>
      <c r="S544" s="213" t="s">
        <v>6414</v>
      </c>
      <c r="T544" s="345" t="s">
        <v>6403</v>
      </c>
      <c r="U544" s="735">
        <v>90</v>
      </c>
      <c r="V544" s="735">
        <v>2022</v>
      </c>
      <c r="W544" s="213" t="s">
        <v>6404</v>
      </c>
      <c r="X544" s="61" t="s">
        <v>6405</v>
      </c>
      <c r="Y544" s="344" t="s">
        <v>6415</v>
      </c>
      <c r="Z544" s="840" t="s">
        <v>6416</v>
      </c>
      <c r="AA544" s="345">
        <v>2</v>
      </c>
      <c r="AB544" s="273" t="s">
        <v>6417</v>
      </c>
      <c r="AC544" s="273" t="s">
        <v>6418</v>
      </c>
      <c r="AD544" s="737">
        <v>1</v>
      </c>
      <c r="AE544" s="373" t="s">
        <v>6419</v>
      </c>
      <c r="AF544" s="374">
        <v>44834</v>
      </c>
      <c r="AG544" s="374">
        <v>45046</v>
      </c>
      <c r="AH544" s="257"/>
      <c r="AI544" s="213" t="s">
        <v>309</v>
      </c>
      <c r="AJ544" s="213" t="s">
        <v>309</v>
      </c>
      <c r="AK544" s="213">
        <f t="shared" si="76"/>
        <v>335</v>
      </c>
      <c r="AL544" s="278"/>
      <c r="AM544" s="316"/>
      <c r="AN544" s="316"/>
      <c r="AO544" s="316"/>
      <c r="AP544" s="317"/>
      <c r="AQ544" s="213"/>
      <c r="AR544" s="223"/>
      <c r="AS544" s="279"/>
      <c r="AT544" s="262"/>
      <c r="AU544" s="279"/>
      <c r="AV544" s="221"/>
      <c r="AW544" s="317"/>
      <c r="AX544" s="317"/>
      <c r="AY544" s="279"/>
      <c r="AZ544" s="221"/>
      <c r="BA544" s="225"/>
      <c r="BB544" s="267"/>
      <c r="BC544" s="267"/>
      <c r="BD544" s="267"/>
      <c r="BE544" s="267"/>
      <c r="BF544" s="267"/>
      <c r="BG544" s="213"/>
      <c r="BH544" s="223"/>
      <c r="BI544" s="221"/>
      <c r="BJ544" s="267"/>
      <c r="BK544" s="267"/>
      <c r="BL544" s="267"/>
      <c r="BM544" s="267"/>
      <c r="BN544" s="221"/>
      <c r="BO544" s="267"/>
      <c r="BP544" s="268"/>
      <c r="BQ544" s="62"/>
      <c r="BR544" s="269"/>
      <c r="BS544" s="233"/>
      <c r="BT544" s="234"/>
      <c r="BU544" s="235"/>
      <c r="BV544" s="223"/>
      <c r="BW544" s="221"/>
      <c r="BX544" s="249"/>
      <c r="BY544" s="94"/>
      <c r="BZ544" s="94"/>
      <c r="CA544" s="108"/>
      <c r="CB544" s="236"/>
      <c r="CC544" s="94"/>
      <c r="CD544" s="268" t="s">
        <v>293</v>
      </c>
      <c r="CE544" s="237">
        <v>44827</v>
      </c>
      <c r="CF544" s="62" t="s">
        <v>6257</v>
      </c>
      <c r="CG544" s="62" t="s">
        <v>6257</v>
      </c>
      <c r="CH544" s="62" t="s">
        <v>6257</v>
      </c>
      <c r="CI544" s="234">
        <v>0</v>
      </c>
      <c r="CJ544" s="235" t="str">
        <f t="shared" si="77"/>
        <v>SIN AVANCE</v>
      </c>
      <c r="CK544" s="223">
        <f t="shared" si="74"/>
        <v>335</v>
      </c>
      <c r="CL544" s="221" t="str">
        <f t="shared" si="75"/>
        <v>CON TIEMPO</v>
      </c>
      <c r="CM544" s="249">
        <v>44874</v>
      </c>
      <c r="CN544" s="94" t="s">
        <v>6242</v>
      </c>
      <c r="CO544" s="94" t="s">
        <v>409</v>
      </c>
      <c r="CP544" s="108" t="s">
        <v>5836</v>
      </c>
      <c r="CQ544" s="236" t="s">
        <v>293</v>
      </c>
      <c r="CR544" s="105" t="s">
        <v>390</v>
      </c>
      <c r="CS544" s="249">
        <v>44963</v>
      </c>
      <c r="CT544" s="17" t="s">
        <v>6420</v>
      </c>
      <c r="CU544" s="17"/>
      <c r="CV544" s="495"/>
      <c r="CW544" s="21">
        <v>0</v>
      </c>
      <c r="CX544" s="235" t="str">
        <f t="shared" si="78"/>
        <v>SIN AVANCE</v>
      </c>
      <c r="CY544" s="223">
        <f t="shared" si="79"/>
        <v>335</v>
      </c>
      <c r="CZ544" s="241" t="str">
        <f t="shared" si="80"/>
        <v>POR VENCER</v>
      </c>
      <c r="DA544" s="443">
        <v>44970</v>
      </c>
      <c r="DB544" s="97" t="s">
        <v>6421</v>
      </c>
      <c r="DC544" s="127" t="s">
        <v>732</v>
      </c>
      <c r="DD544" s="128">
        <v>0</v>
      </c>
      <c r="DE544" s="444" t="s">
        <v>293</v>
      </c>
      <c r="DF544" s="111"/>
    </row>
    <row r="545" spans="1:449" s="340" customFormat="1" ht="118.5" hidden="1" customHeight="1">
      <c r="A545" s="252">
        <v>535</v>
      </c>
      <c r="B545" s="273" t="s">
        <v>6217</v>
      </c>
      <c r="C545" s="273" t="s">
        <v>6218</v>
      </c>
      <c r="D545" s="213" t="s">
        <v>6219</v>
      </c>
      <c r="E545" s="341"/>
      <c r="F545" s="253" t="s">
        <v>634</v>
      </c>
      <c r="G545" s="346" t="s">
        <v>266</v>
      </c>
      <c r="H545" s="807" t="s">
        <v>338</v>
      </c>
      <c r="I545" s="346" t="s">
        <v>6401</v>
      </c>
      <c r="J545" s="215" t="s">
        <v>637</v>
      </c>
      <c r="K545" s="398" t="s">
        <v>638</v>
      </c>
      <c r="L545" s="398" t="s">
        <v>639</v>
      </c>
      <c r="M545" s="216" t="s">
        <v>640</v>
      </c>
      <c r="N545" s="398" t="s">
        <v>641</v>
      </c>
      <c r="O545" s="213" t="s">
        <v>24</v>
      </c>
      <c r="P545" s="213" t="s">
        <v>44</v>
      </c>
      <c r="Q545" s="213" t="s">
        <v>404</v>
      </c>
      <c r="R545" s="273" t="s">
        <v>6223</v>
      </c>
      <c r="S545" s="213" t="s">
        <v>6422</v>
      </c>
      <c r="T545" s="345" t="s">
        <v>6403</v>
      </c>
      <c r="U545" s="735">
        <v>90</v>
      </c>
      <c r="V545" s="735">
        <v>2022</v>
      </c>
      <c r="W545" s="213" t="s">
        <v>6404</v>
      </c>
      <c r="X545" s="61" t="s">
        <v>6405</v>
      </c>
      <c r="Y545" s="344" t="s">
        <v>6423</v>
      </c>
      <c r="Z545" s="840" t="s">
        <v>6424</v>
      </c>
      <c r="AA545" s="345">
        <v>3</v>
      </c>
      <c r="AB545" s="831" t="s">
        <v>6425</v>
      </c>
      <c r="AC545" s="831" t="s">
        <v>6426</v>
      </c>
      <c r="AD545" s="737">
        <v>1</v>
      </c>
      <c r="AE545" s="373" t="s">
        <v>6427</v>
      </c>
      <c r="AF545" s="374">
        <v>44834</v>
      </c>
      <c r="AG545" s="374">
        <v>45077</v>
      </c>
      <c r="AH545" s="257"/>
      <c r="AI545" s="213" t="s">
        <v>309</v>
      </c>
      <c r="AJ545" s="213" t="s">
        <v>309</v>
      </c>
      <c r="AK545" s="213">
        <f t="shared" si="76"/>
        <v>366</v>
      </c>
      <c r="AL545" s="278"/>
      <c r="AM545" s="316"/>
      <c r="AN545" s="316"/>
      <c r="AO545" s="316"/>
      <c r="AP545" s="317"/>
      <c r="AQ545" s="213"/>
      <c r="AR545" s="223"/>
      <c r="AS545" s="279"/>
      <c r="AT545" s="262"/>
      <c r="AU545" s="279"/>
      <c r="AV545" s="221"/>
      <c r="AW545" s="317"/>
      <c r="AX545" s="317"/>
      <c r="AY545" s="279"/>
      <c r="AZ545" s="221"/>
      <c r="BA545" s="225"/>
      <c r="BB545" s="267"/>
      <c r="BC545" s="267"/>
      <c r="BD545" s="267"/>
      <c r="BE545" s="267"/>
      <c r="BF545" s="267"/>
      <c r="BG545" s="213"/>
      <c r="BH545" s="223"/>
      <c r="BI545" s="221"/>
      <c r="BJ545" s="267"/>
      <c r="BK545" s="267"/>
      <c r="BL545" s="267"/>
      <c r="BM545" s="267"/>
      <c r="BN545" s="221"/>
      <c r="BO545" s="267"/>
      <c r="BP545" s="268"/>
      <c r="BQ545" s="62"/>
      <c r="BR545" s="269"/>
      <c r="BS545" s="233"/>
      <c r="BT545" s="234"/>
      <c r="BU545" s="235"/>
      <c r="BV545" s="223"/>
      <c r="BW545" s="221"/>
      <c r="BX545" s="249"/>
      <c r="BY545" s="94"/>
      <c r="BZ545" s="94"/>
      <c r="CA545" s="108"/>
      <c r="CB545" s="236"/>
      <c r="CC545" s="94"/>
      <c r="CD545" s="268" t="s">
        <v>293</v>
      </c>
      <c r="CE545" s="237">
        <v>44827</v>
      </c>
      <c r="CF545" s="62" t="s">
        <v>6257</v>
      </c>
      <c r="CG545" s="62" t="s">
        <v>6257</v>
      </c>
      <c r="CH545" s="62" t="s">
        <v>6257</v>
      </c>
      <c r="CI545" s="234">
        <v>0</v>
      </c>
      <c r="CJ545" s="235" t="str">
        <f t="shared" si="77"/>
        <v>SIN AVANCE</v>
      </c>
      <c r="CK545" s="223">
        <f t="shared" si="74"/>
        <v>366</v>
      </c>
      <c r="CL545" s="221" t="str">
        <f t="shared" si="75"/>
        <v>CON TIEMPO</v>
      </c>
      <c r="CM545" s="249">
        <v>44874</v>
      </c>
      <c r="CN545" s="94" t="s">
        <v>6242</v>
      </c>
      <c r="CO545" s="94" t="s">
        <v>409</v>
      </c>
      <c r="CP545" s="108" t="s">
        <v>5836</v>
      </c>
      <c r="CQ545" s="236" t="s">
        <v>293</v>
      </c>
      <c r="CR545" s="105" t="s">
        <v>390</v>
      </c>
      <c r="CS545" s="249">
        <v>44963</v>
      </c>
      <c r="CT545" s="17" t="s">
        <v>6420</v>
      </c>
      <c r="CU545" s="17"/>
      <c r="CV545" s="495"/>
      <c r="CW545" s="21">
        <v>0</v>
      </c>
      <c r="CX545" s="235" t="str">
        <f t="shared" si="78"/>
        <v>SIN AVANCE</v>
      </c>
      <c r="CY545" s="223">
        <f t="shared" si="79"/>
        <v>366</v>
      </c>
      <c r="CZ545" s="241" t="str">
        <f t="shared" si="80"/>
        <v>POR VENCER</v>
      </c>
      <c r="DA545" s="443">
        <v>44970</v>
      </c>
      <c r="DB545" s="97" t="s">
        <v>6421</v>
      </c>
      <c r="DC545" s="127" t="s">
        <v>732</v>
      </c>
      <c r="DD545" s="128">
        <v>0</v>
      </c>
      <c r="DE545" s="444" t="s">
        <v>293</v>
      </c>
      <c r="DF545" s="111"/>
      <c r="DG545" s="141"/>
      <c r="DH545" s="141"/>
      <c r="DI545" s="141"/>
      <c r="DJ545" s="141"/>
      <c r="DK545" s="141"/>
      <c r="DL545" s="141"/>
      <c r="DM545" s="141"/>
      <c r="DN545" s="141"/>
      <c r="DO545" s="141"/>
      <c r="DP545" s="141"/>
      <c r="DQ545" s="141"/>
      <c r="DR545" s="141"/>
      <c r="DS545" s="141"/>
      <c r="DT545" s="141"/>
      <c r="DU545" s="141"/>
      <c r="DV545" s="141"/>
      <c r="DW545" s="141"/>
      <c r="DX545" s="141"/>
      <c r="DY545" s="141"/>
      <c r="DZ545" s="141"/>
      <c r="EA545" s="141"/>
      <c r="EB545" s="141"/>
      <c r="EC545" s="141"/>
      <c r="ED545" s="141"/>
      <c r="EE545" s="141"/>
      <c r="EF545" s="141"/>
      <c r="EG545" s="141"/>
      <c r="EH545" s="141"/>
      <c r="EI545" s="141"/>
      <c r="EJ545" s="141"/>
      <c r="EK545" s="141"/>
      <c r="EL545" s="141"/>
      <c r="EM545" s="141"/>
      <c r="EN545" s="141"/>
      <c r="EO545" s="141"/>
      <c r="EP545" s="141"/>
      <c r="EQ545" s="141"/>
      <c r="ER545" s="141"/>
      <c r="ES545" s="141"/>
      <c r="ET545" s="141"/>
      <c r="EU545" s="141"/>
      <c r="EV545" s="141"/>
      <c r="EW545" s="141"/>
      <c r="EX545" s="141"/>
      <c r="EY545" s="141"/>
      <c r="EZ545" s="141"/>
      <c r="FA545" s="141"/>
      <c r="FB545" s="141"/>
      <c r="FC545" s="141"/>
      <c r="FD545" s="141"/>
      <c r="FE545" s="141"/>
      <c r="FF545" s="141"/>
      <c r="FG545" s="141"/>
      <c r="FH545" s="141"/>
      <c r="FI545" s="141"/>
      <c r="FJ545" s="141"/>
      <c r="FK545" s="141"/>
      <c r="FL545" s="141"/>
      <c r="FM545" s="141"/>
      <c r="FN545" s="141"/>
      <c r="FO545" s="141"/>
      <c r="FP545" s="141"/>
      <c r="FQ545" s="141"/>
      <c r="FR545" s="141"/>
      <c r="FS545" s="141"/>
      <c r="FT545" s="141"/>
      <c r="FU545" s="141"/>
      <c r="FV545" s="141"/>
      <c r="FW545" s="141"/>
      <c r="FX545" s="141"/>
      <c r="FY545" s="141"/>
      <c r="FZ545" s="141"/>
      <c r="GA545" s="141"/>
      <c r="GB545" s="141"/>
      <c r="GC545" s="141"/>
      <c r="GD545" s="141"/>
      <c r="GE545" s="141"/>
      <c r="GF545" s="141"/>
      <c r="GG545" s="141"/>
      <c r="GH545" s="141"/>
      <c r="GI545" s="141"/>
      <c r="GJ545" s="141"/>
      <c r="GK545" s="141"/>
      <c r="GL545" s="141"/>
      <c r="GM545" s="141"/>
      <c r="GN545" s="141"/>
      <c r="GO545" s="141"/>
      <c r="GP545" s="141"/>
      <c r="GQ545" s="141"/>
      <c r="GR545" s="141"/>
      <c r="GS545" s="141"/>
      <c r="GT545" s="141"/>
      <c r="GU545" s="141"/>
      <c r="GV545" s="141"/>
      <c r="GW545" s="141"/>
      <c r="GX545" s="141"/>
      <c r="GY545" s="141"/>
      <c r="GZ545" s="141"/>
      <c r="HA545" s="141"/>
      <c r="HB545" s="141"/>
      <c r="HC545" s="141"/>
      <c r="HD545" s="141"/>
      <c r="HE545" s="141"/>
      <c r="HF545" s="141"/>
      <c r="HG545" s="141"/>
      <c r="HH545" s="141"/>
      <c r="HI545" s="141"/>
      <c r="HJ545" s="141"/>
      <c r="HK545" s="141"/>
      <c r="HL545" s="141"/>
      <c r="HM545" s="141"/>
      <c r="HN545" s="141"/>
      <c r="HO545" s="141"/>
      <c r="HP545" s="141"/>
      <c r="HQ545" s="141"/>
      <c r="HR545" s="141"/>
      <c r="HS545" s="141"/>
      <c r="HT545" s="141"/>
      <c r="HU545" s="141"/>
      <c r="HV545" s="141"/>
      <c r="HW545" s="141"/>
      <c r="HX545" s="141"/>
      <c r="HY545" s="141"/>
      <c r="HZ545" s="141"/>
      <c r="IA545" s="141"/>
      <c r="IB545" s="141"/>
      <c r="IC545" s="141"/>
      <c r="ID545" s="141"/>
      <c r="IE545" s="141"/>
      <c r="IF545" s="141"/>
      <c r="IG545" s="141"/>
      <c r="IH545" s="141"/>
      <c r="II545" s="141"/>
      <c r="IJ545" s="141"/>
      <c r="IK545" s="141"/>
      <c r="IL545" s="141"/>
      <c r="IM545" s="141"/>
      <c r="IN545" s="141"/>
      <c r="IO545" s="141"/>
      <c r="IP545" s="141"/>
      <c r="IQ545" s="141"/>
      <c r="IR545" s="141"/>
      <c r="IS545" s="141"/>
      <c r="IT545" s="141"/>
      <c r="IU545" s="141"/>
      <c r="IV545" s="141"/>
      <c r="IW545" s="141"/>
      <c r="IX545" s="141"/>
      <c r="IY545" s="141"/>
      <c r="IZ545" s="141"/>
      <c r="JA545" s="141"/>
      <c r="JB545" s="141"/>
      <c r="JC545" s="141"/>
      <c r="JD545" s="141"/>
      <c r="JE545" s="141"/>
      <c r="JF545" s="141"/>
      <c r="JG545" s="141"/>
      <c r="JH545" s="141"/>
      <c r="JI545" s="141"/>
      <c r="JJ545" s="141"/>
      <c r="JK545" s="141"/>
      <c r="JL545" s="141"/>
      <c r="JM545" s="141"/>
      <c r="JN545" s="141"/>
      <c r="JO545" s="141"/>
      <c r="JP545" s="141"/>
      <c r="JQ545" s="141"/>
      <c r="JR545" s="141"/>
      <c r="JS545" s="141"/>
      <c r="JT545" s="141"/>
      <c r="JU545" s="141"/>
      <c r="JV545" s="141"/>
      <c r="JW545" s="141"/>
      <c r="JX545" s="141"/>
      <c r="JY545" s="141"/>
      <c r="JZ545" s="141"/>
      <c r="KA545" s="141"/>
      <c r="KB545" s="141"/>
      <c r="KC545" s="141"/>
      <c r="KD545" s="141"/>
      <c r="KE545" s="141"/>
      <c r="KF545" s="141"/>
      <c r="KG545" s="141"/>
      <c r="KH545" s="141"/>
      <c r="KI545" s="141"/>
      <c r="KJ545" s="141"/>
      <c r="KK545" s="141"/>
      <c r="KL545" s="141"/>
      <c r="KM545" s="141"/>
      <c r="KN545" s="141"/>
      <c r="KO545" s="141"/>
      <c r="KP545" s="141"/>
      <c r="KQ545" s="141"/>
      <c r="KR545" s="141"/>
      <c r="KS545" s="141"/>
      <c r="KT545" s="141"/>
      <c r="KU545" s="141"/>
      <c r="KV545" s="141"/>
      <c r="KW545" s="141"/>
      <c r="KX545" s="141"/>
      <c r="KY545" s="141"/>
      <c r="KZ545" s="141"/>
      <c r="LA545" s="141"/>
      <c r="LB545" s="141"/>
      <c r="LC545" s="141"/>
      <c r="LD545" s="141"/>
      <c r="LE545" s="141"/>
      <c r="LF545" s="141"/>
      <c r="LG545" s="141"/>
      <c r="LH545" s="141"/>
      <c r="LI545" s="141"/>
      <c r="LJ545" s="141"/>
      <c r="LK545" s="141"/>
      <c r="LL545" s="141"/>
      <c r="LM545" s="141"/>
      <c r="LN545" s="141"/>
      <c r="LO545" s="141"/>
      <c r="LP545" s="141"/>
      <c r="LQ545" s="141"/>
      <c r="LR545" s="141"/>
      <c r="LS545" s="141"/>
      <c r="LT545" s="141"/>
      <c r="LU545" s="141"/>
      <c r="LV545" s="141"/>
      <c r="LW545" s="141"/>
      <c r="LX545" s="141"/>
      <c r="LY545" s="141"/>
      <c r="LZ545" s="141"/>
      <c r="MA545" s="141"/>
      <c r="MB545" s="141"/>
      <c r="MC545" s="141"/>
      <c r="MD545" s="141"/>
      <c r="ME545" s="141"/>
      <c r="MF545" s="141"/>
      <c r="MG545" s="141"/>
      <c r="MH545" s="141"/>
      <c r="MI545" s="141"/>
      <c r="MJ545" s="141"/>
      <c r="MK545" s="141"/>
      <c r="ML545" s="141"/>
      <c r="MM545" s="141"/>
      <c r="MN545" s="141"/>
      <c r="MO545" s="141"/>
      <c r="MP545" s="141"/>
      <c r="MQ545" s="141"/>
      <c r="MR545" s="141"/>
      <c r="MS545" s="141"/>
      <c r="MT545" s="141"/>
      <c r="MU545" s="141"/>
      <c r="MV545" s="141"/>
      <c r="MW545" s="141"/>
      <c r="MX545" s="141"/>
      <c r="MY545" s="141"/>
      <c r="MZ545" s="141"/>
      <c r="NA545" s="141"/>
      <c r="NB545" s="141"/>
      <c r="NC545" s="141"/>
      <c r="ND545" s="141"/>
      <c r="NE545" s="141"/>
      <c r="NF545" s="141"/>
      <c r="NG545" s="141"/>
      <c r="NH545" s="141"/>
      <c r="NI545" s="141"/>
      <c r="NJ545" s="141"/>
      <c r="NK545" s="141"/>
      <c r="NL545" s="141"/>
      <c r="NM545" s="141"/>
      <c r="NN545" s="141"/>
      <c r="NO545" s="141"/>
      <c r="NP545" s="141"/>
      <c r="NQ545" s="141"/>
      <c r="NR545" s="141"/>
      <c r="NS545" s="141"/>
      <c r="NT545" s="141"/>
      <c r="NU545" s="141"/>
      <c r="NV545" s="141"/>
      <c r="NW545" s="141"/>
      <c r="NX545" s="141"/>
      <c r="NY545" s="141"/>
      <c r="NZ545" s="141"/>
      <c r="OA545" s="141"/>
      <c r="OB545" s="141"/>
      <c r="OC545" s="141"/>
      <c r="OD545" s="141"/>
      <c r="OE545" s="141"/>
      <c r="OF545" s="141"/>
      <c r="OG545" s="141"/>
      <c r="OH545" s="141"/>
      <c r="OI545" s="141"/>
      <c r="OJ545" s="141"/>
      <c r="OK545" s="141"/>
      <c r="OL545" s="141"/>
      <c r="OM545" s="141"/>
      <c r="ON545" s="141"/>
      <c r="OO545" s="141"/>
      <c r="OP545" s="141"/>
      <c r="OQ545" s="141"/>
      <c r="OR545" s="141"/>
      <c r="OS545" s="141"/>
      <c r="OT545" s="141"/>
      <c r="OU545" s="141"/>
      <c r="OV545" s="141"/>
      <c r="OW545" s="141"/>
      <c r="OX545" s="141"/>
      <c r="OY545" s="141"/>
      <c r="OZ545" s="141"/>
      <c r="PA545" s="141"/>
      <c r="PB545" s="141"/>
      <c r="PC545" s="141"/>
      <c r="PD545" s="141"/>
      <c r="PE545" s="141"/>
      <c r="PF545" s="141"/>
      <c r="PG545" s="141"/>
      <c r="PH545" s="141"/>
      <c r="PI545" s="141"/>
      <c r="PJ545" s="141"/>
      <c r="PK545" s="141"/>
      <c r="PL545" s="141"/>
      <c r="PM545" s="141"/>
      <c r="PN545" s="141"/>
      <c r="PO545" s="141"/>
      <c r="PP545" s="141"/>
      <c r="PQ545" s="141"/>
      <c r="PR545" s="141"/>
      <c r="PS545" s="141"/>
      <c r="PT545" s="141"/>
      <c r="PU545" s="141"/>
      <c r="PV545" s="141"/>
      <c r="PW545" s="141"/>
      <c r="PX545" s="141"/>
      <c r="PY545" s="141"/>
      <c r="PZ545" s="141"/>
      <c r="QA545" s="141"/>
      <c r="QB545" s="141"/>
      <c r="QC545" s="141"/>
      <c r="QD545" s="141"/>
      <c r="QE545" s="141"/>
      <c r="QF545" s="141"/>
      <c r="QG545" s="141"/>
    </row>
    <row r="546" spans="1:449" s="141" customFormat="1" ht="118.5" hidden="1" customHeight="1">
      <c r="A546" s="252">
        <v>536</v>
      </c>
      <c r="B546" s="273" t="s">
        <v>6217</v>
      </c>
      <c r="C546" s="273" t="s">
        <v>6218</v>
      </c>
      <c r="D546" s="213" t="s">
        <v>6219</v>
      </c>
      <c r="E546" s="341"/>
      <c r="F546" s="253" t="s">
        <v>634</v>
      </c>
      <c r="G546" s="346" t="s">
        <v>266</v>
      </c>
      <c r="H546" s="807" t="s">
        <v>338</v>
      </c>
      <c r="I546" s="346" t="s">
        <v>6401</v>
      </c>
      <c r="J546" s="215" t="s">
        <v>637</v>
      </c>
      <c r="K546" s="398" t="s">
        <v>638</v>
      </c>
      <c r="L546" s="398" t="s">
        <v>639</v>
      </c>
      <c r="M546" s="216" t="s">
        <v>640</v>
      </c>
      <c r="N546" s="398" t="s">
        <v>641</v>
      </c>
      <c r="O546" s="213" t="s">
        <v>596</v>
      </c>
      <c r="P546" s="213" t="s">
        <v>3442</v>
      </c>
      <c r="Q546" s="213" t="s">
        <v>404</v>
      </c>
      <c r="R546" s="273" t="s">
        <v>6223</v>
      </c>
      <c r="S546" s="213" t="s">
        <v>6428</v>
      </c>
      <c r="T546" s="371" t="s">
        <v>438</v>
      </c>
      <c r="U546" s="735">
        <v>90</v>
      </c>
      <c r="V546" s="735">
        <v>2022</v>
      </c>
      <c r="W546" s="213" t="s">
        <v>6429</v>
      </c>
      <c r="X546" s="61" t="s">
        <v>6430</v>
      </c>
      <c r="Y546" s="344" t="s">
        <v>6431</v>
      </c>
      <c r="Z546" s="840" t="s">
        <v>6432</v>
      </c>
      <c r="AA546" s="345">
        <v>1</v>
      </c>
      <c r="AB546" s="346" t="s">
        <v>6433</v>
      </c>
      <c r="AC546" s="346" t="s">
        <v>6434</v>
      </c>
      <c r="AD546" s="737">
        <v>1</v>
      </c>
      <c r="AE546" s="373" t="s">
        <v>6435</v>
      </c>
      <c r="AF546" s="374">
        <v>44834</v>
      </c>
      <c r="AG546" s="374">
        <v>45077</v>
      </c>
      <c r="AH546" s="257"/>
      <c r="AI546" s="213" t="s">
        <v>309</v>
      </c>
      <c r="AJ546" s="213" t="s">
        <v>309</v>
      </c>
      <c r="AK546" s="213">
        <f t="shared" si="76"/>
        <v>366</v>
      </c>
      <c r="AL546" s="278"/>
      <c r="AM546" s="316"/>
      <c r="AN546" s="316"/>
      <c r="AO546" s="316"/>
      <c r="AP546" s="317"/>
      <c r="AQ546" s="213"/>
      <c r="AR546" s="223"/>
      <c r="AS546" s="279"/>
      <c r="AT546" s="262"/>
      <c r="AU546" s="279"/>
      <c r="AV546" s="221"/>
      <c r="AW546" s="317"/>
      <c r="AX546" s="317"/>
      <c r="AY546" s="279"/>
      <c r="AZ546" s="221"/>
      <c r="BA546" s="225"/>
      <c r="BB546" s="267"/>
      <c r="BC546" s="267"/>
      <c r="BD546" s="267"/>
      <c r="BE546" s="267"/>
      <c r="BF546" s="267"/>
      <c r="BG546" s="213"/>
      <c r="BH546" s="223"/>
      <c r="BI546" s="221"/>
      <c r="BJ546" s="267"/>
      <c r="BK546" s="267"/>
      <c r="BL546" s="267"/>
      <c r="BM546" s="267"/>
      <c r="BN546" s="221"/>
      <c r="BO546" s="267"/>
      <c r="BP546" s="268"/>
      <c r="BQ546" s="62"/>
      <c r="BR546" s="269"/>
      <c r="BS546" s="233"/>
      <c r="BT546" s="234"/>
      <c r="BU546" s="235"/>
      <c r="BV546" s="223"/>
      <c r="BW546" s="221"/>
      <c r="BX546" s="249"/>
      <c r="BY546" s="94"/>
      <c r="BZ546" s="94"/>
      <c r="CA546" s="108"/>
      <c r="CB546" s="236"/>
      <c r="CC546" s="94"/>
      <c r="CD546" s="268" t="s">
        <v>293</v>
      </c>
      <c r="CE546" s="237">
        <v>44827</v>
      </c>
      <c r="CF546" s="62" t="s">
        <v>6257</v>
      </c>
      <c r="CG546" s="62" t="s">
        <v>6257</v>
      </c>
      <c r="CH546" s="62" t="s">
        <v>6257</v>
      </c>
      <c r="CI546" s="234">
        <v>0</v>
      </c>
      <c r="CJ546" s="235" t="str">
        <f t="shared" si="77"/>
        <v>SIN AVANCE</v>
      </c>
      <c r="CK546" s="223">
        <f t="shared" si="74"/>
        <v>366</v>
      </c>
      <c r="CL546" s="221" t="str">
        <f t="shared" si="75"/>
        <v>CON TIEMPO</v>
      </c>
      <c r="CM546" s="249">
        <v>44874</v>
      </c>
      <c r="CN546" s="94" t="s">
        <v>6242</v>
      </c>
      <c r="CO546" s="94" t="s">
        <v>409</v>
      </c>
      <c r="CP546" s="108" t="s">
        <v>5836</v>
      </c>
      <c r="CQ546" s="236" t="s">
        <v>293</v>
      </c>
      <c r="CR546" s="105" t="s">
        <v>390</v>
      </c>
      <c r="CS546" s="249">
        <v>44963</v>
      </c>
      <c r="CT546" s="17" t="s">
        <v>6420</v>
      </c>
      <c r="CU546" s="17"/>
      <c r="CV546" s="495"/>
      <c r="CW546" s="21">
        <v>0</v>
      </c>
      <c r="CX546" s="235" t="str">
        <f t="shared" si="78"/>
        <v>SIN AVANCE</v>
      </c>
      <c r="CY546" s="223">
        <f t="shared" si="79"/>
        <v>366</v>
      </c>
      <c r="CZ546" s="241" t="str">
        <f t="shared" si="80"/>
        <v>POR VENCER</v>
      </c>
      <c r="DA546" s="443">
        <v>44970</v>
      </c>
      <c r="DB546" s="97" t="s">
        <v>6421</v>
      </c>
      <c r="DC546" s="127" t="s">
        <v>732</v>
      </c>
      <c r="DD546" s="128">
        <v>0</v>
      </c>
      <c r="DE546" s="444" t="s">
        <v>293</v>
      </c>
      <c r="DF546" s="111"/>
    </row>
    <row r="547" spans="1:449" s="141" customFormat="1" ht="118.5" hidden="1" customHeight="1">
      <c r="A547" s="252">
        <v>537</v>
      </c>
      <c r="B547" s="273" t="s">
        <v>6217</v>
      </c>
      <c r="C547" s="273" t="s">
        <v>6218</v>
      </c>
      <c r="D547" s="213" t="s">
        <v>6219</v>
      </c>
      <c r="E547" s="341"/>
      <c r="F547" s="253" t="s">
        <v>634</v>
      </c>
      <c r="G547" s="346" t="s">
        <v>266</v>
      </c>
      <c r="H547" s="807" t="s">
        <v>338</v>
      </c>
      <c r="I547" s="346" t="s">
        <v>6401</v>
      </c>
      <c r="J547" s="215" t="s">
        <v>637</v>
      </c>
      <c r="K547" s="398" t="s">
        <v>638</v>
      </c>
      <c r="L547" s="398" t="s">
        <v>639</v>
      </c>
      <c r="M547" s="216" t="s">
        <v>640</v>
      </c>
      <c r="N547" s="398" t="s">
        <v>641</v>
      </c>
      <c r="O547" s="213" t="s">
        <v>596</v>
      </c>
      <c r="P547" s="213" t="s">
        <v>3442</v>
      </c>
      <c r="Q547" s="213" t="s">
        <v>404</v>
      </c>
      <c r="R547" s="273" t="s">
        <v>6223</v>
      </c>
      <c r="S547" s="213" t="s">
        <v>6436</v>
      </c>
      <c r="T547" s="371" t="s">
        <v>438</v>
      </c>
      <c r="U547" s="735">
        <v>90</v>
      </c>
      <c r="V547" s="735">
        <v>2022</v>
      </c>
      <c r="W547" s="213" t="s">
        <v>6429</v>
      </c>
      <c r="X547" s="61" t="s">
        <v>6430</v>
      </c>
      <c r="Y547" s="344" t="s">
        <v>6431</v>
      </c>
      <c r="Z547" s="840" t="s">
        <v>6437</v>
      </c>
      <c r="AA547" s="345">
        <v>2</v>
      </c>
      <c r="AB547" s="831" t="s">
        <v>6438</v>
      </c>
      <c r="AC547" s="831" t="s">
        <v>6439</v>
      </c>
      <c r="AD547" s="737">
        <v>1</v>
      </c>
      <c r="AE547" s="373" t="s">
        <v>6440</v>
      </c>
      <c r="AF547" s="374">
        <v>44834</v>
      </c>
      <c r="AG547" s="374">
        <v>45169</v>
      </c>
      <c r="AH547" s="257"/>
      <c r="AI547" s="213" t="s">
        <v>309</v>
      </c>
      <c r="AJ547" s="213" t="s">
        <v>309</v>
      </c>
      <c r="AK547" s="213">
        <f t="shared" si="76"/>
        <v>458</v>
      </c>
      <c r="AL547" s="278"/>
      <c r="AM547" s="316"/>
      <c r="AN547" s="316"/>
      <c r="AO547" s="316"/>
      <c r="AP547" s="317"/>
      <c r="AQ547" s="213"/>
      <c r="AR547" s="223"/>
      <c r="AS547" s="279"/>
      <c r="AT547" s="262"/>
      <c r="AU547" s="279"/>
      <c r="AV547" s="221"/>
      <c r="AW547" s="317"/>
      <c r="AX547" s="317"/>
      <c r="AY547" s="279"/>
      <c r="AZ547" s="221"/>
      <c r="BA547" s="225"/>
      <c r="BB547" s="267"/>
      <c r="BC547" s="267"/>
      <c r="BD547" s="267"/>
      <c r="BE547" s="267"/>
      <c r="BF547" s="267"/>
      <c r="BG547" s="213"/>
      <c r="BH547" s="223"/>
      <c r="BI547" s="221"/>
      <c r="BJ547" s="267"/>
      <c r="BK547" s="267"/>
      <c r="BL547" s="267"/>
      <c r="BM547" s="267"/>
      <c r="BN547" s="221"/>
      <c r="BO547" s="267"/>
      <c r="BP547" s="268"/>
      <c r="BQ547" s="62"/>
      <c r="BR547" s="269"/>
      <c r="BS547" s="233"/>
      <c r="BT547" s="234"/>
      <c r="BU547" s="235"/>
      <c r="BV547" s="223"/>
      <c r="BW547" s="221"/>
      <c r="BX547" s="249"/>
      <c r="BY547" s="94"/>
      <c r="BZ547" s="94"/>
      <c r="CA547" s="108"/>
      <c r="CB547" s="236"/>
      <c r="CC547" s="94"/>
      <c r="CD547" s="268" t="s">
        <v>293</v>
      </c>
      <c r="CE547" s="237">
        <v>44827</v>
      </c>
      <c r="CF547" s="62" t="s">
        <v>6257</v>
      </c>
      <c r="CG547" s="62" t="s">
        <v>6257</v>
      </c>
      <c r="CH547" s="62" t="s">
        <v>6257</v>
      </c>
      <c r="CI547" s="234">
        <v>0</v>
      </c>
      <c r="CJ547" s="235" t="str">
        <f t="shared" si="77"/>
        <v>SIN AVANCE</v>
      </c>
      <c r="CK547" s="223">
        <f t="shared" si="74"/>
        <v>458</v>
      </c>
      <c r="CL547" s="221" t="str">
        <f t="shared" si="75"/>
        <v>CON TIEMPO</v>
      </c>
      <c r="CM547" s="249">
        <v>44874</v>
      </c>
      <c r="CN547" s="94" t="s">
        <v>6242</v>
      </c>
      <c r="CO547" s="94" t="s">
        <v>409</v>
      </c>
      <c r="CP547" s="108" t="s">
        <v>5836</v>
      </c>
      <c r="CQ547" s="236" t="s">
        <v>293</v>
      </c>
      <c r="CR547" s="105" t="s">
        <v>390</v>
      </c>
      <c r="CS547" s="249">
        <v>44963</v>
      </c>
      <c r="CT547" s="17" t="s">
        <v>6420</v>
      </c>
      <c r="CU547" s="17"/>
      <c r="CV547" s="495"/>
      <c r="CW547" s="21">
        <v>0</v>
      </c>
      <c r="CX547" s="235" t="str">
        <f t="shared" si="78"/>
        <v>SIN AVANCE</v>
      </c>
      <c r="CY547" s="223">
        <f t="shared" si="79"/>
        <v>458</v>
      </c>
      <c r="CZ547" s="241" t="str">
        <f t="shared" si="80"/>
        <v>POR VENCER</v>
      </c>
      <c r="DA547" s="443">
        <v>44970</v>
      </c>
      <c r="DB547" s="97" t="s">
        <v>6421</v>
      </c>
      <c r="DC547" s="127" t="s">
        <v>732</v>
      </c>
      <c r="DD547" s="128">
        <v>0</v>
      </c>
      <c r="DE547" s="444" t="s">
        <v>293</v>
      </c>
      <c r="DF547" s="111"/>
    </row>
    <row r="548" spans="1:449" s="141" customFormat="1" ht="118.5" hidden="1" customHeight="1">
      <c r="A548" s="252">
        <v>538</v>
      </c>
      <c r="B548" s="273" t="s">
        <v>6217</v>
      </c>
      <c r="C548" s="273" t="s">
        <v>6218</v>
      </c>
      <c r="D548" s="213" t="s">
        <v>6219</v>
      </c>
      <c r="E548" s="341"/>
      <c r="F548" s="253" t="s">
        <v>634</v>
      </c>
      <c r="G548" s="346" t="s">
        <v>266</v>
      </c>
      <c r="H548" s="807" t="s">
        <v>338</v>
      </c>
      <c r="I548" s="346" t="s">
        <v>6401</v>
      </c>
      <c r="J548" s="215" t="s">
        <v>637</v>
      </c>
      <c r="K548" s="398" t="s">
        <v>638</v>
      </c>
      <c r="L548" s="398" t="s">
        <v>639</v>
      </c>
      <c r="M548" s="216" t="s">
        <v>640</v>
      </c>
      <c r="N548" s="398" t="s">
        <v>641</v>
      </c>
      <c r="O548" s="213" t="s">
        <v>596</v>
      </c>
      <c r="P548" s="213" t="s">
        <v>3442</v>
      </c>
      <c r="Q548" s="213" t="s">
        <v>404</v>
      </c>
      <c r="R548" s="273" t="s">
        <v>6223</v>
      </c>
      <c r="S548" s="213" t="s">
        <v>6441</v>
      </c>
      <c r="T548" s="371" t="s">
        <v>438</v>
      </c>
      <c r="U548" s="735">
        <v>90</v>
      </c>
      <c r="V548" s="735">
        <v>2022</v>
      </c>
      <c r="W548" s="213" t="s">
        <v>6442</v>
      </c>
      <c r="X548" s="61" t="s">
        <v>6443</v>
      </c>
      <c r="Y548" s="344" t="s">
        <v>6444</v>
      </c>
      <c r="Z548" s="840" t="s">
        <v>6445</v>
      </c>
      <c r="AA548" s="345">
        <v>3</v>
      </c>
      <c r="AB548" s="346" t="s">
        <v>6446</v>
      </c>
      <c r="AC548" s="346" t="s">
        <v>6447</v>
      </c>
      <c r="AD548" s="737">
        <v>1</v>
      </c>
      <c r="AE548" s="373" t="s">
        <v>6448</v>
      </c>
      <c r="AF548" s="374">
        <v>44834</v>
      </c>
      <c r="AG548" s="374">
        <v>45169</v>
      </c>
      <c r="AH548" s="257"/>
      <c r="AI548" s="213" t="s">
        <v>309</v>
      </c>
      <c r="AJ548" s="213" t="s">
        <v>309</v>
      </c>
      <c r="AK548" s="213">
        <f t="shared" si="76"/>
        <v>458</v>
      </c>
      <c r="AL548" s="278"/>
      <c r="AM548" s="316"/>
      <c r="AN548" s="316"/>
      <c r="AO548" s="316"/>
      <c r="AP548" s="317"/>
      <c r="AQ548" s="213"/>
      <c r="AR548" s="223"/>
      <c r="AS548" s="279"/>
      <c r="AT548" s="262"/>
      <c r="AU548" s="279"/>
      <c r="AV548" s="221"/>
      <c r="AW548" s="317"/>
      <c r="AX548" s="317"/>
      <c r="AY548" s="279"/>
      <c r="AZ548" s="221"/>
      <c r="BA548" s="225"/>
      <c r="BB548" s="267"/>
      <c r="BC548" s="267"/>
      <c r="BD548" s="267"/>
      <c r="BE548" s="267"/>
      <c r="BF548" s="267"/>
      <c r="BG548" s="213"/>
      <c r="BH548" s="223"/>
      <c r="BI548" s="221"/>
      <c r="BJ548" s="267"/>
      <c r="BK548" s="267"/>
      <c r="BL548" s="267"/>
      <c r="BM548" s="267"/>
      <c r="BN548" s="221"/>
      <c r="BO548" s="267"/>
      <c r="BP548" s="268"/>
      <c r="BQ548" s="62"/>
      <c r="BR548" s="269"/>
      <c r="BS548" s="233"/>
      <c r="BT548" s="234"/>
      <c r="BU548" s="235"/>
      <c r="BV548" s="223"/>
      <c r="BW548" s="221"/>
      <c r="BX548" s="249"/>
      <c r="BY548" s="94"/>
      <c r="BZ548" s="94"/>
      <c r="CA548" s="108"/>
      <c r="CB548" s="236"/>
      <c r="CC548" s="94"/>
      <c r="CD548" s="268" t="s">
        <v>293</v>
      </c>
      <c r="CE548" s="237">
        <v>44827</v>
      </c>
      <c r="CF548" s="62" t="s">
        <v>6257</v>
      </c>
      <c r="CG548" s="62" t="s">
        <v>6257</v>
      </c>
      <c r="CH548" s="62" t="s">
        <v>6257</v>
      </c>
      <c r="CI548" s="234">
        <v>0</v>
      </c>
      <c r="CJ548" s="235" t="str">
        <f t="shared" si="77"/>
        <v>SIN AVANCE</v>
      </c>
      <c r="CK548" s="223">
        <f t="shared" si="74"/>
        <v>458</v>
      </c>
      <c r="CL548" s="221" t="str">
        <f t="shared" si="75"/>
        <v>CON TIEMPO</v>
      </c>
      <c r="CM548" s="249">
        <v>44874</v>
      </c>
      <c r="CN548" s="94" t="s">
        <v>6242</v>
      </c>
      <c r="CO548" s="94" t="s">
        <v>409</v>
      </c>
      <c r="CP548" s="108" t="s">
        <v>5836</v>
      </c>
      <c r="CQ548" s="236" t="s">
        <v>293</v>
      </c>
      <c r="CR548" s="105" t="s">
        <v>390</v>
      </c>
      <c r="CS548" s="249">
        <v>44963</v>
      </c>
      <c r="CT548" s="17" t="s">
        <v>6420</v>
      </c>
      <c r="CU548" s="17"/>
      <c r="CV548" s="495"/>
      <c r="CW548" s="21">
        <v>0</v>
      </c>
      <c r="CX548" s="235" t="str">
        <f t="shared" si="78"/>
        <v>SIN AVANCE</v>
      </c>
      <c r="CY548" s="223">
        <f t="shared" si="79"/>
        <v>458</v>
      </c>
      <c r="CZ548" s="241" t="str">
        <f t="shared" si="80"/>
        <v>POR VENCER</v>
      </c>
      <c r="DA548" s="443">
        <v>44970</v>
      </c>
      <c r="DB548" s="97" t="s">
        <v>6421</v>
      </c>
      <c r="DC548" s="127" t="s">
        <v>732</v>
      </c>
      <c r="DD548" s="128">
        <v>0</v>
      </c>
      <c r="DE548" s="444" t="s">
        <v>293</v>
      </c>
      <c r="DF548" s="111"/>
    </row>
    <row r="549" spans="1:449" s="141" customFormat="1" ht="118.5" hidden="1" customHeight="1">
      <c r="A549" s="252">
        <v>541</v>
      </c>
      <c r="B549" s="273" t="s">
        <v>1063</v>
      </c>
      <c r="C549" s="273" t="s">
        <v>593</v>
      </c>
      <c r="D549" s="213" t="s">
        <v>341</v>
      </c>
      <c r="E549" s="341"/>
      <c r="F549" s="255" t="s">
        <v>733</v>
      </c>
      <c r="G549" s="61" t="s">
        <v>593</v>
      </c>
      <c r="H549" s="213" t="s">
        <v>341</v>
      </c>
      <c r="I549" s="61" t="s">
        <v>1063</v>
      </c>
      <c r="J549" s="213" t="s">
        <v>757</v>
      </c>
      <c r="K549" s="213" t="s">
        <v>758</v>
      </c>
      <c r="L549" s="213" t="s">
        <v>639</v>
      </c>
      <c r="M549" s="213" t="s">
        <v>328</v>
      </c>
      <c r="N549" s="213" t="s">
        <v>328</v>
      </c>
      <c r="O549" s="213" t="s">
        <v>756</v>
      </c>
      <c r="P549" s="213" t="s">
        <v>1064</v>
      </c>
      <c r="Q549" s="213" t="s">
        <v>482</v>
      </c>
      <c r="R549" s="213" t="s">
        <v>1065</v>
      </c>
      <c r="S549" s="213" t="s">
        <v>6449</v>
      </c>
      <c r="T549" s="841" t="s">
        <v>6450</v>
      </c>
      <c r="U549" s="213" t="s">
        <v>1068</v>
      </c>
      <c r="V549" s="352">
        <v>2022</v>
      </c>
      <c r="W549" s="213" t="s">
        <v>6451</v>
      </c>
      <c r="X549" s="370" t="s">
        <v>6452</v>
      </c>
      <c r="Y549" s="61" t="s">
        <v>6453</v>
      </c>
      <c r="Z549" s="61" t="s">
        <v>6454</v>
      </c>
      <c r="AA549" s="371">
        <v>1</v>
      </c>
      <c r="AB549" s="273" t="s">
        <v>6455</v>
      </c>
      <c r="AC549" s="273" t="s">
        <v>6456</v>
      </c>
      <c r="AD549" s="372">
        <v>1</v>
      </c>
      <c r="AE549" s="373" t="s">
        <v>6457</v>
      </c>
      <c r="AF549" s="374">
        <v>44743</v>
      </c>
      <c r="AG549" s="374">
        <v>44862</v>
      </c>
      <c r="AH549" s="260">
        <v>44900</v>
      </c>
      <c r="AI549" s="213" t="s">
        <v>309</v>
      </c>
      <c r="AJ549" s="213" t="s">
        <v>309</v>
      </c>
      <c r="AK549" s="213">
        <f t="shared" si="76"/>
        <v>151</v>
      </c>
      <c r="AL549" s="278"/>
      <c r="AM549" s="316"/>
      <c r="AN549" s="316"/>
      <c r="AO549" s="316"/>
      <c r="AP549" s="317"/>
      <c r="AQ549" s="213"/>
      <c r="AR549" s="223"/>
      <c r="AS549" s="279"/>
      <c r="AT549" s="262"/>
      <c r="AU549" s="279"/>
      <c r="AV549" s="221"/>
      <c r="AW549" s="317"/>
      <c r="AX549" s="317"/>
      <c r="AY549" s="279"/>
      <c r="AZ549" s="221"/>
      <c r="BA549" s="225"/>
      <c r="BB549" s="267"/>
      <c r="BC549" s="267"/>
      <c r="BD549" s="267"/>
      <c r="BE549" s="267"/>
      <c r="BF549" s="267"/>
      <c r="BG549" s="213"/>
      <c r="BH549" s="223"/>
      <c r="BI549" s="221"/>
      <c r="BJ549" s="267"/>
      <c r="BK549" s="267"/>
      <c r="BL549" s="267"/>
      <c r="BM549" s="267"/>
      <c r="BN549" s="221"/>
      <c r="BO549" s="267"/>
      <c r="BP549" s="268"/>
      <c r="BQ549" s="62"/>
      <c r="BR549" s="269"/>
      <c r="BS549" s="233"/>
      <c r="BT549" s="234"/>
      <c r="BU549" s="235"/>
      <c r="BV549" s="223"/>
      <c r="BW549" s="221"/>
      <c r="BX549" s="249"/>
      <c r="BY549" s="94"/>
      <c r="BZ549" s="94"/>
      <c r="CA549" s="108"/>
      <c r="CB549" s="268" t="s">
        <v>293</v>
      </c>
      <c r="CC549" s="94"/>
      <c r="CD549" s="268" t="s">
        <v>293</v>
      </c>
      <c r="CE549" s="237">
        <v>44823</v>
      </c>
      <c r="CF549" s="41" t="s">
        <v>6458</v>
      </c>
      <c r="CG549" s="56" t="s">
        <v>6459</v>
      </c>
      <c r="CH549" s="238" t="s">
        <v>1012</v>
      </c>
      <c r="CI549" s="134">
        <v>1</v>
      </c>
      <c r="CJ549" s="235" t="str">
        <f t="shared" si="77"/>
        <v>CUMPLIMIENTO TOTAL</v>
      </c>
      <c r="CK549" s="223">
        <f t="shared" si="74"/>
        <v>151</v>
      </c>
      <c r="CL549" s="221" t="str">
        <f t="shared" si="75"/>
        <v>CON TIEMPO</v>
      </c>
      <c r="CM549" s="270">
        <v>44882</v>
      </c>
      <c r="CN549" s="95" t="s">
        <v>6460</v>
      </c>
      <c r="CO549" s="95" t="s">
        <v>559</v>
      </c>
      <c r="CP549" s="271">
        <v>1</v>
      </c>
      <c r="CQ549" s="236" t="s">
        <v>294</v>
      </c>
      <c r="CR549" s="94"/>
      <c r="CS549" s="239" t="s">
        <v>328</v>
      </c>
      <c r="CT549" s="82" t="s">
        <v>1125</v>
      </c>
      <c r="CU549" s="82" t="s">
        <v>339</v>
      </c>
      <c r="CV549" s="107">
        <v>1</v>
      </c>
      <c r="CW549" s="110">
        <v>1</v>
      </c>
      <c r="CX549" s="235" t="str">
        <f t="shared" si="78"/>
        <v>CUMPLIMIENTO TOTAL</v>
      </c>
      <c r="CY549" s="223" t="str">
        <f t="shared" si="79"/>
        <v>NO APLICA ACCION CERRADA</v>
      </c>
      <c r="CZ549" s="221" t="str">
        <f>(IF(CQ549="CERRADO","NO APLICA ACCION CERRADA",IF(CW549&lt;=0,"VENCIDO",IF(AY549&lt;=$V$5,"POR VENCER","CON TIEMPO"))))</f>
        <v>NO APLICA ACCION CERRADA</v>
      </c>
      <c r="DA549" s="376" t="s">
        <v>328</v>
      </c>
      <c r="DB549" s="377" t="s">
        <v>1125</v>
      </c>
      <c r="DC549" s="377" t="s">
        <v>339</v>
      </c>
      <c r="DD549" s="378">
        <v>1</v>
      </c>
      <c r="DE549" s="97" t="s">
        <v>294</v>
      </c>
      <c r="DF549" s="94"/>
    </row>
    <row r="550" spans="1:449" s="141" customFormat="1" ht="118.5" hidden="1" customHeight="1">
      <c r="A550" s="252">
        <v>544</v>
      </c>
      <c r="B550" s="273" t="s">
        <v>595</v>
      </c>
      <c r="C550" s="273" t="s">
        <v>6461</v>
      </c>
      <c r="D550" s="213" t="s">
        <v>341</v>
      </c>
      <c r="E550" s="341"/>
      <c r="F550" s="346" t="s">
        <v>614</v>
      </c>
      <c r="G550" s="343" t="s">
        <v>593</v>
      </c>
      <c r="H550" s="213" t="s">
        <v>341</v>
      </c>
      <c r="I550" s="343" t="s">
        <v>614</v>
      </c>
      <c r="J550" s="288" t="s">
        <v>1614</v>
      </c>
      <c r="K550" s="395" t="s">
        <v>638</v>
      </c>
      <c r="L550" s="395" t="s">
        <v>639</v>
      </c>
      <c r="M550" s="288" t="s">
        <v>664</v>
      </c>
      <c r="N550" s="395" t="s">
        <v>665</v>
      </c>
      <c r="O550" s="213" t="s">
        <v>26</v>
      </c>
      <c r="P550" s="213" t="s">
        <v>6462</v>
      </c>
      <c r="Q550" s="213" t="s">
        <v>666</v>
      </c>
      <c r="R550" s="213" t="s">
        <v>250</v>
      </c>
      <c r="S550" s="213" t="s">
        <v>6463</v>
      </c>
      <c r="T550" s="371">
        <v>1</v>
      </c>
      <c r="U550" s="273" t="s">
        <v>6464</v>
      </c>
      <c r="V550" s="735">
        <v>2022</v>
      </c>
      <c r="W550" s="213" t="s">
        <v>6465</v>
      </c>
      <c r="X550" s="61" t="s">
        <v>6466</v>
      </c>
      <c r="Y550" s="344" t="s">
        <v>6467</v>
      </c>
      <c r="Z550" s="61" t="s">
        <v>6468</v>
      </c>
      <c r="AA550" s="371">
        <v>1</v>
      </c>
      <c r="AB550" s="273" t="s">
        <v>6469</v>
      </c>
      <c r="AC550" s="273" t="s">
        <v>6470</v>
      </c>
      <c r="AD550" s="605">
        <v>1</v>
      </c>
      <c r="AE550" s="373" t="s">
        <v>6471</v>
      </c>
      <c r="AF550" s="374">
        <v>44743</v>
      </c>
      <c r="AG550" s="374">
        <v>44956</v>
      </c>
      <c r="AH550" s="257"/>
      <c r="AI550" s="213" t="s">
        <v>309</v>
      </c>
      <c r="AJ550" s="213" t="s">
        <v>309</v>
      </c>
      <c r="AK550" s="213">
        <f t="shared" si="76"/>
        <v>245</v>
      </c>
      <c r="AL550" s="278"/>
      <c r="AM550" s="316"/>
      <c r="AN550" s="316"/>
      <c r="AO550" s="316"/>
      <c r="AP550" s="317"/>
      <c r="AQ550" s="213"/>
      <c r="AR550" s="223"/>
      <c r="AS550" s="279"/>
      <c r="AT550" s="262"/>
      <c r="AU550" s="279"/>
      <c r="AV550" s="221"/>
      <c r="AW550" s="317"/>
      <c r="AX550" s="317"/>
      <c r="AY550" s="279"/>
      <c r="AZ550" s="221"/>
      <c r="BA550" s="225"/>
      <c r="BB550" s="267"/>
      <c r="BC550" s="267"/>
      <c r="BD550" s="267"/>
      <c r="BE550" s="267"/>
      <c r="BF550" s="267"/>
      <c r="BG550" s="213"/>
      <c r="BH550" s="223"/>
      <c r="BI550" s="221"/>
      <c r="BJ550" s="267"/>
      <c r="BK550" s="267"/>
      <c r="BL550" s="267"/>
      <c r="BM550" s="267"/>
      <c r="BN550" s="221"/>
      <c r="BO550" s="267"/>
      <c r="BP550" s="268"/>
      <c r="BQ550" s="62"/>
      <c r="BR550" s="269"/>
      <c r="BS550" s="233"/>
      <c r="BT550" s="234"/>
      <c r="BU550" s="235"/>
      <c r="BV550" s="223"/>
      <c r="BW550" s="221"/>
      <c r="BX550" s="249"/>
      <c r="BY550" s="94"/>
      <c r="BZ550" s="94"/>
      <c r="CA550" s="108"/>
      <c r="CB550" s="236" t="s">
        <v>293</v>
      </c>
      <c r="CC550" s="94"/>
      <c r="CD550" s="268" t="s">
        <v>293</v>
      </c>
      <c r="CE550" s="237">
        <v>44818</v>
      </c>
      <c r="CF550" s="26" t="s">
        <v>6472</v>
      </c>
      <c r="CG550" s="43" t="s">
        <v>6473</v>
      </c>
      <c r="CH550" s="238" t="s">
        <v>6474</v>
      </c>
      <c r="CI550" s="842">
        <v>0.33329999999999999</v>
      </c>
      <c r="CJ550" s="235" t="str">
        <f t="shared" si="77"/>
        <v>AVANCE PARCIAL</v>
      </c>
      <c r="CK550" s="223">
        <f t="shared" si="74"/>
        <v>245</v>
      </c>
      <c r="CL550" s="221" t="str">
        <f t="shared" si="75"/>
        <v>CON TIEMPO</v>
      </c>
      <c r="CM550" s="443">
        <v>44880</v>
      </c>
      <c r="CN550" s="82" t="s">
        <v>6475</v>
      </c>
      <c r="CO550" s="105" t="s">
        <v>402</v>
      </c>
      <c r="CP550" s="106">
        <v>0.33329999999999999</v>
      </c>
      <c r="CQ550" s="236" t="s">
        <v>293</v>
      </c>
      <c r="CR550" s="94"/>
      <c r="CS550" s="249">
        <v>44963</v>
      </c>
      <c r="CT550" s="59" t="s">
        <v>6476</v>
      </c>
      <c r="CU550" s="77" t="s">
        <v>6477</v>
      </c>
      <c r="CV550" s="265" t="s">
        <v>776</v>
      </c>
      <c r="CW550" s="129">
        <v>1</v>
      </c>
      <c r="CX550" s="235" t="str">
        <f t="shared" si="78"/>
        <v>CUMPLIMIENTO TOTAL</v>
      </c>
      <c r="CY550" s="223">
        <f t="shared" si="79"/>
        <v>245</v>
      </c>
      <c r="CZ550" s="221" t="str">
        <f>(IF(CQ550="CERRADO","NO APLICA ACCION CERRADA",IF(CY550&lt;=0,"VENCIDO",IF(AY550&lt;=$V$5,"POR VENCER","CON TIEMPO"))))</f>
        <v>POR VENCER</v>
      </c>
      <c r="DA550" s="542">
        <v>44972</v>
      </c>
      <c r="DB550" s="87" t="s">
        <v>6478</v>
      </c>
      <c r="DC550" s="86" t="s">
        <v>1747</v>
      </c>
      <c r="DD550" s="121">
        <v>1</v>
      </c>
      <c r="DE550" s="97" t="s">
        <v>294</v>
      </c>
      <c r="DF550" s="94"/>
    </row>
    <row r="551" spans="1:449" s="141" customFormat="1" ht="118.5" hidden="1" customHeight="1">
      <c r="A551" s="252">
        <v>545</v>
      </c>
      <c r="B551" s="273" t="s">
        <v>595</v>
      </c>
      <c r="C551" s="273" t="s">
        <v>6461</v>
      </c>
      <c r="D551" s="213" t="s">
        <v>341</v>
      </c>
      <c r="E551" s="341"/>
      <c r="F551" s="346" t="s">
        <v>614</v>
      </c>
      <c r="G551" s="343" t="s">
        <v>593</v>
      </c>
      <c r="H551" s="213" t="s">
        <v>341</v>
      </c>
      <c r="I551" s="343" t="s">
        <v>614</v>
      </c>
      <c r="J551" s="288" t="s">
        <v>1614</v>
      </c>
      <c r="K551" s="395" t="s">
        <v>638</v>
      </c>
      <c r="L551" s="395" t="s">
        <v>639</v>
      </c>
      <c r="M551" s="288" t="s">
        <v>664</v>
      </c>
      <c r="N551" s="395" t="s">
        <v>665</v>
      </c>
      <c r="O551" s="213" t="s">
        <v>26</v>
      </c>
      <c r="P551" s="213" t="s">
        <v>3529</v>
      </c>
      <c r="Q551" s="213" t="s">
        <v>666</v>
      </c>
      <c r="R551" s="213" t="s">
        <v>250</v>
      </c>
      <c r="S551" s="213" t="s">
        <v>6479</v>
      </c>
      <c r="T551" s="371">
        <v>2</v>
      </c>
      <c r="U551" s="273" t="s">
        <v>6464</v>
      </c>
      <c r="V551" s="735">
        <v>2022</v>
      </c>
      <c r="W551" s="213" t="s">
        <v>6480</v>
      </c>
      <c r="X551" s="60" t="s">
        <v>6481</v>
      </c>
      <c r="Y551" s="739" t="s">
        <v>6482</v>
      </c>
      <c r="Z551" s="843" t="s">
        <v>6483</v>
      </c>
      <c r="AA551" s="371">
        <v>1</v>
      </c>
      <c r="AB551" s="273" t="s">
        <v>6484</v>
      </c>
      <c r="AC551" s="273" t="s">
        <v>6485</v>
      </c>
      <c r="AD551" s="371">
        <v>1</v>
      </c>
      <c r="AE551" s="373" t="s">
        <v>6486</v>
      </c>
      <c r="AF551" s="374">
        <v>44743</v>
      </c>
      <c r="AG551" s="374">
        <v>44956</v>
      </c>
      <c r="AH551" s="257"/>
      <c r="AI551" s="213" t="s">
        <v>309</v>
      </c>
      <c r="AJ551" s="213" t="s">
        <v>309</v>
      </c>
      <c r="AK551" s="213">
        <f t="shared" si="76"/>
        <v>245</v>
      </c>
      <c r="AL551" s="278"/>
      <c r="AM551" s="316"/>
      <c r="AN551" s="316"/>
      <c r="AO551" s="316"/>
      <c r="AP551" s="317"/>
      <c r="AQ551" s="213"/>
      <c r="AR551" s="223"/>
      <c r="AS551" s="279"/>
      <c r="AT551" s="262"/>
      <c r="AU551" s="279"/>
      <c r="AV551" s="221"/>
      <c r="AW551" s="317"/>
      <c r="AX551" s="317"/>
      <c r="AY551" s="279"/>
      <c r="AZ551" s="221"/>
      <c r="BA551" s="225"/>
      <c r="BB551" s="267"/>
      <c r="BC551" s="267"/>
      <c r="BD551" s="267"/>
      <c r="BE551" s="267"/>
      <c r="BF551" s="267"/>
      <c r="BG551" s="213"/>
      <c r="BH551" s="223"/>
      <c r="BI551" s="221"/>
      <c r="BJ551" s="267"/>
      <c r="BK551" s="267"/>
      <c r="BL551" s="267"/>
      <c r="BM551" s="267"/>
      <c r="BN551" s="221"/>
      <c r="BO551" s="267"/>
      <c r="BP551" s="268"/>
      <c r="BQ551" s="62"/>
      <c r="BR551" s="269"/>
      <c r="BS551" s="233"/>
      <c r="BT551" s="234"/>
      <c r="BU551" s="235"/>
      <c r="BV551" s="223"/>
      <c r="BW551" s="221"/>
      <c r="BX551" s="249"/>
      <c r="BY551" s="94"/>
      <c r="BZ551" s="94"/>
      <c r="CA551" s="108"/>
      <c r="CB551" s="236" t="s">
        <v>293</v>
      </c>
      <c r="CC551" s="94"/>
      <c r="CD551" s="268" t="s">
        <v>293</v>
      </c>
      <c r="CE551" s="237">
        <v>44818</v>
      </c>
      <c r="CF551" s="27" t="s">
        <v>6487</v>
      </c>
      <c r="CG551" s="43" t="s">
        <v>6488</v>
      </c>
      <c r="CH551" s="238" t="s">
        <v>6486</v>
      </c>
      <c r="CI551" s="21">
        <v>0</v>
      </c>
      <c r="CJ551" s="235" t="str">
        <f t="shared" si="77"/>
        <v>SIN AVANCE</v>
      </c>
      <c r="CK551" s="223">
        <f t="shared" si="74"/>
        <v>245</v>
      </c>
      <c r="CL551" s="221" t="str">
        <f t="shared" si="75"/>
        <v>CON TIEMPO</v>
      </c>
      <c r="CM551" s="239">
        <v>44880</v>
      </c>
      <c r="CN551" s="82" t="s">
        <v>6489</v>
      </c>
      <c r="CO551" s="82" t="s">
        <v>402</v>
      </c>
      <c r="CP551" s="107">
        <v>0</v>
      </c>
      <c r="CQ551" s="236" t="s">
        <v>293</v>
      </c>
      <c r="CR551" s="94"/>
      <c r="CS551" s="249">
        <v>44963</v>
      </c>
      <c r="CT551" s="52" t="s">
        <v>6490</v>
      </c>
      <c r="CU551" s="40" t="s">
        <v>6491</v>
      </c>
      <c r="CV551" s="265" t="s">
        <v>776</v>
      </c>
      <c r="CW551" s="129">
        <v>1</v>
      </c>
      <c r="CX551" s="235" t="str">
        <f t="shared" si="78"/>
        <v>CUMPLIMIENTO TOTAL</v>
      </c>
      <c r="CY551" s="223">
        <f t="shared" si="79"/>
        <v>245</v>
      </c>
      <c r="CZ551" s="221" t="str">
        <f>(IF(CQ551="CERRADO","NO APLICA ACCION CERRADA",IF(CY551&lt;=0,"VENCIDO",IF(AY551&lt;=$V$5,"POR VENCER","CON TIEMPO"))))</f>
        <v>POR VENCER</v>
      </c>
      <c r="DA551" s="542">
        <v>44972</v>
      </c>
      <c r="DB551" s="87" t="s">
        <v>6492</v>
      </c>
      <c r="DC551" s="86" t="s">
        <v>1747</v>
      </c>
      <c r="DD551" s="130">
        <v>1</v>
      </c>
      <c r="DE551" s="97" t="s">
        <v>294</v>
      </c>
      <c r="DF551" s="94"/>
    </row>
    <row r="552" spans="1:449" s="141" customFormat="1" ht="118.5" hidden="1" customHeight="1">
      <c r="A552" s="252">
        <v>546</v>
      </c>
      <c r="B552" s="273" t="s">
        <v>595</v>
      </c>
      <c r="C552" s="273" t="s">
        <v>6461</v>
      </c>
      <c r="D552" s="213" t="s">
        <v>341</v>
      </c>
      <c r="E552" s="341"/>
      <c r="F552" s="346" t="s">
        <v>614</v>
      </c>
      <c r="G552" s="343" t="s">
        <v>593</v>
      </c>
      <c r="H552" s="213" t="s">
        <v>341</v>
      </c>
      <c r="I552" s="343" t="s">
        <v>614</v>
      </c>
      <c r="J552" s="288" t="s">
        <v>1614</v>
      </c>
      <c r="K552" s="395" t="s">
        <v>638</v>
      </c>
      <c r="L552" s="395" t="s">
        <v>639</v>
      </c>
      <c r="M552" s="288" t="s">
        <v>664</v>
      </c>
      <c r="N552" s="395" t="s">
        <v>665</v>
      </c>
      <c r="O552" s="213" t="s">
        <v>26</v>
      </c>
      <c r="P552" s="213" t="s">
        <v>3529</v>
      </c>
      <c r="Q552" s="213" t="s">
        <v>666</v>
      </c>
      <c r="R552" s="213" t="s">
        <v>250</v>
      </c>
      <c r="S552" s="213" t="s">
        <v>6493</v>
      </c>
      <c r="T552" s="371">
        <v>2</v>
      </c>
      <c r="U552" s="273" t="s">
        <v>6464</v>
      </c>
      <c r="V552" s="735">
        <v>2022</v>
      </c>
      <c r="W552" s="213" t="s">
        <v>6480</v>
      </c>
      <c r="X552" s="60" t="s">
        <v>6481</v>
      </c>
      <c r="Y552" s="739" t="s">
        <v>6482</v>
      </c>
      <c r="Z552" s="843" t="s">
        <v>6494</v>
      </c>
      <c r="AA552" s="371">
        <v>2</v>
      </c>
      <c r="AB552" s="273" t="s">
        <v>6495</v>
      </c>
      <c r="AC552" s="273" t="s">
        <v>6496</v>
      </c>
      <c r="AD552" s="605">
        <v>1</v>
      </c>
      <c r="AE552" s="373" t="s">
        <v>6497</v>
      </c>
      <c r="AF552" s="374">
        <v>44743</v>
      </c>
      <c r="AG552" s="374">
        <v>44956</v>
      </c>
      <c r="AH552" s="257"/>
      <c r="AI552" s="213" t="s">
        <v>309</v>
      </c>
      <c r="AJ552" s="213" t="s">
        <v>309</v>
      </c>
      <c r="AK552" s="213">
        <f t="shared" si="76"/>
        <v>245</v>
      </c>
      <c r="AL552" s="278"/>
      <c r="AM552" s="316"/>
      <c r="AN552" s="316"/>
      <c r="AO552" s="316"/>
      <c r="AP552" s="317"/>
      <c r="AQ552" s="213"/>
      <c r="AR552" s="223"/>
      <c r="AS552" s="279"/>
      <c r="AT552" s="262"/>
      <c r="AU552" s="279"/>
      <c r="AV552" s="221"/>
      <c r="AW552" s="317"/>
      <c r="AX552" s="317"/>
      <c r="AY552" s="279"/>
      <c r="AZ552" s="221"/>
      <c r="BA552" s="225"/>
      <c r="BB552" s="267"/>
      <c r="BC552" s="267"/>
      <c r="BD552" s="267"/>
      <c r="BE552" s="267"/>
      <c r="BF552" s="267"/>
      <c r="BG552" s="213"/>
      <c r="BH552" s="223"/>
      <c r="BI552" s="221"/>
      <c r="BJ552" s="267"/>
      <c r="BK552" s="267"/>
      <c r="BL552" s="267"/>
      <c r="BM552" s="267"/>
      <c r="BN552" s="221"/>
      <c r="BO552" s="267"/>
      <c r="BP552" s="268"/>
      <c r="BQ552" s="62"/>
      <c r="BR552" s="269"/>
      <c r="BS552" s="233"/>
      <c r="BT552" s="234"/>
      <c r="BU552" s="235"/>
      <c r="BV552" s="223"/>
      <c r="BW552" s="221"/>
      <c r="BX552" s="249"/>
      <c r="BY552" s="94"/>
      <c r="BZ552" s="94"/>
      <c r="CA552" s="108"/>
      <c r="CB552" s="236" t="s">
        <v>293</v>
      </c>
      <c r="CC552" s="94"/>
      <c r="CD552" s="268" t="s">
        <v>293</v>
      </c>
      <c r="CE552" s="237">
        <v>44818</v>
      </c>
      <c r="CF552" s="26" t="s">
        <v>6498</v>
      </c>
      <c r="CG552" s="43" t="s">
        <v>6499</v>
      </c>
      <c r="CH552" s="571" t="s">
        <v>328</v>
      </c>
      <c r="CI552" s="21">
        <v>1</v>
      </c>
      <c r="CJ552" s="235" t="str">
        <f t="shared" si="77"/>
        <v>CUMPLIMIENTO TOTAL</v>
      </c>
      <c r="CK552" s="223">
        <f t="shared" si="74"/>
        <v>245</v>
      </c>
      <c r="CL552" s="221" t="str">
        <f t="shared" si="75"/>
        <v>CON TIEMPO</v>
      </c>
      <c r="CM552" s="239">
        <v>44880</v>
      </c>
      <c r="CN552" s="82" t="s">
        <v>6500</v>
      </c>
      <c r="CO552" s="82" t="s">
        <v>402</v>
      </c>
      <c r="CP552" s="107">
        <v>0</v>
      </c>
      <c r="CQ552" s="236" t="s">
        <v>293</v>
      </c>
      <c r="CR552" s="94"/>
      <c r="CS552" s="249">
        <v>44963</v>
      </c>
      <c r="CT552" s="59" t="s">
        <v>6501</v>
      </c>
      <c r="CU552" s="43" t="s">
        <v>6502</v>
      </c>
      <c r="CV552" s="265" t="s">
        <v>776</v>
      </c>
      <c r="CW552" s="129">
        <v>1</v>
      </c>
      <c r="CX552" s="235" t="str">
        <f t="shared" si="78"/>
        <v>CUMPLIMIENTO TOTAL</v>
      </c>
      <c r="CY552" s="223">
        <f t="shared" si="79"/>
        <v>245</v>
      </c>
      <c r="CZ552" s="221" t="str">
        <f>(IF(CQ552="CERRADO","NO APLICA ACCION CERRADA",IF(CY552&lt;=0,"VENCIDO",IF(AY552&lt;=$V$5,"POR VENCER","CON TIEMPO"))))</f>
        <v>POR VENCER</v>
      </c>
      <c r="DA552" s="542">
        <v>44972</v>
      </c>
      <c r="DB552" s="87" t="s">
        <v>6503</v>
      </c>
      <c r="DC552" s="86" t="s">
        <v>1747</v>
      </c>
      <c r="DD552" s="130">
        <v>1</v>
      </c>
      <c r="DE552" s="97" t="s">
        <v>294</v>
      </c>
      <c r="DF552" s="94"/>
    </row>
    <row r="553" spans="1:449" ht="118.5" hidden="1" customHeight="1">
      <c r="A553" s="212">
        <v>547</v>
      </c>
      <c r="B553" s="273" t="s">
        <v>595</v>
      </c>
      <c r="C553" s="273" t="s">
        <v>6461</v>
      </c>
      <c r="D553" s="213" t="s">
        <v>341</v>
      </c>
      <c r="E553" s="800"/>
      <c r="F553" s="346" t="s">
        <v>662</v>
      </c>
      <c r="G553" s="343" t="s">
        <v>593</v>
      </c>
      <c r="H553" s="213" t="s">
        <v>341</v>
      </c>
      <c r="I553" s="343" t="s">
        <v>662</v>
      </c>
      <c r="J553" s="288" t="s">
        <v>663</v>
      </c>
      <c r="K553" s="288" t="s">
        <v>638</v>
      </c>
      <c r="L553" s="288" t="s">
        <v>639</v>
      </c>
      <c r="M553" s="288" t="s">
        <v>664</v>
      </c>
      <c r="N553" s="288" t="s">
        <v>665</v>
      </c>
      <c r="O553" s="213" t="s">
        <v>102</v>
      </c>
      <c r="P553" s="213" t="s">
        <v>115</v>
      </c>
      <c r="Q553" s="213" t="s">
        <v>666</v>
      </c>
      <c r="R553" s="213" t="s">
        <v>250</v>
      </c>
      <c r="S553" s="213" t="s">
        <v>6504</v>
      </c>
      <c r="T553" s="735">
        <v>3</v>
      </c>
      <c r="U553" s="273" t="s">
        <v>6464</v>
      </c>
      <c r="V553" s="735">
        <v>2022</v>
      </c>
      <c r="W553" s="213" t="s">
        <v>6505</v>
      </c>
      <c r="X553" s="60" t="s">
        <v>6506</v>
      </c>
      <c r="Y553" s="61" t="s">
        <v>6507</v>
      </c>
      <c r="Z553" s="61" t="s">
        <v>6508</v>
      </c>
      <c r="AA553" s="273">
        <v>1</v>
      </c>
      <c r="AB553" s="273" t="s">
        <v>6509</v>
      </c>
      <c r="AC553" s="273" t="s">
        <v>6510</v>
      </c>
      <c r="AD553" s="273">
        <v>1</v>
      </c>
      <c r="AE553" s="373" t="s">
        <v>6511</v>
      </c>
      <c r="AF553" s="844">
        <v>44743</v>
      </c>
      <c r="AG553" s="844">
        <v>44895</v>
      </c>
      <c r="AH553" s="221"/>
      <c r="AI553" s="213" t="s">
        <v>309</v>
      </c>
      <c r="AJ553" s="213" t="s">
        <v>309</v>
      </c>
      <c r="AK553" s="213">
        <f t="shared" si="76"/>
        <v>184</v>
      </c>
      <c r="AL553" s="278"/>
      <c r="AM553" s="279"/>
      <c r="AN553" s="279"/>
      <c r="AO553" s="279"/>
      <c r="AP553" s="227"/>
      <c r="AQ553" s="213"/>
      <c r="AR553" s="223"/>
      <c r="AS553" s="279"/>
      <c r="AT553" s="220"/>
      <c r="AU553" s="279"/>
      <c r="AV553" s="221"/>
      <c r="AW553" s="227"/>
      <c r="AX553" s="227"/>
      <c r="AY553" s="279"/>
      <c r="AZ553" s="221"/>
      <c r="BA553" s="225"/>
      <c r="BB553" s="36"/>
      <c r="BC553" s="36"/>
      <c r="BD553" s="36"/>
      <c r="BE553" s="36"/>
      <c r="BF553" s="36"/>
      <c r="BG553" s="213"/>
      <c r="BH553" s="223"/>
      <c r="BI553" s="221"/>
      <c r="BJ553" s="36"/>
      <c r="BK553" s="36"/>
      <c r="BL553" s="36"/>
      <c r="BM553" s="36"/>
      <c r="BN553" s="221"/>
      <c r="BO553" s="36"/>
      <c r="BP553" s="231"/>
      <c r="BQ553" s="62"/>
      <c r="BR553" s="232"/>
      <c r="BS553" s="233"/>
      <c r="BT553" s="234"/>
      <c r="BU553" s="235"/>
      <c r="BV553" s="223"/>
      <c r="BW553" s="221"/>
      <c r="BX553" s="140"/>
      <c r="BY553" s="70"/>
      <c r="BZ553" s="70"/>
      <c r="CA553" s="116"/>
      <c r="CB553" s="236" t="s">
        <v>293</v>
      </c>
      <c r="CC553" s="70"/>
      <c r="CD553" s="231" t="s">
        <v>293</v>
      </c>
      <c r="CE553" s="237">
        <v>44823</v>
      </c>
      <c r="CF553" s="26" t="s">
        <v>6512</v>
      </c>
      <c r="CG553" s="27" t="s">
        <v>6513</v>
      </c>
      <c r="CH553" s="238" t="s">
        <v>6514</v>
      </c>
      <c r="CI553" s="134">
        <v>0</v>
      </c>
      <c r="CJ553" s="235" t="str">
        <f t="shared" si="77"/>
        <v>SIN AVANCE</v>
      </c>
      <c r="CK553" s="223">
        <f t="shared" si="74"/>
        <v>184</v>
      </c>
      <c r="CL553" s="221" t="str">
        <f t="shared" si="75"/>
        <v>CON TIEMPO</v>
      </c>
      <c r="CM553" s="239">
        <v>44883</v>
      </c>
      <c r="CN553" s="82" t="s">
        <v>6515</v>
      </c>
      <c r="CO553" s="82" t="s">
        <v>727</v>
      </c>
      <c r="CP553" s="107"/>
      <c r="CQ553" s="236" t="s">
        <v>293</v>
      </c>
      <c r="CR553" s="70"/>
      <c r="CS553" s="140">
        <v>44963</v>
      </c>
      <c r="CT553" s="26" t="s">
        <v>6516</v>
      </c>
      <c r="CU553" s="27" t="s">
        <v>6517</v>
      </c>
      <c r="CV553" s="386" t="s">
        <v>6511</v>
      </c>
      <c r="CW553" s="122">
        <v>0</v>
      </c>
      <c r="CX553" s="235" t="str">
        <f t="shared" si="78"/>
        <v>SIN AVANCE</v>
      </c>
      <c r="CY553" s="223">
        <f t="shared" si="79"/>
        <v>184</v>
      </c>
      <c r="CZ553" s="221" t="str">
        <f>(IF(CQ553="CERRADO","NO APLICA ACCION CERRADA",IF(CY553&lt;=0,"VENCIDO",IF(AY553&lt;=$V$5,"POR VENCER","CON TIEMPO"))))</f>
        <v>POR VENCER</v>
      </c>
      <c r="DA553" s="542">
        <v>44972</v>
      </c>
      <c r="DB553" s="87" t="s">
        <v>6518</v>
      </c>
      <c r="DC553" s="86" t="s">
        <v>1747</v>
      </c>
      <c r="DD553" s="132">
        <v>0.5</v>
      </c>
      <c r="DE553" s="97" t="s">
        <v>387</v>
      </c>
      <c r="DF553" s="70"/>
    </row>
    <row r="554" spans="1:449" ht="118.5" hidden="1" customHeight="1">
      <c r="A554" s="212">
        <v>548</v>
      </c>
      <c r="B554" s="273" t="s">
        <v>595</v>
      </c>
      <c r="C554" s="273" t="s">
        <v>6461</v>
      </c>
      <c r="D554" s="213" t="s">
        <v>341</v>
      </c>
      <c r="E554" s="800"/>
      <c r="F554" s="346" t="s">
        <v>662</v>
      </c>
      <c r="G554" s="343" t="s">
        <v>593</v>
      </c>
      <c r="H554" s="213" t="s">
        <v>341</v>
      </c>
      <c r="I554" s="343" t="s">
        <v>662</v>
      </c>
      <c r="J554" s="288" t="s">
        <v>663</v>
      </c>
      <c r="K554" s="288" t="s">
        <v>638</v>
      </c>
      <c r="L554" s="288" t="s">
        <v>639</v>
      </c>
      <c r="M554" s="288" t="s">
        <v>664</v>
      </c>
      <c r="N554" s="288" t="s">
        <v>665</v>
      </c>
      <c r="O554" s="213" t="s">
        <v>102</v>
      </c>
      <c r="P554" s="213" t="s">
        <v>115</v>
      </c>
      <c r="Q554" s="213" t="s">
        <v>666</v>
      </c>
      <c r="R554" s="213" t="s">
        <v>250</v>
      </c>
      <c r="S554" s="213" t="s">
        <v>6519</v>
      </c>
      <c r="T554" s="735">
        <v>3</v>
      </c>
      <c r="U554" s="273" t="s">
        <v>6464</v>
      </c>
      <c r="V554" s="735">
        <v>2022</v>
      </c>
      <c r="W554" s="213" t="s">
        <v>6505</v>
      </c>
      <c r="X554" s="60" t="s">
        <v>6506</v>
      </c>
      <c r="Y554" s="61" t="s">
        <v>6507</v>
      </c>
      <c r="Z554" s="61" t="s">
        <v>6520</v>
      </c>
      <c r="AA554" s="273">
        <v>2</v>
      </c>
      <c r="AB554" s="273" t="s">
        <v>6521</v>
      </c>
      <c r="AC554" s="273" t="s">
        <v>6522</v>
      </c>
      <c r="AD554" s="276">
        <v>1</v>
      </c>
      <c r="AE554" s="373" t="s">
        <v>6523</v>
      </c>
      <c r="AF554" s="844">
        <v>44743</v>
      </c>
      <c r="AG554" s="844">
        <v>44895</v>
      </c>
      <c r="AH554" s="260">
        <v>44900</v>
      </c>
      <c r="AI554" s="213" t="s">
        <v>309</v>
      </c>
      <c r="AJ554" s="213" t="s">
        <v>309</v>
      </c>
      <c r="AK554" s="213">
        <f t="shared" si="76"/>
        <v>184</v>
      </c>
      <c r="AL554" s="278"/>
      <c r="AM554" s="279"/>
      <c r="AN554" s="279"/>
      <c r="AO554" s="279"/>
      <c r="AP554" s="227"/>
      <c r="AQ554" s="213"/>
      <c r="AR554" s="223"/>
      <c r="AS554" s="279"/>
      <c r="AT554" s="220"/>
      <c r="AU554" s="279"/>
      <c r="AV554" s="221"/>
      <c r="AW554" s="227"/>
      <c r="AX554" s="227"/>
      <c r="AY554" s="279"/>
      <c r="AZ554" s="221"/>
      <c r="BA554" s="225"/>
      <c r="BB554" s="36"/>
      <c r="BC554" s="36"/>
      <c r="BD554" s="36"/>
      <c r="BE554" s="36"/>
      <c r="BF554" s="36"/>
      <c r="BG554" s="213"/>
      <c r="BH554" s="223"/>
      <c r="BI554" s="221"/>
      <c r="BJ554" s="36"/>
      <c r="BK554" s="36"/>
      <c r="BL554" s="36"/>
      <c r="BM554" s="36"/>
      <c r="BN554" s="221"/>
      <c r="BO554" s="36"/>
      <c r="BP554" s="231"/>
      <c r="BQ554" s="62"/>
      <c r="BR554" s="232"/>
      <c r="BS554" s="233"/>
      <c r="BT554" s="234"/>
      <c r="BU554" s="235"/>
      <c r="BV554" s="223"/>
      <c r="BW554" s="221"/>
      <c r="BX554" s="140"/>
      <c r="BY554" s="70"/>
      <c r="BZ554" s="70"/>
      <c r="CA554" s="116"/>
      <c r="CB554" s="236" t="s">
        <v>293</v>
      </c>
      <c r="CC554" s="70"/>
      <c r="CD554" s="231" t="s">
        <v>293</v>
      </c>
      <c r="CE554" s="237">
        <v>44823</v>
      </c>
      <c r="CF554" s="26" t="s">
        <v>6524</v>
      </c>
      <c r="CG554" s="27" t="s">
        <v>6525</v>
      </c>
      <c r="CH554" s="238" t="s">
        <v>3924</v>
      </c>
      <c r="CI554" s="134">
        <v>1</v>
      </c>
      <c r="CJ554" s="235" t="str">
        <f t="shared" si="77"/>
        <v>CUMPLIMIENTO TOTAL</v>
      </c>
      <c r="CK554" s="223">
        <f t="shared" si="74"/>
        <v>184</v>
      </c>
      <c r="CL554" s="221" t="str">
        <f t="shared" si="75"/>
        <v>CON TIEMPO</v>
      </c>
      <c r="CM554" s="239">
        <v>44883</v>
      </c>
      <c r="CN554" s="845" t="s">
        <v>6526</v>
      </c>
      <c r="CO554" s="82" t="s">
        <v>727</v>
      </c>
      <c r="CP554" s="116">
        <v>1</v>
      </c>
      <c r="CQ554" s="236" t="s">
        <v>294</v>
      </c>
      <c r="CR554" s="70"/>
      <c r="CS554" s="239" t="s">
        <v>328</v>
      </c>
      <c r="CT554" s="82" t="s">
        <v>1125</v>
      </c>
      <c r="CU554" s="82" t="s">
        <v>339</v>
      </c>
      <c r="CV554" s="107">
        <v>1</v>
      </c>
      <c r="CW554" s="110">
        <v>1</v>
      </c>
      <c r="CX554" s="235" t="str">
        <f t="shared" si="78"/>
        <v>CUMPLIMIENTO TOTAL</v>
      </c>
      <c r="CY554" s="223" t="str">
        <f t="shared" si="79"/>
        <v>NO APLICA ACCION CERRADA</v>
      </c>
      <c r="CZ554" s="221" t="str">
        <f>(IF(CQ554="CERRADO","NO APLICA ACCION CERRADA",IF(CW554&lt;=0,"VENCIDO",IF(AY554&lt;=$V$5,"POR VENCER","CON TIEMPO"))))</f>
        <v>NO APLICA ACCION CERRADA</v>
      </c>
      <c r="DA554" s="239" t="s">
        <v>328</v>
      </c>
      <c r="DB554" s="82" t="s">
        <v>1125</v>
      </c>
      <c r="DC554" s="82" t="s">
        <v>339</v>
      </c>
      <c r="DD554" s="107">
        <v>1</v>
      </c>
      <c r="DE554" s="97" t="s">
        <v>294</v>
      </c>
      <c r="DF554" s="70"/>
    </row>
    <row r="555" spans="1:449" s="141" customFormat="1" ht="118.5" hidden="1" customHeight="1">
      <c r="A555" s="252">
        <v>549</v>
      </c>
      <c r="B555" s="273" t="s">
        <v>595</v>
      </c>
      <c r="C555" s="273" t="s">
        <v>6461</v>
      </c>
      <c r="D555" s="213" t="s">
        <v>341</v>
      </c>
      <c r="E555" s="341"/>
      <c r="F555" s="346" t="s">
        <v>614</v>
      </c>
      <c r="G555" s="343" t="s">
        <v>593</v>
      </c>
      <c r="H555" s="213" t="s">
        <v>341</v>
      </c>
      <c r="I555" s="343" t="s">
        <v>614</v>
      </c>
      <c r="J555" s="288" t="s">
        <v>1614</v>
      </c>
      <c r="K555" s="395" t="s">
        <v>638</v>
      </c>
      <c r="L555" s="395" t="s">
        <v>639</v>
      </c>
      <c r="M555" s="288" t="s">
        <v>664</v>
      </c>
      <c r="N555" s="395" t="s">
        <v>665</v>
      </c>
      <c r="O555" s="213" t="s">
        <v>26</v>
      </c>
      <c r="P555" s="213" t="s">
        <v>6527</v>
      </c>
      <c r="Q555" s="213" t="s">
        <v>666</v>
      </c>
      <c r="R555" s="213" t="s">
        <v>250</v>
      </c>
      <c r="S555" s="213" t="s">
        <v>6528</v>
      </c>
      <c r="T555" s="735">
        <v>4</v>
      </c>
      <c r="U555" s="273" t="s">
        <v>6464</v>
      </c>
      <c r="V555" s="735">
        <v>2022</v>
      </c>
      <c r="W555" s="213" t="s">
        <v>6529</v>
      </c>
      <c r="X555" s="61" t="s">
        <v>6530</v>
      </c>
      <c r="Y555" s="275" t="s">
        <v>6531</v>
      </c>
      <c r="Z555" s="61" t="s">
        <v>6532</v>
      </c>
      <c r="AA555" s="371">
        <v>1</v>
      </c>
      <c r="AB555" s="273" t="s">
        <v>6533</v>
      </c>
      <c r="AC555" s="273" t="s">
        <v>6534</v>
      </c>
      <c r="AD555" s="371">
        <v>1</v>
      </c>
      <c r="AE555" s="373" t="s">
        <v>6535</v>
      </c>
      <c r="AF555" s="374">
        <v>44743</v>
      </c>
      <c r="AG555" s="374">
        <v>44956</v>
      </c>
      <c r="AH555" s="257"/>
      <c r="AI555" s="213" t="s">
        <v>309</v>
      </c>
      <c r="AJ555" s="213" t="s">
        <v>309</v>
      </c>
      <c r="AK555" s="213">
        <f t="shared" si="76"/>
        <v>245</v>
      </c>
      <c r="AL555" s="278"/>
      <c r="AM555" s="316"/>
      <c r="AN555" s="316"/>
      <c r="AO555" s="316"/>
      <c r="AP555" s="317"/>
      <c r="AQ555" s="213"/>
      <c r="AR555" s="223"/>
      <c r="AS555" s="279"/>
      <c r="AT555" s="262"/>
      <c r="AU555" s="279"/>
      <c r="AV555" s="221"/>
      <c r="AW555" s="317"/>
      <c r="AX555" s="317"/>
      <c r="AY555" s="279"/>
      <c r="AZ555" s="221"/>
      <c r="BA555" s="225"/>
      <c r="BB555" s="267"/>
      <c r="BC555" s="267"/>
      <c r="BD555" s="267"/>
      <c r="BE555" s="267"/>
      <c r="BF555" s="267"/>
      <c r="BG555" s="213"/>
      <c r="BH555" s="223"/>
      <c r="BI555" s="221"/>
      <c r="BJ555" s="267"/>
      <c r="BK555" s="267"/>
      <c r="BL555" s="267"/>
      <c r="BM555" s="267"/>
      <c r="BN555" s="221"/>
      <c r="BO555" s="267"/>
      <c r="BP555" s="268"/>
      <c r="BQ555" s="62"/>
      <c r="BR555" s="269"/>
      <c r="BS555" s="233"/>
      <c r="BT555" s="234"/>
      <c r="BU555" s="235"/>
      <c r="BV555" s="223"/>
      <c r="BW555" s="221"/>
      <c r="BX555" s="249"/>
      <c r="BY555" s="94"/>
      <c r="BZ555" s="94"/>
      <c r="CA555" s="108"/>
      <c r="CB555" s="236" t="s">
        <v>293</v>
      </c>
      <c r="CC555" s="94"/>
      <c r="CD555" s="268" t="s">
        <v>293</v>
      </c>
      <c r="CE555" s="237">
        <v>44818</v>
      </c>
      <c r="CF555" s="27" t="s">
        <v>6536</v>
      </c>
      <c r="CG555" s="43" t="s">
        <v>6537</v>
      </c>
      <c r="CH555" s="20" t="s">
        <v>6535</v>
      </c>
      <c r="CI555" s="21">
        <v>0</v>
      </c>
      <c r="CJ555" s="235" t="str">
        <f t="shared" si="77"/>
        <v>SIN AVANCE</v>
      </c>
      <c r="CK555" s="223">
        <f t="shared" si="74"/>
        <v>245</v>
      </c>
      <c r="CL555" s="221" t="str">
        <f t="shared" si="75"/>
        <v>CON TIEMPO</v>
      </c>
      <c r="CM555" s="239">
        <v>44880</v>
      </c>
      <c r="CN555" s="82" t="s">
        <v>6538</v>
      </c>
      <c r="CO555" s="82" t="s">
        <v>402</v>
      </c>
      <c r="CP555" s="107">
        <v>0</v>
      </c>
      <c r="CQ555" s="236" t="s">
        <v>293</v>
      </c>
      <c r="CR555" s="94"/>
      <c r="CS555" s="249">
        <v>44963</v>
      </c>
      <c r="CT555" s="52" t="s">
        <v>6539</v>
      </c>
      <c r="CU555" s="40" t="s">
        <v>6540</v>
      </c>
      <c r="CV555" s="265" t="s">
        <v>776</v>
      </c>
      <c r="CW555" s="129">
        <v>1</v>
      </c>
      <c r="CX555" s="235" t="str">
        <f t="shared" si="78"/>
        <v>CUMPLIMIENTO TOTAL</v>
      </c>
      <c r="CY555" s="223">
        <f t="shared" si="79"/>
        <v>245</v>
      </c>
      <c r="CZ555" s="221" t="str">
        <f>(IF(CQ555="CERRADO","NO APLICA ACCION CERRADA",IF(CY555&lt;=0,"VENCIDO",IF(AY555&lt;=$V$5,"POR VENCER","CON TIEMPO"))))</f>
        <v>POR VENCER</v>
      </c>
      <c r="DA555" s="542">
        <v>44972</v>
      </c>
      <c r="DB555" s="87" t="s">
        <v>1913</v>
      </c>
      <c r="DC555" s="86" t="s">
        <v>1747</v>
      </c>
      <c r="DD555" s="132">
        <v>1</v>
      </c>
      <c r="DE555" s="97" t="s">
        <v>294</v>
      </c>
      <c r="DF555" s="94"/>
    </row>
    <row r="556" spans="1:449" s="340" customFormat="1" ht="118.5" hidden="1" customHeight="1">
      <c r="A556" s="252">
        <v>550</v>
      </c>
      <c r="B556" s="273" t="s">
        <v>595</v>
      </c>
      <c r="C556" s="273" t="s">
        <v>6461</v>
      </c>
      <c r="D556" s="213" t="s">
        <v>341</v>
      </c>
      <c r="E556" s="341"/>
      <c r="F556" s="346" t="s">
        <v>614</v>
      </c>
      <c r="G556" s="343" t="s">
        <v>593</v>
      </c>
      <c r="H556" s="213" t="s">
        <v>341</v>
      </c>
      <c r="I556" s="343" t="s">
        <v>614</v>
      </c>
      <c r="J556" s="288" t="s">
        <v>1614</v>
      </c>
      <c r="K556" s="395" t="s">
        <v>638</v>
      </c>
      <c r="L556" s="395" t="s">
        <v>639</v>
      </c>
      <c r="M556" s="288" t="s">
        <v>664</v>
      </c>
      <c r="N556" s="395" t="s">
        <v>665</v>
      </c>
      <c r="O556" s="213" t="s">
        <v>26</v>
      </c>
      <c r="P556" s="213" t="s">
        <v>6527</v>
      </c>
      <c r="Q556" s="213" t="s">
        <v>666</v>
      </c>
      <c r="R556" s="213" t="s">
        <v>250</v>
      </c>
      <c r="S556" s="213" t="s">
        <v>6541</v>
      </c>
      <c r="T556" s="371">
        <v>4</v>
      </c>
      <c r="U556" s="273" t="s">
        <v>6464</v>
      </c>
      <c r="V556" s="735">
        <v>2022</v>
      </c>
      <c r="W556" s="213" t="s">
        <v>6529</v>
      </c>
      <c r="X556" s="61" t="s">
        <v>6530</v>
      </c>
      <c r="Y556" s="275" t="s">
        <v>6531</v>
      </c>
      <c r="Z556" s="61" t="s">
        <v>6542</v>
      </c>
      <c r="AA556" s="371">
        <v>2</v>
      </c>
      <c r="AB556" s="273" t="s">
        <v>6543</v>
      </c>
      <c r="AC556" s="273" t="s">
        <v>6544</v>
      </c>
      <c r="AD556" s="605">
        <v>1</v>
      </c>
      <c r="AE556" s="373" t="s">
        <v>6545</v>
      </c>
      <c r="AF556" s="374">
        <v>44743</v>
      </c>
      <c r="AG556" s="374">
        <v>44956</v>
      </c>
      <c r="AH556" s="257"/>
      <c r="AI556" s="213" t="s">
        <v>309</v>
      </c>
      <c r="AJ556" s="213" t="s">
        <v>309</v>
      </c>
      <c r="AK556" s="213">
        <f t="shared" si="76"/>
        <v>245</v>
      </c>
      <c r="AL556" s="318"/>
      <c r="AM556" s="319"/>
      <c r="AN556" s="319"/>
      <c r="AO556" s="319"/>
      <c r="AP556" s="320"/>
      <c r="AQ556" s="321"/>
      <c r="AR556" s="322"/>
      <c r="AS556" s="323"/>
      <c r="AT556" s="324"/>
      <c r="AU556" s="323"/>
      <c r="AV556" s="325"/>
      <c r="AW556" s="320"/>
      <c r="AX556" s="320"/>
      <c r="AY556" s="323"/>
      <c r="AZ556" s="325"/>
      <c r="BA556" s="326"/>
      <c r="BB556" s="327"/>
      <c r="BC556" s="327"/>
      <c r="BD556" s="327"/>
      <c r="BE556" s="327"/>
      <c r="BF556" s="327"/>
      <c r="BG556" s="321"/>
      <c r="BH556" s="322"/>
      <c r="BI556" s="325"/>
      <c r="BJ556" s="327"/>
      <c r="BK556" s="327"/>
      <c r="BL556" s="327"/>
      <c r="BM556" s="327"/>
      <c r="BN556" s="325"/>
      <c r="BO556" s="327"/>
      <c r="BP556" s="328"/>
      <c r="BQ556" s="329"/>
      <c r="BR556" s="330"/>
      <c r="BS556" s="323"/>
      <c r="BT556" s="331"/>
      <c r="BU556" s="321"/>
      <c r="BV556" s="322"/>
      <c r="BW556" s="325"/>
      <c r="BX556" s="332"/>
      <c r="BY556" s="333"/>
      <c r="BZ556" s="333"/>
      <c r="CA556" s="334"/>
      <c r="CB556" s="281" t="s">
        <v>293</v>
      </c>
      <c r="CC556" s="333"/>
      <c r="CD556" s="268" t="s">
        <v>293</v>
      </c>
      <c r="CE556" s="237">
        <v>44818</v>
      </c>
      <c r="CF556" s="27" t="s">
        <v>6546</v>
      </c>
      <c r="CG556" s="43" t="s">
        <v>6547</v>
      </c>
      <c r="CH556" s="846" t="s">
        <v>6545</v>
      </c>
      <c r="CI556" s="21">
        <v>0</v>
      </c>
      <c r="CJ556" s="235" t="str">
        <f t="shared" si="77"/>
        <v>SIN AVANCE</v>
      </c>
      <c r="CK556" s="223">
        <f t="shared" si="74"/>
        <v>245</v>
      </c>
      <c r="CL556" s="221" t="str">
        <f t="shared" si="75"/>
        <v>CON TIEMPO</v>
      </c>
      <c r="CM556" s="847">
        <v>44880</v>
      </c>
      <c r="CN556" s="805" t="s">
        <v>6548</v>
      </c>
      <c r="CO556" s="805" t="s">
        <v>402</v>
      </c>
      <c r="CP556" s="848">
        <v>0</v>
      </c>
      <c r="CQ556" s="281" t="s">
        <v>293</v>
      </c>
      <c r="CR556" s="333"/>
      <c r="CS556" s="249">
        <v>44963</v>
      </c>
      <c r="CT556" s="52" t="s">
        <v>6549</v>
      </c>
      <c r="CU556" s="40" t="s">
        <v>6550</v>
      </c>
      <c r="CV556" s="265" t="s">
        <v>776</v>
      </c>
      <c r="CW556" s="129">
        <v>1</v>
      </c>
      <c r="CX556" s="235" t="str">
        <f t="shared" si="78"/>
        <v>CUMPLIMIENTO TOTAL</v>
      </c>
      <c r="CY556" s="223">
        <f t="shared" si="79"/>
        <v>245</v>
      </c>
      <c r="CZ556" s="221" t="str">
        <f>(IF(CQ556="CERRADO","NO APLICA ACCION CERRADA",IF(CY556&lt;=0,"VENCIDO",IF(AY556&lt;=$V$5,"POR VENCER","CON TIEMPO"))))</f>
        <v>POR VENCER</v>
      </c>
      <c r="DA556" s="542">
        <v>44972</v>
      </c>
      <c r="DB556" s="87" t="s">
        <v>1913</v>
      </c>
      <c r="DC556" s="86" t="s">
        <v>1747</v>
      </c>
      <c r="DD556" s="132">
        <v>1</v>
      </c>
      <c r="DE556" s="97" t="s">
        <v>294</v>
      </c>
      <c r="DF556" s="333"/>
    </row>
    <row r="557" spans="1:449" s="141" customFormat="1" ht="118.5" hidden="1" customHeight="1">
      <c r="A557" s="252">
        <v>551</v>
      </c>
      <c r="B557" s="253" t="s">
        <v>6054</v>
      </c>
      <c r="C557" s="215" t="s">
        <v>433</v>
      </c>
      <c r="D557" s="213" t="s">
        <v>338</v>
      </c>
      <c r="E557" s="341"/>
      <c r="F557" s="253" t="s">
        <v>634</v>
      </c>
      <c r="G557" s="256" t="s">
        <v>315</v>
      </c>
      <c r="H557" s="105" t="s">
        <v>338</v>
      </c>
      <c r="I557" s="213" t="s">
        <v>6551</v>
      </c>
      <c r="J557" s="215" t="s">
        <v>637</v>
      </c>
      <c r="K557" s="398" t="s">
        <v>638</v>
      </c>
      <c r="L557" s="398" t="s">
        <v>639</v>
      </c>
      <c r="M557" s="216" t="s">
        <v>640</v>
      </c>
      <c r="N557" s="398" t="s">
        <v>641</v>
      </c>
      <c r="O557" s="213" t="s">
        <v>24</v>
      </c>
      <c r="P557" s="213" t="s">
        <v>44</v>
      </c>
      <c r="Q557" s="213" t="s">
        <v>642</v>
      </c>
      <c r="R557" s="213" t="s">
        <v>250</v>
      </c>
      <c r="S557" s="213" t="s">
        <v>6552</v>
      </c>
      <c r="T557" s="345" t="s">
        <v>912</v>
      </c>
      <c r="U557" s="213" t="s">
        <v>6553</v>
      </c>
      <c r="V557" s="213">
        <v>2022</v>
      </c>
      <c r="W557" s="213" t="s">
        <v>6554</v>
      </c>
      <c r="X557" s="61" t="s">
        <v>6555</v>
      </c>
      <c r="Y557" s="344" t="s">
        <v>6556</v>
      </c>
      <c r="Z557" s="61" t="s">
        <v>5450</v>
      </c>
      <c r="AA557" s="345">
        <v>1</v>
      </c>
      <c r="AB557" s="273" t="s">
        <v>5451</v>
      </c>
      <c r="AC557" s="273" t="s">
        <v>5452</v>
      </c>
      <c r="AD557" s="605">
        <v>1</v>
      </c>
      <c r="AE557" s="373" t="s">
        <v>6557</v>
      </c>
      <c r="AF557" s="374">
        <v>44727</v>
      </c>
      <c r="AG557" s="374">
        <v>44926</v>
      </c>
      <c r="AH557" s="260">
        <v>44900</v>
      </c>
      <c r="AI557" s="213" t="s">
        <v>309</v>
      </c>
      <c r="AJ557" s="213" t="s">
        <v>309</v>
      </c>
      <c r="AK557" s="213">
        <f t="shared" si="76"/>
        <v>215</v>
      </c>
      <c r="AL557" s="278"/>
      <c r="AM557" s="316"/>
      <c r="AN557" s="316"/>
      <c r="AO557" s="316"/>
      <c r="AP557" s="317"/>
      <c r="AQ557" s="213"/>
      <c r="AR557" s="223"/>
      <c r="AS557" s="279"/>
      <c r="AT557" s="262"/>
      <c r="AU557" s="279"/>
      <c r="AV557" s="221"/>
      <c r="AW557" s="317"/>
      <c r="AX557" s="317"/>
      <c r="AY557" s="279"/>
      <c r="AZ557" s="221"/>
      <c r="BA557" s="225"/>
      <c r="BB557" s="267"/>
      <c r="BC557" s="267"/>
      <c r="BD557" s="267"/>
      <c r="BE557" s="267"/>
      <c r="BF557" s="267"/>
      <c r="BG557" s="213"/>
      <c r="BH557" s="223"/>
      <c r="BI557" s="221"/>
      <c r="BJ557" s="267"/>
      <c r="BK557" s="267"/>
      <c r="BL557" s="267"/>
      <c r="BM557" s="267"/>
      <c r="BN557" s="221"/>
      <c r="BO557" s="267"/>
      <c r="BP557" s="268"/>
      <c r="BQ557" s="62"/>
      <c r="BR557" s="269"/>
      <c r="BS557" s="233"/>
      <c r="BT557" s="234"/>
      <c r="BU557" s="235"/>
      <c r="BV557" s="223"/>
      <c r="BW557" s="221"/>
      <c r="BX557" s="249"/>
      <c r="BY557" s="94"/>
      <c r="BZ557" s="94"/>
      <c r="CA557" s="108"/>
      <c r="CB557" s="236" t="s">
        <v>293</v>
      </c>
      <c r="CC557" s="94"/>
      <c r="CD557" s="268" t="s">
        <v>293</v>
      </c>
      <c r="CE557" s="237">
        <v>44827</v>
      </c>
      <c r="CF557" s="279" t="s">
        <v>6558</v>
      </c>
      <c r="CG557" s="279" t="s">
        <v>6559</v>
      </c>
      <c r="CH557" s="571" t="s">
        <v>328</v>
      </c>
      <c r="CI557" s="317">
        <v>1</v>
      </c>
      <c r="CJ557" s="235" t="str">
        <f t="shared" si="77"/>
        <v>CUMPLIMIENTO TOTAL</v>
      </c>
      <c r="CK557" s="223">
        <f t="shared" si="74"/>
        <v>215</v>
      </c>
      <c r="CL557" s="221" t="str">
        <f t="shared" si="75"/>
        <v>CON TIEMPO</v>
      </c>
      <c r="CM557" s="249">
        <v>44878</v>
      </c>
      <c r="CN557" s="70" t="s">
        <v>6560</v>
      </c>
      <c r="CO557" s="70" t="s">
        <v>722</v>
      </c>
      <c r="CP557" s="116">
        <v>1</v>
      </c>
      <c r="CQ557" s="236" t="s">
        <v>294</v>
      </c>
      <c r="CR557" s="94"/>
      <c r="CS557" s="239" t="s">
        <v>328</v>
      </c>
      <c r="CT557" s="82" t="s">
        <v>1125</v>
      </c>
      <c r="CU557" s="82" t="s">
        <v>339</v>
      </c>
      <c r="CV557" s="107">
        <v>1</v>
      </c>
      <c r="CW557" s="110">
        <v>1</v>
      </c>
      <c r="CX557" s="235" t="str">
        <f t="shared" si="78"/>
        <v>CUMPLIMIENTO TOTAL</v>
      </c>
      <c r="CY557" s="223" t="str">
        <f t="shared" si="79"/>
        <v>NO APLICA ACCION CERRADA</v>
      </c>
      <c r="CZ557" s="221" t="str">
        <f>(IF(CQ557="CERRADO","NO APLICA ACCION CERRADA",IF(CW557&lt;=0,"VENCIDO",IF(AY557&lt;=$V$5,"POR VENCER","CON TIEMPO"))))</f>
        <v>NO APLICA ACCION CERRADA</v>
      </c>
      <c r="DA557" s="239" t="s">
        <v>328</v>
      </c>
      <c r="DB557" s="82" t="s">
        <v>1125</v>
      </c>
      <c r="DC557" s="82" t="s">
        <v>339</v>
      </c>
      <c r="DD557" s="107">
        <v>1</v>
      </c>
      <c r="DE557" s="97" t="s">
        <v>294</v>
      </c>
      <c r="DF557" s="94"/>
    </row>
    <row r="558" spans="1:449" s="141" customFormat="1" ht="24.75" hidden="1" customHeight="1">
      <c r="A558" s="252">
        <v>552</v>
      </c>
      <c r="B558" s="253" t="s">
        <v>6054</v>
      </c>
      <c r="C558" s="215" t="s">
        <v>433</v>
      </c>
      <c r="D558" s="213" t="s">
        <v>338</v>
      </c>
      <c r="E558" s="341"/>
      <c r="F558" s="253" t="s">
        <v>634</v>
      </c>
      <c r="G558" s="256" t="s">
        <v>315</v>
      </c>
      <c r="H558" s="105" t="s">
        <v>338</v>
      </c>
      <c r="I558" s="213" t="s">
        <v>6551</v>
      </c>
      <c r="J558" s="215" t="s">
        <v>637</v>
      </c>
      <c r="K558" s="398" t="s">
        <v>638</v>
      </c>
      <c r="L558" s="398" t="s">
        <v>639</v>
      </c>
      <c r="M558" s="216" t="s">
        <v>640</v>
      </c>
      <c r="N558" s="398" t="s">
        <v>641</v>
      </c>
      <c r="O558" s="213" t="s">
        <v>24</v>
      </c>
      <c r="P558" s="213" t="s">
        <v>44</v>
      </c>
      <c r="Q558" s="213" t="s">
        <v>642</v>
      </c>
      <c r="R558" s="213" t="s">
        <v>250</v>
      </c>
      <c r="S558" s="213" t="s">
        <v>6561</v>
      </c>
      <c r="T558" s="345" t="s">
        <v>932</v>
      </c>
      <c r="U558" s="213" t="s">
        <v>6553</v>
      </c>
      <c r="V558" s="213">
        <v>2022</v>
      </c>
      <c r="W558" s="213" t="s">
        <v>6562</v>
      </c>
      <c r="X558" s="61" t="s">
        <v>6563</v>
      </c>
      <c r="Y558" s="344" t="s">
        <v>6564</v>
      </c>
      <c r="Z558" s="61" t="s">
        <v>6565</v>
      </c>
      <c r="AA558" s="345">
        <v>1</v>
      </c>
      <c r="AB558" s="849" t="s">
        <v>5791</v>
      </c>
      <c r="AC558" s="849" t="s">
        <v>6566</v>
      </c>
      <c r="AD558" s="605">
        <v>1</v>
      </c>
      <c r="AE558" s="373" t="s">
        <v>6567</v>
      </c>
      <c r="AF558" s="374">
        <v>44727</v>
      </c>
      <c r="AG558" s="374">
        <v>44895</v>
      </c>
      <c r="AH558" s="257"/>
      <c r="AI558" s="213" t="s">
        <v>309</v>
      </c>
      <c r="AJ558" s="213" t="s">
        <v>309</v>
      </c>
      <c r="AK558" s="213">
        <f t="shared" si="76"/>
        <v>184</v>
      </c>
      <c r="AL558" s="278"/>
      <c r="AM558" s="316"/>
      <c r="AN558" s="316"/>
      <c r="AO558" s="316"/>
      <c r="AP558" s="317"/>
      <c r="AQ558" s="213"/>
      <c r="AR558" s="223"/>
      <c r="AS558" s="279"/>
      <c r="AT558" s="262"/>
      <c r="AU558" s="279"/>
      <c r="AV558" s="221"/>
      <c r="AW558" s="317"/>
      <c r="AX558" s="317"/>
      <c r="AY558" s="279"/>
      <c r="AZ558" s="221"/>
      <c r="BA558" s="225"/>
      <c r="BB558" s="267"/>
      <c r="BC558" s="267"/>
      <c r="BD558" s="267"/>
      <c r="BE558" s="267"/>
      <c r="BF558" s="267"/>
      <c r="BG558" s="213"/>
      <c r="BH558" s="223"/>
      <c r="BI558" s="221"/>
      <c r="BJ558" s="267"/>
      <c r="BK558" s="267"/>
      <c r="BL558" s="267"/>
      <c r="BM558" s="267"/>
      <c r="BN558" s="221"/>
      <c r="BO558" s="267"/>
      <c r="BP558" s="268"/>
      <c r="BQ558" s="62"/>
      <c r="BR558" s="269"/>
      <c r="BS558" s="233"/>
      <c r="BT558" s="234"/>
      <c r="BU558" s="235"/>
      <c r="BV558" s="223"/>
      <c r="BW558" s="221"/>
      <c r="BX558" s="249"/>
      <c r="BY558" s="94"/>
      <c r="BZ558" s="94"/>
      <c r="CA558" s="108"/>
      <c r="CB558" s="236" t="s">
        <v>293</v>
      </c>
      <c r="CC558" s="94"/>
      <c r="CD558" s="268" t="s">
        <v>293</v>
      </c>
      <c r="CE558" s="237">
        <v>44827</v>
      </c>
      <c r="CF558" s="279" t="s">
        <v>1447</v>
      </c>
      <c r="CG558" s="279" t="s">
        <v>1447</v>
      </c>
      <c r="CH558" s="279" t="s">
        <v>1447</v>
      </c>
      <c r="CI558" s="317">
        <v>0</v>
      </c>
      <c r="CJ558" s="235" t="str">
        <f t="shared" si="77"/>
        <v>SIN AVANCE</v>
      </c>
      <c r="CK558" s="223">
        <f t="shared" si="74"/>
        <v>184</v>
      </c>
      <c r="CL558" s="221" t="str">
        <f t="shared" si="75"/>
        <v>CON TIEMPO</v>
      </c>
      <c r="CM558" s="249">
        <v>44878</v>
      </c>
      <c r="CN558" s="70" t="s">
        <v>6568</v>
      </c>
      <c r="CO558" s="70" t="s">
        <v>722</v>
      </c>
      <c r="CP558" s="108"/>
      <c r="CQ558" s="236" t="s">
        <v>293</v>
      </c>
      <c r="CR558" s="94"/>
      <c r="CS558" s="249">
        <v>44963</v>
      </c>
      <c r="CT558" s="17" t="s">
        <v>6569</v>
      </c>
      <c r="CU558" s="66" t="s">
        <v>6412</v>
      </c>
      <c r="CV558" s="495"/>
      <c r="CW558" s="21">
        <v>1</v>
      </c>
      <c r="CX558" s="235" t="str">
        <f t="shared" si="78"/>
        <v>CUMPLIMIENTO TOTAL</v>
      </c>
      <c r="CY558" s="223">
        <f t="shared" si="79"/>
        <v>184</v>
      </c>
      <c r="CZ558" s="221" t="str">
        <f t="shared" ref="CZ558:CZ563" si="81">(IF(CQ558="CERRADO","NO APLICA ACCION CERRADA",IF(CY558&lt;=0,"VENCIDO",IF(AY558&lt;=$V$5,"POR VENCER","CON TIEMPO"))))</f>
        <v>POR VENCER</v>
      </c>
      <c r="DA558" s="249">
        <v>44969</v>
      </c>
      <c r="DB558" s="70" t="s">
        <v>6570</v>
      </c>
      <c r="DC558" s="70" t="s">
        <v>1468</v>
      </c>
      <c r="DD558" s="106">
        <v>1</v>
      </c>
      <c r="DE558" s="97" t="s">
        <v>294</v>
      </c>
      <c r="DF558" s="94"/>
    </row>
    <row r="559" spans="1:449" s="141" customFormat="1" ht="24.75" hidden="1" customHeight="1">
      <c r="A559" s="252">
        <v>553</v>
      </c>
      <c r="B559" s="253" t="s">
        <v>6054</v>
      </c>
      <c r="C559" s="215" t="s">
        <v>433</v>
      </c>
      <c r="D559" s="213" t="s">
        <v>338</v>
      </c>
      <c r="E559" s="341"/>
      <c r="F559" s="253" t="s">
        <v>634</v>
      </c>
      <c r="G559" s="256" t="s">
        <v>315</v>
      </c>
      <c r="H559" s="105" t="s">
        <v>338</v>
      </c>
      <c r="I559" s="213" t="s">
        <v>6551</v>
      </c>
      <c r="J559" s="215" t="s">
        <v>637</v>
      </c>
      <c r="K559" s="398" t="s">
        <v>638</v>
      </c>
      <c r="L559" s="398" t="s">
        <v>639</v>
      </c>
      <c r="M559" s="216" t="s">
        <v>640</v>
      </c>
      <c r="N559" s="398" t="s">
        <v>641</v>
      </c>
      <c r="O559" s="213" t="s">
        <v>24</v>
      </c>
      <c r="P559" s="213" t="s">
        <v>44</v>
      </c>
      <c r="Q559" s="213" t="s">
        <v>642</v>
      </c>
      <c r="R559" s="213" t="s">
        <v>250</v>
      </c>
      <c r="S559" s="213" t="s">
        <v>6571</v>
      </c>
      <c r="T559" s="841" t="s">
        <v>945</v>
      </c>
      <c r="U559" s="213" t="s">
        <v>6553</v>
      </c>
      <c r="V559" s="213">
        <v>2022</v>
      </c>
      <c r="W559" s="213" t="s">
        <v>6572</v>
      </c>
      <c r="X559" s="61" t="s">
        <v>6573</v>
      </c>
      <c r="Y559" s="344" t="s">
        <v>6574</v>
      </c>
      <c r="Z559" s="61" t="s">
        <v>6575</v>
      </c>
      <c r="AA559" s="345">
        <v>1</v>
      </c>
      <c r="AB559" s="849" t="s">
        <v>6576</v>
      </c>
      <c r="AC559" s="849" t="s">
        <v>6577</v>
      </c>
      <c r="AD559" s="605">
        <v>1</v>
      </c>
      <c r="AE559" s="373" t="s">
        <v>6578</v>
      </c>
      <c r="AF559" s="374">
        <v>44727</v>
      </c>
      <c r="AG559" s="374">
        <v>44926</v>
      </c>
      <c r="AH559" s="257"/>
      <c r="AI559" s="213" t="s">
        <v>309</v>
      </c>
      <c r="AJ559" s="213" t="s">
        <v>309</v>
      </c>
      <c r="AK559" s="213">
        <f t="shared" si="76"/>
        <v>215</v>
      </c>
      <c r="AL559" s="278"/>
      <c r="AM559" s="316"/>
      <c r="AN559" s="316"/>
      <c r="AO559" s="316"/>
      <c r="AP559" s="317"/>
      <c r="AQ559" s="213"/>
      <c r="AR559" s="223"/>
      <c r="AS559" s="279"/>
      <c r="AT559" s="262"/>
      <c r="AU559" s="279"/>
      <c r="AV559" s="221"/>
      <c r="AW559" s="317"/>
      <c r="AX559" s="317"/>
      <c r="AY559" s="279"/>
      <c r="AZ559" s="221"/>
      <c r="BA559" s="225"/>
      <c r="BB559" s="267"/>
      <c r="BC559" s="267"/>
      <c r="BD559" s="267"/>
      <c r="BE559" s="267"/>
      <c r="BF559" s="267"/>
      <c r="BG559" s="213"/>
      <c r="BH559" s="223"/>
      <c r="BI559" s="221"/>
      <c r="BJ559" s="267"/>
      <c r="BK559" s="267"/>
      <c r="BL559" s="267"/>
      <c r="BM559" s="267"/>
      <c r="BN559" s="221"/>
      <c r="BO559" s="267"/>
      <c r="BP559" s="268"/>
      <c r="BQ559" s="62"/>
      <c r="BR559" s="269"/>
      <c r="BS559" s="233"/>
      <c r="BT559" s="234"/>
      <c r="BU559" s="235"/>
      <c r="BV559" s="223"/>
      <c r="BW559" s="221"/>
      <c r="BX559" s="249"/>
      <c r="BY559" s="94"/>
      <c r="BZ559" s="94"/>
      <c r="CA559" s="108"/>
      <c r="CB559" s="236" t="s">
        <v>293</v>
      </c>
      <c r="CC559" s="94"/>
      <c r="CD559" s="268" t="s">
        <v>293</v>
      </c>
      <c r="CE559" s="237">
        <v>44827</v>
      </c>
      <c r="CF559" s="279" t="s">
        <v>1447</v>
      </c>
      <c r="CG559" s="279" t="s">
        <v>1447</v>
      </c>
      <c r="CH559" s="279" t="s">
        <v>1447</v>
      </c>
      <c r="CI559" s="317">
        <v>0</v>
      </c>
      <c r="CJ559" s="235" t="str">
        <f t="shared" si="77"/>
        <v>SIN AVANCE</v>
      </c>
      <c r="CK559" s="223">
        <f t="shared" si="74"/>
        <v>215</v>
      </c>
      <c r="CL559" s="221" t="str">
        <f t="shared" si="75"/>
        <v>CON TIEMPO</v>
      </c>
      <c r="CM559" s="249">
        <v>44878</v>
      </c>
      <c r="CN559" s="70" t="s">
        <v>6568</v>
      </c>
      <c r="CO559" s="70" t="s">
        <v>722</v>
      </c>
      <c r="CP559" s="108"/>
      <c r="CQ559" s="236" t="s">
        <v>293</v>
      </c>
      <c r="CR559" s="94"/>
      <c r="CS559" s="249">
        <v>44963</v>
      </c>
      <c r="CT559" s="66" t="s">
        <v>6579</v>
      </c>
      <c r="CU559" s="17"/>
      <c r="CV559" s="495"/>
      <c r="CW559" s="21">
        <v>0</v>
      </c>
      <c r="CX559" s="235" t="str">
        <f t="shared" si="78"/>
        <v>SIN AVANCE</v>
      </c>
      <c r="CY559" s="223">
        <f t="shared" si="79"/>
        <v>215</v>
      </c>
      <c r="CZ559" s="221" t="str">
        <f t="shared" si="81"/>
        <v>POR VENCER</v>
      </c>
      <c r="DA559" s="249">
        <v>44969</v>
      </c>
      <c r="DB559" s="70" t="s">
        <v>6580</v>
      </c>
      <c r="DC559" s="70" t="s">
        <v>1468</v>
      </c>
      <c r="DD559" s="106">
        <v>1</v>
      </c>
      <c r="DE559" s="97" t="s">
        <v>294</v>
      </c>
      <c r="DF559" s="94"/>
    </row>
    <row r="560" spans="1:449" s="141" customFormat="1" ht="24.75" hidden="1" customHeight="1">
      <c r="A560" s="252">
        <v>554</v>
      </c>
      <c r="B560" s="253" t="s">
        <v>6054</v>
      </c>
      <c r="C560" s="215" t="s">
        <v>433</v>
      </c>
      <c r="D560" s="213" t="s">
        <v>338</v>
      </c>
      <c r="E560" s="341"/>
      <c r="F560" s="253" t="s">
        <v>634</v>
      </c>
      <c r="G560" s="256" t="s">
        <v>315</v>
      </c>
      <c r="H560" s="105" t="s">
        <v>338</v>
      </c>
      <c r="I560" s="213" t="s">
        <v>6551</v>
      </c>
      <c r="J560" s="215" t="s">
        <v>637</v>
      </c>
      <c r="K560" s="398" t="s">
        <v>638</v>
      </c>
      <c r="L560" s="398" t="s">
        <v>639</v>
      </c>
      <c r="M560" s="216" t="s">
        <v>640</v>
      </c>
      <c r="N560" s="398" t="s">
        <v>641</v>
      </c>
      <c r="O560" s="213" t="s">
        <v>24</v>
      </c>
      <c r="P560" s="213" t="s">
        <v>61</v>
      </c>
      <c r="Q560" s="213" t="s">
        <v>642</v>
      </c>
      <c r="R560" s="213" t="s">
        <v>250</v>
      </c>
      <c r="S560" s="213" t="s">
        <v>6581</v>
      </c>
      <c r="T560" s="371" t="s">
        <v>4665</v>
      </c>
      <c r="U560" s="213" t="s">
        <v>6553</v>
      </c>
      <c r="V560" s="213">
        <v>2022</v>
      </c>
      <c r="W560" s="213" t="s">
        <v>6582</v>
      </c>
      <c r="X560" s="61" t="s">
        <v>6583</v>
      </c>
      <c r="Y560" s="344" t="s">
        <v>6584</v>
      </c>
      <c r="Z560" s="61" t="s">
        <v>6585</v>
      </c>
      <c r="AA560" s="345">
        <v>1</v>
      </c>
      <c r="AB560" s="346" t="s">
        <v>5406</v>
      </c>
      <c r="AC560" s="346" t="s">
        <v>6586</v>
      </c>
      <c r="AD560" s="605">
        <v>1</v>
      </c>
      <c r="AE560" s="373" t="s">
        <v>6587</v>
      </c>
      <c r="AF560" s="374">
        <v>44727</v>
      </c>
      <c r="AG560" s="374">
        <v>44926</v>
      </c>
      <c r="AH560" s="257"/>
      <c r="AI560" s="213" t="s">
        <v>309</v>
      </c>
      <c r="AJ560" s="213" t="s">
        <v>309</v>
      </c>
      <c r="AK560" s="213">
        <f t="shared" si="76"/>
        <v>215</v>
      </c>
      <c r="AL560" s="278"/>
      <c r="AM560" s="316"/>
      <c r="AN560" s="316"/>
      <c r="AO560" s="316"/>
      <c r="AP560" s="317"/>
      <c r="AQ560" s="213"/>
      <c r="AR560" s="223"/>
      <c r="AS560" s="279"/>
      <c r="AT560" s="262"/>
      <c r="AU560" s="279"/>
      <c r="AV560" s="221"/>
      <c r="AW560" s="317"/>
      <c r="AX560" s="317"/>
      <c r="AY560" s="279"/>
      <c r="AZ560" s="221"/>
      <c r="BA560" s="225"/>
      <c r="BB560" s="267"/>
      <c r="BC560" s="267"/>
      <c r="BD560" s="267"/>
      <c r="BE560" s="267"/>
      <c r="BF560" s="267"/>
      <c r="BG560" s="213"/>
      <c r="BH560" s="223"/>
      <c r="BI560" s="221"/>
      <c r="BJ560" s="267"/>
      <c r="BK560" s="267"/>
      <c r="BL560" s="267"/>
      <c r="BM560" s="267"/>
      <c r="BN560" s="221"/>
      <c r="BO560" s="267"/>
      <c r="BP560" s="268"/>
      <c r="BQ560" s="62"/>
      <c r="BR560" s="269"/>
      <c r="BS560" s="233"/>
      <c r="BT560" s="234"/>
      <c r="BU560" s="235"/>
      <c r="BV560" s="223"/>
      <c r="BW560" s="221"/>
      <c r="BX560" s="249"/>
      <c r="BY560" s="94"/>
      <c r="BZ560" s="94"/>
      <c r="CA560" s="108"/>
      <c r="CB560" s="236" t="s">
        <v>293</v>
      </c>
      <c r="CC560" s="94"/>
      <c r="CD560" s="268" t="s">
        <v>293</v>
      </c>
      <c r="CE560" s="237">
        <v>44827</v>
      </c>
      <c r="CF560" s="279" t="s">
        <v>1447</v>
      </c>
      <c r="CG560" s="279" t="s">
        <v>1447</v>
      </c>
      <c r="CH560" s="279" t="s">
        <v>1447</v>
      </c>
      <c r="CI560" s="317">
        <v>0</v>
      </c>
      <c r="CJ560" s="235" t="str">
        <f t="shared" si="77"/>
        <v>SIN AVANCE</v>
      </c>
      <c r="CK560" s="223">
        <f t="shared" si="74"/>
        <v>215</v>
      </c>
      <c r="CL560" s="221" t="str">
        <f t="shared" si="75"/>
        <v>CON TIEMPO</v>
      </c>
      <c r="CM560" s="249">
        <v>44878</v>
      </c>
      <c r="CN560" s="70" t="s">
        <v>6568</v>
      </c>
      <c r="CO560" s="70" t="s">
        <v>722</v>
      </c>
      <c r="CP560" s="108"/>
      <c r="CQ560" s="236" t="s">
        <v>293</v>
      </c>
      <c r="CR560" s="94"/>
      <c r="CS560" s="249">
        <v>44963</v>
      </c>
      <c r="CT560" s="17" t="s">
        <v>6420</v>
      </c>
      <c r="CU560" s="17"/>
      <c r="CV560" s="495"/>
      <c r="CW560" s="21">
        <v>0</v>
      </c>
      <c r="CX560" s="235" t="str">
        <f t="shared" si="78"/>
        <v>SIN AVANCE</v>
      </c>
      <c r="CY560" s="223">
        <f t="shared" si="79"/>
        <v>215</v>
      </c>
      <c r="CZ560" s="221" t="str">
        <f t="shared" si="81"/>
        <v>POR VENCER</v>
      </c>
      <c r="DA560" s="249">
        <v>44969</v>
      </c>
      <c r="DB560" s="70" t="s">
        <v>6588</v>
      </c>
      <c r="DC560" s="70" t="s">
        <v>1468</v>
      </c>
      <c r="DD560" s="106">
        <v>1</v>
      </c>
      <c r="DE560" s="97" t="s">
        <v>294</v>
      </c>
      <c r="DF560" s="94"/>
    </row>
    <row r="561" spans="1:110" s="141" customFormat="1" ht="24.75" hidden="1" customHeight="1">
      <c r="A561" s="252">
        <v>555</v>
      </c>
      <c r="B561" s="253" t="s">
        <v>6054</v>
      </c>
      <c r="C561" s="215" t="s">
        <v>433</v>
      </c>
      <c r="D561" s="213" t="s">
        <v>338</v>
      </c>
      <c r="E561" s="341"/>
      <c r="F561" s="253" t="s">
        <v>634</v>
      </c>
      <c r="G561" s="256" t="s">
        <v>315</v>
      </c>
      <c r="H561" s="105" t="s">
        <v>338</v>
      </c>
      <c r="I561" s="213" t="s">
        <v>6551</v>
      </c>
      <c r="J561" s="215" t="s">
        <v>637</v>
      </c>
      <c r="K561" s="398" t="s">
        <v>638</v>
      </c>
      <c r="L561" s="398" t="s">
        <v>639</v>
      </c>
      <c r="M561" s="216" t="s">
        <v>640</v>
      </c>
      <c r="N561" s="398" t="s">
        <v>641</v>
      </c>
      <c r="O561" s="288" t="s">
        <v>24</v>
      </c>
      <c r="P561" s="216" t="s">
        <v>6589</v>
      </c>
      <c r="Q561" s="213" t="s">
        <v>642</v>
      </c>
      <c r="R561" s="213" t="s">
        <v>250</v>
      </c>
      <c r="S561" s="213" t="s">
        <v>6590</v>
      </c>
      <c r="T561" s="345" t="s">
        <v>6591</v>
      </c>
      <c r="U561" s="213" t="s">
        <v>6553</v>
      </c>
      <c r="V561" s="213">
        <v>2022</v>
      </c>
      <c r="W561" s="213" t="s">
        <v>6592</v>
      </c>
      <c r="X561" s="61" t="s">
        <v>6593</v>
      </c>
      <c r="Y561" s="344" t="s">
        <v>6594</v>
      </c>
      <c r="Z561" s="61" t="s">
        <v>6595</v>
      </c>
      <c r="AA561" s="345">
        <v>1</v>
      </c>
      <c r="AB561" s="849" t="s">
        <v>6596</v>
      </c>
      <c r="AC561" s="849" t="s">
        <v>6597</v>
      </c>
      <c r="AD561" s="605">
        <v>1</v>
      </c>
      <c r="AE561" s="373" t="s">
        <v>6598</v>
      </c>
      <c r="AF561" s="374">
        <v>44727</v>
      </c>
      <c r="AG561" s="374">
        <v>44895</v>
      </c>
      <c r="AH561" s="257"/>
      <c r="AI561" s="213" t="s">
        <v>309</v>
      </c>
      <c r="AJ561" s="213" t="s">
        <v>309</v>
      </c>
      <c r="AK561" s="213">
        <f t="shared" si="76"/>
        <v>184</v>
      </c>
      <c r="AL561" s="278"/>
      <c r="AM561" s="316"/>
      <c r="AN561" s="316"/>
      <c r="AO561" s="316"/>
      <c r="AP561" s="317"/>
      <c r="AQ561" s="213"/>
      <c r="AR561" s="223"/>
      <c r="AS561" s="279"/>
      <c r="AT561" s="262"/>
      <c r="AU561" s="279"/>
      <c r="AV561" s="221"/>
      <c r="AW561" s="317"/>
      <c r="AX561" s="317"/>
      <c r="AY561" s="279"/>
      <c r="AZ561" s="221"/>
      <c r="BA561" s="225"/>
      <c r="BB561" s="267"/>
      <c r="BC561" s="267"/>
      <c r="BD561" s="267"/>
      <c r="BE561" s="267"/>
      <c r="BF561" s="267"/>
      <c r="BG561" s="213"/>
      <c r="BH561" s="223"/>
      <c r="BI561" s="221"/>
      <c r="BJ561" s="267"/>
      <c r="BK561" s="267"/>
      <c r="BL561" s="267"/>
      <c r="BM561" s="267"/>
      <c r="BN561" s="221"/>
      <c r="BO561" s="267"/>
      <c r="BP561" s="268"/>
      <c r="BQ561" s="62"/>
      <c r="BR561" s="269"/>
      <c r="BS561" s="233"/>
      <c r="BT561" s="234"/>
      <c r="BU561" s="235"/>
      <c r="BV561" s="223"/>
      <c r="BW561" s="221"/>
      <c r="BX561" s="249"/>
      <c r="BY561" s="94"/>
      <c r="BZ561" s="94"/>
      <c r="CA561" s="108"/>
      <c r="CB561" s="236" t="s">
        <v>293</v>
      </c>
      <c r="CC561" s="94"/>
      <c r="CD561" s="268" t="s">
        <v>293</v>
      </c>
      <c r="CE561" s="237">
        <v>44827</v>
      </c>
      <c r="CF561" s="279" t="s">
        <v>1447</v>
      </c>
      <c r="CG561" s="279" t="s">
        <v>1447</v>
      </c>
      <c r="CH561" s="279" t="s">
        <v>1447</v>
      </c>
      <c r="CI561" s="317">
        <v>0</v>
      </c>
      <c r="CJ561" s="235" t="str">
        <f t="shared" si="77"/>
        <v>SIN AVANCE</v>
      </c>
      <c r="CK561" s="223">
        <f t="shared" si="74"/>
        <v>184</v>
      </c>
      <c r="CL561" s="221" t="str">
        <f t="shared" si="75"/>
        <v>CON TIEMPO</v>
      </c>
      <c r="CM561" s="249">
        <v>44878</v>
      </c>
      <c r="CN561" s="70" t="s">
        <v>6568</v>
      </c>
      <c r="CO561" s="70" t="s">
        <v>722</v>
      </c>
      <c r="CP561" s="108"/>
      <c r="CQ561" s="236" t="s">
        <v>293</v>
      </c>
      <c r="CR561" s="94"/>
      <c r="CS561" s="249">
        <v>44963</v>
      </c>
      <c r="CT561" s="17" t="s">
        <v>6420</v>
      </c>
      <c r="CU561" s="17"/>
      <c r="CV561" s="495"/>
      <c r="CW561" s="21">
        <v>0</v>
      </c>
      <c r="CX561" s="235" t="str">
        <f t="shared" si="78"/>
        <v>SIN AVANCE</v>
      </c>
      <c r="CY561" s="223">
        <f t="shared" si="79"/>
        <v>184</v>
      </c>
      <c r="CZ561" s="221" t="str">
        <f t="shared" si="81"/>
        <v>POR VENCER</v>
      </c>
      <c r="DA561" s="249">
        <v>44969</v>
      </c>
      <c r="DB561" s="70" t="s">
        <v>6599</v>
      </c>
      <c r="DC561" s="70" t="s">
        <v>1468</v>
      </c>
      <c r="DD561" s="106">
        <v>1</v>
      </c>
      <c r="DE561" s="97" t="s">
        <v>294</v>
      </c>
      <c r="DF561" s="94"/>
    </row>
    <row r="562" spans="1:110" s="141" customFormat="1" ht="24.75" hidden="1" customHeight="1">
      <c r="A562" s="252">
        <v>556</v>
      </c>
      <c r="B562" s="253" t="s">
        <v>6054</v>
      </c>
      <c r="C562" s="215" t="s">
        <v>433</v>
      </c>
      <c r="D562" s="213" t="s">
        <v>338</v>
      </c>
      <c r="E562" s="341"/>
      <c r="F562" s="253" t="s">
        <v>634</v>
      </c>
      <c r="G562" s="256" t="s">
        <v>315</v>
      </c>
      <c r="H562" s="105" t="s">
        <v>338</v>
      </c>
      <c r="I562" s="213" t="s">
        <v>6551</v>
      </c>
      <c r="J562" s="215" t="s">
        <v>637</v>
      </c>
      <c r="K562" s="398" t="s">
        <v>638</v>
      </c>
      <c r="L562" s="398" t="s">
        <v>639</v>
      </c>
      <c r="M562" s="216" t="s">
        <v>640</v>
      </c>
      <c r="N562" s="398" t="s">
        <v>641</v>
      </c>
      <c r="O562" s="395" t="s">
        <v>24</v>
      </c>
      <c r="P562" s="398" t="s">
        <v>544</v>
      </c>
      <c r="Q562" s="213" t="s">
        <v>642</v>
      </c>
      <c r="R562" s="213" t="s">
        <v>250</v>
      </c>
      <c r="S562" s="213" t="s">
        <v>6600</v>
      </c>
      <c r="T562" s="345" t="s">
        <v>6601</v>
      </c>
      <c r="U562" s="213" t="s">
        <v>6553</v>
      </c>
      <c r="V562" s="213">
        <v>2022</v>
      </c>
      <c r="W562" s="213" t="s">
        <v>6602</v>
      </c>
      <c r="X562" s="61" t="s">
        <v>6603</v>
      </c>
      <c r="Y562" s="344" t="s">
        <v>6604</v>
      </c>
      <c r="Z562" s="61" t="s">
        <v>6605</v>
      </c>
      <c r="AA562" s="345">
        <v>1</v>
      </c>
      <c r="AB562" s="346" t="s">
        <v>6606</v>
      </c>
      <c r="AC562" s="346" t="s">
        <v>6607</v>
      </c>
      <c r="AD562" s="605">
        <v>1</v>
      </c>
      <c r="AE562" s="373" t="s">
        <v>6608</v>
      </c>
      <c r="AF562" s="374">
        <v>44727</v>
      </c>
      <c r="AG562" s="374">
        <v>44925</v>
      </c>
      <c r="AH562" s="257"/>
      <c r="AI562" s="213" t="s">
        <v>309</v>
      </c>
      <c r="AJ562" s="213" t="s">
        <v>309</v>
      </c>
      <c r="AK562" s="213">
        <f t="shared" si="76"/>
        <v>214</v>
      </c>
      <c r="AL562" s="278"/>
      <c r="AM562" s="316"/>
      <c r="AN562" s="316"/>
      <c r="AO562" s="316"/>
      <c r="AP562" s="317"/>
      <c r="AQ562" s="213"/>
      <c r="AR562" s="223"/>
      <c r="AS562" s="279"/>
      <c r="AT562" s="262"/>
      <c r="AU562" s="279"/>
      <c r="AV562" s="221"/>
      <c r="AW562" s="317"/>
      <c r="AX562" s="317"/>
      <c r="AY562" s="279"/>
      <c r="AZ562" s="221"/>
      <c r="BA562" s="225"/>
      <c r="BB562" s="267"/>
      <c r="BC562" s="267"/>
      <c r="BD562" s="267"/>
      <c r="BE562" s="267"/>
      <c r="BF562" s="267"/>
      <c r="BG562" s="213"/>
      <c r="BH562" s="223"/>
      <c r="BI562" s="221"/>
      <c r="BJ562" s="267"/>
      <c r="BK562" s="267"/>
      <c r="BL562" s="267"/>
      <c r="BM562" s="267"/>
      <c r="BN562" s="221"/>
      <c r="BO562" s="267"/>
      <c r="BP562" s="268"/>
      <c r="BQ562" s="62"/>
      <c r="BR562" s="269"/>
      <c r="BS562" s="233"/>
      <c r="BT562" s="234"/>
      <c r="BU562" s="235"/>
      <c r="BV562" s="223"/>
      <c r="BW562" s="221"/>
      <c r="BX562" s="249"/>
      <c r="BY562" s="94"/>
      <c r="BZ562" s="94"/>
      <c r="CA562" s="108"/>
      <c r="CB562" s="236" t="s">
        <v>293</v>
      </c>
      <c r="CC562" s="94"/>
      <c r="CD562" s="268" t="s">
        <v>293</v>
      </c>
      <c r="CE562" s="237">
        <v>44827</v>
      </c>
      <c r="CF562" s="279" t="s">
        <v>1447</v>
      </c>
      <c r="CG562" s="279" t="s">
        <v>1447</v>
      </c>
      <c r="CH562" s="279" t="s">
        <v>1447</v>
      </c>
      <c r="CI562" s="317">
        <v>0</v>
      </c>
      <c r="CJ562" s="235" t="str">
        <f t="shared" si="77"/>
        <v>SIN AVANCE</v>
      </c>
      <c r="CK562" s="223">
        <f t="shared" ref="CK562:CK616" si="82">(IF(CD562="CERRADO","NO APLICA ACCION CERRADA",AG562-$Q$6))</f>
        <v>214</v>
      </c>
      <c r="CL562" s="221" t="str">
        <f t="shared" ref="CL562:CL616" si="83">(IF(CD562="CERRADO","NO APLICA ACCION CERRADA",IF(AK562&lt;=0,"VENCIDO",IF(AK562&lt;=$V$5,"POR VENCER","CON TIEMPO"))))</f>
        <v>CON TIEMPO</v>
      </c>
      <c r="CM562" s="249">
        <v>44878</v>
      </c>
      <c r="CN562" s="70" t="s">
        <v>6568</v>
      </c>
      <c r="CO562" s="70" t="s">
        <v>722</v>
      </c>
      <c r="CP562" s="108"/>
      <c r="CQ562" s="236" t="s">
        <v>293</v>
      </c>
      <c r="CR562" s="94"/>
      <c r="CS562" s="249">
        <v>44963</v>
      </c>
      <c r="CT562" s="17" t="s">
        <v>6420</v>
      </c>
      <c r="CU562" s="17"/>
      <c r="CV562" s="495"/>
      <c r="CW562" s="21">
        <v>0</v>
      </c>
      <c r="CX562" s="235" t="str">
        <f t="shared" si="78"/>
        <v>SIN AVANCE</v>
      </c>
      <c r="CY562" s="223">
        <f t="shared" si="79"/>
        <v>214</v>
      </c>
      <c r="CZ562" s="221" t="str">
        <f t="shared" si="81"/>
        <v>POR VENCER</v>
      </c>
      <c r="DA562" s="249">
        <v>44969</v>
      </c>
      <c r="DB562" s="94" t="s">
        <v>6609</v>
      </c>
      <c r="DC562" s="70" t="s">
        <v>1468</v>
      </c>
      <c r="DD562" s="106">
        <v>1</v>
      </c>
      <c r="DE562" s="97" t="s">
        <v>294</v>
      </c>
      <c r="DF562" s="94"/>
    </row>
    <row r="563" spans="1:110" s="141" customFormat="1" ht="75" hidden="1" customHeight="1">
      <c r="A563" s="252">
        <v>557</v>
      </c>
      <c r="B563" s="253" t="s">
        <v>6054</v>
      </c>
      <c r="C563" s="215" t="s">
        <v>433</v>
      </c>
      <c r="D563" s="213" t="s">
        <v>338</v>
      </c>
      <c r="E563" s="341"/>
      <c r="F563" s="253" t="s">
        <v>634</v>
      </c>
      <c r="G563" s="256" t="s">
        <v>315</v>
      </c>
      <c r="H563" s="105" t="s">
        <v>338</v>
      </c>
      <c r="I563" s="213" t="s">
        <v>6551</v>
      </c>
      <c r="J563" s="215" t="s">
        <v>637</v>
      </c>
      <c r="K563" s="398" t="s">
        <v>638</v>
      </c>
      <c r="L563" s="398" t="s">
        <v>639</v>
      </c>
      <c r="M563" s="216" t="s">
        <v>640</v>
      </c>
      <c r="N563" s="398" t="s">
        <v>641</v>
      </c>
      <c r="O563" s="213" t="s">
        <v>24</v>
      </c>
      <c r="P563" s="213" t="s">
        <v>61</v>
      </c>
      <c r="Q563" s="213" t="s">
        <v>642</v>
      </c>
      <c r="R563" s="213" t="s">
        <v>250</v>
      </c>
      <c r="S563" s="213" t="s">
        <v>6610</v>
      </c>
      <c r="T563" s="345" t="s">
        <v>6611</v>
      </c>
      <c r="U563" s="213" t="s">
        <v>6553</v>
      </c>
      <c r="V563" s="213">
        <v>2022</v>
      </c>
      <c r="W563" s="213" t="s">
        <v>6612</v>
      </c>
      <c r="X563" s="61" t="s">
        <v>6613</v>
      </c>
      <c r="Y563" s="344" t="s">
        <v>6614</v>
      </c>
      <c r="Z563" s="61" t="s">
        <v>5450</v>
      </c>
      <c r="AA563" s="345">
        <v>1</v>
      </c>
      <c r="AB563" s="273" t="s">
        <v>5451</v>
      </c>
      <c r="AC563" s="273" t="s">
        <v>5452</v>
      </c>
      <c r="AD563" s="605">
        <v>1</v>
      </c>
      <c r="AE563" s="373" t="s">
        <v>6567</v>
      </c>
      <c r="AF563" s="374">
        <v>44727</v>
      </c>
      <c r="AG563" s="374">
        <v>44925</v>
      </c>
      <c r="AH563" s="257"/>
      <c r="AI563" s="213" t="s">
        <v>309</v>
      </c>
      <c r="AJ563" s="213" t="s">
        <v>309</v>
      </c>
      <c r="AK563" s="213">
        <f t="shared" si="76"/>
        <v>214</v>
      </c>
      <c r="AL563" s="278"/>
      <c r="AM563" s="316"/>
      <c r="AN563" s="316"/>
      <c r="AO563" s="316"/>
      <c r="AP563" s="317"/>
      <c r="AQ563" s="213"/>
      <c r="AR563" s="223"/>
      <c r="AS563" s="279"/>
      <c r="AT563" s="262"/>
      <c r="AU563" s="279"/>
      <c r="AV563" s="221"/>
      <c r="AW563" s="317"/>
      <c r="AX563" s="317"/>
      <c r="AY563" s="279"/>
      <c r="AZ563" s="221"/>
      <c r="BA563" s="225"/>
      <c r="BB563" s="267"/>
      <c r="BC563" s="267"/>
      <c r="BD563" s="267"/>
      <c r="BE563" s="267"/>
      <c r="BF563" s="267"/>
      <c r="BG563" s="213"/>
      <c r="BH563" s="223"/>
      <c r="BI563" s="221"/>
      <c r="BJ563" s="267"/>
      <c r="BK563" s="267"/>
      <c r="BL563" s="267"/>
      <c r="BM563" s="267"/>
      <c r="BN563" s="221"/>
      <c r="BO563" s="267"/>
      <c r="BP563" s="268"/>
      <c r="BQ563" s="62"/>
      <c r="BR563" s="269"/>
      <c r="BS563" s="233"/>
      <c r="BT563" s="234"/>
      <c r="BU563" s="235"/>
      <c r="BV563" s="223"/>
      <c r="BW563" s="221"/>
      <c r="BX563" s="249"/>
      <c r="BY563" s="94"/>
      <c r="BZ563" s="94"/>
      <c r="CA563" s="108"/>
      <c r="CB563" s="236" t="s">
        <v>293</v>
      </c>
      <c r="CC563" s="94"/>
      <c r="CD563" s="268" t="s">
        <v>293</v>
      </c>
      <c r="CE563" s="237">
        <v>44827</v>
      </c>
      <c r="CF563" s="279" t="s">
        <v>1447</v>
      </c>
      <c r="CG563" s="279" t="s">
        <v>1447</v>
      </c>
      <c r="CH563" s="279" t="s">
        <v>1447</v>
      </c>
      <c r="CI563" s="317">
        <v>0</v>
      </c>
      <c r="CJ563" s="235" t="str">
        <f t="shared" si="77"/>
        <v>SIN AVANCE</v>
      </c>
      <c r="CK563" s="223">
        <f t="shared" si="82"/>
        <v>214</v>
      </c>
      <c r="CL563" s="221" t="str">
        <f t="shared" si="83"/>
        <v>CON TIEMPO</v>
      </c>
      <c r="CM563" s="249">
        <v>44878</v>
      </c>
      <c r="CN563" s="70" t="s">
        <v>6568</v>
      </c>
      <c r="CO563" s="70" t="s">
        <v>722</v>
      </c>
      <c r="CP563" s="108"/>
      <c r="CQ563" s="236" t="s">
        <v>293</v>
      </c>
      <c r="CR563" s="94"/>
      <c r="CS563" s="249">
        <v>44963</v>
      </c>
      <c r="CT563" s="17" t="s">
        <v>6420</v>
      </c>
      <c r="CU563" s="17"/>
      <c r="CV563" s="495"/>
      <c r="CW563" s="21">
        <v>0</v>
      </c>
      <c r="CX563" s="235" t="str">
        <f t="shared" si="78"/>
        <v>SIN AVANCE</v>
      </c>
      <c r="CY563" s="223">
        <f t="shared" si="79"/>
        <v>214</v>
      </c>
      <c r="CZ563" s="221" t="str">
        <f t="shared" si="81"/>
        <v>POR VENCER</v>
      </c>
      <c r="DA563" s="249">
        <v>44969</v>
      </c>
      <c r="DB563" s="70" t="s">
        <v>6615</v>
      </c>
      <c r="DC563" s="70" t="s">
        <v>1468</v>
      </c>
      <c r="DD563" s="106">
        <v>1</v>
      </c>
      <c r="DE563" s="97" t="s">
        <v>294</v>
      </c>
      <c r="DF563" s="94"/>
    </row>
    <row r="564" spans="1:110" s="141" customFormat="1" ht="118.5" hidden="1" customHeight="1">
      <c r="A564" s="252">
        <v>558</v>
      </c>
      <c r="B564" s="253" t="s">
        <v>6054</v>
      </c>
      <c r="C564" s="215" t="s">
        <v>433</v>
      </c>
      <c r="D564" s="213" t="s">
        <v>338</v>
      </c>
      <c r="E564" s="341"/>
      <c r="F564" s="253" t="s">
        <v>634</v>
      </c>
      <c r="G564" s="256" t="s">
        <v>315</v>
      </c>
      <c r="H564" s="105" t="s">
        <v>338</v>
      </c>
      <c r="I564" s="213" t="s">
        <v>6551</v>
      </c>
      <c r="J564" s="215" t="s">
        <v>637</v>
      </c>
      <c r="K564" s="398" t="s">
        <v>638</v>
      </c>
      <c r="L564" s="398" t="s">
        <v>639</v>
      </c>
      <c r="M564" s="216" t="s">
        <v>640</v>
      </c>
      <c r="N564" s="398" t="s">
        <v>641</v>
      </c>
      <c r="O564" s="213" t="s">
        <v>24</v>
      </c>
      <c r="P564" s="213" t="s">
        <v>6616</v>
      </c>
      <c r="Q564" s="213" t="s">
        <v>642</v>
      </c>
      <c r="R564" s="213" t="s">
        <v>250</v>
      </c>
      <c r="S564" s="213" t="s">
        <v>6617</v>
      </c>
      <c r="T564" s="841" t="s">
        <v>6618</v>
      </c>
      <c r="U564" s="213" t="s">
        <v>6553</v>
      </c>
      <c r="V564" s="213">
        <v>2022</v>
      </c>
      <c r="W564" s="213" t="s">
        <v>6619</v>
      </c>
      <c r="X564" s="61" t="s">
        <v>6620</v>
      </c>
      <c r="Y564" s="61" t="s">
        <v>6621</v>
      </c>
      <c r="Z564" s="61" t="s">
        <v>6622</v>
      </c>
      <c r="AA564" s="371">
        <v>1</v>
      </c>
      <c r="AB564" s="346" t="s">
        <v>6061</v>
      </c>
      <c r="AC564" s="346" t="s">
        <v>6623</v>
      </c>
      <c r="AD564" s="605">
        <v>1</v>
      </c>
      <c r="AE564" s="373" t="s">
        <v>6624</v>
      </c>
      <c r="AF564" s="374">
        <v>44727</v>
      </c>
      <c r="AG564" s="374">
        <v>44925</v>
      </c>
      <c r="AH564" s="260">
        <v>44900</v>
      </c>
      <c r="AI564" s="213" t="s">
        <v>309</v>
      </c>
      <c r="AJ564" s="213" t="s">
        <v>309</v>
      </c>
      <c r="AK564" s="213">
        <f t="shared" si="76"/>
        <v>214</v>
      </c>
      <c r="AL564" s="278"/>
      <c r="AM564" s="316"/>
      <c r="AN564" s="316"/>
      <c r="AO564" s="316"/>
      <c r="AP564" s="317"/>
      <c r="AQ564" s="213"/>
      <c r="AR564" s="223"/>
      <c r="AS564" s="279"/>
      <c r="AT564" s="262"/>
      <c r="AU564" s="279"/>
      <c r="AV564" s="221"/>
      <c r="AW564" s="317"/>
      <c r="AX564" s="317"/>
      <c r="AY564" s="279"/>
      <c r="AZ564" s="221"/>
      <c r="BA564" s="225"/>
      <c r="BB564" s="267"/>
      <c r="BC564" s="267"/>
      <c r="BD564" s="267"/>
      <c r="BE564" s="267"/>
      <c r="BF564" s="267"/>
      <c r="BG564" s="213"/>
      <c r="BH564" s="223"/>
      <c r="BI564" s="221"/>
      <c r="BJ564" s="267"/>
      <c r="BK564" s="267"/>
      <c r="BL564" s="267"/>
      <c r="BM564" s="267"/>
      <c r="BN564" s="221"/>
      <c r="BO564" s="267"/>
      <c r="BP564" s="268"/>
      <c r="BQ564" s="62"/>
      <c r="BR564" s="269"/>
      <c r="BS564" s="233"/>
      <c r="BT564" s="234"/>
      <c r="BU564" s="235"/>
      <c r="BV564" s="223"/>
      <c r="BW564" s="221"/>
      <c r="BX564" s="249"/>
      <c r="BY564" s="94"/>
      <c r="BZ564" s="94"/>
      <c r="CA564" s="108"/>
      <c r="CB564" s="236" t="s">
        <v>293</v>
      </c>
      <c r="CC564" s="94"/>
      <c r="CD564" s="268" t="s">
        <v>293</v>
      </c>
      <c r="CE564" s="237">
        <v>44827</v>
      </c>
      <c r="CF564" s="279" t="s">
        <v>6625</v>
      </c>
      <c r="CG564" s="279" t="s">
        <v>6626</v>
      </c>
      <c r="CH564" s="571" t="s">
        <v>328</v>
      </c>
      <c r="CI564" s="317">
        <v>1</v>
      </c>
      <c r="CJ564" s="235" t="str">
        <f t="shared" si="77"/>
        <v>CUMPLIMIENTO TOTAL</v>
      </c>
      <c r="CK564" s="223">
        <f t="shared" si="82"/>
        <v>214</v>
      </c>
      <c r="CL564" s="221" t="str">
        <f t="shared" si="83"/>
        <v>CON TIEMPO</v>
      </c>
      <c r="CM564" s="249">
        <v>44878</v>
      </c>
      <c r="CN564" s="70" t="s">
        <v>6627</v>
      </c>
      <c r="CO564" s="70" t="s">
        <v>722</v>
      </c>
      <c r="CP564" s="116">
        <v>1</v>
      </c>
      <c r="CQ564" s="236" t="s">
        <v>294</v>
      </c>
      <c r="CR564" s="94"/>
      <c r="CS564" s="239" t="s">
        <v>328</v>
      </c>
      <c r="CT564" s="82" t="s">
        <v>1125</v>
      </c>
      <c r="CU564" s="82" t="s">
        <v>339</v>
      </c>
      <c r="CV564" s="107">
        <v>1</v>
      </c>
      <c r="CW564" s="110">
        <v>1</v>
      </c>
      <c r="CX564" s="235" t="str">
        <f t="shared" si="78"/>
        <v>CUMPLIMIENTO TOTAL</v>
      </c>
      <c r="CY564" s="223" t="str">
        <f t="shared" si="79"/>
        <v>NO APLICA ACCION CERRADA</v>
      </c>
      <c r="CZ564" s="221" t="str">
        <f>(IF(CQ564="CERRADO","NO APLICA ACCION CERRADA",IF(CW564&lt;=0,"VENCIDO",IF(AY564&lt;=$V$5,"POR VENCER","CON TIEMPO"))))</f>
        <v>NO APLICA ACCION CERRADA</v>
      </c>
      <c r="DA564" s="239" t="s">
        <v>328</v>
      </c>
      <c r="DB564" s="82" t="s">
        <v>1125</v>
      </c>
      <c r="DC564" s="82" t="s">
        <v>339</v>
      </c>
      <c r="DD564" s="107">
        <v>1</v>
      </c>
      <c r="DE564" s="97" t="s">
        <v>294</v>
      </c>
      <c r="DF564" s="94"/>
    </row>
    <row r="565" spans="1:110" s="141" customFormat="1" ht="118.5" hidden="1" customHeight="1">
      <c r="A565" s="252">
        <v>559</v>
      </c>
      <c r="B565" s="253" t="s">
        <v>6054</v>
      </c>
      <c r="C565" s="215" t="s">
        <v>433</v>
      </c>
      <c r="D565" s="213" t="s">
        <v>338</v>
      </c>
      <c r="E565" s="341"/>
      <c r="F565" s="253" t="s">
        <v>634</v>
      </c>
      <c r="G565" s="256" t="s">
        <v>315</v>
      </c>
      <c r="H565" s="105" t="s">
        <v>338</v>
      </c>
      <c r="I565" s="213" t="s">
        <v>6551</v>
      </c>
      <c r="J565" s="215" t="s">
        <v>637</v>
      </c>
      <c r="K565" s="398" t="s">
        <v>638</v>
      </c>
      <c r="L565" s="398" t="s">
        <v>639</v>
      </c>
      <c r="M565" s="216" t="s">
        <v>640</v>
      </c>
      <c r="N565" s="398" t="s">
        <v>641</v>
      </c>
      <c r="O565" s="213" t="s">
        <v>24</v>
      </c>
      <c r="P565" s="213" t="s">
        <v>52</v>
      </c>
      <c r="Q565" s="213" t="s">
        <v>642</v>
      </c>
      <c r="R565" s="213" t="s">
        <v>250</v>
      </c>
      <c r="S565" s="213" t="s">
        <v>6628</v>
      </c>
      <c r="T565" s="371" t="s">
        <v>6629</v>
      </c>
      <c r="U565" s="213" t="s">
        <v>6553</v>
      </c>
      <c r="V565" s="213">
        <v>2022</v>
      </c>
      <c r="W565" s="213" t="s">
        <v>6630</v>
      </c>
      <c r="X565" s="61" t="s">
        <v>6631</v>
      </c>
      <c r="Y565" s="344" t="s">
        <v>6632</v>
      </c>
      <c r="Z565" s="61" t="s">
        <v>5353</v>
      </c>
      <c r="AA565" s="345">
        <v>1</v>
      </c>
      <c r="AB565" s="849" t="s">
        <v>5354</v>
      </c>
      <c r="AC565" s="849" t="s">
        <v>6633</v>
      </c>
      <c r="AD565" s="605">
        <v>1</v>
      </c>
      <c r="AE565" s="373" t="s">
        <v>6634</v>
      </c>
      <c r="AF565" s="374">
        <v>44728</v>
      </c>
      <c r="AG565" s="374">
        <v>44926</v>
      </c>
      <c r="AH565" s="260">
        <v>44900</v>
      </c>
      <c r="AI565" s="213" t="s">
        <v>309</v>
      </c>
      <c r="AJ565" s="213" t="s">
        <v>309</v>
      </c>
      <c r="AK565" s="213">
        <f t="shared" si="76"/>
        <v>215</v>
      </c>
      <c r="AL565" s="278"/>
      <c r="AM565" s="316"/>
      <c r="AN565" s="316"/>
      <c r="AO565" s="316"/>
      <c r="AP565" s="317"/>
      <c r="AQ565" s="213"/>
      <c r="AR565" s="223"/>
      <c r="AS565" s="279"/>
      <c r="AT565" s="262"/>
      <c r="AU565" s="279"/>
      <c r="AV565" s="221"/>
      <c r="AW565" s="317"/>
      <c r="AX565" s="317"/>
      <c r="AY565" s="279"/>
      <c r="AZ565" s="221"/>
      <c r="BA565" s="225"/>
      <c r="BB565" s="267"/>
      <c r="BC565" s="267"/>
      <c r="BD565" s="267"/>
      <c r="BE565" s="267"/>
      <c r="BF565" s="267"/>
      <c r="BG565" s="213"/>
      <c r="BH565" s="223"/>
      <c r="BI565" s="221"/>
      <c r="BJ565" s="267"/>
      <c r="BK565" s="267"/>
      <c r="BL565" s="267"/>
      <c r="BM565" s="267"/>
      <c r="BN565" s="221"/>
      <c r="BO565" s="267"/>
      <c r="BP565" s="268"/>
      <c r="BQ565" s="62"/>
      <c r="BR565" s="269"/>
      <c r="BS565" s="233"/>
      <c r="BT565" s="234"/>
      <c r="BU565" s="235"/>
      <c r="BV565" s="223"/>
      <c r="BW565" s="221"/>
      <c r="BX565" s="249"/>
      <c r="BY565" s="94"/>
      <c r="BZ565" s="94"/>
      <c r="CA565" s="108"/>
      <c r="CB565" s="236" t="s">
        <v>293</v>
      </c>
      <c r="CC565" s="94"/>
      <c r="CD565" s="268" t="s">
        <v>293</v>
      </c>
      <c r="CE565" s="237">
        <v>44827</v>
      </c>
      <c r="CF565" s="279" t="s">
        <v>5358</v>
      </c>
      <c r="CG565" s="279" t="s">
        <v>5359</v>
      </c>
      <c r="CH565" s="571" t="s">
        <v>328</v>
      </c>
      <c r="CI565" s="317">
        <v>1</v>
      </c>
      <c r="CJ565" s="235" t="str">
        <f t="shared" si="77"/>
        <v>CUMPLIMIENTO TOTAL</v>
      </c>
      <c r="CK565" s="223">
        <f t="shared" si="82"/>
        <v>215</v>
      </c>
      <c r="CL565" s="221" t="str">
        <f t="shared" si="83"/>
        <v>CON TIEMPO</v>
      </c>
      <c r="CM565" s="249">
        <v>44878</v>
      </c>
      <c r="CN565" s="70" t="s">
        <v>6635</v>
      </c>
      <c r="CO565" s="70" t="s">
        <v>722</v>
      </c>
      <c r="CP565" s="116">
        <v>1</v>
      </c>
      <c r="CQ565" s="236" t="s">
        <v>294</v>
      </c>
      <c r="CR565" s="94"/>
      <c r="CS565" s="239" t="s">
        <v>328</v>
      </c>
      <c r="CT565" s="82" t="s">
        <v>1125</v>
      </c>
      <c r="CU565" s="82" t="s">
        <v>339</v>
      </c>
      <c r="CV565" s="107">
        <v>1</v>
      </c>
      <c r="CW565" s="110">
        <v>1</v>
      </c>
      <c r="CX565" s="235" t="str">
        <f t="shared" si="78"/>
        <v>CUMPLIMIENTO TOTAL</v>
      </c>
      <c r="CY565" s="223" t="str">
        <f t="shared" si="79"/>
        <v>NO APLICA ACCION CERRADA</v>
      </c>
      <c r="CZ565" s="221" t="str">
        <f>(IF(CQ565="CERRADO","NO APLICA ACCION CERRADA",IF(CW565&lt;=0,"VENCIDO",IF(AY565&lt;=$V$5,"POR VENCER","CON TIEMPO"))))</f>
        <v>NO APLICA ACCION CERRADA</v>
      </c>
      <c r="DA565" s="239" t="s">
        <v>328</v>
      </c>
      <c r="DB565" s="82" t="s">
        <v>1125</v>
      </c>
      <c r="DC565" s="82" t="s">
        <v>339</v>
      </c>
      <c r="DD565" s="107">
        <v>1</v>
      </c>
      <c r="DE565" s="97" t="s">
        <v>294</v>
      </c>
      <c r="DF565" s="94"/>
    </row>
    <row r="566" spans="1:110" s="141" customFormat="1" ht="24.75" hidden="1" customHeight="1">
      <c r="A566" s="252">
        <v>560</v>
      </c>
      <c r="B566" s="253" t="s">
        <v>6054</v>
      </c>
      <c r="C566" s="215" t="s">
        <v>433</v>
      </c>
      <c r="D566" s="213" t="s">
        <v>338</v>
      </c>
      <c r="E566" s="341"/>
      <c r="F566" s="253" t="s">
        <v>634</v>
      </c>
      <c r="G566" s="256" t="s">
        <v>315</v>
      </c>
      <c r="H566" s="105" t="s">
        <v>338</v>
      </c>
      <c r="I566" s="213" t="s">
        <v>6551</v>
      </c>
      <c r="J566" s="215" t="s">
        <v>637</v>
      </c>
      <c r="K566" s="398" t="s">
        <v>638</v>
      </c>
      <c r="L566" s="398" t="s">
        <v>639</v>
      </c>
      <c r="M566" s="216" t="s">
        <v>640</v>
      </c>
      <c r="N566" s="398" t="s">
        <v>641</v>
      </c>
      <c r="O566" s="213" t="s">
        <v>24</v>
      </c>
      <c r="P566" s="213" t="s">
        <v>61</v>
      </c>
      <c r="Q566" s="213" t="s">
        <v>642</v>
      </c>
      <c r="R566" s="213" t="s">
        <v>250</v>
      </c>
      <c r="S566" s="213" t="s">
        <v>6636</v>
      </c>
      <c r="T566" s="371" t="s">
        <v>6637</v>
      </c>
      <c r="U566" s="213" t="s">
        <v>6553</v>
      </c>
      <c r="V566" s="213">
        <v>2022</v>
      </c>
      <c r="W566" s="213" t="s">
        <v>6638</v>
      </c>
      <c r="X566" s="61" t="s">
        <v>6639</v>
      </c>
      <c r="Y566" s="275" t="s">
        <v>6640</v>
      </c>
      <c r="Z566" s="61" t="s">
        <v>6641</v>
      </c>
      <c r="AA566" s="371">
        <v>1</v>
      </c>
      <c r="AB566" s="273" t="s">
        <v>6642</v>
      </c>
      <c r="AC566" s="273" t="s">
        <v>6643</v>
      </c>
      <c r="AD566" s="605">
        <v>1</v>
      </c>
      <c r="AE566" s="373" t="s">
        <v>6644</v>
      </c>
      <c r="AF566" s="374">
        <v>44788</v>
      </c>
      <c r="AG566" s="374">
        <v>45148</v>
      </c>
      <c r="AH566" s="257"/>
      <c r="AI566" s="213" t="s">
        <v>309</v>
      </c>
      <c r="AJ566" s="213" t="s">
        <v>309</v>
      </c>
      <c r="AK566" s="213">
        <f t="shared" si="76"/>
        <v>437</v>
      </c>
      <c r="AL566" s="278"/>
      <c r="AM566" s="316"/>
      <c r="AN566" s="316"/>
      <c r="AO566" s="316"/>
      <c r="AP566" s="317"/>
      <c r="AQ566" s="213"/>
      <c r="AR566" s="223"/>
      <c r="AS566" s="279"/>
      <c r="AT566" s="262"/>
      <c r="AU566" s="279"/>
      <c r="AV566" s="221"/>
      <c r="AW566" s="317"/>
      <c r="AX566" s="317"/>
      <c r="AY566" s="279"/>
      <c r="AZ566" s="221"/>
      <c r="BA566" s="225"/>
      <c r="BB566" s="267"/>
      <c r="BC566" s="267"/>
      <c r="BD566" s="267"/>
      <c r="BE566" s="267"/>
      <c r="BF566" s="267"/>
      <c r="BG566" s="213"/>
      <c r="BH566" s="223"/>
      <c r="BI566" s="221"/>
      <c r="BJ566" s="267"/>
      <c r="BK566" s="267"/>
      <c r="BL566" s="267"/>
      <c r="BM566" s="267"/>
      <c r="BN566" s="221"/>
      <c r="BO566" s="267"/>
      <c r="BP566" s="268"/>
      <c r="BQ566" s="62"/>
      <c r="BR566" s="269"/>
      <c r="BS566" s="233"/>
      <c r="BT566" s="234"/>
      <c r="BU566" s="235"/>
      <c r="BV566" s="223"/>
      <c r="BW566" s="221"/>
      <c r="BX566" s="249"/>
      <c r="BY566" s="94"/>
      <c r="BZ566" s="94"/>
      <c r="CA566" s="108"/>
      <c r="CB566" s="236" t="s">
        <v>293</v>
      </c>
      <c r="CC566" s="94"/>
      <c r="CD566" s="268" t="s">
        <v>293</v>
      </c>
      <c r="CE566" s="237">
        <v>44827</v>
      </c>
      <c r="CF566" s="279" t="s">
        <v>6645</v>
      </c>
      <c r="CG566" s="279" t="s">
        <v>6646</v>
      </c>
      <c r="CH566" s="571" t="s">
        <v>328</v>
      </c>
      <c r="CI566" s="317">
        <v>1</v>
      </c>
      <c r="CJ566" s="235" t="str">
        <f t="shared" si="77"/>
        <v>CUMPLIMIENTO TOTAL</v>
      </c>
      <c r="CK566" s="223">
        <f t="shared" si="82"/>
        <v>437</v>
      </c>
      <c r="CL566" s="221" t="str">
        <f t="shared" si="83"/>
        <v>CON TIEMPO</v>
      </c>
      <c r="CM566" s="249">
        <v>44878</v>
      </c>
      <c r="CN566" s="70" t="s">
        <v>6647</v>
      </c>
      <c r="CO566" s="70" t="s">
        <v>722</v>
      </c>
      <c r="CP566" s="108"/>
      <c r="CQ566" s="236" t="s">
        <v>293</v>
      </c>
      <c r="CR566" s="94"/>
      <c r="CS566" s="249">
        <v>44963</v>
      </c>
      <c r="CT566" s="67" t="s">
        <v>6648</v>
      </c>
      <c r="CU566" s="18" t="s">
        <v>6649</v>
      </c>
      <c r="CV566" s="495"/>
      <c r="CW566" s="21">
        <v>0.5</v>
      </c>
      <c r="CX566" s="235" t="str">
        <f t="shared" si="78"/>
        <v>AVANCE PARCIAL</v>
      </c>
      <c r="CY566" s="223">
        <f t="shared" si="79"/>
        <v>437</v>
      </c>
      <c r="CZ566" s="221" t="str">
        <f>(IF(CQ566="CERRADO","NO APLICA ACCION CERRADA",IF(CY566&lt;=0,"VENCIDO",IF(AY566&lt;=$V$5,"POR VENCER","CON TIEMPO"))))</f>
        <v>POR VENCER</v>
      </c>
      <c r="DA566" s="249">
        <v>44969</v>
      </c>
      <c r="DB566" s="70" t="s">
        <v>6650</v>
      </c>
      <c r="DC566" s="70" t="s">
        <v>1468</v>
      </c>
      <c r="DD566" s="106">
        <v>0.5</v>
      </c>
      <c r="DE566" s="444" t="s">
        <v>293</v>
      </c>
      <c r="DF566" s="94"/>
    </row>
    <row r="567" spans="1:110" s="141" customFormat="1" ht="195" hidden="1" customHeight="1">
      <c r="A567" s="252">
        <v>561</v>
      </c>
      <c r="B567" s="273" t="s">
        <v>614</v>
      </c>
      <c r="C567" s="273" t="s">
        <v>6461</v>
      </c>
      <c r="D567" s="213" t="s">
        <v>341</v>
      </c>
      <c r="E567" s="341"/>
      <c r="F567" s="343" t="s">
        <v>658</v>
      </c>
      <c r="G567" s="343" t="s">
        <v>593</v>
      </c>
      <c r="H567" s="213" t="s">
        <v>341</v>
      </c>
      <c r="I567" s="343" t="s">
        <v>326</v>
      </c>
      <c r="J567" s="395" t="s">
        <v>658</v>
      </c>
      <c r="K567" s="395" t="s">
        <v>638</v>
      </c>
      <c r="L567" s="395" t="s">
        <v>639</v>
      </c>
      <c r="M567" s="288" t="s">
        <v>660</v>
      </c>
      <c r="N567" s="395" t="s">
        <v>661</v>
      </c>
      <c r="O567" s="213" t="s">
        <v>88</v>
      </c>
      <c r="P567" s="213" t="s">
        <v>95</v>
      </c>
      <c r="Q567" s="213" t="s">
        <v>666</v>
      </c>
      <c r="R567" s="213" t="s">
        <v>250</v>
      </c>
      <c r="S567" s="213" t="s">
        <v>6651</v>
      </c>
      <c r="T567" s="345" t="s">
        <v>912</v>
      </c>
      <c r="U567" s="841" t="s">
        <v>6652</v>
      </c>
      <c r="V567" s="213">
        <v>2022</v>
      </c>
      <c r="W567" s="213" t="s">
        <v>6653</v>
      </c>
      <c r="X567" s="343" t="s">
        <v>6654</v>
      </c>
      <c r="Y567" s="275" t="s">
        <v>6655</v>
      </c>
      <c r="Z567" s="343" t="s">
        <v>6656</v>
      </c>
      <c r="AA567" s="371">
        <v>1</v>
      </c>
      <c r="AB567" s="273" t="s">
        <v>6657</v>
      </c>
      <c r="AC567" s="273" t="s">
        <v>6658</v>
      </c>
      <c r="AD567" s="605">
        <v>1</v>
      </c>
      <c r="AE567" s="373" t="s">
        <v>6659</v>
      </c>
      <c r="AF567" s="374">
        <v>44774</v>
      </c>
      <c r="AG567" s="374">
        <v>44925</v>
      </c>
      <c r="AH567" s="257"/>
      <c r="AI567" s="213" t="s">
        <v>309</v>
      </c>
      <c r="AJ567" s="213" t="s">
        <v>309</v>
      </c>
      <c r="AK567" s="213">
        <f t="shared" si="76"/>
        <v>214</v>
      </c>
      <c r="AL567" s="278"/>
      <c r="AM567" s="316"/>
      <c r="AN567" s="316"/>
      <c r="AO567" s="316"/>
      <c r="AP567" s="317"/>
      <c r="AQ567" s="213"/>
      <c r="AR567" s="223"/>
      <c r="AS567" s="279"/>
      <c r="AT567" s="262"/>
      <c r="AU567" s="279"/>
      <c r="AV567" s="221"/>
      <c r="AW567" s="317"/>
      <c r="AX567" s="317"/>
      <c r="AY567" s="279"/>
      <c r="AZ567" s="221"/>
      <c r="BA567" s="225"/>
      <c r="BB567" s="267"/>
      <c r="BC567" s="267"/>
      <c r="BD567" s="267"/>
      <c r="BE567" s="267"/>
      <c r="BF567" s="267"/>
      <c r="BG567" s="213"/>
      <c r="BH567" s="223"/>
      <c r="BI567" s="221"/>
      <c r="BJ567" s="267"/>
      <c r="BK567" s="267"/>
      <c r="BL567" s="267"/>
      <c r="BM567" s="267"/>
      <c r="BN567" s="221"/>
      <c r="BO567" s="267"/>
      <c r="BP567" s="268"/>
      <c r="BQ567" s="62"/>
      <c r="BR567" s="269"/>
      <c r="BS567" s="233"/>
      <c r="BT567" s="234"/>
      <c r="BU567" s="235"/>
      <c r="BV567" s="223"/>
      <c r="BW567" s="221"/>
      <c r="BX567" s="249"/>
      <c r="BY567" s="94"/>
      <c r="BZ567" s="94"/>
      <c r="CA567" s="108"/>
      <c r="CB567" s="236" t="s">
        <v>293</v>
      </c>
      <c r="CC567" s="94"/>
      <c r="CD567" s="268" t="s">
        <v>293</v>
      </c>
      <c r="CE567" s="237">
        <v>44819</v>
      </c>
      <c r="CF567" s="17" t="s">
        <v>6660</v>
      </c>
      <c r="CG567" s="17" t="s">
        <v>6661</v>
      </c>
      <c r="CH567" s="20" t="s">
        <v>4253</v>
      </c>
      <c r="CI567" s="134">
        <v>0.52</v>
      </c>
      <c r="CJ567" s="235" t="str">
        <f t="shared" si="77"/>
        <v>AVANCE PARCIAL</v>
      </c>
      <c r="CK567" s="223">
        <f t="shared" si="82"/>
        <v>214</v>
      </c>
      <c r="CL567" s="221" t="str">
        <f t="shared" si="83"/>
        <v>CON TIEMPO</v>
      </c>
      <c r="CM567" s="513">
        <v>44883</v>
      </c>
      <c r="CN567" s="546" t="s">
        <v>6662</v>
      </c>
      <c r="CO567" s="336" t="s">
        <v>1543</v>
      </c>
      <c r="CP567" s="119" t="s">
        <v>6663</v>
      </c>
      <c r="CQ567" s="396" t="s">
        <v>293</v>
      </c>
      <c r="CR567" s="94"/>
      <c r="CS567" s="249">
        <v>44963</v>
      </c>
      <c r="CT567" s="66" t="s">
        <v>6664</v>
      </c>
      <c r="CU567" s="66" t="s">
        <v>6665</v>
      </c>
      <c r="CV567" s="240" t="s">
        <v>4257</v>
      </c>
      <c r="CW567" s="129">
        <v>1</v>
      </c>
      <c r="CX567" s="235" t="str">
        <f t="shared" si="78"/>
        <v>CUMPLIMIENTO TOTAL</v>
      </c>
      <c r="CY567" s="223">
        <f t="shared" si="79"/>
        <v>214</v>
      </c>
      <c r="CZ567" s="221" t="str">
        <f>(IF(CQ567="CERRADO","NO APLICA ACCION CERRADA",IF(CY567&lt;=0,"VENCIDO",IF(AY567&lt;=$V$5,"POR VENCER","CON TIEMPO"))))</f>
        <v>POR VENCER</v>
      </c>
      <c r="DA567" s="669">
        <v>44977</v>
      </c>
      <c r="DB567" s="84" t="s">
        <v>6666</v>
      </c>
      <c r="DC567" s="610" t="s">
        <v>2695</v>
      </c>
      <c r="DD567" s="728">
        <v>100</v>
      </c>
      <c r="DE567" s="97" t="s">
        <v>294</v>
      </c>
      <c r="DF567" s="94"/>
    </row>
    <row r="568" spans="1:110" s="141" customFormat="1" ht="60" hidden="1" customHeight="1">
      <c r="A568" s="252">
        <v>562</v>
      </c>
      <c r="B568" s="273" t="s">
        <v>614</v>
      </c>
      <c r="C568" s="273" t="s">
        <v>6461</v>
      </c>
      <c r="D568" s="213" t="s">
        <v>341</v>
      </c>
      <c r="E568" s="341"/>
      <c r="F568" s="343" t="s">
        <v>614</v>
      </c>
      <c r="G568" s="343" t="s">
        <v>593</v>
      </c>
      <c r="H568" s="213" t="s">
        <v>341</v>
      </c>
      <c r="I568" s="343" t="s">
        <v>614</v>
      </c>
      <c r="J568" s="288" t="s">
        <v>1614</v>
      </c>
      <c r="K568" s="395" t="s">
        <v>638</v>
      </c>
      <c r="L568" s="395" t="s">
        <v>639</v>
      </c>
      <c r="M568" s="288" t="s">
        <v>664</v>
      </c>
      <c r="N568" s="395" t="s">
        <v>665</v>
      </c>
      <c r="O568" s="213" t="s">
        <v>88</v>
      </c>
      <c r="P568" s="213" t="s">
        <v>5933</v>
      </c>
      <c r="Q568" s="213" t="s">
        <v>666</v>
      </c>
      <c r="R568" s="213" t="s">
        <v>250</v>
      </c>
      <c r="S568" s="213" t="s">
        <v>6667</v>
      </c>
      <c r="T568" s="345" t="s">
        <v>932</v>
      </c>
      <c r="U568" s="841" t="s">
        <v>6652</v>
      </c>
      <c r="V568" s="213">
        <v>2022</v>
      </c>
      <c r="W568" s="213" t="s">
        <v>6668</v>
      </c>
      <c r="X568" s="343" t="s">
        <v>6669</v>
      </c>
      <c r="Y568" s="344" t="s">
        <v>6670</v>
      </c>
      <c r="Z568" s="343" t="s">
        <v>6671</v>
      </c>
      <c r="AA568" s="371">
        <v>1</v>
      </c>
      <c r="AB568" s="273" t="s">
        <v>6672</v>
      </c>
      <c r="AC568" s="273" t="s">
        <v>6673</v>
      </c>
      <c r="AD568" s="605">
        <v>1</v>
      </c>
      <c r="AE568" s="373" t="s">
        <v>6674</v>
      </c>
      <c r="AF568" s="374" t="s">
        <v>6675</v>
      </c>
      <c r="AG568" s="374">
        <v>44956</v>
      </c>
      <c r="AH568" s="257"/>
      <c r="AI568" s="213" t="s">
        <v>309</v>
      </c>
      <c r="AJ568" s="213" t="s">
        <v>309</v>
      </c>
      <c r="AK568" s="213">
        <f t="shared" si="76"/>
        <v>245</v>
      </c>
      <c r="AL568" s="278"/>
      <c r="AM568" s="316"/>
      <c r="AN568" s="316"/>
      <c r="AO568" s="316"/>
      <c r="AP568" s="317"/>
      <c r="AQ568" s="213"/>
      <c r="AR568" s="223"/>
      <c r="AS568" s="279"/>
      <c r="AT568" s="262"/>
      <c r="AU568" s="279"/>
      <c r="AV568" s="221"/>
      <c r="AW568" s="317"/>
      <c r="AX568" s="317"/>
      <c r="AY568" s="279"/>
      <c r="AZ568" s="221"/>
      <c r="BA568" s="225"/>
      <c r="BB568" s="267"/>
      <c r="BC568" s="267"/>
      <c r="BD568" s="267"/>
      <c r="BE568" s="267"/>
      <c r="BF568" s="267"/>
      <c r="BG568" s="213"/>
      <c r="BH568" s="223"/>
      <c r="BI568" s="221"/>
      <c r="BJ568" s="267"/>
      <c r="BK568" s="267"/>
      <c r="BL568" s="267"/>
      <c r="BM568" s="267"/>
      <c r="BN568" s="221"/>
      <c r="BO568" s="267"/>
      <c r="BP568" s="268"/>
      <c r="BQ568" s="62"/>
      <c r="BR568" s="269"/>
      <c r="BS568" s="233"/>
      <c r="BT568" s="234"/>
      <c r="BU568" s="235"/>
      <c r="BV568" s="223"/>
      <c r="BW568" s="221"/>
      <c r="BX568" s="249"/>
      <c r="BY568" s="94"/>
      <c r="BZ568" s="94"/>
      <c r="CA568" s="108"/>
      <c r="CB568" s="236" t="s">
        <v>293</v>
      </c>
      <c r="CC568" s="94"/>
      <c r="CD568" s="268" t="s">
        <v>293</v>
      </c>
      <c r="CE568" s="237">
        <v>44818</v>
      </c>
      <c r="CF568" s="26" t="s">
        <v>6676</v>
      </c>
      <c r="CG568" s="43" t="s">
        <v>6677</v>
      </c>
      <c r="CH568" s="846" t="s">
        <v>6678</v>
      </c>
      <c r="CI568" s="21">
        <v>0</v>
      </c>
      <c r="CJ568" s="235" t="str">
        <f t="shared" si="77"/>
        <v>SIN AVANCE</v>
      </c>
      <c r="CK568" s="223">
        <f t="shared" si="82"/>
        <v>245</v>
      </c>
      <c r="CL568" s="221" t="str">
        <f t="shared" si="83"/>
        <v>CON TIEMPO</v>
      </c>
      <c r="CM568" s="239">
        <v>44880</v>
      </c>
      <c r="CN568" s="82" t="s">
        <v>6679</v>
      </c>
      <c r="CO568" s="82" t="s">
        <v>402</v>
      </c>
      <c r="CP568" s="107">
        <v>0</v>
      </c>
      <c r="CQ568" s="236" t="s">
        <v>293</v>
      </c>
      <c r="CR568" s="94"/>
      <c r="CS568" s="249">
        <v>44963</v>
      </c>
      <c r="CT568" s="59" t="s">
        <v>6680</v>
      </c>
      <c r="CU568" s="43" t="s">
        <v>6681</v>
      </c>
      <c r="CV568" s="265" t="s">
        <v>776</v>
      </c>
      <c r="CW568" s="129">
        <v>1</v>
      </c>
      <c r="CX568" s="235" t="str">
        <f t="shared" si="78"/>
        <v>CUMPLIMIENTO TOTAL</v>
      </c>
      <c r="CY568" s="223">
        <f t="shared" si="79"/>
        <v>245</v>
      </c>
      <c r="CZ568" s="221" t="str">
        <f>(IF(CQ568="CERRADO","NO APLICA ACCION CERRADA",IF(CY568&lt;=0,"VENCIDO",IF(AY568&lt;=$V$5,"POR VENCER","CON TIEMPO"))))</f>
        <v>POR VENCER</v>
      </c>
      <c r="DA568" s="542">
        <v>44972</v>
      </c>
      <c r="DB568" s="87" t="s">
        <v>1913</v>
      </c>
      <c r="DC568" s="86" t="s">
        <v>1747</v>
      </c>
      <c r="DD568" s="132">
        <v>1</v>
      </c>
      <c r="DE568" s="97" t="s">
        <v>294</v>
      </c>
      <c r="DF568" s="94"/>
    </row>
    <row r="569" spans="1:110" s="141" customFormat="1" ht="60" hidden="1" customHeight="1">
      <c r="A569" s="252">
        <v>563</v>
      </c>
      <c r="B569" s="273" t="s">
        <v>614</v>
      </c>
      <c r="C569" s="273" t="s">
        <v>6461</v>
      </c>
      <c r="D569" s="213" t="s">
        <v>341</v>
      </c>
      <c r="E569" s="341"/>
      <c r="F569" s="343" t="s">
        <v>614</v>
      </c>
      <c r="G569" s="343" t="s">
        <v>593</v>
      </c>
      <c r="H569" s="213" t="s">
        <v>341</v>
      </c>
      <c r="I569" s="343" t="s">
        <v>614</v>
      </c>
      <c r="J569" s="288" t="s">
        <v>1614</v>
      </c>
      <c r="K569" s="395" t="s">
        <v>638</v>
      </c>
      <c r="L569" s="395" t="s">
        <v>639</v>
      </c>
      <c r="M569" s="288" t="s">
        <v>664</v>
      </c>
      <c r="N569" s="395" t="s">
        <v>665</v>
      </c>
      <c r="O569" s="213" t="s">
        <v>26</v>
      </c>
      <c r="P569" s="213" t="s">
        <v>6682</v>
      </c>
      <c r="Q569" s="213" t="s">
        <v>666</v>
      </c>
      <c r="R569" s="213" t="s">
        <v>250</v>
      </c>
      <c r="S569" s="213" t="s">
        <v>6683</v>
      </c>
      <c r="T569" s="735" t="s">
        <v>945</v>
      </c>
      <c r="U569" s="841" t="s">
        <v>6652</v>
      </c>
      <c r="V569" s="213">
        <v>2022</v>
      </c>
      <c r="W569" s="213" t="s">
        <v>6684</v>
      </c>
      <c r="X569" s="60" t="s">
        <v>6685</v>
      </c>
      <c r="Y569" s="61" t="s">
        <v>6686</v>
      </c>
      <c r="Z569" s="61" t="s">
        <v>6687</v>
      </c>
      <c r="AA569" s="371">
        <v>1</v>
      </c>
      <c r="AB569" s="273" t="s">
        <v>6688</v>
      </c>
      <c r="AC569" s="273" t="s">
        <v>6689</v>
      </c>
      <c r="AD569" s="605">
        <v>1</v>
      </c>
      <c r="AE569" s="373" t="s">
        <v>6690</v>
      </c>
      <c r="AF569" s="374" t="s">
        <v>6675</v>
      </c>
      <c r="AG569" s="374">
        <v>44895</v>
      </c>
      <c r="AH569" s="257"/>
      <c r="AI569" s="213" t="s">
        <v>309</v>
      </c>
      <c r="AJ569" s="213" t="s">
        <v>309</v>
      </c>
      <c r="AK569" s="213">
        <f t="shared" si="76"/>
        <v>184</v>
      </c>
      <c r="AL569" s="278"/>
      <c r="AM569" s="316"/>
      <c r="AN569" s="316"/>
      <c r="AO569" s="316"/>
      <c r="AP569" s="317"/>
      <c r="AQ569" s="213"/>
      <c r="AR569" s="223"/>
      <c r="AS569" s="279"/>
      <c r="AT569" s="262"/>
      <c r="AU569" s="279"/>
      <c r="AV569" s="221"/>
      <c r="AW569" s="317"/>
      <c r="AX569" s="317"/>
      <c r="AY569" s="279"/>
      <c r="AZ569" s="221"/>
      <c r="BA569" s="225"/>
      <c r="BB569" s="267"/>
      <c r="BC569" s="267"/>
      <c r="BD569" s="267"/>
      <c r="BE569" s="267"/>
      <c r="BF569" s="267"/>
      <c r="BG569" s="213"/>
      <c r="BH569" s="223"/>
      <c r="BI569" s="221"/>
      <c r="BJ569" s="267"/>
      <c r="BK569" s="267"/>
      <c r="BL569" s="267"/>
      <c r="BM569" s="267"/>
      <c r="BN569" s="221"/>
      <c r="BO569" s="267"/>
      <c r="BP569" s="268"/>
      <c r="BQ569" s="62"/>
      <c r="BR569" s="269"/>
      <c r="BS569" s="233"/>
      <c r="BT569" s="234"/>
      <c r="BU569" s="235"/>
      <c r="BV569" s="223"/>
      <c r="BW569" s="221"/>
      <c r="BX569" s="249"/>
      <c r="BY569" s="94"/>
      <c r="BZ569" s="94"/>
      <c r="CA569" s="108"/>
      <c r="CB569" s="236" t="s">
        <v>293</v>
      </c>
      <c r="CC569" s="94"/>
      <c r="CD569" s="268" t="s">
        <v>293</v>
      </c>
      <c r="CE569" s="237">
        <v>44818</v>
      </c>
      <c r="CF569" s="26" t="s">
        <v>6691</v>
      </c>
      <c r="CG569" s="43" t="s">
        <v>6692</v>
      </c>
      <c r="CH569" s="846" t="s">
        <v>6690</v>
      </c>
      <c r="CI569" s="21">
        <v>0</v>
      </c>
      <c r="CJ569" s="235" t="str">
        <f t="shared" si="77"/>
        <v>SIN AVANCE</v>
      </c>
      <c r="CK569" s="223">
        <f t="shared" si="82"/>
        <v>184</v>
      </c>
      <c r="CL569" s="221" t="str">
        <f t="shared" si="83"/>
        <v>CON TIEMPO</v>
      </c>
      <c r="CM569" s="239">
        <v>44880</v>
      </c>
      <c r="CN569" s="82" t="s">
        <v>6693</v>
      </c>
      <c r="CO569" s="82" t="s">
        <v>402</v>
      </c>
      <c r="CP569" s="107">
        <v>0</v>
      </c>
      <c r="CQ569" s="236" t="s">
        <v>293</v>
      </c>
      <c r="CR569" s="94"/>
      <c r="CS569" s="249">
        <v>44963</v>
      </c>
      <c r="CT569" s="59" t="s">
        <v>6694</v>
      </c>
      <c r="CU569" s="43" t="s">
        <v>6695</v>
      </c>
      <c r="CV569" s="265" t="s">
        <v>776</v>
      </c>
      <c r="CW569" s="129">
        <v>1</v>
      </c>
      <c r="CX569" s="235" t="str">
        <f t="shared" si="78"/>
        <v>CUMPLIMIENTO TOTAL</v>
      </c>
      <c r="CY569" s="223">
        <f t="shared" si="79"/>
        <v>184</v>
      </c>
      <c r="CZ569" s="221" t="str">
        <f>(IF(CQ569="CERRADO","NO APLICA ACCION CERRADA",IF(CY569&lt;=0,"VENCIDO",IF(AY569&lt;=$V$5,"POR VENCER","CON TIEMPO"))))</f>
        <v>POR VENCER</v>
      </c>
      <c r="DA569" s="542">
        <v>44972</v>
      </c>
      <c r="DB569" s="87" t="s">
        <v>1913</v>
      </c>
      <c r="DC569" s="86" t="s">
        <v>1747</v>
      </c>
      <c r="DD569" s="132">
        <v>1</v>
      </c>
      <c r="DE569" s="97" t="s">
        <v>294</v>
      </c>
      <c r="DF569" s="94"/>
    </row>
    <row r="570" spans="1:110" s="141" customFormat="1" ht="109.5" hidden="1" customHeight="1">
      <c r="A570" s="252">
        <v>564</v>
      </c>
      <c r="B570" s="273" t="s">
        <v>614</v>
      </c>
      <c r="C570" s="273" t="s">
        <v>6461</v>
      </c>
      <c r="D570" s="213" t="s">
        <v>341</v>
      </c>
      <c r="E570" s="341"/>
      <c r="F570" s="343" t="s">
        <v>6696</v>
      </c>
      <c r="G570" s="343" t="s">
        <v>593</v>
      </c>
      <c r="H570" s="213" t="s">
        <v>341</v>
      </c>
      <c r="I570" s="343" t="s">
        <v>6696</v>
      </c>
      <c r="J570" s="395" t="s">
        <v>1184</v>
      </c>
      <c r="K570" s="288" t="s">
        <v>1185</v>
      </c>
      <c r="L570" s="395" t="s">
        <v>1186</v>
      </c>
      <c r="M570" s="395" t="s">
        <v>328</v>
      </c>
      <c r="N570" s="395" t="s">
        <v>328</v>
      </c>
      <c r="O570" s="213" t="s">
        <v>157</v>
      </c>
      <c r="P570" s="213" t="s">
        <v>6697</v>
      </c>
      <c r="Q570" s="213" t="s">
        <v>666</v>
      </c>
      <c r="R570" s="213" t="s">
        <v>250</v>
      </c>
      <c r="S570" s="213" t="s">
        <v>6698</v>
      </c>
      <c r="T570" s="371" t="s">
        <v>4665</v>
      </c>
      <c r="U570" s="841" t="s">
        <v>6652</v>
      </c>
      <c r="V570" s="213">
        <v>2022</v>
      </c>
      <c r="W570" s="213" t="s">
        <v>6699</v>
      </c>
      <c r="X570" s="61" t="s">
        <v>6700</v>
      </c>
      <c r="Y570" s="61" t="s">
        <v>6701</v>
      </c>
      <c r="Z570" s="61" t="s">
        <v>6702</v>
      </c>
      <c r="AA570" s="371">
        <v>1</v>
      </c>
      <c r="AB570" s="273" t="s">
        <v>6703</v>
      </c>
      <c r="AC570" s="273" t="s">
        <v>6704</v>
      </c>
      <c r="AD570" s="605">
        <v>1</v>
      </c>
      <c r="AE570" s="373" t="s">
        <v>6705</v>
      </c>
      <c r="AF570" s="374">
        <v>44774</v>
      </c>
      <c r="AG570" s="374">
        <v>44910</v>
      </c>
      <c r="AH570" s="260">
        <v>44900</v>
      </c>
      <c r="AI570" s="213" t="s">
        <v>309</v>
      </c>
      <c r="AJ570" s="213" t="s">
        <v>309</v>
      </c>
      <c r="AK570" s="213">
        <f t="shared" si="76"/>
        <v>199</v>
      </c>
      <c r="AL570" s="278"/>
      <c r="AM570" s="316"/>
      <c r="AN570" s="316"/>
      <c r="AO570" s="316"/>
      <c r="AP570" s="317"/>
      <c r="AQ570" s="213"/>
      <c r="AR570" s="223"/>
      <c r="AS570" s="279"/>
      <c r="AT570" s="262"/>
      <c r="AU570" s="279"/>
      <c r="AV570" s="221"/>
      <c r="AW570" s="317"/>
      <c r="AX570" s="317"/>
      <c r="AY570" s="279"/>
      <c r="AZ570" s="221"/>
      <c r="BA570" s="225"/>
      <c r="BB570" s="267"/>
      <c r="BC570" s="267"/>
      <c r="BD570" s="267"/>
      <c r="BE570" s="267"/>
      <c r="BF570" s="267"/>
      <c r="BG570" s="213"/>
      <c r="BH570" s="223"/>
      <c r="BI570" s="221"/>
      <c r="BJ570" s="267"/>
      <c r="BK570" s="267"/>
      <c r="BL570" s="267"/>
      <c r="BM570" s="267"/>
      <c r="BN570" s="221"/>
      <c r="BO570" s="267"/>
      <c r="BP570" s="268"/>
      <c r="BQ570" s="62"/>
      <c r="BR570" s="269"/>
      <c r="BS570" s="233"/>
      <c r="BT570" s="234"/>
      <c r="BU570" s="235"/>
      <c r="BV570" s="223"/>
      <c r="BW570" s="221"/>
      <c r="BX570" s="249"/>
      <c r="BY570" s="94"/>
      <c r="BZ570" s="94"/>
      <c r="CA570" s="108"/>
      <c r="CB570" s="236" t="s">
        <v>293</v>
      </c>
      <c r="CC570" s="94"/>
      <c r="CD570" s="268" t="s">
        <v>293</v>
      </c>
      <c r="CE570" s="237">
        <v>44823</v>
      </c>
      <c r="CF570" s="45" t="s">
        <v>6706</v>
      </c>
      <c r="CG570" s="45" t="s">
        <v>6707</v>
      </c>
      <c r="CH570" s="441" t="s">
        <v>6708</v>
      </c>
      <c r="CI570" s="685">
        <v>1</v>
      </c>
      <c r="CJ570" s="235" t="str">
        <f t="shared" si="77"/>
        <v>CUMPLIMIENTO TOTAL</v>
      </c>
      <c r="CK570" s="223">
        <f t="shared" si="82"/>
        <v>199</v>
      </c>
      <c r="CL570" s="221" t="str">
        <f t="shared" si="83"/>
        <v>CON TIEMPO</v>
      </c>
      <c r="CM570" s="513">
        <v>44883</v>
      </c>
      <c r="CN570" s="546" t="s">
        <v>6709</v>
      </c>
      <c r="CO570" s="336" t="s">
        <v>1543</v>
      </c>
      <c r="CP570" s="120">
        <v>1</v>
      </c>
      <c r="CQ570" s="576" t="s">
        <v>294</v>
      </c>
      <c r="CR570" s="94"/>
      <c r="CS570" s="239" t="s">
        <v>328</v>
      </c>
      <c r="CT570" s="82" t="s">
        <v>1125</v>
      </c>
      <c r="CU570" s="82" t="s">
        <v>339</v>
      </c>
      <c r="CV570" s="107">
        <v>1</v>
      </c>
      <c r="CW570" s="110">
        <v>1</v>
      </c>
      <c r="CX570" s="235" t="str">
        <f t="shared" si="78"/>
        <v>CUMPLIMIENTO TOTAL</v>
      </c>
      <c r="CY570" s="223" t="str">
        <f t="shared" si="79"/>
        <v>NO APLICA ACCION CERRADA</v>
      </c>
      <c r="CZ570" s="221" t="str">
        <f>(IF(CQ570="CERRADO","NO APLICA ACCION CERRADA",IF(CW570&lt;=0,"VENCIDO",IF(AY570&lt;=$V$5,"POR VENCER","CON TIEMPO"))))</f>
        <v>NO APLICA ACCION CERRADA</v>
      </c>
      <c r="DA570" s="239" t="s">
        <v>328</v>
      </c>
      <c r="DB570" s="82" t="s">
        <v>1125</v>
      </c>
      <c r="DC570" s="82" t="s">
        <v>339</v>
      </c>
      <c r="DD570" s="107">
        <v>1</v>
      </c>
      <c r="DE570" s="97" t="s">
        <v>294</v>
      </c>
      <c r="DF570" s="94"/>
    </row>
    <row r="571" spans="1:110" s="141" customFormat="1" ht="60" hidden="1" customHeight="1">
      <c r="A571" s="252">
        <v>565</v>
      </c>
      <c r="B571" s="273" t="s">
        <v>614</v>
      </c>
      <c r="C571" s="273" t="s">
        <v>6461</v>
      </c>
      <c r="D571" s="213" t="s">
        <v>341</v>
      </c>
      <c r="E571" s="341"/>
      <c r="F571" s="343" t="s">
        <v>6696</v>
      </c>
      <c r="G571" s="343" t="s">
        <v>593</v>
      </c>
      <c r="H571" s="213" t="s">
        <v>341</v>
      </c>
      <c r="I571" s="343" t="s">
        <v>6696</v>
      </c>
      <c r="J571" s="395" t="s">
        <v>1184</v>
      </c>
      <c r="K571" s="288" t="s">
        <v>1185</v>
      </c>
      <c r="L571" s="395" t="s">
        <v>1186</v>
      </c>
      <c r="M571" s="395" t="s">
        <v>328</v>
      </c>
      <c r="N571" s="395" t="s">
        <v>328</v>
      </c>
      <c r="O571" s="213" t="s">
        <v>157</v>
      </c>
      <c r="P571" s="213" t="s">
        <v>6697</v>
      </c>
      <c r="Q571" s="213" t="s">
        <v>666</v>
      </c>
      <c r="R571" s="213" t="s">
        <v>250</v>
      </c>
      <c r="S571" s="213" t="s">
        <v>6710</v>
      </c>
      <c r="T571" s="371" t="s">
        <v>4665</v>
      </c>
      <c r="U571" s="841" t="s">
        <v>6652</v>
      </c>
      <c r="V571" s="213">
        <v>2022</v>
      </c>
      <c r="W571" s="213" t="s">
        <v>6699</v>
      </c>
      <c r="X571" s="61" t="s">
        <v>6700</v>
      </c>
      <c r="Y571" s="61" t="s">
        <v>6701</v>
      </c>
      <c r="Z571" s="61" t="s">
        <v>6711</v>
      </c>
      <c r="AA571" s="371">
        <v>1</v>
      </c>
      <c r="AB571" s="273" t="s">
        <v>6712</v>
      </c>
      <c r="AC571" s="273" t="s">
        <v>6713</v>
      </c>
      <c r="AD571" s="605">
        <v>1</v>
      </c>
      <c r="AE571" s="373" t="s">
        <v>6714</v>
      </c>
      <c r="AF571" s="374">
        <v>44774</v>
      </c>
      <c r="AG571" s="374">
        <v>44834</v>
      </c>
      <c r="AH571" s="260">
        <v>44900</v>
      </c>
      <c r="AI571" s="213" t="s">
        <v>309</v>
      </c>
      <c r="AJ571" s="213" t="s">
        <v>309</v>
      </c>
      <c r="AK571" s="213">
        <f t="shared" si="76"/>
        <v>123</v>
      </c>
      <c r="AL571" s="278"/>
      <c r="AM571" s="316"/>
      <c r="AN571" s="316"/>
      <c r="AO571" s="316"/>
      <c r="AP571" s="317"/>
      <c r="AQ571" s="213"/>
      <c r="AR571" s="223"/>
      <c r="AS571" s="279"/>
      <c r="AT571" s="262"/>
      <c r="AU571" s="279"/>
      <c r="AV571" s="221"/>
      <c r="AW571" s="317"/>
      <c r="AX571" s="317"/>
      <c r="AY571" s="279"/>
      <c r="AZ571" s="221"/>
      <c r="BA571" s="225"/>
      <c r="BB571" s="267"/>
      <c r="BC571" s="267"/>
      <c r="BD571" s="267"/>
      <c r="BE571" s="267"/>
      <c r="BF571" s="267"/>
      <c r="BG571" s="213"/>
      <c r="BH571" s="223"/>
      <c r="BI571" s="221"/>
      <c r="BJ571" s="267"/>
      <c r="BK571" s="267"/>
      <c r="BL571" s="267"/>
      <c r="BM571" s="267"/>
      <c r="BN571" s="221"/>
      <c r="BO571" s="267"/>
      <c r="BP571" s="268"/>
      <c r="BQ571" s="62"/>
      <c r="BR571" s="269"/>
      <c r="BS571" s="233"/>
      <c r="BT571" s="234"/>
      <c r="BU571" s="235"/>
      <c r="BV571" s="223"/>
      <c r="BW571" s="221"/>
      <c r="BX571" s="249"/>
      <c r="BY571" s="94"/>
      <c r="BZ571" s="94"/>
      <c r="CA571" s="108"/>
      <c r="CB571" s="236" t="s">
        <v>293</v>
      </c>
      <c r="CC571" s="94"/>
      <c r="CD571" s="268" t="s">
        <v>293</v>
      </c>
      <c r="CE571" s="237">
        <v>44823</v>
      </c>
      <c r="CF571" s="45" t="s">
        <v>6715</v>
      </c>
      <c r="CG571" s="45" t="s">
        <v>6716</v>
      </c>
      <c r="CH571" s="441" t="s">
        <v>328</v>
      </c>
      <c r="CI571" s="685">
        <v>1</v>
      </c>
      <c r="CJ571" s="235" t="str">
        <f t="shared" si="77"/>
        <v>CUMPLIMIENTO TOTAL</v>
      </c>
      <c r="CK571" s="223">
        <f t="shared" si="82"/>
        <v>123</v>
      </c>
      <c r="CL571" s="221" t="str">
        <f t="shared" si="83"/>
        <v>CON TIEMPO</v>
      </c>
      <c r="CM571" s="513">
        <v>44883</v>
      </c>
      <c r="CN571" s="546" t="s">
        <v>6717</v>
      </c>
      <c r="CO571" s="336" t="s">
        <v>1543</v>
      </c>
      <c r="CP571" s="120">
        <v>1</v>
      </c>
      <c r="CQ571" s="576" t="s">
        <v>294</v>
      </c>
      <c r="CR571" s="94"/>
      <c r="CS571" s="239" t="s">
        <v>328</v>
      </c>
      <c r="CT571" s="82" t="s">
        <v>1125</v>
      </c>
      <c r="CU571" s="82" t="s">
        <v>339</v>
      </c>
      <c r="CV571" s="107">
        <v>1</v>
      </c>
      <c r="CW571" s="110">
        <v>1</v>
      </c>
      <c r="CX571" s="235" t="str">
        <f t="shared" si="78"/>
        <v>CUMPLIMIENTO TOTAL</v>
      </c>
      <c r="CY571" s="223" t="str">
        <f t="shared" si="79"/>
        <v>NO APLICA ACCION CERRADA</v>
      </c>
      <c r="CZ571" s="221" t="str">
        <f>(IF(CQ571="CERRADO","NO APLICA ACCION CERRADA",IF(CW571&lt;=0,"VENCIDO",IF(AY571&lt;=$V$5,"POR VENCER","CON TIEMPO"))))</f>
        <v>NO APLICA ACCION CERRADA</v>
      </c>
      <c r="DA571" s="239" t="s">
        <v>328</v>
      </c>
      <c r="DB571" s="82" t="s">
        <v>1125</v>
      </c>
      <c r="DC571" s="82" t="s">
        <v>339</v>
      </c>
      <c r="DD571" s="107">
        <v>1</v>
      </c>
      <c r="DE571" s="97" t="s">
        <v>294</v>
      </c>
      <c r="DF571" s="94"/>
    </row>
    <row r="572" spans="1:110" s="141" customFormat="1" ht="60" hidden="1" customHeight="1">
      <c r="A572" s="252">
        <v>566</v>
      </c>
      <c r="B572" s="253" t="s">
        <v>75</v>
      </c>
      <c r="C572" s="273" t="s">
        <v>6461</v>
      </c>
      <c r="D572" s="213" t="s">
        <v>341</v>
      </c>
      <c r="E572" s="341"/>
      <c r="F572" s="255" t="s">
        <v>75</v>
      </c>
      <c r="G572" s="343" t="s">
        <v>593</v>
      </c>
      <c r="H572" s="213" t="s">
        <v>341</v>
      </c>
      <c r="I572" s="61" t="s">
        <v>857</v>
      </c>
      <c r="J572" s="287" t="s">
        <v>857</v>
      </c>
      <c r="K572" s="395" t="s">
        <v>638</v>
      </c>
      <c r="L572" s="395" t="s">
        <v>639</v>
      </c>
      <c r="M572" s="288" t="s">
        <v>660</v>
      </c>
      <c r="N572" s="395" t="s">
        <v>661</v>
      </c>
      <c r="O572" s="213" t="s">
        <v>75</v>
      </c>
      <c r="P572" s="213" t="s">
        <v>6718</v>
      </c>
      <c r="Q572" s="213" t="s">
        <v>482</v>
      </c>
      <c r="R572" s="213" t="s">
        <v>6719</v>
      </c>
      <c r="S572" s="213" t="s">
        <v>6720</v>
      </c>
      <c r="T572" s="371">
        <v>1</v>
      </c>
      <c r="U572" s="735" t="s">
        <v>6721</v>
      </c>
      <c r="V572" s="841" t="s">
        <v>6722</v>
      </c>
      <c r="W572" s="213" t="s">
        <v>6723</v>
      </c>
      <c r="X572" s="61" t="s">
        <v>6724</v>
      </c>
      <c r="Y572" s="275" t="s">
        <v>6725</v>
      </c>
      <c r="Z572" s="343" t="s">
        <v>6726</v>
      </c>
      <c r="AA572" s="371">
        <v>1</v>
      </c>
      <c r="AB572" s="273" t="s">
        <v>6727</v>
      </c>
      <c r="AC572" s="273" t="s">
        <v>6728</v>
      </c>
      <c r="AD572" s="345">
        <v>12</v>
      </c>
      <c r="AE572" s="373" t="s">
        <v>6729</v>
      </c>
      <c r="AF572" s="374">
        <v>44805</v>
      </c>
      <c r="AG572" s="374">
        <v>45168</v>
      </c>
      <c r="AH572" s="257"/>
      <c r="AI572" s="213" t="s">
        <v>309</v>
      </c>
      <c r="AJ572" s="213" t="s">
        <v>309</v>
      </c>
      <c r="AK572" s="213">
        <f t="shared" si="76"/>
        <v>457</v>
      </c>
      <c r="AL572" s="278"/>
      <c r="AM572" s="316"/>
      <c r="AN572" s="316"/>
      <c r="AO572" s="316"/>
      <c r="AP572" s="317"/>
      <c r="AQ572" s="213"/>
      <c r="AR572" s="223"/>
      <c r="AS572" s="279"/>
      <c r="AT572" s="262"/>
      <c r="AU572" s="279"/>
      <c r="AV572" s="221"/>
      <c r="AW572" s="317"/>
      <c r="AX572" s="317"/>
      <c r="AY572" s="279"/>
      <c r="AZ572" s="221"/>
      <c r="BA572" s="225"/>
      <c r="BB572" s="267"/>
      <c r="BC572" s="267"/>
      <c r="BD572" s="267"/>
      <c r="BE572" s="267"/>
      <c r="BF572" s="267"/>
      <c r="BG572" s="213"/>
      <c r="BH572" s="223"/>
      <c r="BI572" s="221"/>
      <c r="BJ572" s="267"/>
      <c r="BK572" s="267"/>
      <c r="BL572" s="267"/>
      <c r="BM572" s="267"/>
      <c r="BN572" s="221"/>
      <c r="BO572" s="267"/>
      <c r="BP572" s="268"/>
      <c r="BQ572" s="62"/>
      <c r="BR572" s="269"/>
      <c r="BS572" s="233"/>
      <c r="BT572" s="234"/>
      <c r="BU572" s="235"/>
      <c r="BV572" s="223"/>
      <c r="BW572" s="221"/>
      <c r="BX572" s="249"/>
      <c r="BY572" s="94"/>
      <c r="BZ572" s="94"/>
      <c r="CA572" s="108"/>
      <c r="CB572" s="236" t="s">
        <v>293</v>
      </c>
      <c r="CC572" s="94"/>
      <c r="CD572" s="268" t="s">
        <v>293</v>
      </c>
      <c r="CE572" s="237">
        <v>44823</v>
      </c>
      <c r="CF572" s="396" t="s">
        <v>6281</v>
      </c>
      <c r="CG572" s="396" t="s">
        <v>328</v>
      </c>
      <c r="CH572" s="396" t="s">
        <v>328</v>
      </c>
      <c r="CI572" s="234">
        <v>0</v>
      </c>
      <c r="CJ572" s="235" t="str">
        <f t="shared" si="77"/>
        <v>SIN AVANCE</v>
      </c>
      <c r="CK572" s="223">
        <f t="shared" si="82"/>
        <v>457</v>
      </c>
      <c r="CL572" s="221" t="str">
        <f t="shared" si="83"/>
        <v>CON TIEMPO</v>
      </c>
      <c r="CM572" s="443">
        <v>44881</v>
      </c>
      <c r="CN572" s="82" t="s">
        <v>6730</v>
      </c>
      <c r="CO572" s="82" t="s">
        <v>1333</v>
      </c>
      <c r="CP572" s="106">
        <v>0</v>
      </c>
      <c r="CQ572" s="236" t="s">
        <v>293</v>
      </c>
      <c r="CR572" s="94"/>
      <c r="CS572" s="443">
        <v>44963</v>
      </c>
      <c r="CT572" s="65" t="s">
        <v>6731</v>
      </c>
      <c r="CU572" s="65" t="s">
        <v>6732</v>
      </c>
      <c r="CV572" s="238" t="s">
        <v>6733</v>
      </c>
      <c r="CW572" s="21">
        <v>0.17</v>
      </c>
      <c r="CX572" s="235" t="str">
        <f t="shared" si="78"/>
        <v>AVANCE MINIMO</v>
      </c>
      <c r="CY572" s="223">
        <f t="shared" si="79"/>
        <v>457</v>
      </c>
      <c r="CZ572" s="221" t="str">
        <f t="shared" ref="CZ572:CZ603" si="84">(IF(CQ572="CERRADO","NO APLICA ACCION CERRADA",IF(CY572&lt;=0,"VENCIDO",IF(AY572&lt;=$V$5,"POR VENCER","CON TIEMPO"))))</f>
        <v>POR VENCER</v>
      </c>
      <c r="DA572" s="239">
        <v>44971</v>
      </c>
      <c r="DB572" s="82" t="s">
        <v>6734</v>
      </c>
      <c r="DC572" s="82" t="s">
        <v>3411</v>
      </c>
      <c r="DD572" s="131">
        <v>0.1666</v>
      </c>
      <c r="DE572" s="444" t="s">
        <v>293</v>
      </c>
      <c r="DF572" s="82"/>
    </row>
    <row r="573" spans="1:110" s="141" customFormat="1" ht="60" hidden="1" customHeight="1">
      <c r="A573" s="252">
        <v>567</v>
      </c>
      <c r="B573" s="253" t="s">
        <v>75</v>
      </c>
      <c r="C573" s="273" t="s">
        <v>6461</v>
      </c>
      <c r="D573" s="213" t="s">
        <v>341</v>
      </c>
      <c r="E573" s="341"/>
      <c r="F573" s="255" t="s">
        <v>75</v>
      </c>
      <c r="G573" s="343" t="s">
        <v>593</v>
      </c>
      <c r="H573" s="213" t="s">
        <v>341</v>
      </c>
      <c r="I573" s="61" t="s">
        <v>857</v>
      </c>
      <c r="J573" s="287" t="s">
        <v>857</v>
      </c>
      <c r="K573" s="395" t="s">
        <v>638</v>
      </c>
      <c r="L573" s="395" t="s">
        <v>639</v>
      </c>
      <c r="M573" s="288" t="s">
        <v>660</v>
      </c>
      <c r="N573" s="395" t="s">
        <v>661</v>
      </c>
      <c r="O573" s="213" t="s">
        <v>75</v>
      </c>
      <c r="P573" s="213" t="s">
        <v>6718</v>
      </c>
      <c r="Q573" s="213" t="s">
        <v>482</v>
      </c>
      <c r="R573" s="213" t="s">
        <v>6719</v>
      </c>
      <c r="S573" s="213" t="s">
        <v>6735</v>
      </c>
      <c r="T573" s="371">
        <v>2</v>
      </c>
      <c r="U573" s="735" t="s">
        <v>6721</v>
      </c>
      <c r="V573" s="841" t="s">
        <v>6722</v>
      </c>
      <c r="W573" s="213" t="s">
        <v>6736</v>
      </c>
      <c r="X573" s="60" t="s">
        <v>6737</v>
      </c>
      <c r="Y573" s="61" t="s">
        <v>6738</v>
      </c>
      <c r="Z573" s="61" t="s">
        <v>6739</v>
      </c>
      <c r="AA573" s="371">
        <v>1</v>
      </c>
      <c r="AB573" s="61" t="s">
        <v>6740</v>
      </c>
      <c r="AC573" s="61" t="s">
        <v>6741</v>
      </c>
      <c r="AD573" s="346">
        <v>1</v>
      </c>
      <c r="AE573" s="373" t="s">
        <v>6742</v>
      </c>
      <c r="AF573" s="374">
        <v>44805</v>
      </c>
      <c r="AG573" s="374">
        <v>44864</v>
      </c>
      <c r="AH573" s="257"/>
      <c r="AI573" s="213" t="s">
        <v>309</v>
      </c>
      <c r="AJ573" s="213" t="s">
        <v>309</v>
      </c>
      <c r="AK573" s="213">
        <f t="shared" si="76"/>
        <v>153</v>
      </c>
      <c r="AL573" s="278"/>
      <c r="AM573" s="316"/>
      <c r="AN573" s="316"/>
      <c r="AO573" s="316"/>
      <c r="AP573" s="317"/>
      <c r="AQ573" s="213"/>
      <c r="AR573" s="223"/>
      <c r="AS573" s="279"/>
      <c r="AT573" s="262"/>
      <c r="AU573" s="279"/>
      <c r="AV573" s="221"/>
      <c r="AW573" s="317"/>
      <c r="AX573" s="317"/>
      <c r="AY573" s="279"/>
      <c r="AZ573" s="221"/>
      <c r="BA573" s="225"/>
      <c r="BB573" s="267"/>
      <c r="BC573" s="267"/>
      <c r="BD573" s="267"/>
      <c r="BE573" s="267"/>
      <c r="BF573" s="267"/>
      <c r="BG573" s="213"/>
      <c r="BH573" s="223"/>
      <c r="BI573" s="221"/>
      <c r="BJ573" s="267"/>
      <c r="BK573" s="267"/>
      <c r="BL573" s="267"/>
      <c r="BM573" s="267"/>
      <c r="BN573" s="221"/>
      <c r="BO573" s="267"/>
      <c r="BP573" s="268"/>
      <c r="BQ573" s="62"/>
      <c r="BR573" s="269"/>
      <c r="BS573" s="233"/>
      <c r="BT573" s="234"/>
      <c r="BU573" s="235"/>
      <c r="BV573" s="223"/>
      <c r="BW573" s="221"/>
      <c r="BX573" s="249"/>
      <c r="BY573" s="94"/>
      <c r="BZ573" s="94"/>
      <c r="CA573" s="108"/>
      <c r="CB573" s="236" t="s">
        <v>293</v>
      </c>
      <c r="CC573" s="94"/>
      <c r="CD573" s="268" t="s">
        <v>293</v>
      </c>
      <c r="CE573" s="237">
        <v>44823</v>
      </c>
      <c r="CF573" s="396" t="s">
        <v>6281</v>
      </c>
      <c r="CG573" s="396" t="s">
        <v>328</v>
      </c>
      <c r="CH573" s="396" t="s">
        <v>328</v>
      </c>
      <c r="CI573" s="234">
        <v>0</v>
      </c>
      <c r="CJ573" s="235" t="str">
        <f t="shared" si="77"/>
        <v>SIN AVANCE</v>
      </c>
      <c r="CK573" s="223">
        <f t="shared" si="82"/>
        <v>153</v>
      </c>
      <c r="CL573" s="221" t="str">
        <f t="shared" si="83"/>
        <v>CON TIEMPO</v>
      </c>
      <c r="CM573" s="443">
        <v>44881</v>
      </c>
      <c r="CN573" s="82" t="s">
        <v>6730</v>
      </c>
      <c r="CO573" s="82" t="s">
        <v>1333</v>
      </c>
      <c r="CP573" s="106">
        <v>0</v>
      </c>
      <c r="CQ573" s="236" t="s">
        <v>293</v>
      </c>
      <c r="CR573" s="94"/>
      <c r="CS573" s="443">
        <v>44963</v>
      </c>
      <c r="CT573" s="65" t="s">
        <v>6743</v>
      </c>
      <c r="CU573" s="850"/>
      <c r="CV573" s="238" t="s">
        <v>6739</v>
      </c>
      <c r="CW573" s="21">
        <v>0</v>
      </c>
      <c r="CX573" s="235" t="str">
        <f t="shared" si="78"/>
        <v>SIN AVANCE</v>
      </c>
      <c r="CY573" s="223">
        <f t="shared" si="79"/>
        <v>153</v>
      </c>
      <c r="CZ573" s="221" t="str">
        <f t="shared" si="84"/>
        <v>POR VENCER</v>
      </c>
      <c r="DA573" s="239">
        <v>44971</v>
      </c>
      <c r="DB573" s="82" t="s">
        <v>6744</v>
      </c>
      <c r="DC573" s="82" t="s">
        <v>3411</v>
      </c>
      <c r="DD573" s="107">
        <v>0</v>
      </c>
      <c r="DE573" s="97" t="s">
        <v>387</v>
      </c>
      <c r="DF573" s="94"/>
    </row>
    <row r="574" spans="1:110" s="141" customFormat="1" ht="60" hidden="1" customHeight="1">
      <c r="A574" s="252">
        <v>568</v>
      </c>
      <c r="B574" s="253" t="s">
        <v>75</v>
      </c>
      <c r="C574" s="273" t="s">
        <v>6461</v>
      </c>
      <c r="D574" s="213" t="s">
        <v>341</v>
      </c>
      <c r="E574" s="341"/>
      <c r="F574" s="255" t="s">
        <v>75</v>
      </c>
      <c r="G574" s="343" t="s">
        <v>593</v>
      </c>
      <c r="H574" s="213" t="s">
        <v>341</v>
      </c>
      <c r="I574" s="61" t="s">
        <v>857</v>
      </c>
      <c r="J574" s="287" t="s">
        <v>857</v>
      </c>
      <c r="K574" s="395" t="s">
        <v>638</v>
      </c>
      <c r="L574" s="395" t="s">
        <v>639</v>
      </c>
      <c r="M574" s="288" t="s">
        <v>660</v>
      </c>
      <c r="N574" s="395" t="s">
        <v>661</v>
      </c>
      <c r="O574" s="213" t="s">
        <v>75</v>
      </c>
      <c r="P574" s="386" t="s">
        <v>6718</v>
      </c>
      <c r="Q574" s="213" t="s">
        <v>482</v>
      </c>
      <c r="R574" s="213" t="s">
        <v>6719</v>
      </c>
      <c r="S574" s="213" t="s">
        <v>6745</v>
      </c>
      <c r="T574" s="371">
        <v>3</v>
      </c>
      <c r="U574" s="735" t="s">
        <v>6721</v>
      </c>
      <c r="V574" s="841" t="s">
        <v>6722</v>
      </c>
      <c r="W574" s="213" t="s">
        <v>6746</v>
      </c>
      <c r="X574" s="61" t="s">
        <v>6747</v>
      </c>
      <c r="Y574" s="275" t="s">
        <v>6748</v>
      </c>
      <c r="Z574" s="61" t="s">
        <v>6749</v>
      </c>
      <c r="AA574" s="371">
        <v>1</v>
      </c>
      <c r="AB574" s="273" t="s">
        <v>6750</v>
      </c>
      <c r="AC574" s="273" t="s">
        <v>6751</v>
      </c>
      <c r="AD574" s="851">
        <v>12</v>
      </c>
      <c r="AE574" s="373" t="s">
        <v>6752</v>
      </c>
      <c r="AF574" s="374">
        <v>44805</v>
      </c>
      <c r="AG574" s="374">
        <v>45168</v>
      </c>
      <c r="AH574" s="257"/>
      <c r="AI574" s="213" t="s">
        <v>309</v>
      </c>
      <c r="AJ574" s="213" t="s">
        <v>309</v>
      </c>
      <c r="AK574" s="213">
        <f t="shared" si="76"/>
        <v>457</v>
      </c>
      <c r="AL574" s="278"/>
      <c r="AM574" s="316"/>
      <c r="AN574" s="316"/>
      <c r="AO574" s="316"/>
      <c r="AP574" s="317"/>
      <c r="AQ574" s="213"/>
      <c r="AR574" s="223"/>
      <c r="AS574" s="279"/>
      <c r="AT574" s="262"/>
      <c r="AU574" s="279"/>
      <c r="AV574" s="221"/>
      <c r="AW574" s="317"/>
      <c r="AX574" s="317"/>
      <c r="AY574" s="279"/>
      <c r="AZ574" s="221"/>
      <c r="BA574" s="225"/>
      <c r="BB574" s="267"/>
      <c r="BC574" s="267"/>
      <c r="BD574" s="267"/>
      <c r="BE574" s="267"/>
      <c r="BF574" s="267"/>
      <c r="BG574" s="213"/>
      <c r="BH574" s="223"/>
      <c r="BI574" s="221"/>
      <c r="BJ574" s="267"/>
      <c r="BK574" s="267"/>
      <c r="BL574" s="267"/>
      <c r="BM574" s="267"/>
      <c r="BN574" s="221"/>
      <c r="BO574" s="267"/>
      <c r="BP574" s="268"/>
      <c r="BQ574" s="62"/>
      <c r="BR574" s="269"/>
      <c r="BS574" s="233"/>
      <c r="BT574" s="234"/>
      <c r="BU574" s="235"/>
      <c r="BV574" s="223"/>
      <c r="BW574" s="221"/>
      <c r="BX574" s="249"/>
      <c r="BY574" s="94"/>
      <c r="BZ574" s="94"/>
      <c r="CA574" s="108"/>
      <c r="CB574" s="236" t="s">
        <v>293</v>
      </c>
      <c r="CC574" s="94"/>
      <c r="CD574" s="268" t="s">
        <v>293</v>
      </c>
      <c r="CE574" s="237">
        <v>44823</v>
      </c>
      <c r="CF574" s="396" t="s">
        <v>6281</v>
      </c>
      <c r="CG574" s="396" t="s">
        <v>328</v>
      </c>
      <c r="CH574" s="396" t="s">
        <v>328</v>
      </c>
      <c r="CI574" s="234">
        <v>0</v>
      </c>
      <c r="CJ574" s="235" t="str">
        <f t="shared" si="77"/>
        <v>SIN AVANCE</v>
      </c>
      <c r="CK574" s="223">
        <f t="shared" si="82"/>
        <v>457</v>
      </c>
      <c r="CL574" s="221" t="str">
        <f t="shared" si="83"/>
        <v>CON TIEMPO</v>
      </c>
      <c r="CM574" s="443">
        <v>44881</v>
      </c>
      <c r="CN574" s="82" t="s">
        <v>6730</v>
      </c>
      <c r="CO574" s="82" t="s">
        <v>1333</v>
      </c>
      <c r="CP574" s="106">
        <v>0</v>
      </c>
      <c r="CQ574" s="236" t="s">
        <v>293</v>
      </c>
      <c r="CR574" s="94"/>
      <c r="CS574" s="443">
        <v>44963</v>
      </c>
      <c r="CT574" s="65" t="s">
        <v>6743</v>
      </c>
      <c r="CU574" s="389"/>
      <c r="CV574" s="238" t="s">
        <v>6752</v>
      </c>
      <c r="CW574" s="21">
        <v>0</v>
      </c>
      <c r="CX574" s="235" t="str">
        <f t="shared" si="78"/>
        <v>SIN AVANCE</v>
      </c>
      <c r="CY574" s="223">
        <f t="shared" si="79"/>
        <v>457</v>
      </c>
      <c r="CZ574" s="221" t="str">
        <f t="shared" si="84"/>
        <v>POR VENCER</v>
      </c>
      <c r="DA574" s="239">
        <v>44971</v>
      </c>
      <c r="DB574" s="82" t="s">
        <v>6744</v>
      </c>
      <c r="DC574" s="82" t="s">
        <v>3411</v>
      </c>
      <c r="DD574" s="107">
        <v>0</v>
      </c>
      <c r="DE574" s="444" t="s">
        <v>293</v>
      </c>
      <c r="DF574" s="94"/>
    </row>
    <row r="575" spans="1:110" s="141" customFormat="1" ht="60" hidden="1" customHeight="1">
      <c r="A575" s="252">
        <v>569</v>
      </c>
      <c r="B575" s="253" t="s">
        <v>75</v>
      </c>
      <c r="C575" s="273" t="s">
        <v>6461</v>
      </c>
      <c r="D575" s="213" t="s">
        <v>341</v>
      </c>
      <c r="E575" s="341"/>
      <c r="F575" s="255" t="s">
        <v>75</v>
      </c>
      <c r="G575" s="343" t="s">
        <v>593</v>
      </c>
      <c r="H575" s="213" t="s">
        <v>341</v>
      </c>
      <c r="I575" s="61" t="s">
        <v>857</v>
      </c>
      <c r="J575" s="287" t="s">
        <v>857</v>
      </c>
      <c r="K575" s="395" t="s">
        <v>638</v>
      </c>
      <c r="L575" s="395" t="s">
        <v>639</v>
      </c>
      <c r="M575" s="288" t="s">
        <v>660</v>
      </c>
      <c r="N575" s="395" t="s">
        <v>661</v>
      </c>
      <c r="O575" s="213" t="s">
        <v>75</v>
      </c>
      <c r="P575" s="213" t="s">
        <v>6753</v>
      </c>
      <c r="Q575" s="213" t="s">
        <v>482</v>
      </c>
      <c r="R575" s="213" t="s">
        <v>6719</v>
      </c>
      <c r="S575" s="213" t="s">
        <v>6754</v>
      </c>
      <c r="T575" s="371">
        <v>4</v>
      </c>
      <c r="U575" s="735" t="s">
        <v>6721</v>
      </c>
      <c r="V575" s="841" t="s">
        <v>6722</v>
      </c>
      <c r="W575" s="213" t="s">
        <v>6755</v>
      </c>
      <c r="X575" s="60" t="s">
        <v>6756</v>
      </c>
      <c r="Y575" s="739" t="s">
        <v>6757</v>
      </c>
      <c r="Z575" s="61" t="s">
        <v>6758</v>
      </c>
      <c r="AA575" s="371">
        <v>1</v>
      </c>
      <c r="AB575" s="739" t="s">
        <v>6759</v>
      </c>
      <c r="AC575" s="273" t="s">
        <v>6760</v>
      </c>
      <c r="AD575" s="737">
        <v>1</v>
      </c>
      <c r="AE575" s="373" t="s">
        <v>6761</v>
      </c>
      <c r="AF575" s="374">
        <v>44805</v>
      </c>
      <c r="AG575" s="374">
        <v>45107</v>
      </c>
      <c r="AH575" s="257"/>
      <c r="AI575" s="213" t="s">
        <v>309</v>
      </c>
      <c r="AJ575" s="213" t="s">
        <v>309</v>
      </c>
      <c r="AK575" s="213">
        <f t="shared" si="76"/>
        <v>396</v>
      </c>
      <c r="AL575" s="278"/>
      <c r="AM575" s="316"/>
      <c r="AN575" s="316"/>
      <c r="AO575" s="316"/>
      <c r="AP575" s="317"/>
      <c r="AQ575" s="213"/>
      <c r="AR575" s="223"/>
      <c r="AS575" s="279"/>
      <c r="AT575" s="262"/>
      <c r="AU575" s="279"/>
      <c r="AV575" s="221"/>
      <c r="AW575" s="317"/>
      <c r="AX575" s="317"/>
      <c r="AY575" s="279"/>
      <c r="AZ575" s="221"/>
      <c r="BA575" s="225"/>
      <c r="BB575" s="267"/>
      <c r="BC575" s="267"/>
      <c r="BD575" s="267"/>
      <c r="BE575" s="267"/>
      <c r="BF575" s="267"/>
      <c r="BG575" s="213"/>
      <c r="BH575" s="223"/>
      <c r="BI575" s="221"/>
      <c r="BJ575" s="267"/>
      <c r="BK575" s="267"/>
      <c r="BL575" s="267"/>
      <c r="BM575" s="267"/>
      <c r="BN575" s="221"/>
      <c r="BO575" s="267"/>
      <c r="BP575" s="268"/>
      <c r="BQ575" s="62"/>
      <c r="BR575" s="269"/>
      <c r="BS575" s="233"/>
      <c r="BT575" s="234"/>
      <c r="BU575" s="235"/>
      <c r="BV575" s="223"/>
      <c r="BW575" s="221"/>
      <c r="BX575" s="249"/>
      <c r="BY575" s="94"/>
      <c r="BZ575" s="94"/>
      <c r="CA575" s="108"/>
      <c r="CB575" s="236" t="s">
        <v>293</v>
      </c>
      <c r="CC575" s="94"/>
      <c r="CD575" s="268" t="s">
        <v>293</v>
      </c>
      <c r="CE575" s="237">
        <v>44823</v>
      </c>
      <c r="CF575" s="396" t="s">
        <v>6281</v>
      </c>
      <c r="CG575" s="396" t="s">
        <v>328</v>
      </c>
      <c r="CH575" s="396" t="s">
        <v>328</v>
      </c>
      <c r="CI575" s="234">
        <v>0</v>
      </c>
      <c r="CJ575" s="235" t="str">
        <f t="shared" si="77"/>
        <v>SIN AVANCE</v>
      </c>
      <c r="CK575" s="223">
        <f t="shared" si="82"/>
        <v>396</v>
      </c>
      <c r="CL575" s="221" t="str">
        <f t="shared" si="83"/>
        <v>CON TIEMPO</v>
      </c>
      <c r="CM575" s="443">
        <v>44881</v>
      </c>
      <c r="CN575" s="82" t="s">
        <v>6730</v>
      </c>
      <c r="CO575" s="82" t="s">
        <v>1333</v>
      </c>
      <c r="CP575" s="106">
        <v>0</v>
      </c>
      <c r="CQ575" s="236" t="s">
        <v>293</v>
      </c>
      <c r="CR575" s="94"/>
      <c r="CS575" s="443">
        <v>44963</v>
      </c>
      <c r="CT575" s="29" t="s">
        <v>6762</v>
      </c>
      <c r="CU575" s="389"/>
      <c r="CV575" s="238" t="s">
        <v>6761</v>
      </c>
      <c r="CW575" s="21">
        <v>0</v>
      </c>
      <c r="CX575" s="235" t="str">
        <f t="shared" si="78"/>
        <v>SIN AVANCE</v>
      </c>
      <c r="CY575" s="223">
        <f t="shared" si="79"/>
        <v>396</v>
      </c>
      <c r="CZ575" s="221" t="str">
        <f t="shared" si="84"/>
        <v>POR VENCER</v>
      </c>
      <c r="DA575" s="239">
        <v>44971</v>
      </c>
      <c r="DB575" s="82" t="s">
        <v>6744</v>
      </c>
      <c r="DC575" s="82" t="s">
        <v>3411</v>
      </c>
      <c r="DD575" s="107">
        <v>0</v>
      </c>
      <c r="DE575" s="444" t="s">
        <v>293</v>
      </c>
      <c r="DF575" s="94"/>
    </row>
    <row r="576" spans="1:110" s="141" customFormat="1" ht="60" hidden="1" customHeight="1">
      <c r="A576" s="252">
        <v>570</v>
      </c>
      <c r="B576" s="253" t="s">
        <v>75</v>
      </c>
      <c r="C576" s="273" t="s">
        <v>6461</v>
      </c>
      <c r="D576" s="213" t="s">
        <v>341</v>
      </c>
      <c r="E576" s="341"/>
      <c r="F576" s="255" t="s">
        <v>75</v>
      </c>
      <c r="G576" s="343" t="s">
        <v>593</v>
      </c>
      <c r="H576" s="213" t="s">
        <v>341</v>
      </c>
      <c r="I576" s="61" t="s">
        <v>857</v>
      </c>
      <c r="J576" s="287" t="s">
        <v>857</v>
      </c>
      <c r="K576" s="395" t="s">
        <v>638</v>
      </c>
      <c r="L576" s="395" t="s">
        <v>639</v>
      </c>
      <c r="M576" s="288" t="s">
        <v>660</v>
      </c>
      <c r="N576" s="395" t="s">
        <v>661</v>
      </c>
      <c r="O576" s="213" t="s">
        <v>75</v>
      </c>
      <c r="P576" s="213" t="s">
        <v>6753</v>
      </c>
      <c r="Q576" s="213" t="s">
        <v>482</v>
      </c>
      <c r="R576" s="213" t="s">
        <v>6719</v>
      </c>
      <c r="S576" s="213" t="s">
        <v>6763</v>
      </c>
      <c r="T576" s="371">
        <v>5</v>
      </c>
      <c r="U576" s="735" t="s">
        <v>6721</v>
      </c>
      <c r="V576" s="841" t="s">
        <v>6722</v>
      </c>
      <c r="W576" s="213" t="s">
        <v>6755</v>
      </c>
      <c r="X576" s="60" t="s">
        <v>6756</v>
      </c>
      <c r="Y576" s="739" t="s">
        <v>6757</v>
      </c>
      <c r="Z576" s="61" t="s">
        <v>6764</v>
      </c>
      <c r="AA576" s="371">
        <v>1</v>
      </c>
      <c r="AB576" s="273" t="s">
        <v>6765</v>
      </c>
      <c r="AC576" s="273" t="s">
        <v>6766</v>
      </c>
      <c r="AD576" s="832">
        <v>1</v>
      </c>
      <c r="AE576" s="373" t="s">
        <v>6767</v>
      </c>
      <c r="AF576" s="374">
        <v>44805</v>
      </c>
      <c r="AG576" s="374">
        <v>44864</v>
      </c>
      <c r="AH576" s="257"/>
      <c r="AI576" s="213" t="s">
        <v>309</v>
      </c>
      <c r="AJ576" s="213" t="s">
        <v>309</v>
      </c>
      <c r="AK576" s="213">
        <f t="shared" si="76"/>
        <v>153</v>
      </c>
      <c r="AL576" s="278"/>
      <c r="AM576" s="316"/>
      <c r="AN576" s="316"/>
      <c r="AO576" s="316"/>
      <c r="AP576" s="317"/>
      <c r="AQ576" s="213"/>
      <c r="AR576" s="223"/>
      <c r="AS576" s="279"/>
      <c r="AT576" s="262"/>
      <c r="AU576" s="279"/>
      <c r="AV576" s="221"/>
      <c r="AW576" s="317"/>
      <c r="AX576" s="317"/>
      <c r="AY576" s="279"/>
      <c r="AZ576" s="221"/>
      <c r="BA576" s="225"/>
      <c r="BB576" s="267"/>
      <c r="BC576" s="267"/>
      <c r="BD576" s="267"/>
      <c r="BE576" s="267"/>
      <c r="BF576" s="267"/>
      <c r="BG576" s="213"/>
      <c r="BH576" s="223"/>
      <c r="BI576" s="221"/>
      <c r="BJ576" s="267"/>
      <c r="BK576" s="267"/>
      <c r="BL576" s="267"/>
      <c r="BM576" s="267"/>
      <c r="BN576" s="221"/>
      <c r="BO576" s="267"/>
      <c r="BP576" s="268"/>
      <c r="BQ576" s="62"/>
      <c r="BR576" s="269"/>
      <c r="BS576" s="233"/>
      <c r="BT576" s="234"/>
      <c r="BU576" s="235"/>
      <c r="BV576" s="223"/>
      <c r="BW576" s="221"/>
      <c r="BX576" s="249"/>
      <c r="BY576" s="94"/>
      <c r="BZ576" s="94"/>
      <c r="CA576" s="108"/>
      <c r="CB576" s="236" t="s">
        <v>293</v>
      </c>
      <c r="CC576" s="94"/>
      <c r="CD576" s="268" t="s">
        <v>293</v>
      </c>
      <c r="CE576" s="237">
        <v>44823</v>
      </c>
      <c r="CF576" s="396" t="s">
        <v>6281</v>
      </c>
      <c r="CG576" s="396" t="s">
        <v>328</v>
      </c>
      <c r="CH576" s="396" t="s">
        <v>328</v>
      </c>
      <c r="CI576" s="234">
        <v>0</v>
      </c>
      <c r="CJ576" s="235" t="str">
        <f t="shared" si="77"/>
        <v>SIN AVANCE</v>
      </c>
      <c r="CK576" s="223">
        <f t="shared" si="82"/>
        <v>153</v>
      </c>
      <c r="CL576" s="221" t="str">
        <f t="shared" si="83"/>
        <v>CON TIEMPO</v>
      </c>
      <c r="CM576" s="443">
        <v>44881</v>
      </c>
      <c r="CN576" s="82" t="s">
        <v>6730</v>
      </c>
      <c r="CO576" s="82" t="s">
        <v>1333</v>
      </c>
      <c r="CP576" s="106">
        <v>0</v>
      </c>
      <c r="CQ576" s="236" t="s">
        <v>293</v>
      </c>
      <c r="CR576" s="94"/>
      <c r="CS576" s="443">
        <v>44963</v>
      </c>
      <c r="CT576" s="29" t="s">
        <v>6762</v>
      </c>
      <c r="CU576" s="389"/>
      <c r="CV576" s="238" t="s">
        <v>6768</v>
      </c>
      <c r="CW576" s="21">
        <v>0</v>
      </c>
      <c r="CX576" s="235" t="str">
        <f t="shared" si="78"/>
        <v>SIN AVANCE</v>
      </c>
      <c r="CY576" s="223">
        <f t="shared" si="79"/>
        <v>153</v>
      </c>
      <c r="CZ576" s="221" t="str">
        <f t="shared" si="84"/>
        <v>POR VENCER</v>
      </c>
      <c r="DA576" s="239">
        <v>44971</v>
      </c>
      <c r="DB576" s="82" t="s">
        <v>6744</v>
      </c>
      <c r="DC576" s="82" t="s">
        <v>3411</v>
      </c>
      <c r="DD576" s="107">
        <v>0</v>
      </c>
      <c r="DE576" s="97" t="s">
        <v>387</v>
      </c>
      <c r="DF576" s="94"/>
    </row>
    <row r="577" spans="1:110" s="141" customFormat="1" ht="60" hidden="1" customHeight="1">
      <c r="A577" s="252">
        <v>571</v>
      </c>
      <c r="B577" s="253" t="s">
        <v>75</v>
      </c>
      <c r="C577" s="273" t="s">
        <v>6461</v>
      </c>
      <c r="D577" s="213" t="s">
        <v>341</v>
      </c>
      <c r="E577" s="341"/>
      <c r="F577" s="255" t="s">
        <v>75</v>
      </c>
      <c r="G577" s="343" t="s">
        <v>593</v>
      </c>
      <c r="H577" s="213" t="s">
        <v>341</v>
      </c>
      <c r="I577" s="61" t="s">
        <v>857</v>
      </c>
      <c r="J577" s="287" t="s">
        <v>857</v>
      </c>
      <c r="K577" s="395" t="s">
        <v>638</v>
      </c>
      <c r="L577" s="395" t="s">
        <v>639</v>
      </c>
      <c r="M577" s="288" t="s">
        <v>660</v>
      </c>
      <c r="N577" s="395" t="s">
        <v>661</v>
      </c>
      <c r="O577" s="213" t="s">
        <v>75</v>
      </c>
      <c r="P577" s="386" t="s">
        <v>6718</v>
      </c>
      <c r="Q577" s="213" t="s">
        <v>482</v>
      </c>
      <c r="R577" s="213" t="s">
        <v>6719</v>
      </c>
      <c r="S577" s="213" t="s">
        <v>6769</v>
      </c>
      <c r="T577" s="371">
        <v>6</v>
      </c>
      <c r="U577" s="735" t="s">
        <v>6721</v>
      </c>
      <c r="V577" s="841" t="s">
        <v>6722</v>
      </c>
      <c r="W577" s="213" t="s">
        <v>6770</v>
      </c>
      <c r="X577" s="61" t="s">
        <v>6771</v>
      </c>
      <c r="Y577" s="739" t="s">
        <v>6725</v>
      </c>
      <c r="Z577" s="61" t="s">
        <v>6772</v>
      </c>
      <c r="AA577" s="371">
        <v>1</v>
      </c>
      <c r="AB577" s="61" t="s">
        <v>6773</v>
      </c>
      <c r="AC577" s="61" t="s">
        <v>6774</v>
      </c>
      <c r="AD577" s="346">
        <v>12</v>
      </c>
      <c r="AE577" s="373" t="s">
        <v>6775</v>
      </c>
      <c r="AF577" s="374">
        <v>44805</v>
      </c>
      <c r="AG577" s="374">
        <v>45168</v>
      </c>
      <c r="AH577" s="257"/>
      <c r="AI577" s="213" t="s">
        <v>309</v>
      </c>
      <c r="AJ577" s="213" t="s">
        <v>309</v>
      </c>
      <c r="AK577" s="213">
        <f t="shared" si="76"/>
        <v>457</v>
      </c>
      <c r="AL577" s="278"/>
      <c r="AM577" s="316"/>
      <c r="AN577" s="316"/>
      <c r="AO577" s="316"/>
      <c r="AP577" s="317"/>
      <c r="AQ577" s="213"/>
      <c r="AR577" s="223"/>
      <c r="AS577" s="279"/>
      <c r="AT577" s="262"/>
      <c r="AU577" s="279"/>
      <c r="AV577" s="221"/>
      <c r="AW577" s="317"/>
      <c r="AX577" s="317"/>
      <c r="AY577" s="279"/>
      <c r="AZ577" s="221"/>
      <c r="BA577" s="225"/>
      <c r="BB577" s="267"/>
      <c r="BC577" s="267"/>
      <c r="BD577" s="267"/>
      <c r="BE577" s="267"/>
      <c r="BF577" s="267"/>
      <c r="BG577" s="213"/>
      <c r="BH577" s="223"/>
      <c r="BI577" s="221"/>
      <c r="BJ577" s="267"/>
      <c r="BK577" s="267"/>
      <c r="BL577" s="267"/>
      <c r="BM577" s="267"/>
      <c r="BN577" s="221"/>
      <c r="BO577" s="267"/>
      <c r="BP577" s="268"/>
      <c r="BQ577" s="62"/>
      <c r="BR577" s="269"/>
      <c r="BS577" s="233"/>
      <c r="BT577" s="234"/>
      <c r="BU577" s="235"/>
      <c r="BV577" s="223"/>
      <c r="BW577" s="221"/>
      <c r="BX577" s="249"/>
      <c r="BY577" s="94"/>
      <c r="BZ577" s="94"/>
      <c r="CA577" s="108"/>
      <c r="CB577" s="236" t="s">
        <v>293</v>
      </c>
      <c r="CC577" s="94"/>
      <c r="CD577" s="268" t="s">
        <v>293</v>
      </c>
      <c r="CE577" s="237">
        <v>44823</v>
      </c>
      <c r="CF577" s="396" t="s">
        <v>6281</v>
      </c>
      <c r="CG577" s="396" t="s">
        <v>328</v>
      </c>
      <c r="CH577" s="396" t="s">
        <v>328</v>
      </c>
      <c r="CI577" s="234">
        <v>0</v>
      </c>
      <c r="CJ577" s="235" t="str">
        <f t="shared" si="77"/>
        <v>SIN AVANCE</v>
      </c>
      <c r="CK577" s="223">
        <f t="shared" si="82"/>
        <v>457</v>
      </c>
      <c r="CL577" s="221" t="str">
        <f t="shared" si="83"/>
        <v>CON TIEMPO</v>
      </c>
      <c r="CM577" s="443">
        <v>44881</v>
      </c>
      <c r="CN577" s="82" t="s">
        <v>6730</v>
      </c>
      <c r="CO577" s="82" t="s">
        <v>1333</v>
      </c>
      <c r="CP577" s="106">
        <v>0</v>
      </c>
      <c r="CQ577" s="236" t="s">
        <v>293</v>
      </c>
      <c r="CR577" s="94"/>
      <c r="CS577" s="443">
        <v>44963</v>
      </c>
      <c r="CT577" s="65" t="s">
        <v>6743</v>
      </c>
      <c r="CU577" s="389"/>
      <c r="CV577" s="238" t="s">
        <v>6775</v>
      </c>
      <c r="CW577" s="21">
        <v>0</v>
      </c>
      <c r="CX577" s="235" t="str">
        <f t="shared" si="78"/>
        <v>SIN AVANCE</v>
      </c>
      <c r="CY577" s="223">
        <f t="shared" si="79"/>
        <v>457</v>
      </c>
      <c r="CZ577" s="221" t="str">
        <f t="shared" si="84"/>
        <v>POR VENCER</v>
      </c>
      <c r="DA577" s="239">
        <v>44971</v>
      </c>
      <c r="DB577" s="82" t="s">
        <v>6744</v>
      </c>
      <c r="DC577" s="82" t="s">
        <v>3411</v>
      </c>
      <c r="DD577" s="107">
        <v>0</v>
      </c>
      <c r="DE577" s="444" t="s">
        <v>293</v>
      </c>
      <c r="DF577" s="94"/>
    </row>
    <row r="578" spans="1:110" s="141" customFormat="1" ht="60" hidden="1" customHeight="1">
      <c r="A578" s="252">
        <v>572</v>
      </c>
      <c r="B578" s="253" t="s">
        <v>75</v>
      </c>
      <c r="C578" s="273" t="s">
        <v>6461</v>
      </c>
      <c r="D578" s="213" t="s">
        <v>341</v>
      </c>
      <c r="E578" s="341"/>
      <c r="F578" s="255" t="s">
        <v>75</v>
      </c>
      <c r="G578" s="343" t="s">
        <v>593</v>
      </c>
      <c r="H578" s="213" t="s">
        <v>341</v>
      </c>
      <c r="I578" s="61" t="s">
        <v>857</v>
      </c>
      <c r="J578" s="287" t="s">
        <v>857</v>
      </c>
      <c r="K578" s="395" t="s">
        <v>638</v>
      </c>
      <c r="L578" s="395" t="s">
        <v>639</v>
      </c>
      <c r="M578" s="288" t="s">
        <v>660</v>
      </c>
      <c r="N578" s="395" t="s">
        <v>661</v>
      </c>
      <c r="O578" s="213" t="s">
        <v>75</v>
      </c>
      <c r="P578" s="213" t="s">
        <v>6776</v>
      </c>
      <c r="Q578" s="213" t="s">
        <v>482</v>
      </c>
      <c r="R578" s="213" t="s">
        <v>6719</v>
      </c>
      <c r="S578" s="213" t="s">
        <v>6777</v>
      </c>
      <c r="T578" s="371">
        <v>7</v>
      </c>
      <c r="U578" s="735" t="s">
        <v>6721</v>
      </c>
      <c r="V578" s="841" t="s">
        <v>6722</v>
      </c>
      <c r="W578" s="213" t="s">
        <v>6778</v>
      </c>
      <c r="X578" s="61" t="s">
        <v>6779</v>
      </c>
      <c r="Y578" s="275" t="s">
        <v>6780</v>
      </c>
      <c r="Z578" s="61" t="s">
        <v>6781</v>
      </c>
      <c r="AA578" s="371">
        <v>1</v>
      </c>
      <c r="AB578" s="273" t="s">
        <v>6782</v>
      </c>
      <c r="AC578" s="273" t="s">
        <v>6783</v>
      </c>
      <c r="AD578" s="851">
        <v>1</v>
      </c>
      <c r="AE578" s="373" t="s">
        <v>6784</v>
      </c>
      <c r="AF578" s="374">
        <v>44805</v>
      </c>
      <c r="AG578" s="374">
        <v>44895</v>
      </c>
      <c r="AH578" s="257"/>
      <c r="AI578" s="213" t="s">
        <v>309</v>
      </c>
      <c r="AJ578" s="213" t="s">
        <v>309</v>
      </c>
      <c r="AK578" s="213">
        <f t="shared" si="76"/>
        <v>184</v>
      </c>
      <c r="AL578" s="278"/>
      <c r="AM578" s="316"/>
      <c r="AN578" s="316"/>
      <c r="AO578" s="316"/>
      <c r="AP578" s="317"/>
      <c r="AQ578" s="213"/>
      <c r="AR578" s="223"/>
      <c r="AS578" s="279"/>
      <c r="AT578" s="262"/>
      <c r="AU578" s="279"/>
      <c r="AV578" s="221"/>
      <c r="AW578" s="317"/>
      <c r="AX578" s="317"/>
      <c r="AY578" s="279"/>
      <c r="AZ578" s="221"/>
      <c r="BA578" s="225"/>
      <c r="BB578" s="267"/>
      <c r="BC578" s="267"/>
      <c r="BD578" s="267"/>
      <c r="BE578" s="267"/>
      <c r="BF578" s="267"/>
      <c r="BG578" s="213"/>
      <c r="BH578" s="223"/>
      <c r="BI578" s="221"/>
      <c r="BJ578" s="267"/>
      <c r="BK578" s="267"/>
      <c r="BL578" s="267"/>
      <c r="BM578" s="267"/>
      <c r="BN578" s="221"/>
      <c r="BO578" s="267"/>
      <c r="BP578" s="268"/>
      <c r="BQ578" s="62"/>
      <c r="BR578" s="269"/>
      <c r="BS578" s="233"/>
      <c r="BT578" s="234"/>
      <c r="BU578" s="235"/>
      <c r="BV578" s="223"/>
      <c r="BW578" s="221"/>
      <c r="BX578" s="249"/>
      <c r="BY578" s="94"/>
      <c r="BZ578" s="94"/>
      <c r="CA578" s="108"/>
      <c r="CB578" s="236" t="s">
        <v>293</v>
      </c>
      <c r="CC578" s="94"/>
      <c r="CD578" s="268" t="s">
        <v>293</v>
      </c>
      <c r="CE578" s="237">
        <v>44823</v>
      </c>
      <c r="CF578" s="396" t="s">
        <v>6281</v>
      </c>
      <c r="CG578" s="396" t="s">
        <v>328</v>
      </c>
      <c r="CH578" s="396" t="s">
        <v>328</v>
      </c>
      <c r="CI578" s="234">
        <v>0</v>
      </c>
      <c r="CJ578" s="235" t="str">
        <f t="shared" si="77"/>
        <v>SIN AVANCE</v>
      </c>
      <c r="CK578" s="223">
        <f t="shared" si="82"/>
        <v>184</v>
      </c>
      <c r="CL578" s="221" t="str">
        <f t="shared" si="83"/>
        <v>CON TIEMPO</v>
      </c>
      <c r="CM578" s="443">
        <v>44881</v>
      </c>
      <c r="CN578" s="82" t="s">
        <v>6730</v>
      </c>
      <c r="CO578" s="82" t="s">
        <v>1333</v>
      </c>
      <c r="CP578" s="106">
        <v>0</v>
      </c>
      <c r="CQ578" s="236" t="s">
        <v>293</v>
      </c>
      <c r="CR578" s="94"/>
      <c r="CS578" s="443">
        <v>44963</v>
      </c>
      <c r="CT578" s="29" t="s">
        <v>6762</v>
      </c>
      <c r="CU578" s="389"/>
      <c r="CV578" s="314" t="s">
        <v>6784</v>
      </c>
      <c r="CW578" s="21">
        <v>0</v>
      </c>
      <c r="CX578" s="235" t="str">
        <f t="shared" si="78"/>
        <v>SIN AVANCE</v>
      </c>
      <c r="CY578" s="223">
        <f t="shared" si="79"/>
        <v>184</v>
      </c>
      <c r="CZ578" s="221" t="str">
        <f t="shared" si="84"/>
        <v>POR VENCER</v>
      </c>
      <c r="DA578" s="239">
        <v>44971</v>
      </c>
      <c r="DB578" s="82" t="s">
        <v>6744</v>
      </c>
      <c r="DC578" s="82" t="s">
        <v>3411</v>
      </c>
      <c r="DD578" s="107">
        <v>0</v>
      </c>
      <c r="DE578" s="97" t="s">
        <v>387</v>
      </c>
      <c r="DF578" s="94"/>
    </row>
    <row r="579" spans="1:110" s="141" customFormat="1" ht="60" hidden="1" customHeight="1">
      <c r="A579" s="252">
        <v>573</v>
      </c>
      <c r="B579" s="253" t="s">
        <v>75</v>
      </c>
      <c r="C579" s="273" t="s">
        <v>6461</v>
      </c>
      <c r="D579" s="213" t="s">
        <v>341</v>
      </c>
      <c r="E579" s="341"/>
      <c r="F579" s="255" t="s">
        <v>75</v>
      </c>
      <c r="G579" s="343" t="s">
        <v>593</v>
      </c>
      <c r="H579" s="213" t="s">
        <v>341</v>
      </c>
      <c r="I579" s="61" t="s">
        <v>857</v>
      </c>
      <c r="J579" s="287" t="s">
        <v>857</v>
      </c>
      <c r="K579" s="395" t="s">
        <v>638</v>
      </c>
      <c r="L579" s="395" t="s">
        <v>639</v>
      </c>
      <c r="M579" s="288" t="s">
        <v>660</v>
      </c>
      <c r="N579" s="395" t="s">
        <v>661</v>
      </c>
      <c r="O579" s="213" t="s">
        <v>75</v>
      </c>
      <c r="P579" s="386" t="s">
        <v>6776</v>
      </c>
      <c r="Q579" s="213" t="s">
        <v>482</v>
      </c>
      <c r="R579" s="213" t="s">
        <v>6719</v>
      </c>
      <c r="S579" s="213" t="s">
        <v>6785</v>
      </c>
      <c r="T579" s="371">
        <v>8</v>
      </c>
      <c r="U579" s="735" t="s">
        <v>6721</v>
      </c>
      <c r="V579" s="841" t="s">
        <v>6722</v>
      </c>
      <c r="W579" s="213" t="s">
        <v>6778</v>
      </c>
      <c r="X579" s="61" t="s">
        <v>6779</v>
      </c>
      <c r="Y579" s="275" t="s">
        <v>6780</v>
      </c>
      <c r="Z579" s="61" t="s">
        <v>6786</v>
      </c>
      <c r="AA579" s="371">
        <v>2</v>
      </c>
      <c r="AB579" s="273" t="s">
        <v>6787</v>
      </c>
      <c r="AC579" s="273" t="s">
        <v>6788</v>
      </c>
      <c r="AD579" s="851">
        <v>2</v>
      </c>
      <c r="AE579" s="373" t="s">
        <v>6789</v>
      </c>
      <c r="AF579" s="374">
        <v>44805</v>
      </c>
      <c r="AG579" s="374">
        <v>45015</v>
      </c>
      <c r="AH579" s="257"/>
      <c r="AI579" s="213" t="s">
        <v>309</v>
      </c>
      <c r="AJ579" s="213" t="s">
        <v>309</v>
      </c>
      <c r="AK579" s="213">
        <f t="shared" si="76"/>
        <v>304</v>
      </c>
      <c r="AL579" s="278"/>
      <c r="AM579" s="316"/>
      <c r="AN579" s="316"/>
      <c r="AO579" s="316"/>
      <c r="AP579" s="317"/>
      <c r="AQ579" s="213"/>
      <c r="AR579" s="223"/>
      <c r="AS579" s="279"/>
      <c r="AT579" s="262"/>
      <c r="AU579" s="279"/>
      <c r="AV579" s="221"/>
      <c r="AW579" s="317"/>
      <c r="AX579" s="317"/>
      <c r="AY579" s="279"/>
      <c r="AZ579" s="221"/>
      <c r="BA579" s="225"/>
      <c r="BB579" s="267"/>
      <c r="BC579" s="267"/>
      <c r="BD579" s="267"/>
      <c r="BE579" s="267"/>
      <c r="BF579" s="267"/>
      <c r="BG579" s="213"/>
      <c r="BH579" s="223"/>
      <c r="BI579" s="221"/>
      <c r="BJ579" s="267"/>
      <c r="BK579" s="267"/>
      <c r="BL579" s="267"/>
      <c r="BM579" s="267"/>
      <c r="BN579" s="221"/>
      <c r="BO579" s="267"/>
      <c r="BP579" s="268"/>
      <c r="BQ579" s="62"/>
      <c r="BR579" s="269"/>
      <c r="BS579" s="233"/>
      <c r="BT579" s="234"/>
      <c r="BU579" s="235"/>
      <c r="BV579" s="223"/>
      <c r="BW579" s="221"/>
      <c r="BX579" s="249"/>
      <c r="BY579" s="94"/>
      <c r="BZ579" s="94"/>
      <c r="CA579" s="108"/>
      <c r="CB579" s="236" t="s">
        <v>293</v>
      </c>
      <c r="CC579" s="94"/>
      <c r="CD579" s="268" t="s">
        <v>293</v>
      </c>
      <c r="CE579" s="237">
        <v>44823</v>
      </c>
      <c r="CF579" s="396" t="s">
        <v>6281</v>
      </c>
      <c r="CG579" s="396" t="s">
        <v>328</v>
      </c>
      <c r="CH579" s="396" t="s">
        <v>328</v>
      </c>
      <c r="CI579" s="234">
        <v>0</v>
      </c>
      <c r="CJ579" s="235" t="str">
        <f t="shared" si="77"/>
        <v>SIN AVANCE</v>
      </c>
      <c r="CK579" s="223">
        <f t="shared" si="82"/>
        <v>304</v>
      </c>
      <c r="CL579" s="221" t="str">
        <f t="shared" si="83"/>
        <v>CON TIEMPO</v>
      </c>
      <c r="CM579" s="443">
        <v>44881</v>
      </c>
      <c r="CN579" s="82" t="s">
        <v>6730</v>
      </c>
      <c r="CO579" s="82" t="s">
        <v>1333</v>
      </c>
      <c r="CP579" s="106">
        <v>0</v>
      </c>
      <c r="CQ579" s="236" t="s">
        <v>293</v>
      </c>
      <c r="CR579" s="94"/>
      <c r="CS579" s="443">
        <v>44963</v>
      </c>
      <c r="CT579" s="29" t="s">
        <v>6762</v>
      </c>
      <c r="CU579" s="389"/>
      <c r="CV579" s="314" t="s">
        <v>6789</v>
      </c>
      <c r="CW579" s="21">
        <v>0</v>
      </c>
      <c r="CX579" s="235" t="str">
        <f t="shared" si="78"/>
        <v>SIN AVANCE</v>
      </c>
      <c r="CY579" s="223">
        <f t="shared" si="79"/>
        <v>304</v>
      </c>
      <c r="CZ579" s="221" t="str">
        <f t="shared" si="84"/>
        <v>POR VENCER</v>
      </c>
      <c r="DA579" s="239">
        <v>44971</v>
      </c>
      <c r="DB579" s="82" t="s">
        <v>6744</v>
      </c>
      <c r="DC579" s="82" t="s">
        <v>3411</v>
      </c>
      <c r="DD579" s="107">
        <v>0</v>
      </c>
      <c r="DE579" s="444" t="s">
        <v>293</v>
      </c>
      <c r="DF579" s="94"/>
    </row>
    <row r="580" spans="1:110" s="141" customFormat="1" ht="60" hidden="1" customHeight="1">
      <c r="A580" s="252">
        <v>574</v>
      </c>
      <c r="B580" s="253" t="s">
        <v>75</v>
      </c>
      <c r="C580" s="273" t="s">
        <v>6461</v>
      </c>
      <c r="D580" s="213" t="s">
        <v>341</v>
      </c>
      <c r="E580" s="341"/>
      <c r="F580" s="255" t="s">
        <v>75</v>
      </c>
      <c r="G580" s="343" t="s">
        <v>593</v>
      </c>
      <c r="H580" s="213" t="s">
        <v>341</v>
      </c>
      <c r="I580" s="61" t="s">
        <v>857</v>
      </c>
      <c r="J580" s="287" t="s">
        <v>857</v>
      </c>
      <c r="K580" s="395" t="s">
        <v>638</v>
      </c>
      <c r="L580" s="395" t="s">
        <v>639</v>
      </c>
      <c r="M580" s="288" t="s">
        <v>660</v>
      </c>
      <c r="N580" s="395" t="s">
        <v>661</v>
      </c>
      <c r="O580" s="213" t="s">
        <v>75</v>
      </c>
      <c r="P580" s="386" t="s">
        <v>6776</v>
      </c>
      <c r="Q580" s="213" t="s">
        <v>482</v>
      </c>
      <c r="R580" s="213" t="s">
        <v>6719</v>
      </c>
      <c r="S580" s="213" t="s">
        <v>6790</v>
      </c>
      <c r="T580" s="371">
        <v>9</v>
      </c>
      <c r="U580" s="735" t="s">
        <v>6721</v>
      </c>
      <c r="V580" s="841" t="s">
        <v>6722</v>
      </c>
      <c r="W580" s="213" t="s">
        <v>6778</v>
      </c>
      <c r="X580" s="61" t="s">
        <v>6779</v>
      </c>
      <c r="Y580" s="275" t="s">
        <v>6780</v>
      </c>
      <c r="Z580" s="61" t="s">
        <v>6791</v>
      </c>
      <c r="AA580" s="371">
        <v>3</v>
      </c>
      <c r="AB580" s="273" t="s">
        <v>6792</v>
      </c>
      <c r="AC580" s="273" t="s">
        <v>6793</v>
      </c>
      <c r="AD580" s="851">
        <v>3</v>
      </c>
      <c r="AE580" s="373" t="s">
        <v>6794</v>
      </c>
      <c r="AF580" s="374">
        <v>44805</v>
      </c>
      <c r="AG580" s="374">
        <v>45168</v>
      </c>
      <c r="AH580" s="257"/>
      <c r="AI580" s="213" t="s">
        <v>309</v>
      </c>
      <c r="AJ580" s="213" t="s">
        <v>309</v>
      </c>
      <c r="AK580" s="213">
        <f t="shared" si="76"/>
        <v>457</v>
      </c>
      <c r="AL580" s="278"/>
      <c r="AM580" s="316"/>
      <c r="AN580" s="316"/>
      <c r="AO580" s="316"/>
      <c r="AP580" s="317"/>
      <c r="AQ580" s="213"/>
      <c r="AR580" s="223"/>
      <c r="AS580" s="279"/>
      <c r="AT580" s="262"/>
      <c r="AU580" s="279"/>
      <c r="AV580" s="221"/>
      <c r="AW580" s="317"/>
      <c r="AX580" s="317"/>
      <c r="AY580" s="279"/>
      <c r="AZ580" s="221"/>
      <c r="BA580" s="225"/>
      <c r="BB580" s="267"/>
      <c r="BC580" s="267"/>
      <c r="BD580" s="267"/>
      <c r="BE580" s="267"/>
      <c r="BF580" s="267"/>
      <c r="BG580" s="213"/>
      <c r="BH580" s="223"/>
      <c r="BI580" s="221"/>
      <c r="BJ580" s="267"/>
      <c r="BK580" s="267"/>
      <c r="BL580" s="267"/>
      <c r="BM580" s="267"/>
      <c r="BN580" s="221"/>
      <c r="BO580" s="267"/>
      <c r="BP580" s="268"/>
      <c r="BQ580" s="62"/>
      <c r="BR580" s="269"/>
      <c r="BS580" s="233"/>
      <c r="BT580" s="234"/>
      <c r="BU580" s="235"/>
      <c r="BV580" s="223"/>
      <c r="BW580" s="221"/>
      <c r="BX580" s="249"/>
      <c r="BY580" s="94"/>
      <c r="BZ580" s="94"/>
      <c r="CA580" s="108"/>
      <c r="CB580" s="236" t="s">
        <v>293</v>
      </c>
      <c r="CC580" s="94"/>
      <c r="CD580" s="268" t="s">
        <v>293</v>
      </c>
      <c r="CE580" s="237">
        <v>44823</v>
      </c>
      <c r="CF580" s="396" t="s">
        <v>6281</v>
      </c>
      <c r="CG580" s="396" t="s">
        <v>328</v>
      </c>
      <c r="CH580" s="396" t="s">
        <v>328</v>
      </c>
      <c r="CI580" s="234">
        <v>0</v>
      </c>
      <c r="CJ580" s="235" t="str">
        <f t="shared" si="77"/>
        <v>SIN AVANCE</v>
      </c>
      <c r="CK580" s="223">
        <f t="shared" si="82"/>
        <v>457</v>
      </c>
      <c r="CL580" s="221" t="str">
        <f t="shared" si="83"/>
        <v>CON TIEMPO</v>
      </c>
      <c r="CM580" s="443">
        <v>44881</v>
      </c>
      <c r="CN580" s="82" t="s">
        <v>6730</v>
      </c>
      <c r="CO580" s="82" t="s">
        <v>1333</v>
      </c>
      <c r="CP580" s="106">
        <v>0</v>
      </c>
      <c r="CQ580" s="236" t="s">
        <v>293</v>
      </c>
      <c r="CR580" s="94"/>
      <c r="CS580" s="443">
        <v>44963</v>
      </c>
      <c r="CT580" s="29" t="s">
        <v>6762</v>
      </c>
      <c r="CU580" s="389"/>
      <c r="CV580" s="314" t="s">
        <v>6794</v>
      </c>
      <c r="CW580" s="21">
        <v>0</v>
      </c>
      <c r="CX580" s="235" t="str">
        <f t="shared" si="78"/>
        <v>SIN AVANCE</v>
      </c>
      <c r="CY580" s="223">
        <f t="shared" si="79"/>
        <v>457</v>
      </c>
      <c r="CZ580" s="221" t="str">
        <f t="shared" si="84"/>
        <v>POR VENCER</v>
      </c>
      <c r="DA580" s="239">
        <v>44971</v>
      </c>
      <c r="DB580" s="82" t="s">
        <v>6744</v>
      </c>
      <c r="DC580" s="82" t="s">
        <v>3411</v>
      </c>
      <c r="DD580" s="107">
        <v>0</v>
      </c>
      <c r="DE580" s="444" t="s">
        <v>293</v>
      </c>
      <c r="DF580" s="94"/>
    </row>
    <row r="581" spans="1:110" s="141" customFormat="1" ht="60" hidden="1" customHeight="1">
      <c r="A581" s="252">
        <v>575</v>
      </c>
      <c r="B581" s="253" t="s">
        <v>75</v>
      </c>
      <c r="C581" s="273" t="s">
        <v>6461</v>
      </c>
      <c r="D581" s="213" t="s">
        <v>341</v>
      </c>
      <c r="E581" s="341"/>
      <c r="F581" s="255" t="s">
        <v>75</v>
      </c>
      <c r="G581" s="343" t="s">
        <v>593</v>
      </c>
      <c r="H581" s="213" t="s">
        <v>341</v>
      </c>
      <c r="I581" s="61" t="s">
        <v>857</v>
      </c>
      <c r="J581" s="287" t="s">
        <v>857</v>
      </c>
      <c r="K581" s="395" t="s">
        <v>638</v>
      </c>
      <c r="L581" s="395" t="s">
        <v>639</v>
      </c>
      <c r="M581" s="288" t="s">
        <v>660</v>
      </c>
      <c r="N581" s="395" t="s">
        <v>661</v>
      </c>
      <c r="O581" s="213" t="s">
        <v>75</v>
      </c>
      <c r="P581" s="386" t="s">
        <v>6776</v>
      </c>
      <c r="Q581" s="213" t="s">
        <v>482</v>
      </c>
      <c r="R581" s="213" t="s">
        <v>6719</v>
      </c>
      <c r="S581" s="213" t="s">
        <v>6795</v>
      </c>
      <c r="T581" s="371">
        <v>10</v>
      </c>
      <c r="U581" s="735" t="s">
        <v>6721</v>
      </c>
      <c r="V581" s="841" t="s">
        <v>6722</v>
      </c>
      <c r="W581" s="213" t="s">
        <v>6778</v>
      </c>
      <c r="X581" s="61" t="s">
        <v>6779</v>
      </c>
      <c r="Y581" s="275" t="s">
        <v>6780</v>
      </c>
      <c r="Z581" s="61" t="s">
        <v>6796</v>
      </c>
      <c r="AA581" s="371">
        <v>4</v>
      </c>
      <c r="AB581" s="273" t="s">
        <v>6797</v>
      </c>
      <c r="AC581" s="273" t="s">
        <v>6798</v>
      </c>
      <c r="AD581" s="851">
        <v>6</v>
      </c>
      <c r="AE581" s="373" t="s">
        <v>6799</v>
      </c>
      <c r="AF581" s="374">
        <v>44805</v>
      </c>
      <c r="AG581" s="374">
        <v>45168</v>
      </c>
      <c r="AH581" s="257"/>
      <c r="AI581" s="213" t="s">
        <v>309</v>
      </c>
      <c r="AJ581" s="213" t="s">
        <v>309</v>
      </c>
      <c r="AK581" s="213">
        <f t="shared" si="76"/>
        <v>457</v>
      </c>
      <c r="AL581" s="278"/>
      <c r="AM581" s="316"/>
      <c r="AN581" s="316"/>
      <c r="AO581" s="316"/>
      <c r="AP581" s="317"/>
      <c r="AQ581" s="213"/>
      <c r="AR581" s="223"/>
      <c r="AS581" s="279"/>
      <c r="AT581" s="262"/>
      <c r="AU581" s="279"/>
      <c r="AV581" s="221"/>
      <c r="AW581" s="317"/>
      <c r="AX581" s="317"/>
      <c r="AY581" s="279"/>
      <c r="AZ581" s="221"/>
      <c r="BA581" s="225"/>
      <c r="BB581" s="267"/>
      <c r="BC581" s="267"/>
      <c r="BD581" s="267"/>
      <c r="BE581" s="267"/>
      <c r="BF581" s="267"/>
      <c r="BG581" s="213"/>
      <c r="BH581" s="223"/>
      <c r="BI581" s="221"/>
      <c r="BJ581" s="267"/>
      <c r="BK581" s="267"/>
      <c r="BL581" s="267"/>
      <c r="BM581" s="267"/>
      <c r="BN581" s="221"/>
      <c r="BO581" s="267"/>
      <c r="BP581" s="268"/>
      <c r="BQ581" s="62"/>
      <c r="BR581" s="269"/>
      <c r="BS581" s="233"/>
      <c r="BT581" s="234"/>
      <c r="BU581" s="235"/>
      <c r="BV581" s="223"/>
      <c r="BW581" s="221"/>
      <c r="BX581" s="249"/>
      <c r="BY581" s="94"/>
      <c r="BZ581" s="94"/>
      <c r="CA581" s="108"/>
      <c r="CB581" s="236" t="s">
        <v>293</v>
      </c>
      <c r="CC581" s="94"/>
      <c r="CD581" s="268" t="s">
        <v>293</v>
      </c>
      <c r="CE581" s="237">
        <v>44823</v>
      </c>
      <c r="CF581" s="396" t="s">
        <v>6281</v>
      </c>
      <c r="CG581" s="396" t="s">
        <v>328</v>
      </c>
      <c r="CH581" s="396" t="s">
        <v>328</v>
      </c>
      <c r="CI581" s="234">
        <v>0</v>
      </c>
      <c r="CJ581" s="235" t="str">
        <f t="shared" si="77"/>
        <v>SIN AVANCE</v>
      </c>
      <c r="CK581" s="223">
        <f t="shared" si="82"/>
        <v>457</v>
      </c>
      <c r="CL581" s="221" t="str">
        <f t="shared" si="83"/>
        <v>CON TIEMPO</v>
      </c>
      <c r="CM581" s="443">
        <v>44881</v>
      </c>
      <c r="CN581" s="82" t="s">
        <v>6730</v>
      </c>
      <c r="CO581" s="82" t="s">
        <v>1333</v>
      </c>
      <c r="CP581" s="106">
        <v>0</v>
      </c>
      <c r="CQ581" s="236" t="s">
        <v>293</v>
      </c>
      <c r="CR581" s="94"/>
      <c r="CS581" s="443">
        <v>44963</v>
      </c>
      <c r="CT581" s="29" t="s">
        <v>6762</v>
      </c>
      <c r="CU581" s="389"/>
      <c r="CV581" s="238" t="s">
        <v>6799</v>
      </c>
      <c r="CW581" s="21">
        <v>0</v>
      </c>
      <c r="CX581" s="235" t="str">
        <f t="shared" si="78"/>
        <v>SIN AVANCE</v>
      </c>
      <c r="CY581" s="223">
        <f t="shared" si="79"/>
        <v>457</v>
      </c>
      <c r="CZ581" s="221" t="str">
        <f t="shared" si="84"/>
        <v>POR VENCER</v>
      </c>
      <c r="DA581" s="239">
        <v>44971</v>
      </c>
      <c r="DB581" s="82" t="s">
        <v>6744</v>
      </c>
      <c r="DC581" s="82" t="s">
        <v>3411</v>
      </c>
      <c r="DD581" s="107">
        <v>0</v>
      </c>
      <c r="DE581" s="444" t="s">
        <v>293</v>
      </c>
      <c r="DF581" s="94"/>
    </row>
    <row r="582" spans="1:110" s="141" customFormat="1" ht="60" hidden="1" customHeight="1">
      <c r="A582" s="252">
        <v>576</v>
      </c>
      <c r="B582" s="253" t="s">
        <v>75</v>
      </c>
      <c r="C582" s="273" t="s">
        <v>6461</v>
      </c>
      <c r="D582" s="213" t="s">
        <v>341</v>
      </c>
      <c r="E582" s="341"/>
      <c r="F582" s="255" t="s">
        <v>75</v>
      </c>
      <c r="G582" s="343" t="s">
        <v>593</v>
      </c>
      <c r="H582" s="213" t="s">
        <v>341</v>
      </c>
      <c r="I582" s="61" t="s">
        <v>857</v>
      </c>
      <c r="J582" s="287" t="s">
        <v>857</v>
      </c>
      <c r="K582" s="395" t="s">
        <v>638</v>
      </c>
      <c r="L582" s="395" t="s">
        <v>639</v>
      </c>
      <c r="M582" s="288" t="s">
        <v>660</v>
      </c>
      <c r="N582" s="395" t="s">
        <v>661</v>
      </c>
      <c r="O582" s="213" t="s">
        <v>75</v>
      </c>
      <c r="P582" s="213" t="s">
        <v>6800</v>
      </c>
      <c r="Q582" s="213" t="s">
        <v>482</v>
      </c>
      <c r="R582" s="213" t="s">
        <v>6719</v>
      </c>
      <c r="S582" s="213" t="s">
        <v>6801</v>
      </c>
      <c r="T582" s="371">
        <v>11</v>
      </c>
      <c r="U582" s="735" t="s">
        <v>6721</v>
      </c>
      <c r="V582" s="841" t="s">
        <v>6722</v>
      </c>
      <c r="W582" s="213" t="s">
        <v>6802</v>
      </c>
      <c r="X582" s="60" t="s">
        <v>6803</v>
      </c>
      <c r="Y582" s="739" t="s">
        <v>6804</v>
      </c>
      <c r="Z582" s="61" t="s">
        <v>6805</v>
      </c>
      <c r="AA582" s="371">
        <v>1</v>
      </c>
      <c r="AB582" s="273" t="s">
        <v>6806</v>
      </c>
      <c r="AC582" s="273" t="s">
        <v>6807</v>
      </c>
      <c r="AD582" s="737">
        <v>1</v>
      </c>
      <c r="AE582" s="373" t="s">
        <v>6808</v>
      </c>
      <c r="AF582" s="374">
        <v>44805</v>
      </c>
      <c r="AG582" s="374">
        <v>44864</v>
      </c>
      <c r="AH582" s="257"/>
      <c r="AI582" s="213" t="s">
        <v>309</v>
      </c>
      <c r="AJ582" s="213" t="s">
        <v>309</v>
      </c>
      <c r="AK582" s="213">
        <f t="shared" si="76"/>
        <v>153</v>
      </c>
      <c r="AL582" s="278"/>
      <c r="AM582" s="316"/>
      <c r="AN582" s="316"/>
      <c r="AO582" s="316"/>
      <c r="AP582" s="317"/>
      <c r="AQ582" s="213"/>
      <c r="AR582" s="223"/>
      <c r="AS582" s="279"/>
      <c r="AT582" s="262"/>
      <c r="AU582" s="279"/>
      <c r="AV582" s="221"/>
      <c r="AW582" s="317"/>
      <c r="AX582" s="317"/>
      <c r="AY582" s="279"/>
      <c r="AZ582" s="221"/>
      <c r="BA582" s="225"/>
      <c r="BB582" s="267"/>
      <c r="BC582" s="267"/>
      <c r="BD582" s="267"/>
      <c r="BE582" s="267"/>
      <c r="BF582" s="267"/>
      <c r="BG582" s="213"/>
      <c r="BH582" s="223"/>
      <c r="BI582" s="221"/>
      <c r="BJ582" s="267"/>
      <c r="BK582" s="267"/>
      <c r="BL582" s="267"/>
      <c r="BM582" s="267"/>
      <c r="BN582" s="221"/>
      <c r="BO582" s="267"/>
      <c r="BP582" s="268"/>
      <c r="BQ582" s="62"/>
      <c r="BR582" s="269"/>
      <c r="BS582" s="233"/>
      <c r="BT582" s="234"/>
      <c r="BU582" s="235"/>
      <c r="BV582" s="223"/>
      <c r="BW582" s="221"/>
      <c r="BX582" s="249"/>
      <c r="BY582" s="94"/>
      <c r="BZ582" s="94"/>
      <c r="CA582" s="108"/>
      <c r="CB582" s="236" t="s">
        <v>293</v>
      </c>
      <c r="CC582" s="94"/>
      <c r="CD582" s="268" t="s">
        <v>293</v>
      </c>
      <c r="CE582" s="237">
        <v>44823</v>
      </c>
      <c r="CF582" s="396" t="s">
        <v>6281</v>
      </c>
      <c r="CG582" s="396" t="s">
        <v>328</v>
      </c>
      <c r="CH582" s="396" t="s">
        <v>328</v>
      </c>
      <c r="CI582" s="234">
        <v>0</v>
      </c>
      <c r="CJ582" s="235" t="str">
        <f t="shared" si="77"/>
        <v>SIN AVANCE</v>
      </c>
      <c r="CK582" s="223">
        <f t="shared" si="82"/>
        <v>153</v>
      </c>
      <c r="CL582" s="221" t="str">
        <f t="shared" si="83"/>
        <v>CON TIEMPO</v>
      </c>
      <c r="CM582" s="443">
        <v>44881</v>
      </c>
      <c r="CN582" s="82" t="s">
        <v>6730</v>
      </c>
      <c r="CO582" s="82" t="s">
        <v>1333</v>
      </c>
      <c r="CP582" s="106">
        <v>0</v>
      </c>
      <c r="CQ582" s="236" t="s">
        <v>293</v>
      </c>
      <c r="CR582" s="94"/>
      <c r="CS582" s="443">
        <v>44963</v>
      </c>
      <c r="CT582" s="29" t="s">
        <v>6762</v>
      </c>
      <c r="CU582" s="389"/>
      <c r="CV582" s="238" t="s">
        <v>6808</v>
      </c>
      <c r="CW582" s="21">
        <v>0</v>
      </c>
      <c r="CX582" s="235" t="str">
        <f t="shared" si="78"/>
        <v>SIN AVANCE</v>
      </c>
      <c r="CY582" s="223">
        <f t="shared" si="79"/>
        <v>153</v>
      </c>
      <c r="CZ582" s="221" t="str">
        <f t="shared" si="84"/>
        <v>POR VENCER</v>
      </c>
      <c r="DA582" s="239">
        <v>44971</v>
      </c>
      <c r="DB582" s="82" t="s">
        <v>6744</v>
      </c>
      <c r="DC582" s="82" t="s">
        <v>3411</v>
      </c>
      <c r="DD582" s="107">
        <v>0</v>
      </c>
      <c r="DE582" s="97" t="s">
        <v>387</v>
      </c>
      <c r="DF582" s="94"/>
    </row>
    <row r="583" spans="1:110" s="141" customFormat="1" ht="60" hidden="1" customHeight="1">
      <c r="A583" s="252">
        <v>577</v>
      </c>
      <c r="B583" s="253" t="s">
        <v>75</v>
      </c>
      <c r="C583" s="273" t="s">
        <v>6461</v>
      </c>
      <c r="D583" s="213" t="s">
        <v>341</v>
      </c>
      <c r="E583" s="341"/>
      <c r="F583" s="255" t="s">
        <v>75</v>
      </c>
      <c r="G583" s="343" t="s">
        <v>593</v>
      </c>
      <c r="H583" s="213" t="s">
        <v>341</v>
      </c>
      <c r="I583" s="61" t="s">
        <v>857</v>
      </c>
      <c r="J583" s="287" t="s">
        <v>857</v>
      </c>
      <c r="K583" s="395" t="s">
        <v>638</v>
      </c>
      <c r="L583" s="395" t="s">
        <v>639</v>
      </c>
      <c r="M583" s="288" t="s">
        <v>660</v>
      </c>
      <c r="N583" s="395" t="s">
        <v>661</v>
      </c>
      <c r="O583" s="213" t="s">
        <v>75</v>
      </c>
      <c r="P583" s="386" t="s">
        <v>6800</v>
      </c>
      <c r="Q583" s="213" t="s">
        <v>482</v>
      </c>
      <c r="R583" s="213" t="s">
        <v>6719</v>
      </c>
      <c r="S583" s="213" t="s">
        <v>6809</v>
      </c>
      <c r="T583" s="371">
        <v>12</v>
      </c>
      <c r="U583" s="735" t="s">
        <v>6721</v>
      </c>
      <c r="V583" s="841" t="s">
        <v>6722</v>
      </c>
      <c r="W583" s="213" t="s">
        <v>6802</v>
      </c>
      <c r="X583" s="60" t="s">
        <v>6803</v>
      </c>
      <c r="Y583" s="739" t="s">
        <v>6804</v>
      </c>
      <c r="Z583" s="61" t="s">
        <v>6810</v>
      </c>
      <c r="AA583" s="371">
        <v>2</v>
      </c>
      <c r="AB583" s="273" t="s">
        <v>6811</v>
      </c>
      <c r="AC583" s="273" t="s">
        <v>6812</v>
      </c>
      <c r="AD583" s="737">
        <v>1</v>
      </c>
      <c r="AE583" s="373" t="s">
        <v>6813</v>
      </c>
      <c r="AF583" s="374">
        <v>44805</v>
      </c>
      <c r="AG583" s="374">
        <v>44895</v>
      </c>
      <c r="AH583" s="257"/>
      <c r="AI583" s="213" t="s">
        <v>309</v>
      </c>
      <c r="AJ583" s="213" t="s">
        <v>309</v>
      </c>
      <c r="AK583" s="213">
        <f t="shared" si="76"/>
        <v>184</v>
      </c>
      <c r="AL583" s="278"/>
      <c r="AM583" s="316"/>
      <c r="AN583" s="316"/>
      <c r="AO583" s="316"/>
      <c r="AP583" s="317"/>
      <c r="AQ583" s="213"/>
      <c r="AR583" s="223"/>
      <c r="AS583" s="279"/>
      <c r="AT583" s="262"/>
      <c r="AU583" s="279"/>
      <c r="AV583" s="221"/>
      <c r="AW583" s="317"/>
      <c r="AX583" s="317"/>
      <c r="AY583" s="279"/>
      <c r="AZ583" s="221"/>
      <c r="BA583" s="225"/>
      <c r="BB583" s="267"/>
      <c r="BC583" s="267"/>
      <c r="BD583" s="267"/>
      <c r="BE583" s="267"/>
      <c r="BF583" s="267"/>
      <c r="BG583" s="213"/>
      <c r="BH583" s="223"/>
      <c r="BI583" s="221"/>
      <c r="BJ583" s="267"/>
      <c r="BK583" s="267"/>
      <c r="BL583" s="267"/>
      <c r="BM583" s="267"/>
      <c r="BN583" s="221"/>
      <c r="BO583" s="267"/>
      <c r="BP583" s="268"/>
      <c r="BQ583" s="62"/>
      <c r="BR583" s="269"/>
      <c r="BS583" s="233"/>
      <c r="BT583" s="234"/>
      <c r="BU583" s="235"/>
      <c r="BV583" s="223"/>
      <c r="BW583" s="221"/>
      <c r="BX583" s="249"/>
      <c r="BY583" s="94"/>
      <c r="BZ583" s="94"/>
      <c r="CA583" s="108"/>
      <c r="CB583" s="236" t="s">
        <v>293</v>
      </c>
      <c r="CC583" s="94"/>
      <c r="CD583" s="268" t="s">
        <v>293</v>
      </c>
      <c r="CE583" s="237">
        <v>44823</v>
      </c>
      <c r="CF583" s="396" t="s">
        <v>6281</v>
      </c>
      <c r="CG583" s="396" t="s">
        <v>328</v>
      </c>
      <c r="CH583" s="396" t="s">
        <v>328</v>
      </c>
      <c r="CI583" s="234">
        <v>0</v>
      </c>
      <c r="CJ583" s="235" t="str">
        <f t="shared" si="77"/>
        <v>SIN AVANCE</v>
      </c>
      <c r="CK583" s="223">
        <f t="shared" si="82"/>
        <v>184</v>
      </c>
      <c r="CL583" s="221" t="str">
        <f t="shared" si="83"/>
        <v>CON TIEMPO</v>
      </c>
      <c r="CM583" s="443">
        <v>44881</v>
      </c>
      <c r="CN583" s="82" t="s">
        <v>6730</v>
      </c>
      <c r="CO583" s="82" t="s">
        <v>1333</v>
      </c>
      <c r="CP583" s="106">
        <v>0</v>
      </c>
      <c r="CQ583" s="236" t="s">
        <v>293</v>
      </c>
      <c r="CR583" s="94"/>
      <c r="CS583" s="443">
        <v>44963</v>
      </c>
      <c r="CT583" s="29" t="s">
        <v>6762</v>
      </c>
      <c r="CU583" s="389"/>
      <c r="CV583" s="238" t="s">
        <v>6814</v>
      </c>
      <c r="CW583" s="21">
        <v>0</v>
      </c>
      <c r="CX583" s="235" t="str">
        <f t="shared" si="78"/>
        <v>SIN AVANCE</v>
      </c>
      <c r="CY583" s="223">
        <f t="shared" si="79"/>
        <v>184</v>
      </c>
      <c r="CZ583" s="221" t="str">
        <f t="shared" si="84"/>
        <v>POR VENCER</v>
      </c>
      <c r="DA583" s="239">
        <v>44971</v>
      </c>
      <c r="DB583" s="82" t="s">
        <v>6744</v>
      </c>
      <c r="DC583" s="82" t="s">
        <v>3411</v>
      </c>
      <c r="DD583" s="107">
        <v>0</v>
      </c>
      <c r="DE583" s="97" t="s">
        <v>387</v>
      </c>
      <c r="DF583" s="94"/>
    </row>
    <row r="584" spans="1:110" s="141" customFormat="1" ht="159" hidden="1" customHeight="1">
      <c r="A584" s="252">
        <v>578</v>
      </c>
      <c r="B584" s="253" t="s">
        <v>75</v>
      </c>
      <c r="C584" s="273" t="s">
        <v>6461</v>
      </c>
      <c r="D584" s="213" t="s">
        <v>341</v>
      </c>
      <c r="E584" s="341" t="s">
        <v>662</v>
      </c>
      <c r="F584" s="255" t="s">
        <v>75</v>
      </c>
      <c r="G584" s="343" t="s">
        <v>593</v>
      </c>
      <c r="H584" s="213" t="s">
        <v>341</v>
      </c>
      <c r="I584" s="61" t="s">
        <v>857</v>
      </c>
      <c r="J584" s="287" t="s">
        <v>857</v>
      </c>
      <c r="K584" s="395" t="s">
        <v>638</v>
      </c>
      <c r="L584" s="395" t="s">
        <v>639</v>
      </c>
      <c r="M584" s="288" t="s">
        <v>660</v>
      </c>
      <c r="N584" s="395" t="s">
        <v>661</v>
      </c>
      <c r="O584" s="213" t="s">
        <v>75</v>
      </c>
      <c r="P584" s="213" t="s">
        <v>6815</v>
      </c>
      <c r="Q584" s="213" t="s">
        <v>482</v>
      </c>
      <c r="R584" s="213" t="s">
        <v>6719</v>
      </c>
      <c r="S584" s="213" t="s">
        <v>6816</v>
      </c>
      <c r="T584" s="371">
        <v>13</v>
      </c>
      <c r="U584" s="735" t="s">
        <v>6721</v>
      </c>
      <c r="V584" s="841" t="s">
        <v>6722</v>
      </c>
      <c r="W584" s="213" t="s">
        <v>6817</v>
      </c>
      <c r="X584" s="61" t="s">
        <v>6818</v>
      </c>
      <c r="Y584" s="275" t="s">
        <v>6819</v>
      </c>
      <c r="Z584" s="61" t="s">
        <v>6820</v>
      </c>
      <c r="AA584" s="371">
        <v>1</v>
      </c>
      <c r="AB584" s="273" t="s">
        <v>6821</v>
      </c>
      <c r="AC584" s="273" t="s">
        <v>6822</v>
      </c>
      <c r="AD584" s="737">
        <v>1</v>
      </c>
      <c r="AE584" s="373" t="s">
        <v>6823</v>
      </c>
      <c r="AF584" s="374">
        <v>44805</v>
      </c>
      <c r="AG584" s="374">
        <v>45168</v>
      </c>
      <c r="AH584" s="257"/>
      <c r="AI584" s="213" t="s">
        <v>309</v>
      </c>
      <c r="AJ584" s="213" t="s">
        <v>309</v>
      </c>
      <c r="AK584" s="213">
        <f t="shared" si="76"/>
        <v>457</v>
      </c>
      <c r="AL584" s="278"/>
      <c r="AM584" s="316"/>
      <c r="AN584" s="316"/>
      <c r="AO584" s="316"/>
      <c r="AP584" s="317"/>
      <c r="AQ584" s="213"/>
      <c r="AR584" s="223"/>
      <c r="AS584" s="279"/>
      <c r="AT584" s="262"/>
      <c r="AU584" s="279"/>
      <c r="AV584" s="221"/>
      <c r="AW584" s="317"/>
      <c r="AX584" s="317"/>
      <c r="AY584" s="279"/>
      <c r="AZ584" s="221"/>
      <c r="BA584" s="225"/>
      <c r="BB584" s="267"/>
      <c r="BC584" s="267"/>
      <c r="BD584" s="267"/>
      <c r="BE584" s="267"/>
      <c r="BF584" s="267"/>
      <c r="BG584" s="213"/>
      <c r="BH584" s="223"/>
      <c r="BI584" s="221"/>
      <c r="BJ584" s="267"/>
      <c r="BK584" s="267"/>
      <c r="BL584" s="267"/>
      <c r="BM584" s="267"/>
      <c r="BN584" s="221"/>
      <c r="BO584" s="267"/>
      <c r="BP584" s="268"/>
      <c r="BQ584" s="62"/>
      <c r="BR584" s="269"/>
      <c r="BS584" s="233"/>
      <c r="BT584" s="234"/>
      <c r="BU584" s="235"/>
      <c r="BV584" s="223"/>
      <c r="BW584" s="221"/>
      <c r="BX584" s="249"/>
      <c r="BY584" s="94"/>
      <c r="BZ584" s="94"/>
      <c r="CA584" s="108"/>
      <c r="CB584" s="236" t="s">
        <v>293</v>
      </c>
      <c r="CC584" s="94"/>
      <c r="CD584" s="268" t="s">
        <v>293</v>
      </c>
      <c r="CE584" s="237">
        <v>44823</v>
      </c>
      <c r="CF584" s="396" t="s">
        <v>6281</v>
      </c>
      <c r="CG584" s="396" t="s">
        <v>328</v>
      </c>
      <c r="CH584" s="396" t="s">
        <v>328</v>
      </c>
      <c r="CI584" s="234">
        <v>0</v>
      </c>
      <c r="CJ584" s="235" t="str">
        <f t="shared" si="77"/>
        <v>SIN AVANCE</v>
      </c>
      <c r="CK584" s="223">
        <f t="shared" si="82"/>
        <v>457</v>
      </c>
      <c r="CL584" s="221" t="str">
        <f t="shared" si="83"/>
        <v>CON TIEMPO</v>
      </c>
      <c r="CM584" s="443">
        <v>44881</v>
      </c>
      <c r="CN584" s="82" t="s">
        <v>6730</v>
      </c>
      <c r="CO584" s="82" t="s">
        <v>1333</v>
      </c>
      <c r="CP584" s="106">
        <v>0</v>
      </c>
      <c r="CQ584" s="236" t="s">
        <v>293</v>
      </c>
      <c r="CR584" s="94"/>
      <c r="CS584" s="443">
        <v>44963</v>
      </c>
      <c r="CT584" s="29" t="s">
        <v>6762</v>
      </c>
      <c r="CU584" s="389"/>
      <c r="CV584" s="238" t="s">
        <v>6823</v>
      </c>
      <c r="CW584" s="21">
        <v>0</v>
      </c>
      <c r="CX584" s="235" t="str">
        <f t="shared" si="78"/>
        <v>SIN AVANCE</v>
      </c>
      <c r="CY584" s="223">
        <f t="shared" si="79"/>
        <v>457</v>
      </c>
      <c r="CZ584" s="221" t="str">
        <f t="shared" si="84"/>
        <v>POR VENCER</v>
      </c>
      <c r="DA584" s="239">
        <v>44971</v>
      </c>
      <c r="DB584" s="82" t="s">
        <v>6744</v>
      </c>
      <c r="DC584" s="82" t="s">
        <v>3411</v>
      </c>
      <c r="DD584" s="107">
        <v>0</v>
      </c>
      <c r="DE584" s="444" t="s">
        <v>293</v>
      </c>
      <c r="DF584" s="94"/>
    </row>
    <row r="585" spans="1:110" s="141" customFormat="1" ht="164.25" hidden="1" customHeight="1">
      <c r="A585" s="252">
        <v>579</v>
      </c>
      <c r="B585" s="253" t="s">
        <v>75</v>
      </c>
      <c r="C585" s="273" t="s">
        <v>6461</v>
      </c>
      <c r="D585" s="213" t="s">
        <v>341</v>
      </c>
      <c r="E585" s="341"/>
      <c r="F585" s="255" t="s">
        <v>75</v>
      </c>
      <c r="G585" s="343" t="s">
        <v>593</v>
      </c>
      <c r="H585" s="213" t="s">
        <v>341</v>
      </c>
      <c r="I585" s="61" t="s">
        <v>857</v>
      </c>
      <c r="J585" s="287" t="s">
        <v>857</v>
      </c>
      <c r="K585" s="395" t="s">
        <v>638</v>
      </c>
      <c r="L585" s="395" t="s">
        <v>639</v>
      </c>
      <c r="M585" s="288" t="s">
        <v>660</v>
      </c>
      <c r="N585" s="395" t="s">
        <v>661</v>
      </c>
      <c r="O585" s="213" t="s">
        <v>75</v>
      </c>
      <c r="P585" s="213" t="s">
        <v>6815</v>
      </c>
      <c r="Q585" s="213" t="s">
        <v>482</v>
      </c>
      <c r="R585" s="213" t="s">
        <v>6719</v>
      </c>
      <c r="S585" s="213" t="s">
        <v>6824</v>
      </c>
      <c r="T585" s="371">
        <v>14</v>
      </c>
      <c r="U585" s="735" t="s">
        <v>6721</v>
      </c>
      <c r="V585" s="841" t="s">
        <v>6722</v>
      </c>
      <c r="W585" s="213" t="s">
        <v>6817</v>
      </c>
      <c r="X585" s="61" t="s">
        <v>6818</v>
      </c>
      <c r="Y585" s="275" t="s">
        <v>6819</v>
      </c>
      <c r="Z585" s="61" t="s">
        <v>6825</v>
      </c>
      <c r="AA585" s="371">
        <v>2</v>
      </c>
      <c r="AB585" s="273" t="s">
        <v>6826</v>
      </c>
      <c r="AC585" s="273" t="s">
        <v>6827</v>
      </c>
      <c r="AD585" s="737">
        <v>1</v>
      </c>
      <c r="AE585" s="373" t="s">
        <v>6828</v>
      </c>
      <c r="AF585" s="374">
        <v>44805</v>
      </c>
      <c r="AG585" s="374">
        <v>44895</v>
      </c>
      <c r="AH585" s="257"/>
      <c r="AI585" s="213" t="s">
        <v>309</v>
      </c>
      <c r="AJ585" s="213" t="s">
        <v>309</v>
      </c>
      <c r="AK585" s="213">
        <f t="shared" si="76"/>
        <v>184</v>
      </c>
      <c r="AL585" s="278"/>
      <c r="AM585" s="316"/>
      <c r="AN585" s="316"/>
      <c r="AO585" s="316"/>
      <c r="AP585" s="317"/>
      <c r="AQ585" s="213"/>
      <c r="AR585" s="223"/>
      <c r="AS585" s="279"/>
      <c r="AT585" s="262"/>
      <c r="AU585" s="279"/>
      <c r="AV585" s="221"/>
      <c r="AW585" s="317"/>
      <c r="AX585" s="317"/>
      <c r="AY585" s="279"/>
      <c r="AZ585" s="221"/>
      <c r="BA585" s="225"/>
      <c r="BB585" s="267"/>
      <c r="BC585" s="267"/>
      <c r="BD585" s="267"/>
      <c r="BE585" s="267"/>
      <c r="BF585" s="267"/>
      <c r="BG585" s="213"/>
      <c r="BH585" s="223"/>
      <c r="BI585" s="221"/>
      <c r="BJ585" s="267"/>
      <c r="BK585" s="267"/>
      <c r="BL585" s="267"/>
      <c r="BM585" s="267"/>
      <c r="BN585" s="221"/>
      <c r="BO585" s="267"/>
      <c r="BP585" s="268"/>
      <c r="BQ585" s="62"/>
      <c r="BR585" s="269"/>
      <c r="BS585" s="233"/>
      <c r="BT585" s="234"/>
      <c r="BU585" s="235"/>
      <c r="BV585" s="223"/>
      <c r="BW585" s="221"/>
      <c r="BX585" s="249"/>
      <c r="BY585" s="94"/>
      <c r="BZ585" s="94"/>
      <c r="CA585" s="108"/>
      <c r="CB585" s="236" t="s">
        <v>293</v>
      </c>
      <c r="CC585" s="94"/>
      <c r="CD585" s="268" t="s">
        <v>293</v>
      </c>
      <c r="CE585" s="237">
        <v>44823</v>
      </c>
      <c r="CF585" s="396" t="s">
        <v>6281</v>
      </c>
      <c r="CG585" s="396" t="s">
        <v>328</v>
      </c>
      <c r="CH585" s="396" t="s">
        <v>328</v>
      </c>
      <c r="CI585" s="234">
        <v>0</v>
      </c>
      <c r="CJ585" s="235" t="str">
        <f t="shared" si="77"/>
        <v>SIN AVANCE</v>
      </c>
      <c r="CK585" s="223">
        <f t="shared" si="82"/>
        <v>184</v>
      </c>
      <c r="CL585" s="221" t="str">
        <f t="shared" si="83"/>
        <v>CON TIEMPO</v>
      </c>
      <c r="CM585" s="443">
        <v>44881</v>
      </c>
      <c r="CN585" s="82" t="s">
        <v>6730</v>
      </c>
      <c r="CO585" s="82" t="s">
        <v>1333</v>
      </c>
      <c r="CP585" s="106">
        <v>0</v>
      </c>
      <c r="CQ585" s="236" t="s">
        <v>293</v>
      </c>
      <c r="CR585" s="94"/>
      <c r="CS585" s="443">
        <v>44963</v>
      </c>
      <c r="CT585" s="65" t="s">
        <v>6829</v>
      </c>
      <c r="CU585" s="33" t="s">
        <v>6830</v>
      </c>
      <c r="CV585" s="238" t="s">
        <v>6831</v>
      </c>
      <c r="CW585" s="21">
        <v>0.82</v>
      </c>
      <c r="CX585" s="235" t="str">
        <f t="shared" si="78"/>
        <v>AVANCE SIGNIFICATIVO</v>
      </c>
      <c r="CY585" s="223">
        <f t="shared" si="79"/>
        <v>184</v>
      </c>
      <c r="CZ585" s="221" t="str">
        <f t="shared" si="84"/>
        <v>POR VENCER</v>
      </c>
      <c r="DA585" s="239">
        <v>44971</v>
      </c>
      <c r="DB585" s="82" t="s">
        <v>6832</v>
      </c>
      <c r="DC585" s="82" t="s">
        <v>3411</v>
      </c>
      <c r="DD585" s="107">
        <v>0.92</v>
      </c>
      <c r="DE585" s="97" t="s">
        <v>387</v>
      </c>
      <c r="DF585" s="82"/>
    </row>
    <row r="586" spans="1:110" s="141" customFormat="1" ht="165.75" hidden="1" customHeight="1">
      <c r="A586" s="252">
        <v>580</v>
      </c>
      <c r="B586" s="253" t="s">
        <v>75</v>
      </c>
      <c r="C586" s="273" t="s">
        <v>6461</v>
      </c>
      <c r="D586" s="213" t="s">
        <v>341</v>
      </c>
      <c r="E586" s="341"/>
      <c r="F586" s="255" t="s">
        <v>75</v>
      </c>
      <c r="G586" s="343" t="s">
        <v>593</v>
      </c>
      <c r="H586" s="213" t="s">
        <v>341</v>
      </c>
      <c r="I586" s="61" t="s">
        <v>857</v>
      </c>
      <c r="J586" s="287" t="s">
        <v>857</v>
      </c>
      <c r="K586" s="395" t="s">
        <v>638</v>
      </c>
      <c r="L586" s="395" t="s">
        <v>639</v>
      </c>
      <c r="M586" s="288" t="s">
        <v>660</v>
      </c>
      <c r="N586" s="395" t="s">
        <v>661</v>
      </c>
      <c r="O586" s="213" t="s">
        <v>75</v>
      </c>
      <c r="P586" s="213" t="s">
        <v>8</v>
      </c>
      <c r="Q586" s="213" t="s">
        <v>482</v>
      </c>
      <c r="R586" s="213" t="s">
        <v>6719</v>
      </c>
      <c r="S586" s="213" t="s">
        <v>6833</v>
      </c>
      <c r="T586" s="371">
        <v>15</v>
      </c>
      <c r="U586" s="735" t="s">
        <v>6721</v>
      </c>
      <c r="V586" s="841" t="s">
        <v>6722</v>
      </c>
      <c r="W586" s="213" t="s">
        <v>6834</v>
      </c>
      <c r="X586" s="60" t="s">
        <v>6835</v>
      </c>
      <c r="Y586" s="739" t="s">
        <v>6836</v>
      </c>
      <c r="Z586" s="61" t="s">
        <v>6837</v>
      </c>
      <c r="AA586" s="371">
        <v>1</v>
      </c>
      <c r="AB586" s="61" t="s">
        <v>6838</v>
      </c>
      <c r="AC586" s="61" t="s">
        <v>6839</v>
      </c>
      <c r="AD586" s="346">
        <v>12</v>
      </c>
      <c r="AE586" s="373" t="s">
        <v>6840</v>
      </c>
      <c r="AF586" s="374">
        <v>44805</v>
      </c>
      <c r="AG586" s="374">
        <v>45168</v>
      </c>
      <c r="AH586" s="257"/>
      <c r="AI586" s="213" t="s">
        <v>309</v>
      </c>
      <c r="AJ586" s="213" t="s">
        <v>309</v>
      </c>
      <c r="AK586" s="213">
        <f t="shared" si="76"/>
        <v>457</v>
      </c>
      <c r="AL586" s="278"/>
      <c r="AM586" s="316"/>
      <c r="AN586" s="316"/>
      <c r="AO586" s="316"/>
      <c r="AP586" s="317"/>
      <c r="AQ586" s="213"/>
      <c r="AR586" s="223"/>
      <c r="AS586" s="279"/>
      <c r="AT586" s="262"/>
      <c r="AU586" s="279"/>
      <c r="AV586" s="221"/>
      <c r="AW586" s="317"/>
      <c r="AX586" s="317"/>
      <c r="AY586" s="279"/>
      <c r="AZ586" s="221"/>
      <c r="BA586" s="225"/>
      <c r="BB586" s="267"/>
      <c r="BC586" s="267"/>
      <c r="BD586" s="267"/>
      <c r="BE586" s="267"/>
      <c r="BF586" s="267"/>
      <c r="BG586" s="213"/>
      <c r="BH586" s="223"/>
      <c r="BI586" s="221"/>
      <c r="BJ586" s="267"/>
      <c r="BK586" s="267"/>
      <c r="BL586" s="267"/>
      <c r="BM586" s="267"/>
      <c r="BN586" s="221"/>
      <c r="BO586" s="267"/>
      <c r="BP586" s="268"/>
      <c r="BQ586" s="62"/>
      <c r="BR586" s="269"/>
      <c r="BS586" s="233"/>
      <c r="BT586" s="234"/>
      <c r="BU586" s="235"/>
      <c r="BV586" s="223"/>
      <c r="BW586" s="221"/>
      <c r="BX586" s="249"/>
      <c r="BY586" s="94"/>
      <c r="BZ586" s="94"/>
      <c r="CA586" s="108"/>
      <c r="CB586" s="236" t="s">
        <v>293</v>
      </c>
      <c r="CC586" s="94"/>
      <c r="CD586" s="268" t="s">
        <v>293</v>
      </c>
      <c r="CE586" s="237">
        <v>44823</v>
      </c>
      <c r="CF586" s="396" t="s">
        <v>6281</v>
      </c>
      <c r="CG586" s="396" t="s">
        <v>328</v>
      </c>
      <c r="CH586" s="396" t="s">
        <v>328</v>
      </c>
      <c r="CI586" s="234">
        <v>0</v>
      </c>
      <c r="CJ586" s="235" t="str">
        <f t="shared" si="77"/>
        <v>SIN AVANCE</v>
      </c>
      <c r="CK586" s="223">
        <f t="shared" si="82"/>
        <v>457</v>
      </c>
      <c r="CL586" s="221" t="str">
        <f t="shared" si="83"/>
        <v>CON TIEMPO</v>
      </c>
      <c r="CM586" s="443">
        <v>44881</v>
      </c>
      <c r="CN586" s="82" t="s">
        <v>6730</v>
      </c>
      <c r="CO586" s="82" t="s">
        <v>1333</v>
      </c>
      <c r="CP586" s="106">
        <v>0</v>
      </c>
      <c r="CQ586" s="236" t="s">
        <v>293</v>
      </c>
      <c r="CR586" s="94"/>
      <c r="CS586" s="443">
        <v>44963</v>
      </c>
      <c r="CT586" s="65" t="s">
        <v>6841</v>
      </c>
      <c r="CU586" s="33" t="s">
        <v>6842</v>
      </c>
      <c r="CV586" s="238" t="s">
        <v>6843</v>
      </c>
      <c r="CW586" s="21">
        <v>0.42</v>
      </c>
      <c r="CX586" s="235" t="str">
        <f t="shared" si="78"/>
        <v>AVANCE PARCIAL</v>
      </c>
      <c r="CY586" s="223">
        <f t="shared" si="79"/>
        <v>457</v>
      </c>
      <c r="CZ586" s="221" t="str">
        <f t="shared" si="84"/>
        <v>POR VENCER</v>
      </c>
      <c r="DA586" s="239">
        <v>44971</v>
      </c>
      <c r="DB586" s="82" t="s">
        <v>6844</v>
      </c>
      <c r="DC586" s="82" t="s">
        <v>3411</v>
      </c>
      <c r="DD586" s="131">
        <v>0.41599999999999998</v>
      </c>
      <c r="DE586" s="444" t="s">
        <v>293</v>
      </c>
      <c r="DF586" s="94"/>
    </row>
    <row r="587" spans="1:110" s="141" customFormat="1" ht="155.25" hidden="1" customHeight="1">
      <c r="A587" s="252">
        <v>581</v>
      </c>
      <c r="B587" s="253" t="s">
        <v>75</v>
      </c>
      <c r="C587" s="273" t="s">
        <v>6461</v>
      </c>
      <c r="D587" s="213" t="s">
        <v>341</v>
      </c>
      <c r="E587" s="341"/>
      <c r="F587" s="255" t="s">
        <v>75</v>
      </c>
      <c r="G587" s="343" t="s">
        <v>593</v>
      </c>
      <c r="H587" s="213" t="s">
        <v>341</v>
      </c>
      <c r="I587" s="61" t="s">
        <v>857</v>
      </c>
      <c r="J587" s="287" t="s">
        <v>857</v>
      </c>
      <c r="K587" s="395" t="s">
        <v>638</v>
      </c>
      <c r="L587" s="395" t="s">
        <v>639</v>
      </c>
      <c r="M587" s="288" t="s">
        <v>660</v>
      </c>
      <c r="N587" s="395" t="s">
        <v>661</v>
      </c>
      <c r="O587" s="213" t="s">
        <v>75</v>
      </c>
      <c r="P587" s="213" t="s">
        <v>8</v>
      </c>
      <c r="Q587" s="213" t="s">
        <v>482</v>
      </c>
      <c r="R587" s="213" t="s">
        <v>6719</v>
      </c>
      <c r="S587" s="213" t="s">
        <v>6845</v>
      </c>
      <c r="T587" s="371">
        <v>16</v>
      </c>
      <c r="U587" s="735" t="s">
        <v>6721</v>
      </c>
      <c r="V587" s="841" t="s">
        <v>6722</v>
      </c>
      <c r="W587" s="213" t="s">
        <v>6834</v>
      </c>
      <c r="X587" s="60" t="s">
        <v>6835</v>
      </c>
      <c r="Y587" s="739" t="s">
        <v>6836</v>
      </c>
      <c r="Z587" s="61" t="s">
        <v>6846</v>
      </c>
      <c r="AA587" s="371">
        <v>2</v>
      </c>
      <c r="AB587" s="273" t="s">
        <v>6847</v>
      </c>
      <c r="AC587" s="346" t="s">
        <v>6848</v>
      </c>
      <c r="AD587" s="737">
        <v>1</v>
      </c>
      <c r="AE587" s="373" t="s">
        <v>6849</v>
      </c>
      <c r="AF587" s="374">
        <v>44805</v>
      </c>
      <c r="AG587" s="374">
        <v>44895</v>
      </c>
      <c r="AH587" s="257"/>
      <c r="AI587" s="213" t="s">
        <v>309</v>
      </c>
      <c r="AJ587" s="213" t="s">
        <v>309</v>
      </c>
      <c r="AK587" s="213">
        <f t="shared" si="76"/>
        <v>184</v>
      </c>
      <c r="AL587" s="278"/>
      <c r="AM587" s="316"/>
      <c r="AN587" s="316"/>
      <c r="AO587" s="316"/>
      <c r="AP587" s="317"/>
      <c r="AQ587" s="213"/>
      <c r="AR587" s="223"/>
      <c r="AS587" s="279"/>
      <c r="AT587" s="262"/>
      <c r="AU587" s="279"/>
      <c r="AV587" s="221"/>
      <c r="AW587" s="317"/>
      <c r="AX587" s="317"/>
      <c r="AY587" s="279"/>
      <c r="AZ587" s="221"/>
      <c r="BA587" s="225"/>
      <c r="BB587" s="267"/>
      <c r="BC587" s="267"/>
      <c r="BD587" s="267"/>
      <c r="BE587" s="267"/>
      <c r="BF587" s="267"/>
      <c r="BG587" s="213"/>
      <c r="BH587" s="223"/>
      <c r="BI587" s="221"/>
      <c r="BJ587" s="267"/>
      <c r="BK587" s="267"/>
      <c r="BL587" s="267"/>
      <c r="BM587" s="267"/>
      <c r="BN587" s="221"/>
      <c r="BO587" s="267"/>
      <c r="BP587" s="268"/>
      <c r="BQ587" s="62"/>
      <c r="BR587" s="269"/>
      <c r="BS587" s="233"/>
      <c r="BT587" s="234"/>
      <c r="BU587" s="235"/>
      <c r="BV587" s="223"/>
      <c r="BW587" s="221"/>
      <c r="BX587" s="249"/>
      <c r="BY587" s="94"/>
      <c r="BZ587" s="94"/>
      <c r="CA587" s="108"/>
      <c r="CB587" s="236" t="s">
        <v>293</v>
      </c>
      <c r="CC587" s="94"/>
      <c r="CD587" s="268" t="s">
        <v>293</v>
      </c>
      <c r="CE587" s="237">
        <v>44823</v>
      </c>
      <c r="CF587" s="396" t="s">
        <v>6281</v>
      </c>
      <c r="CG587" s="396" t="s">
        <v>328</v>
      </c>
      <c r="CH587" s="396" t="s">
        <v>328</v>
      </c>
      <c r="CI587" s="234">
        <v>0</v>
      </c>
      <c r="CJ587" s="235" t="str">
        <f t="shared" si="77"/>
        <v>SIN AVANCE</v>
      </c>
      <c r="CK587" s="223">
        <f t="shared" si="82"/>
        <v>184</v>
      </c>
      <c r="CL587" s="221" t="str">
        <f t="shared" si="83"/>
        <v>CON TIEMPO</v>
      </c>
      <c r="CM587" s="443">
        <v>44881</v>
      </c>
      <c r="CN587" s="82" t="s">
        <v>6730</v>
      </c>
      <c r="CO587" s="82" t="s">
        <v>1333</v>
      </c>
      <c r="CP587" s="106">
        <v>0</v>
      </c>
      <c r="CQ587" s="236" t="s">
        <v>293</v>
      </c>
      <c r="CR587" s="94"/>
      <c r="CS587" s="443">
        <v>44963</v>
      </c>
      <c r="CT587" s="29" t="s">
        <v>6762</v>
      </c>
      <c r="CU587" s="389"/>
      <c r="CV587" s="238" t="s">
        <v>6850</v>
      </c>
      <c r="CW587" s="21">
        <v>0</v>
      </c>
      <c r="CX587" s="235" t="str">
        <f t="shared" si="78"/>
        <v>SIN AVANCE</v>
      </c>
      <c r="CY587" s="223">
        <f t="shared" si="79"/>
        <v>184</v>
      </c>
      <c r="CZ587" s="221" t="str">
        <f t="shared" si="84"/>
        <v>POR VENCER</v>
      </c>
      <c r="DA587" s="239">
        <v>44971</v>
      </c>
      <c r="DB587" s="82" t="s">
        <v>6744</v>
      </c>
      <c r="DC587" s="82" t="s">
        <v>3411</v>
      </c>
      <c r="DD587" s="107">
        <v>0</v>
      </c>
      <c r="DE587" s="97" t="s">
        <v>387</v>
      </c>
      <c r="DF587" s="94"/>
    </row>
    <row r="588" spans="1:110" s="141" customFormat="1" ht="150.75" hidden="1" customHeight="1">
      <c r="A588" s="252">
        <v>582</v>
      </c>
      <c r="B588" s="253" t="s">
        <v>75</v>
      </c>
      <c r="C588" s="273" t="s">
        <v>6461</v>
      </c>
      <c r="D588" s="213" t="s">
        <v>341</v>
      </c>
      <c r="E588" s="341"/>
      <c r="F588" s="255" t="s">
        <v>75</v>
      </c>
      <c r="G588" s="343" t="s">
        <v>593</v>
      </c>
      <c r="H588" s="213" t="s">
        <v>341</v>
      </c>
      <c r="I588" s="61" t="s">
        <v>857</v>
      </c>
      <c r="J588" s="287" t="s">
        <v>857</v>
      </c>
      <c r="K588" s="395" t="s">
        <v>638</v>
      </c>
      <c r="L588" s="395" t="s">
        <v>639</v>
      </c>
      <c r="M588" s="288" t="s">
        <v>660</v>
      </c>
      <c r="N588" s="395" t="s">
        <v>661</v>
      </c>
      <c r="O588" s="213" t="s">
        <v>75</v>
      </c>
      <c r="P588" s="571" t="s">
        <v>77</v>
      </c>
      <c r="Q588" s="213" t="s">
        <v>482</v>
      </c>
      <c r="R588" s="213" t="s">
        <v>6719</v>
      </c>
      <c r="S588" s="213" t="s">
        <v>6851</v>
      </c>
      <c r="T588" s="371">
        <v>17</v>
      </c>
      <c r="U588" s="735" t="s">
        <v>6721</v>
      </c>
      <c r="V588" s="841" t="s">
        <v>6722</v>
      </c>
      <c r="W588" s="213" t="s">
        <v>6852</v>
      </c>
      <c r="X588" s="60" t="s">
        <v>6853</v>
      </c>
      <c r="Y588" s="739" t="s">
        <v>6854</v>
      </c>
      <c r="Z588" s="61" t="s">
        <v>6855</v>
      </c>
      <c r="AA588" s="371">
        <v>1</v>
      </c>
      <c r="AB588" s="273" t="s">
        <v>6856</v>
      </c>
      <c r="AC588" s="61" t="s">
        <v>6857</v>
      </c>
      <c r="AD588" s="737">
        <v>1</v>
      </c>
      <c r="AE588" s="373" t="s">
        <v>6858</v>
      </c>
      <c r="AF588" s="374">
        <v>44805</v>
      </c>
      <c r="AG588" s="374">
        <v>44957</v>
      </c>
      <c r="AH588" s="257"/>
      <c r="AI588" s="213" t="s">
        <v>309</v>
      </c>
      <c r="AJ588" s="213" t="s">
        <v>309</v>
      </c>
      <c r="AK588" s="213">
        <f t="shared" ref="AK588:AK624" si="85">(IF(BA588=$AA$8,$AB$5,AG588-$Q$5))</f>
        <v>246</v>
      </c>
      <c r="AL588" s="278"/>
      <c r="AM588" s="316"/>
      <c r="AN588" s="316"/>
      <c r="AO588" s="316"/>
      <c r="AP588" s="317"/>
      <c r="AQ588" s="213"/>
      <c r="AR588" s="223"/>
      <c r="AS588" s="279"/>
      <c r="AT588" s="262"/>
      <c r="AU588" s="279"/>
      <c r="AV588" s="221"/>
      <c r="AW588" s="317"/>
      <c r="AX588" s="317"/>
      <c r="AY588" s="279"/>
      <c r="AZ588" s="221"/>
      <c r="BA588" s="225"/>
      <c r="BB588" s="267"/>
      <c r="BC588" s="267"/>
      <c r="BD588" s="267"/>
      <c r="BE588" s="267"/>
      <c r="BF588" s="267"/>
      <c r="BG588" s="213"/>
      <c r="BH588" s="223"/>
      <c r="BI588" s="221"/>
      <c r="BJ588" s="267"/>
      <c r="BK588" s="267"/>
      <c r="BL588" s="267"/>
      <c r="BM588" s="267"/>
      <c r="BN588" s="221"/>
      <c r="BO588" s="267"/>
      <c r="BP588" s="268"/>
      <c r="BQ588" s="62"/>
      <c r="BR588" s="269"/>
      <c r="BS588" s="233"/>
      <c r="BT588" s="234"/>
      <c r="BU588" s="235"/>
      <c r="BV588" s="223"/>
      <c r="BW588" s="221"/>
      <c r="BX588" s="249"/>
      <c r="BY588" s="94"/>
      <c r="BZ588" s="94"/>
      <c r="CA588" s="108"/>
      <c r="CB588" s="236" t="s">
        <v>293</v>
      </c>
      <c r="CC588" s="94"/>
      <c r="CD588" s="268" t="s">
        <v>293</v>
      </c>
      <c r="CE588" s="237">
        <v>44823</v>
      </c>
      <c r="CF588" s="396" t="s">
        <v>6281</v>
      </c>
      <c r="CG588" s="396" t="s">
        <v>328</v>
      </c>
      <c r="CH588" s="396" t="s">
        <v>328</v>
      </c>
      <c r="CI588" s="234">
        <v>0</v>
      </c>
      <c r="CJ588" s="235" t="str">
        <f t="shared" ref="CJ588:CJ616" si="86">IF(CI588&lt;=0%,"SIN AVANCE",IF(CI588&lt;33%,"AVANCE MINIMO",IF(CI588&lt;66%,"AVANCE PARCIAL",IF(CI588&lt;=99.9%,"AVANCE SIGNIFICATIVO",IF(CI588=100%,"CUMPLIMIENTO TOTAL","ERROR")))))</f>
        <v>SIN AVANCE</v>
      </c>
      <c r="CK588" s="223">
        <f t="shared" si="82"/>
        <v>246</v>
      </c>
      <c r="CL588" s="221" t="str">
        <f t="shared" si="83"/>
        <v>CON TIEMPO</v>
      </c>
      <c r="CM588" s="443">
        <v>44881</v>
      </c>
      <c r="CN588" s="82" t="s">
        <v>6730</v>
      </c>
      <c r="CO588" s="82" t="s">
        <v>1333</v>
      </c>
      <c r="CP588" s="106">
        <v>0</v>
      </c>
      <c r="CQ588" s="236" t="s">
        <v>293</v>
      </c>
      <c r="CR588" s="94"/>
      <c r="CS588" s="443">
        <v>44963</v>
      </c>
      <c r="CT588" s="29" t="s">
        <v>6762</v>
      </c>
      <c r="CU588" s="389"/>
      <c r="CV588" s="238" t="s">
        <v>6858</v>
      </c>
      <c r="CW588" s="21">
        <v>0</v>
      </c>
      <c r="CX588" s="235" t="str">
        <f t="shared" ref="CX588:CX624" si="87">IF(CW588&lt;=0%,"SIN AVANCE",IF(CW588&lt;33%,"AVANCE MINIMO",IF(CW588&lt;66%,"AVANCE PARCIAL",IF(CW588&lt;=99.9%,"AVANCE SIGNIFICATIVO",IF(CW588=100%,"CUMPLIMIENTO TOTAL","ERROR")))))</f>
        <v>SIN AVANCE</v>
      </c>
      <c r="CY588" s="223">
        <f t="shared" ref="CY588:CY624" si="88">(IF(CQ588="CERRADO","NO APLICA ACCION CERRADA",AG588-$Q$6))</f>
        <v>246</v>
      </c>
      <c r="CZ588" s="221" t="str">
        <f t="shared" si="84"/>
        <v>POR VENCER</v>
      </c>
      <c r="DA588" s="239">
        <v>44971</v>
      </c>
      <c r="DB588" s="82" t="s">
        <v>6744</v>
      </c>
      <c r="DC588" s="82" t="s">
        <v>3411</v>
      </c>
      <c r="DD588" s="107">
        <v>0</v>
      </c>
      <c r="DE588" s="444" t="s">
        <v>293</v>
      </c>
      <c r="DF588" s="94"/>
    </row>
    <row r="589" spans="1:110" s="141" customFormat="1" ht="154.5" hidden="1" customHeight="1">
      <c r="A589" s="252">
        <v>583</v>
      </c>
      <c r="B589" s="253" t="s">
        <v>75</v>
      </c>
      <c r="C589" s="273" t="s">
        <v>6461</v>
      </c>
      <c r="D589" s="213" t="s">
        <v>341</v>
      </c>
      <c r="E589" s="341"/>
      <c r="F589" s="255" t="s">
        <v>75</v>
      </c>
      <c r="G589" s="343" t="s">
        <v>593</v>
      </c>
      <c r="H589" s="213" t="s">
        <v>341</v>
      </c>
      <c r="I589" s="61" t="s">
        <v>857</v>
      </c>
      <c r="J589" s="287" t="s">
        <v>857</v>
      </c>
      <c r="K589" s="395" t="s">
        <v>638</v>
      </c>
      <c r="L589" s="395" t="s">
        <v>639</v>
      </c>
      <c r="M589" s="288" t="s">
        <v>660</v>
      </c>
      <c r="N589" s="395" t="s">
        <v>661</v>
      </c>
      <c r="O589" s="213" t="s">
        <v>75</v>
      </c>
      <c r="P589" s="213" t="s">
        <v>6859</v>
      </c>
      <c r="Q589" s="213" t="s">
        <v>482</v>
      </c>
      <c r="R589" s="213" t="s">
        <v>6719</v>
      </c>
      <c r="S589" s="213" t="s">
        <v>6860</v>
      </c>
      <c r="T589" s="371">
        <v>18</v>
      </c>
      <c r="U589" s="735" t="s">
        <v>6721</v>
      </c>
      <c r="V589" s="841" t="s">
        <v>6722</v>
      </c>
      <c r="W589" s="213" t="s">
        <v>6861</v>
      </c>
      <c r="X589" s="61" t="s">
        <v>6862</v>
      </c>
      <c r="Y589" s="275" t="s">
        <v>6863</v>
      </c>
      <c r="Z589" s="61" t="s">
        <v>6864</v>
      </c>
      <c r="AA589" s="371">
        <v>1</v>
      </c>
      <c r="AB589" s="273" t="s">
        <v>6865</v>
      </c>
      <c r="AC589" s="273" t="s">
        <v>6866</v>
      </c>
      <c r="AD589" s="737">
        <v>1</v>
      </c>
      <c r="AE589" s="373" t="s">
        <v>6867</v>
      </c>
      <c r="AF589" s="374">
        <v>44805</v>
      </c>
      <c r="AG589" s="374">
        <v>45168</v>
      </c>
      <c r="AH589" s="257"/>
      <c r="AI589" s="213" t="s">
        <v>309</v>
      </c>
      <c r="AJ589" s="213" t="s">
        <v>309</v>
      </c>
      <c r="AK589" s="213">
        <f t="shared" si="85"/>
        <v>457</v>
      </c>
      <c r="AL589" s="278"/>
      <c r="AM589" s="316"/>
      <c r="AN589" s="316"/>
      <c r="AO589" s="316"/>
      <c r="AP589" s="317"/>
      <c r="AQ589" s="213"/>
      <c r="AR589" s="223"/>
      <c r="AS589" s="279"/>
      <c r="AT589" s="262"/>
      <c r="AU589" s="279"/>
      <c r="AV589" s="221"/>
      <c r="AW589" s="317"/>
      <c r="AX589" s="317"/>
      <c r="AY589" s="279"/>
      <c r="AZ589" s="221"/>
      <c r="BA589" s="225"/>
      <c r="BB589" s="267"/>
      <c r="BC589" s="267"/>
      <c r="BD589" s="267"/>
      <c r="BE589" s="267"/>
      <c r="BF589" s="267"/>
      <c r="BG589" s="213"/>
      <c r="BH589" s="223"/>
      <c r="BI589" s="221"/>
      <c r="BJ589" s="267"/>
      <c r="BK589" s="267"/>
      <c r="BL589" s="267"/>
      <c r="BM589" s="267"/>
      <c r="BN589" s="221"/>
      <c r="BO589" s="267"/>
      <c r="BP589" s="268"/>
      <c r="BQ589" s="62"/>
      <c r="BR589" s="269"/>
      <c r="BS589" s="233"/>
      <c r="BT589" s="234"/>
      <c r="BU589" s="235"/>
      <c r="BV589" s="223"/>
      <c r="BW589" s="221"/>
      <c r="BX589" s="249"/>
      <c r="BY589" s="94"/>
      <c r="BZ589" s="94"/>
      <c r="CA589" s="108"/>
      <c r="CB589" s="236" t="s">
        <v>293</v>
      </c>
      <c r="CC589" s="94"/>
      <c r="CD589" s="268" t="s">
        <v>293</v>
      </c>
      <c r="CE589" s="237">
        <v>44823</v>
      </c>
      <c r="CF589" s="396" t="s">
        <v>6281</v>
      </c>
      <c r="CG589" s="396" t="s">
        <v>328</v>
      </c>
      <c r="CH589" s="396" t="s">
        <v>328</v>
      </c>
      <c r="CI589" s="234">
        <v>0</v>
      </c>
      <c r="CJ589" s="235" t="str">
        <f t="shared" si="86"/>
        <v>SIN AVANCE</v>
      </c>
      <c r="CK589" s="223">
        <f t="shared" si="82"/>
        <v>457</v>
      </c>
      <c r="CL589" s="221" t="str">
        <f t="shared" si="83"/>
        <v>CON TIEMPO</v>
      </c>
      <c r="CM589" s="443">
        <v>44881</v>
      </c>
      <c r="CN589" s="82" t="s">
        <v>6730</v>
      </c>
      <c r="CO589" s="82" t="s">
        <v>1333</v>
      </c>
      <c r="CP589" s="106">
        <v>0</v>
      </c>
      <c r="CQ589" s="236" t="s">
        <v>293</v>
      </c>
      <c r="CR589" s="94"/>
      <c r="CS589" s="443">
        <v>44963</v>
      </c>
      <c r="CT589" s="29" t="s">
        <v>6762</v>
      </c>
      <c r="CU589" s="389"/>
      <c r="CV589" s="238" t="s">
        <v>6867</v>
      </c>
      <c r="CW589" s="21">
        <v>0</v>
      </c>
      <c r="CX589" s="235" t="str">
        <f t="shared" si="87"/>
        <v>SIN AVANCE</v>
      </c>
      <c r="CY589" s="223">
        <f t="shared" si="88"/>
        <v>457</v>
      </c>
      <c r="CZ589" s="221" t="str">
        <f t="shared" si="84"/>
        <v>POR VENCER</v>
      </c>
      <c r="DA589" s="239">
        <v>44971</v>
      </c>
      <c r="DB589" s="82" t="s">
        <v>6744</v>
      </c>
      <c r="DC589" s="82" t="s">
        <v>3411</v>
      </c>
      <c r="DD589" s="107">
        <v>0</v>
      </c>
      <c r="DE589" s="444" t="s">
        <v>293</v>
      </c>
      <c r="DF589" s="94"/>
    </row>
    <row r="590" spans="1:110" s="141" customFormat="1" ht="159.75" hidden="1" customHeight="1">
      <c r="A590" s="252">
        <v>584</v>
      </c>
      <c r="B590" s="253" t="s">
        <v>75</v>
      </c>
      <c r="C590" s="273" t="s">
        <v>6461</v>
      </c>
      <c r="D590" s="213" t="s">
        <v>341</v>
      </c>
      <c r="E590" s="341"/>
      <c r="F590" s="255" t="s">
        <v>75</v>
      </c>
      <c r="G590" s="343" t="s">
        <v>593</v>
      </c>
      <c r="H590" s="213" t="s">
        <v>341</v>
      </c>
      <c r="I590" s="61" t="s">
        <v>857</v>
      </c>
      <c r="J590" s="287" t="s">
        <v>857</v>
      </c>
      <c r="K590" s="395" t="s">
        <v>638</v>
      </c>
      <c r="L590" s="395" t="s">
        <v>639</v>
      </c>
      <c r="M590" s="288" t="s">
        <v>660</v>
      </c>
      <c r="N590" s="395" t="s">
        <v>661</v>
      </c>
      <c r="O590" s="213" t="s">
        <v>75</v>
      </c>
      <c r="P590" s="213" t="s">
        <v>930</v>
      </c>
      <c r="Q590" s="213" t="s">
        <v>482</v>
      </c>
      <c r="R590" s="213" t="s">
        <v>6719</v>
      </c>
      <c r="S590" s="213" t="s">
        <v>6868</v>
      </c>
      <c r="T590" s="371">
        <v>19</v>
      </c>
      <c r="U590" s="735" t="s">
        <v>6721</v>
      </c>
      <c r="V590" s="841" t="s">
        <v>6722</v>
      </c>
      <c r="W590" s="213" t="s">
        <v>6869</v>
      </c>
      <c r="X590" s="60" t="s">
        <v>6870</v>
      </c>
      <c r="Y590" s="739" t="s">
        <v>6871</v>
      </c>
      <c r="Z590" s="61" t="s">
        <v>6872</v>
      </c>
      <c r="AA590" s="371">
        <v>1</v>
      </c>
      <c r="AB590" s="213" t="s">
        <v>6873</v>
      </c>
      <c r="AC590" s="213" t="s">
        <v>6874</v>
      </c>
      <c r="AD590" s="346">
        <v>2</v>
      </c>
      <c r="AE590" s="373" t="s">
        <v>6875</v>
      </c>
      <c r="AF590" s="374">
        <v>44805</v>
      </c>
      <c r="AG590" s="374">
        <v>44895</v>
      </c>
      <c r="AH590" s="257"/>
      <c r="AI590" s="213" t="s">
        <v>309</v>
      </c>
      <c r="AJ590" s="213" t="s">
        <v>309</v>
      </c>
      <c r="AK590" s="213">
        <f t="shared" si="85"/>
        <v>184</v>
      </c>
      <c r="AL590" s="278"/>
      <c r="AM590" s="316"/>
      <c r="AN590" s="316"/>
      <c r="AO590" s="316"/>
      <c r="AP590" s="317"/>
      <c r="AQ590" s="213"/>
      <c r="AR590" s="223"/>
      <c r="AS590" s="279"/>
      <c r="AT590" s="262"/>
      <c r="AU590" s="279"/>
      <c r="AV590" s="221"/>
      <c r="AW590" s="317"/>
      <c r="AX590" s="317"/>
      <c r="AY590" s="279"/>
      <c r="AZ590" s="221"/>
      <c r="BA590" s="225"/>
      <c r="BB590" s="267"/>
      <c r="BC590" s="267"/>
      <c r="BD590" s="267"/>
      <c r="BE590" s="267"/>
      <c r="BF590" s="267"/>
      <c r="BG590" s="213"/>
      <c r="BH590" s="223"/>
      <c r="BI590" s="221"/>
      <c r="BJ590" s="267"/>
      <c r="BK590" s="267"/>
      <c r="BL590" s="267"/>
      <c r="BM590" s="267"/>
      <c r="BN590" s="221"/>
      <c r="BO590" s="267"/>
      <c r="BP590" s="268"/>
      <c r="BQ590" s="62"/>
      <c r="BR590" s="269"/>
      <c r="BS590" s="233"/>
      <c r="BT590" s="234"/>
      <c r="BU590" s="235"/>
      <c r="BV590" s="223"/>
      <c r="BW590" s="221"/>
      <c r="BX590" s="249"/>
      <c r="BY590" s="94"/>
      <c r="BZ590" s="94"/>
      <c r="CA590" s="108"/>
      <c r="CB590" s="236" t="s">
        <v>293</v>
      </c>
      <c r="CC590" s="94"/>
      <c r="CD590" s="268" t="s">
        <v>293</v>
      </c>
      <c r="CE590" s="237">
        <v>44823</v>
      </c>
      <c r="CF590" s="396" t="s">
        <v>6281</v>
      </c>
      <c r="CG590" s="396" t="s">
        <v>328</v>
      </c>
      <c r="CH590" s="396" t="s">
        <v>328</v>
      </c>
      <c r="CI590" s="234">
        <v>0</v>
      </c>
      <c r="CJ590" s="235" t="str">
        <f t="shared" si="86"/>
        <v>SIN AVANCE</v>
      </c>
      <c r="CK590" s="223">
        <f t="shared" si="82"/>
        <v>184</v>
      </c>
      <c r="CL590" s="221" t="str">
        <f t="shared" si="83"/>
        <v>CON TIEMPO</v>
      </c>
      <c r="CM590" s="443">
        <v>44881</v>
      </c>
      <c r="CN590" s="82" t="s">
        <v>6730</v>
      </c>
      <c r="CO590" s="82" t="s">
        <v>1333</v>
      </c>
      <c r="CP590" s="106">
        <v>0</v>
      </c>
      <c r="CQ590" s="236" t="s">
        <v>293</v>
      </c>
      <c r="CR590" s="94"/>
      <c r="CS590" s="443">
        <v>44963</v>
      </c>
      <c r="CT590" s="65" t="s">
        <v>6876</v>
      </c>
      <c r="CU590" s="17" t="s">
        <v>6877</v>
      </c>
      <c r="CV590" s="295"/>
      <c r="CW590" s="21">
        <v>1</v>
      </c>
      <c r="CX590" s="235" t="str">
        <f t="shared" si="87"/>
        <v>CUMPLIMIENTO TOTAL</v>
      </c>
      <c r="CY590" s="223">
        <f t="shared" si="88"/>
        <v>184</v>
      </c>
      <c r="CZ590" s="221" t="str">
        <f t="shared" si="84"/>
        <v>POR VENCER</v>
      </c>
      <c r="DA590" s="239">
        <v>44971</v>
      </c>
      <c r="DB590" s="82" t="s">
        <v>6878</v>
      </c>
      <c r="DC590" s="82" t="s">
        <v>3411</v>
      </c>
      <c r="DD590" s="107">
        <v>1</v>
      </c>
      <c r="DE590" s="97" t="s">
        <v>294</v>
      </c>
      <c r="DF590" s="94"/>
    </row>
    <row r="591" spans="1:110" s="141" customFormat="1" ht="147.75" hidden="1" customHeight="1">
      <c r="A591" s="252">
        <v>585</v>
      </c>
      <c r="B591" s="253" t="s">
        <v>75</v>
      </c>
      <c r="C591" s="273" t="s">
        <v>6461</v>
      </c>
      <c r="D591" s="213" t="s">
        <v>341</v>
      </c>
      <c r="E591" s="341"/>
      <c r="F591" s="255" t="s">
        <v>75</v>
      </c>
      <c r="G591" s="343" t="s">
        <v>593</v>
      </c>
      <c r="H591" s="213" t="s">
        <v>341</v>
      </c>
      <c r="I591" s="61" t="s">
        <v>857</v>
      </c>
      <c r="J591" s="287" t="s">
        <v>857</v>
      </c>
      <c r="K591" s="395" t="s">
        <v>638</v>
      </c>
      <c r="L591" s="395" t="s">
        <v>639</v>
      </c>
      <c r="M591" s="288" t="s">
        <v>660</v>
      </c>
      <c r="N591" s="395" t="s">
        <v>661</v>
      </c>
      <c r="O591" s="213" t="s">
        <v>75</v>
      </c>
      <c r="P591" s="213" t="s">
        <v>6879</v>
      </c>
      <c r="Q591" s="213" t="s">
        <v>482</v>
      </c>
      <c r="R591" s="213" t="s">
        <v>6719</v>
      </c>
      <c r="S591" s="213" t="s">
        <v>6880</v>
      </c>
      <c r="T591" s="371">
        <v>20</v>
      </c>
      <c r="U591" s="735" t="s">
        <v>6721</v>
      </c>
      <c r="V591" s="841" t="s">
        <v>6722</v>
      </c>
      <c r="W591" s="213" t="s">
        <v>6881</v>
      </c>
      <c r="X591" s="61" t="s">
        <v>6882</v>
      </c>
      <c r="Y591" s="275" t="s">
        <v>6883</v>
      </c>
      <c r="Z591" s="61" t="s">
        <v>6884</v>
      </c>
      <c r="AA591" s="371">
        <v>1</v>
      </c>
      <c r="AB591" s="273" t="s">
        <v>6885</v>
      </c>
      <c r="AC591" s="273" t="s">
        <v>6886</v>
      </c>
      <c r="AD591" s="832">
        <v>1</v>
      </c>
      <c r="AE591" s="373" t="s">
        <v>6887</v>
      </c>
      <c r="AF591" s="374">
        <v>44805</v>
      </c>
      <c r="AG591" s="374">
        <v>44895</v>
      </c>
      <c r="AH591" s="257"/>
      <c r="AI591" s="213" t="s">
        <v>309</v>
      </c>
      <c r="AJ591" s="213" t="s">
        <v>309</v>
      </c>
      <c r="AK591" s="213">
        <f t="shared" si="85"/>
        <v>184</v>
      </c>
      <c r="AL591" s="278"/>
      <c r="AM591" s="316"/>
      <c r="AN591" s="316"/>
      <c r="AO591" s="316"/>
      <c r="AP591" s="317"/>
      <c r="AQ591" s="213"/>
      <c r="AR591" s="223"/>
      <c r="AS591" s="279"/>
      <c r="AT591" s="262"/>
      <c r="AU591" s="279"/>
      <c r="AV591" s="221"/>
      <c r="AW591" s="317"/>
      <c r="AX591" s="317"/>
      <c r="AY591" s="279"/>
      <c r="AZ591" s="221"/>
      <c r="BA591" s="225"/>
      <c r="BB591" s="267"/>
      <c r="BC591" s="267"/>
      <c r="BD591" s="267"/>
      <c r="BE591" s="267"/>
      <c r="BF591" s="267"/>
      <c r="BG591" s="213"/>
      <c r="BH591" s="223"/>
      <c r="BI591" s="221"/>
      <c r="BJ591" s="267"/>
      <c r="BK591" s="267"/>
      <c r="BL591" s="267"/>
      <c r="BM591" s="267"/>
      <c r="BN591" s="221"/>
      <c r="BO591" s="267"/>
      <c r="BP591" s="268"/>
      <c r="BQ591" s="62"/>
      <c r="BR591" s="269"/>
      <c r="BS591" s="233"/>
      <c r="BT591" s="234"/>
      <c r="BU591" s="235"/>
      <c r="BV591" s="223"/>
      <c r="BW591" s="221"/>
      <c r="BX591" s="249"/>
      <c r="BY591" s="94"/>
      <c r="BZ591" s="94"/>
      <c r="CA591" s="108"/>
      <c r="CB591" s="236" t="s">
        <v>293</v>
      </c>
      <c r="CC591" s="94"/>
      <c r="CD591" s="268" t="s">
        <v>293</v>
      </c>
      <c r="CE591" s="237">
        <v>44823</v>
      </c>
      <c r="CF591" s="396" t="s">
        <v>6281</v>
      </c>
      <c r="CG591" s="396" t="s">
        <v>328</v>
      </c>
      <c r="CH591" s="396" t="s">
        <v>328</v>
      </c>
      <c r="CI591" s="234">
        <v>0</v>
      </c>
      <c r="CJ591" s="235" t="str">
        <f t="shared" si="86"/>
        <v>SIN AVANCE</v>
      </c>
      <c r="CK591" s="223">
        <f t="shared" si="82"/>
        <v>184</v>
      </c>
      <c r="CL591" s="221" t="str">
        <f t="shared" si="83"/>
        <v>CON TIEMPO</v>
      </c>
      <c r="CM591" s="443">
        <v>44881</v>
      </c>
      <c r="CN591" s="82" t="s">
        <v>6730</v>
      </c>
      <c r="CO591" s="82" t="s">
        <v>1333</v>
      </c>
      <c r="CP591" s="106">
        <v>0</v>
      </c>
      <c r="CQ591" s="236" t="s">
        <v>293</v>
      </c>
      <c r="CR591" s="94"/>
      <c r="CS591" s="443">
        <v>44963</v>
      </c>
      <c r="CT591" s="29" t="s">
        <v>6762</v>
      </c>
      <c r="CU591" s="389"/>
      <c r="CV591" s="238" t="s">
        <v>6888</v>
      </c>
      <c r="CW591" s="21">
        <v>0</v>
      </c>
      <c r="CX591" s="235" t="str">
        <f t="shared" si="87"/>
        <v>SIN AVANCE</v>
      </c>
      <c r="CY591" s="223">
        <f t="shared" si="88"/>
        <v>184</v>
      </c>
      <c r="CZ591" s="221" t="str">
        <f t="shared" si="84"/>
        <v>POR VENCER</v>
      </c>
      <c r="DA591" s="239">
        <v>44971</v>
      </c>
      <c r="DB591" s="82" t="s">
        <v>6744</v>
      </c>
      <c r="DC591" s="82" t="s">
        <v>3411</v>
      </c>
      <c r="DD591" s="107">
        <v>0</v>
      </c>
      <c r="DE591" s="97" t="s">
        <v>387</v>
      </c>
      <c r="DF591" s="94"/>
    </row>
    <row r="592" spans="1:110" s="141" customFormat="1" ht="147.75" hidden="1" customHeight="1">
      <c r="A592" s="252">
        <v>586</v>
      </c>
      <c r="B592" s="253" t="s">
        <v>75</v>
      </c>
      <c r="C592" s="273" t="s">
        <v>6461</v>
      </c>
      <c r="D592" s="213" t="s">
        <v>341</v>
      </c>
      <c r="E592" s="341"/>
      <c r="F592" s="255" t="s">
        <v>75</v>
      </c>
      <c r="G592" s="343" t="s">
        <v>593</v>
      </c>
      <c r="H592" s="213" t="s">
        <v>341</v>
      </c>
      <c r="I592" s="61" t="s">
        <v>857</v>
      </c>
      <c r="J592" s="287" t="s">
        <v>857</v>
      </c>
      <c r="K592" s="395" t="s">
        <v>638</v>
      </c>
      <c r="L592" s="395" t="s">
        <v>639</v>
      </c>
      <c r="M592" s="288" t="s">
        <v>660</v>
      </c>
      <c r="N592" s="395" t="s">
        <v>661</v>
      </c>
      <c r="O592" s="213" t="s">
        <v>75</v>
      </c>
      <c r="P592" s="386" t="s">
        <v>6879</v>
      </c>
      <c r="Q592" s="213" t="s">
        <v>482</v>
      </c>
      <c r="R592" s="213" t="s">
        <v>6719</v>
      </c>
      <c r="S592" s="213" t="s">
        <v>6889</v>
      </c>
      <c r="T592" s="371">
        <v>21</v>
      </c>
      <c r="U592" s="735" t="s">
        <v>6721</v>
      </c>
      <c r="V592" s="841" t="s">
        <v>6722</v>
      </c>
      <c r="W592" s="213" t="s">
        <v>6881</v>
      </c>
      <c r="X592" s="61" t="s">
        <v>6882</v>
      </c>
      <c r="Y592" s="275" t="s">
        <v>6883</v>
      </c>
      <c r="Z592" s="61" t="s">
        <v>6890</v>
      </c>
      <c r="AA592" s="371">
        <v>2</v>
      </c>
      <c r="AB592" s="273" t="s">
        <v>6891</v>
      </c>
      <c r="AC592" s="273" t="s">
        <v>6892</v>
      </c>
      <c r="AD592" s="832">
        <v>1</v>
      </c>
      <c r="AE592" s="373" t="s">
        <v>6893</v>
      </c>
      <c r="AF592" s="374">
        <v>44805</v>
      </c>
      <c r="AG592" s="374">
        <v>44895</v>
      </c>
      <c r="AH592" s="257"/>
      <c r="AI592" s="213" t="s">
        <v>309</v>
      </c>
      <c r="AJ592" s="213" t="s">
        <v>309</v>
      </c>
      <c r="AK592" s="213">
        <f t="shared" si="85"/>
        <v>184</v>
      </c>
      <c r="AL592" s="278"/>
      <c r="AM592" s="316"/>
      <c r="AN592" s="316"/>
      <c r="AO592" s="316"/>
      <c r="AP592" s="317"/>
      <c r="AQ592" s="213"/>
      <c r="AR592" s="223"/>
      <c r="AS592" s="279"/>
      <c r="AT592" s="262"/>
      <c r="AU592" s="279"/>
      <c r="AV592" s="221"/>
      <c r="AW592" s="317"/>
      <c r="AX592" s="317"/>
      <c r="AY592" s="279"/>
      <c r="AZ592" s="221"/>
      <c r="BA592" s="225"/>
      <c r="BB592" s="267"/>
      <c r="BC592" s="267"/>
      <c r="BD592" s="267"/>
      <c r="BE592" s="267"/>
      <c r="BF592" s="267"/>
      <c r="BG592" s="213"/>
      <c r="BH592" s="223"/>
      <c r="BI592" s="221"/>
      <c r="BJ592" s="267"/>
      <c r="BK592" s="267"/>
      <c r="BL592" s="267"/>
      <c r="BM592" s="267"/>
      <c r="BN592" s="221"/>
      <c r="BO592" s="267"/>
      <c r="BP592" s="268"/>
      <c r="BQ592" s="62"/>
      <c r="BR592" s="269"/>
      <c r="BS592" s="233"/>
      <c r="BT592" s="234"/>
      <c r="BU592" s="235"/>
      <c r="BV592" s="223"/>
      <c r="BW592" s="221"/>
      <c r="BX592" s="249"/>
      <c r="BY592" s="94"/>
      <c r="BZ592" s="94"/>
      <c r="CA592" s="108"/>
      <c r="CB592" s="236" t="s">
        <v>293</v>
      </c>
      <c r="CC592" s="94"/>
      <c r="CD592" s="268" t="s">
        <v>293</v>
      </c>
      <c r="CE592" s="237">
        <v>44823</v>
      </c>
      <c r="CF592" s="396" t="s">
        <v>6281</v>
      </c>
      <c r="CG592" s="396" t="s">
        <v>328</v>
      </c>
      <c r="CH592" s="396" t="s">
        <v>328</v>
      </c>
      <c r="CI592" s="234">
        <v>0</v>
      </c>
      <c r="CJ592" s="235" t="str">
        <f t="shared" si="86"/>
        <v>SIN AVANCE</v>
      </c>
      <c r="CK592" s="223">
        <f t="shared" si="82"/>
        <v>184</v>
      </c>
      <c r="CL592" s="221" t="str">
        <f t="shared" si="83"/>
        <v>CON TIEMPO</v>
      </c>
      <c r="CM592" s="443">
        <v>44881</v>
      </c>
      <c r="CN592" s="82" t="s">
        <v>6730</v>
      </c>
      <c r="CO592" s="82" t="s">
        <v>1333</v>
      </c>
      <c r="CP592" s="106">
        <v>0</v>
      </c>
      <c r="CQ592" s="236" t="s">
        <v>293</v>
      </c>
      <c r="CR592" s="94"/>
      <c r="CS592" s="443">
        <v>44963</v>
      </c>
      <c r="CT592" s="65" t="s">
        <v>6894</v>
      </c>
      <c r="CU592" s="33" t="s">
        <v>6895</v>
      </c>
      <c r="CV592" s="295"/>
      <c r="CW592" s="21">
        <v>1</v>
      </c>
      <c r="CX592" s="235" t="str">
        <f t="shared" si="87"/>
        <v>CUMPLIMIENTO TOTAL</v>
      </c>
      <c r="CY592" s="223">
        <f t="shared" si="88"/>
        <v>184</v>
      </c>
      <c r="CZ592" s="221" t="str">
        <f t="shared" si="84"/>
        <v>POR VENCER</v>
      </c>
      <c r="DA592" s="239">
        <v>44971</v>
      </c>
      <c r="DB592" s="82" t="s">
        <v>6896</v>
      </c>
      <c r="DC592" s="82" t="s">
        <v>3411</v>
      </c>
      <c r="DD592" s="107">
        <v>1</v>
      </c>
      <c r="DE592" s="97" t="s">
        <v>294</v>
      </c>
      <c r="DF592" s="82"/>
    </row>
    <row r="593" spans="1:110" s="141" customFormat="1" ht="170.25" hidden="1" customHeight="1">
      <c r="A593" s="252">
        <v>587</v>
      </c>
      <c r="B593" s="253" t="s">
        <v>75</v>
      </c>
      <c r="C593" s="273" t="s">
        <v>6461</v>
      </c>
      <c r="D593" s="213" t="s">
        <v>341</v>
      </c>
      <c r="E593" s="341"/>
      <c r="F593" s="255" t="s">
        <v>75</v>
      </c>
      <c r="G593" s="343" t="s">
        <v>593</v>
      </c>
      <c r="H593" s="213" t="s">
        <v>341</v>
      </c>
      <c r="I593" s="61" t="s">
        <v>857</v>
      </c>
      <c r="J593" s="287" t="s">
        <v>857</v>
      </c>
      <c r="K593" s="395" t="s">
        <v>638</v>
      </c>
      <c r="L593" s="395" t="s">
        <v>639</v>
      </c>
      <c r="M593" s="288" t="s">
        <v>660</v>
      </c>
      <c r="N593" s="395" t="s">
        <v>661</v>
      </c>
      <c r="O593" s="213" t="s">
        <v>196</v>
      </c>
      <c r="P593" s="213" t="s">
        <v>199</v>
      </c>
      <c r="Q593" s="213" t="s">
        <v>482</v>
      </c>
      <c r="R593" s="213" t="s">
        <v>6719</v>
      </c>
      <c r="S593" s="213" t="s">
        <v>6897</v>
      </c>
      <c r="T593" s="371">
        <v>22</v>
      </c>
      <c r="U593" s="735" t="s">
        <v>6721</v>
      </c>
      <c r="V593" s="841" t="s">
        <v>6722</v>
      </c>
      <c r="W593" s="213" t="s">
        <v>6898</v>
      </c>
      <c r="X593" s="61" t="s">
        <v>6899</v>
      </c>
      <c r="Y593" s="275" t="s">
        <v>6900</v>
      </c>
      <c r="Z593" s="61" t="s">
        <v>6901</v>
      </c>
      <c r="AA593" s="371">
        <v>1</v>
      </c>
      <c r="AB593" s="273" t="s">
        <v>6902</v>
      </c>
      <c r="AC593" s="273" t="s">
        <v>6903</v>
      </c>
      <c r="AD593" s="737">
        <v>1</v>
      </c>
      <c r="AE593" s="373" t="s">
        <v>6904</v>
      </c>
      <c r="AF593" s="374">
        <v>44805</v>
      </c>
      <c r="AG593" s="374">
        <v>44957</v>
      </c>
      <c r="AH593" s="257"/>
      <c r="AI593" s="213" t="s">
        <v>309</v>
      </c>
      <c r="AJ593" s="213" t="s">
        <v>309</v>
      </c>
      <c r="AK593" s="213">
        <f t="shared" si="85"/>
        <v>246</v>
      </c>
      <c r="AL593" s="278"/>
      <c r="AM593" s="316"/>
      <c r="AN593" s="316"/>
      <c r="AO593" s="316"/>
      <c r="AP593" s="317"/>
      <c r="AQ593" s="213"/>
      <c r="AR593" s="223"/>
      <c r="AS593" s="279"/>
      <c r="AT593" s="262"/>
      <c r="AU593" s="279"/>
      <c r="AV593" s="221"/>
      <c r="AW593" s="317"/>
      <c r="AX593" s="317"/>
      <c r="AY593" s="279"/>
      <c r="AZ593" s="221"/>
      <c r="BA593" s="225"/>
      <c r="BB593" s="267"/>
      <c r="BC593" s="267"/>
      <c r="BD593" s="267"/>
      <c r="BE593" s="267"/>
      <c r="BF593" s="267"/>
      <c r="BG593" s="213"/>
      <c r="BH593" s="223"/>
      <c r="BI593" s="221"/>
      <c r="BJ593" s="267"/>
      <c r="BK593" s="267"/>
      <c r="BL593" s="267"/>
      <c r="BM593" s="267"/>
      <c r="BN593" s="221"/>
      <c r="BO593" s="267"/>
      <c r="BP593" s="268"/>
      <c r="BQ593" s="62"/>
      <c r="BR593" s="269"/>
      <c r="BS593" s="233"/>
      <c r="BT593" s="234"/>
      <c r="BU593" s="235"/>
      <c r="BV593" s="223"/>
      <c r="BW593" s="221"/>
      <c r="BX593" s="249"/>
      <c r="BY593" s="94"/>
      <c r="BZ593" s="94"/>
      <c r="CA593" s="108"/>
      <c r="CB593" s="236" t="s">
        <v>293</v>
      </c>
      <c r="CC593" s="94"/>
      <c r="CD593" s="268" t="s">
        <v>293</v>
      </c>
      <c r="CE593" s="237">
        <v>44823</v>
      </c>
      <c r="CF593" s="396" t="s">
        <v>6281</v>
      </c>
      <c r="CG593" s="396" t="s">
        <v>328</v>
      </c>
      <c r="CH593" s="396" t="s">
        <v>328</v>
      </c>
      <c r="CI593" s="234">
        <v>0</v>
      </c>
      <c r="CJ593" s="235" t="str">
        <f t="shared" si="86"/>
        <v>SIN AVANCE</v>
      </c>
      <c r="CK593" s="223">
        <f t="shared" si="82"/>
        <v>246</v>
      </c>
      <c r="CL593" s="221" t="str">
        <f t="shared" si="83"/>
        <v>CON TIEMPO</v>
      </c>
      <c r="CM593" s="443">
        <v>44881</v>
      </c>
      <c r="CN593" s="82" t="s">
        <v>6730</v>
      </c>
      <c r="CO593" s="82" t="s">
        <v>1333</v>
      </c>
      <c r="CP593" s="106">
        <v>0</v>
      </c>
      <c r="CQ593" s="236" t="s">
        <v>293</v>
      </c>
      <c r="CR593" s="94"/>
      <c r="CS593" s="443">
        <v>44963</v>
      </c>
      <c r="CT593" s="64" t="s">
        <v>6905</v>
      </c>
      <c r="CU593" s="26" t="s">
        <v>6906</v>
      </c>
      <c r="CV593" s="238" t="s">
        <v>6907</v>
      </c>
      <c r="CW593" s="21">
        <v>0.33</v>
      </c>
      <c r="CX593" s="235" t="str">
        <f t="shared" si="87"/>
        <v>AVANCE PARCIAL</v>
      </c>
      <c r="CY593" s="223">
        <f t="shared" si="88"/>
        <v>246</v>
      </c>
      <c r="CZ593" s="221" t="str">
        <f t="shared" si="84"/>
        <v>POR VENCER</v>
      </c>
      <c r="DA593" s="239">
        <v>44971</v>
      </c>
      <c r="DB593" s="82" t="s">
        <v>6908</v>
      </c>
      <c r="DC593" s="82" t="s">
        <v>3411</v>
      </c>
      <c r="DD593" s="131">
        <v>0.33329999999999999</v>
      </c>
      <c r="DE593" s="444" t="s">
        <v>293</v>
      </c>
      <c r="DF593" s="94"/>
    </row>
    <row r="594" spans="1:110" s="141" customFormat="1" ht="154.5" hidden="1" customHeight="1">
      <c r="A594" s="252">
        <v>588</v>
      </c>
      <c r="B594" s="253" t="s">
        <v>75</v>
      </c>
      <c r="C594" s="273" t="s">
        <v>6461</v>
      </c>
      <c r="D594" s="213" t="s">
        <v>341</v>
      </c>
      <c r="E594" s="341"/>
      <c r="F594" s="255" t="s">
        <v>75</v>
      </c>
      <c r="G594" s="343" t="s">
        <v>593</v>
      </c>
      <c r="H594" s="213" t="s">
        <v>341</v>
      </c>
      <c r="I594" s="61" t="s">
        <v>857</v>
      </c>
      <c r="J594" s="287" t="s">
        <v>857</v>
      </c>
      <c r="K594" s="395" t="s">
        <v>638</v>
      </c>
      <c r="L594" s="395" t="s">
        <v>639</v>
      </c>
      <c r="M594" s="288" t="s">
        <v>660</v>
      </c>
      <c r="N594" s="395" t="s">
        <v>661</v>
      </c>
      <c r="O594" s="213" t="s">
        <v>75</v>
      </c>
      <c r="P594" s="213" t="s">
        <v>77</v>
      </c>
      <c r="Q594" s="213" t="s">
        <v>482</v>
      </c>
      <c r="R594" s="213" t="s">
        <v>6719</v>
      </c>
      <c r="S594" s="213" t="s">
        <v>6909</v>
      </c>
      <c r="T594" s="371">
        <v>23</v>
      </c>
      <c r="U594" s="735" t="s">
        <v>6721</v>
      </c>
      <c r="V594" s="841" t="s">
        <v>6722</v>
      </c>
      <c r="W594" s="213" t="s">
        <v>6910</v>
      </c>
      <c r="X594" s="60" t="s">
        <v>6911</v>
      </c>
      <c r="Y594" s="739" t="s">
        <v>6912</v>
      </c>
      <c r="Z594" s="61" t="s">
        <v>6913</v>
      </c>
      <c r="AA594" s="371">
        <v>2</v>
      </c>
      <c r="AB594" s="273" t="s">
        <v>6914</v>
      </c>
      <c r="AC594" s="273" t="s">
        <v>6915</v>
      </c>
      <c r="AD594" s="346">
        <v>1</v>
      </c>
      <c r="AE594" s="373" t="s">
        <v>6916</v>
      </c>
      <c r="AF594" s="374">
        <v>44788</v>
      </c>
      <c r="AG594" s="374">
        <v>44864</v>
      </c>
      <c r="AH594" s="257"/>
      <c r="AI594" s="213" t="s">
        <v>309</v>
      </c>
      <c r="AJ594" s="213" t="s">
        <v>309</v>
      </c>
      <c r="AK594" s="213">
        <f t="shared" si="85"/>
        <v>153</v>
      </c>
      <c r="AL594" s="278"/>
      <c r="AM594" s="316"/>
      <c r="AN594" s="316"/>
      <c r="AO594" s="316"/>
      <c r="AP594" s="317"/>
      <c r="AQ594" s="213"/>
      <c r="AR594" s="223"/>
      <c r="AS594" s="279"/>
      <c r="AT594" s="262"/>
      <c r="AU594" s="279"/>
      <c r="AV594" s="221"/>
      <c r="AW594" s="317"/>
      <c r="AX594" s="317"/>
      <c r="AY594" s="279"/>
      <c r="AZ594" s="221"/>
      <c r="BA594" s="225"/>
      <c r="BB594" s="267"/>
      <c r="BC594" s="267"/>
      <c r="BD594" s="267"/>
      <c r="BE594" s="267"/>
      <c r="BF594" s="267"/>
      <c r="BG594" s="213"/>
      <c r="BH594" s="223"/>
      <c r="BI594" s="221"/>
      <c r="BJ594" s="267"/>
      <c r="BK594" s="267"/>
      <c r="BL594" s="267"/>
      <c r="BM594" s="267"/>
      <c r="BN594" s="221"/>
      <c r="BO594" s="267"/>
      <c r="BP594" s="268"/>
      <c r="BQ594" s="62"/>
      <c r="BR594" s="269"/>
      <c r="BS594" s="233"/>
      <c r="BT594" s="234"/>
      <c r="BU594" s="235"/>
      <c r="BV594" s="223"/>
      <c r="BW594" s="221"/>
      <c r="BX594" s="249"/>
      <c r="BY594" s="94"/>
      <c r="BZ594" s="94"/>
      <c r="CA594" s="108"/>
      <c r="CB594" s="236" t="s">
        <v>293</v>
      </c>
      <c r="CC594" s="94"/>
      <c r="CD594" s="268" t="s">
        <v>293</v>
      </c>
      <c r="CE594" s="237">
        <v>44823</v>
      </c>
      <c r="CF594" s="396" t="s">
        <v>6281</v>
      </c>
      <c r="CG594" s="396" t="s">
        <v>328</v>
      </c>
      <c r="CH594" s="396" t="s">
        <v>328</v>
      </c>
      <c r="CI594" s="234">
        <v>0</v>
      </c>
      <c r="CJ594" s="235" t="str">
        <f t="shared" si="86"/>
        <v>SIN AVANCE</v>
      </c>
      <c r="CK594" s="223">
        <f t="shared" si="82"/>
        <v>153</v>
      </c>
      <c r="CL594" s="221" t="str">
        <f t="shared" si="83"/>
        <v>CON TIEMPO</v>
      </c>
      <c r="CM594" s="443">
        <v>44881</v>
      </c>
      <c r="CN594" s="82" t="s">
        <v>6730</v>
      </c>
      <c r="CO594" s="82" t="s">
        <v>1333</v>
      </c>
      <c r="CP594" s="106">
        <v>0</v>
      </c>
      <c r="CQ594" s="236" t="s">
        <v>293</v>
      </c>
      <c r="CR594" s="94"/>
      <c r="CS594" s="443">
        <v>44963</v>
      </c>
      <c r="CT594" s="65" t="s">
        <v>6917</v>
      </c>
      <c r="CU594" s="33" t="s">
        <v>6918</v>
      </c>
      <c r="CV594" s="295"/>
      <c r="CW594" s="21">
        <v>1</v>
      </c>
      <c r="CX594" s="235" t="str">
        <f t="shared" si="87"/>
        <v>CUMPLIMIENTO TOTAL</v>
      </c>
      <c r="CY594" s="223">
        <f t="shared" si="88"/>
        <v>153</v>
      </c>
      <c r="CZ594" s="221" t="str">
        <f t="shared" si="84"/>
        <v>POR VENCER</v>
      </c>
      <c r="DA594" s="239">
        <v>44971</v>
      </c>
      <c r="DB594" s="82" t="s">
        <v>6919</v>
      </c>
      <c r="DC594" s="82" t="s">
        <v>3411</v>
      </c>
      <c r="DD594" s="107">
        <v>1</v>
      </c>
      <c r="DE594" s="97" t="s">
        <v>294</v>
      </c>
      <c r="DF594" s="82"/>
    </row>
    <row r="595" spans="1:110" s="141" customFormat="1" ht="148.5" hidden="1" customHeight="1">
      <c r="A595" s="252">
        <v>589</v>
      </c>
      <c r="B595" s="253" t="s">
        <v>75</v>
      </c>
      <c r="C595" s="273" t="s">
        <v>6461</v>
      </c>
      <c r="D595" s="213" t="s">
        <v>341</v>
      </c>
      <c r="E595" s="341"/>
      <c r="F595" s="255" t="s">
        <v>75</v>
      </c>
      <c r="G595" s="343" t="s">
        <v>593</v>
      </c>
      <c r="H595" s="213" t="s">
        <v>341</v>
      </c>
      <c r="I595" s="61" t="s">
        <v>857</v>
      </c>
      <c r="J595" s="287" t="s">
        <v>857</v>
      </c>
      <c r="K595" s="395" t="s">
        <v>638</v>
      </c>
      <c r="L595" s="395" t="s">
        <v>639</v>
      </c>
      <c r="M595" s="288" t="s">
        <v>660</v>
      </c>
      <c r="N595" s="395" t="s">
        <v>661</v>
      </c>
      <c r="O595" s="213" t="s">
        <v>75</v>
      </c>
      <c r="P595" s="213" t="s">
        <v>6920</v>
      </c>
      <c r="Q595" s="213" t="s">
        <v>482</v>
      </c>
      <c r="R595" s="213" t="s">
        <v>6719</v>
      </c>
      <c r="S595" s="213" t="s">
        <v>6921</v>
      </c>
      <c r="T595" s="371">
        <v>24</v>
      </c>
      <c r="U595" s="735" t="s">
        <v>6721</v>
      </c>
      <c r="V595" s="841" t="s">
        <v>6722</v>
      </c>
      <c r="W595" s="213" t="s">
        <v>6922</v>
      </c>
      <c r="X595" s="61" t="s">
        <v>6923</v>
      </c>
      <c r="Y595" s="275" t="s">
        <v>6924</v>
      </c>
      <c r="Z595" s="61" t="s">
        <v>6925</v>
      </c>
      <c r="AA595" s="371">
        <v>1</v>
      </c>
      <c r="AB595" s="273" t="s">
        <v>6765</v>
      </c>
      <c r="AC595" s="273" t="s">
        <v>6766</v>
      </c>
      <c r="AD595" s="832">
        <v>1</v>
      </c>
      <c r="AE595" s="373" t="s">
        <v>6926</v>
      </c>
      <c r="AF595" s="374">
        <v>44805</v>
      </c>
      <c r="AG595" s="374">
        <v>44895</v>
      </c>
      <c r="AH595" s="257"/>
      <c r="AI595" s="213" t="s">
        <v>309</v>
      </c>
      <c r="AJ595" s="213" t="s">
        <v>309</v>
      </c>
      <c r="AK595" s="213">
        <f t="shared" si="85"/>
        <v>184</v>
      </c>
      <c r="AL595" s="278"/>
      <c r="AM595" s="316"/>
      <c r="AN595" s="316"/>
      <c r="AO595" s="316"/>
      <c r="AP595" s="317"/>
      <c r="AQ595" s="213"/>
      <c r="AR595" s="223"/>
      <c r="AS595" s="279"/>
      <c r="AT595" s="262"/>
      <c r="AU595" s="279"/>
      <c r="AV595" s="221"/>
      <c r="AW595" s="317"/>
      <c r="AX595" s="317"/>
      <c r="AY595" s="279"/>
      <c r="AZ595" s="221"/>
      <c r="BA595" s="225"/>
      <c r="BB595" s="267"/>
      <c r="BC595" s="267"/>
      <c r="BD595" s="267"/>
      <c r="BE595" s="267"/>
      <c r="BF595" s="267"/>
      <c r="BG595" s="213"/>
      <c r="BH595" s="223"/>
      <c r="BI595" s="221"/>
      <c r="BJ595" s="267"/>
      <c r="BK595" s="267"/>
      <c r="BL595" s="267"/>
      <c r="BM595" s="267"/>
      <c r="BN595" s="221"/>
      <c r="BO595" s="267"/>
      <c r="BP595" s="268"/>
      <c r="BQ595" s="62"/>
      <c r="BR595" s="269"/>
      <c r="BS595" s="233"/>
      <c r="BT595" s="234"/>
      <c r="BU595" s="235"/>
      <c r="BV595" s="223"/>
      <c r="BW595" s="221"/>
      <c r="BX595" s="249"/>
      <c r="BY595" s="94"/>
      <c r="BZ595" s="94"/>
      <c r="CA595" s="108"/>
      <c r="CB595" s="236" t="s">
        <v>293</v>
      </c>
      <c r="CC595" s="94"/>
      <c r="CD595" s="268" t="s">
        <v>293</v>
      </c>
      <c r="CE595" s="237">
        <v>44823</v>
      </c>
      <c r="CF595" s="396" t="s">
        <v>6281</v>
      </c>
      <c r="CG595" s="396" t="s">
        <v>328</v>
      </c>
      <c r="CH595" s="396" t="s">
        <v>328</v>
      </c>
      <c r="CI595" s="234">
        <v>0</v>
      </c>
      <c r="CJ595" s="235" t="str">
        <f t="shared" si="86"/>
        <v>SIN AVANCE</v>
      </c>
      <c r="CK595" s="223">
        <f t="shared" si="82"/>
        <v>184</v>
      </c>
      <c r="CL595" s="221" t="str">
        <f t="shared" si="83"/>
        <v>CON TIEMPO</v>
      </c>
      <c r="CM595" s="443">
        <v>44881</v>
      </c>
      <c r="CN595" s="82" t="s">
        <v>6730</v>
      </c>
      <c r="CO595" s="82" t="s">
        <v>1333</v>
      </c>
      <c r="CP595" s="106">
        <v>0</v>
      </c>
      <c r="CQ595" s="236" t="s">
        <v>293</v>
      </c>
      <c r="CR595" s="94"/>
      <c r="CS595" s="443">
        <v>44963</v>
      </c>
      <c r="CT595" s="29" t="s">
        <v>6762</v>
      </c>
      <c r="CU595" s="850"/>
      <c r="CV595" s="238" t="s">
        <v>6927</v>
      </c>
      <c r="CW595" s="21">
        <v>0</v>
      </c>
      <c r="CX595" s="235" t="str">
        <f t="shared" si="87"/>
        <v>SIN AVANCE</v>
      </c>
      <c r="CY595" s="223">
        <f t="shared" si="88"/>
        <v>184</v>
      </c>
      <c r="CZ595" s="221" t="str">
        <f t="shared" si="84"/>
        <v>POR VENCER</v>
      </c>
      <c r="DA595" s="239">
        <v>44971</v>
      </c>
      <c r="DB595" s="82" t="s">
        <v>6744</v>
      </c>
      <c r="DC595" s="82" t="s">
        <v>3411</v>
      </c>
      <c r="DD595" s="107">
        <v>0</v>
      </c>
      <c r="DE595" s="97" t="s">
        <v>387</v>
      </c>
      <c r="DF595" s="94"/>
    </row>
    <row r="596" spans="1:110" s="141" customFormat="1" ht="155.25" hidden="1" customHeight="1">
      <c r="A596" s="252">
        <v>590</v>
      </c>
      <c r="B596" s="253" t="s">
        <v>75</v>
      </c>
      <c r="C596" s="273" t="s">
        <v>6461</v>
      </c>
      <c r="D596" s="213" t="s">
        <v>341</v>
      </c>
      <c r="E596" s="341"/>
      <c r="F596" s="255" t="s">
        <v>75</v>
      </c>
      <c r="G596" s="343" t="s">
        <v>593</v>
      </c>
      <c r="H596" s="213" t="s">
        <v>341</v>
      </c>
      <c r="I596" s="61" t="s">
        <v>857</v>
      </c>
      <c r="J596" s="287" t="s">
        <v>857</v>
      </c>
      <c r="K596" s="395" t="s">
        <v>638</v>
      </c>
      <c r="L596" s="395" t="s">
        <v>639</v>
      </c>
      <c r="M596" s="288" t="s">
        <v>660</v>
      </c>
      <c r="N596" s="395" t="s">
        <v>661</v>
      </c>
      <c r="O596" s="213" t="s">
        <v>75</v>
      </c>
      <c r="P596" s="213" t="s">
        <v>8</v>
      </c>
      <c r="Q596" s="213" t="s">
        <v>482</v>
      </c>
      <c r="R596" s="213" t="s">
        <v>6719</v>
      </c>
      <c r="S596" s="213" t="s">
        <v>6928</v>
      </c>
      <c r="T596" s="371">
        <v>25</v>
      </c>
      <c r="U596" s="735" t="s">
        <v>6721</v>
      </c>
      <c r="V596" s="841" t="s">
        <v>6722</v>
      </c>
      <c r="W596" s="213" t="s">
        <v>6929</v>
      </c>
      <c r="X596" s="61" t="s">
        <v>6930</v>
      </c>
      <c r="Y596" s="275" t="s">
        <v>6931</v>
      </c>
      <c r="Z596" s="61" t="s">
        <v>6932</v>
      </c>
      <c r="AA596" s="371">
        <v>1</v>
      </c>
      <c r="AB596" s="273" t="s">
        <v>6765</v>
      </c>
      <c r="AC596" s="273" t="s">
        <v>6766</v>
      </c>
      <c r="AD596" s="832">
        <v>1</v>
      </c>
      <c r="AE596" s="373" t="s">
        <v>6933</v>
      </c>
      <c r="AF596" s="374">
        <v>44805</v>
      </c>
      <c r="AG596" s="374">
        <v>44895</v>
      </c>
      <c r="AH596" s="257"/>
      <c r="AI596" s="213" t="s">
        <v>309</v>
      </c>
      <c r="AJ596" s="213" t="s">
        <v>309</v>
      </c>
      <c r="AK596" s="213">
        <f t="shared" si="85"/>
        <v>184</v>
      </c>
      <c r="AL596" s="278"/>
      <c r="AM596" s="316"/>
      <c r="AN596" s="316"/>
      <c r="AO596" s="316"/>
      <c r="AP596" s="317"/>
      <c r="AQ596" s="213"/>
      <c r="AR596" s="223"/>
      <c r="AS596" s="279"/>
      <c r="AT596" s="262"/>
      <c r="AU596" s="279"/>
      <c r="AV596" s="221"/>
      <c r="AW596" s="317"/>
      <c r="AX596" s="317"/>
      <c r="AY596" s="279"/>
      <c r="AZ596" s="221"/>
      <c r="BA596" s="225"/>
      <c r="BB596" s="267"/>
      <c r="BC596" s="267"/>
      <c r="BD596" s="267"/>
      <c r="BE596" s="267"/>
      <c r="BF596" s="267"/>
      <c r="BG596" s="213"/>
      <c r="BH596" s="223"/>
      <c r="BI596" s="221"/>
      <c r="BJ596" s="267"/>
      <c r="BK596" s="267"/>
      <c r="BL596" s="267"/>
      <c r="BM596" s="267"/>
      <c r="BN596" s="221"/>
      <c r="BO596" s="267"/>
      <c r="BP596" s="268"/>
      <c r="BQ596" s="62"/>
      <c r="BR596" s="269"/>
      <c r="BS596" s="233"/>
      <c r="BT596" s="234"/>
      <c r="BU596" s="235"/>
      <c r="BV596" s="223"/>
      <c r="BW596" s="221"/>
      <c r="BX596" s="249"/>
      <c r="BY596" s="94"/>
      <c r="BZ596" s="94"/>
      <c r="CA596" s="108"/>
      <c r="CB596" s="236" t="s">
        <v>293</v>
      </c>
      <c r="CC596" s="94"/>
      <c r="CD596" s="268" t="s">
        <v>293</v>
      </c>
      <c r="CE596" s="237">
        <v>44823</v>
      </c>
      <c r="CF596" s="396" t="s">
        <v>6281</v>
      </c>
      <c r="CG596" s="396" t="s">
        <v>328</v>
      </c>
      <c r="CH596" s="396" t="s">
        <v>328</v>
      </c>
      <c r="CI596" s="234">
        <v>0</v>
      </c>
      <c r="CJ596" s="235" t="str">
        <f t="shared" si="86"/>
        <v>SIN AVANCE</v>
      </c>
      <c r="CK596" s="223">
        <f t="shared" si="82"/>
        <v>184</v>
      </c>
      <c r="CL596" s="221" t="str">
        <f t="shared" si="83"/>
        <v>CON TIEMPO</v>
      </c>
      <c r="CM596" s="443">
        <v>44881</v>
      </c>
      <c r="CN596" s="82" t="s">
        <v>6730</v>
      </c>
      <c r="CO596" s="82" t="s">
        <v>1333</v>
      </c>
      <c r="CP596" s="106">
        <v>0</v>
      </c>
      <c r="CQ596" s="236" t="s">
        <v>293</v>
      </c>
      <c r="CR596" s="94"/>
      <c r="CS596" s="443">
        <v>44963</v>
      </c>
      <c r="CT596" s="29" t="s">
        <v>6762</v>
      </c>
      <c r="CU596" s="389"/>
      <c r="CV596" s="238" t="s">
        <v>6934</v>
      </c>
      <c r="CW596" s="21">
        <v>0</v>
      </c>
      <c r="CX596" s="235" t="str">
        <f t="shared" si="87"/>
        <v>SIN AVANCE</v>
      </c>
      <c r="CY596" s="223">
        <f t="shared" si="88"/>
        <v>184</v>
      </c>
      <c r="CZ596" s="221" t="str">
        <f t="shared" si="84"/>
        <v>POR VENCER</v>
      </c>
      <c r="DA596" s="239">
        <v>44971</v>
      </c>
      <c r="DB596" s="82" t="s">
        <v>6744</v>
      </c>
      <c r="DC596" s="82" t="s">
        <v>3411</v>
      </c>
      <c r="DD596" s="107">
        <v>0</v>
      </c>
      <c r="DE596" s="97" t="s">
        <v>387</v>
      </c>
      <c r="DF596" s="94"/>
    </row>
    <row r="597" spans="1:110" s="141" customFormat="1" ht="155.25" hidden="1" customHeight="1">
      <c r="A597" s="252">
        <v>591</v>
      </c>
      <c r="B597" s="253" t="s">
        <v>75</v>
      </c>
      <c r="C597" s="273" t="s">
        <v>6461</v>
      </c>
      <c r="D597" s="213" t="s">
        <v>341</v>
      </c>
      <c r="E597" s="341"/>
      <c r="F597" s="255" t="s">
        <v>75</v>
      </c>
      <c r="G597" s="343" t="s">
        <v>593</v>
      </c>
      <c r="H597" s="213" t="s">
        <v>341</v>
      </c>
      <c r="I597" s="61" t="s">
        <v>857</v>
      </c>
      <c r="J597" s="287" t="s">
        <v>857</v>
      </c>
      <c r="K597" s="395" t="s">
        <v>638</v>
      </c>
      <c r="L597" s="395" t="s">
        <v>639</v>
      </c>
      <c r="M597" s="288" t="s">
        <v>660</v>
      </c>
      <c r="N597" s="395" t="s">
        <v>661</v>
      </c>
      <c r="O597" s="213" t="s">
        <v>75</v>
      </c>
      <c r="P597" s="213" t="s">
        <v>5235</v>
      </c>
      <c r="Q597" s="213" t="s">
        <v>482</v>
      </c>
      <c r="R597" s="213" t="s">
        <v>6719</v>
      </c>
      <c r="S597" s="213" t="s">
        <v>6935</v>
      </c>
      <c r="T597" s="371">
        <v>26</v>
      </c>
      <c r="U597" s="735" t="s">
        <v>6721</v>
      </c>
      <c r="V597" s="841" t="s">
        <v>6722</v>
      </c>
      <c r="W597" s="213" t="s">
        <v>6936</v>
      </c>
      <c r="X597" s="60" t="s">
        <v>6937</v>
      </c>
      <c r="Y597" s="739" t="s">
        <v>6938</v>
      </c>
      <c r="Z597" s="61" t="s">
        <v>6939</v>
      </c>
      <c r="AA597" s="371">
        <v>1</v>
      </c>
      <c r="AB597" s="273" t="s">
        <v>6940</v>
      </c>
      <c r="AC597" s="273" t="s">
        <v>6941</v>
      </c>
      <c r="AD597" s="737">
        <v>1</v>
      </c>
      <c r="AE597" s="373" t="s">
        <v>6942</v>
      </c>
      <c r="AF597" s="374">
        <v>44805</v>
      </c>
      <c r="AG597" s="374">
        <v>44926</v>
      </c>
      <c r="AH597" s="257"/>
      <c r="AI597" s="213" t="s">
        <v>309</v>
      </c>
      <c r="AJ597" s="213" t="s">
        <v>309</v>
      </c>
      <c r="AK597" s="213">
        <f t="shared" si="85"/>
        <v>215</v>
      </c>
      <c r="AL597" s="278"/>
      <c r="AM597" s="316"/>
      <c r="AN597" s="316"/>
      <c r="AO597" s="316"/>
      <c r="AP597" s="317"/>
      <c r="AQ597" s="213"/>
      <c r="AR597" s="223"/>
      <c r="AS597" s="279"/>
      <c r="AT597" s="262"/>
      <c r="AU597" s="279"/>
      <c r="AV597" s="221"/>
      <c r="AW597" s="317"/>
      <c r="AX597" s="317"/>
      <c r="AY597" s="279"/>
      <c r="AZ597" s="221"/>
      <c r="BA597" s="225"/>
      <c r="BB597" s="267"/>
      <c r="BC597" s="267"/>
      <c r="BD597" s="267"/>
      <c r="BE597" s="267"/>
      <c r="BF597" s="267"/>
      <c r="BG597" s="213"/>
      <c r="BH597" s="223"/>
      <c r="BI597" s="221"/>
      <c r="BJ597" s="267"/>
      <c r="BK597" s="267"/>
      <c r="BL597" s="267"/>
      <c r="BM597" s="267"/>
      <c r="BN597" s="221"/>
      <c r="BO597" s="267"/>
      <c r="BP597" s="268"/>
      <c r="BQ597" s="62"/>
      <c r="BR597" s="269"/>
      <c r="BS597" s="233"/>
      <c r="BT597" s="234"/>
      <c r="BU597" s="235"/>
      <c r="BV597" s="223"/>
      <c r="BW597" s="221"/>
      <c r="BX597" s="249"/>
      <c r="BY597" s="94"/>
      <c r="BZ597" s="94"/>
      <c r="CA597" s="108"/>
      <c r="CB597" s="236" t="s">
        <v>293</v>
      </c>
      <c r="CC597" s="94"/>
      <c r="CD597" s="268" t="s">
        <v>293</v>
      </c>
      <c r="CE597" s="237">
        <v>44823</v>
      </c>
      <c r="CF597" s="396" t="s">
        <v>6281</v>
      </c>
      <c r="CG597" s="396" t="s">
        <v>328</v>
      </c>
      <c r="CH597" s="396" t="s">
        <v>328</v>
      </c>
      <c r="CI597" s="234">
        <v>0</v>
      </c>
      <c r="CJ597" s="235" t="str">
        <f t="shared" si="86"/>
        <v>SIN AVANCE</v>
      </c>
      <c r="CK597" s="223">
        <f t="shared" si="82"/>
        <v>215</v>
      </c>
      <c r="CL597" s="221" t="str">
        <f t="shared" si="83"/>
        <v>CON TIEMPO</v>
      </c>
      <c r="CM597" s="443">
        <v>44881</v>
      </c>
      <c r="CN597" s="82" t="s">
        <v>6730</v>
      </c>
      <c r="CO597" s="82" t="s">
        <v>1333</v>
      </c>
      <c r="CP597" s="106">
        <v>0</v>
      </c>
      <c r="CQ597" s="236" t="s">
        <v>293</v>
      </c>
      <c r="CR597" s="94"/>
      <c r="CS597" s="443">
        <v>44963</v>
      </c>
      <c r="CT597" s="65" t="s">
        <v>6943</v>
      </c>
      <c r="CU597" s="33" t="s">
        <v>6944</v>
      </c>
      <c r="CV597" s="238" t="s">
        <v>6945</v>
      </c>
      <c r="CW597" s="21">
        <v>0.75</v>
      </c>
      <c r="CX597" s="235" t="str">
        <f t="shared" si="87"/>
        <v>AVANCE SIGNIFICATIVO</v>
      </c>
      <c r="CY597" s="223">
        <f t="shared" si="88"/>
        <v>215</v>
      </c>
      <c r="CZ597" s="221" t="str">
        <f t="shared" si="84"/>
        <v>POR VENCER</v>
      </c>
      <c r="DA597" s="239">
        <v>44971</v>
      </c>
      <c r="DB597" s="88" t="s">
        <v>6946</v>
      </c>
      <c r="DC597" s="82" t="s">
        <v>3411</v>
      </c>
      <c r="DD597" s="107">
        <v>0.75</v>
      </c>
      <c r="DE597" s="97" t="s">
        <v>387</v>
      </c>
      <c r="DF597" s="94"/>
    </row>
    <row r="598" spans="1:110" s="141" customFormat="1" ht="155.25" hidden="1" customHeight="1">
      <c r="A598" s="252">
        <v>592</v>
      </c>
      <c r="B598" s="253" t="s">
        <v>75</v>
      </c>
      <c r="C598" s="273" t="s">
        <v>6461</v>
      </c>
      <c r="D598" s="213" t="s">
        <v>341</v>
      </c>
      <c r="E598" s="341"/>
      <c r="F598" s="255" t="s">
        <v>75</v>
      </c>
      <c r="G598" s="343" t="s">
        <v>593</v>
      </c>
      <c r="H598" s="213" t="s">
        <v>341</v>
      </c>
      <c r="I598" s="61" t="s">
        <v>857</v>
      </c>
      <c r="J598" s="287" t="s">
        <v>857</v>
      </c>
      <c r="K598" s="395" t="s">
        <v>638</v>
      </c>
      <c r="L598" s="395" t="s">
        <v>639</v>
      </c>
      <c r="M598" s="288" t="s">
        <v>660</v>
      </c>
      <c r="N598" s="395" t="s">
        <v>661</v>
      </c>
      <c r="O598" s="213" t="s">
        <v>75</v>
      </c>
      <c r="P598" s="213" t="s">
        <v>5235</v>
      </c>
      <c r="Q598" s="213" t="s">
        <v>482</v>
      </c>
      <c r="R598" s="213" t="s">
        <v>6719</v>
      </c>
      <c r="S598" s="213" t="s">
        <v>6947</v>
      </c>
      <c r="T598" s="371">
        <v>27</v>
      </c>
      <c r="U598" s="735" t="s">
        <v>6721</v>
      </c>
      <c r="V598" s="841" t="s">
        <v>6722</v>
      </c>
      <c r="W598" s="213" t="s">
        <v>6936</v>
      </c>
      <c r="X598" s="60" t="s">
        <v>6937</v>
      </c>
      <c r="Y598" s="739" t="s">
        <v>6938</v>
      </c>
      <c r="Z598" s="61" t="s">
        <v>6948</v>
      </c>
      <c r="AA598" s="371">
        <v>2</v>
      </c>
      <c r="AB598" s="273" t="s">
        <v>6765</v>
      </c>
      <c r="AC598" s="273" t="s">
        <v>6766</v>
      </c>
      <c r="AD598" s="832">
        <v>1</v>
      </c>
      <c r="AE598" s="373" t="s">
        <v>6949</v>
      </c>
      <c r="AF598" s="374">
        <v>44805</v>
      </c>
      <c r="AG598" s="374">
        <v>44895</v>
      </c>
      <c r="AH598" s="257"/>
      <c r="AI598" s="213" t="s">
        <v>309</v>
      </c>
      <c r="AJ598" s="213" t="s">
        <v>309</v>
      </c>
      <c r="AK598" s="213">
        <f t="shared" si="85"/>
        <v>184</v>
      </c>
      <c r="AL598" s="278"/>
      <c r="AM598" s="316"/>
      <c r="AN598" s="316"/>
      <c r="AO598" s="316"/>
      <c r="AP598" s="317"/>
      <c r="AQ598" s="213"/>
      <c r="AR598" s="223"/>
      <c r="AS598" s="279"/>
      <c r="AT598" s="262"/>
      <c r="AU598" s="279"/>
      <c r="AV598" s="221"/>
      <c r="AW598" s="317"/>
      <c r="AX598" s="317"/>
      <c r="AY598" s="279"/>
      <c r="AZ598" s="221"/>
      <c r="BA598" s="225"/>
      <c r="BB598" s="267"/>
      <c r="BC598" s="267"/>
      <c r="BD598" s="267"/>
      <c r="BE598" s="267"/>
      <c r="BF598" s="267"/>
      <c r="BG598" s="213"/>
      <c r="BH598" s="223"/>
      <c r="BI598" s="221"/>
      <c r="BJ598" s="267"/>
      <c r="BK598" s="267"/>
      <c r="BL598" s="267"/>
      <c r="BM598" s="267"/>
      <c r="BN598" s="221"/>
      <c r="BO598" s="267"/>
      <c r="BP598" s="268"/>
      <c r="BQ598" s="62"/>
      <c r="BR598" s="269"/>
      <c r="BS598" s="233"/>
      <c r="BT598" s="234"/>
      <c r="BU598" s="235"/>
      <c r="BV598" s="223"/>
      <c r="BW598" s="221"/>
      <c r="BX598" s="249"/>
      <c r="BY598" s="94"/>
      <c r="BZ598" s="94"/>
      <c r="CA598" s="108"/>
      <c r="CB598" s="236" t="s">
        <v>293</v>
      </c>
      <c r="CC598" s="94"/>
      <c r="CD598" s="268" t="s">
        <v>293</v>
      </c>
      <c r="CE598" s="237">
        <v>44823</v>
      </c>
      <c r="CF598" s="396" t="s">
        <v>6281</v>
      </c>
      <c r="CG598" s="396" t="s">
        <v>328</v>
      </c>
      <c r="CH598" s="396" t="s">
        <v>328</v>
      </c>
      <c r="CI598" s="234">
        <v>0</v>
      </c>
      <c r="CJ598" s="235" t="str">
        <f t="shared" si="86"/>
        <v>SIN AVANCE</v>
      </c>
      <c r="CK598" s="223">
        <f t="shared" si="82"/>
        <v>184</v>
      </c>
      <c r="CL598" s="221" t="str">
        <f t="shared" si="83"/>
        <v>CON TIEMPO</v>
      </c>
      <c r="CM598" s="443">
        <v>44881</v>
      </c>
      <c r="CN598" s="82" t="s">
        <v>6730</v>
      </c>
      <c r="CO598" s="82" t="s">
        <v>1333</v>
      </c>
      <c r="CP598" s="106">
        <v>0</v>
      </c>
      <c r="CQ598" s="236" t="s">
        <v>293</v>
      </c>
      <c r="CR598" s="94"/>
      <c r="CS598" s="443">
        <v>44963</v>
      </c>
      <c r="CT598" s="29" t="s">
        <v>6762</v>
      </c>
      <c r="CU598" s="389"/>
      <c r="CV598" s="238" t="s">
        <v>6950</v>
      </c>
      <c r="CW598" s="21">
        <v>0</v>
      </c>
      <c r="CX598" s="235" t="str">
        <f t="shared" si="87"/>
        <v>SIN AVANCE</v>
      </c>
      <c r="CY598" s="223">
        <f t="shared" si="88"/>
        <v>184</v>
      </c>
      <c r="CZ598" s="221" t="str">
        <f t="shared" si="84"/>
        <v>POR VENCER</v>
      </c>
      <c r="DA598" s="239">
        <v>44971</v>
      </c>
      <c r="DB598" s="82" t="s">
        <v>6744</v>
      </c>
      <c r="DC598" s="82" t="s">
        <v>3411</v>
      </c>
      <c r="DD598" s="107">
        <v>0</v>
      </c>
      <c r="DE598" s="97" t="s">
        <v>387</v>
      </c>
      <c r="DF598" s="94"/>
    </row>
    <row r="599" spans="1:110" s="141" customFormat="1" ht="163.5" hidden="1" customHeight="1">
      <c r="A599" s="252">
        <v>593</v>
      </c>
      <c r="B599" s="253" t="s">
        <v>75</v>
      </c>
      <c r="C599" s="273" t="s">
        <v>6461</v>
      </c>
      <c r="D599" s="213" t="s">
        <v>341</v>
      </c>
      <c r="E599" s="341"/>
      <c r="F599" s="255" t="s">
        <v>75</v>
      </c>
      <c r="G599" s="343" t="s">
        <v>593</v>
      </c>
      <c r="H599" s="213" t="s">
        <v>341</v>
      </c>
      <c r="I599" s="61" t="s">
        <v>857</v>
      </c>
      <c r="J599" s="287" t="s">
        <v>857</v>
      </c>
      <c r="K599" s="395" t="s">
        <v>638</v>
      </c>
      <c r="L599" s="395" t="s">
        <v>639</v>
      </c>
      <c r="M599" s="288" t="s">
        <v>660</v>
      </c>
      <c r="N599" s="395" t="s">
        <v>661</v>
      </c>
      <c r="O599" s="213" t="s">
        <v>75</v>
      </c>
      <c r="P599" s="213" t="s">
        <v>6951</v>
      </c>
      <c r="Q599" s="213" t="s">
        <v>482</v>
      </c>
      <c r="R599" s="213" t="s">
        <v>6719</v>
      </c>
      <c r="S599" s="213" t="s">
        <v>6952</v>
      </c>
      <c r="T599" s="371">
        <v>28</v>
      </c>
      <c r="U599" s="735" t="s">
        <v>6721</v>
      </c>
      <c r="V599" s="841" t="s">
        <v>6722</v>
      </c>
      <c r="W599" s="213" t="s">
        <v>6953</v>
      </c>
      <c r="X599" s="61" t="s">
        <v>6954</v>
      </c>
      <c r="Y599" s="739" t="s">
        <v>6938</v>
      </c>
      <c r="Z599" s="61" t="s">
        <v>6955</v>
      </c>
      <c r="AA599" s="371">
        <v>1</v>
      </c>
      <c r="AB599" s="273" t="s">
        <v>6956</v>
      </c>
      <c r="AC599" s="273" t="s">
        <v>6957</v>
      </c>
      <c r="AD599" s="832">
        <v>1</v>
      </c>
      <c r="AE599" s="373" t="s">
        <v>6958</v>
      </c>
      <c r="AF599" s="374">
        <v>44805</v>
      </c>
      <c r="AG599" s="374">
        <v>44957</v>
      </c>
      <c r="AH599" s="257"/>
      <c r="AI599" s="213" t="s">
        <v>309</v>
      </c>
      <c r="AJ599" s="213" t="s">
        <v>309</v>
      </c>
      <c r="AK599" s="213">
        <f t="shared" si="85"/>
        <v>246</v>
      </c>
      <c r="AL599" s="278"/>
      <c r="AM599" s="316"/>
      <c r="AN599" s="316"/>
      <c r="AO599" s="316"/>
      <c r="AP599" s="317"/>
      <c r="AQ599" s="213"/>
      <c r="AR599" s="223"/>
      <c r="AS599" s="279"/>
      <c r="AT599" s="262"/>
      <c r="AU599" s="279"/>
      <c r="AV599" s="221"/>
      <c r="AW599" s="317"/>
      <c r="AX599" s="317"/>
      <c r="AY599" s="279"/>
      <c r="AZ599" s="221"/>
      <c r="BA599" s="225"/>
      <c r="BB599" s="267"/>
      <c r="BC599" s="267"/>
      <c r="BD599" s="267"/>
      <c r="BE599" s="267"/>
      <c r="BF599" s="267"/>
      <c r="BG599" s="213"/>
      <c r="BH599" s="223"/>
      <c r="BI599" s="221"/>
      <c r="BJ599" s="267"/>
      <c r="BK599" s="267"/>
      <c r="BL599" s="267"/>
      <c r="BM599" s="267"/>
      <c r="BN599" s="221"/>
      <c r="BO599" s="267"/>
      <c r="BP599" s="268"/>
      <c r="BQ599" s="62"/>
      <c r="BR599" s="269"/>
      <c r="BS599" s="233"/>
      <c r="BT599" s="234"/>
      <c r="BU599" s="235"/>
      <c r="BV599" s="223"/>
      <c r="BW599" s="221"/>
      <c r="BX599" s="249"/>
      <c r="BY599" s="94"/>
      <c r="BZ599" s="94"/>
      <c r="CA599" s="108"/>
      <c r="CB599" s="236" t="s">
        <v>293</v>
      </c>
      <c r="CC599" s="94"/>
      <c r="CD599" s="268" t="s">
        <v>293</v>
      </c>
      <c r="CE599" s="237">
        <v>44823</v>
      </c>
      <c r="CF599" s="396" t="s">
        <v>6281</v>
      </c>
      <c r="CG599" s="396" t="s">
        <v>328</v>
      </c>
      <c r="CH599" s="396" t="s">
        <v>328</v>
      </c>
      <c r="CI599" s="234">
        <v>0</v>
      </c>
      <c r="CJ599" s="235" t="str">
        <f t="shared" si="86"/>
        <v>SIN AVANCE</v>
      </c>
      <c r="CK599" s="223">
        <f t="shared" si="82"/>
        <v>246</v>
      </c>
      <c r="CL599" s="221" t="str">
        <f t="shared" si="83"/>
        <v>CON TIEMPO</v>
      </c>
      <c r="CM599" s="443">
        <v>44881</v>
      </c>
      <c r="CN599" s="82" t="s">
        <v>6730</v>
      </c>
      <c r="CO599" s="82" t="s">
        <v>1333</v>
      </c>
      <c r="CP599" s="106">
        <v>0</v>
      </c>
      <c r="CQ599" s="236" t="s">
        <v>293</v>
      </c>
      <c r="CR599" s="94"/>
      <c r="CS599" s="443">
        <v>44963</v>
      </c>
      <c r="CT599" s="29" t="s">
        <v>6762</v>
      </c>
      <c r="CU599" s="389"/>
      <c r="CV599" s="238" t="s">
        <v>6958</v>
      </c>
      <c r="CW599" s="21">
        <v>0</v>
      </c>
      <c r="CX599" s="235" t="str">
        <f t="shared" si="87"/>
        <v>SIN AVANCE</v>
      </c>
      <c r="CY599" s="223">
        <f t="shared" si="88"/>
        <v>246</v>
      </c>
      <c r="CZ599" s="221" t="str">
        <f t="shared" si="84"/>
        <v>POR VENCER</v>
      </c>
      <c r="DA599" s="239">
        <v>44971</v>
      </c>
      <c r="DB599" s="82" t="s">
        <v>6744</v>
      </c>
      <c r="DC599" s="82" t="s">
        <v>3411</v>
      </c>
      <c r="DD599" s="107">
        <v>0</v>
      </c>
      <c r="DE599" s="444" t="s">
        <v>293</v>
      </c>
      <c r="DF599" s="94"/>
    </row>
    <row r="600" spans="1:110" s="141" customFormat="1" ht="147.75" hidden="1" customHeight="1">
      <c r="A600" s="252">
        <v>594</v>
      </c>
      <c r="B600" s="253" t="s">
        <v>75</v>
      </c>
      <c r="C600" s="273" t="s">
        <v>6461</v>
      </c>
      <c r="D600" s="213" t="s">
        <v>341</v>
      </c>
      <c r="E600" s="341"/>
      <c r="F600" s="255" t="s">
        <v>75</v>
      </c>
      <c r="G600" s="343" t="s">
        <v>593</v>
      </c>
      <c r="H600" s="213" t="s">
        <v>341</v>
      </c>
      <c r="I600" s="61" t="s">
        <v>857</v>
      </c>
      <c r="J600" s="287" t="s">
        <v>857</v>
      </c>
      <c r="K600" s="395" t="s">
        <v>638</v>
      </c>
      <c r="L600" s="395" t="s">
        <v>639</v>
      </c>
      <c r="M600" s="288" t="s">
        <v>660</v>
      </c>
      <c r="N600" s="395" t="s">
        <v>661</v>
      </c>
      <c r="O600" s="213" t="s">
        <v>75</v>
      </c>
      <c r="P600" s="213" t="s">
        <v>6951</v>
      </c>
      <c r="Q600" s="213" t="s">
        <v>482</v>
      </c>
      <c r="R600" s="213" t="s">
        <v>6719</v>
      </c>
      <c r="S600" s="213" t="s">
        <v>6959</v>
      </c>
      <c r="T600" s="371">
        <v>29</v>
      </c>
      <c r="U600" s="735" t="s">
        <v>6721</v>
      </c>
      <c r="V600" s="841" t="s">
        <v>6722</v>
      </c>
      <c r="W600" s="213" t="s">
        <v>6953</v>
      </c>
      <c r="X600" s="61" t="s">
        <v>6954</v>
      </c>
      <c r="Y600" s="739" t="s">
        <v>6938</v>
      </c>
      <c r="Z600" s="61" t="s">
        <v>6960</v>
      </c>
      <c r="AA600" s="371">
        <v>2</v>
      </c>
      <c r="AB600" s="273" t="s">
        <v>6765</v>
      </c>
      <c r="AC600" s="273" t="s">
        <v>6766</v>
      </c>
      <c r="AD600" s="832">
        <v>1</v>
      </c>
      <c r="AE600" s="373" t="s">
        <v>6961</v>
      </c>
      <c r="AF600" s="374">
        <v>44805</v>
      </c>
      <c r="AG600" s="374">
        <v>44895</v>
      </c>
      <c r="AH600" s="257"/>
      <c r="AI600" s="213" t="s">
        <v>309</v>
      </c>
      <c r="AJ600" s="213" t="s">
        <v>309</v>
      </c>
      <c r="AK600" s="213">
        <f t="shared" si="85"/>
        <v>184</v>
      </c>
      <c r="AL600" s="278"/>
      <c r="AM600" s="316"/>
      <c r="AN600" s="316"/>
      <c r="AO600" s="316"/>
      <c r="AP600" s="317"/>
      <c r="AQ600" s="213"/>
      <c r="AR600" s="223"/>
      <c r="AS600" s="279"/>
      <c r="AT600" s="262"/>
      <c r="AU600" s="279"/>
      <c r="AV600" s="221"/>
      <c r="AW600" s="317"/>
      <c r="AX600" s="317"/>
      <c r="AY600" s="279"/>
      <c r="AZ600" s="221"/>
      <c r="BA600" s="225"/>
      <c r="BB600" s="267"/>
      <c r="BC600" s="267"/>
      <c r="BD600" s="267"/>
      <c r="BE600" s="267"/>
      <c r="BF600" s="267"/>
      <c r="BG600" s="213"/>
      <c r="BH600" s="223"/>
      <c r="BI600" s="221"/>
      <c r="BJ600" s="267"/>
      <c r="BK600" s="267"/>
      <c r="BL600" s="267"/>
      <c r="BM600" s="267"/>
      <c r="BN600" s="221"/>
      <c r="BO600" s="267"/>
      <c r="BP600" s="268"/>
      <c r="BQ600" s="62"/>
      <c r="BR600" s="269"/>
      <c r="BS600" s="233"/>
      <c r="BT600" s="234"/>
      <c r="BU600" s="235"/>
      <c r="BV600" s="223"/>
      <c r="BW600" s="221"/>
      <c r="BX600" s="249"/>
      <c r="BY600" s="94"/>
      <c r="BZ600" s="94"/>
      <c r="CA600" s="108"/>
      <c r="CB600" s="236" t="s">
        <v>293</v>
      </c>
      <c r="CC600" s="94"/>
      <c r="CD600" s="268" t="s">
        <v>293</v>
      </c>
      <c r="CE600" s="237">
        <v>44823</v>
      </c>
      <c r="CF600" s="396" t="s">
        <v>6281</v>
      </c>
      <c r="CG600" s="396" t="s">
        <v>328</v>
      </c>
      <c r="CH600" s="396" t="s">
        <v>328</v>
      </c>
      <c r="CI600" s="234">
        <v>0</v>
      </c>
      <c r="CJ600" s="235" t="str">
        <f t="shared" si="86"/>
        <v>SIN AVANCE</v>
      </c>
      <c r="CK600" s="223">
        <f t="shared" si="82"/>
        <v>184</v>
      </c>
      <c r="CL600" s="221" t="str">
        <f t="shared" si="83"/>
        <v>CON TIEMPO</v>
      </c>
      <c r="CM600" s="443">
        <v>44881</v>
      </c>
      <c r="CN600" s="82" t="s">
        <v>6730</v>
      </c>
      <c r="CO600" s="82" t="s">
        <v>1333</v>
      </c>
      <c r="CP600" s="106">
        <v>0</v>
      </c>
      <c r="CQ600" s="236" t="s">
        <v>293</v>
      </c>
      <c r="CR600" s="94"/>
      <c r="CS600" s="443">
        <v>44963</v>
      </c>
      <c r="CT600" s="29" t="s">
        <v>6762</v>
      </c>
      <c r="CU600" s="389"/>
      <c r="CV600" s="238" t="s">
        <v>6962</v>
      </c>
      <c r="CW600" s="21">
        <v>0</v>
      </c>
      <c r="CX600" s="235" t="str">
        <f t="shared" si="87"/>
        <v>SIN AVANCE</v>
      </c>
      <c r="CY600" s="223">
        <f t="shared" si="88"/>
        <v>184</v>
      </c>
      <c r="CZ600" s="221" t="str">
        <f t="shared" si="84"/>
        <v>POR VENCER</v>
      </c>
      <c r="DA600" s="239">
        <v>44971</v>
      </c>
      <c r="DB600" s="82" t="s">
        <v>6744</v>
      </c>
      <c r="DC600" s="82" t="s">
        <v>3411</v>
      </c>
      <c r="DD600" s="107">
        <v>0</v>
      </c>
      <c r="DE600" s="97" t="s">
        <v>387</v>
      </c>
      <c r="DF600" s="94"/>
    </row>
    <row r="601" spans="1:110" s="141" customFormat="1" ht="155.25" hidden="1" customHeight="1">
      <c r="A601" s="252">
        <v>595</v>
      </c>
      <c r="B601" s="253" t="s">
        <v>75</v>
      </c>
      <c r="C601" s="273" t="s">
        <v>6461</v>
      </c>
      <c r="D601" s="213" t="s">
        <v>341</v>
      </c>
      <c r="E601" s="341"/>
      <c r="F601" s="255" t="s">
        <v>75</v>
      </c>
      <c r="G601" s="343" t="s">
        <v>593</v>
      </c>
      <c r="H601" s="213" t="s">
        <v>341</v>
      </c>
      <c r="I601" s="61" t="s">
        <v>857</v>
      </c>
      <c r="J601" s="287" t="s">
        <v>857</v>
      </c>
      <c r="K601" s="395" t="s">
        <v>638</v>
      </c>
      <c r="L601" s="395" t="s">
        <v>639</v>
      </c>
      <c r="M601" s="288" t="s">
        <v>660</v>
      </c>
      <c r="N601" s="395" t="s">
        <v>661</v>
      </c>
      <c r="O601" s="213" t="s">
        <v>75</v>
      </c>
      <c r="P601" s="386" t="s">
        <v>5235</v>
      </c>
      <c r="Q601" s="213" t="s">
        <v>482</v>
      </c>
      <c r="R601" s="213" t="s">
        <v>6719</v>
      </c>
      <c r="S601" s="213" t="s">
        <v>6963</v>
      </c>
      <c r="T601" s="371">
        <v>30</v>
      </c>
      <c r="U601" s="735" t="s">
        <v>6721</v>
      </c>
      <c r="V601" s="841" t="s">
        <v>6722</v>
      </c>
      <c r="W601" s="213" t="s">
        <v>6964</v>
      </c>
      <c r="X601" s="60" t="s">
        <v>6965</v>
      </c>
      <c r="Y601" s="739" t="s">
        <v>6938</v>
      </c>
      <c r="Z601" s="61" t="s">
        <v>6966</v>
      </c>
      <c r="AA601" s="371">
        <v>1</v>
      </c>
      <c r="AB601" s="273" t="s">
        <v>6967</v>
      </c>
      <c r="AC601" s="273" t="s">
        <v>6968</v>
      </c>
      <c r="AD601" s="737">
        <v>1</v>
      </c>
      <c r="AE601" s="373" t="s">
        <v>6942</v>
      </c>
      <c r="AF601" s="374">
        <v>44805</v>
      </c>
      <c r="AG601" s="374">
        <v>44926</v>
      </c>
      <c r="AH601" s="257"/>
      <c r="AI601" s="213" t="s">
        <v>309</v>
      </c>
      <c r="AJ601" s="213" t="s">
        <v>309</v>
      </c>
      <c r="AK601" s="213">
        <f t="shared" si="85"/>
        <v>215</v>
      </c>
      <c r="AL601" s="278"/>
      <c r="AM601" s="316"/>
      <c r="AN601" s="316"/>
      <c r="AO601" s="316"/>
      <c r="AP601" s="317"/>
      <c r="AQ601" s="213"/>
      <c r="AR601" s="223"/>
      <c r="AS601" s="279"/>
      <c r="AT601" s="262"/>
      <c r="AU601" s="279"/>
      <c r="AV601" s="221"/>
      <c r="AW601" s="317"/>
      <c r="AX601" s="317"/>
      <c r="AY601" s="279"/>
      <c r="AZ601" s="221"/>
      <c r="BA601" s="225"/>
      <c r="BB601" s="267"/>
      <c r="BC601" s="267"/>
      <c r="BD601" s="267"/>
      <c r="BE601" s="267"/>
      <c r="BF601" s="267"/>
      <c r="BG601" s="213"/>
      <c r="BH601" s="223"/>
      <c r="BI601" s="221"/>
      <c r="BJ601" s="267"/>
      <c r="BK601" s="267"/>
      <c r="BL601" s="267"/>
      <c r="BM601" s="267"/>
      <c r="BN601" s="221"/>
      <c r="BO601" s="267"/>
      <c r="BP601" s="268"/>
      <c r="BQ601" s="62"/>
      <c r="BR601" s="269"/>
      <c r="BS601" s="233"/>
      <c r="BT601" s="234"/>
      <c r="BU601" s="235"/>
      <c r="BV601" s="223"/>
      <c r="BW601" s="221"/>
      <c r="BX601" s="249"/>
      <c r="BY601" s="94"/>
      <c r="BZ601" s="94"/>
      <c r="CA601" s="108"/>
      <c r="CB601" s="236" t="s">
        <v>293</v>
      </c>
      <c r="CC601" s="94"/>
      <c r="CD601" s="268" t="s">
        <v>293</v>
      </c>
      <c r="CE601" s="237">
        <v>44823</v>
      </c>
      <c r="CF601" s="396" t="s">
        <v>6281</v>
      </c>
      <c r="CG601" s="396" t="s">
        <v>328</v>
      </c>
      <c r="CH601" s="396" t="s">
        <v>328</v>
      </c>
      <c r="CI601" s="234">
        <v>0</v>
      </c>
      <c r="CJ601" s="235" t="str">
        <f t="shared" si="86"/>
        <v>SIN AVANCE</v>
      </c>
      <c r="CK601" s="223">
        <f t="shared" si="82"/>
        <v>215</v>
      </c>
      <c r="CL601" s="221" t="str">
        <f t="shared" si="83"/>
        <v>CON TIEMPO</v>
      </c>
      <c r="CM601" s="443">
        <v>44881</v>
      </c>
      <c r="CN601" s="82" t="s">
        <v>6730</v>
      </c>
      <c r="CO601" s="82" t="s">
        <v>1333</v>
      </c>
      <c r="CP601" s="106">
        <v>0</v>
      </c>
      <c r="CQ601" s="236" t="s">
        <v>293</v>
      </c>
      <c r="CR601" s="94"/>
      <c r="CS601" s="443">
        <v>44963</v>
      </c>
      <c r="CT601" s="64" t="s">
        <v>6969</v>
      </c>
      <c r="CU601" s="26" t="s">
        <v>6970</v>
      </c>
      <c r="CV601" s="238" t="s">
        <v>6971</v>
      </c>
      <c r="CW601" s="21">
        <v>0.25</v>
      </c>
      <c r="CX601" s="235" t="str">
        <f t="shared" si="87"/>
        <v>AVANCE MINIMO</v>
      </c>
      <c r="CY601" s="223">
        <f t="shared" si="88"/>
        <v>215</v>
      </c>
      <c r="CZ601" s="221" t="str">
        <f t="shared" si="84"/>
        <v>POR VENCER</v>
      </c>
      <c r="DA601" s="239">
        <v>44971</v>
      </c>
      <c r="DB601" s="82" t="s">
        <v>6972</v>
      </c>
      <c r="DC601" s="82" t="s">
        <v>3411</v>
      </c>
      <c r="DD601" s="107">
        <v>0.25</v>
      </c>
      <c r="DE601" s="97" t="s">
        <v>387</v>
      </c>
      <c r="DF601" s="94"/>
    </row>
    <row r="602" spans="1:110" s="141" customFormat="1" ht="153" hidden="1" customHeight="1">
      <c r="A602" s="252">
        <v>596</v>
      </c>
      <c r="B602" s="253" t="s">
        <v>75</v>
      </c>
      <c r="C602" s="273" t="s">
        <v>6461</v>
      </c>
      <c r="D602" s="213" t="s">
        <v>341</v>
      </c>
      <c r="E602" s="341"/>
      <c r="F602" s="255" t="s">
        <v>75</v>
      </c>
      <c r="G602" s="343" t="s">
        <v>593</v>
      </c>
      <c r="H602" s="213" t="s">
        <v>341</v>
      </c>
      <c r="I602" s="61" t="s">
        <v>857</v>
      </c>
      <c r="J602" s="287" t="s">
        <v>857</v>
      </c>
      <c r="K602" s="395" t="s">
        <v>638</v>
      </c>
      <c r="L602" s="395" t="s">
        <v>639</v>
      </c>
      <c r="M602" s="288" t="s">
        <v>660</v>
      </c>
      <c r="N602" s="395" t="s">
        <v>661</v>
      </c>
      <c r="O602" s="213" t="s">
        <v>75</v>
      </c>
      <c r="P602" s="386" t="s">
        <v>930</v>
      </c>
      <c r="Q602" s="213" t="s">
        <v>482</v>
      </c>
      <c r="R602" s="213" t="s">
        <v>6719</v>
      </c>
      <c r="S602" s="213" t="s">
        <v>6973</v>
      </c>
      <c r="T602" s="371">
        <v>31</v>
      </c>
      <c r="U602" s="735" t="s">
        <v>6721</v>
      </c>
      <c r="V602" s="841" t="s">
        <v>6722</v>
      </c>
      <c r="W602" s="213" t="s">
        <v>6964</v>
      </c>
      <c r="X602" s="60" t="s">
        <v>6965</v>
      </c>
      <c r="Y602" s="739" t="s">
        <v>6938</v>
      </c>
      <c r="Z602" s="61" t="s">
        <v>6948</v>
      </c>
      <c r="AA602" s="371">
        <v>2</v>
      </c>
      <c r="AB602" s="273" t="s">
        <v>6765</v>
      </c>
      <c r="AC602" s="273" t="s">
        <v>6766</v>
      </c>
      <c r="AD602" s="832">
        <v>1</v>
      </c>
      <c r="AE602" s="373" t="s">
        <v>6949</v>
      </c>
      <c r="AF602" s="374">
        <v>44805</v>
      </c>
      <c r="AG602" s="374">
        <v>44895</v>
      </c>
      <c r="AH602" s="257"/>
      <c r="AI602" s="213" t="s">
        <v>309</v>
      </c>
      <c r="AJ602" s="213" t="s">
        <v>309</v>
      </c>
      <c r="AK602" s="213">
        <f t="shared" si="85"/>
        <v>184</v>
      </c>
      <c r="AL602" s="278"/>
      <c r="AM602" s="316"/>
      <c r="AN602" s="316"/>
      <c r="AO602" s="316"/>
      <c r="AP602" s="317"/>
      <c r="AQ602" s="213"/>
      <c r="AR602" s="223"/>
      <c r="AS602" s="279"/>
      <c r="AT602" s="262"/>
      <c r="AU602" s="279"/>
      <c r="AV602" s="221"/>
      <c r="AW602" s="317"/>
      <c r="AX602" s="317"/>
      <c r="AY602" s="279"/>
      <c r="AZ602" s="221"/>
      <c r="BA602" s="225"/>
      <c r="BB602" s="267"/>
      <c r="BC602" s="267"/>
      <c r="BD602" s="267"/>
      <c r="BE602" s="267"/>
      <c r="BF602" s="267"/>
      <c r="BG602" s="213"/>
      <c r="BH602" s="223"/>
      <c r="BI602" s="221"/>
      <c r="BJ602" s="267"/>
      <c r="BK602" s="267"/>
      <c r="BL602" s="267"/>
      <c r="BM602" s="267"/>
      <c r="BN602" s="221"/>
      <c r="BO602" s="267"/>
      <c r="BP602" s="268"/>
      <c r="BQ602" s="62"/>
      <c r="BR602" s="269"/>
      <c r="BS602" s="233"/>
      <c r="BT602" s="234"/>
      <c r="BU602" s="235"/>
      <c r="BV602" s="223"/>
      <c r="BW602" s="221"/>
      <c r="BX602" s="249"/>
      <c r="BY602" s="94"/>
      <c r="BZ602" s="94"/>
      <c r="CA602" s="108"/>
      <c r="CB602" s="236" t="s">
        <v>293</v>
      </c>
      <c r="CC602" s="94"/>
      <c r="CD602" s="268" t="s">
        <v>293</v>
      </c>
      <c r="CE602" s="237">
        <v>44823</v>
      </c>
      <c r="CF602" s="396" t="s">
        <v>6281</v>
      </c>
      <c r="CG602" s="396" t="s">
        <v>328</v>
      </c>
      <c r="CH602" s="396" t="s">
        <v>328</v>
      </c>
      <c r="CI602" s="234">
        <v>0</v>
      </c>
      <c r="CJ602" s="235" t="str">
        <f t="shared" si="86"/>
        <v>SIN AVANCE</v>
      </c>
      <c r="CK602" s="223">
        <f t="shared" si="82"/>
        <v>184</v>
      </c>
      <c r="CL602" s="221" t="str">
        <f t="shared" si="83"/>
        <v>CON TIEMPO</v>
      </c>
      <c r="CM602" s="443">
        <v>44881</v>
      </c>
      <c r="CN602" s="82" t="s">
        <v>6730</v>
      </c>
      <c r="CO602" s="82" t="s">
        <v>1333</v>
      </c>
      <c r="CP602" s="106">
        <v>0</v>
      </c>
      <c r="CQ602" s="236" t="s">
        <v>293</v>
      </c>
      <c r="CR602" s="94"/>
      <c r="CS602" s="443">
        <v>44963</v>
      </c>
      <c r="CT602" s="29" t="s">
        <v>6762</v>
      </c>
      <c r="CU602" s="389"/>
      <c r="CV602" s="238" t="s">
        <v>6950</v>
      </c>
      <c r="CW602" s="21">
        <v>0</v>
      </c>
      <c r="CX602" s="235" t="str">
        <f t="shared" si="87"/>
        <v>SIN AVANCE</v>
      </c>
      <c r="CY602" s="223">
        <f t="shared" si="88"/>
        <v>184</v>
      </c>
      <c r="CZ602" s="221" t="str">
        <f t="shared" si="84"/>
        <v>POR VENCER</v>
      </c>
      <c r="DA602" s="239">
        <v>44971</v>
      </c>
      <c r="DB602" s="82" t="s">
        <v>6744</v>
      </c>
      <c r="DC602" s="82" t="s">
        <v>3411</v>
      </c>
      <c r="DD602" s="107">
        <v>0</v>
      </c>
      <c r="DE602" s="97" t="s">
        <v>387</v>
      </c>
      <c r="DF602" s="94"/>
    </row>
    <row r="603" spans="1:110" s="141" customFormat="1" ht="152.25" hidden="1" customHeight="1">
      <c r="A603" s="252">
        <v>597</v>
      </c>
      <c r="B603" s="253" t="s">
        <v>75</v>
      </c>
      <c r="C603" s="273" t="s">
        <v>6461</v>
      </c>
      <c r="D603" s="213" t="s">
        <v>341</v>
      </c>
      <c r="E603" s="341"/>
      <c r="F603" s="255" t="s">
        <v>75</v>
      </c>
      <c r="G603" s="343" t="s">
        <v>593</v>
      </c>
      <c r="H603" s="213" t="s">
        <v>341</v>
      </c>
      <c r="I603" s="343" t="s">
        <v>857</v>
      </c>
      <c r="J603" s="287" t="s">
        <v>857</v>
      </c>
      <c r="K603" s="395" t="s">
        <v>638</v>
      </c>
      <c r="L603" s="395" t="s">
        <v>639</v>
      </c>
      <c r="M603" s="288" t="s">
        <v>660</v>
      </c>
      <c r="N603" s="395" t="s">
        <v>661</v>
      </c>
      <c r="O603" s="213" t="s">
        <v>75</v>
      </c>
      <c r="P603" s="213" t="s">
        <v>8</v>
      </c>
      <c r="Q603" s="213" t="s">
        <v>482</v>
      </c>
      <c r="R603" s="213" t="s">
        <v>6719</v>
      </c>
      <c r="S603" s="213" t="s">
        <v>6974</v>
      </c>
      <c r="T603" s="371">
        <v>32</v>
      </c>
      <c r="U603" s="735" t="s">
        <v>6721</v>
      </c>
      <c r="V603" s="841" t="s">
        <v>6722</v>
      </c>
      <c r="W603" s="213" t="s">
        <v>6975</v>
      </c>
      <c r="X603" s="60" t="s">
        <v>6976</v>
      </c>
      <c r="Y603" s="739" t="s">
        <v>6977</v>
      </c>
      <c r="Z603" s="61" t="s">
        <v>6978</v>
      </c>
      <c r="AA603" s="371">
        <v>1</v>
      </c>
      <c r="AB603" s="273" t="s">
        <v>6979</v>
      </c>
      <c r="AC603" s="273" t="s">
        <v>6980</v>
      </c>
      <c r="AD603" s="346">
        <v>4</v>
      </c>
      <c r="AE603" s="373" t="s">
        <v>6981</v>
      </c>
      <c r="AF603" s="374">
        <v>44805</v>
      </c>
      <c r="AG603" s="374">
        <v>45168</v>
      </c>
      <c r="AH603" s="257"/>
      <c r="AI603" s="213" t="s">
        <v>309</v>
      </c>
      <c r="AJ603" s="213" t="s">
        <v>309</v>
      </c>
      <c r="AK603" s="213">
        <f t="shared" si="85"/>
        <v>457</v>
      </c>
      <c r="AL603" s="278"/>
      <c r="AM603" s="316"/>
      <c r="AN603" s="316"/>
      <c r="AO603" s="316"/>
      <c r="AP603" s="317"/>
      <c r="AQ603" s="213"/>
      <c r="AR603" s="223"/>
      <c r="AS603" s="279"/>
      <c r="AT603" s="262"/>
      <c r="AU603" s="279"/>
      <c r="AV603" s="221"/>
      <c r="AW603" s="317"/>
      <c r="AX603" s="317"/>
      <c r="AY603" s="279"/>
      <c r="AZ603" s="221"/>
      <c r="BA603" s="225"/>
      <c r="BB603" s="267"/>
      <c r="BC603" s="267"/>
      <c r="BD603" s="267"/>
      <c r="BE603" s="267"/>
      <c r="BF603" s="267"/>
      <c r="BG603" s="213"/>
      <c r="BH603" s="223"/>
      <c r="BI603" s="221"/>
      <c r="BJ603" s="267"/>
      <c r="BK603" s="267"/>
      <c r="BL603" s="267"/>
      <c r="BM603" s="267"/>
      <c r="BN603" s="221"/>
      <c r="BO603" s="267"/>
      <c r="BP603" s="268"/>
      <c r="BQ603" s="62"/>
      <c r="BR603" s="269"/>
      <c r="BS603" s="233"/>
      <c r="BT603" s="234"/>
      <c r="BU603" s="235"/>
      <c r="BV603" s="223"/>
      <c r="BW603" s="221"/>
      <c r="BX603" s="249"/>
      <c r="BY603" s="94"/>
      <c r="BZ603" s="94"/>
      <c r="CA603" s="108"/>
      <c r="CB603" s="236" t="s">
        <v>293</v>
      </c>
      <c r="CC603" s="94"/>
      <c r="CD603" s="268" t="s">
        <v>293</v>
      </c>
      <c r="CE603" s="237">
        <v>44823</v>
      </c>
      <c r="CF603" s="396" t="s">
        <v>6281</v>
      </c>
      <c r="CG603" s="396" t="s">
        <v>328</v>
      </c>
      <c r="CH603" s="396" t="s">
        <v>328</v>
      </c>
      <c r="CI603" s="234">
        <v>0</v>
      </c>
      <c r="CJ603" s="235" t="str">
        <f t="shared" si="86"/>
        <v>SIN AVANCE</v>
      </c>
      <c r="CK603" s="223">
        <f t="shared" si="82"/>
        <v>457</v>
      </c>
      <c r="CL603" s="221" t="str">
        <f t="shared" si="83"/>
        <v>CON TIEMPO</v>
      </c>
      <c r="CM603" s="443">
        <v>44881</v>
      </c>
      <c r="CN603" s="82" t="s">
        <v>6730</v>
      </c>
      <c r="CO603" s="82" t="s">
        <v>1333</v>
      </c>
      <c r="CP603" s="106">
        <v>0</v>
      </c>
      <c r="CQ603" s="236" t="s">
        <v>293</v>
      </c>
      <c r="CR603" s="94"/>
      <c r="CS603" s="443">
        <v>44963</v>
      </c>
      <c r="CT603" s="33" t="s">
        <v>6982</v>
      </c>
      <c r="CU603" s="33" t="s">
        <v>6983</v>
      </c>
      <c r="CV603" s="238" t="s">
        <v>6981</v>
      </c>
      <c r="CW603" s="21">
        <v>0</v>
      </c>
      <c r="CX603" s="235" t="str">
        <f t="shared" si="87"/>
        <v>SIN AVANCE</v>
      </c>
      <c r="CY603" s="223">
        <f t="shared" si="88"/>
        <v>457</v>
      </c>
      <c r="CZ603" s="221" t="str">
        <f t="shared" si="84"/>
        <v>POR VENCER</v>
      </c>
      <c r="DA603" s="239">
        <v>44971</v>
      </c>
      <c r="DB603" s="82" t="s">
        <v>6744</v>
      </c>
      <c r="DC603" s="82" t="s">
        <v>3411</v>
      </c>
      <c r="DD603" s="107">
        <v>0</v>
      </c>
      <c r="DE603" s="444" t="s">
        <v>293</v>
      </c>
      <c r="DF603" s="94"/>
    </row>
    <row r="604" spans="1:110" s="141" customFormat="1" ht="153" hidden="1" customHeight="1">
      <c r="A604" s="252">
        <v>598</v>
      </c>
      <c r="B604" s="253" t="s">
        <v>75</v>
      </c>
      <c r="C604" s="273" t="s">
        <v>6461</v>
      </c>
      <c r="D604" s="213" t="s">
        <v>341</v>
      </c>
      <c r="E604" s="341"/>
      <c r="F604" s="255" t="s">
        <v>75</v>
      </c>
      <c r="G604" s="343" t="s">
        <v>593</v>
      </c>
      <c r="H604" s="213" t="s">
        <v>341</v>
      </c>
      <c r="I604" s="61" t="s">
        <v>857</v>
      </c>
      <c r="J604" s="287" t="s">
        <v>857</v>
      </c>
      <c r="K604" s="395" t="s">
        <v>638</v>
      </c>
      <c r="L604" s="395" t="s">
        <v>639</v>
      </c>
      <c r="M604" s="288" t="s">
        <v>660</v>
      </c>
      <c r="N604" s="395" t="s">
        <v>661</v>
      </c>
      <c r="O604" s="213" t="s">
        <v>75</v>
      </c>
      <c r="P604" s="213" t="s">
        <v>930</v>
      </c>
      <c r="Q604" s="213" t="s">
        <v>482</v>
      </c>
      <c r="R604" s="213" t="s">
        <v>6719</v>
      </c>
      <c r="S604" s="213" t="s">
        <v>6984</v>
      </c>
      <c r="T604" s="371">
        <v>33</v>
      </c>
      <c r="U604" s="735" t="s">
        <v>6721</v>
      </c>
      <c r="V604" s="841" t="s">
        <v>6722</v>
      </c>
      <c r="W604" s="213" t="s">
        <v>6985</v>
      </c>
      <c r="X604" s="61" t="s">
        <v>6986</v>
      </c>
      <c r="Y604" s="275" t="s">
        <v>6987</v>
      </c>
      <c r="Z604" s="61" t="s">
        <v>6988</v>
      </c>
      <c r="AA604" s="371">
        <v>1</v>
      </c>
      <c r="AB604" s="273" t="s">
        <v>6914</v>
      </c>
      <c r="AC604" s="273" t="s">
        <v>6915</v>
      </c>
      <c r="AD604" s="346">
        <v>1</v>
      </c>
      <c r="AE604" s="373" t="s">
        <v>6989</v>
      </c>
      <c r="AF604" s="374">
        <v>44805</v>
      </c>
      <c r="AG604" s="374">
        <v>44864</v>
      </c>
      <c r="AH604" s="257"/>
      <c r="AI604" s="213" t="s">
        <v>309</v>
      </c>
      <c r="AJ604" s="213" t="s">
        <v>309</v>
      </c>
      <c r="AK604" s="213">
        <f t="shared" si="85"/>
        <v>153</v>
      </c>
      <c r="AL604" s="278"/>
      <c r="AM604" s="316"/>
      <c r="AN604" s="316"/>
      <c r="AO604" s="316"/>
      <c r="AP604" s="317"/>
      <c r="AQ604" s="213"/>
      <c r="AR604" s="223"/>
      <c r="AS604" s="279"/>
      <c r="AT604" s="262"/>
      <c r="AU604" s="279"/>
      <c r="AV604" s="221"/>
      <c r="AW604" s="317"/>
      <c r="AX604" s="317"/>
      <c r="AY604" s="279"/>
      <c r="AZ604" s="221"/>
      <c r="BA604" s="225"/>
      <c r="BB604" s="267"/>
      <c r="BC604" s="267"/>
      <c r="BD604" s="267"/>
      <c r="BE604" s="267"/>
      <c r="BF604" s="267"/>
      <c r="BG604" s="213"/>
      <c r="BH604" s="223"/>
      <c r="BI604" s="221"/>
      <c r="BJ604" s="267"/>
      <c r="BK604" s="267"/>
      <c r="BL604" s="267"/>
      <c r="BM604" s="267"/>
      <c r="BN604" s="221"/>
      <c r="BO604" s="267"/>
      <c r="BP604" s="268"/>
      <c r="BQ604" s="62"/>
      <c r="BR604" s="269"/>
      <c r="BS604" s="233"/>
      <c r="BT604" s="234"/>
      <c r="BU604" s="235"/>
      <c r="BV604" s="223"/>
      <c r="BW604" s="221"/>
      <c r="BX604" s="249"/>
      <c r="BY604" s="94"/>
      <c r="BZ604" s="94"/>
      <c r="CA604" s="108"/>
      <c r="CB604" s="236" t="s">
        <v>293</v>
      </c>
      <c r="CC604" s="94"/>
      <c r="CD604" s="268" t="s">
        <v>293</v>
      </c>
      <c r="CE604" s="237">
        <v>44823</v>
      </c>
      <c r="CF604" s="396" t="s">
        <v>6281</v>
      </c>
      <c r="CG604" s="396" t="s">
        <v>328</v>
      </c>
      <c r="CH604" s="396" t="s">
        <v>328</v>
      </c>
      <c r="CI604" s="234">
        <v>0</v>
      </c>
      <c r="CJ604" s="235" t="str">
        <f t="shared" si="86"/>
        <v>SIN AVANCE</v>
      </c>
      <c r="CK604" s="223">
        <f t="shared" si="82"/>
        <v>153</v>
      </c>
      <c r="CL604" s="221" t="str">
        <f t="shared" si="83"/>
        <v>CON TIEMPO</v>
      </c>
      <c r="CM604" s="443">
        <v>44881</v>
      </c>
      <c r="CN604" s="82" t="s">
        <v>6730</v>
      </c>
      <c r="CO604" s="82" t="s">
        <v>1333</v>
      </c>
      <c r="CP604" s="106">
        <v>0</v>
      </c>
      <c r="CQ604" s="236" t="s">
        <v>293</v>
      </c>
      <c r="CR604" s="94"/>
      <c r="CS604" s="443">
        <v>44963</v>
      </c>
      <c r="CT604" s="65" t="s">
        <v>6990</v>
      </c>
      <c r="CU604" s="33" t="s">
        <v>6991</v>
      </c>
      <c r="CV604" s="295"/>
      <c r="CW604" s="21">
        <v>1</v>
      </c>
      <c r="CX604" s="235" t="str">
        <f t="shared" si="87"/>
        <v>CUMPLIMIENTO TOTAL</v>
      </c>
      <c r="CY604" s="223">
        <f t="shared" si="88"/>
        <v>153</v>
      </c>
      <c r="CZ604" s="221" t="str">
        <f t="shared" ref="CZ604:CZ624" si="89">(IF(CQ604="CERRADO","NO APLICA ACCION CERRADA",IF(CY604&lt;=0,"VENCIDO",IF(AY604&lt;=$V$5,"POR VENCER","CON TIEMPO"))))</f>
        <v>POR VENCER</v>
      </c>
      <c r="DA604" s="239">
        <v>44971</v>
      </c>
      <c r="DB604" s="82" t="s">
        <v>6992</v>
      </c>
      <c r="DC604" s="82" t="s">
        <v>3411</v>
      </c>
      <c r="DD604" s="107">
        <v>1</v>
      </c>
      <c r="DE604" s="97" t="s">
        <v>294</v>
      </c>
      <c r="DF604" s="82"/>
    </row>
    <row r="605" spans="1:110" s="141" customFormat="1" ht="153" hidden="1" customHeight="1">
      <c r="A605" s="252">
        <v>599</v>
      </c>
      <c r="B605" s="253" t="s">
        <v>75</v>
      </c>
      <c r="C605" s="273" t="s">
        <v>6461</v>
      </c>
      <c r="D605" s="213" t="s">
        <v>341</v>
      </c>
      <c r="E605" s="341"/>
      <c r="F605" s="255" t="s">
        <v>75</v>
      </c>
      <c r="G605" s="343" t="s">
        <v>593</v>
      </c>
      <c r="H605" s="213" t="s">
        <v>341</v>
      </c>
      <c r="I605" s="61" t="s">
        <v>857</v>
      </c>
      <c r="J605" s="287" t="s">
        <v>857</v>
      </c>
      <c r="K605" s="395" t="s">
        <v>638</v>
      </c>
      <c r="L605" s="395" t="s">
        <v>639</v>
      </c>
      <c r="M605" s="288" t="s">
        <v>660</v>
      </c>
      <c r="N605" s="395" t="s">
        <v>661</v>
      </c>
      <c r="O605" s="213" t="s">
        <v>75</v>
      </c>
      <c r="P605" s="213" t="s">
        <v>930</v>
      </c>
      <c r="Q605" s="213" t="s">
        <v>482</v>
      </c>
      <c r="R605" s="213" t="s">
        <v>6719</v>
      </c>
      <c r="S605" s="213" t="s">
        <v>6993</v>
      </c>
      <c r="T605" s="371">
        <v>34</v>
      </c>
      <c r="U605" s="735" t="s">
        <v>6721</v>
      </c>
      <c r="V605" s="841" t="s">
        <v>6722</v>
      </c>
      <c r="W605" s="213" t="s">
        <v>6985</v>
      </c>
      <c r="X605" s="61" t="s">
        <v>6986</v>
      </c>
      <c r="Y605" s="275" t="s">
        <v>6987</v>
      </c>
      <c r="Z605" s="61" t="s">
        <v>6925</v>
      </c>
      <c r="AA605" s="371">
        <v>2</v>
      </c>
      <c r="AB605" s="273" t="s">
        <v>6765</v>
      </c>
      <c r="AC605" s="273" t="s">
        <v>6766</v>
      </c>
      <c r="AD605" s="832">
        <v>1</v>
      </c>
      <c r="AE605" s="373" t="s">
        <v>6994</v>
      </c>
      <c r="AF605" s="374">
        <v>44805</v>
      </c>
      <c r="AG605" s="374">
        <v>44895</v>
      </c>
      <c r="AH605" s="257"/>
      <c r="AI605" s="213" t="s">
        <v>309</v>
      </c>
      <c r="AJ605" s="213" t="s">
        <v>309</v>
      </c>
      <c r="AK605" s="213">
        <f t="shared" si="85"/>
        <v>184</v>
      </c>
      <c r="AL605" s="278"/>
      <c r="AM605" s="316"/>
      <c r="AN605" s="316"/>
      <c r="AO605" s="316"/>
      <c r="AP605" s="317"/>
      <c r="AQ605" s="213"/>
      <c r="AR605" s="223"/>
      <c r="AS605" s="279"/>
      <c r="AT605" s="262"/>
      <c r="AU605" s="279"/>
      <c r="AV605" s="221"/>
      <c r="AW605" s="317"/>
      <c r="AX605" s="317"/>
      <c r="AY605" s="279"/>
      <c r="AZ605" s="221"/>
      <c r="BA605" s="225"/>
      <c r="BB605" s="267"/>
      <c r="BC605" s="267"/>
      <c r="BD605" s="267"/>
      <c r="BE605" s="267"/>
      <c r="BF605" s="267"/>
      <c r="BG605" s="213"/>
      <c r="BH605" s="223"/>
      <c r="BI605" s="221"/>
      <c r="BJ605" s="267"/>
      <c r="BK605" s="267"/>
      <c r="BL605" s="267"/>
      <c r="BM605" s="267"/>
      <c r="BN605" s="221"/>
      <c r="BO605" s="267"/>
      <c r="BP605" s="268"/>
      <c r="BQ605" s="62"/>
      <c r="BR605" s="269"/>
      <c r="BS605" s="233"/>
      <c r="BT605" s="234"/>
      <c r="BU605" s="235"/>
      <c r="BV605" s="223"/>
      <c r="BW605" s="221"/>
      <c r="BX605" s="249"/>
      <c r="BY605" s="94"/>
      <c r="BZ605" s="94"/>
      <c r="CA605" s="108"/>
      <c r="CB605" s="236" t="s">
        <v>293</v>
      </c>
      <c r="CC605" s="94"/>
      <c r="CD605" s="268" t="s">
        <v>293</v>
      </c>
      <c r="CE605" s="237">
        <v>44823</v>
      </c>
      <c r="CF605" s="396" t="s">
        <v>6281</v>
      </c>
      <c r="CG605" s="396" t="s">
        <v>328</v>
      </c>
      <c r="CH605" s="396" t="s">
        <v>328</v>
      </c>
      <c r="CI605" s="234">
        <v>0</v>
      </c>
      <c r="CJ605" s="235" t="str">
        <f t="shared" si="86"/>
        <v>SIN AVANCE</v>
      </c>
      <c r="CK605" s="223">
        <f t="shared" si="82"/>
        <v>184</v>
      </c>
      <c r="CL605" s="221" t="str">
        <f t="shared" si="83"/>
        <v>CON TIEMPO</v>
      </c>
      <c r="CM605" s="443">
        <v>44881</v>
      </c>
      <c r="CN605" s="82" t="s">
        <v>6730</v>
      </c>
      <c r="CO605" s="82" t="s">
        <v>1333</v>
      </c>
      <c r="CP605" s="106">
        <v>0</v>
      </c>
      <c r="CQ605" s="236" t="s">
        <v>293</v>
      </c>
      <c r="CR605" s="94"/>
      <c r="CS605" s="443">
        <v>44963</v>
      </c>
      <c r="CT605" s="33" t="s">
        <v>6995</v>
      </c>
      <c r="CU605" s="850"/>
      <c r="CV605" s="238" t="s">
        <v>6996</v>
      </c>
      <c r="CW605" s="21">
        <v>0</v>
      </c>
      <c r="CX605" s="235" t="str">
        <f t="shared" si="87"/>
        <v>SIN AVANCE</v>
      </c>
      <c r="CY605" s="223">
        <f t="shared" si="88"/>
        <v>184</v>
      </c>
      <c r="CZ605" s="221" t="str">
        <f t="shared" si="89"/>
        <v>POR VENCER</v>
      </c>
      <c r="DA605" s="239">
        <v>44971</v>
      </c>
      <c r="DB605" s="82" t="s">
        <v>6744</v>
      </c>
      <c r="DC605" s="82" t="s">
        <v>3411</v>
      </c>
      <c r="DD605" s="107">
        <v>0</v>
      </c>
      <c r="DE605" s="97" t="s">
        <v>387</v>
      </c>
      <c r="DF605" s="94"/>
    </row>
    <row r="606" spans="1:110" s="141" customFormat="1" ht="165" hidden="1" customHeight="1">
      <c r="A606" s="252">
        <v>600</v>
      </c>
      <c r="B606" s="253" t="s">
        <v>75</v>
      </c>
      <c r="C606" s="273" t="s">
        <v>6461</v>
      </c>
      <c r="D606" s="213" t="s">
        <v>341</v>
      </c>
      <c r="E606" s="341"/>
      <c r="F606" s="255" t="s">
        <v>75</v>
      </c>
      <c r="G606" s="343" t="s">
        <v>593</v>
      </c>
      <c r="H606" s="213" t="s">
        <v>341</v>
      </c>
      <c r="I606" s="61" t="s">
        <v>857</v>
      </c>
      <c r="J606" s="287" t="s">
        <v>857</v>
      </c>
      <c r="K606" s="395" t="s">
        <v>638</v>
      </c>
      <c r="L606" s="395" t="s">
        <v>639</v>
      </c>
      <c r="M606" s="288" t="s">
        <v>660</v>
      </c>
      <c r="N606" s="395" t="s">
        <v>661</v>
      </c>
      <c r="O606" s="213" t="s">
        <v>75</v>
      </c>
      <c r="P606" s="213" t="s">
        <v>930</v>
      </c>
      <c r="Q606" s="213" t="s">
        <v>482</v>
      </c>
      <c r="R606" s="213" t="s">
        <v>6719</v>
      </c>
      <c r="S606" s="213" t="s">
        <v>6997</v>
      </c>
      <c r="T606" s="371">
        <v>35</v>
      </c>
      <c r="U606" s="735" t="s">
        <v>6721</v>
      </c>
      <c r="V606" s="841" t="s">
        <v>6722</v>
      </c>
      <c r="W606" s="213" t="s">
        <v>6998</v>
      </c>
      <c r="X606" s="61" t="s">
        <v>6999</v>
      </c>
      <c r="Y606" s="275" t="s">
        <v>7000</v>
      </c>
      <c r="Z606" s="61" t="s">
        <v>6966</v>
      </c>
      <c r="AA606" s="371">
        <v>1</v>
      </c>
      <c r="AB606" s="273" t="s">
        <v>6967</v>
      </c>
      <c r="AC606" s="273" t="s">
        <v>7001</v>
      </c>
      <c r="AD606" s="737">
        <v>1</v>
      </c>
      <c r="AE606" s="373" t="s">
        <v>7002</v>
      </c>
      <c r="AF606" s="374">
        <v>44805</v>
      </c>
      <c r="AG606" s="374">
        <v>44926</v>
      </c>
      <c r="AH606" s="257"/>
      <c r="AI606" s="213" t="s">
        <v>309</v>
      </c>
      <c r="AJ606" s="213" t="s">
        <v>309</v>
      </c>
      <c r="AK606" s="213">
        <f t="shared" si="85"/>
        <v>215</v>
      </c>
      <c r="AL606" s="278"/>
      <c r="AM606" s="316"/>
      <c r="AN606" s="316"/>
      <c r="AO606" s="316"/>
      <c r="AP606" s="317"/>
      <c r="AQ606" s="213"/>
      <c r="AR606" s="223"/>
      <c r="AS606" s="279"/>
      <c r="AT606" s="262"/>
      <c r="AU606" s="279"/>
      <c r="AV606" s="221"/>
      <c r="AW606" s="317"/>
      <c r="AX606" s="317"/>
      <c r="AY606" s="279"/>
      <c r="AZ606" s="221"/>
      <c r="BA606" s="225"/>
      <c r="BB606" s="267"/>
      <c r="BC606" s="267"/>
      <c r="BD606" s="267"/>
      <c r="BE606" s="267"/>
      <c r="BF606" s="267"/>
      <c r="BG606" s="213"/>
      <c r="BH606" s="223"/>
      <c r="BI606" s="221"/>
      <c r="BJ606" s="267"/>
      <c r="BK606" s="267"/>
      <c r="BL606" s="267"/>
      <c r="BM606" s="267"/>
      <c r="BN606" s="221"/>
      <c r="BO606" s="267"/>
      <c r="BP606" s="268"/>
      <c r="BQ606" s="62"/>
      <c r="BR606" s="269"/>
      <c r="BS606" s="233"/>
      <c r="BT606" s="234"/>
      <c r="BU606" s="235"/>
      <c r="BV606" s="223"/>
      <c r="BW606" s="221"/>
      <c r="BX606" s="249"/>
      <c r="BY606" s="94"/>
      <c r="BZ606" s="94"/>
      <c r="CA606" s="108"/>
      <c r="CB606" s="236" t="s">
        <v>293</v>
      </c>
      <c r="CC606" s="94"/>
      <c r="CD606" s="268" t="s">
        <v>293</v>
      </c>
      <c r="CE606" s="237">
        <v>44823</v>
      </c>
      <c r="CF606" s="396" t="s">
        <v>6281</v>
      </c>
      <c r="CG606" s="396" t="s">
        <v>328</v>
      </c>
      <c r="CH606" s="396" t="s">
        <v>328</v>
      </c>
      <c r="CI606" s="234">
        <v>0</v>
      </c>
      <c r="CJ606" s="235" t="str">
        <f t="shared" si="86"/>
        <v>SIN AVANCE</v>
      </c>
      <c r="CK606" s="223">
        <f t="shared" si="82"/>
        <v>215</v>
      </c>
      <c r="CL606" s="221" t="str">
        <f t="shared" si="83"/>
        <v>CON TIEMPO</v>
      </c>
      <c r="CM606" s="443">
        <v>44881</v>
      </c>
      <c r="CN606" s="82" t="s">
        <v>6730</v>
      </c>
      <c r="CO606" s="82" t="s">
        <v>1333</v>
      </c>
      <c r="CP606" s="106">
        <v>0</v>
      </c>
      <c r="CQ606" s="236" t="s">
        <v>293</v>
      </c>
      <c r="CR606" s="94"/>
      <c r="CS606" s="443">
        <v>44963</v>
      </c>
      <c r="CT606" s="65" t="s">
        <v>7003</v>
      </c>
      <c r="CU606" s="33" t="s">
        <v>7004</v>
      </c>
      <c r="CV606" s="238" t="s">
        <v>7002</v>
      </c>
      <c r="CW606" s="21" t="s">
        <v>7005</v>
      </c>
      <c r="CX606" s="235" t="str">
        <f t="shared" si="87"/>
        <v>ERROR</v>
      </c>
      <c r="CY606" s="223">
        <f t="shared" si="88"/>
        <v>215</v>
      </c>
      <c r="CZ606" s="221" t="str">
        <f t="shared" si="89"/>
        <v>POR VENCER</v>
      </c>
      <c r="DA606" s="239">
        <v>44971</v>
      </c>
      <c r="DB606" s="82" t="s">
        <v>7006</v>
      </c>
      <c r="DC606" s="82" t="s">
        <v>3411</v>
      </c>
      <c r="DD606" s="852">
        <v>0.875</v>
      </c>
      <c r="DE606" s="97" t="s">
        <v>387</v>
      </c>
      <c r="DF606" s="94"/>
    </row>
    <row r="607" spans="1:110" s="141" customFormat="1" ht="150.75" hidden="1" customHeight="1">
      <c r="A607" s="252">
        <v>601</v>
      </c>
      <c r="B607" s="253" t="s">
        <v>75</v>
      </c>
      <c r="C607" s="273" t="s">
        <v>6461</v>
      </c>
      <c r="D607" s="213" t="s">
        <v>341</v>
      </c>
      <c r="E607" s="341"/>
      <c r="F607" s="255" t="s">
        <v>75</v>
      </c>
      <c r="G607" s="343" t="s">
        <v>593</v>
      </c>
      <c r="H607" s="213" t="s">
        <v>341</v>
      </c>
      <c r="I607" s="61" t="s">
        <v>857</v>
      </c>
      <c r="J607" s="287" t="s">
        <v>857</v>
      </c>
      <c r="K607" s="395" t="s">
        <v>638</v>
      </c>
      <c r="L607" s="395" t="s">
        <v>639</v>
      </c>
      <c r="M607" s="288" t="s">
        <v>660</v>
      </c>
      <c r="N607" s="395" t="s">
        <v>661</v>
      </c>
      <c r="O607" s="213" t="s">
        <v>75</v>
      </c>
      <c r="P607" s="213" t="s">
        <v>930</v>
      </c>
      <c r="Q607" s="213" t="s">
        <v>482</v>
      </c>
      <c r="R607" s="213" t="s">
        <v>6719</v>
      </c>
      <c r="S607" s="213" t="s">
        <v>7007</v>
      </c>
      <c r="T607" s="371">
        <v>36</v>
      </c>
      <c r="U607" s="735" t="s">
        <v>6721</v>
      </c>
      <c r="V607" s="841" t="s">
        <v>6722</v>
      </c>
      <c r="W607" s="213" t="s">
        <v>7008</v>
      </c>
      <c r="X607" s="60" t="s">
        <v>7009</v>
      </c>
      <c r="Y607" s="275" t="s">
        <v>7010</v>
      </c>
      <c r="Z607" s="61" t="s">
        <v>7011</v>
      </c>
      <c r="AA607" s="371">
        <v>1</v>
      </c>
      <c r="AB607" s="273" t="s">
        <v>7012</v>
      </c>
      <c r="AC607" s="61" t="s">
        <v>7013</v>
      </c>
      <c r="AD607" s="737">
        <v>1</v>
      </c>
      <c r="AE607" s="373" t="s">
        <v>7014</v>
      </c>
      <c r="AF607" s="374">
        <v>44805</v>
      </c>
      <c r="AG607" s="374">
        <v>45168</v>
      </c>
      <c r="AH607" s="257"/>
      <c r="AI607" s="213" t="s">
        <v>309</v>
      </c>
      <c r="AJ607" s="213" t="s">
        <v>309</v>
      </c>
      <c r="AK607" s="213">
        <f t="shared" si="85"/>
        <v>457</v>
      </c>
      <c r="AL607" s="278"/>
      <c r="AM607" s="316"/>
      <c r="AN607" s="316"/>
      <c r="AO607" s="316"/>
      <c r="AP607" s="317"/>
      <c r="AQ607" s="213"/>
      <c r="AR607" s="223"/>
      <c r="AS607" s="279"/>
      <c r="AT607" s="262"/>
      <c r="AU607" s="279"/>
      <c r="AV607" s="221"/>
      <c r="AW607" s="317"/>
      <c r="AX607" s="317"/>
      <c r="AY607" s="279"/>
      <c r="AZ607" s="221"/>
      <c r="BA607" s="225"/>
      <c r="BB607" s="267"/>
      <c r="BC607" s="267"/>
      <c r="BD607" s="267"/>
      <c r="BE607" s="267"/>
      <c r="BF607" s="267"/>
      <c r="BG607" s="213"/>
      <c r="BH607" s="223"/>
      <c r="BI607" s="221"/>
      <c r="BJ607" s="267"/>
      <c r="BK607" s="267"/>
      <c r="BL607" s="267"/>
      <c r="BM607" s="267"/>
      <c r="BN607" s="221"/>
      <c r="BO607" s="267"/>
      <c r="BP607" s="268"/>
      <c r="BQ607" s="62"/>
      <c r="BR607" s="269"/>
      <c r="BS607" s="233"/>
      <c r="BT607" s="234"/>
      <c r="BU607" s="235"/>
      <c r="BV607" s="223"/>
      <c r="BW607" s="221"/>
      <c r="BX607" s="249"/>
      <c r="BY607" s="94"/>
      <c r="BZ607" s="94"/>
      <c r="CA607" s="108"/>
      <c r="CB607" s="236" t="s">
        <v>293</v>
      </c>
      <c r="CC607" s="94"/>
      <c r="CD607" s="268" t="s">
        <v>293</v>
      </c>
      <c r="CE607" s="237">
        <v>44823</v>
      </c>
      <c r="CF607" s="396" t="s">
        <v>6281</v>
      </c>
      <c r="CG607" s="396" t="s">
        <v>328</v>
      </c>
      <c r="CH607" s="396" t="s">
        <v>328</v>
      </c>
      <c r="CI607" s="234">
        <v>0</v>
      </c>
      <c r="CJ607" s="235" t="str">
        <f t="shared" si="86"/>
        <v>SIN AVANCE</v>
      </c>
      <c r="CK607" s="223">
        <f t="shared" si="82"/>
        <v>457</v>
      </c>
      <c r="CL607" s="221" t="str">
        <f t="shared" si="83"/>
        <v>CON TIEMPO</v>
      </c>
      <c r="CM607" s="443">
        <v>44881</v>
      </c>
      <c r="CN607" s="82" t="s">
        <v>6730</v>
      </c>
      <c r="CO607" s="82" t="s">
        <v>1333</v>
      </c>
      <c r="CP607" s="106">
        <v>0</v>
      </c>
      <c r="CQ607" s="236" t="s">
        <v>293</v>
      </c>
      <c r="CR607" s="94"/>
      <c r="CS607" s="443">
        <v>44963</v>
      </c>
      <c r="CT607" s="29" t="s">
        <v>6762</v>
      </c>
      <c r="CU607" s="850"/>
      <c r="CV607" s="238" t="s">
        <v>7014</v>
      </c>
      <c r="CW607" s="21">
        <v>0</v>
      </c>
      <c r="CX607" s="235" t="str">
        <f t="shared" si="87"/>
        <v>SIN AVANCE</v>
      </c>
      <c r="CY607" s="223">
        <f t="shared" si="88"/>
        <v>457</v>
      </c>
      <c r="CZ607" s="221" t="str">
        <f t="shared" si="89"/>
        <v>POR VENCER</v>
      </c>
      <c r="DA607" s="239">
        <v>44971</v>
      </c>
      <c r="DB607" s="82" t="s">
        <v>6744</v>
      </c>
      <c r="DC607" s="82" t="s">
        <v>3411</v>
      </c>
      <c r="DD607" s="107">
        <v>0</v>
      </c>
      <c r="DE607" s="444" t="s">
        <v>293</v>
      </c>
      <c r="DF607" s="94"/>
    </row>
    <row r="608" spans="1:110" ht="118.5" hidden="1" customHeight="1">
      <c r="A608" s="212">
        <v>602</v>
      </c>
      <c r="B608" s="215" t="s">
        <v>75</v>
      </c>
      <c r="C608" s="273" t="s">
        <v>6461</v>
      </c>
      <c r="D608" s="213" t="s">
        <v>341</v>
      </c>
      <c r="E608" s="800"/>
      <c r="F608" s="343" t="s">
        <v>662</v>
      </c>
      <c r="G608" s="343" t="s">
        <v>593</v>
      </c>
      <c r="H608" s="213" t="s">
        <v>341</v>
      </c>
      <c r="I608" s="343" t="s">
        <v>662</v>
      </c>
      <c r="J608" s="288" t="s">
        <v>663</v>
      </c>
      <c r="K608" s="288" t="s">
        <v>638</v>
      </c>
      <c r="L608" s="288" t="s">
        <v>639</v>
      </c>
      <c r="M608" s="288" t="s">
        <v>664</v>
      </c>
      <c r="N608" s="288" t="s">
        <v>665</v>
      </c>
      <c r="O608" s="213" t="s">
        <v>75</v>
      </c>
      <c r="P608" s="213" t="s">
        <v>7015</v>
      </c>
      <c r="Q608" s="213" t="s">
        <v>666</v>
      </c>
      <c r="R608" s="213" t="s">
        <v>6719</v>
      </c>
      <c r="S608" s="213" t="s">
        <v>7016</v>
      </c>
      <c r="T608" s="273">
        <v>37</v>
      </c>
      <c r="U608" s="735" t="s">
        <v>6721</v>
      </c>
      <c r="V608" s="841" t="s">
        <v>6722</v>
      </c>
      <c r="W608" s="213" t="s">
        <v>7017</v>
      </c>
      <c r="X608" s="61" t="s">
        <v>7018</v>
      </c>
      <c r="Y608" s="275" t="s">
        <v>7019</v>
      </c>
      <c r="Z608" s="61" t="s">
        <v>7020</v>
      </c>
      <c r="AA608" s="273">
        <v>1</v>
      </c>
      <c r="AB608" s="273" t="s">
        <v>7021</v>
      </c>
      <c r="AC608" s="273" t="s">
        <v>7022</v>
      </c>
      <c r="AD608" s="737">
        <v>1</v>
      </c>
      <c r="AE608" s="373" t="s">
        <v>7023</v>
      </c>
      <c r="AF608" s="844">
        <v>44805</v>
      </c>
      <c r="AG608" s="844">
        <v>45168</v>
      </c>
      <c r="AH608" s="221"/>
      <c r="AI608" s="213" t="s">
        <v>309</v>
      </c>
      <c r="AJ608" s="213" t="s">
        <v>309</v>
      </c>
      <c r="AK608" s="213">
        <f t="shared" si="85"/>
        <v>457</v>
      </c>
      <c r="AL608" s="278"/>
      <c r="AM608" s="279"/>
      <c r="AN608" s="279"/>
      <c r="AO608" s="279"/>
      <c r="AP608" s="227"/>
      <c r="AQ608" s="213"/>
      <c r="AR608" s="223"/>
      <c r="AS608" s="279"/>
      <c r="AT608" s="220"/>
      <c r="AU608" s="279"/>
      <c r="AV608" s="221"/>
      <c r="AW608" s="227"/>
      <c r="AX608" s="227"/>
      <c r="AY608" s="279"/>
      <c r="AZ608" s="221"/>
      <c r="BA608" s="225"/>
      <c r="BB608" s="36"/>
      <c r="BC608" s="36"/>
      <c r="BD608" s="36"/>
      <c r="BE608" s="36"/>
      <c r="BF608" s="36"/>
      <c r="BG608" s="213"/>
      <c r="BH608" s="223"/>
      <c r="BI608" s="221"/>
      <c r="BJ608" s="36"/>
      <c r="BK608" s="36"/>
      <c r="BL608" s="36"/>
      <c r="BM608" s="36"/>
      <c r="BN608" s="221"/>
      <c r="BO608" s="36"/>
      <c r="BP608" s="231"/>
      <c r="BQ608" s="62"/>
      <c r="BR608" s="232"/>
      <c r="BS608" s="233"/>
      <c r="BT608" s="234"/>
      <c r="BU608" s="235"/>
      <c r="BV608" s="223"/>
      <c r="BW608" s="221"/>
      <c r="BX608" s="140"/>
      <c r="BY608" s="70"/>
      <c r="BZ608" s="70"/>
      <c r="CA608" s="116"/>
      <c r="CB608" s="236" t="s">
        <v>293</v>
      </c>
      <c r="CC608" s="70"/>
      <c r="CD608" s="231" t="s">
        <v>293</v>
      </c>
      <c r="CE608" s="237">
        <v>44823</v>
      </c>
      <c r="CF608" s="233" t="s">
        <v>6281</v>
      </c>
      <c r="CG608" s="233" t="s">
        <v>6281</v>
      </c>
      <c r="CH608" s="233" t="s">
        <v>6281</v>
      </c>
      <c r="CI608" s="234">
        <v>0</v>
      </c>
      <c r="CJ608" s="235" t="str">
        <f t="shared" si="86"/>
        <v>SIN AVANCE</v>
      </c>
      <c r="CK608" s="223">
        <f t="shared" si="82"/>
        <v>457</v>
      </c>
      <c r="CL608" s="221" t="str">
        <f t="shared" si="83"/>
        <v>CON TIEMPO</v>
      </c>
      <c r="CM608" s="239">
        <v>44883</v>
      </c>
      <c r="CN608" s="82" t="s">
        <v>7024</v>
      </c>
      <c r="CO608" s="82" t="s">
        <v>727</v>
      </c>
      <c r="CP608" s="107"/>
      <c r="CQ608" s="236" t="s">
        <v>293</v>
      </c>
      <c r="CR608" s="70"/>
      <c r="CS608" s="140">
        <v>44963</v>
      </c>
      <c r="CT608" s="26" t="s">
        <v>7025</v>
      </c>
      <c r="CU608" s="26"/>
      <c r="CV608" s="386" t="s">
        <v>7023</v>
      </c>
      <c r="CW608" s="122">
        <v>0</v>
      </c>
      <c r="CX608" s="235" t="str">
        <f t="shared" si="87"/>
        <v>SIN AVANCE</v>
      </c>
      <c r="CY608" s="223">
        <f t="shared" si="88"/>
        <v>457</v>
      </c>
      <c r="CZ608" s="221" t="str">
        <f t="shared" si="89"/>
        <v>POR VENCER</v>
      </c>
      <c r="DA608" s="542">
        <v>44972</v>
      </c>
      <c r="DB608" s="87" t="s">
        <v>7026</v>
      </c>
      <c r="DC608" s="86" t="s">
        <v>1747</v>
      </c>
      <c r="DD608" s="138">
        <v>0</v>
      </c>
      <c r="DE608" s="444" t="s">
        <v>293</v>
      </c>
      <c r="DF608" s="70"/>
    </row>
    <row r="609" spans="1:110" ht="57" hidden="1" customHeight="1">
      <c r="A609" s="212">
        <v>603</v>
      </c>
      <c r="B609" s="215" t="s">
        <v>75</v>
      </c>
      <c r="C609" s="273" t="s">
        <v>6461</v>
      </c>
      <c r="D609" s="213" t="s">
        <v>341</v>
      </c>
      <c r="E609" s="800"/>
      <c r="F609" s="343" t="s">
        <v>662</v>
      </c>
      <c r="G609" s="343" t="s">
        <v>593</v>
      </c>
      <c r="H609" s="213" t="s">
        <v>341</v>
      </c>
      <c r="I609" s="343" t="s">
        <v>662</v>
      </c>
      <c r="J609" s="288" t="s">
        <v>663</v>
      </c>
      <c r="K609" s="288" t="s">
        <v>638</v>
      </c>
      <c r="L609" s="288" t="s">
        <v>639</v>
      </c>
      <c r="M609" s="288" t="s">
        <v>664</v>
      </c>
      <c r="N609" s="288" t="s">
        <v>665</v>
      </c>
      <c r="O609" s="213" t="s">
        <v>75</v>
      </c>
      <c r="P609" s="386" t="s">
        <v>7015</v>
      </c>
      <c r="Q609" s="213" t="s">
        <v>666</v>
      </c>
      <c r="R609" s="213" t="s">
        <v>6719</v>
      </c>
      <c r="S609" s="213" t="s">
        <v>7027</v>
      </c>
      <c r="T609" s="273">
        <v>38</v>
      </c>
      <c r="U609" s="735" t="s">
        <v>6721</v>
      </c>
      <c r="V609" s="841" t="s">
        <v>6722</v>
      </c>
      <c r="W609" s="213" t="s">
        <v>7017</v>
      </c>
      <c r="X609" s="61" t="s">
        <v>7018</v>
      </c>
      <c r="Y609" s="275" t="s">
        <v>7019</v>
      </c>
      <c r="Z609" s="61" t="s">
        <v>7028</v>
      </c>
      <c r="AA609" s="273">
        <v>2</v>
      </c>
      <c r="AB609" s="273" t="s">
        <v>7029</v>
      </c>
      <c r="AC609" s="273" t="s">
        <v>7030</v>
      </c>
      <c r="AD609" s="737">
        <v>1</v>
      </c>
      <c r="AE609" s="373" t="s">
        <v>7031</v>
      </c>
      <c r="AF609" s="844">
        <v>44805</v>
      </c>
      <c r="AG609" s="844">
        <v>44895</v>
      </c>
      <c r="AH609" s="221"/>
      <c r="AI609" s="213" t="s">
        <v>309</v>
      </c>
      <c r="AJ609" s="213" t="s">
        <v>309</v>
      </c>
      <c r="AK609" s="213">
        <f t="shared" si="85"/>
        <v>184</v>
      </c>
      <c r="AL609" s="278"/>
      <c r="AM609" s="279"/>
      <c r="AN609" s="279"/>
      <c r="AO609" s="279"/>
      <c r="AP609" s="227"/>
      <c r="AQ609" s="213"/>
      <c r="AR609" s="223"/>
      <c r="AS609" s="279"/>
      <c r="AT609" s="220"/>
      <c r="AU609" s="279"/>
      <c r="AV609" s="221"/>
      <c r="AW609" s="227"/>
      <c r="AX609" s="227"/>
      <c r="AY609" s="279"/>
      <c r="AZ609" s="221"/>
      <c r="BA609" s="225"/>
      <c r="BB609" s="36"/>
      <c r="BC609" s="36"/>
      <c r="BD609" s="36"/>
      <c r="BE609" s="36"/>
      <c r="BF609" s="36"/>
      <c r="BG609" s="213"/>
      <c r="BH609" s="223"/>
      <c r="BI609" s="221"/>
      <c r="BJ609" s="36"/>
      <c r="BK609" s="36"/>
      <c r="BL609" s="36"/>
      <c r="BM609" s="36"/>
      <c r="BN609" s="221"/>
      <c r="BO609" s="36"/>
      <c r="BP609" s="231"/>
      <c r="BQ609" s="62"/>
      <c r="BR609" s="232"/>
      <c r="BS609" s="233"/>
      <c r="BT609" s="234"/>
      <c r="BU609" s="235"/>
      <c r="BV609" s="223"/>
      <c r="BW609" s="221"/>
      <c r="BX609" s="140"/>
      <c r="BY609" s="70"/>
      <c r="BZ609" s="70"/>
      <c r="CA609" s="116"/>
      <c r="CB609" s="236" t="s">
        <v>293</v>
      </c>
      <c r="CC609" s="70"/>
      <c r="CD609" s="231" t="s">
        <v>293</v>
      </c>
      <c r="CE609" s="237">
        <v>44823</v>
      </c>
      <c r="CF609" s="233" t="s">
        <v>6281</v>
      </c>
      <c r="CG609" s="233" t="s">
        <v>6281</v>
      </c>
      <c r="CH609" s="233" t="s">
        <v>6281</v>
      </c>
      <c r="CI609" s="234">
        <v>0</v>
      </c>
      <c r="CJ609" s="235" t="str">
        <f t="shared" si="86"/>
        <v>SIN AVANCE</v>
      </c>
      <c r="CK609" s="223">
        <f t="shared" si="82"/>
        <v>184</v>
      </c>
      <c r="CL609" s="221" t="str">
        <f t="shared" si="83"/>
        <v>CON TIEMPO</v>
      </c>
      <c r="CM609" s="239">
        <v>44883</v>
      </c>
      <c r="CN609" s="82" t="s">
        <v>6515</v>
      </c>
      <c r="CO609" s="82" t="s">
        <v>727</v>
      </c>
      <c r="CP609" s="107"/>
      <c r="CQ609" s="236" t="s">
        <v>293</v>
      </c>
      <c r="CR609" s="70"/>
      <c r="CS609" s="140">
        <v>44963</v>
      </c>
      <c r="CT609" s="64" t="s">
        <v>7032</v>
      </c>
      <c r="CU609" s="26"/>
      <c r="CV609" s="386" t="s">
        <v>7031</v>
      </c>
      <c r="CW609" s="122">
        <v>0</v>
      </c>
      <c r="CX609" s="235" t="str">
        <f t="shared" si="87"/>
        <v>SIN AVANCE</v>
      </c>
      <c r="CY609" s="223">
        <f t="shared" si="88"/>
        <v>184</v>
      </c>
      <c r="CZ609" s="221" t="str">
        <f t="shared" si="89"/>
        <v>POR VENCER</v>
      </c>
      <c r="DA609" s="542">
        <v>44972</v>
      </c>
      <c r="DB609" s="87" t="s">
        <v>4998</v>
      </c>
      <c r="DC609" s="86" t="s">
        <v>1747</v>
      </c>
      <c r="DD609" s="130">
        <v>0</v>
      </c>
      <c r="DE609" s="97" t="s">
        <v>387</v>
      </c>
      <c r="DF609" s="70"/>
    </row>
    <row r="610" spans="1:110" s="141" customFormat="1" ht="146.25" hidden="1" customHeight="1">
      <c r="A610" s="252">
        <v>604</v>
      </c>
      <c r="B610" s="253" t="s">
        <v>75</v>
      </c>
      <c r="C610" s="273" t="s">
        <v>6461</v>
      </c>
      <c r="D610" s="213" t="s">
        <v>341</v>
      </c>
      <c r="E610" s="341"/>
      <c r="F610" s="255" t="s">
        <v>75</v>
      </c>
      <c r="G610" s="343" t="s">
        <v>593</v>
      </c>
      <c r="H610" s="213" t="s">
        <v>341</v>
      </c>
      <c r="I610" s="61" t="s">
        <v>857</v>
      </c>
      <c r="J610" s="287" t="s">
        <v>857</v>
      </c>
      <c r="K610" s="395" t="s">
        <v>638</v>
      </c>
      <c r="L610" s="395" t="s">
        <v>639</v>
      </c>
      <c r="M610" s="288" t="s">
        <v>660</v>
      </c>
      <c r="N610" s="395" t="s">
        <v>661</v>
      </c>
      <c r="O610" s="213" t="s">
        <v>75</v>
      </c>
      <c r="P610" s="213" t="s">
        <v>930</v>
      </c>
      <c r="Q610" s="213" t="s">
        <v>482</v>
      </c>
      <c r="R610" s="213" t="s">
        <v>6719</v>
      </c>
      <c r="S610" s="213" t="s">
        <v>7033</v>
      </c>
      <c r="T610" s="371">
        <v>39</v>
      </c>
      <c r="U610" s="735" t="s">
        <v>6721</v>
      </c>
      <c r="V610" s="841" t="s">
        <v>6722</v>
      </c>
      <c r="W610" s="213" t="s">
        <v>7034</v>
      </c>
      <c r="X610" s="61" t="s">
        <v>7035</v>
      </c>
      <c r="Y610" s="275" t="s">
        <v>7036</v>
      </c>
      <c r="Z610" s="61" t="s">
        <v>7037</v>
      </c>
      <c r="AA610" s="371">
        <v>1</v>
      </c>
      <c r="AB610" s="273" t="s">
        <v>7029</v>
      </c>
      <c r="AC610" s="273" t="s">
        <v>7038</v>
      </c>
      <c r="AD610" s="737">
        <v>1</v>
      </c>
      <c r="AE610" s="373" t="s">
        <v>7039</v>
      </c>
      <c r="AF610" s="374">
        <v>44805</v>
      </c>
      <c r="AG610" s="374">
        <v>44895</v>
      </c>
      <c r="AH610" s="257"/>
      <c r="AI610" s="213" t="s">
        <v>309</v>
      </c>
      <c r="AJ610" s="213" t="s">
        <v>309</v>
      </c>
      <c r="AK610" s="213">
        <f t="shared" si="85"/>
        <v>184</v>
      </c>
      <c r="AL610" s="278"/>
      <c r="AM610" s="316"/>
      <c r="AN610" s="316"/>
      <c r="AO610" s="316"/>
      <c r="AP610" s="317"/>
      <c r="AQ610" s="213"/>
      <c r="AR610" s="223"/>
      <c r="AS610" s="279"/>
      <c r="AT610" s="262"/>
      <c r="AU610" s="279"/>
      <c r="AV610" s="221"/>
      <c r="AW610" s="317"/>
      <c r="AX610" s="317"/>
      <c r="AY610" s="279"/>
      <c r="AZ610" s="221"/>
      <c r="BA610" s="225"/>
      <c r="BB610" s="267"/>
      <c r="BC610" s="267"/>
      <c r="BD610" s="267"/>
      <c r="BE610" s="267"/>
      <c r="BF610" s="267"/>
      <c r="BG610" s="213"/>
      <c r="BH610" s="223"/>
      <c r="BI610" s="221"/>
      <c r="BJ610" s="267"/>
      <c r="BK610" s="267"/>
      <c r="BL610" s="267"/>
      <c r="BM610" s="267"/>
      <c r="BN610" s="221"/>
      <c r="BO610" s="267"/>
      <c r="BP610" s="268"/>
      <c r="BQ610" s="62"/>
      <c r="BR610" s="269"/>
      <c r="BS610" s="233"/>
      <c r="BT610" s="234"/>
      <c r="BU610" s="235"/>
      <c r="BV610" s="223"/>
      <c r="BW610" s="221"/>
      <c r="BX610" s="249"/>
      <c r="BY610" s="94"/>
      <c r="BZ610" s="94"/>
      <c r="CA610" s="108"/>
      <c r="CB610" s="236" t="s">
        <v>293</v>
      </c>
      <c r="CC610" s="94"/>
      <c r="CD610" s="268" t="s">
        <v>293</v>
      </c>
      <c r="CE610" s="237">
        <v>44823</v>
      </c>
      <c r="CF610" s="396" t="s">
        <v>6281</v>
      </c>
      <c r="CG610" s="396" t="s">
        <v>328</v>
      </c>
      <c r="CH610" s="396" t="s">
        <v>328</v>
      </c>
      <c r="CI610" s="234">
        <v>0</v>
      </c>
      <c r="CJ610" s="235" t="str">
        <f t="shared" si="86"/>
        <v>SIN AVANCE</v>
      </c>
      <c r="CK610" s="223">
        <f t="shared" si="82"/>
        <v>184</v>
      </c>
      <c r="CL610" s="221" t="str">
        <f t="shared" si="83"/>
        <v>CON TIEMPO</v>
      </c>
      <c r="CM610" s="443">
        <v>44881</v>
      </c>
      <c r="CN610" s="82" t="s">
        <v>6730</v>
      </c>
      <c r="CO610" s="82" t="s">
        <v>1333</v>
      </c>
      <c r="CP610" s="106">
        <v>0</v>
      </c>
      <c r="CQ610" s="236" t="s">
        <v>293</v>
      </c>
      <c r="CR610" s="94"/>
      <c r="CS610" s="443">
        <v>44963</v>
      </c>
      <c r="CT610" s="65" t="s">
        <v>7040</v>
      </c>
      <c r="CU610" s="33" t="s">
        <v>7041</v>
      </c>
      <c r="CV610" s="295"/>
      <c r="CW610" s="21">
        <v>1</v>
      </c>
      <c r="CX610" s="235" t="str">
        <f t="shared" si="87"/>
        <v>CUMPLIMIENTO TOTAL</v>
      </c>
      <c r="CY610" s="223">
        <f t="shared" si="88"/>
        <v>184</v>
      </c>
      <c r="CZ610" s="221" t="str">
        <f t="shared" si="89"/>
        <v>POR VENCER</v>
      </c>
      <c r="DA610" s="239">
        <v>44971</v>
      </c>
      <c r="DB610" s="82" t="s">
        <v>7042</v>
      </c>
      <c r="DC610" s="82" t="s">
        <v>3411</v>
      </c>
      <c r="DD610" s="107">
        <v>1</v>
      </c>
      <c r="DE610" s="97" t="s">
        <v>294</v>
      </c>
      <c r="DF610" s="82"/>
    </row>
    <row r="611" spans="1:110" s="141" customFormat="1" ht="88.5" hidden="1" customHeight="1">
      <c r="A611" s="252">
        <v>605</v>
      </c>
      <c r="B611" s="253" t="s">
        <v>75</v>
      </c>
      <c r="C611" s="273" t="s">
        <v>6461</v>
      </c>
      <c r="D611" s="213" t="s">
        <v>341</v>
      </c>
      <c r="E611" s="341"/>
      <c r="F611" s="255" t="s">
        <v>75</v>
      </c>
      <c r="G611" s="343" t="s">
        <v>593</v>
      </c>
      <c r="H611" s="213" t="s">
        <v>341</v>
      </c>
      <c r="I611" s="61" t="s">
        <v>857</v>
      </c>
      <c r="J611" s="287" t="s">
        <v>857</v>
      </c>
      <c r="K611" s="395" t="s">
        <v>638</v>
      </c>
      <c r="L611" s="395" t="s">
        <v>639</v>
      </c>
      <c r="M611" s="288" t="s">
        <v>660</v>
      </c>
      <c r="N611" s="395" t="s">
        <v>661</v>
      </c>
      <c r="O611" s="213" t="s">
        <v>75</v>
      </c>
      <c r="P611" s="213" t="s">
        <v>7043</v>
      </c>
      <c r="Q611" s="213" t="s">
        <v>482</v>
      </c>
      <c r="R611" s="213" t="s">
        <v>6719</v>
      </c>
      <c r="S611" s="213" t="s">
        <v>7044</v>
      </c>
      <c r="T611" s="371">
        <v>40</v>
      </c>
      <c r="U611" s="735" t="s">
        <v>6721</v>
      </c>
      <c r="V611" s="841" t="s">
        <v>6722</v>
      </c>
      <c r="W611" s="213" t="s">
        <v>7045</v>
      </c>
      <c r="X611" s="61" t="s">
        <v>7046</v>
      </c>
      <c r="Y611" s="275" t="s">
        <v>7047</v>
      </c>
      <c r="Z611" s="61" t="s">
        <v>6846</v>
      </c>
      <c r="AA611" s="371">
        <v>1</v>
      </c>
      <c r="AB611" s="273" t="s">
        <v>6847</v>
      </c>
      <c r="AC611" s="346" t="s">
        <v>6848</v>
      </c>
      <c r="AD611" s="737">
        <v>1</v>
      </c>
      <c r="AE611" s="373" t="s">
        <v>7048</v>
      </c>
      <c r="AF611" s="374">
        <v>44805</v>
      </c>
      <c r="AG611" s="374">
        <v>44895</v>
      </c>
      <c r="AH611" s="257"/>
      <c r="AI611" s="213" t="s">
        <v>309</v>
      </c>
      <c r="AJ611" s="213" t="s">
        <v>309</v>
      </c>
      <c r="AK611" s="213">
        <f t="shared" si="85"/>
        <v>184</v>
      </c>
      <c r="AL611" s="278"/>
      <c r="AM611" s="316"/>
      <c r="AN611" s="316"/>
      <c r="AO611" s="316"/>
      <c r="AP611" s="317"/>
      <c r="AQ611" s="213"/>
      <c r="AR611" s="223"/>
      <c r="AS611" s="279"/>
      <c r="AT611" s="262"/>
      <c r="AU611" s="279"/>
      <c r="AV611" s="221"/>
      <c r="AW611" s="317"/>
      <c r="AX611" s="317"/>
      <c r="AY611" s="279"/>
      <c r="AZ611" s="221"/>
      <c r="BA611" s="225"/>
      <c r="BB611" s="267"/>
      <c r="BC611" s="267"/>
      <c r="BD611" s="267"/>
      <c r="BE611" s="267"/>
      <c r="BF611" s="267"/>
      <c r="BG611" s="213"/>
      <c r="BH611" s="223"/>
      <c r="BI611" s="221"/>
      <c r="BJ611" s="267"/>
      <c r="BK611" s="267"/>
      <c r="BL611" s="267"/>
      <c r="BM611" s="267"/>
      <c r="BN611" s="221"/>
      <c r="BO611" s="267"/>
      <c r="BP611" s="268"/>
      <c r="BQ611" s="62"/>
      <c r="BR611" s="269"/>
      <c r="BS611" s="233"/>
      <c r="BT611" s="234"/>
      <c r="BU611" s="235"/>
      <c r="BV611" s="223"/>
      <c r="BW611" s="221"/>
      <c r="BX611" s="249"/>
      <c r="BY611" s="94"/>
      <c r="BZ611" s="94"/>
      <c r="CA611" s="108"/>
      <c r="CB611" s="236" t="s">
        <v>293</v>
      </c>
      <c r="CC611" s="94"/>
      <c r="CD611" s="268" t="s">
        <v>293</v>
      </c>
      <c r="CE611" s="237">
        <v>44823</v>
      </c>
      <c r="CF611" s="396" t="s">
        <v>6281</v>
      </c>
      <c r="CG611" s="396" t="s">
        <v>328</v>
      </c>
      <c r="CH611" s="396" t="s">
        <v>328</v>
      </c>
      <c r="CI611" s="234">
        <v>0</v>
      </c>
      <c r="CJ611" s="235" t="str">
        <f t="shared" si="86"/>
        <v>SIN AVANCE</v>
      </c>
      <c r="CK611" s="223">
        <f t="shared" si="82"/>
        <v>184</v>
      </c>
      <c r="CL611" s="221" t="str">
        <f t="shared" si="83"/>
        <v>CON TIEMPO</v>
      </c>
      <c r="CM611" s="443">
        <v>44881</v>
      </c>
      <c r="CN611" s="82" t="s">
        <v>6730</v>
      </c>
      <c r="CO611" s="82" t="s">
        <v>1333</v>
      </c>
      <c r="CP611" s="106">
        <v>0</v>
      </c>
      <c r="CQ611" s="236" t="s">
        <v>293</v>
      </c>
      <c r="CR611" s="94"/>
      <c r="CS611" s="443">
        <v>44963</v>
      </c>
      <c r="CT611" s="29" t="s">
        <v>6762</v>
      </c>
      <c r="CU611" s="389"/>
      <c r="CV611" s="853" t="s">
        <v>7049</v>
      </c>
      <c r="CW611" s="21">
        <v>0</v>
      </c>
      <c r="CX611" s="235" t="str">
        <f t="shared" si="87"/>
        <v>SIN AVANCE</v>
      </c>
      <c r="CY611" s="223">
        <f t="shared" si="88"/>
        <v>184</v>
      </c>
      <c r="CZ611" s="221" t="str">
        <f t="shared" si="89"/>
        <v>POR VENCER</v>
      </c>
      <c r="DA611" s="239">
        <v>44971</v>
      </c>
      <c r="DB611" s="82" t="s">
        <v>6744</v>
      </c>
      <c r="DC611" s="82" t="s">
        <v>3411</v>
      </c>
      <c r="DD611" s="107">
        <v>0</v>
      </c>
      <c r="DE611" s="97" t="s">
        <v>387</v>
      </c>
      <c r="DF611" s="94"/>
    </row>
    <row r="612" spans="1:110" ht="54" hidden="1" customHeight="1">
      <c r="A612" s="252">
        <v>606</v>
      </c>
      <c r="B612" s="346" t="s">
        <v>6217</v>
      </c>
      <c r="C612" s="346" t="s">
        <v>6218</v>
      </c>
      <c r="D612" s="213" t="s">
        <v>6219</v>
      </c>
      <c r="E612" s="800"/>
      <c r="F612" s="348" t="s">
        <v>7096</v>
      </c>
      <c r="G612" s="351" t="s">
        <v>7050</v>
      </c>
      <c r="H612" s="213" t="s">
        <v>7051</v>
      </c>
      <c r="I612" s="351" t="s">
        <v>7050</v>
      </c>
      <c r="J612" s="348" t="s">
        <v>7052</v>
      </c>
      <c r="K612" s="348" t="s">
        <v>7050</v>
      </c>
      <c r="L612" s="348" t="s">
        <v>339</v>
      </c>
      <c r="M612" s="348" t="s">
        <v>328</v>
      </c>
      <c r="N612" s="348" t="s">
        <v>328</v>
      </c>
      <c r="O612" s="235" t="s">
        <v>63</v>
      </c>
      <c r="P612" s="213" t="s">
        <v>7053</v>
      </c>
      <c r="Q612" s="213"/>
      <c r="R612" s="273" t="s">
        <v>6223</v>
      </c>
      <c r="S612" s="235" t="s">
        <v>7054</v>
      </c>
      <c r="T612" s="355" t="s">
        <v>7055</v>
      </c>
      <c r="U612" s="735">
        <v>90</v>
      </c>
      <c r="V612" s="735">
        <v>2022</v>
      </c>
      <c r="W612" s="213" t="s">
        <v>7056</v>
      </c>
      <c r="X612" s="351" t="s">
        <v>7057</v>
      </c>
      <c r="Y612" s="854" t="s">
        <v>7058</v>
      </c>
      <c r="Z612" s="351" t="s">
        <v>7059</v>
      </c>
      <c r="AA612" s="355">
        <v>1</v>
      </c>
      <c r="AB612" s="348" t="s">
        <v>7060</v>
      </c>
      <c r="AC612" s="348" t="s">
        <v>7061</v>
      </c>
      <c r="AD612" s="519" t="s">
        <v>7062</v>
      </c>
      <c r="AE612" s="351" t="s">
        <v>7063</v>
      </c>
      <c r="AF612" s="855">
        <v>44835</v>
      </c>
      <c r="AG612" s="856">
        <v>44957</v>
      </c>
      <c r="AH612" s="856"/>
      <c r="AI612" s="213" t="s">
        <v>309</v>
      </c>
      <c r="AJ612" s="213" t="s">
        <v>309</v>
      </c>
      <c r="AK612" s="213">
        <f t="shared" si="85"/>
        <v>246</v>
      </c>
      <c r="AL612" s="278"/>
      <c r="AM612" s="279"/>
      <c r="AN612" s="279"/>
      <c r="AO612" s="279"/>
      <c r="AP612" s="227"/>
      <c r="AQ612" s="213"/>
      <c r="AR612" s="223"/>
      <c r="AS612" s="279"/>
      <c r="AT612" s="220"/>
      <c r="AU612" s="279"/>
      <c r="AV612" s="221"/>
      <c r="AW612" s="227"/>
      <c r="AX612" s="227"/>
      <c r="AY612" s="279"/>
      <c r="AZ612" s="221"/>
      <c r="BA612" s="225"/>
      <c r="BB612" s="36"/>
      <c r="BC612" s="36"/>
      <c r="BD612" s="36"/>
      <c r="BE612" s="36"/>
      <c r="BF612" s="36"/>
      <c r="BG612" s="213"/>
      <c r="BH612" s="223"/>
      <c r="BI612" s="221"/>
      <c r="BJ612" s="36"/>
      <c r="BK612" s="36"/>
      <c r="BL612" s="36"/>
      <c r="BM612" s="36"/>
      <c r="BN612" s="221"/>
      <c r="BO612" s="36"/>
      <c r="BP612" s="231"/>
      <c r="BQ612" s="857"/>
      <c r="BR612" s="857"/>
      <c r="BS612" s="857"/>
      <c r="BT612" s="857"/>
      <c r="BU612" s="857"/>
      <c r="BV612" s="857"/>
      <c r="BW612" s="857"/>
      <c r="BX612" s="857"/>
      <c r="BY612" s="857"/>
      <c r="BZ612" s="857"/>
      <c r="CA612" s="857"/>
      <c r="CB612" s="857"/>
      <c r="CC612" s="857"/>
      <c r="CD612" s="268" t="s">
        <v>293</v>
      </c>
      <c r="CE612" s="237">
        <v>44823</v>
      </c>
      <c r="CF612" s="396" t="s">
        <v>6281</v>
      </c>
      <c r="CG612" s="396" t="s">
        <v>328</v>
      </c>
      <c r="CH612" s="396" t="s">
        <v>328</v>
      </c>
      <c r="CI612" s="234">
        <v>0</v>
      </c>
      <c r="CJ612" s="235" t="str">
        <f t="shared" si="86"/>
        <v>SIN AVANCE</v>
      </c>
      <c r="CK612" s="223">
        <f t="shared" si="82"/>
        <v>246</v>
      </c>
      <c r="CL612" s="221" t="str">
        <f t="shared" si="83"/>
        <v>CON TIEMPO</v>
      </c>
      <c r="CM612" s="140"/>
      <c r="CN612" s="82"/>
      <c r="CO612" s="82"/>
      <c r="CP612" s="107">
        <v>0</v>
      </c>
      <c r="CQ612" s="236" t="s">
        <v>293</v>
      </c>
      <c r="CR612" s="70"/>
      <c r="CS612" s="858">
        <v>44963</v>
      </c>
      <c r="CT612" s="62" t="s">
        <v>7064</v>
      </c>
      <c r="CU612" s="62" t="s">
        <v>7065</v>
      </c>
      <c r="CV612" s="63"/>
      <c r="CW612" s="117">
        <v>1</v>
      </c>
      <c r="CX612" s="235" t="str">
        <f t="shared" si="87"/>
        <v>CUMPLIMIENTO TOTAL</v>
      </c>
      <c r="CY612" s="223">
        <f t="shared" si="88"/>
        <v>246</v>
      </c>
      <c r="CZ612" s="221" t="str">
        <f t="shared" si="89"/>
        <v>POR VENCER</v>
      </c>
      <c r="DA612" s="239">
        <v>44967</v>
      </c>
      <c r="DB612" s="82" t="s">
        <v>7066</v>
      </c>
      <c r="DC612" s="82" t="s">
        <v>3411</v>
      </c>
      <c r="DD612" s="107">
        <v>1</v>
      </c>
      <c r="DE612" s="97" t="s">
        <v>294</v>
      </c>
      <c r="DF612" s="82"/>
    </row>
    <row r="613" spans="1:110" ht="48.75" hidden="1" customHeight="1">
      <c r="A613" s="252">
        <v>607</v>
      </c>
      <c r="B613" s="346" t="s">
        <v>6217</v>
      </c>
      <c r="C613" s="346" t="s">
        <v>6218</v>
      </c>
      <c r="D613" s="213" t="s">
        <v>6219</v>
      </c>
      <c r="E613" s="800"/>
      <c r="F613" s="348" t="s">
        <v>7096</v>
      </c>
      <c r="G613" s="351" t="s">
        <v>7050</v>
      </c>
      <c r="H613" s="213" t="s">
        <v>7051</v>
      </c>
      <c r="I613" s="351" t="s">
        <v>7050</v>
      </c>
      <c r="J613" s="348" t="s">
        <v>7052</v>
      </c>
      <c r="K613" s="348" t="s">
        <v>7050</v>
      </c>
      <c r="L613" s="348" t="s">
        <v>339</v>
      </c>
      <c r="M613" s="348" t="s">
        <v>328</v>
      </c>
      <c r="N613" s="348" t="s">
        <v>328</v>
      </c>
      <c r="O613" s="235" t="s">
        <v>63</v>
      </c>
      <c r="P613" s="213" t="s">
        <v>7067</v>
      </c>
      <c r="Q613" s="213"/>
      <c r="R613" s="273" t="s">
        <v>6223</v>
      </c>
      <c r="S613" s="235" t="s">
        <v>7068</v>
      </c>
      <c r="T613" s="355" t="s">
        <v>7069</v>
      </c>
      <c r="U613" s="735">
        <v>90</v>
      </c>
      <c r="V613" s="735">
        <v>2022</v>
      </c>
      <c r="W613" s="213" t="s">
        <v>7070</v>
      </c>
      <c r="X613" s="351" t="s">
        <v>7071</v>
      </c>
      <c r="Y613" s="854" t="s">
        <v>7072</v>
      </c>
      <c r="Z613" s="351" t="s">
        <v>7073</v>
      </c>
      <c r="AA613" s="355">
        <v>1</v>
      </c>
      <c r="AB613" s="348" t="s">
        <v>7074</v>
      </c>
      <c r="AC613" s="348" t="s">
        <v>7075</v>
      </c>
      <c r="AD613" s="519" t="s">
        <v>7076</v>
      </c>
      <c r="AE613" s="351" t="s">
        <v>7077</v>
      </c>
      <c r="AF613" s="855">
        <v>44835</v>
      </c>
      <c r="AG613" s="856">
        <v>44985</v>
      </c>
      <c r="AH613" s="856"/>
      <c r="AI613" s="213" t="s">
        <v>309</v>
      </c>
      <c r="AJ613" s="213" t="s">
        <v>309</v>
      </c>
      <c r="AK613" s="213">
        <f t="shared" si="85"/>
        <v>274</v>
      </c>
      <c r="AL613" s="278"/>
      <c r="AM613" s="279"/>
      <c r="AN613" s="279"/>
      <c r="AO613" s="279"/>
      <c r="AP613" s="227"/>
      <c r="AQ613" s="213"/>
      <c r="AR613" s="223"/>
      <c r="AS613" s="279"/>
      <c r="AT613" s="220"/>
      <c r="AU613" s="279"/>
      <c r="AV613" s="221"/>
      <c r="AW613" s="227"/>
      <c r="AX613" s="227"/>
      <c r="AY613" s="279"/>
      <c r="AZ613" s="221"/>
      <c r="BA613" s="225"/>
      <c r="BB613" s="36"/>
      <c r="BC613" s="36"/>
      <c r="BD613" s="36"/>
      <c r="BE613" s="36"/>
      <c r="BF613" s="36"/>
      <c r="BG613" s="213"/>
      <c r="BH613" s="223"/>
      <c r="BI613" s="221"/>
      <c r="BJ613" s="36"/>
      <c r="BK613" s="36"/>
      <c r="BL613" s="36"/>
      <c r="BM613" s="36"/>
      <c r="BN613" s="221"/>
      <c r="BO613" s="36"/>
      <c r="BP613" s="231"/>
      <c r="BQ613" s="857"/>
      <c r="BR613" s="857"/>
      <c r="BS613" s="857"/>
      <c r="BT613" s="857"/>
      <c r="BU613" s="857"/>
      <c r="BV613" s="857"/>
      <c r="BW613" s="857"/>
      <c r="BX613" s="857"/>
      <c r="BY613" s="857"/>
      <c r="BZ613" s="857"/>
      <c r="CA613" s="857"/>
      <c r="CB613" s="857"/>
      <c r="CC613" s="857"/>
      <c r="CD613" s="268" t="s">
        <v>293</v>
      </c>
      <c r="CE613" s="237">
        <v>44823</v>
      </c>
      <c r="CF613" s="396" t="s">
        <v>6281</v>
      </c>
      <c r="CG613" s="396" t="s">
        <v>328</v>
      </c>
      <c r="CH613" s="396" t="s">
        <v>328</v>
      </c>
      <c r="CI613" s="234">
        <v>0</v>
      </c>
      <c r="CJ613" s="235" t="str">
        <f t="shared" si="86"/>
        <v>SIN AVANCE</v>
      </c>
      <c r="CK613" s="223">
        <f t="shared" si="82"/>
        <v>274</v>
      </c>
      <c r="CL613" s="221" t="str">
        <f t="shared" si="83"/>
        <v>CON TIEMPO</v>
      </c>
      <c r="CM613" s="140"/>
      <c r="CN613" s="351"/>
      <c r="CO613" s="70"/>
      <c r="CP613" s="107">
        <v>0</v>
      </c>
      <c r="CQ613" s="236" t="s">
        <v>293</v>
      </c>
      <c r="CR613" s="70"/>
      <c r="CS613" s="858">
        <v>44963</v>
      </c>
      <c r="CT613" s="62" t="s">
        <v>7078</v>
      </c>
      <c r="CU613" s="62" t="s">
        <v>7079</v>
      </c>
      <c r="CV613" s="233" t="s">
        <v>7080</v>
      </c>
      <c r="CW613" s="117">
        <v>0.5</v>
      </c>
      <c r="CX613" s="235" t="str">
        <f t="shared" si="87"/>
        <v>AVANCE PARCIAL</v>
      </c>
      <c r="CY613" s="223">
        <f t="shared" si="88"/>
        <v>274</v>
      </c>
      <c r="CZ613" s="221" t="str">
        <f t="shared" si="89"/>
        <v>POR VENCER</v>
      </c>
      <c r="DA613" s="239">
        <v>44967</v>
      </c>
      <c r="DB613" s="82" t="s">
        <v>7081</v>
      </c>
      <c r="DC613" s="82" t="s">
        <v>3411</v>
      </c>
      <c r="DD613" s="107">
        <v>0.5</v>
      </c>
      <c r="DE613" s="444" t="s">
        <v>293</v>
      </c>
      <c r="DF613" s="98"/>
    </row>
    <row r="614" spans="1:110" ht="39" hidden="1" customHeight="1">
      <c r="A614" s="252">
        <v>608</v>
      </c>
      <c r="B614" s="346" t="s">
        <v>6217</v>
      </c>
      <c r="C614" s="346" t="s">
        <v>6218</v>
      </c>
      <c r="D614" s="213" t="s">
        <v>6219</v>
      </c>
      <c r="E614" s="800"/>
      <c r="F614" s="348" t="s">
        <v>7096</v>
      </c>
      <c r="G614" s="351" t="s">
        <v>7050</v>
      </c>
      <c r="H614" s="213" t="s">
        <v>7051</v>
      </c>
      <c r="I614" s="351" t="s">
        <v>7050</v>
      </c>
      <c r="J614" s="348" t="s">
        <v>7052</v>
      </c>
      <c r="K614" s="348" t="s">
        <v>7050</v>
      </c>
      <c r="L614" s="348" t="s">
        <v>339</v>
      </c>
      <c r="M614" s="348" t="s">
        <v>328</v>
      </c>
      <c r="N614" s="348" t="s">
        <v>328</v>
      </c>
      <c r="O614" s="235" t="s">
        <v>596</v>
      </c>
      <c r="P614" s="213" t="s">
        <v>205</v>
      </c>
      <c r="Q614" s="213"/>
      <c r="R614" s="273" t="s">
        <v>6223</v>
      </c>
      <c r="S614" s="235" t="s">
        <v>7082</v>
      </c>
      <c r="T614" s="355" t="s">
        <v>7083</v>
      </c>
      <c r="U614" s="735">
        <v>90</v>
      </c>
      <c r="V614" s="735">
        <v>2022</v>
      </c>
      <c r="W614" s="213" t="s">
        <v>7084</v>
      </c>
      <c r="X614" s="351" t="s">
        <v>7085</v>
      </c>
      <c r="Y614" s="854" t="s">
        <v>7086</v>
      </c>
      <c r="Z614" s="351" t="s">
        <v>7087</v>
      </c>
      <c r="AA614" s="355">
        <v>1</v>
      </c>
      <c r="AB614" s="348" t="s">
        <v>7088</v>
      </c>
      <c r="AC614" s="348" t="s">
        <v>7089</v>
      </c>
      <c r="AD614" s="519" t="s">
        <v>7090</v>
      </c>
      <c r="AE614" s="351" t="s">
        <v>7091</v>
      </c>
      <c r="AF614" s="855">
        <v>44835</v>
      </c>
      <c r="AG614" s="856">
        <v>45046</v>
      </c>
      <c r="AH614" s="856"/>
      <c r="AI614" s="213" t="s">
        <v>309</v>
      </c>
      <c r="AJ614" s="213" t="s">
        <v>309</v>
      </c>
      <c r="AK614" s="213">
        <f t="shared" si="85"/>
        <v>335</v>
      </c>
      <c r="AL614" s="278"/>
      <c r="AM614" s="279"/>
      <c r="AN614" s="279"/>
      <c r="AO614" s="279"/>
      <c r="AP614" s="227"/>
      <c r="AQ614" s="213"/>
      <c r="AR614" s="223"/>
      <c r="AS614" s="279"/>
      <c r="AT614" s="220"/>
      <c r="AU614" s="279"/>
      <c r="AV614" s="221"/>
      <c r="AW614" s="227"/>
      <c r="AX614" s="227"/>
      <c r="AY614" s="279"/>
      <c r="AZ614" s="221"/>
      <c r="BA614" s="225"/>
      <c r="BB614" s="36"/>
      <c r="BC614" s="36"/>
      <c r="BD614" s="36"/>
      <c r="BE614" s="36"/>
      <c r="BF614" s="36"/>
      <c r="BG614" s="213"/>
      <c r="BH614" s="223"/>
      <c r="BI614" s="221"/>
      <c r="BJ614" s="36"/>
      <c r="BK614" s="36"/>
      <c r="BL614" s="36"/>
      <c r="BM614" s="36"/>
      <c r="BN614" s="221"/>
      <c r="BO614" s="36"/>
      <c r="BP614" s="231"/>
      <c r="BQ614" s="857"/>
      <c r="BR614" s="857"/>
      <c r="BS614" s="857"/>
      <c r="BT614" s="857"/>
      <c r="BU614" s="857"/>
      <c r="BV614" s="857"/>
      <c r="BW614" s="857"/>
      <c r="BX614" s="857"/>
      <c r="BY614" s="857"/>
      <c r="BZ614" s="857"/>
      <c r="CA614" s="857"/>
      <c r="CB614" s="857"/>
      <c r="CC614" s="857"/>
      <c r="CD614" s="268" t="s">
        <v>293</v>
      </c>
      <c r="CE614" s="237">
        <v>44823</v>
      </c>
      <c r="CF614" s="396" t="s">
        <v>6281</v>
      </c>
      <c r="CG614" s="396" t="s">
        <v>328</v>
      </c>
      <c r="CH614" s="396" t="s">
        <v>328</v>
      </c>
      <c r="CI614" s="234">
        <v>0</v>
      </c>
      <c r="CJ614" s="235" t="str">
        <f t="shared" si="86"/>
        <v>SIN AVANCE</v>
      </c>
      <c r="CK614" s="223">
        <f t="shared" si="82"/>
        <v>335</v>
      </c>
      <c r="CL614" s="221" t="str">
        <f t="shared" si="83"/>
        <v>CON TIEMPO</v>
      </c>
      <c r="CM614" s="140"/>
      <c r="CN614" s="70"/>
      <c r="CO614" s="70"/>
      <c r="CP614" s="107">
        <v>0</v>
      </c>
      <c r="CQ614" s="236" t="s">
        <v>293</v>
      </c>
      <c r="CR614" s="70"/>
      <c r="CS614" s="858">
        <v>44963</v>
      </c>
      <c r="CT614" s="62" t="s">
        <v>7092</v>
      </c>
      <c r="CU614" s="62" t="s">
        <v>7093</v>
      </c>
      <c r="CV614" s="233" t="s">
        <v>7094</v>
      </c>
      <c r="CW614" s="117">
        <v>0</v>
      </c>
      <c r="CX614" s="235" t="str">
        <f t="shared" si="87"/>
        <v>SIN AVANCE</v>
      </c>
      <c r="CY614" s="223">
        <f t="shared" si="88"/>
        <v>335</v>
      </c>
      <c r="CZ614" s="221" t="str">
        <f t="shared" si="89"/>
        <v>POR VENCER</v>
      </c>
      <c r="DA614" s="239">
        <v>44967</v>
      </c>
      <c r="DB614" s="82" t="s">
        <v>7095</v>
      </c>
      <c r="DC614" s="82" t="s">
        <v>3411</v>
      </c>
      <c r="DD614" s="107">
        <v>0.5</v>
      </c>
      <c r="DE614" s="444" t="s">
        <v>293</v>
      </c>
      <c r="DF614" s="70"/>
    </row>
    <row r="615" spans="1:110" ht="51" hidden="1" customHeight="1">
      <c r="A615" s="252">
        <v>609</v>
      </c>
      <c r="B615" s="346" t="s">
        <v>6217</v>
      </c>
      <c r="C615" s="346" t="s">
        <v>6218</v>
      </c>
      <c r="D615" s="213" t="s">
        <v>6219</v>
      </c>
      <c r="E615" s="800" t="s">
        <v>196</v>
      </c>
      <c r="F615" s="348" t="s">
        <v>7096</v>
      </c>
      <c r="G615" s="351" t="s">
        <v>7050</v>
      </c>
      <c r="H615" s="213" t="s">
        <v>7051</v>
      </c>
      <c r="I615" s="351" t="s">
        <v>7050</v>
      </c>
      <c r="J615" s="348" t="s">
        <v>7052</v>
      </c>
      <c r="K615" s="348" t="s">
        <v>7050</v>
      </c>
      <c r="L615" s="348" t="s">
        <v>339</v>
      </c>
      <c r="M615" s="348" t="s">
        <v>328</v>
      </c>
      <c r="N615" s="348" t="s">
        <v>328</v>
      </c>
      <c r="O615" s="235" t="s">
        <v>596</v>
      </c>
      <c r="P615" s="213" t="s">
        <v>205</v>
      </c>
      <c r="Q615" s="213"/>
      <c r="R615" s="273" t="s">
        <v>6223</v>
      </c>
      <c r="S615" s="235" t="s">
        <v>7097</v>
      </c>
      <c r="T615" s="355" t="s">
        <v>7098</v>
      </c>
      <c r="U615" s="735">
        <v>90</v>
      </c>
      <c r="V615" s="735">
        <v>2022</v>
      </c>
      <c r="W615" s="213" t="s">
        <v>7099</v>
      </c>
      <c r="X615" s="351" t="s">
        <v>7100</v>
      </c>
      <c r="Y615" s="854" t="s">
        <v>7101</v>
      </c>
      <c r="Z615" s="351" t="s">
        <v>7102</v>
      </c>
      <c r="AA615" s="355">
        <v>1</v>
      </c>
      <c r="AB615" s="348" t="s">
        <v>7103</v>
      </c>
      <c r="AC615" s="348" t="s">
        <v>7104</v>
      </c>
      <c r="AD615" s="519" t="s">
        <v>7105</v>
      </c>
      <c r="AE615" s="351" t="s">
        <v>7106</v>
      </c>
      <c r="AF615" s="855">
        <v>44835</v>
      </c>
      <c r="AG615" s="856">
        <v>45230</v>
      </c>
      <c r="AH615" s="856"/>
      <c r="AI615" s="213" t="s">
        <v>309</v>
      </c>
      <c r="AJ615" s="213" t="s">
        <v>309</v>
      </c>
      <c r="AK615" s="213">
        <f t="shared" si="85"/>
        <v>519</v>
      </c>
      <c r="AL615" s="278"/>
      <c r="AM615" s="279"/>
      <c r="AN615" s="279"/>
      <c r="AO615" s="279"/>
      <c r="AP615" s="227"/>
      <c r="AQ615" s="213"/>
      <c r="AR615" s="223"/>
      <c r="AS615" s="279"/>
      <c r="AT615" s="220"/>
      <c r="AU615" s="279"/>
      <c r="AV615" s="221"/>
      <c r="AW615" s="227"/>
      <c r="AX615" s="227"/>
      <c r="AY615" s="279"/>
      <c r="AZ615" s="221"/>
      <c r="BA615" s="225"/>
      <c r="BB615" s="36"/>
      <c r="BC615" s="36"/>
      <c r="BD615" s="36"/>
      <c r="BE615" s="36"/>
      <c r="BF615" s="36"/>
      <c r="BG615" s="213"/>
      <c r="BH615" s="223"/>
      <c r="BI615" s="221"/>
      <c r="BJ615" s="36"/>
      <c r="BK615" s="36"/>
      <c r="BL615" s="36"/>
      <c r="BM615" s="36"/>
      <c r="BN615" s="221"/>
      <c r="BO615" s="36"/>
      <c r="BP615" s="231"/>
      <c r="BQ615" s="857"/>
      <c r="BR615" s="857"/>
      <c r="BS615" s="857"/>
      <c r="BT615" s="857"/>
      <c r="BU615" s="857"/>
      <c r="BV615" s="857"/>
      <c r="BW615" s="857"/>
      <c r="BX615" s="857"/>
      <c r="BY615" s="857"/>
      <c r="BZ615" s="857"/>
      <c r="CA615" s="857"/>
      <c r="CB615" s="857"/>
      <c r="CC615" s="857"/>
      <c r="CD615" s="268" t="s">
        <v>293</v>
      </c>
      <c r="CE615" s="237">
        <v>44823</v>
      </c>
      <c r="CF615" s="396" t="s">
        <v>6281</v>
      </c>
      <c r="CG615" s="396" t="s">
        <v>328</v>
      </c>
      <c r="CH615" s="396" t="s">
        <v>328</v>
      </c>
      <c r="CI615" s="234">
        <v>0</v>
      </c>
      <c r="CJ615" s="235" t="str">
        <f t="shared" si="86"/>
        <v>SIN AVANCE</v>
      </c>
      <c r="CK615" s="223">
        <f t="shared" si="82"/>
        <v>519</v>
      </c>
      <c r="CL615" s="221" t="str">
        <f t="shared" si="83"/>
        <v>CON TIEMPO</v>
      </c>
      <c r="CM615" s="140"/>
      <c r="CN615" s="70"/>
      <c r="CO615" s="70"/>
      <c r="CP615" s="107">
        <v>0</v>
      </c>
      <c r="CQ615" s="236" t="s">
        <v>293</v>
      </c>
      <c r="CR615" s="70"/>
      <c r="CS615" s="858">
        <v>44963</v>
      </c>
      <c r="CT615" s="62" t="s">
        <v>7107</v>
      </c>
      <c r="CU615" s="62" t="s">
        <v>7108</v>
      </c>
      <c r="CV615" s="233" t="s">
        <v>7109</v>
      </c>
      <c r="CW615" s="133">
        <v>0.16</v>
      </c>
      <c r="CX615" s="235" t="str">
        <f t="shared" si="87"/>
        <v>AVANCE MINIMO</v>
      </c>
      <c r="CY615" s="223">
        <f t="shared" si="88"/>
        <v>519</v>
      </c>
      <c r="CZ615" s="221" t="str">
        <f t="shared" si="89"/>
        <v>POR VENCER</v>
      </c>
      <c r="DA615" s="239">
        <v>44970</v>
      </c>
      <c r="DB615" s="70" t="s">
        <v>7110</v>
      </c>
      <c r="DC615" s="610" t="s">
        <v>2695</v>
      </c>
      <c r="DD615" s="107">
        <v>0.16</v>
      </c>
      <c r="DE615" s="444" t="s">
        <v>293</v>
      </c>
      <c r="DF615" s="70"/>
    </row>
    <row r="616" spans="1:110" ht="37.5" hidden="1" customHeight="1">
      <c r="A616" s="252">
        <v>610</v>
      </c>
      <c r="B616" s="346" t="s">
        <v>6217</v>
      </c>
      <c r="C616" s="346" t="s">
        <v>6218</v>
      </c>
      <c r="D616" s="213" t="s">
        <v>6219</v>
      </c>
      <c r="E616" s="800" t="s">
        <v>196</v>
      </c>
      <c r="F616" s="348" t="s">
        <v>7096</v>
      </c>
      <c r="G616" s="351" t="s">
        <v>7050</v>
      </c>
      <c r="H616" s="213" t="s">
        <v>7051</v>
      </c>
      <c r="I616" s="351" t="s">
        <v>7050</v>
      </c>
      <c r="J616" s="348" t="s">
        <v>7052</v>
      </c>
      <c r="K616" s="348" t="s">
        <v>7050</v>
      </c>
      <c r="L616" s="348" t="s">
        <v>339</v>
      </c>
      <c r="M616" s="348" t="s">
        <v>328</v>
      </c>
      <c r="N616" s="348" t="s">
        <v>328</v>
      </c>
      <c r="O616" s="235" t="s">
        <v>596</v>
      </c>
      <c r="P616" s="213" t="s">
        <v>205</v>
      </c>
      <c r="Q616" s="213"/>
      <c r="R616" s="273" t="s">
        <v>6223</v>
      </c>
      <c r="S616" s="235" t="s">
        <v>7111</v>
      </c>
      <c r="T616" s="355" t="s">
        <v>7112</v>
      </c>
      <c r="U616" s="735">
        <v>90</v>
      </c>
      <c r="V616" s="735">
        <v>2022</v>
      </c>
      <c r="W616" s="213" t="s">
        <v>7113</v>
      </c>
      <c r="X616" s="351" t="s">
        <v>7114</v>
      </c>
      <c r="Y616" s="854" t="s">
        <v>7101</v>
      </c>
      <c r="Z616" s="351" t="s">
        <v>7115</v>
      </c>
      <c r="AA616" s="355">
        <v>1</v>
      </c>
      <c r="AB616" s="348" t="s">
        <v>7103</v>
      </c>
      <c r="AC616" s="348" t="s">
        <v>7104</v>
      </c>
      <c r="AD616" s="519" t="s">
        <v>7105</v>
      </c>
      <c r="AE616" s="351" t="s">
        <v>7106</v>
      </c>
      <c r="AF616" s="855">
        <v>44835</v>
      </c>
      <c r="AG616" s="856">
        <v>45230</v>
      </c>
      <c r="AH616" s="856"/>
      <c r="AI616" s="213" t="s">
        <v>309</v>
      </c>
      <c r="AJ616" s="213" t="s">
        <v>309</v>
      </c>
      <c r="AK616" s="213">
        <f t="shared" si="85"/>
        <v>519</v>
      </c>
      <c r="AL616" s="278"/>
      <c r="AM616" s="279"/>
      <c r="AN616" s="279"/>
      <c r="AO616" s="279"/>
      <c r="AP616" s="227"/>
      <c r="AQ616" s="213"/>
      <c r="AR616" s="223"/>
      <c r="AS616" s="279"/>
      <c r="AT616" s="220"/>
      <c r="AU616" s="279"/>
      <c r="AV616" s="221"/>
      <c r="AW616" s="227"/>
      <c r="AX616" s="227"/>
      <c r="AY616" s="279"/>
      <c r="AZ616" s="221"/>
      <c r="BA616" s="225"/>
      <c r="BB616" s="36"/>
      <c r="BC616" s="36"/>
      <c r="BD616" s="36"/>
      <c r="BE616" s="36"/>
      <c r="BF616" s="36"/>
      <c r="BG616" s="213"/>
      <c r="BH616" s="223"/>
      <c r="BI616" s="221"/>
      <c r="BJ616" s="36"/>
      <c r="BK616" s="36"/>
      <c r="BL616" s="36"/>
      <c r="BM616" s="36"/>
      <c r="BN616" s="221"/>
      <c r="BO616" s="36"/>
      <c r="BP616" s="231"/>
      <c r="BQ616" s="857"/>
      <c r="BR616" s="857"/>
      <c r="BS616" s="857"/>
      <c r="BT616" s="857"/>
      <c r="BU616" s="857"/>
      <c r="BV616" s="857"/>
      <c r="BW616" s="857"/>
      <c r="BX616" s="857"/>
      <c r="BY616" s="857"/>
      <c r="BZ616" s="857"/>
      <c r="CA616" s="857"/>
      <c r="CB616" s="857"/>
      <c r="CC616" s="857"/>
      <c r="CD616" s="268" t="s">
        <v>293</v>
      </c>
      <c r="CE616" s="237">
        <v>44823</v>
      </c>
      <c r="CF616" s="396" t="s">
        <v>6281</v>
      </c>
      <c r="CG616" s="396" t="s">
        <v>328</v>
      </c>
      <c r="CH616" s="396" t="s">
        <v>328</v>
      </c>
      <c r="CI616" s="234">
        <v>0</v>
      </c>
      <c r="CJ616" s="235" t="str">
        <f t="shared" si="86"/>
        <v>SIN AVANCE</v>
      </c>
      <c r="CK616" s="223">
        <f t="shared" si="82"/>
        <v>519</v>
      </c>
      <c r="CL616" s="221" t="str">
        <f t="shared" si="83"/>
        <v>CON TIEMPO</v>
      </c>
      <c r="CM616" s="140"/>
      <c r="CN616" s="70"/>
      <c r="CO616" s="70"/>
      <c r="CP616" s="107">
        <v>0</v>
      </c>
      <c r="CQ616" s="236" t="s">
        <v>293</v>
      </c>
      <c r="CR616" s="70"/>
      <c r="CS616" s="858">
        <v>44963</v>
      </c>
      <c r="CT616" s="62" t="s">
        <v>7107</v>
      </c>
      <c r="CU616" s="62" t="s">
        <v>7108</v>
      </c>
      <c r="CV616" s="233" t="s">
        <v>7109</v>
      </c>
      <c r="CW616" s="133">
        <v>0.16</v>
      </c>
      <c r="CX616" s="235" t="str">
        <f t="shared" si="87"/>
        <v>AVANCE MINIMO</v>
      </c>
      <c r="CY616" s="223">
        <f t="shared" si="88"/>
        <v>519</v>
      </c>
      <c r="CZ616" s="221" t="str">
        <f t="shared" si="89"/>
        <v>POR VENCER</v>
      </c>
      <c r="DA616" s="239">
        <v>44970</v>
      </c>
      <c r="DB616" s="70" t="s">
        <v>7116</v>
      </c>
      <c r="DC616" s="610" t="s">
        <v>2695</v>
      </c>
      <c r="DD616" s="107">
        <v>0.16</v>
      </c>
      <c r="DE616" s="444" t="s">
        <v>293</v>
      </c>
      <c r="DF616" s="70"/>
    </row>
    <row r="617" spans="1:110" ht="76.5" hidden="1" customHeight="1">
      <c r="A617" s="252">
        <v>611</v>
      </c>
      <c r="B617" s="348" t="s">
        <v>326</v>
      </c>
      <c r="C617" s="348" t="s">
        <v>7117</v>
      </c>
      <c r="D617" s="213" t="s">
        <v>639</v>
      </c>
      <c r="E617" s="800" t="s">
        <v>328</v>
      </c>
      <c r="F617" s="351"/>
      <c r="G617" s="859"/>
      <c r="H617" s="213"/>
      <c r="I617" s="351"/>
      <c r="J617" s="395" t="s">
        <v>658</v>
      </c>
      <c r="K617" s="348" t="s">
        <v>7117</v>
      </c>
      <c r="L617" s="348" t="s">
        <v>639</v>
      </c>
      <c r="M617" s="348" t="s">
        <v>7118</v>
      </c>
      <c r="N617" s="348" t="s">
        <v>661</v>
      </c>
      <c r="O617" s="235"/>
      <c r="P617" s="213"/>
      <c r="Q617" s="213"/>
      <c r="R617" s="213" t="s">
        <v>250</v>
      </c>
      <c r="S617" s="235" t="s">
        <v>7119</v>
      </c>
      <c r="T617" s="860" t="s">
        <v>912</v>
      </c>
      <c r="U617" s="830" t="s">
        <v>7120</v>
      </c>
      <c r="V617" s="830" t="s">
        <v>7121</v>
      </c>
      <c r="W617" s="213" t="s">
        <v>7122</v>
      </c>
      <c r="X617" s="351" t="s">
        <v>7123</v>
      </c>
      <c r="Y617" s="861" t="s">
        <v>7124</v>
      </c>
      <c r="Z617" s="351" t="s">
        <v>7125</v>
      </c>
      <c r="AA617" s="860">
        <v>1</v>
      </c>
      <c r="AB617" s="348" t="s">
        <v>7126</v>
      </c>
      <c r="AC617" s="348" t="s">
        <v>7127</v>
      </c>
      <c r="AD617" s="519">
        <v>1</v>
      </c>
      <c r="AE617" s="351" t="s">
        <v>7128</v>
      </c>
      <c r="AF617" s="855">
        <v>44929</v>
      </c>
      <c r="AG617" s="856">
        <v>45077</v>
      </c>
      <c r="AH617" s="856"/>
      <c r="AI617" s="213" t="s">
        <v>309</v>
      </c>
      <c r="AJ617" s="213" t="s">
        <v>309</v>
      </c>
      <c r="AK617" s="213">
        <f t="shared" si="85"/>
        <v>366</v>
      </c>
      <c r="AL617" s="278"/>
      <c r="AM617" s="279"/>
      <c r="AN617" s="279"/>
      <c r="AO617" s="279"/>
      <c r="AP617" s="227"/>
      <c r="AQ617" s="213"/>
      <c r="AR617" s="223"/>
      <c r="AS617" s="279"/>
      <c r="AT617" s="220"/>
      <c r="AU617" s="279"/>
      <c r="AV617" s="221"/>
      <c r="AW617" s="227"/>
      <c r="AX617" s="227"/>
      <c r="AY617" s="279"/>
      <c r="AZ617" s="221"/>
      <c r="BA617" s="225"/>
      <c r="BB617" s="36"/>
      <c r="BC617" s="36"/>
      <c r="BD617" s="36"/>
      <c r="BE617" s="36"/>
      <c r="BF617" s="36"/>
      <c r="BG617" s="213"/>
      <c r="BH617" s="223"/>
      <c r="BI617" s="221"/>
      <c r="BJ617" s="36"/>
      <c r="BK617" s="36"/>
      <c r="BL617" s="36"/>
      <c r="BM617" s="36"/>
      <c r="BN617" s="221"/>
      <c r="BO617" s="36"/>
      <c r="BP617" s="231"/>
      <c r="BQ617" s="857"/>
      <c r="BR617" s="857"/>
      <c r="BS617" s="857"/>
      <c r="BT617" s="857"/>
      <c r="BU617" s="857"/>
      <c r="BV617" s="857"/>
      <c r="BW617" s="857"/>
      <c r="BX617" s="857"/>
      <c r="BY617" s="857"/>
      <c r="BZ617" s="857"/>
      <c r="CA617" s="857"/>
      <c r="CB617" s="857"/>
      <c r="CC617" s="857"/>
      <c r="CD617" s="857"/>
      <c r="CE617" s="62"/>
      <c r="CF617" s="62"/>
      <c r="CG617" s="232"/>
      <c r="CH617" s="233"/>
      <c r="CI617" s="234"/>
      <c r="CJ617" s="235"/>
      <c r="CK617" s="223"/>
      <c r="CL617" s="221"/>
      <c r="CM617" s="140"/>
      <c r="CN617" s="70"/>
      <c r="CO617" s="70"/>
      <c r="CP617" s="116"/>
      <c r="CQ617" s="236"/>
      <c r="CR617" s="70"/>
      <c r="CS617" s="249">
        <v>44963</v>
      </c>
      <c r="CT617" s="82" t="s">
        <v>7129</v>
      </c>
      <c r="CU617" s="82"/>
      <c r="CV617" s="107"/>
      <c r="CW617" s="110">
        <v>0</v>
      </c>
      <c r="CX617" s="235" t="str">
        <f t="shared" si="87"/>
        <v>SIN AVANCE</v>
      </c>
      <c r="CY617" s="223">
        <f t="shared" si="88"/>
        <v>366</v>
      </c>
      <c r="CZ617" s="221" t="str">
        <f t="shared" si="89"/>
        <v>POR VENCER</v>
      </c>
      <c r="DA617" s="239">
        <v>44971</v>
      </c>
      <c r="DB617" s="82" t="s">
        <v>7129</v>
      </c>
      <c r="DC617" s="82" t="s">
        <v>402</v>
      </c>
      <c r="DD617" s="110">
        <v>0</v>
      </c>
      <c r="DE617" s="444" t="s">
        <v>293</v>
      </c>
      <c r="DF617" s="70"/>
    </row>
    <row r="618" spans="1:110" ht="63.75" hidden="1" customHeight="1">
      <c r="A618" s="252">
        <v>612</v>
      </c>
      <c r="B618" s="348" t="s">
        <v>326</v>
      </c>
      <c r="C618" s="348" t="s">
        <v>7117</v>
      </c>
      <c r="D618" s="213" t="s">
        <v>639</v>
      </c>
      <c r="E618" s="800" t="s">
        <v>328</v>
      </c>
      <c r="F618" s="351"/>
      <c r="G618" s="859"/>
      <c r="H618" s="213"/>
      <c r="I618" s="351"/>
      <c r="J618" s="395" t="s">
        <v>658</v>
      </c>
      <c r="K618" s="348" t="s">
        <v>7117</v>
      </c>
      <c r="L618" s="348" t="s">
        <v>639</v>
      </c>
      <c r="M618" s="348" t="s">
        <v>7118</v>
      </c>
      <c r="N618" s="348" t="s">
        <v>661</v>
      </c>
      <c r="O618" s="235"/>
      <c r="P618" s="213"/>
      <c r="Q618" s="213"/>
      <c r="R618" s="213" t="s">
        <v>250</v>
      </c>
      <c r="S618" s="235" t="s">
        <v>7130</v>
      </c>
      <c r="T618" s="860" t="s">
        <v>932</v>
      </c>
      <c r="U618" s="830" t="s">
        <v>7120</v>
      </c>
      <c r="V618" s="830" t="s">
        <v>7121</v>
      </c>
      <c r="W618" s="213" t="s">
        <v>7131</v>
      </c>
      <c r="X618" s="351" t="s">
        <v>7132</v>
      </c>
      <c r="Y618" s="861" t="s">
        <v>7133</v>
      </c>
      <c r="Z618" s="351" t="s">
        <v>7134</v>
      </c>
      <c r="AA618" s="860">
        <v>1</v>
      </c>
      <c r="AB618" s="348" t="s">
        <v>7135</v>
      </c>
      <c r="AC618" s="348" t="s">
        <v>7136</v>
      </c>
      <c r="AD618" s="519">
        <v>1</v>
      </c>
      <c r="AE618" s="351" t="s">
        <v>7137</v>
      </c>
      <c r="AF618" s="855">
        <v>44929</v>
      </c>
      <c r="AG618" s="856">
        <v>45077</v>
      </c>
      <c r="AH618" s="856"/>
      <c r="AI618" s="213" t="s">
        <v>309</v>
      </c>
      <c r="AJ618" s="213" t="s">
        <v>309</v>
      </c>
      <c r="AK618" s="213">
        <f t="shared" si="85"/>
        <v>366</v>
      </c>
      <c r="AL618" s="278"/>
      <c r="AM618" s="279"/>
      <c r="AN618" s="279"/>
      <c r="AO618" s="279"/>
      <c r="AP618" s="227"/>
      <c r="AQ618" s="213"/>
      <c r="AR618" s="223"/>
      <c r="AS618" s="279"/>
      <c r="AT618" s="220"/>
      <c r="AU618" s="279"/>
      <c r="AV618" s="221"/>
      <c r="AW618" s="227"/>
      <c r="AX618" s="227"/>
      <c r="AY618" s="279"/>
      <c r="AZ618" s="221"/>
      <c r="BA618" s="225"/>
      <c r="BB618" s="36"/>
      <c r="BC618" s="36"/>
      <c r="BD618" s="36"/>
      <c r="BE618" s="36"/>
      <c r="BF618" s="36"/>
      <c r="BG618" s="213"/>
      <c r="BH618" s="223"/>
      <c r="BI618" s="221"/>
      <c r="BJ618" s="36"/>
      <c r="BK618" s="36"/>
      <c r="BL618" s="36"/>
      <c r="BM618" s="36"/>
      <c r="BN618" s="221"/>
      <c r="BO618" s="36"/>
      <c r="BP618" s="231"/>
      <c r="BQ618" s="857"/>
      <c r="BR618" s="857"/>
      <c r="BS618" s="857"/>
      <c r="BT618" s="857"/>
      <c r="BU618" s="857"/>
      <c r="BV618" s="857"/>
      <c r="BW618" s="857"/>
      <c r="BX618" s="857"/>
      <c r="BY618" s="857"/>
      <c r="BZ618" s="857"/>
      <c r="CA618" s="857"/>
      <c r="CB618" s="857"/>
      <c r="CC618" s="857"/>
      <c r="CD618" s="857"/>
      <c r="CE618" s="62"/>
      <c r="CF618" s="62"/>
      <c r="CG618" s="232"/>
      <c r="CH618" s="233"/>
      <c r="CI618" s="234"/>
      <c r="CJ618" s="235"/>
      <c r="CK618" s="223"/>
      <c r="CL618" s="221"/>
      <c r="CM618" s="140"/>
      <c r="CN618" s="70"/>
      <c r="CO618" s="70"/>
      <c r="CP618" s="116"/>
      <c r="CQ618" s="236"/>
      <c r="CR618" s="70"/>
      <c r="CS618" s="249">
        <v>44963</v>
      </c>
      <c r="CT618" s="82" t="s">
        <v>7129</v>
      </c>
      <c r="CU618" s="82"/>
      <c r="CV618" s="107"/>
      <c r="CW618" s="110">
        <v>0</v>
      </c>
      <c r="CX618" s="235" t="str">
        <f t="shared" si="87"/>
        <v>SIN AVANCE</v>
      </c>
      <c r="CY618" s="223">
        <f t="shared" si="88"/>
        <v>366</v>
      </c>
      <c r="CZ618" s="221" t="str">
        <f t="shared" si="89"/>
        <v>POR VENCER</v>
      </c>
      <c r="DA618" s="239">
        <v>44971</v>
      </c>
      <c r="DB618" s="82" t="s">
        <v>7129</v>
      </c>
      <c r="DC618" s="82" t="s">
        <v>402</v>
      </c>
      <c r="DD618" s="110">
        <v>0</v>
      </c>
      <c r="DE618" s="444" t="s">
        <v>293</v>
      </c>
      <c r="DF618" s="70"/>
    </row>
    <row r="619" spans="1:110" ht="76.5" hidden="1" customHeight="1">
      <c r="A619" s="252">
        <v>613</v>
      </c>
      <c r="B619" s="348" t="s">
        <v>326</v>
      </c>
      <c r="C619" s="348" t="s">
        <v>7117</v>
      </c>
      <c r="D619" s="213" t="s">
        <v>639</v>
      </c>
      <c r="E619" s="800" t="s">
        <v>328</v>
      </c>
      <c r="F619" s="351"/>
      <c r="G619" s="859"/>
      <c r="H619" s="213"/>
      <c r="I619" s="351"/>
      <c r="J619" s="395" t="s">
        <v>658</v>
      </c>
      <c r="K619" s="348" t="s">
        <v>7117</v>
      </c>
      <c r="L619" s="348" t="s">
        <v>639</v>
      </c>
      <c r="M619" s="348" t="s">
        <v>7118</v>
      </c>
      <c r="N619" s="348" t="s">
        <v>661</v>
      </c>
      <c r="O619" s="235"/>
      <c r="P619" s="213"/>
      <c r="Q619" s="213"/>
      <c r="R619" s="213" t="s">
        <v>250</v>
      </c>
      <c r="S619" s="235" t="s">
        <v>7138</v>
      </c>
      <c r="T619" s="830" t="s">
        <v>945</v>
      </c>
      <c r="U619" s="830" t="s">
        <v>7120</v>
      </c>
      <c r="V619" s="830" t="s">
        <v>7121</v>
      </c>
      <c r="W619" s="213" t="s">
        <v>7139</v>
      </c>
      <c r="X619" s="351" t="s">
        <v>7140</v>
      </c>
      <c r="Y619" s="351" t="s">
        <v>7141</v>
      </c>
      <c r="Z619" s="351" t="s">
        <v>7142</v>
      </c>
      <c r="AA619" s="355">
        <v>1</v>
      </c>
      <c r="AB619" s="348" t="s">
        <v>7143</v>
      </c>
      <c r="AC619" s="348" t="s">
        <v>7127</v>
      </c>
      <c r="AD619" s="519">
        <v>1</v>
      </c>
      <c r="AE619" s="351" t="s">
        <v>7128</v>
      </c>
      <c r="AF619" s="855">
        <v>44929</v>
      </c>
      <c r="AG619" s="856">
        <v>45077</v>
      </c>
      <c r="AH619" s="856"/>
      <c r="AI619" s="213" t="s">
        <v>309</v>
      </c>
      <c r="AJ619" s="213" t="s">
        <v>309</v>
      </c>
      <c r="AK619" s="213">
        <f t="shared" si="85"/>
        <v>366</v>
      </c>
      <c r="AL619" s="278"/>
      <c r="AM619" s="279"/>
      <c r="AN619" s="279"/>
      <c r="AO619" s="279"/>
      <c r="AP619" s="227"/>
      <c r="AQ619" s="213"/>
      <c r="AR619" s="223"/>
      <c r="AS619" s="279"/>
      <c r="AT619" s="220"/>
      <c r="AU619" s="279"/>
      <c r="AV619" s="221"/>
      <c r="AW619" s="227"/>
      <c r="AX619" s="227"/>
      <c r="AY619" s="279"/>
      <c r="AZ619" s="221"/>
      <c r="BA619" s="225"/>
      <c r="BB619" s="36"/>
      <c r="BC619" s="36"/>
      <c r="BD619" s="36"/>
      <c r="BE619" s="36"/>
      <c r="BF619" s="36"/>
      <c r="BG619" s="213"/>
      <c r="BH619" s="223"/>
      <c r="BI619" s="221"/>
      <c r="BJ619" s="36"/>
      <c r="BK619" s="36"/>
      <c r="BL619" s="36"/>
      <c r="BM619" s="36"/>
      <c r="BN619" s="221"/>
      <c r="BO619" s="36"/>
      <c r="BP619" s="231"/>
      <c r="BQ619" s="857"/>
      <c r="BR619" s="857"/>
      <c r="BS619" s="857"/>
      <c r="BT619" s="857"/>
      <c r="BU619" s="857"/>
      <c r="BV619" s="857"/>
      <c r="BW619" s="857"/>
      <c r="BX619" s="857"/>
      <c r="BY619" s="857"/>
      <c r="BZ619" s="857"/>
      <c r="CA619" s="857"/>
      <c r="CB619" s="857"/>
      <c r="CC619" s="857"/>
      <c r="CD619" s="857"/>
      <c r="CE619" s="62"/>
      <c r="CF619" s="62"/>
      <c r="CG619" s="232"/>
      <c r="CH619" s="233"/>
      <c r="CI619" s="234"/>
      <c r="CJ619" s="235"/>
      <c r="CK619" s="223"/>
      <c r="CL619" s="221"/>
      <c r="CM619" s="140"/>
      <c r="CN619" s="70"/>
      <c r="CO619" s="70"/>
      <c r="CP619" s="116"/>
      <c r="CQ619" s="236"/>
      <c r="CR619" s="70"/>
      <c r="CS619" s="249">
        <v>44963</v>
      </c>
      <c r="CT619" s="82" t="s">
        <v>7129</v>
      </c>
      <c r="CU619" s="82"/>
      <c r="CV619" s="107"/>
      <c r="CW619" s="110">
        <v>0</v>
      </c>
      <c r="CX619" s="235" t="str">
        <f t="shared" si="87"/>
        <v>SIN AVANCE</v>
      </c>
      <c r="CY619" s="223">
        <f t="shared" si="88"/>
        <v>366</v>
      </c>
      <c r="CZ619" s="221" t="str">
        <f t="shared" si="89"/>
        <v>POR VENCER</v>
      </c>
      <c r="DA619" s="239">
        <v>44971</v>
      </c>
      <c r="DB619" s="82" t="s">
        <v>7129</v>
      </c>
      <c r="DC619" s="82" t="s">
        <v>402</v>
      </c>
      <c r="DD619" s="110">
        <v>0</v>
      </c>
      <c r="DE619" s="444" t="s">
        <v>293</v>
      </c>
      <c r="DF619" s="70"/>
    </row>
    <row r="620" spans="1:110" ht="76.5" hidden="1" customHeight="1">
      <c r="A620" s="252">
        <v>614</v>
      </c>
      <c r="B620" s="348" t="s">
        <v>326</v>
      </c>
      <c r="C620" s="348" t="s">
        <v>7117</v>
      </c>
      <c r="D620" s="213" t="s">
        <v>639</v>
      </c>
      <c r="E620" s="800" t="s">
        <v>328</v>
      </c>
      <c r="F620" s="351"/>
      <c r="G620" s="859"/>
      <c r="H620" s="213"/>
      <c r="I620" s="351"/>
      <c r="J620" s="395" t="s">
        <v>658</v>
      </c>
      <c r="K620" s="348" t="s">
        <v>7117</v>
      </c>
      <c r="L620" s="348" t="s">
        <v>639</v>
      </c>
      <c r="M620" s="348" t="s">
        <v>7118</v>
      </c>
      <c r="N620" s="348" t="s">
        <v>661</v>
      </c>
      <c r="O620" s="235"/>
      <c r="P620" s="213"/>
      <c r="Q620" s="213"/>
      <c r="R620" s="213" t="s">
        <v>250</v>
      </c>
      <c r="S620" s="235" t="s">
        <v>7144</v>
      </c>
      <c r="T620" s="830" t="s">
        <v>945</v>
      </c>
      <c r="U620" s="830" t="s">
        <v>7120</v>
      </c>
      <c r="V620" s="830" t="s">
        <v>7121</v>
      </c>
      <c r="W620" s="213" t="s">
        <v>7139</v>
      </c>
      <c r="X620" s="351" t="s">
        <v>7140</v>
      </c>
      <c r="Y620" s="351" t="s">
        <v>7141</v>
      </c>
      <c r="Z620" s="351" t="s">
        <v>7145</v>
      </c>
      <c r="AA620" s="355">
        <v>2</v>
      </c>
      <c r="AB620" s="348" t="s">
        <v>7146</v>
      </c>
      <c r="AC620" s="348" t="s">
        <v>7147</v>
      </c>
      <c r="AD620" s="519">
        <v>1</v>
      </c>
      <c r="AE620" s="351" t="s">
        <v>7148</v>
      </c>
      <c r="AF620" s="855">
        <v>44929</v>
      </c>
      <c r="AG620" s="856">
        <v>45016</v>
      </c>
      <c r="AH620" s="856"/>
      <c r="AI620" s="213" t="s">
        <v>309</v>
      </c>
      <c r="AJ620" s="213" t="s">
        <v>309</v>
      </c>
      <c r="AK620" s="213">
        <f t="shared" si="85"/>
        <v>305</v>
      </c>
      <c r="AL620" s="278"/>
      <c r="AM620" s="279"/>
      <c r="AN620" s="279"/>
      <c r="AO620" s="279"/>
      <c r="AP620" s="227"/>
      <c r="AQ620" s="213"/>
      <c r="AR620" s="223"/>
      <c r="AS620" s="279"/>
      <c r="AT620" s="220"/>
      <c r="AU620" s="279"/>
      <c r="AV620" s="221"/>
      <c r="AW620" s="227"/>
      <c r="AX620" s="227"/>
      <c r="AY620" s="279"/>
      <c r="AZ620" s="221"/>
      <c r="BA620" s="225"/>
      <c r="BB620" s="36"/>
      <c r="BC620" s="36"/>
      <c r="BD620" s="36"/>
      <c r="BE620" s="36"/>
      <c r="BF620" s="36"/>
      <c r="BG620" s="213"/>
      <c r="BH620" s="223"/>
      <c r="BI620" s="221"/>
      <c r="BJ620" s="36"/>
      <c r="BK620" s="36"/>
      <c r="BL620" s="36"/>
      <c r="BM620" s="36"/>
      <c r="BN620" s="221"/>
      <c r="BO620" s="36"/>
      <c r="BP620" s="231"/>
      <c r="BQ620" s="857"/>
      <c r="BR620" s="857"/>
      <c r="BS620" s="857"/>
      <c r="BT620" s="857"/>
      <c r="BU620" s="857"/>
      <c r="BV620" s="857"/>
      <c r="BW620" s="857"/>
      <c r="BX620" s="857"/>
      <c r="BY620" s="857"/>
      <c r="BZ620" s="857"/>
      <c r="CA620" s="857"/>
      <c r="CB620" s="857"/>
      <c r="CC620" s="857"/>
      <c r="CD620" s="857"/>
      <c r="CE620" s="62"/>
      <c r="CF620" s="62"/>
      <c r="CG620" s="232"/>
      <c r="CH620" s="233"/>
      <c r="CI620" s="234"/>
      <c r="CJ620" s="235"/>
      <c r="CK620" s="223"/>
      <c r="CL620" s="221"/>
      <c r="CM620" s="140"/>
      <c r="CN620" s="70"/>
      <c r="CO620" s="70"/>
      <c r="CP620" s="116"/>
      <c r="CQ620" s="236"/>
      <c r="CR620" s="70"/>
      <c r="CS620" s="249">
        <v>44963</v>
      </c>
      <c r="CT620" s="82" t="s">
        <v>7129</v>
      </c>
      <c r="CU620" s="82"/>
      <c r="CV620" s="107"/>
      <c r="CW620" s="110">
        <v>0</v>
      </c>
      <c r="CX620" s="235" t="str">
        <f t="shared" si="87"/>
        <v>SIN AVANCE</v>
      </c>
      <c r="CY620" s="223">
        <f t="shared" si="88"/>
        <v>305</v>
      </c>
      <c r="CZ620" s="221" t="str">
        <f t="shared" si="89"/>
        <v>POR VENCER</v>
      </c>
      <c r="DA620" s="239">
        <v>44971</v>
      </c>
      <c r="DB620" s="82" t="s">
        <v>7129</v>
      </c>
      <c r="DC620" s="82" t="s">
        <v>402</v>
      </c>
      <c r="DD620" s="110">
        <v>0</v>
      </c>
      <c r="DE620" s="444" t="s">
        <v>293</v>
      </c>
      <c r="DF620" s="70"/>
    </row>
    <row r="621" spans="1:110" ht="114.75" hidden="1" customHeight="1">
      <c r="A621" s="252">
        <v>615</v>
      </c>
      <c r="B621" s="348" t="s">
        <v>326</v>
      </c>
      <c r="C621" s="348" t="s">
        <v>7117</v>
      </c>
      <c r="D621" s="213" t="s">
        <v>639</v>
      </c>
      <c r="E621" s="800" t="s">
        <v>328</v>
      </c>
      <c r="F621" s="351"/>
      <c r="G621" s="859"/>
      <c r="H621" s="213"/>
      <c r="I621" s="351"/>
      <c r="J621" s="395" t="s">
        <v>658</v>
      </c>
      <c r="K621" s="348" t="s">
        <v>7117</v>
      </c>
      <c r="L621" s="348" t="s">
        <v>639</v>
      </c>
      <c r="M621" s="348" t="s">
        <v>7118</v>
      </c>
      <c r="N621" s="348" t="s">
        <v>661</v>
      </c>
      <c r="O621" s="235"/>
      <c r="P621" s="213"/>
      <c r="Q621" s="213"/>
      <c r="R621" s="213" t="s">
        <v>250</v>
      </c>
      <c r="S621" s="235" t="s">
        <v>7149</v>
      </c>
      <c r="T621" s="355" t="s">
        <v>4665</v>
      </c>
      <c r="U621" s="830" t="s">
        <v>7120</v>
      </c>
      <c r="V621" s="830" t="s">
        <v>7121</v>
      </c>
      <c r="W621" s="213" t="s">
        <v>7150</v>
      </c>
      <c r="X621" s="351" t="s">
        <v>7151</v>
      </c>
      <c r="Y621" s="354" t="s">
        <v>7152</v>
      </c>
      <c r="Z621" s="351" t="s">
        <v>7153</v>
      </c>
      <c r="AA621" s="355">
        <v>1</v>
      </c>
      <c r="AB621" s="348" t="s">
        <v>7154</v>
      </c>
      <c r="AC621" s="348" t="s">
        <v>7155</v>
      </c>
      <c r="AD621" s="519">
        <v>1</v>
      </c>
      <c r="AE621" s="351" t="s">
        <v>7156</v>
      </c>
      <c r="AF621" s="855">
        <v>44929</v>
      </c>
      <c r="AG621" s="856">
        <v>45077</v>
      </c>
      <c r="AH621" s="856"/>
      <c r="AI621" s="213" t="s">
        <v>309</v>
      </c>
      <c r="AJ621" s="213" t="s">
        <v>309</v>
      </c>
      <c r="AK621" s="213">
        <f t="shared" si="85"/>
        <v>366</v>
      </c>
      <c r="AL621" s="278"/>
      <c r="AM621" s="279"/>
      <c r="AN621" s="279"/>
      <c r="AO621" s="279"/>
      <c r="AP621" s="227"/>
      <c r="AQ621" s="213"/>
      <c r="AR621" s="223"/>
      <c r="AS621" s="279"/>
      <c r="AT621" s="220"/>
      <c r="AU621" s="279"/>
      <c r="AV621" s="221"/>
      <c r="AW621" s="227"/>
      <c r="AX621" s="227"/>
      <c r="AY621" s="279"/>
      <c r="AZ621" s="221"/>
      <c r="BA621" s="225"/>
      <c r="BB621" s="36"/>
      <c r="BC621" s="36"/>
      <c r="BD621" s="36"/>
      <c r="BE621" s="36"/>
      <c r="BF621" s="36"/>
      <c r="BG621" s="213"/>
      <c r="BH621" s="223"/>
      <c r="BI621" s="221"/>
      <c r="BJ621" s="36"/>
      <c r="BK621" s="36"/>
      <c r="BL621" s="36"/>
      <c r="BM621" s="36"/>
      <c r="BN621" s="221"/>
      <c r="BO621" s="36"/>
      <c r="BP621" s="231"/>
      <c r="BQ621" s="857"/>
      <c r="BR621" s="857"/>
      <c r="BS621" s="857"/>
      <c r="BT621" s="857"/>
      <c r="BU621" s="857"/>
      <c r="BV621" s="857"/>
      <c r="BW621" s="857"/>
      <c r="BX621" s="857"/>
      <c r="BY621" s="857"/>
      <c r="BZ621" s="857"/>
      <c r="CA621" s="857"/>
      <c r="CB621" s="857"/>
      <c r="CC621" s="857"/>
      <c r="CD621" s="857"/>
      <c r="CE621" s="62"/>
      <c r="CF621" s="62"/>
      <c r="CG621" s="232"/>
      <c r="CH621" s="233"/>
      <c r="CI621" s="234"/>
      <c r="CJ621" s="235"/>
      <c r="CK621" s="223"/>
      <c r="CL621" s="221"/>
      <c r="CM621" s="140"/>
      <c r="CN621" s="70"/>
      <c r="CO621" s="70"/>
      <c r="CP621" s="116"/>
      <c r="CQ621" s="236"/>
      <c r="CR621" s="70"/>
      <c r="CS621" s="249">
        <v>44963</v>
      </c>
      <c r="CT621" s="82" t="s">
        <v>7129</v>
      </c>
      <c r="CU621" s="82"/>
      <c r="CV621" s="107"/>
      <c r="CW621" s="110">
        <v>0</v>
      </c>
      <c r="CX621" s="235" t="str">
        <f t="shared" si="87"/>
        <v>SIN AVANCE</v>
      </c>
      <c r="CY621" s="223">
        <f t="shared" si="88"/>
        <v>366</v>
      </c>
      <c r="CZ621" s="221" t="str">
        <f t="shared" si="89"/>
        <v>POR VENCER</v>
      </c>
      <c r="DA621" s="239">
        <v>44971</v>
      </c>
      <c r="DB621" s="82" t="s">
        <v>7129</v>
      </c>
      <c r="DC621" s="82" t="s">
        <v>402</v>
      </c>
      <c r="DD621" s="110">
        <v>0</v>
      </c>
      <c r="DE621" s="444" t="s">
        <v>293</v>
      </c>
      <c r="DF621" s="70"/>
    </row>
    <row r="622" spans="1:110" ht="76.5" hidden="1" customHeight="1">
      <c r="A622" s="252">
        <v>616</v>
      </c>
      <c r="B622" s="348" t="s">
        <v>326</v>
      </c>
      <c r="C622" s="348" t="s">
        <v>7117</v>
      </c>
      <c r="D622" s="213" t="s">
        <v>639</v>
      </c>
      <c r="E622" s="800" t="s">
        <v>328</v>
      </c>
      <c r="F622" s="351"/>
      <c r="G622" s="859"/>
      <c r="H622" s="213"/>
      <c r="I622" s="351"/>
      <c r="J622" s="395" t="s">
        <v>658</v>
      </c>
      <c r="K622" s="348" t="s">
        <v>7117</v>
      </c>
      <c r="L622" s="348" t="s">
        <v>639</v>
      </c>
      <c r="M622" s="348" t="s">
        <v>7118</v>
      </c>
      <c r="N622" s="348" t="s">
        <v>661</v>
      </c>
      <c r="O622" s="235"/>
      <c r="P622" s="213"/>
      <c r="Q622" s="213"/>
      <c r="R622" s="213" t="s">
        <v>250</v>
      </c>
      <c r="S622" s="235" t="s">
        <v>7157</v>
      </c>
      <c r="T622" s="355" t="s">
        <v>6591</v>
      </c>
      <c r="U622" s="830" t="s">
        <v>7120</v>
      </c>
      <c r="V622" s="830" t="s">
        <v>7121</v>
      </c>
      <c r="W622" s="213" t="s">
        <v>7158</v>
      </c>
      <c r="X622" s="351" t="s">
        <v>7159</v>
      </c>
      <c r="Y622" s="354" t="s">
        <v>7160</v>
      </c>
      <c r="Z622" s="351" t="s">
        <v>7161</v>
      </c>
      <c r="AA622" s="355">
        <v>1</v>
      </c>
      <c r="AB622" s="348" t="s">
        <v>7162</v>
      </c>
      <c r="AC622" s="348" t="s">
        <v>7163</v>
      </c>
      <c r="AD622" s="519">
        <v>1</v>
      </c>
      <c r="AE622" s="351" t="s">
        <v>7164</v>
      </c>
      <c r="AF622" s="855">
        <v>44929</v>
      </c>
      <c r="AG622" s="856">
        <v>45077</v>
      </c>
      <c r="AH622" s="856"/>
      <c r="AI622" s="213" t="s">
        <v>309</v>
      </c>
      <c r="AJ622" s="213" t="s">
        <v>309</v>
      </c>
      <c r="AK622" s="213">
        <f t="shared" si="85"/>
        <v>366</v>
      </c>
      <c r="AL622" s="278"/>
      <c r="AM622" s="279"/>
      <c r="AN622" s="279"/>
      <c r="AO622" s="279"/>
      <c r="AP622" s="227"/>
      <c r="AQ622" s="213"/>
      <c r="AR622" s="223"/>
      <c r="AS622" s="279"/>
      <c r="AT622" s="220"/>
      <c r="AU622" s="279"/>
      <c r="AV622" s="221"/>
      <c r="AW622" s="227"/>
      <c r="AX622" s="227"/>
      <c r="AY622" s="279"/>
      <c r="AZ622" s="221"/>
      <c r="BA622" s="225"/>
      <c r="BB622" s="36"/>
      <c r="BC622" s="36"/>
      <c r="BD622" s="36"/>
      <c r="BE622" s="36"/>
      <c r="BF622" s="36"/>
      <c r="BG622" s="213"/>
      <c r="BH622" s="223"/>
      <c r="BI622" s="221"/>
      <c r="BJ622" s="36"/>
      <c r="BK622" s="36"/>
      <c r="BL622" s="36"/>
      <c r="BM622" s="36"/>
      <c r="BN622" s="221"/>
      <c r="BO622" s="36"/>
      <c r="BP622" s="231"/>
      <c r="BQ622" s="857"/>
      <c r="BR622" s="857"/>
      <c r="BS622" s="857"/>
      <c r="BT622" s="857"/>
      <c r="BU622" s="857"/>
      <c r="BV622" s="857"/>
      <c r="BW622" s="857"/>
      <c r="BX622" s="857"/>
      <c r="BY622" s="857"/>
      <c r="BZ622" s="857"/>
      <c r="CA622" s="857"/>
      <c r="CB622" s="857"/>
      <c r="CC622" s="857"/>
      <c r="CD622" s="857"/>
      <c r="CE622" s="62"/>
      <c r="CF622" s="62"/>
      <c r="CG622" s="232"/>
      <c r="CH622" s="233"/>
      <c r="CI622" s="234"/>
      <c r="CJ622" s="235"/>
      <c r="CK622" s="223"/>
      <c r="CL622" s="221"/>
      <c r="CM622" s="140"/>
      <c r="CN622" s="70"/>
      <c r="CO622" s="70"/>
      <c r="CP622" s="116"/>
      <c r="CQ622" s="236"/>
      <c r="CR622" s="70"/>
      <c r="CS622" s="249">
        <v>44963</v>
      </c>
      <c r="CT622" s="82" t="s">
        <v>7129</v>
      </c>
      <c r="CU622" s="82"/>
      <c r="CV622" s="107"/>
      <c r="CW622" s="110">
        <v>0</v>
      </c>
      <c r="CX622" s="235" t="str">
        <f t="shared" si="87"/>
        <v>SIN AVANCE</v>
      </c>
      <c r="CY622" s="223">
        <f t="shared" si="88"/>
        <v>366</v>
      </c>
      <c r="CZ622" s="221" t="str">
        <f t="shared" si="89"/>
        <v>POR VENCER</v>
      </c>
      <c r="DA622" s="239">
        <v>44971</v>
      </c>
      <c r="DB622" s="82" t="s">
        <v>7129</v>
      </c>
      <c r="DC622" s="82" t="s">
        <v>402</v>
      </c>
      <c r="DD622" s="110">
        <v>0</v>
      </c>
      <c r="DE622" s="444" t="s">
        <v>293</v>
      </c>
      <c r="DF622" s="70"/>
    </row>
    <row r="623" spans="1:110" ht="76.5" hidden="1" customHeight="1">
      <c r="A623" s="252">
        <v>617</v>
      </c>
      <c r="B623" s="348" t="s">
        <v>326</v>
      </c>
      <c r="C623" s="348" t="s">
        <v>7117</v>
      </c>
      <c r="D623" s="213" t="s">
        <v>639</v>
      </c>
      <c r="E623" s="800" t="s">
        <v>328</v>
      </c>
      <c r="F623" s="351"/>
      <c r="G623" s="859"/>
      <c r="H623" s="213"/>
      <c r="I623" s="351"/>
      <c r="J623" s="395" t="s">
        <v>658</v>
      </c>
      <c r="K623" s="348" t="s">
        <v>7117</v>
      </c>
      <c r="L623" s="348" t="s">
        <v>639</v>
      </c>
      <c r="M623" s="348" t="s">
        <v>7118</v>
      </c>
      <c r="N623" s="348" t="s">
        <v>661</v>
      </c>
      <c r="O623" s="235"/>
      <c r="P623" s="213"/>
      <c r="Q623" s="213"/>
      <c r="R623" s="213" t="s">
        <v>250</v>
      </c>
      <c r="S623" s="235" t="s">
        <v>7165</v>
      </c>
      <c r="T623" s="355" t="s">
        <v>6591</v>
      </c>
      <c r="U623" s="830" t="s">
        <v>7120</v>
      </c>
      <c r="V623" s="830" t="s">
        <v>7121</v>
      </c>
      <c r="W623" s="213" t="s">
        <v>7158</v>
      </c>
      <c r="X623" s="351" t="s">
        <v>7159</v>
      </c>
      <c r="Y623" s="354" t="s">
        <v>7160</v>
      </c>
      <c r="Z623" s="351" t="s">
        <v>7166</v>
      </c>
      <c r="AA623" s="355">
        <v>2</v>
      </c>
      <c r="AB623" s="348" t="s">
        <v>7167</v>
      </c>
      <c r="AC623" s="348" t="s">
        <v>7168</v>
      </c>
      <c r="AD623" s="519">
        <v>1</v>
      </c>
      <c r="AE623" s="351" t="s">
        <v>7169</v>
      </c>
      <c r="AF623" s="855">
        <v>44929</v>
      </c>
      <c r="AG623" s="856">
        <v>45016</v>
      </c>
      <c r="AH623" s="856"/>
      <c r="AI623" s="213" t="s">
        <v>309</v>
      </c>
      <c r="AJ623" s="213" t="s">
        <v>309</v>
      </c>
      <c r="AK623" s="213">
        <f t="shared" si="85"/>
        <v>305</v>
      </c>
      <c r="AL623" s="278"/>
      <c r="AM623" s="279"/>
      <c r="AN623" s="279"/>
      <c r="AO623" s="279"/>
      <c r="AP623" s="227"/>
      <c r="AQ623" s="213"/>
      <c r="AR623" s="223"/>
      <c r="AS623" s="279"/>
      <c r="AT623" s="220"/>
      <c r="AU623" s="279"/>
      <c r="AV623" s="221"/>
      <c r="AW623" s="227"/>
      <c r="AX623" s="227"/>
      <c r="AY623" s="279"/>
      <c r="AZ623" s="221"/>
      <c r="BA623" s="225"/>
      <c r="BB623" s="36"/>
      <c r="BC623" s="36"/>
      <c r="BD623" s="36"/>
      <c r="BE623" s="36"/>
      <c r="BF623" s="36"/>
      <c r="BG623" s="213"/>
      <c r="BH623" s="223"/>
      <c r="BI623" s="221"/>
      <c r="BJ623" s="36"/>
      <c r="BK623" s="36"/>
      <c r="BL623" s="36"/>
      <c r="BM623" s="36"/>
      <c r="BN623" s="221"/>
      <c r="BO623" s="36"/>
      <c r="BP623" s="231"/>
      <c r="BQ623" s="857"/>
      <c r="BR623" s="857"/>
      <c r="BS623" s="857"/>
      <c r="BT623" s="857"/>
      <c r="BU623" s="857"/>
      <c r="BV623" s="857"/>
      <c r="BW623" s="857"/>
      <c r="BX623" s="857"/>
      <c r="BY623" s="857"/>
      <c r="BZ623" s="857"/>
      <c r="CA623" s="857"/>
      <c r="CB623" s="857"/>
      <c r="CC623" s="857"/>
      <c r="CD623" s="857"/>
      <c r="CE623" s="62"/>
      <c r="CF623" s="62"/>
      <c r="CG623" s="232"/>
      <c r="CH623" s="233"/>
      <c r="CI623" s="234"/>
      <c r="CJ623" s="235"/>
      <c r="CK623" s="223"/>
      <c r="CL623" s="221"/>
      <c r="CM623" s="140"/>
      <c r="CN623" s="70"/>
      <c r="CO623" s="70"/>
      <c r="CP623" s="116"/>
      <c r="CQ623" s="236"/>
      <c r="CR623" s="70"/>
      <c r="CS623" s="249">
        <v>44963</v>
      </c>
      <c r="CT623" s="82" t="s">
        <v>7129</v>
      </c>
      <c r="CU623" s="82"/>
      <c r="CV623" s="107"/>
      <c r="CW623" s="110">
        <v>0</v>
      </c>
      <c r="CX623" s="235" t="str">
        <f t="shared" si="87"/>
        <v>SIN AVANCE</v>
      </c>
      <c r="CY623" s="223">
        <f t="shared" si="88"/>
        <v>305</v>
      </c>
      <c r="CZ623" s="221" t="str">
        <f t="shared" si="89"/>
        <v>POR VENCER</v>
      </c>
      <c r="DA623" s="239">
        <v>44971</v>
      </c>
      <c r="DB623" s="82" t="s">
        <v>7129</v>
      </c>
      <c r="DC623" s="82" t="s">
        <v>402</v>
      </c>
      <c r="DD623" s="110">
        <v>0</v>
      </c>
      <c r="DE623" s="444" t="s">
        <v>293</v>
      </c>
      <c r="DF623" s="70"/>
    </row>
    <row r="624" spans="1:110" ht="127.5" hidden="1" customHeight="1">
      <c r="A624" s="252">
        <v>618</v>
      </c>
      <c r="B624" s="348" t="s">
        <v>326</v>
      </c>
      <c r="C624" s="348" t="s">
        <v>7117</v>
      </c>
      <c r="D624" s="213" t="s">
        <v>639</v>
      </c>
      <c r="E624" s="800" t="s">
        <v>328</v>
      </c>
      <c r="F624" s="351"/>
      <c r="G624" s="859"/>
      <c r="H624" s="213"/>
      <c r="I624" s="351"/>
      <c r="J624" s="395" t="s">
        <v>658</v>
      </c>
      <c r="K624" s="348" t="s">
        <v>7117</v>
      </c>
      <c r="L624" s="348" t="s">
        <v>639</v>
      </c>
      <c r="M624" s="348" t="s">
        <v>7118</v>
      </c>
      <c r="N624" s="348" t="s">
        <v>661</v>
      </c>
      <c r="O624" s="235"/>
      <c r="P624" s="213"/>
      <c r="Q624" s="213"/>
      <c r="R624" s="213" t="s">
        <v>250</v>
      </c>
      <c r="S624" s="235" t="s">
        <v>7170</v>
      </c>
      <c r="T624" s="830" t="s">
        <v>6601</v>
      </c>
      <c r="U624" s="830" t="s">
        <v>7120</v>
      </c>
      <c r="V624" s="830" t="s">
        <v>7121</v>
      </c>
      <c r="W624" s="213" t="s">
        <v>7171</v>
      </c>
      <c r="X624" s="351" t="s">
        <v>7172</v>
      </c>
      <c r="Y624" s="608" t="s">
        <v>7173</v>
      </c>
      <c r="Z624" s="351" t="s">
        <v>7174</v>
      </c>
      <c r="AA624" s="355">
        <v>1</v>
      </c>
      <c r="AB624" s="348" t="s">
        <v>7175</v>
      </c>
      <c r="AC624" s="348" t="s">
        <v>7176</v>
      </c>
      <c r="AD624" s="519">
        <v>1</v>
      </c>
      <c r="AE624" s="351" t="s">
        <v>7177</v>
      </c>
      <c r="AF624" s="855">
        <v>44929</v>
      </c>
      <c r="AG624" s="856">
        <v>45230</v>
      </c>
      <c r="AH624" s="856"/>
      <c r="AI624" s="213" t="s">
        <v>309</v>
      </c>
      <c r="AJ624" s="213" t="s">
        <v>309</v>
      </c>
      <c r="AK624" s="213">
        <f t="shared" si="85"/>
        <v>519</v>
      </c>
      <c r="AL624" s="278"/>
      <c r="AM624" s="279"/>
      <c r="AN624" s="279"/>
      <c r="AO624" s="279"/>
      <c r="AP624" s="227"/>
      <c r="AQ624" s="213"/>
      <c r="AR624" s="223"/>
      <c r="AS624" s="279"/>
      <c r="AT624" s="220"/>
      <c r="AU624" s="279"/>
      <c r="AV624" s="221"/>
      <c r="AW624" s="227"/>
      <c r="AX624" s="227"/>
      <c r="AY624" s="279"/>
      <c r="AZ624" s="221"/>
      <c r="BA624" s="225"/>
      <c r="BB624" s="36"/>
      <c r="BC624" s="36"/>
      <c r="BD624" s="36"/>
      <c r="BE624" s="36"/>
      <c r="BF624" s="36"/>
      <c r="BG624" s="213"/>
      <c r="BH624" s="223"/>
      <c r="BI624" s="221"/>
      <c r="BJ624" s="36"/>
      <c r="BK624" s="36"/>
      <c r="BL624" s="36"/>
      <c r="BM624" s="36"/>
      <c r="BN624" s="221"/>
      <c r="BO624" s="36"/>
      <c r="BP624" s="231"/>
      <c r="BQ624" s="857"/>
      <c r="BR624" s="857"/>
      <c r="BS624" s="857"/>
      <c r="BT624" s="857"/>
      <c r="BU624" s="857"/>
      <c r="BV624" s="857"/>
      <c r="BW624" s="857"/>
      <c r="BX624" s="857"/>
      <c r="BY624" s="857"/>
      <c r="BZ624" s="857"/>
      <c r="CA624" s="857"/>
      <c r="CB624" s="857"/>
      <c r="CC624" s="857"/>
      <c r="CD624" s="857"/>
      <c r="CE624" s="62"/>
      <c r="CF624" s="62"/>
      <c r="CG624" s="232"/>
      <c r="CH624" s="233"/>
      <c r="CI624" s="234"/>
      <c r="CJ624" s="235"/>
      <c r="CK624" s="223"/>
      <c r="CL624" s="221"/>
      <c r="CM624" s="140"/>
      <c r="CN624" s="70"/>
      <c r="CO624" s="70"/>
      <c r="CP624" s="116"/>
      <c r="CQ624" s="236"/>
      <c r="CR624" s="70"/>
      <c r="CS624" s="443">
        <v>44963</v>
      </c>
      <c r="CT624" s="82" t="s">
        <v>7129</v>
      </c>
      <c r="CU624" s="82"/>
      <c r="CV624" s="107"/>
      <c r="CW624" s="110">
        <v>0</v>
      </c>
      <c r="CX624" s="235" t="str">
        <f t="shared" si="87"/>
        <v>SIN AVANCE</v>
      </c>
      <c r="CY624" s="223">
        <f t="shared" si="88"/>
        <v>519</v>
      </c>
      <c r="CZ624" s="221" t="str">
        <f t="shared" si="89"/>
        <v>POR VENCER</v>
      </c>
      <c r="DA624" s="239">
        <v>44971</v>
      </c>
      <c r="DB624" s="82" t="s">
        <v>7129</v>
      </c>
      <c r="DC624" s="82" t="s">
        <v>402</v>
      </c>
      <c r="DD624" s="110">
        <v>0</v>
      </c>
      <c r="DE624" s="444" t="s">
        <v>293</v>
      </c>
      <c r="DF624" s="70"/>
    </row>
    <row r="625" spans="1:110">
      <c r="A625" s="214"/>
      <c r="B625" s="386"/>
      <c r="C625" s="348"/>
      <c r="D625" s="213"/>
      <c r="E625" s="800"/>
      <c r="F625" s="351"/>
      <c r="G625" s="859"/>
      <c r="H625" s="213"/>
      <c r="I625" s="351"/>
      <c r="J625" s="351"/>
      <c r="K625" s="351"/>
      <c r="L625" s="351"/>
      <c r="M625" s="351"/>
      <c r="N625" s="351"/>
      <c r="O625" s="235"/>
      <c r="P625" s="213"/>
      <c r="Q625" s="213"/>
      <c r="R625" s="213"/>
      <c r="S625" s="235"/>
      <c r="T625" s="801"/>
      <c r="U625" s="213"/>
      <c r="V625" s="213"/>
      <c r="W625" s="213"/>
      <c r="X625" s="343"/>
      <c r="Y625" s="344"/>
      <c r="Z625" s="343"/>
      <c r="AA625" s="346"/>
      <c r="AB625" s="346"/>
      <c r="AC625" s="346"/>
      <c r="AD625" s="346"/>
      <c r="AE625" s="346"/>
      <c r="AF625" s="862"/>
      <c r="AG625" s="862"/>
      <c r="AH625" s="221"/>
      <c r="AI625" s="213"/>
      <c r="AJ625" s="213"/>
      <c r="AK625" s="213"/>
      <c r="AL625" s="278"/>
      <c r="AM625" s="279"/>
      <c r="AN625" s="279"/>
      <c r="AO625" s="279"/>
      <c r="AP625" s="227"/>
      <c r="AQ625" s="213"/>
      <c r="AR625" s="223"/>
      <c r="AS625" s="279"/>
      <c r="AT625" s="220"/>
      <c r="AU625" s="279"/>
      <c r="AV625" s="221"/>
      <c r="AW625" s="227"/>
      <c r="AX625" s="227"/>
      <c r="AY625" s="279"/>
      <c r="AZ625" s="221"/>
      <c r="BA625" s="225"/>
      <c r="BB625" s="36"/>
      <c r="BC625" s="36"/>
      <c r="BD625" s="36"/>
      <c r="BE625" s="36"/>
      <c r="BF625" s="36"/>
      <c r="BG625" s="213"/>
      <c r="BH625" s="223"/>
      <c r="BI625" s="221"/>
      <c r="BJ625" s="36"/>
      <c r="BK625" s="36"/>
      <c r="BL625" s="36"/>
      <c r="BM625" s="36"/>
      <c r="BN625" s="221"/>
      <c r="BO625" s="36"/>
      <c r="BP625" s="231"/>
      <c r="BQ625" s="857"/>
      <c r="BR625" s="857"/>
      <c r="BS625" s="857"/>
      <c r="BT625" s="857"/>
      <c r="BU625" s="857"/>
      <c r="BV625" s="857"/>
      <c r="BW625" s="857"/>
      <c r="BX625" s="857"/>
      <c r="BY625" s="857"/>
      <c r="BZ625" s="857"/>
      <c r="CA625" s="857"/>
      <c r="CB625" s="857"/>
      <c r="CC625" s="857"/>
      <c r="CD625" s="857"/>
      <c r="CE625" s="62"/>
      <c r="CF625" s="62"/>
      <c r="CG625" s="232"/>
      <c r="CH625" s="233"/>
      <c r="CI625" s="234"/>
      <c r="CJ625" s="235"/>
      <c r="CK625" s="223"/>
      <c r="CL625" s="221"/>
      <c r="CM625" s="140"/>
      <c r="CN625" s="70"/>
      <c r="CO625" s="70"/>
      <c r="CP625" s="116"/>
      <c r="CQ625" s="236"/>
      <c r="CR625" s="70"/>
      <c r="CS625" s="70"/>
      <c r="CT625" s="70"/>
      <c r="CU625" s="70"/>
      <c r="CV625" s="70"/>
      <c r="CW625" s="82"/>
      <c r="CX625" s="70"/>
      <c r="CY625" s="70"/>
      <c r="CZ625" s="70"/>
      <c r="DA625" s="82"/>
      <c r="DB625" s="82"/>
      <c r="DC625" s="82"/>
      <c r="DD625" s="82"/>
      <c r="DE625" s="82"/>
      <c r="DF625" s="70"/>
    </row>
    <row r="626" spans="1:110">
      <c r="A626" s="214"/>
      <c r="B626" s="386"/>
      <c r="C626" s="348"/>
      <c r="D626" s="213"/>
      <c r="E626" s="800"/>
      <c r="F626" s="351"/>
      <c r="G626" s="859"/>
      <c r="H626" s="213"/>
      <c r="I626" s="351"/>
      <c r="J626" s="351"/>
      <c r="K626" s="351"/>
      <c r="L626" s="351"/>
      <c r="M626" s="351"/>
      <c r="N626" s="351"/>
      <c r="O626" s="235"/>
      <c r="P626" s="213"/>
      <c r="Q626" s="213"/>
      <c r="R626" s="213"/>
      <c r="S626" s="235"/>
      <c r="T626" s="801"/>
      <c r="U626" s="213"/>
      <c r="V626" s="213"/>
      <c r="W626" s="213"/>
      <c r="X626" s="343"/>
      <c r="Y626" s="344"/>
      <c r="Z626" s="343"/>
      <c r="AA626" s="346"/>
      <c r="AB626" s="346"/>
      <c r="AC626" s="346"/>
      <c r="AD626" s="346"/>
      <c r="AE626" s="346"/>
      <c r="AF626" s="862"/>
      <c r="AG626" s="862"/>
      <c r="AH626" s="221"/>
      <c r="AI626" s="213"/>
      <c r="AJ626" s="213"/>
      <c r="AK626" s="213"/>
      <c r="AL626" s="278"/>
      <c r="AM626" s="279"/>
      <c r="AN626" s="279"/>
      <c r="AO626" s="279"/>
      <c r="AP626" s="227"/>
      <c r="AQ626" s="213"/>
      <c r="AR626" s="223"/>
      <c r="AS626" s="279"/>
      <c r="AT626" s="220"/>
      <c r="AU626" s="279"/>
      <c r="AV626" s="221"/>
      <c r="AW626" s="227"/>
      <c r="AX626" s="227"/>
      <c r="AY626" s="279"/>
      <c r="AZ626" s="221"/>
      <c r="BA626" s="225"/>
      <c r="BB626" s="36"/>
      <c r="BC626" s="36"/>
      <c r="BD626" s="36"/>
      <c r="BE626" s="36"/>
      <c r="BF626" s="36"/>
      <c r="BG626" s="213"/>
      <c r="BH626" s="223"/>
      <c r="BI626" s="221"/>
      <c r="BJ626" s="36"/>
      <c r="BK626" s="36"/>
      <c r="BL626" s="36"/>
      <c r="BM626" s="36"/>
      <c r="BN626" s="221"/>
      <c r="BO626" s="36"/>
      <c r="BP626" s="231"/>
      <c r="BQ626" s="857"/>
      <c r="BR626" s="857"/>
      <c r="BS626" s="857"/>
      <c r="BT626" s="857"/>
      <c r="BU626" s="857"/>
      <c r="BV626" s="857"/>
      <c r="BW626" s="857"/>
      <c r="BX626" s="857"/>
      <c r="BY626" s="857"/>
      <c r="BZ626" s="857"/>
      <c r="CA626" s="857"/>
      <c r="CB626" s="857"/>
      <c r="CC626" s="857"/>
      <c r="CD626" s="857"/>
      <c r="CE626" s="62"/>
      <c r="CF626" s="62"/>
      <c r="CG626" s="232"/>
      <c r="CH626" s="233"/>
      <c r="CI626" s="234"/>
      <c r="CJ626" s="235"/>
      <c r="CK626" s="223"/>
      <c r="CL626" s="221"/>
      <c r="CM626" s="140"/>
      <c r="CN626" s="70"/>
      <c r="CO626" s="70"/>
      <c r="CP626" s="116"/>
      <c r="CQ626" s="236"/>
      <c r="CR626" s="70"/>
      <c r="CS626" s="70"/>
      <c r="CT626" s="70"/>
      <c r="CU626" s="70"/>
      <c r="CV626" s="70"/>
      <c r="CW626" s="82"/>
      <c r="CX626" s="70"/>
      <c r="CY626" s="70"/>
      <c r="CZ626" s="70"/>
      <c r="DA626" s="70"/>
      <c r="DB626" s="98"/>
      <c r="DC626" s="98"/>
      <c r="DD626" s="82"/>
      <c r="DE626" s="70"/>
      <c r="DF626" s="70"/>
    </row>
    <row r="627" spans="1:110">
      <c r="A627" s="214"/>
      <c r="B627" s="386"/>
      <c r="C627" s="348"/>
      <c r="D627" s="213"/>
      <c r="E627" s="800"/>
      <c r="F627" s="351"/>
      <c r="G627" s="859"/>
      <c r="H627" s="213"/>
      <c r="I627" s="351"/>
      <c r="J627" s="351"/>
      <c r="K627" s="351"/>
      <c r="L627" s="351"/>
      <c r="M627" s="351"/>
      <c r="N627" s="351"/>
      <c r="O627" s="235"/>
      <c r="P627" s="213"/>
      <c r="Q627" s="213"/>
      <c r="R627" s="213"/>
      <c r="S627" s="235"/>
      <c r="T627" s="801"/>
      <c r="U627" s="213"/>
      <c r="V627" s="213"/>
      <c r="W627" s="213"/>
      <c r="X627" s="343"/>
      <c r="Y627" s="344"/>
      <c r="Z627" s="343"/>
      <c r="AA627" s="346"/>
      <c r="AB627" s="346"/>
      <c r="AC627" s="346"/>
      <c r="AD627" s="346"/>
      <c r="AE627" s="346"/>
      <c r="AF627" s="862"/>
      <c r="AG627" s="862"/>
      <c r="AH627" s="221"/>
      <c r="AI627" s="213"/>
      <c r="AJ627" s="213"/>
      <c r="AK627" s="213"/>
      <c r="AL627" s="278"/>
      <c r="AM627" s="279"/>
      <c r="AN627" s="279"/>
      <c r="AO627" s="279"/>
      <c r="AP627" s="227"/>
      <c r="AQ627" s="213"/>
      <c r="AR627" s="223"/>
      <c r="AS627" s="279"/>
      <c r="AT627" s="220"/>
      <c r="AU627" s="279"/>
      <c r="AV627" s="221"/>
      <c r="AW627" s="227"/>
      <c r="AX627" s="227"/>
      <c r="AY627" s="279"/>
      <c r="AZ627" s="221"/>
      <c r="BA627" s="225"/>
      <c r="BB627" s="36"/>
      <c r="BC627" s="36"/>
      <c r="BD627" s="36"/>
      <c r="BE627" s="36"/>
      <c r="BF627" s="36"/>
      <c r="BG627" s="213"/>
      <c r="BH627" s="223"/>
      <c r="BI627" s="221"/>
      <c r="BJ627" s="36"/>
      <c r="BK627" s="36"/>
      <c r="BL627" s="36"/>
      <c r="BM627" s="36"/>
      <c r="BN627" s="221"/>
      <c r="BO627" s="36"/>
      <c r="BP627" s="231"/>
      <c r="BQ627" s="857"/>
      <c r="BR627" s="857"/>
      <c r="BS627" s="857"/>
      <c r="BT627" s="857"/>
      <c r="BU627" s="857"/>
      <c r="BV627" s="857"/>
      <c r="BW627" s="857"/>
      <c r="BX627" s="857"/>
      <c r="BY627" s="857"/>
      <c r="BZ627" s="857"/>
      <c r="CA627" s="857"/>
      <c r="CB627" s="857"/>
      <c r="CC627" s="857"/>
      <c r="CD627" s="857"/>
      <c r="CE627" s="62"/>
      <c r="CF627" s="62"/>
      <c r="CG627" s="232"/>
      <c r="CH627" s="233"/>
      <c r="CI627" s="234"/>
      <c r="CJ627" s="235"/>
      <c r="CK627" s="223"/>
      <c r="CL627" s="221"/>
      <c r="CM627" s="140"/>
      <c r="CN627" s="70"/>
      <c r="CO627" s="70"/>
      <c r="CP627" s="116"/>
      <c r="CQ627" s="236"/>
      <c r="CR627" s="70"/>
      <c r="CS627" s="70"/>
      <c r="CT627" s="70"/>
      <c r="CU627" s="70"/>
      <c r="CV627" s="70"/>
      <c r="CW627" s="82"/>
      <c r="CX627" s="70"/>
      <c r="CY627" s="70"/>
      <c r="CZ627" s="70"/>
      <c r="DA627" s="70"/>
      <c r="DB627" s="70"/>
      <c r="DC627" s="70"/>
      <c r="DD627" s="82"/>
      <c r="DE627" s="70"/>
      <c r="DF627" s="70"/>
    </row>
    <row r="628" spans="1:110">
      <c r="A628" s="214"/>
      <c r="B628" s="386"/>
      <c r="C628" s="348"/>
      <c r="D628" s="213"/>
      <c r="E628" s="800"/>
      <c r="F628" s="351"/>
      <c r="G628" s="859"/>
      <c r="H628" s="213"/>
      <c r="I628" s="351"/>
      <c r="J628" s="351"/>
      <c r="K628" s="351"/>
      <c r="L628" s="351"/>
      <c r="M628" s="351"/>
      <c r="N628" s="351"/>
      <c r="O628" s="235"/>
      <c r="P628" s="213"/>
      <c r="Q628" s="213"/>
      <c r="R628" s="213"/>
      <c r="S628" s="235"/>
      <c r="T628" s="801"/>
      <c r="U628" s="213"/>
      <c r="V628" s="213"/>
      <c r="W628" s="213"/>
      <c r="X628" s="343"/>
      <c r="Y628" s="344"/>
      <c r="Z628" s="343"/>
      <c r="AA628" s="346"/>
      <c r="AB628" s="346"/>
      <c r="AC628" s="346"/>
      <c r="AD628" s="346"/>
      <c r="AE628" s="346"/>
      <c r="AF628" s="862"/>
      <c r="AG628" s="862"/>
      <c r="AH628" s="221"/>
      <c r="AI628" s="213"/>
      <c r="AJ628" s="213"/>
      <c r="AK628" s="213"/>
      <c r="AL628" s="278"/>
      <c r="AM628" s="279"/>
      <c r="AN628" s="279"/>
      <c r="AO628" s="279"/>
      <c r="AP628" s="227"/>
      <c r="AQ628" s="213"/>
      <c r="AR628" s="223"/>
      <c r="AS628" s="279"/>
      <c r="AT628" s="220"/>
      <c r="AU628" s="279"/>
      <c r="AV628" s="221"/>
      <c r="AW628" s="227"/>
      <c r="AX628" s="227"/>
      <c r="AY628" s="279"/>
      <c r="AZ628" s="221"/>
      <c r="BA628" s="225"/>
      <c r="BB628" s="36"/>
      <c r="BC628" s="36"/>
      <c r="BD628" s="36"/>
      <c r="BE628" s="36"/>
      <c r="BF628" s="36"/>
      <c r="BG628" s="213"/>
      <c r="BH628" s="223"/>
      <c r="BI628" s="221"/>
      <c r="BJ628" s="36"/>
      <c r="BK628" s="36"/>
      <c r="BL628" s="36"/>
      <c r="BM628" s="36"/>
      <c r="BN628" s="221"/>
      <c r="BO628" s="36"/>
      <c r="BP628" s="231"/>
      <c r="BQ628" s="857"/>
      <c r="BR628" s="857"/>
      <c r="BS628" s="857"/>
      <c r="BT628" s="857"/>
      <c r="BU628" s="857"/>
      <c r="BV628" s="857"/>
      <c r="BW628" s="857"/>
      <c r="BX628" s="857"/>
      <c r="BY628" s="857"/>
      <c r="BZ628" s="857"/>
      <c r="CA628" s="857"/>
      <c r="CB628" s="857"/>
      <c r="CC628" s="857"/>
      <c r="CD628" s="857"/>
      <c r="CE628" s="62"/>
      <c r="CF628" s="62"/>
      <c r="CG628" s="232"/>
      <c r="CH628" s="233"/>
      <c r="CI628" s="234"/>
      <c r="CJ628" s="235"/>
      <c r="CK628" s="223"/>
      <c r="CL628" s="221"/>
      <c r="CM628" s="140"/>
      <c r="CN628" s="70"/>
      <c r="CO628" s="70"/>
      <c r="CP628" s="116"/>
      <c r="CQ628" s="236"/>
      <c r="CR628" s="70"/>
      <c r="CS628" s="70"/>
      <c r="CT628" s="70"/>
      <c r="CU628" s="70"/>
      <c r="CV628" s="70"/>
      <c r="CW628" s="82"/>
      <c r="CX628" s="70"/>
      <c r="CY628" s="70"/>
      <c r="CZ628" s="70"/>
      <c r="DA628" s="70"/>
      <c r="DB628" s="70"/>
      <c r="DC628" s="70"/>
      <c r="DD628" s="82"/>
      <c r="DE628" s="70"/>
      <c r="DF628" s="70"/>
    </row>
    <row r="629" spans="1:110">
      <c r="A629" s="214"/>
      <c r="B629" s="386"/>
      <c r="C629" s="348"/>
      <c r="D629" s="213"/>
      <c r="E629" s="800"/>
      <c r="F629" s="351"/>
      <c r="G629" s="859"/>
      <c r="H629" s="213"/>
      <c r="I629" s="351"/>
      <c r="J629" s="351"/>
      <c r="K629" s="351"/>
      <c r="L629" s="351"/>
      <c r="M629" s="351"/>
      <c r="N629" s="351"/>
      <c r="O629" s="235"/>
      <c r="P629" s="213"/>
      <c r="Q629" s="213"/>
      <c r="R629" s="213"/>
      <c r="S629" s="235"/>
      <c r="T629" s="801"/>
      <c r="U629" s="213"/>
      <c r="V629" s="213"/>
      <c r="W629" s="213"/>
      <c r="X629" s="343"/>
      <c r="Y629" s="344"/>
      <c r="Z629" s="343"/>
      <c r="AA629" s="346"/>
      <c r="AB629" s="346"/>
      <c r="AC629" s="346"/>
      <c r="AD629" s="346"/>
      <c r="AE629" s="346"/>
      <c r="AF629" s="862"/>
      <c r="AG629" s="862"/>
      <c r="AH629" s="221"/>
      <c r="AI629" s="213"/>
      <c r="AJ629" s="213"/>
      <c r="AK629" s="213"/>
      <c r="AL629" s="278"/>
      <c r="AM629" s="279"/>
      <c r="AN629" s="279"/>
      <c r="AO629" s="279"/>
      <c r="AP629" s="227"/>
      <c r="AQ629" s="213"/>
      <c r="AR629" s="223"/>
      <c r="AS629" s="279"/>
      <c r="AT629" s="220"/>
      <c r="AU629" s="279"/>
      <c r="AV629" s="221"/>
      <c r="AW629" s="227"/>
      <c r="AX629" s="227"/>
      <c r="AY629" s="279"/>
      <c r="AZ629" s="221"/>
      <c r="BA629" s="225"/>
      <c r="BB629" s="36"/>
      <c r="BC629" s="36"/>
      <c r="BD629" s="36"/>
      <c r="BE629" s="36"/>
      <c r="BF629" s="36"/>
      <c r="BG629" s="213"/>
      <c r="BH629" s="223"/>
      <c r="BI629" s="221"/>
      <c r="BJ629" s="36"/>
      <c r="BK629" s="36"/>
      <c r="BL629" s="36"/>
      <c r="BM629" s="36"/>
      <c r="BN629" s="221"/>
      <c r="BO629" s="36"/>
      <c r="BP629" s="231"/>
      <c r="BQ629" s="857"/>
      <c r="BR629" s="857"/>
      <c r="BS629" s="857"/>
      <c r="BT629" s="857"/>
      <c r="BU629" s="857"/>
      <c r="BV629" s="857"/>
      <c r="BW629" s="857"/>
      <c r="BX629" s="857"/>
      <c r="BY629" s="857"/>
      <c r="BZ629" s="857"/>
      <c r="CA629" s="857"/>
      <c r="CB629" s="857"/>
      <c r="CC629" s="857"/>
      <c r="CD629" s="857"/>
      <c r="CE629" s="62"/>
      <c r="CF629" s="62"/>
      <c r="CG629" s="232"/>
      <c r="CH629" s="233"/>
      <c r="CI629" s="234"/>
      <c r="CJ629" s="235"/>
      <c r="CK629" s="223"/>
      <c r="CL629" s="221"/>
      <c r="CM629" s="140"/>
      <c r="CN629" s="70"/>
      <c r="CO629" s="70"/>
      <c r="CP629" s="116"/>
      <c r="CQ629" s="236"/>
      <c r="CR629" s="70"/>
      <c r="CS629" s="70"/>
      <c r="CT629" s="70"/>
      <c r="CU629" s="70"/>
      <c r="CV629" s="70"/>
      <c r="CW629" s="82"/>
      <c r="CX629" s="70"/>
      <c r="CY629" s="70"/>
      <c r="CZ629" s="70"/>
      <c r="DA629" s="70"/>
      <c r="DB629" s="70"/>
      <c r="DC629" s="70"/>
      <c r="DD629" s="82"/>
      <c r="DE629" s="70"/>
      <c r="DF629" s="70"/>
    </row>
    <row r="630" spans="1:110">
      <c r="A630" s="214"/>
      <c r="B630" s="386"/>
      <c r="C630" s="348"/>
      <c r="D630" s="213"/>
      <c r="E630" s="800"/>
      <c r="F630" s="351"/>
      <c r="G630" s="859"/>
      <c r="H630" s="213"/>
      <c r="I630" s="351"/>
      <c r="J630" s="351"/>
      <c r="K630" s="351"/>
      <c r="L630" s="351"/>
      <c r="M630" s="351"/>
      <c r="N630" s="351"/>
      <c r="O630" s="235"/>
      <c r="P630" s="213"/>
      <c r="Q630" s="213"/>
      <c r="R630" s="213"/>
      <c r="S630" s="235"/>
      <c r="T630" s="801"/>
      <c r="U630" s="213"/>
      <c r="V630" s="213"/>
      <c r="W630" s="213"/>
      <c r="X630" s="343"/>
      <c r="Y630" s="344"/>
      <c r="Z630" s="343"/>
      <c r="AA630" s="346"/>
      <c r="AB630" s="346"/>
      <c r="AC630" s="346"/>
      <c r="AD630" s="346"/>
      <c r="AE630" s="346"/>
      <c r="AF630" s="862"/>
      <c r="AG630" s="862"/>
      <c r="AH630" s="221"/>
      <c r="AI630" s="213"/>
      <c r="AJ630" s="213"/>
      <c r="AK630" s="213"/>
      <c r="AL630" s="278"/>
      <c r="AM630" s="279"/>
      <c r="AN630" s="279"/>
      <c r="AO630" s="279"/>
      <c r="AP630" s="227"/>
      <c r="AQ630" s="213"/>
      <c r="AR630" s="223"/>
      <c r="AS630" s="279"/>
      <c r="AT630" s="220"/>
      <c r="AU630" s="279"/>
      <c r="AV630" s="221"/>
      <c r="AW630" s="227"/>
      <c r="AX630" s="227"/>
      <c r="AY630" s="279"/>
      <c r="AZ630" s="221"/>
      <c r="BA630" s="225"/>
      <c r="BB630" s="36"/>
      <c r="BC630" s="36"/>
      <c r="BD630" s="36"/>
      <c r="BE630" s="36"/>
      <c r="BF630" s="36"/>
      <c r="BG630" s="213"/>
      <c r="BH630" s="223"/>
      <c r="BI630" s="221"/>
      <c r="BJ630" s="36"/>
      <c r="BK630" s="36"/>
      <c r="BL630" s="36"/>
      <c r="BM630" s="36"/>
      <c r="BN630" s="221"/>
      <c r="BO630" s="36"/>
      <c r="BP630" s="231"/>
      <c r="BQ630" s="857"/>
      <c r="BR630" s="857"/>
      <c r="BS630" s="857"/>
      <c r="BT630" s="857"/>
      <c r="BU630" s="857"/>
      <c r="BV630" s="857"/>
      <c r="BW630" s="857"/>
      <c r="BX630" s="857"/>
      <c r="BY630" s="857"/>
      <c r="BZ630" s="857"/>
      <c r="CA630" s="857"/>
      <c r="CB630" s="857"/>
      <c r="CC630" s="857"/>
      <c r="CD630" s="857"/>
      <c r="CE630" s="62"/>
      <c r="CF630" s="62"/>
      <c r="CG630" s="232"/>
      <c r="CH630" s="233"/>
      <c r="CI630" s="234"/>
      <c r="CJ630" s="235"/>
      <c r="CK630" s="223"/>
      <c r="CL630" s="221"/>
      <c r="CM630" s="140"/>
      <c r="CN630" s="70"/>
      <c r="CO630" s="70"/>
      <c r="CP630" s="116"/>
      <c r="CQ630" s="236"/>
      <c r="CR630" s="70"/>
      <c r="CS630" s="70"/>
      <c r="CT630" s="70"/>
      <c r="CU630" s="70"/>
      <c r="CV630" s="70"/>
      <c r="CW630" s="82"/>
      <c r="CX630" s="70"/>
      <c r="CY630" s="70"/>
      <c r="CZ630" s="70"/>
      <c r="DA630" s="70"/>
      <c r="DB630" s="70"/>
      <c r="DC630" s="98"/>
      <c r="DD630" s="82"/>
      <c r="DE630" s="70"/>
      <c r="DF630" s="70"/>
    </row>
    <row r="631" spans="1:110">
      <c r="A631" s="214"/>
      <c r="B631" s="386"/>
      <c r="C631" s="348"/>
      <c r="D631" s="213"/>
      <c r="E631" s="800"/>
      <c r="F631" s="351"/>
      <c r="G631" s="859"/>
      <c r="H631" s="213"/>
      <c r="I631" s="351"/>
      <c r="J631" s="351"/>
      <c r="K631" s="351"/>
      <c r="L631" s="351"/>
      <c r="M631" s="351"/>
      <c r="N631" s="351"/>
      <c r="O631" s="235"/>
      <c r="P631" s="213"/>
      <c r="Q631" s="213"/>
      <c r="R631" s="213"/>
      <c r="S631" s="235"/>
      <c r="T631" s="801"/>
      <c r="U631" s="213"/>
      <c r="V631" s="213"/>
      <c r="W631" s="213"/>
      <c r="X631" s="343"/>
      <c r="Y631" s="344"/>
      <c r="Z631" s="343"/>
      <c r="AA631" s="346"/>
      <c r="AB631" s="346"/>
      <c r="AC631" s="346"/>
      <c r="AD631" s="346"/>
      <c r="AE631" s="346"/>
      <c r="AF631" s="862"/>
      <c r="AG631" s="862"/>
      <c r="AH631" s="221"/>
      <c r="AI631" s="213"/>
      <c r="AJ631" s="213"/>
      <c r="AK631" s="213"/>
      <c r="AL631" s="278"/>
      <c r="AM631" s="279"/>
      <c r="AN631" s="279"/>
      <c r="AO631" s="279"/>
      <c r="AP631" s="227"/>
      <c r="AQ631" s="213"/>
      <c r="AR631" s="223"/>
      <c r="AS631" s="279"/>
      <c r="AT631" s="220"/>
      <c r="AU631" s="279"/>
      <c r="AV631" s="221"/>
      <c r="AW631" s="227"/>
      <c r="AX631" s="227"/>
      <c r="AY631" s="279"/>
      <c r="AZ631" s="221"/>
      <c r="BA631" s="225"/>
      <c r="BB631" s="36"/>
      <c r="BC631" s="36"/>
      <c r="BD631" s="36"/>
      <c r="BE631" s="36"/>
      <c r="BF631" s="36"/>
      <c r="BG631" s="213"/>
      <c r="BH631" s="223"/>
      <c r="BI631" s="221"/>
      <c r="BJ631" s="36"/>
      <c r="BK631" s="36"/>
      <c r="BL631" s="36"/>
      <c r="BM631" s="36"/>
      <c r="BN631" s="221"/>
      <c r="BO631" s="36"/>
      <c r="BP631" s="231"/>
      <c r="BQ631" s="857"/>
      <c r="BR631" s="857"/>
      <c r="BS631" s="857"/>
      <c r="BT631" s="857"/>
      <c r="BU631" s="857"/>
      <c r="BV631" s="857"/>
      <c r="BW631" s="857"/>
      <c r="BX631" s="857"/>
      <c r="BY631" s="857"/>
      <c r="BZ631" s="857"/>
      <c r="CA631" s="857"/>
      <c r="CB631" s="857"/>
      <c r="CC631" s="857"/>
      <c r="CD631" s="857"/>
      <c r="CE631" s="62"/>
      <c r="CF631" s="62"/>
      <c r="CG631" s="232"/>
      <c r="CH631" s="233"/>
      <c r="CI631" s="234"/>
      <c r="CJ631" s="235"/>
      <c r="CK631" s="223"/>
      <c r="CL631" s="221"/>
      <c r="CM631" s="140"/>
      <c r="CN631" s="70"/>
      <c r="CO631" s="70"/>
      <c r="CP631" s="116"/>
      <c r="CQ631" s="236"/>
      <c r="CR631" s="70"/>
      <c r="CS631" s="70"/>
      <c r="CT631" s="70"/>
      <c r="CU631" s="70"/>
      <c r="CV631" s="70"/>
      <c r="CW631" s="82"/>
      <c r="CX631" s="70"/>
      <c r="CY631" s="70"/>
      <c r="CZ631" s="70"/>
      <c r="DA631" s="70"/>
      <c r="DB631" s="70"/>
      <c r="DC631" s="70"/>
      <c r="DD631" s="82"/>
      <c r="DE631" s="70"/>
      <c r="DF631" s="70"/>
    </row>
    <row r="632" spans="1:110">
      <c r="A632" s="214"/>
      <c r="B632" s="386"/>
      <c r="C632" s="348"/>
      <c r="D632" s="213"/>
      <c r="E632" s="800"/>
      <c r="F632" s="351"/>
      <c r="G632" s="859"/>
      <c r="H632" s="213"/>
      <c r="I632" s="351"/>
      <c r="J632" s="351"/>
      <c r="K632" s="351"/>
      <c r="L632" s="351"/>
      <c r="M632" s="351"/>
      <c r="N632" s="351"/>
      <c r="O632" s="235"/>
      <c r="P632" s="213"/>
      <c r="Q632" s="213"/>
      <c r="R632" s="213"/>
      <c r="S632" s="235"/>
      <c r="T632" s="801"/>
      <c r="U632" s="213"/>
      <c r="V632" s="213"/>
      <c r="W632" s="213"/>
      <c r="X632" s="343"/>
      <c r="Y632" s="344"/>
      <c r="Z632" s="343"/>
      <c r="AA632" s="346"/>
      <c r="AB632" s="346"/>
      <c r="AC632" s="346"/>
      <c r="AD632" s="346"/>
      <c r="AE632" s="346"/>
      <c r="AF632" s="862"/>
      <c r="AG632" s="862"/>
      <c r="AH632" s="221"/>
      <c r="AI632" s="213"/>
      <c r="AJ632" s="213"/>
      <c r="AK632" s="213"/>
      <c r="AL632" s="278"/>
      <c r="AM632" s="279"/>
      <c r="AN632" s="279"/>
      <c r="AO632" s="279"/>
      <c r="AP632" s="227"/>
      <c r="AQ632" s="213"/>
      <c r="AR632" s="223"/>
      <c r="AS632" s="279"/>
      <c r="AT632" s="220"/>
      <c r="AU632" s="279"/>
      <c r="AV632" s="221"/>
      <c r="AW632" s="227"/>
      <c r="AX632" s="227"/>
      <c r="AY632" s="279"/>
      <c r="AZ632" s="221"/>
      <c r="BA632" s="225"/>
      <c r="BB632" s="36"/>
      <c r="BC632" s="36"/>
      <c r="BD632" s="36"/>
      <c r="BE632" s="36"/>
      <c r="BF632" s="36"/>
      <c r="BG632" s="213"/>
      <c r="BH632" s="223"/>
      <c r="BI632" s="221"/>
      <c r="BJ632" s="36"/>
      <c r="BK632" s="36"/>
      <c r="BL632" s="36"/>
      <c r="BM632" s="36"/>
      <c r="BN632" s="221"/>
      <c r="BO632" s="36"/>
      <c r="BP632" s="231"/>
      <c r="BQ632" s="857"/>
      <c r="BR632" s="857"/>
      <c r="BS632" s="857"/>
      <c r="BT632" s="857"/>
      <c r="BU632" s="857"/>
      <c r="BV632" s="857"/>
      <c r="BW632" s="857"/>
      <c r="BX632" s="857"/>
      <c r="BY632" s="857"/>
      <c r="BZ632" s="857"/>
      <c r="CA632" s="857"/>
      <c r="CB632" s="857"/>
      <c r="CC632" s="857"/>
      <c r="CD632" s="857"/>
      <c r="CE632" s="62"/>
      <c r="CF632" s="62"/>
      <c r="CG632" s="232"/>
      <c r="CH632" s="233"/>
      <c r="CI632" s="234"/>
      <c r="CJ632" s="235"/>
      <c r="CK632" s="223"/>
      <c r="CL632" s="221"/>
      <c r="CM632" s="140"/>
      <c r="CN632" s="70"/>
      <c r="CO632" s="70"/>
      <c r="CP632" s="116"/>
      <c r="CQ632" s="236"/>
      <c r="CR632" s="70"/>
      <c r="CS632" s="70"/>
      <c r="CT632" s="70"/>
      <c r="CU632" s="70"/>
      <c r="CV632" s="70"/>
      <c r="CW632" s="82"/>
      <c r="CX632" s="70"/>
      <c r="CY632" s="70"/>
      <c r="CZ632" s="70"/>
      <c r="DA632" s="70"/>
      <c r="DB632" s="70"/>
      <c r="DC632" s="98"/>
      <c r="DD632" s="82"/>
      <c r="DE632" s="98"/>
      <c r="DF632" s="70"/>
    </row>
    <row r="633" spans="1:110">
      <c r="A633" s="214"/>
      <c r="B633" s="386"/>
      <c r="C633" s="348"/>
      <c r="D633" s="213"/>
      <c r="E633" s="800"/>
      <c r="F633" s="351"/>
      <c r="G633" s="859"/>
      <c r="H633" s="213"/>
      <c r="I633" s="351"/>
      <c r="J633" s="351"/>
      <c r="K633" s="351"/>
      <c r="L633" s="351"/>
      <c r="M633" s="351"/>
      <c r="N633" s="351"/>
      <c r="O633" s="235"/>
      <c r="P633" s="213"/>
      <c r="Q633" s="213"/>
      <c r="R633" s="213"/>
      <c r="S633" s="235"/>
      <c r="T633" s="801"/>
      <c r="U633" s="213"/>
      <c r="V633" s="213"/>
      <c r="W633" s="213"/>
      <c r="X633" s="343"/>
      <c r="Y633" s="344"/>
      <c r="Z633" s="343"/>
      <c r="AA633" s="346"/>
      <c r="AB633" s="346"/>
      <c r="AC633" s="346"/>
      <c r="AD633" s="346"/>
      <c r="AE633" s="346"/>
      <c r="AF633" s="862"/>
      <c r="AG633" s="862"/>
      <c r="AH633" s="221"/>
      <c r="AI633" s="213"/>
      <c r="AJ633" s="213"/>
      <c r="AK633" s="213"/>
      <c r="AL633" s="278"/>
      <c r="AM633" s="279"/>
      <c r="AN633" s="279"/>
      <c r="AO633" s="279"/>
      <c r="AP633" s="227"/>
      <c r="AQ633" s="213"/>
      <c r="AR633" s="223"/>
      <c r="AS633" s="279"/>
      <c r="AT633" s="220"/>
      <c r="AU633" s="279"/>
      <c r="AV633" s="221"/>
      <c r="AW633" s="227"/>
      <c r="AX633" s="227"/>
      <c r="AY633" s="279"/>
      <c r="AZ633" s="221"/>
      <c r="BA633" s="225"/>
      <c r="BB633" s="36"/>
      <c r="BC633" s="36"/>
      <c r="BD633" s="36"/>
      <c r="BE633" s="36"/>
      <c r="BF633" s="36"/>
      <c r="BG633" s="213"/>
      <c r="BH633" s="223"/>
      <c r="BI633" s="221"/>
      <c r="BJ633" s="36"/>
      <c r="BK633" s="36"/>
      <c r="BL633" s="36"/>
      <c r="BM633" s="36"/>
      <c r="BN633" s="221"/>
      <c r="BO633" s="36"/>
      <c r="BP633" s="231"/>
      <c r="BQ633" s="857"/>
      <c r="BR633" s="857"/>
      <c r="BS633" s="857"/>
      <c r="BT633" s="857"/>
      <c r="BU633" s="857"/>
      <c r="BV633" s="857"/>
      <c r="BW633" s="857"/>
      <c r="BX633" s="857"/>
      <c r="BY633" s="857"/>
      <c r="BZ633" s="857"/>
      <c r="CA633" s="857"/>
      <c r="CB633" s="857"/>
      <c r="CC633" s="857"/>
      <c r="CD633" s="857"/>
      <c r="CE633" s="62"/>
      <c r="CF633" s="62"/>
      <c r="CG633" s="232"/>
      <c r="CH633" s="233"/>
      <c r="CI633" s="234"/>
      <c r="CJ633" s="235"/>
      <c r="CK633" s="223"/>
      <c r="CL633" s="221"/>
      <c r="CM633" s="140"/>
      <c r="CN633" s="70"/>
      <c r="CO633" s="70"/>
      <c r="CP633" s="116"/>
      <c r="CQ633" s="236"/>
      <c r="CR633" s="70"/>
      <c r="CS633" s="70"/>
      <c r="CT633" s="70"/>
      <c r="CU633" s="70"/>
      <c r="CV633" s="70"/>
      <c r="CW633" s="82"/>
      <c r="CX633" s="70"/>
      <c r="CY633" s="70"/>
      <c r="CZ633" s="70"/>
      <c r="DA633" s="70"/>
      <c r="DB633" s="70"/>
      <c r="DC633" s="70"/>
      <c r="DD633" s="82"/>
      <c r="DE633" s="70"/>
      <c r="DF633" s="70"/>
    </row>
    <row r="634" spans="1:110">
      <c r="A634" s="214"/>
      <c r="B634" s="386"/>
      <c r="C634" s="348"/>
      <c r="D634" s="213"/>
      <c r="E634" s="800"/>
      <c r="F634" s="351"/>
      <c r="G634" s="859"/>
      <c r="H634" s="213"/>
      <c r="I634" s="351"/>
      <c r="J634" s="351"/>
      <c r="K634" s="351"/>
      <c r="L634" s="351"/>
      <c r="M634" s="351"/>
      <c r="N634" s="351"/>
      <c r="O634" s="235"/>
      <c r="P634" s="213"/>
      <c r="Q634" s="213"/>
      <c r="R634" s="213"/>
      <c r="S634" s="235"/>
      <c r="T634" s="801"/>
      <c r="U634" s="213"/>
      <c r="V634" s="213"/>
      <c r="W634" s="213"/>
      <c r="X634" s="343"/>
      <c r="Y634" s="344"/>
      <c r="Z634" s="343"/>
      <c r="AA634" s="346"/>
      <c r="AB634" s="346"/>
      <c r="AC634" s="346"/>
      <c r="AD634" s="346"/>
      <c r="AE634" s="346"/>
      <c r="AF634" s="862"/>
      <c r="AG634" s="862"/>
      <c r="AH634" s="221"/>
      <c r="AI634" s="213"/>
      <c r="AJ634" s="213"/>
      <c r="AK634" s="213"/>
      <c r="AL634" s="278"/>
      <c r="AM634" s="279"/>
      <c r="AN634" s="279"/>
      <c r="AO634" s="279"/>
      <c r="AP634" s="227"/>
      <c r="AQ634" s="213"/>
      <c r="AR634" s="223"/>
      <c r="AS634" s="279"/>
      <c r="AT634" s="220"/>
      <c r="AU634" s="279"/>
      <c r="AV634" s="221"/>
      <c r="AW634" s="227"/>
      <c r="AX634" s="227"/>
      <c r="AY634" s="279"/>
      <c r="AZ634" s="221"/>
      <c r="BA634" s="225"/>
      <c r="BB634" s="36"/>
      <c r="BC634" s="36"/>
      <c r="BD634" s="36"/>
      <c r="BE634" s="36"/>
      <c r="BF634" s="36"/>
      <c r="BG634" s="213"/>
      <c r="BH634" s="223"/>
      <c r="BI634" s="221"/>
      <c r="BJ634" s="36"/>
      <c r="BK634" s="36"/>
      <c r="BL634" s="36"/>
      <c r="BM634" s="36"/>
      <c r="BN634" s="221"/>
      <c r="BO634" s="36"/>
      <c r="BP634" s="231"/>
      <c r="BQ634" s="857"/>
      <c r="BR634" s="857"/>
      <c r="BS634" s="857"/>
      <c r="BT634" s="857"/>
      <c r="BU634" s="857"/>
      <c r="BV634" s="857"/>
      <c r="BW634" s="857"/>
      <c r="BX634" s="857"/>
      <c r="BY634" s="857"/>
      <c r="BZ634" s="857"/>
      <c r="CA634" s="857"/>
      <c r="CB634" s="857"/>
      <c r="CC634" s="857"/>
      <c r="CD634" s="857"/>
      <c r="CE634" s="62"/>
      <c r="CF634" s="62"/>
      <c r="CG634" s="232"/>
      <c r="CH634" s="233"/>
      <c r="CI634" s="234"/>
      <c r="CJ634" s="235"/>
      <c r="CK634" s="223"/>
      <c r="CL634" s="221"/>
      <c r="CM634" s="140"/>
      <c r="CN634" s="70"/>
      <c r="CO634" s="70"/>
      <c r="CP634" s="116"/>
      <c r="CQ634" s="236"/>
      <c r="CR634" s="70"/>
      <c r="CS634" s="70"/>
      <c r="CT634" s="70"/>
      <c r="CU634" s="70"/>
      <c r="CV634" s="70"/>
      <c r="CW634" s="82"/>
      <c r="CX634" s="70"/>
      <c r="CY634" s="70"/>
      <c r="CZ634" s="70"/>
      <c r="DA634" s="70"/>
      <c r="DB634" s="70"/>
      <c r="DC634" s="70"/>
      <c r="DD634" s="82"/>
      <c r="DE634" s="70"/>
      <c r="DF634" s="70"/>
    </row>
    <row r="635" spans="1:110">
      <c r="A635" s="214"/>
      <c r="B635" s="386"/>
      <c r="C635" s="348"/>
      <c r="D635" s="213"/>
      <c r="E635" s="800"/>
      <c r="F635" s="351"/>
      <c r="G635" s="859"/>
      <c r="H635" s="213"/>
      <c r="I635" s="351"/>
      <c r="J635" s="351"/>
      <c r="K635" s="351"/>
      <c r="L635" s="351"/>
      <c r="M635" s="351"/>
      <c r="N635" s="351"/>
      <c r="O635" s="235"/>
      <c r="P635" s="213"/>
      <c r="Q635" s="213"/>
      <c r="R635" s="213"/>
      <c r="S635" s="235"/>
      <c r="T635" s="801"/>
      <c r="U635" s="213"/>
      <c r="V635" s="213"/>
      <c r="W635" s="213"/>
      <c r="X635" s="343"/>
      <c r="Y635" s="344"/>
      <c r="Z635" s="343"/>
      <c r="AA635" s="346"/>
      <c r="AB635" s="346"/>
      <c r="AC635" s="346"/>
      <c r="AD635" s="346"/>
      <c r="AE635" s="346"/>
      <c r="AF635" s="862"/>
      <c r="AG635" s="862"/>
      <c r="AH635" s="221"/>
      <c r="AI635" s="213"/>
      <c r="AJ635" s="213"/>
      <c r="AK635" s="213"/>
      <c r="AL635" s="278"/>
      <c r="AM635" s="279"/>
      <c r="AN635" s="279"/>
      <c r="AO635" s="279"/>
      <c r="AP635" s="227"/>
      <c r="AQ635" s="213"/>
      <c r="AR635" s="223"/>
      <c r="AS635" s="279"/>
      <c r="AT635" s="220"/>
      <c r="AU635" s="279"/>
      <c r="AV635" s="221"/>
      <c r="AW635" s="227"/>
      <c r="AX635" s="227"/>
      <c r="AY635" s="279"/>
      <c r="AZ635" s="221"/>
      <c r="BA635" s="225"/>
      <c r="BB635" s="36"/>
      <c r="BC635" s="36"/>
      <c r="BD635" s="36"/>
      <c r="BE635" s="36"/>
      <c r="BF635" s="36"/>
      <c r="BG635" s="213"/>
      <c r="BH635" s="223"/>
      <c r="BI635" s="221"/>
      <c r="BJ635" s="36"/>
      <c r="BK635" s="36"/>
      <c r="BL635" s="36"/>
      <c r="BM635" s="36"/>
      <c r="BN635" s="221"/>
      <c r="BO635" s="36"/>
      <c r="BP635" s="231"/>
      <c r="BQ635" s="857"/>
      <c r="BR635" s="857"/>
      <c r="BS635" s="857"/>
      <c r="BT635" s="857"/>
      <c r="BU635" s="857"/>
      <c r="BV635" s="857"/>
      <c r="BW635" s="857"/>
      <c r="BX635" s="857"/>
      <c r="BY635" s="857"/>
      <c r="BZ635" s="857"/>
      <c r="CA635" s="857"/>
      <c r="CB635" s="857"/>
      <c r="CC635" s="857"/>
      <c r="CD635" s="857"/>
      <c r="CE635" s="62"/>
      <c r="CF635" s="62"/>
      <c r="CG635" s="232"/>
      <c r="CH635" s="233"/>
      <c r="CI635" s="234"/>
      <c r="CJ635" s="235"/>
      <c r="CK635" s="223"/>
      <c r="CL635" s="221"/>
      <c r="CM635" s="140"/>
      <c r="CN635" s="70"/>
      <c r="CO635" s="70"/>
      <c r="CP635" s="116"/>
      <c r="CQ635" s="236"/>
      <c r="CR635" s="70"/>
      <c r="CS635" s="70"/>
      <c r="CT635" s="70"/>
      <c r="CU635" s="70"/>
      <c r="CV635" s="70"/>
      <c r="CW635" s="82"/>
      <c r="CX635" s="70"/>
      <c r="CY635" s="70"/>
      <c r="CZ635" s="70"/>
      <c r="DA635" s="70"/>
      <c r="DB635" s="70"/>
      <c r="DC635" s="70"/>
      <c r="DD635" s="82"/>
      <c r="DE635" s="70"/>
      <c r="DF635" s="70"/>
    </row>
    <row r="636" spans="1:110">
      <c r="A636" s="214"/>
      <c r="B636" s="386"/>
      <c r="C636" s="348"/>
      <c r="D636" s="213"/>
      <c r="E636" s="800"/>
      <c r="F636" s="351"/>
      <c r="G636" s="859"/>
      <c r="H636" s="213"/>
      <c r="I636" s="351"/>
      <c r="J636" s="351"/>
      <c r="K636" s="351"/>
      <c r="L636" s="351"/>
      <c r="M636" s="351"/>
      <c r="N636" s="351"/>
      <c r="O636" s="235"/>
      <c r="P636" s="213"/>
      <c r="Q636" s="213"/>
      <c r="R636" s="213"/>
      <c r="S636" s="235"/>
      <c r="T636" s="801"/>
      <c r="U636" s="213"/>
      <c r="V636" s="213"/>
      <c r="W636" s="213"/>
      <c r="X636" s="343"/>
      <c r="Y636" s="344"/>
      <c r="Z636" s="343"/>
      <c r="AA636" s="346"/>
      <c r="AB636" s="346"/>
      <c r="AC636" s="346"/>
      <c r="AD636" s="346"/>
      <c r="AE636" s="346"/>
      <c r="AF636" s="862"/>
      <c r="AG636" s="862"/>
      <c r="AH636" s="221"/>
      <c r="AI636" s="213"/>
      <c r="AJ636" s="213"/>
      <c r="AK636" s="213"/>
      <c r="AL636" s="278"/>
      <c r="AM636" s="279"/>
      <c r="AN636" s="279"/>
      <c r="AO636" s="279"/>
      <c r="AP636" s="227"/>
      <c r="AQ636" s="213"/>
      <c r="AR636" s="223"/>
      <c r="AS636" s="279"/>
      <c r="AT636" s="220"/>
      <c r="AU636" s="279"/>
      <c r="AV636" s="221"/>
      <c r="AW636" s="227"/>
      <c r="AX636" s="227"/>
      <c r="AY636" s="279"/>
      <c r="AZ636" s="221"/>
      <c r="BA636" s="225"/>
      <c r="BB636" s="36"/>
      <c r="BC636" s="36"/>
      <c r="BD636" s="36"/>
      <c r="BE636" s="36"/>
      <c r="BF636" s="36"/>
      <c r="BG636" s="213"/>
      <c r="BH636" s="223"/>
      <c r="BI636" s="221"/>
      <c r="BJ636" s="36"/>
      <c r="BK636" s="36"/>
      <c r="BL636" s="36"/>
      <c r="BM636" s="36"/>
      <c r="BN636" s="221"/>
      <c r="BO636" s="36"/>
      <c r="BP636" s="231"/>
      <c r="BQ636" s="857"/>
      <c r="BR636" s="857"/>
      <c r="BS636" s="857"/>
      <c r="BT636" s="857"/>
      <c r="BU636" s="857"/>
      <c r="BV636" s="857"/>
      <c r="BW636" s="857"/>
      <c r="BX636" s="857"/>
      <c r="BY636" s="857"/>
      <c r="BZ636" s="857"/>
      <c r="CA636" s="857"/>
      <c r="CB636" s="857"/>
      <c r="CC636" s="857"/>
      <c r="CD636" s="857"/>
      <c r="CE636" s="62"/>
      <c r="CF636" s="62"/>
      <c r="CG636" s="232"/>
      <c r="CH636" s="233"/>
      <c r="CI636" s="234"/>
      <c r="CJ636" s="235"/>
      <c r="CK636" s="223"/>
      <c r="CL636" s="221"/>
      <c r="CM636" s="140"/>
      <c r="CN636" s="70"/>
      <c r="CO636" s="70"/>
      <c r="CP636" s="116"/>
      <c r="CQ636" s="236"/>
      <c r="CR636" s="70"/>
      <c r="CS636" s="70"/>
      <c r="CT636" s="70"/>
      <c r="CU636" s="70"/>
      <c r="CV636" s="70"/>
      <c r="CW636" s="82"/>
      <c r="CX636" s="70"/>
      <c r="CY636" s="70"/>
      <c r="CZ636" s="70"/>
      <c r="DA636" s="70"/>
      <c r="DB636" s="70"/>
      <c r="DC636" s="70"/>
      <c r="DD636" s="82"/>
      <c r="DE636" s="70"/>
      <c r="DF636" s="70"/>
    </row>
    <row r="637" spans="1:110">
      <c r="A637" s="214"/>
      <c r="B637" s="386"/>
      <c r="C637" s="348"/>
      <c r="D637" s="213"/>
      <c r="E637" s="800"/>
      <c r="F637" s="351"/>
      <c r="G637" s="859"/>
      <c r="H637" s="213"/>
      <c r="I637" s="351"/>
      <c r="J637" s="351"/>
      <c r="K637" s="351"/>
      <c r="L637" s="351"/>
      <c r="M637" s="351"/>
      <c r="N637" s="351"/>
      <c r="O637" s="235"/>
      <c r="P637" s="213"/>
      <c r="Q637" s="213"/>
      <c r="R637" s="213"/>
      <c r="S637" s="235"/>
      <c r="T637" s="801"/>
      <c r="U637" s="213"/>
      <c r="V637" s="213"/>
      <c r="W637" s="213"/>
      <c r="X637" s="343"/>
      <c r="Y637" s="344"/>
      <c r="Z637" s="343"/>
      <c r="AA637" s="346"/>
      <c r="AB637" s="346"/>
      <c r="AC637" s="346"/>
      <c r="AD637" s="346"/>
      <c r="AE637" s="346"/>
      <c r="AF637" s="862"/>
      <c r="AG637" s="862"/>
      <c r="AH637" s="221"/>
      <c r="AI637" s="213"/>
      <c r="AJ637" s="213"/>
      <c r="AK637" s="213"/>
      <c r="AL637" s="278"/>
      <c r="AM637" s="279"/>
      <c r="AN637" s="279"/>
      <c r="AO637" s="279"/>
      <c r="AP637" s="227"/>
      <c r="AQ637" s="213"/>
      <c r="AR637" s="223"/>
      <c r="AS637" s="279"/>
      <c r="AT637" s="220"/>
      <c r="AU637" s="279"/>
      <c r="AV637" s="221"/>
      <c r="AW637" s="227"/>
      <c r="AX637" s="227"/>
      <c r="AY637" s="279"/>
      <c r="AZ637" s="221"/>
      <c r="BA637" s="225"/>
      <c r="BB637" s="36"/>
      <c r="BC637" s="36"/>
      <c r="BD637" s="36"/>
      <c r="BE637" s="36"/>
      <c r="BF637" s="36"/>
      <c r="BG637" s="213"/>
      <c r="BH637" s="223"/>
      <c r="BI637" s="221"/>
      <c r="BJ637" s="36"/>
      <c r="BK637" s="36"/>
      <c r="BL637" s="36"/>
      <c r="BM637" s="36"/>
      <c r="BN637" s="221"/>
      <c r="BO637" s="36"/>
      <c r="BP637" s="231"/>
      <c r="BQ637" s="857"/>
      <c r="BR637" s="857"/>
      <c r="BS637" s="857"/>
      <c r="BT637" s="857"/>
      <c r="BU637" s="857"/>
      <c r="BV637" s="857"/>
      <c r="BW637" s="857"/>
      <c r="BX637" s="857"/>
      <c r="BY637" s="857"/>
      <c r="BZ637" s="857"/>
      <c r="CA637" s="857"/>
      <c r="CB637" s="857"/>
      <c r="CC637" s="857"/>
      <c r="CD637" s="857"/>
      <c r="CE637" s="62"/>
      <c r="CF637" s="62"/>
      <c r="CG637" s="232"/>
      <c r="CH637" s="233"/>
      <c r="CI637" s="234"/>
      <c r="CJ637" s="235"/>
      <c r="CK637" s="223"/>
      <c r="CL637" s="221"/>
      <c r="CM637" s="140"/>
      <c r="CN637" s="70"/>
      <c r="CO637" s="70"/>
      <c r="CP637" s="116"/>
      <c r="CQ637" s="236"/>
      <c r="CR637" s="70"/>
      <c r="CS637" s="70"/>
      <c r="CT637" s="70"/>
      <c r="CU637" s="70"/>
      <c r="CV637" s="70"/>
      <c r="CW637" s="82"/>
      <c r="CX637" s="70"/>
      <c r="CY637" s="70"/>
      <c r="CZ637" s="70"/>
      <c r="DA637" s="70"/>
      <c r="DB637" s="70"/>
      <c r="DC637" s="70"/>
      <c r="DD637" s="82"/>
      <c r="DE637" s="70"/>
      <c r="DF637" s="70"/>
    </row>
    <row r="638" spans="1:110">
      <c r="A638" s="214"/>
      <c r="B638" s="386"/>
      <c r="C638" s="348"/>
      <c r="D638" s="213"/>
      <c r="E638" s="800"/>
      <c r="F638" s="351"/>
      <c r="G638" s="859"/>
      <c r="H638" s="213"/>
      <c r="I638" s="351"/>
      <c r="J638" s="351"/>
      <c r="K638" s="351"/>
      <c r="L638" s="351"/>
      <c r="M638" s="351"/>
      <c r="N638" s="351"/>
      <c r="O638" s="235"/>
      <c r="P638" s="213"/>
      <c r="Q638" s="213"/>
      <c r="R638" s="213"/>
      <c r="S638" s="235"/>
      <c r="T638" s="801"/>
      <c r="U638" s="213"/>
      <c r="V638" s="213"/>
      <c r="W638" s="213"/>
      <c r="X638" s="343"/>
      <c r="Y638" s="344"/>
      <c r="Z638" s="343"/>
      <c r="AA638" s="346"/>
      <c r="AB638" s="346"/>
      <c r="AC638" s="346"/>
      <c r="AD638" s="346"/>
      <c r="AE638" s="346"/>
      <c r="AF638" s="862"/>
      <c r="AG638" s="862"/>
      <c r="AH638" s="221"/>
      <c r="AI638" s="213"/>
      <c r="AJ638" s="213"/>
      <c r="AK638" s="213"/>
      <c r="AL638" s="278"/>
      <c r="AM638" s="279"/>
      <c r="AN638" s="279"/>
      <c r="AO638" s="279"/>
      <c r="AP638" s="227"/>
      <c r="AQ638" s="213"/>
      <c r="AR638" s="223"/>
      <c r="AS638" s="279"/>
      <c r="AT638" s="220"/>
      <c r="AU638" s="279"/>
      <c r="AV638" s="221"/>
      <c r="AW638" s="227"/>
      <c r="AX638" s="227"/>
      <c r="AY638" s="279"/>
      <c r="AZ638" s="221"/>
      <c r="BA638" s="225"/>
      <c r="BB638" s="36"/>
      <c r="BC638" s="36"/>
      <c r="BD638" s="36"/>
      <c r="BE638" s="36"/>
      <c r="BF638" s="36"/>
      <c r="BG638" s="213"/>
      <c r="BH638" s="223"/>
      <c r="BI638" s="221"/>
      <c r="BJ638" s="36"/>
      <c r="BK638" s="36"/>
      <c r="BL638" s="36"/>
      <c r="BM638" s="36"/>
      <c r="BN638" s="221"/>
      <c r="BO638" s="36"/>
      <c r="BP638" s="231"/>
      <c r="BQ638" s="857"/>
      <c r="BR638" s="857"/>
      <c r="BS638" s="857"/>
      <c r="BT638" s="857"/>
      <c r="BU638" s="857"/>
      <c r="BV638" s="857"/>
      <c r="BW638" s="857"/>
      <c r="BX638" s="857"/>
      <c r="BY638" s="857"/>
      <c r="BZ638" s="857"/>
      <c r="CA638" s="857"/>
      <c r="CB638" s="857"/>
      <c r="CC638" s="857"/>
      <c r="CD638" s="857"/>
      <c r="CE638" s="62"/>
      <c r="CF638" s="62"/>
      <c r="CG638" s="232"/>
      <c r="CH638" s="233"/>
      <c r="CI638" s="234"/>
      <c r="CJ638" s="235"/>
      <c r="CK638" s="223"/>
      <c r="CL638" s="221"/>
      <c r="CM638" s="140"/>
      <c r="CN638" s="70"/>
      <c r="CO638" s="70"/>
      <c r="CP638" s="116"/>
      <c r="CQ638" s="236"/>
      <c r="CR638" s="70"/>
      <c r="CS638" s="70"/>
      <c r="CT638" s="70"/>
      <c r="CU638" s="70"/>
      <c r="CV638" s="70"/>
      <c r="CW638" s="82"/>
      <c r="CX638" s="70"/>
      <c r="CY638" s="70"/>
      <c r="CZ638" s="70"/>
      <c r="DA638" s="70"/>
      <c r="DB638" s="70"/>
      <c r="DC638" s="70"/>
      <c r="DD638" s="82"/>
      <c r="DE638" s="70"/>
      <c r="DF638" s="70"/>
    </row>
    <row r="639" spans="1:110">
      <c r="A639" s="214"/>
      <c r="B639" s="386"/>
      <c r="C639" s="348"/>
      <c r="D639" s="213"/>
      <c r="E639" s="800"/>
      <c r="F639" s="351"/>
      <c r="G639" s="859"/>
      <c r="H639" s="213"/>
      <c r="I639" s="351"/>
      <c r="J639" s="351"/>
      <c r="K639" s="351"/>
      <c r="L639" s="351"/>
      <c r="M639" s="351"/>
      <c r="N639" s="351"/>
      <c r="O639" s="235"/>
      <c r="P639" s="213"/>
      <c r="Q639" s="213"/>
      <c r="R639" s="213"/>
      <c r="S639" s="235"/>
      <c r="T639" s="801"/>
      <c r="U639" s="213"/>
      <c r="V639" s="213"/>
      <c r="W639" s="213"/>
      <c r="X639" s="343"/>
      <c r="Y639" s="344"/>
      <c r="Z639" s="343"/>
      <c r="AA639" s="346"/>
      <c r="AB639" s="346"/>
      <c r="AC639" s="346"/>
      <c r="AD639" s="346"/>
      <c r="AE639" s="346"/>
      <c r="AF639" s="862"/>
      <c r="AG639" s="862"/>
      <c r="AH639" s="221"/>
      <c r="AI639" s="213"/>
      <c r="AJ639" s="213"/>
      <c r="AK639" s="213"/>
      <c r="AL639" s="278"/>
      <c r="AM639" s="279"/>
      <c r="AN639" s="279"/>
      <c r="AO639" s="279"/>
      <c r="AP639" s="227"/>
      <c r="AQ639" s="213"/>
      <c r="AR639" s="223"/>
      <c r="AS639" s="279"/>
      <c r="AT639" s="220"/>
      <c r="AU639" s="279"/>
      <c r="AV639" s="221"/>
      <c r="AW639" s="227"/>
      <c r="AX639" s="227"/>
      <c r="AY639" s="279"/>
      <c r="AZ639" s="221"/>
      <c r="BA639" s="225"/>
      <c r="BB639" s="36"/>
      <c r="BC639" s="36"/>
      <c r="BD639" s="36"/>
      <c r="BE639" s="36"/>
      <c r="BF639" s="36"/>
      <c r="BG639" s="213"/>
      <c r="BH639" s="223"/>
      <c r="BI639" s="221"/>
      <c r="BJ639" s="36"/>
      <c r="BK639" s="36"/>
      <c r="BL639" s="36"/>
      <c r="BM639" s="36"/>
      <c r="BN639" s="221"/>
      <c r="BO639" s="36"/>
      <c r="BP639" s="231"/>
      <c r="BQ639" s="857"/>
      <c r="BR639" s="857"/>
      <c r="BS639" s="857"/>
      <c r="BT639" s="857"/>
      <c r="BU639" s="857"/>
      <c r="BV639" s="857"/>
      <c r="BW639" s="857"/>
      <c r="BX639" s="857"/>
      <c r="BY639" s="857"/>
      <c r="BZ639" s="857"/>
      <c r="CA639" s="857"/>
      <c r="CB639" s="857"/>
      <c r="CC639" s="857"/>
      <c r="CD639" s="857"/>
      <c r="CE639" s="62"/>
      <c r="CF639" s="62"/>
      <c r="CG639" s="232"/>
      <c r="CH639" s="233"/>
      <c r="CI639" s="234"/>
      <c r="CJ639" s="235"/>
      <c r="CK639" s="223"/>
      <c r="CL639" s="221"/>
      <c r="CM639" s="140"/>
      <c r="CN639" s="70"/>
      <c r="CO639" s="70"/>
      <c r="CP639" s="116"/>
      <c r="CQ639" s="236"/>
      <c r="CR639" s="70"/>
      <c r="CS639" s="70"/>
      <c r="CT639" s="70"/>
      <c r="CU639" s="70"/>
      <c r="CV639" s="70"/>
      <c r="CW639" s="82"/>
      <c r="CX639" s="70"/>
      <c r="CY639" s="70"/>
      <c r="CZ639" s="70"/>
      <c r="DA639" s="70"/>
      <c r="DB639" s="70"/>
      <c r="DC639" s="70"/>
      <c r="DD639" s="82"/>
      <c r="DE639" s="70"/>
      <c r="DF639" s="70"/>
    </row>
    <row r="640" spans="1:110">
      <c r="A640" s="214"/>
      <c r="B640" s="386"/>
      <c r="C640" s="348"/>
      <c r="D640" s="213"/>
      <c r="E640" s="800"/>
      <c r="F640" s="351"/>
      <c r="G640" s="859"/>
      <c r="H640" s="213"/>
      <c r="I640" s="351"/>
      <c r="J640" s="351"/>
      <c r="K640" s="351"/>
      <c r="L640" s="351"/>
      <c r="M640" s="351"/>
      <c r="N640" s="351"/>
      <c r="O640" s="235"/>
      <c r="P640" s="213"/>
      <c r="Q640" s="213"/>
      <c r="R640" s="213"/>
      <c r="S640" s="235"/>
      <c r="T640" s="801"/>
      <c r="U640" s="213"/>
      <c r="V640" s="213"/>
      <c r="W640" s="213"/>
      <c r="X640" s="343"/>
      <c r="Y640" s="344"/>
      <c r="Z640" s="343"/>
      <c r="AA640" s="346"/>
      <c r="AB640" s="346"/>
      <c r="AC640" s="346"/>
      <c r="AD640" s="346"/>
      <c r="AE640" s="346"/>
      <c r="AF640" s="862"/>
      <c r="AG640" s="862"/>
      <c r="AH640" s="221"/>
      <c r="AI640" s="213"/>
      <c r="AJ640" s="213"/>
      <c r="AK640" s="213"/>
      <c r="AL640" s="278"/>
      <c r="AM640" s="279"/>
      <c r="AN640" s="279"/>
      <c r="AO640" s="279"/>
      <c r="AP640" s="227"/>
      <c r="AQ640" s="213"/>
      <c r="AR640" s="223"/>
      <c r="AS640" s="279"/>
      <c r="AT640" s="220"/>
      <c r="AU640" s="279"/>
      <c r="AV640" s="221"/>
      <c r="AW640" s="227"/>
      <c r="AX640" s="227"/>
      <c r="AY640" s="279"/>
      <c r="AZ640" s="221"/>
      <c r="BA640" s="225"/>
      <c r="BB640" s="36"/>
      <c r="BC640" s="36"/>
      <c r="BD640" s="36"/>
      <c r="BE640" s="36"/>
      <c r="BF640" s="36"/>
      <c r="BG640" s="213"/>
      <c r="BH640" s="223"/>
      <c r="BI640" s="221"/>
      <c r="BJ640" s="36"/>
      <c r="BK640" s="36"/>
      <c r="BL640" s="36"/>
      <c r="BM640" s="36"/>
      <c r="BN640" s="221"/>
      <c r="BO640" s="36"/>
      <c r="BP640" s="231"/>
      <c r="BQ640" s="857"/>
      <c r="BR640" s="857"/>
      <c r="BS640" s="857"/>
      <c r="BT640" s="857"/>
      <c r="BU640" s="857"/>
      <c r="BV640" s="857"/>
      <c r="BW640" s="857"/>
      <c r="BX640" s="857"/>
      <c r="BY640" s="857"/>
      <c r="BZ640" s="857"/>
      <c r="CA640" s="857"/>
      <c r="CB640" s="857"/>
      <c r="CC640" s="857"/>
      <c r="CD640" s="857"/>
      <c r="CE640" s="62"/>
      <c r="CF640" s="62"/>
      <c r="CG640" s="232"/>
      <c r="CH640" s="233"/>
      <c r="CI640" s="234"/>
      <c r="CJ640" s="235"/>
      <c r="CK640" s="223"/>
      <c r="CL640" s="221"/>
      <c r="CM640" s="140"/>
      <c r="CN640" s="70"/>
      <c r="CO640" s="70"/>
      <c r="CP640" s="116"/>
      <c r="CQ640" s="236"/>
      <c r="CR640" s="70"/>
      <c r="CS640" s="70"/>
      <c r="CT640" s="70"/>
      <c r="CU640" s="70"/>
      <c r="CV640" s="70"/>
      <c r="CW640" s="82"/>
      <c r="CX640" s="70"/>
      <c r="CY640" s="70"/>
      <c r="CZ640" s="70"/>
      <c r="DA640" s="70"/>
      <c r="DB640" s="70"/>
      <c r="DC640" s="70"/>
      <c r="DD640" s="82"/>
      <c r="DE640" s="70"/>
      <c r="DF640" s="70"/>
    </row>
    <row r="641" spans="1:110">
      <c r="A641" s="214"/>
      <c r="B641" s="386"/>
      <c r="C641" s="348"/>
      <c r="D641" s="213"/>
      <c r="E641" s="800"/>
      <c r="F641" s="351"/>
      <c r="G641" s="859"/>
      <c r="H641" s="213"/>
      <c r="I641" s="351"/>
      <c r="J641" s="351"/>
      <c r="K641" s="351"/>
      <c r="L641" s="351"/>
      <c r="M641" s="351"/>
      <c r="N641" s="351"/>
      <c r="O641" s="235"/>
      <c r="P641" s="213"/>
      <c r="Q641" s="213"/>
      <c r="R641" s="213"/>
      <c r="S641" s="235"/>
      <c r="T641" s="801"/>
      <c r="U641" s="213"/>
      <c r="V641" s="213"/>
      <c r="W641" s="213"/>
      <c r="X641" s="343"/>
      <c r="Y641" s="344"/>
      <c r="Z641" s="343"/>
      <c r="AA641" s="346"/>
      <c r="AB641" s="346"/>
      <c r="AC641" s="346"/>
      <c r="AD641" s="346"/>
      <c r="AE641" s="346"/>
      <c r="AF641" s="862"/>
      <c r="AG641" s="862"/>
      <c r="AH641" s="221"/>
      <c r="AI641" s="213"/>
      <c r="AJ641" s="213"/>
      <c r="AK641" s="213"/>
      <c r="AL641" s="278"/>
      <c r="AM641" s="279"/>
      <c r="AN641" s="279"/>
      <c r="AO641" s="279"/>
      <c r="AP641" s="227"/>
      <c r="AQ641" s="213"/>
      <c r="AR641" s="223"/>
      <c r="AS641" s="279"/>
      <c r="AT641" s="220"/>
      <c r="AU641" s="279"/>
      <c r="AV641" s="221"/>
      <c r="AW641" s="227"/>
      <c r="AX641" s="227"/>
      <c r="AY641" s="279"/>
      <c r="AZ641" s="221"/>
      <c r="BA641" s="225"/>
      <c r="BB641" s="36"/>
      <c r="BC641" s="36"/>
      <c r="BD641" s="36"/>
      <c r="BE641" s="36"/>
      <c r="BF641" s="36"/>
      <c r="BG641" s="213"/>
      <c r="BH641" s="223"/>
      <c r="BI641" s="221"/>
      <c r="BJ641" s="36"/>
      <c r="BK641" s="36"/>
      <c r="BL641" s="36"/>
      <c r="BM641" s="36"/>
      <c r="BN641" s="221"/>
      <c r="BO641" s="36"/>
      <c r="BP641" s="231"/>
      <c r="BQ641" s="857"/>
      <c r="BR641" s="857"/>
      <c r="BS641" s="857"/>
      <c r="BT641" s="857"/>
      <c r="BU641" s="857"/>
      <c r="BV641" s="857"/>
      <c r="BW641" s="857"/>
      <c r="BX641" s="857"/>
      <c r="BY641" s="857"/>
      <c r="BZ641" s="857"/>
      <c r="CA641" s="857"/>
      <c r="CB641" s="857"/>
      <c r="CC641" s="857"/>
      <c r="CD641" s="857"/>
      <c r="CE641" s="62"/>
      <c r="CF641" s="62"/>
      <c r="CG641" s="232"/>
      <c r="CH641" s="233"/>
      <c r="CI641" s="234"/>
      <c r="CJ641" s="235"/>
      <c r="CK641" s="223"/>
      <c r="CL641" s="221"/>
      <c r="CM641" s="140"/>
      <c r="CN641" s="70"/>
      <c r="CO641" s="70"/>
      <c r="CP641" s="116"/>
      <c r="CQ641" s="236"/>
      <c r="CR641" s="70"/>
      <c r="CS641" s="70"/>
      <c r="CT641" s="70"/>
      <c r="CU641" s="70"/>
      <c r="CV641" s="70"/>
      <c r="CW641" s="82"/>
      <c r="CX641" s="70"/>
      <c r="CY641" s="70"/>
      <c r="CZ641" s="70"/>
      <c r="DA641" s="70"/>
      <c r="DB641" s="70"/>
      <c r="DC641" s="70"/>
      <c r="DD641" s="82"/>
      <c r="DE641" s="70"/>
      <c r="DF641" s="70"/>
    </row>
    <row r="642" spans="1:110">
      <c r="A642" s="214"/>
      <c r="B642" s="386"/>
      <c r="C642" s="348"/>
      <c r="D642" s="213"/>
      <c r="E642" s="800"/>
      <c r="F642" s="351"/>
      <c r="G642" s="859"/>
      <c r="H642" s="213"/>
      <c r="I642" s="351"/>
      <c r="J642" s="351"/>
      <c r="K642" s="351"/>
      <c r="L642" s="351"/>
      <c r="M642" s="351"/>
      <c r="N642" s="351"/>
      <c r="O642" s="235"/>
      <c r="P642" s="213"/>
      <c r="Q642" s="213"/>
      <c r="R642" s="213"/>
      <c r="S642" s="235"/>
      <c r="T642" s="801"/>
      <c r="U642" s="213"/>
      <c r="V642" s="213"/>
      <c r="W642" s="213"/>
      <c r="X642" s="343"/>
      <c r="Y642" s="344"/>
      <c r="Z642" s="343"/>
      <c r="AA642" s="346"/>
      <c r="AB642" s="346"/>
      <c r="AC642" s="346"/>
      <c r="AD642" s="346"/>
      <c r="AE642" s="346"/>
      <c r="AF642" s="862"/>
      <c r="AG642" s="862"/>
      <c r="AH642" s="221"/>
      <c r="AI642" s="213"/>
      <c r="AJ642" s="213"/>
      <c r="AK642" s="213"/>
      <c r="AL642" s="278"/>
      <c r="AM642" s="279"/>
      <c r="AN642" s="279"/>
      <c r="AO642" s="279"/>
      <c r="AP642" s="227"/>
      <c r="AQ642" s="213"/>
      <c r="AR642" s="223"/>
      <c r="AS642" s="279"/>
      <c r="AT642" s="220"/>
      <c r="AU642" s="279"/>
      <c r="AV642" s="221"/>
      <c r="AW642" s="227"/>
      <c r="AX642" s="227"/>
      <c r="AY642" s="279"/>
      <c r="AZ642" s="221"/>
      <c r="BA642" s="225"/>
      <c r="BB642" s="36"/>
      <c r="BC642" s="36"/>
      <c r="BD642" s="36"/>
      <c r="BE642" s="36"/>
      <c r="BF642" s="36"/>
      <c r="BG642" s="213"/>
      <c r="BH642" s="223"/>
      <c r="BI642" s="221"/>
      <c r="BJ642" s="36"/>
      <c r="BK642" s="36"/>
      <c r="BL642" s="36"/>
      <c r="BM642" s="36"/>
      <c r="BN642" s="221"/>
      <c r="BO642" s="36"/>
      <c r="BP642" s="231"/>
      <c r="BQ642" s="857"/>
      <c r="BR642" s="857"/>
      <c r="BS642" s="857"/>
      <c r="BT642" s="857"/>
      <c r="BU642" s="857"/>
      <c r="BV642" s="857"/>
      <c r="BW642" s="857"/>
      <c r="BX642" s="857"/>
      <c r="BY642" s="857"/>
      <c r="BZ642" s="857"/>
      <c r="CA642" s="857"/>
      <c r="CB642" s="857"/>
      <c r="CC642" s="857"/>
      <c r="CD642" s="857"/>
      <c r="CE642" s="62"/>
      <c r="CF642" s="62"/>
      <c r="CG642" s="232"/>
      <c r="CH642" s="233"/>
      <c r="CI642" s="234"/>
      <c r="CJ642" s="235"/>
      <c r="CK642" s="223"/>
      <c r="CL642" s="221"/>
      <c r="CM642" s="140"/>
      <c r="CN642" s="70"/>
      <c r="CO642" s="70"/>
      <c r="CP642" s="116"/>
      <c r="CQ642" s="236"/>
      <c r="CR642" s="70"/>
      <c r="CS642" s="70"/>
      <c r="CT642" s="70"/>
      <c r="CU642" s="70"/>
      <c r="CV642" s="70"/>
      <c r="CW642" s="82"/>
      <c r="CX642" s="70"/>
      <c r="CY642" s="70"/>
      <c r="CZ642" s="70"/>
      <c r="DA642" s="70"/>
      <c r="DB642" s="70"/>
      <c r="DC642" s="70"/>
      <c r="DD642" s="82"/>
      <c r="DE642" s="70"/>
      <c r="DF642" s="70"/>
    </row>
    <row r="643" spans="1:110">
      <c r="A643" s="214"/>
      <c r="B643" s="386"/>
      <c r="C643" s="348"/>
      <c r="D643" s="213"/>
      <c r="E643" s="800"/>
      <c r="F643" s="351"/>
      <c r="G643" s="859"/>
      <c r="H643" s="213"/>
      <c r="I643" s="351"/>
      <c r="J643" s="351"/>
      <c r="K643" s="351"/>
      <c r="L643" s="351"/>
      <c r="M643" s="351"/>
      <c r="N643" s="351"/>
      <c r="O643" s="235"/>
      <c r="P643" s="213"/>
      <c r="Q643" s="213"/>
      <c r="R643" s="213"/>
      <c r="S643" s="235"/>
      <c r="T643" s="801"/>
      <c r="U643" s="213"/>
      <c r="V643" s="213"/>
      <c r="W643" s="213"/>
      <c r="X643" s="343"/>
      <c r="Y643" s="344"/>
      <c r="Z643" s="343"/>
      <c r="AA643" s="346"/>
      <c r="AB643" s="346"/>
      <c r="AC643" s="346"/>
      <c r="AD643" s="346"/>
      <c r="AE643" s="346"/>
      <c r="AF643" s="862"/>
      <c r="AG643" s="862"/>
      <c r="AH643" s="221"/>
      <c r="AI643" s="213"/>
      <c r="AJ643" s="213"/>
      <c r="AK643" s="213"/>
      <c r="AL643" s="278"/>
      <c r="AM643" s="279"/>
      <c r="AN643" s="279"/>
      <c r="AO643" s="279"/>
      <c r="AP643" s="227"/>
      <c r="AQ643" s="213"/>
      <c r="AR643" s="223"/>
      <c r="AS643" s="279"/>
      <c r="AT643" s="220"/>
      <c r="AU643" s="279"/>
      <c r="AV643" s="221"/>
      <c r="AW643" s="227"/>
      <c r="AX643" s="227"/>
      <c r="AY643" s="279"/>
      <c r="AZ643" s="221"/>
      <c r="BA643" s="225"/>
      <c r="BB643" s="36"/>
      <c r="BC643" s="36"/>
      <c r="BD643" s="36"/>
      <c r="BE643" s="36"/>
      <c r="BF643" s="36"/>
      <c r="BG643" s="213"/>
      <c r="BH643" s="223"/>
      <c r="BI643" s="221"/>
      <c r="BJ643" s="36"/>
      <c r="BK643" s="36"/>
      <c r="BL643" s="36"/>
      <c r="BM643" s="36"/>
      <c r="BN643" s="221"/>
      <c r="BO643" s="36"/>
      <c r="BP643" s="231"/>
      <c r="BQ643" s="857"/>
      <c r="BR643" s="857"/>
      <c r="BS643" s="857"/>
      <c r="BT643" s="857"/>
      <c r="BU643" s="857"/>
      <c r="BV643" s="857"/>
      <c r="BW643" s="857"/>
      <c r="BX643" s="857"/>
      <c r="BY643" s="857"/>
      <c r="BZ643" s="857"/>
      <c r="CA643" s="857"/>
      <c r="CB643" s="857"/>
      <c r="CC643" s="857"/>
      <c r="CD643" s="857"/>
      <c r="CE643" s="62"/>
      <c r="CF643" s="62"/>
      <c r="CG643" s="232"/>
      <c r="CH643" s="233"/>
      <c r="CI643" s="234"/>
      <c r="CJ643" s="235"/>
      <c r="CK643" s="223"/>
      <c r="CL643" s="221"/>
      <c r="CM643" s="140"/>
      <c r="CN643" s="70"/>
      <c r="CO643" s="70"/>
      <c r="CP643" s="116"/>
      <c r="CQ643" s="236"/>
      <c r="CR643" s="70"/>
      <c r="CS643" s="70"/>
      <c r="CT643" s="70"/>
      <c r="CU643" s="70"/>
      <c r="CV643" s="70"/>
      <c r="CW643" s="82"/>
      <c r="CX643" s="70"/>
      <c r="CY643" s="70"/>
      <c r="CZ643" s="70"/>
      <c r="DA643" s="70"/>
      <c r="DB643" s="70"/>
      <c r="DC643" s="70"/>
      <c r="DD643" s="82"/>
      <c r="DE643" s="70"/>
      <c r="DF643" s="70"/>
    </row>
    <row r="644" spans="1:110">
      <c r="A644" s="214"/>
      <c r="B644" s="386"/>
      <c r="C644" s="348"/>
      <c r="D644" s="213"/>
      <c r="E644" s="800"/>
      <c r="F644" s="351"/>
      <c r="G644" s="859"/>
      <c r="H644" s="213"/>
      <c r="I644" s="351"/>
      <c r="J644" s="351"/>
      <c r="K644" s="351"/>
      <c r="L644" s="351"/>
      <c r="M644" s="351"/>
      <c r="N644" s="351"/>
      <c r="O644" s="235"/>
      <c r="P644" s="213"/>
      <c r="Q644" s="213"/>
      <c r="R644" s="213"/>
      <c r="S644" s="235"/>
      <c r="T644" s="801"/>
      <c r="U644" s="213"/>
      <c r="V644" s="213"/>
      <c r="W644" s="213"/>
      <c r="X644" s="343"/>
      <c r="Y644" s="344"/>
      <c r="Z644" s="343"/>
      <c r="AA644" s="346"/>
      <c r="AB644" s="346"/>
      <c r="AC644" s="346"/>
      <c r="AD644" s="346"/>
      <c r="AE644" s="346"/>
      <c r="AF644" s="862"/>
      <c r="AG644" s="862"/>
      <c r="AH644" s="221"/>
      <c r="AI644" s="213"/>
      <c r="AJ644" s="213"/>
      <c r="AK644" s="213"/>
      <c r="AL644" s="278"/>
      <c r="AM644" s="279"/>
      <c r="AN644" s="279"/>
      <c r="AO644" s="279"/>
      <c r="AP644" s="227"/>
      <c r="AQ644" s="213"/>
      <c r="AR644" s="223"/>
      <c r="AS644" s="279"/>
      <c r="AT644" s="220"/>
      <c r="AU644" s="279"/>
      <c r="AV644" s="221"/>
      <c r="AW644" s="227"/>
      <c r="AX644" s="227"/>
      <c r="AY644" s="279"/>
      <c r="AZ644" s="221"/>
      <c r="BA644" s="225"/>
      <c r="BB644" s="36"/>
      <c r="BC644" s="36"/>
      <c r="BD644" s="36"/>
      <c r="BE644" s="36"/>
      <c r="BF644" s="36"/>
      <c r="BG644" s="213"/>
      <c r="BH644" s="223"/>
      <c r="BI644" s="221"/>
      <c r="BJ644" s="36"/>
      <c r="BK644" s="36"/>
      <c r="BL644" s="36"/>
      <c r="BM644" s="36"/>
      <c r="BN644" s="221"/>
      <c r="BO644" s="36"/>
      <c r="BP644" s="231"/>
      <c r="BQ644" s="857"/>
      <c r="BR644" s="857"/>
      <c r="BS644" s="857"/>
      <c r="BT644" s="857"/>
      <c r="BU644" s="857"/>
      <c r="BV644" s="857"/>
      <c r="BW644" s="857"/>
      <c r="BX644" s="857"/>
      <c r="BY644" s="857"/>
      <c r="BZ644" s="857"/>
      <c r="CA644" s="857"/>
      <c r="CB644" s="857"/>
      <c r="CC644" s="857"/>
      <c r="CD644" s="857"/>
      <c r="CE644" s="62"/>
      <c r="CF644" s="62"/>
      <c r="CG644" s="232"/>
      <c r="CH644" s="233"/>
      <c r="CI644" s="234"/>
      <c r="CJ644" s="235"/>
      <c r="CK644" s="223"/>
      <c r="CL644" s="221"/>
      <c r="CM644" s="140"/>
      <c r="CN644" s="70"/>
      <c r="CO644" s="70"/>
      <c r="CP644" s="116"/>
      <c r="CQ644" s="236"/>
      <c r="CR644" s="70"/>
      <c r="CS644" s="70"/>
      <c r="CT644" s="70"/>
      <c r="CU644" s="70"/>
      <c r="CV644" s="70"/>
      <c r="CW644" s="82"/>
      <c r="CX644" s="70"/>
      <c r="CY644" s="70"/>
      <c r="CZ644" s="70"/>
      <c r="DA644" s="70"/>
      <c r="DB644" s="70"/>
      <c r="DC644" s="70"/>
      <c r="DD644" s="82"/>
      <c r="DE644" s="70"/>
      <c r="DF644" s="70"/>
    </row>
    <row r="645" spans="1:110">
      <c r="A645" s="214"/>
      <c r="B645" s="386"/>
      <c r="C645" s="348"/>
      <c r="D645" s="213"/>
      <c r="E645" s="800"/>
      <c r="F645" s="351"/>
      <c r="G645" s="859"/>
      <c r="H645" s="213"/>
      <c r="I645" s="351"/>
      <c r="J645" s="351"/>
      <c r="K645" s="351"/>
      <c r="L645" s="351"/>
      <c r="M645" s="351"/>
      <c r="N645" s="351"/>
      <c r="O645" s="235"/>
      <c r="P645" s="213"/>
      <c r="Q645" s="213"/>
      <c r="R645" s="213"/>
      <c r="S645" s="235"/>
      <c r="T645" s="801"/>
      <c r="U645" s="213"/>
      <c r="V645" s="213"/>
      <c r="W645" s="213"/>
      <c r="X645" s="343"/>
      <c r="Y645" s="344"/>
      <c r="Z645" s="343"/>
      <c r="AA645" s="346"/>
      <c r="AB645" s="346"/>
      <c r="AC645" s="346"/>
      <c r="AD645" s="346"/>
      <c r="AE645" s="346"/>
      <c r="AF645" s="862"/>
      <c r="AG645" s="862"/>
      <c r="AH645" s="221"/>
      <c r="AI645" s="213"/>
      <c r="AJ645" s="213"/>
      <c r="AK645" s="213"/>
      <c r="AL645" s="278"/>
      <c r="AM645" s="279"/>
      <c r="AN645" s="279"/>
      <c r="AO645" s="279"/>
      <c r="AP645" s="227"/>
      <c r="AQ645" s="213"/>
      <c r="AR645" s="223"/>
      <c r="AS645" s="279"/>
      <c r="AT645" s="220"/>
      <c r="AU645" s="279"/>
      <c r="AV645" s="221"/>
      <c r="AW645" s="227"/>
      <c r="AX645" s="227"/>
      <c r="AY645" s="279"/>
      <c r="AZ645" s="221"/>
      <c r="BA645" s="225"/>
      <c r="BB645" s="36"/>
      <c r="BC645" s="36"/>
      <c r="BD645" s="36"/>
      <c r="BE645" s="36"/>
      <c r="BF645" s="36"/>
      <c r="BG645" s="213"/>
      <c r="BH645" s="223"/>
      <c r="BI645" s="221"/>
      <c r="BJ645" s="36"/>
      <c r="BK645" s="36"/>
      <c r="BL645" s="36"/>
      <c r="BM645" s="36"/>
      <c r="BN645" s="221"/>
      <c r="BO645" s="36"/>
      <c r="BP645" s="231"/>
      <c r="BQ645" s="857"/>
      <c r="BR645" s="857"/>
      <c r="BS645" s="857"/>
      <c r="BT645" s="857"/>
      <c r="BU645" s="857"/>
      <c r="BV645" s="857"/>
      <c r="BW645" s="857"/>
      <c r="BX645" s="857"/>
      <c r="BY645" s="857"/>
      <c r="BZ645" s="857"/>
      <c r="CA645" s="857"/>
      <c r="CB645" s="857"/>
      <c r="CC645" s="857"/>
      <c r="CD645" s="857"/>
      <c r="CE645" s="62"/>
      <c r="CF645" s="62"/>
      <c r="CG645" s="232"/>
      <c r="CH645" s="233"/>
      <c r="CI645" s="234"/>
      <c r="CJ645" s="235"/>
      <c r="CK645" s="223"/>
      <c r="CL645" s="221"/>
      <c r="CM645" s="140"/>
      <c r="CN645" s="70"/>
      <c r="CO645" s="70"/>
      <c r="CP645" s="116"/>
      <c r="CQ645" s="236"/>
      <c r="CR645" s="70"/>
      <c r="CS645" s="70"/>
      <c r="CT645" s="70"/>
      <c r="CU645" s="70"/>
      <c r="CV645" s="70"/>
      <c r="CW645" s="82"/>
      <c r="CX645" s="70"/>
      <c r="CY645" s="70"/>
      <c r="CZ645" s="70"/>
      <c r="DA645" s="70"/>
      <c r="DB645" s="70"/>
      <c r="DC645" s="70"/>
      <c r="DD645" s="82"/>
      <c r="DE645" s="70"/>
      <c r="DF645" s="70"/>
    </row>
    <row r="646" spans="1:110">
      <c r="A646" s="214"/>
      <c r="B646" s="386"/>
      <c r="C646" s="348"/>
      <c r="D646" s="213"/>
      <c r="E646" s="800"/>
      <c r="F646" s="351"/>
      <c r="G646" s="859"/>
      <c r="H646" s="213"/>
      <c r="I646" s="351"/>
      <c r="J646" s="351"/>
      <c r="K646" s="351"/>
      <c r="L646" s="351"/>
      <c r="M646" s="351"/>
      <c r="N646" s="351"/>
      <c r="O646" s="235"/>
      <c r="P646" s="213"/>
      <c r="Q646" s="213"/>
      <c r="R646" s="213"/>
      <c r="S646" s="235"/>
      <c r="T646" s="801"/>
      <c r="U646" s="213"/>
      <c r="V646" s="213"/>
      <c r="W646" s="213"/>
      <c r="X646" s="343"/>
      <c r="Y646" s="344"/>
      <c r="Z646" s="343"/>
      <c r="AA646" s="346"/>
      <c r="AB646" s="346"/>
      <c r="AC646" s="346"/>
      <c r="AD646" s="346"/>
      <c r="AE646" s="346"/>
      <c r="AF646" s="862"/>
      <c r="AG646" s="862"/>
      <c r="AH646" s="221"/>
      <c r="AI646" s="213"/>
      <c r="AJ646" s="213"/>
      <c r="AK646" s="213"/>
      <c r="AL646" s="278"/>
      <c r="AM646" s="279"/>
      <c r="AN646" s="279"/>
      <c r="AO646" s="279"/>
      <c r="AP646" s="227"/>
      <c r="AQ646" s="213"/>
      <c r="AR646" s="223"/>
      <c r="AS646" s="279"/>
      <c r="AT646" s="220"/>
      <c r="AU646" s="279"/>
      <c r="AV646" s="221"/>
      <c r="AW646" s="227"/>
      <c r="AX646" s="227"/>
      <c r="AY646" s="279"/>
      <c r="AZ646" s="221"/>
      <c r="BA646" s="225"/>
      <c r="BB646" s="36"/>
      <c r="BC646" s="36"/>
      <c r="BD646" s="36"/>
      <c r="BE646" s="36"/>
      <c r="BF646" s="36"/>
      <c r="BG646" s="213"/>
      <c r="BH646" s="223"/>
      <c r="BI646" s="221"/>
      <c r="BJ646" s="36"/>
      <c r="BK646" s="36"/>
      <c r="BL646" s="36"/>
      <c r="BM646" s="36"/>
      <c r="BN646" s="221"/>
      <c r="BO646" s="36"/>
      <c r="BP646" s="231"/>
      <c r="BQ646" s="857"/>
      <c r="BR646" s="857"/>
      <c r="BS646" s="857"/>
      <c r="BT646" s="857"/>
      <c r="BU646" s="857"/>
      <c r="BV646" s="857"/>
      <c r="BW646" s="857"/>
      <c r="BX646" s="857"/>
      <c r="BY646" s="857"/>
      <c r="BZ646" s="857"/>
      <c r="CA646" s="857"/>
      <c r="CB646" s="857"/>
      <c r="CC646" s="857"/>
      <c r="CD646" s="857"/>
      <c r="CE646" s="62"/>
      <c r="CF646" s="62"/>
      <c r="CG646" s="232"/>
      <c r="CH646" s="233"/>
      <c r="CI646" s="234"/>
      <c r="CJ646" s="235"/>
      <c r="CK646" s="223"/>
      <c r="CL646" s="221"/>
      <c r="CM646" s="140"/>
      <c r="CN646" s="70"/>
      <c r="CO646" s="70"/>
      <c r="CP646" s="116"/>
      <c r="CQ646" s="236"/>
      <c r="CR646" s="70"/>
      <c r="CS646" s="70"/>
      <c r="CT646" s="70"/>
      <c r="CU646" s="70"/>
      <c r="CV646" s="70"/>
      <c r="CW646" s="82"/>
      <c r="CX646" s="70"/>
      <c r="CY646" s="70"/>
      <c r="CZ646" s="70"/>
      <c r="DA646" s="70"/>
      <c r="DB646" s="70"/>
      <c r="DC646" s="70"/>
      <c r="DD646" s="82"/>
      <c r="DE646" s="70"/>
      <c r="DF646" s="70"/>
    </row>
    <row r="647" spans="1:110">
      <c r="A647" s="214"/>
      <c r="B647" s="386"/>
      <c r="C647" s="348"/>
      <c r="D647" s="213"/>
      <c r="E647" s="800"/>
      <c r="F647" s="351"/>
      <c r="G647" s="859"/>
      <c r="H647" s="213"/>
      <c r="I647" s="351"/>
      <c r="J647" s="351"/>
      <c r="K647" s="351"/>
      <c r="L647" s="351"/>
      <c r="M647" s="351"/>
      <c r="N647" s="351"/>
      <c r="O647" s="235"/>
      <c r="P647" s="213"/>
      <c r="Q647" s="213"/>
      <c r="R647" s="213"/>
      <c r="S647" s="235"/>
      <c r="T647" s="801"/>
      <c r="U647" s="213"/>
      <c r="V647" s="213"/>
      <c r="W647" s="213"/>
      <c r="X647" s="343"/>
      <c r="Y647" s="344"/>
      <c r="Z647" s="343"/>
      <c r="AA647" s="346"/>
      <c r="AB647" s="346"/>
      <c r="AC647" s="346"/>
      <c r="AD647" s="346"/>
      <c r="AE647" s="346"/>
      <c r="AF647" s="862"/>
      <c r="AG647" s="862"/>
      <c r="AH647" s="221"/>
      <c r="AI647" s="213"/>
      <c r="AJ647" s="213"/>
      <c r="AK647" s="213"/>
      <c r="AL647" s="278"/>
      <c r="AM647" s="279"/>
      <c r="AN647" s="279"/>
      <c r="AO647" s="279"/>
      <c r="AP647" s="227"/>
      <c r="AQ647" s="213"/>
      <c r="AR647" s="223"/>
      <c r="AS647" s="279"/>
      <c r="AT647" s="220"/>
      <c r="AU647" s="279"/>
      <c r="AV647" s="221"/>
      <c r="AW647" s="227"/>
      <c r="AX647" s="227"/>
      <c r="AY647" s="279"/>
      <c r="AZ647" s="221"/>
      <c r="BA647" s="225"/>
      <c r="BB647" s="36"/>
      <c r="BC647" s="36"/>
      <c r="BD647" s="36"/>
      <c r="BE647" s="36"/>
      <c r="BF647" s="36"/>
      <c r="BG647" s="213"/>
      <c r="BH647" s="223"/>
      <c r="BI647" s="221"/>
      <c r="BJ647" s="36"/>
      <c r="BK647" s="36"/>
      <c r="BL647" s="36"/>
      <c r="BM647" s="36"/>
      <c r="BN647" s="221"/>
      <c r="BO647" s="36"/>
      <c r="BP647" s="231"/>
      <c r="BQ647" s="857"/>
      <c r="BR647" s="857"/>
      <c r="BS647" s="857"/>
      <c r="BT647" s="857"/>
      <c r="BU647" s="857"/>
      <c r="BV647" s="857"/>
      <c r="BW647" s="857"/>
      <c r="BX647" s="857"/>
      <c r="BY647" s="857"/>
      <c r="BZ647" s="857"/>
      <c r="CA647" s="857"/>
      <c r="CB647" s="857"/>
      <c r="CC647" s="857"/>
      <c r="CD647" s="857"/>
      <c r="CE647" s="62"/>
      <c r="CF647" s="62"/>
      <c r="CG647" s="232"/>
      <c r="CH647" s="233"/>
      <c r="CI647" s="234"/>
      <c r="CJ647" s="235"/>
      <c r="CK647" s="223"/>
      <c r="CL647" s="221"/>
      <c r="CM647" s="140"/>
      <c r="CN647" s="70"/>
      <c r="CO647" s="70"/>
      <c r="CP647" s="116"/>
      <c r="CQ647" s="236"/>
      <c r="CR647" s="70"/>
      <c r="CS647" s="70"/>
      <c r="CT647" s="70"/>
      <c r="CU647" s="70"/>
      <c r="CV647" s="70"/>
      <c r="CW647" s="82"/>
      <c r="CX647" s="70"/>
      <c r="CY647" s="70"/>
      <c r="CZ647" s="70"/>
      <c r="DA647" s="70"/>
      <c r="DB647" s="70"/>
      <c r="DC647" s="70"/>
      <c r="DD647" s="82"/>
      <c r="DE647" s="70"/>
      <c r="DF647" s="70"/>
    </row>
    <row r="648" spans="1:110">
      <c r="A648" s="214"/>
      <c r="B648" s="386"/>
      <c r="C648" s="348"/>
      <c r="D648" s="213"/>
      <c r="E648" s="800"/>
      <c r="F648" s="351"/>
      <c r="G648" s="859"/>
      <c r="H648" s="213"/>
      <c r="I648" s="351"/>
      <c r="J648" s="351"/>
      <c r="K648" s="351"/>
      <c r="L648" s="351"/>
      <c r="M648" s="351"/>
      <c r="N648" s="351"/>
      <c r="O648" s="235"/>
      <c r="P648" s="213"/>
      <c r="Q648" s="213"/>
      <c r="R648" s="213"/>
      <c r="S648" s="235"/>
      <c r="T648" s="801"/>
      <c r="U648" s="213"/>
      <c r="V648" s="213"/>
      <c r="W648" s="213"/>
      <c r="X648" s="343"/>
      <c r="Y648" s="344"/>
      <c r="Z648" s="343"/>
      <c r="AA648" s="346"/>
      <c r="AB648" s="346"/>
      <c r="AC648" s="346"/>
      <c r="AD648" s="346"/>
      <c r="AE648" s="346"/>
      <c r="AF648" s="862"/>
      <c r="AG648" s="862"/>
      <c r="AH648" s="221"/>
      <c r="AI648" s="213"/>
      <c r="AJ648" s="213"/>
      <c r="AK648" s="213"/>
      <c r="AL648" s="278"/>
      <c r="AM648" s="279"/>
      <c r="AN648" s="279"/>
      <c r="AO648" s="279"/>
      <c r="AP648" s="227"/>
      <c r="AQ648" s="213"/>
      <c r="AR648" s="223"/>
      <c r="AS648" s="279"/>
      <c r="AT648" s="220"/>
      <c r="AU648" s="279"/>
      <c r="AV648" s="221"/>
      <c r="AW648" s="227"/>
      <c r="AX648" s="227"/>
      <c r="AY648" s="279"/>
      <c r="AZ648" s="221"/>
      <c r="BA648" s="225"/>
      <c r="BB648" s="36"/>
      <c r="BC648" s="36"/>
      <c r="BD648" s="36"/>
      <c r="BE648" s="36"/>
      <c r="BF648" s="36"/>
      <c r="BG648" s="213"/>
      <c r="BH648" s="223"/>
      <c r="BI648" s="221"/>
      <c r="BJ648" s="36"/>
      <c r="BK648" s="36"/>
      <c r="BL648" s="36"/>
      <c r="BM648" s="36"/>
      <c r="BN648" s="221"/>
      <c r="BO648" s="36"/>
      <c r="BP648" s="231"/>
      <c r="BQ648" s="857"/>
      <c r="BR648" s="857"/>
      <c r="BS648" s="857"/>
      <c r="BT648" s="857"/>
      <c r="BU648" s="857"/>
      <c r="BV648" s="857"/>
      <c r="BW648" s="857"/>
      <c r="BX648" s="857"/>
      <c r="BY648" s="857"/>
      <c r="BZ648" s="857"/>
      <c r="CA648" s="857"/>
      <c r="CB648" s="857"/>
      <c r="CC648" s="857"/>
      <c r="CD648" s="857"/>
      <c r="CE648" s="62"/>
      <c r="CF648" s="62"/>
      <c r="CG648" s="232"/>
      <c r="CH648" s="233"/>
      <c r="CI648" s="234"/>
      <c r="CJ648" s="235"/>
      <c r="CK648" s="223"/>
      <c r="CL648" s="221"/>
      <c r="CM648" s="140"/>
      <c r="CN648" s="70"/>
      <c r="CO648" s="70"/>
      <c r="CP648" s="116"/>
      <c r="CQ648" s="236"/>
      <c r="CR648" s="70"/>
      <c r="CS648" s="70"/>
      <c r="CT648" s="70"/>
      <c r="CU648" s="70"/>
      <c r="CV648" s="70"/>
      <c r="CW648" s="82"/>
      <c r="CX648" s="70"/>
      <c r="CY648" s="70"/>
      <c r="CZ648" s="70"/>
      <c r="DA648" s="70"/>
      <c r="DB648" s="70"/>
      <c r="DC648" s="70"/>
      <c r="DD648" s="82"/>
      <c r="DE648" s="70"/>
      <c r="DF648" s="70"/>
    </row>
    <row r="649" spans="1:110">
      <c r="A649" s="214"/>
      <c r="B649" s="386"/>
      <c r="C649" s="348"/>
      <c r="D649" s="213"/>
      <c r="E649" s="800"/>
      <c r="F649" s="351"/>
      <c r="G649" s="859"/>
      <c r="H649" s="213"/>
      <c r="I649" s="351"/>
      <c r="J649" s="351"/>
      <c r="K649" s="351"/>
      <c r="L649" s="351"/>
      <c r="M649" s="351"/>
      <c r="N649" s="351"/>
      <c r="O649" s="235"/>
      <c r="P649" s="213"/>
      <c r="Q649" s="213"/>
      <c r="R649" s="213"/>
      <c r="S649" s="235"/>
      <c r="T649" s="801"/>
      <c r="U649" s="213"/>
      <c r="V649" s="213"/>
      <c r="W649" s="213"/>
      <c r="X649" s="343"/>
      <c r="Y649" s="344"/>
      <c r="Z649" s="343"/>
      <c r="AA649" s="346"/>
      <c r="AB649" s="346"/>
      <c r="AC649" s="346"/>
      <c r="AD649" s="346"/>
      <c r="AE649" s="346"/>
      <c r="AF649" s="862"/>
      <c r="AG649" s="862"/>
      <c r="AH649" s="221"/>
      <c r="AI649" s="213"/>
      <c r="AJ649" s="213"/>
      <c r="AK649" s="213"/>
      <c r="AL649" s="278"/>
      <c r="AM649" s="279"/>
      <c r="AN649" s="279"/>
      <c r="AO649" s="279"/>
      <c r="AP649" s="227"/>
      <c r="AQ649" s="213"/>
      <c r="AR649" s="223"/>
      <c r="AS649" s="279"/>
      <c r="AT649" s="220"/>
      <c r="AU649" s="279"/>
      <c r="AV649" s="221"/>
      <c r="AW649" s="227"/>
      <c r="AX649" s="227"/>
      <c r="AY649" s="279"/>
      <c r="AZ649" s="221"/>
      <c r="BA649" s="225"/>
      <c r="BB649" s="36"/>
      <c r="BC649" s="36"/>
      <c r="BD649" s="36"/>
      <c r="BE649" s="36"/>
      <c r="BF649" s="36"/>
      <c r="BG649" s="213"/>
      <c r="BH649" s="223"/>
      <c r="BI649" s="221"/>
      <c r="BJ649" s="36"/>
      <c r="BK649" s="36"/>
      <c r="BL649" s="36"/>
      <c r="BM649" s="36"/>
      <c r="BN649" s="221"/>
      <c r="BO649" s="36"/>
      <c r="BP649" s="231"/>
      <c r="BQ649" s="857"/>
      <c r="BR649" s="857"/>
      <c r="BS649" s="857"/>
      <c r="BT649" s="857"/>
      <c r="BU649" s="857"/>
      <c r="BV649" s="857"/>
      <c r="BW649" s="857"/>
      <c r="BX649" s="857"/>
      <c r="BY649" s="857"/>
      <c r="BZ649" s="857"/>
      <c r="CA649" s="857"/>
      <c r="CB649" s="857"/>
      <c r="CC649" s="857"/>
      <c r="CD649" s="857"/>
      <c r="CE649" s="62"/>
      <c r="CF649" s="62"/>
      <c r="CG649" s="232"/>
      <c r="CH649" s="233"/>
      <c r="CI649" s="234"/>
      <c r="CJ649" s="235"/>
      <c r="CK649" s="223"/>
      <c r="CL649" s="221"/>
      <c r="CM649" s="140"/>
      <c r="CN649" s="70"/>
      <c r="CO649" s="70"/>
      <c r="CP649" s="116"/>
      <c r="CQ649" s="236"/>
      <c r="CR649" s="70"/>
      <c r="CS649" s="70"/>
      <c r="CT649" s="70"/>
      <c r="CU649" s="70"/>
      <c r="CV649" s="70"/>
      <c r="CW649" s="82"/>
      <c r="CX649" s="70"/>
      <c r="CY649" s="70"/>
      <c r="CZ649" s="70"/>
      <c r="DA649" s="70"/>
      <c r="DB649" s="70"/>
      <c r="DC649" s="70"/>
      <c r="DD649" s="82"/>
      <c r="DE649" s="70"/>
      <c r="DF649" s="70"/>
    </row>
    <row r="650" spans="1:110">
      <c r="A650" s="214"/>
      <c r="B650" s="386"/>
      <c r="C650" s="348"/>
      <c r="D650" s="213"/>
      <c r="E650" s="800"/>
      <c r="F650" s="351"/>
      <c r="G650" s="859"/>
      <c r="H650" s="213"/>
      <c r="I650" s="351"/>
      <c r="J650" s="351"/>
      <c r="K650" s="351"/>
      <c r="L650" s="351"/>
      <c r="M650" s="351"/>
      <c r="N650" s="351"/>
      <c r="O650" s="235"/>
      <c r="P650" s="213"/>
      <c r="Q650" s="213"/>
      <c r="R650" s="213"/>
      <c r="S650" s="235"/>
      <c r="T650" s="801"/>
      <c r="U650" s="213"/>
      <c r="V650" s="213"/>
      <c r="W650" s="213"/>
      <c r="X650" s="343"/>
      <c r="Y650" s="344"/>
      <c r="Z650" s="343"/>
      <c r="AA650" s="346"/>
      <c r="AB650" s="346"/>
      <c r="AC650" s="346"/>
      <c r="AD650" s="346"/>
      <c r="AE650" s="346"/>
      <c r="AF650" s="862"/>
      <c r="AG650" s="862"/>
      <c r="AH650" s="221"/>
      <c r="AI650" s="213"/>
      <c r="AJ650" s="213"/>
      <c r="AK650" s="213"/>
      <c r="AL650" s="278"/>
      <c r="AM650" s="279"/>
      <c r="AN650" s="279"/>
      <c r="AO650" s="279"/>
      <c r="AP650" s="227"/>
      <c r="AQ650" s="213"/>
      <c r="AR650" s="223"/>
      <c r="AS650" s="279"/>
      <c r="AT650" s="220"/>
      <c r="AU650" s="279"/>
      <c r="AV650" s="221"/>
      <c r="AW650" s="227"/>
      <c r="AX650" s="227"/>
      <c r="AY650" s="279"/>
      <c r="AZ650" s="221"/>
      <c r="BA650" s="225"/>
      <c r="BB650" s="36"/>
      <c r="BC650" s="36"/>
      <c r="BD650" s="36"/>
      <c r="BE650" s="36"/>
      <c r="BF650" s="36"/>
      <c r="BG650" s="213"/>
      <c r="BH650" s="223"/>
      <c r="BI650" s="221"/>
      <c r="BJ650" s="36"/>
      <c r="BK650" s="36"/>
      <c r="BL650" s="36"/>
      <c r="BM650" s="36"/>
      <c r="BN650" s="221"/>
      <c r="BO650" s="36"/>
      <c r="BP650" s="231"/>
      <c r="BQ650" s="857"/>
      <c r="BR650" s="857"/>
      <c r="BS650" s="857"/>
      <c r="BT650" s="857"/>
      <c r="BU650" s="857"/>
      <c r="BV650" s="857"/>
      <c r="BW650" s="857"/>
      <c r="BX650" s="857"/>
      <c r="BY650" s="857"/>
      <c r="BZ650" s="857"/>
      <c r="CA650" s="857"/>
      <c r="CB650" s="857"/>
      <c r="CC650" s="857"/>
      <c r="CD650" s="857"/>
      <c r="CE650" s="62"/>
      <c r="CF650" s="62"/>
      <c r="CG650" s="232"/>
      <c r="CH650" s="233"/>
      <c r="CI650" s="234"/>
      <c r="CJ650" s="235"/>
      <c r="CK650" s="223"/>
      <c r="CL650" s="221"/>
      <c r="CM650" s="140"/>
      <c r="CN650" s="70"/>
      <c r="CO650" s="70"/>
      <c r="CP650" s="116"/>
      <c r="CQ650" s="236"/>
      <c r="CR650" s="70"/>
      <c r="CS650" s="70"/>
      <c r="CT650" s="70"/>
      <c r="CU650" s="70"/>
      <c r="CV650" s="70"/>
      <c r="CW650" s="82"/>
      <c r="CX650" s="70"/>
      <c r="CY650" s="70"/>
      <c r="CZ650" s="70"/>
      <c r="DA650" s="70"/>
      <c r="DB650" s="70"/>
      <c r="DC650" s="70"/>
      <c r="DD650" s="82"/>
      <c r="DE650" s="70"/>
      <c r="DF650" s="70"/>
    </row>
    <row r="651" spans="1:110">
      <c r="A651" s="214"/>
      <c r="B651" s="386"/>
      <c r="C651" s="348"/>
      <c r="D651" s="213"/>
      <c r="E651" s="800"/>
      <c r="F651" s="351"/>
      <c r="G651" s="859"/>
      <c r="H651" s="213"/>
      <c r="I651" s="351"/>
      <c r="J651" s="351"/>
      <c r="K651" s="351"/>
      <c r="L651" s="351"/>
      <c r="M651" s="351"/>
      <c r="N651" s="351"/>
      <c r="O651" s="235"/>
      <c r="P651" s="213"/>
      <c r="Q651" s="213"/>
      <c r="R651" s="213"/>
      <c r="S651" s="235"/>
      <c r="T651" s="801"/>
      <c r="U651" s="213"/>
      <c r="V651" s="213"/>
      <c r="W651" s="213"/>
      <c r="X651" s="343"/>
      <c r="Y651" s="344"/>
      <c r="Z651" s="343"/>
      <c r="AA651" s="346"/>
      <c r="AB651" s="346"/>
      <c r="AC651" s="346"/>
      <c r="AD651" s="346"/>
      <c r="AE651" s="346"/>
      <c r="AF651" s="862"/>
      <c r="AG651" s="862"/>
      <c r="AH651" s="221"/>
      <c r="AI651" s="213"/>
      <c r="AJ651" s="213"/>
      <c r="AK651" s="213"/>
      <c r="AL651" s="278"/>
      <c r="AM651" s="279"/>
      <c r="AN651" s="279"/>
      <c r="AO651" s="279"/>
      <c r="AP651" s="227"/>
      <c r="AQ651" s="213"/>
      <c r="AR651" s="223"/>
      <c r="AS651" s="279"/>
      <c r="AT651" s="220"/>
      <c r="AU651" s="279"/>
      <c r="AV651" s="221"/>
      <c r="AW651" s="227"/>
      <c r="AX651" s="227"/>
      <c r="AY651" s="279"/>
      <c r="AZ651" s="221"/>
      <c r="BA651" s="225"/>
      <c r="BB651" s="36"/>
      <c r="BC651" s="36"/>
      <c r="BD651" s="36"/>
      <c r="BE651" s="36"/>
      <c r="BF651" s="36"/>
      <c r="BG651" s="213"/>
      <c r="BH651" s="223"/>
      <c r="BI651" s="221"/>
      <c r="BJ651" s="36"/>
      <c r="BK651" s="36"/>
      <c r="BL651" s="36"/>
      <c r="BM651" s="36"/>
      <c r="BN651" s="221"/>
      <c r="BO651" s="36"/>
      <c r="BP651" s="231"/>
      <c r="BQ651" s="857"/>
      <c r="BR651" s="857"/>
      <c r="BS651" s="857"/>
      <c r="BT651" s="857"/>
      <c r="BU651" s="857"/>
      <c r="BV651" s="857"/>
      <c r="BW651" s="857"/>
      <c r="BX651" s="857"/>
      <c r="BY651" s="857"/>
      <c r="BZ651" s="857"/>
      <c r="CA651" s="857"/>
      <c r="CB651" s="857"/>
      <c r="CC651" s="857"/>
      <c r="CD651" s="857"/>
      <c r="CE651" s="62"/>
      <c r="CF651" s="62"/>
      <c r="CG651" s="232"/>
      <c r="CH651" s="233"/>
      <c r="CI651" s="234"/>
      <c r="CJ651" s="235"/>
      <c r="CK651" s="223"/>
      <c r="CL651" s="221"/>
      <c r="CM651" s="140"/>
      <c r="CN651" s="70"/>
      <c r="CO651" s="70"/>
      <c r="CP651" s="116"/>
      <c r="CQ651" s="236"/>
      <c r="CR651" s="70"/>
      <c r="CS651" s="70"/>
      <c r="CT651" s="70"/>
      <c r="CU651" s="70"/>
      <c r="CV651" s="70"/>
      <c r="CW651" s="82"/>
      <c r="CX651" s="70"/>
      <c r="CY651" s="70"/>
      <c r="CZ651" s="70"/>
      <c r="DA651" s="70"/>
      <c r="DB651" s="70"/>
      <c r="DC651" s="70"/>
      <c r="DD651" s="82"/>
      <c r="DE651" s="70"/>
      <c r="DF651" s="70"/>
    </row>
    <row r="652" spans="1:110">
      <c r="A652" s="214"/>
      <c r="B652" s="386"/>
      <c r="C652" s="348"/>
      <c r="D652" s="213"/>
      <c r="E652" s="800"/>
      <c r="F652" s="351"/>
      <c r="G652" s="859"/>
      <c r="H652" s="213"/>
      <c r="I652" s="351"/>
      <c r="J652" s="351"/>
      <c r="K652" s="351"/>
      <c r="L652" s="351"/>
      <c r="M652" s="351"/>
      <c r="N652" s="351"/>
      <c r="O652" s="235"/>
      <c r="P652" s="213"/>
      <c r="Q652" s="213"/>
      <c r="R652" s="213"/>
      <c r="S652" s="235"/>
      <c r="T652" s="801"/>
      <c r="U652" s="213"/>
      <c r="V652" s="213"/>
      <c r="W652" s="213"/>
      <c r="X652" s="343"/>
      <c r="Y652" s="344"/>
      <c r="Z652" s="343"/>
      <c r="AA652" s="346"/>
      <c r="AB652" s="346"/>
      <c r="AC652" s="346"/>
      <c r="AD652" s="346"/>
      <c r="AE652" s="346"/>
      <c r="AF652" s="862"/>
      <c r="AG652" s="862"/>
      <c r="AH652" s="221"/>
      <c r="AI652" s="213"/>
      <c r="AJ652" s="213"/>
      <c r="AK652" s="213"/>
      <c r="AL652" s="278"/>
      <c r="AM652" s="279"/>
      <c r="AN652" s="279"/>
      <c r="AO652" s="279"/>
      <c r="AP652" s="227"/>
      <c r="AQ652" s="213"/>
      <c r="AR652" s="223"/>
      <c r="AS652" s="279"/>
      <c r="AT652" s="220"/>
      <c r="AU652" s="279"/>
      <c r="AV652" s="221"/>
      <c r="AW652" s="227"/>
      <c r="AX652" s="227"/>
      <c r="AY652" s="279"/>
      <c r="AZ652" s="221"/>
      <c r="BA652" s="225"/>
      <c r="BB652" s="36"/>
      <c r="BC652" s="36"/>
      <c r="BD652" s="36"/>
      <c r="BE652" s="36"/>
      <c r="BF652" s="36"/>
      <c r="BG652" s="213"/>
      <c r="BH652" s="223"/>
      <c r="BI652" s="221"/>
      <c r="BJ652" s="36"/>
      <c r="BK652" s="36"/>
      <c r="BL652" s="36"/>
      <c r="BM652" s="36"/>
      <c r="BN652" s="221"/>
      <c r="BO652" s="36"/>
      <c r="BP652" s="231"/>
      <c r="BQ652" s="857"/>
      <c r="BR652" s="857"/>
      <c r="BS652" s="857"/>
      <c r="BT652" s="857"/>
      <c r="BU652" s="857"/>
      <c r="BV652" s="857"/>
      <c r="BW652" s="857"/>
      <c r="BX652" s="857"/>
      <c r="BY652" s="857"/>
      <c r="BZ652" s="857"/>
      <c r="CA652" s="857"/>
      <c r="CB652" s="857"/>
      <c r="CC652" s="857"/>
      <c r="CD652" s="857"/>
      <c r="CE652" s="62"/>
      <c r="CF652" s="62"/>
      <c r="CG652" s="232"/>
      <c r="CH652" s="233"/>
      <c r="CI652" s="234"/>
      <c r="CJ652" s="235"/>
      <c r="CK652" s="223"/>
      <c r="CL652" s="221"/>
      <c r="CM652" s="140"/>
      <c r="CN652" s="70"/>
      <c r="CO652" s="70"/>
      <c r="CP652" s="116"/>
      <c r="CQ652" s="236"/>
      <c r="CR652" s="70"/>
      <c r="CS652" s="70"/>
      <c r="CT652" s="70"/>
      <c r="CU652" s="70"/>
      <c r="CV652" s="70"/>
      <c r="CW652" s="82"/>
      <c r="CX652" s="70"/>
      <c r="CY652" s="70"/>
      <c r="CZ652" s="70"/>
      <c r="DA652" s="70"/>
      <c r="DB652" s="70"/>
      <c r="DC652" s="70"/>
      <c r="DD652" s="82"/>
      <c r="DE652" s="70"/>
      <c r="DF652" s="70"/>
    </row>
    <row r="653" spans="1:110">
      <c r="A653" s="214"/>
      <c r="B653" s="386"/>
      <c r="C653" s="348"/>
      <c r="D653" s="213"/>
      <c r="E653" s="800"/>
      <c r="F653" s="351"/>
      <c r="G653" s="859"/>
      <c r="H653" s="213"/>
      <c r="I653" s="351"/>
      <c r="J653" s="351"/>
      <c r="K653" s="351"/>
      <c r="L653" s="351"/>
      <c r="M653" s="351"/>
      <c r="N653" s="351"/>
      <c r="O653" s="235"/>
      <c r="P653" s="213"/>
      <c r="Q653" s="213"/>
      <c r="R653" s="213"/>
      <c r="S653" s="235"/>
      <c r="T653" s="801"/>
      <c r="U653" s="213"/>
      <c r="V653" s="213"/>
      <c r="W653" s="213"/>
      <c r="X653" s="343"/>
      <c r="Y653" s="344"/>
      <c r="Z653" s="343"/>
      <c r="AA653" s="346"/>
      <c r="AB653" s="346"/>
      <c r="AC653" s="346"/>
      <c r="AD653" s="346"/>
      <c r="AE653" s="346"/>
      <c r="AF653" s="862"/>
      <c r="AG653" s="862"/>
      <c r="AH653" s="221"/>
      <c r="AI653" s="213"/>
      <c r="AJ653" s="213"/>
      <c r="AK653" s="213"/>
      <c r="AL653" s="278"/>
      <c r="AM653" s="279"/>
      <c r="AN653" s="279"/>
      <c r="AO653" s="279"/>
      <c r="AP653" s="227"/>
      <c r="AQ653" s="213"/>
      <c r="AR653" s="223"/>
      <c r="AS653" s="279"/>
      <c r="AT653" s="220"/>
      <c r="AU653" s="279"/>
      <c r="AV653" s="221"/>
      <c r="AW653" s="227"/>
      <c r="AX653" s="227"/>
      <c r="AY653" s="279"/>
      <c r="AZ653" s="221"/>
      <c r="BA653" s="225"/>
      <c r="BB653" s="36"/>
      <c r="BC653" s="36"/>
      <c r="BD653" s="36"/>
      <c r="BE653" s="36"/>
      <c r="BF653" s="36"/>
      <c r="BG653" s="213"/>
      <c r="BH653" s="223"/>
      <c r="BI653" s="221"/>
      <c r="BJ653" s="36"/>
      <c r="BK653" s="36"/>
      <c r="BL653" s="36"/>
      <c r="BM653" s="36"/>
      <c r="BN653" s="221"/>
      <c r="BO653" s="36"/>
      <c r="BP653" s="231"/>
      <c r="BQ653" s="857"/>
      <c r="BR653" s="857"/>
      <c r="BS653" s="857"/>
      <c r="BT653" s="857"/>
      <c r="BU653" s="857"/>
      <c r="BV653" s="857"/>
      <c r="BW653" s="857"/>
      <c r="BX653" s="857"/>
      <c r="BY653" s="857"/>
      <c r="BZ653" s="857"/>
      <c r="CA653" s="857"/>
      <c r="CB653" s="857"/>
      <c r="CC653" s="857"/>
      <c r="CD653" s="857"/>
      <c r="CE653" s="62"/>
      <c r="CF653" s="62"/>
      <c r="CG653" s="232"/>
      <c r="CH653" s="233"/>
      <c r="CI653" s="234"/>
      <c r="CJ653" s="235"/>
      <c r="CK653" s="223"/>
      <c r="CL653" s="221"/>
      <c r="CM653" s="140"/>
      <c r="CN653" s="70"/>
      <c r="CO653" s="70"/>
      <c r="CP653" s="116"/>
      <c r="CQ653" s="236"/>
      <c r="CR653" s="70"/>
      <c r="CS653" s="70"/>
      <c r="CT653" s="70"/>
      <c r="CU653" s="70"/>
      <c r="CV653" s="70"/>
      <c r="CW653" s="82"/>
      <c r="CX653" s="70"/>
      <c r="CY653" s="70"/>
      <c r="CZ653" s="70"/>
      <c r="DA653" s="70"/>
      <c r="DB653" s="70"/>
      <c r="DC653" s="70"/>
      <c r="DD653" s="82"/>
      <c r="DE653" s="70"/>
      <c r="DF653" s="70"/>
    </row>
    <row r="654" spans="1:110">
      <c r="A654" s="214"/>
      <c r="B654" s="386"/>
      <c r="C654" s="348"/>
      <c r="D654" s="213"/>
      <c r="E654" s="800"/>
      <c r="F654" s="351"/>
      <c r="G654" s="859"/>
      <c r="H654" s="213"/>
      <c r="I654" s="351"/>
      <c r="J654" s="351"/>
      <c r="K654" s="351"/>
      <c r="L654" s="351"/>
      <c r="M654" s="351"/>
      <c r="N654" s="351"/>
      <c r="O654" s="235"/>
      <c r="P654" s="213"/>
      <c r="Q654" s="213"/>
      <c r="R654" s="213"/>
      <c r="S654" s="235"/>
      <c r="T654" s="801"/>
      <c r="U654" s="213"/>
      <c r="V654" s="213"/>
      <c r="W654" s="213"/>
      <c r="X654" s="343"/>
      <c r="Y654" s="344"/>
      <c r="Z654" s="343"/>
      <c r="AA654" s="346"/>
      <c r="AB654" s="346"/>
      <c r="AC654" s="346"/>
      <c r="AD654" s="346"/>
      <c r="AE654" s="346"/>
      <c r="AF654" s="862"/>
      <c r="AG654" s="862"/>
      <c r="AH654" s="221"/>
      <c r="AI654" s="213"/>
      <c r="AJ654" s="213"/>
      <c r="AK654" s="213"/>
      <c r="AL654" s="278"/>
      <c r="AM654" s="279"/>
      <c r="AN654" s="279"/>
      <c r="AO654" s="279"/>
      <c r="AP654" s="227"/>
      <c r="AQ654" s="213"/>
      <c r="AR654" s="223"/>
      <c r="AS654" s="279"/>
      <c r="AT654" s="220"/>
      <c r="AU654" s="279"/>
      <c r="AV654" s="221"/>
      <c r="AW654" s="227"/>
      <c r="AX654" s="227"/>
      <c r="AY654" s="279"/>
      <c r="AZ654" s="221"/>
      <c r="BA654" s="225"/>
      <c r="BB654" s="36"/>
      <c r="BC654" s="36"/>
      <c r="BD654" s="36"/>
      <c r="BE654" s="36"/>
      <c r="BF654" s="36"/>
      <c r="BG654" s="213"/>
      <c r="BH654" s="223"/>
      <c r="BI654" s="221"/>
      <c r="BJ654" s="36"/>
      <c r="BK654" s="36"/>
      <c r="BL654" s="36"/>
      <c r="BM654" s="36"/>
      <c r="BN654" s="221"/>
      <c r="BO654" s="36"/>
      <c r="BP654" s="231"/>
      <c r="BQ654" s="857"/>
      <c r="BR654" s="857"/>
      <c r="BS654" s="857"/>
      <c r="BT654" s="857"/>
      <c r="BU654" s="857"/>
      <c r="BV654" s="857"/>
      <c r="BW654" s="857"/>
      <c r="BX654" s="857"/>
      <c r="BY654" s="857"/>
      <c r="BZ654" s="857"/>
      <c r="CA654" s="857"/>
      <c r="CB654" s="857"/>
      <c r="CC654" s="857"/>
      <c r="CD654" s="857"/>
      <c r="CE654" s="62"/>
      <c r="CF654" s="62"/>
      <c r="CG654" s="232"/>
      <c r="CH654" s="233"/>
      <c r="CI654" s="234"/>
      <c r="CJ654" s="235"/>
      <c r="CK654" s="223"/>
      <c r="CL654" s="221"/>
      <c r="CM654" s="140"/>
      <c r="CN654" s="70"/>
      <c r="CO654" s="70"/>
      <c r="CP654" s="116"/>
      <c r="CQ654" s="236"/>
      <c r="CR654" s="70"/>
      <c r="CS654" s="70"/>
      <c r="CT654" s="70"/>
      <c r="CU654" s="70"/>
      <c r="CV654" s="70"/>
      <c r="CW654" s="82"/>
      <c r="CX654" s="70"/>
      <c r="CY654" s="70"/>
      <c r="CZ654" s="70"/>
      <c r="DA654" s="70"/>
      <c r="DB654" s="70"/>
      <c r="DC654" s="70"/>
      <c r="DD654" s="82"/>
      <c r="DE654" s="70"/>
      <c r="DF654" s="70"/>
    </row>
    <row r="655" spans="1:110">
      <c r="A655" s="214"/>
      <c r="B655" s="386"/>
      <c r="C655" s="348"/>
      <c r="D655" s="213"/>
      <c r="E655" s="800"/>
      <c r="F655" s="351"/>
      <c r="G655" s="859"/>
      <c r="H655" s="213"/>
      <c r="I655" s="351"/>
      <c r="J655" s="351"/>
      <c r="K655" s="351"/>
      <c r="L655" s="351"/>
      <c r="M655" s="351"/>
      <c r="N655" s="351"/>
      <c r="O655" s="235"/>
      <c r="P655" s="213"/>
      <c r="Q655" s="213"/>
      <c r="R655" s="213"/>
      <c r="S655" s="235"/>
      <c r="T655" s="801"/>
      <c r="U655" s="213"/>
      <c r="V655" s="213"/>
      <c r="W655" s="213"/>
      <c r="X655" s="343"/>
      <c r="Y655" s="344"/>
      <c r="Z655" s="343"/>
      <c r="AA655" s="346"/>
      <c r="AB655" s="346"/>
      <c r="AC655" s="346"/>
      <c r="AD655" s="346"/>
      <c r="AE655" s="346"/>
      <c r="AF655" s="862"/>
      <c r="AG655" s="862"/>
      <c r="AH655" s="221"/>
      <c r="AI655" s="213"/>
      <c r="AJ655" s="213"/>
      <c r="AK655" s="213"/>
      <c r="AL655" s="278"/>
      <c r="AM655" s="279"/>
      <c r="AN655" s="279"/>
      <c r="AO655" s="279"/>
      <c r="AP655" s="227"/>
      <c r="AQ655" s="213"/>
      <c r="AR655" s="223"/>
      <c r="AS655" s="279"/>
      <c r="AT655" s="220"/>
      <c r="AU655" s="279"/>
      <c r="AV655" s="221"/>
      <c r="AW655" s="227"/>
      <c r="AX655" s="227"/>
      <c r="AY655" s="279"/>
      <c r="AZ655" s="221"/>
      <c r="BA655" s="225"/>
      <c r="BB655" s="36"/>
      <c r="BC655" s="36"/>
      <c r="BD655" s="36"/>
      <c r="BE655" s="36"/>
      <c r="BF655" s="36"/>
      <c r="BG655" s="213"/>
      <c r="BH655" s="223"/>
      <c r="BI655" s="221"/>
      <c r="BJ655" s="36"/>
      <c r="BK655" s="36"/>
      <c r="BL655" s="36"/>
      <c r="BM655" s="36"/>
      <c r="BN655" s="221"/>
      <c r="BO655" s="36"/>
      <c r="BP655" s="231"/>
      <c r="BQ655" s="857"/>
      <c r="BR655" s="857"/>
      <c r="BS655" s="857"/>
      <c r="BT655" s="857"/>
      <c r="BU655" s="857"/>
      <c r="BV655" s="857"/>
      <c r="BW655" s="857"/>
      <c r="BX655" s="857"/>
      <c r="BY655" s="857"/>
      <c r="BZ655" s="857"/>
      <c r="CA655" s="857"/>
      <c r="CB655" s="857"/>
      <c r="CC655" s="857"/>
      <c r="CD655" s="857"/>
      <c r="CE655" s="62"/>
      <c r="CF655" s="62"/>
      <c r="CG655" s="232"/>
      <c r="CH655" s="233"/>
      <c r="CI655" s="234"/>
      <c r="CJ655" s="235"/>
      <c r="CK655" s="223"/>
      <c r="CL655" s="221"/>
      <c r="CM655" s="140"/>
      <c r="CN655" s="70"/>
      <c r="CO655" s="70"/>
      <c r="CP655" s="116"/>
      <c r="CQ655" s="236"/>
      <c r="CR655" s="70"/>
      <c r="CS655" s="70"/>
      <c r="CT655" s="70"/>
      <c r="CU655" s="70"/>
      <c r="CV655" s="70"/>
      <c r="CW655" s="82"/>
      <c r="CX655" s="70"/>
      <c r="CY655" s="70"/>
      <c r="CZ655" s="70"/>
      <c r="DA655" s="70"/>
      <c r="DB655" s="70"/>
      <c r="DC655" s="70"/>
      <c r="DD655" s="82"/>
      <c r="DE655" s="70"/>
      <c r="DF655" s="70"/>
    </row>
    <row r="656" spans="1:110">
      <c r="A656" s="214"/>
      <c r="B656" s="386"/>
      <c r="C656" s="348"/>
      <c r="D656" s="213"/>
      <c r="E656" s="800"/>
      <c r="F656" s="351"/>
      <c r="G656" s="859"/>
      <c r="H656" s="213"/>
      <c r="I656" s="351"/>
      <c r="J656" s="351"/>
      <c r="K656" s="351"/>
      <c r="L656" s="351"/>
      <c r="M656" s="351"/>
      <c r="N656" s="351"/>
      <c r="O656" s="235"/>
      <c r="P656" s="213"/>
      <c r="Q656" s="213"/>
      <c r="R656" s="213"/>
      <c r="S656" s="235"/>
      <c r="T656" s="801"/>
      <c r="U656" s="213"/>
      <c r="V656" s="213"/>
      <c r="W656" s="213"/>
      <c r="X656" s="343"/>
      <c r="Y656" s="344"/>
      <c r="Z656" s="343"/>
      <c r="AA656" s="346"/>
      <c r="AB656" s="346"/>
      <c r="AC656" s="346"/>
      <c r="AD656" s="346"/>
      <c r="AE656" s="346"/>
      <c r="AF656" s="862"/>
      <c r="AG656" s="862"/>
      <c r="AH656" s="221"/>
      <c r="AI656" s="213"/>
      <c r="AJ656" s="213"/>
      <c r="AK656" s="213"/>
      <c r="AL656" s="278"/>
      <c r="AM656" s="279"/>
      <c r="AN656" s="279"/>
      <c r="AO656" s="279"/>
      <c r="AP656" s="227"/>
      <c r="AQ656" s="213"/>
      <c r="AR656" s="223"/>
      <c r="AS656" s="279"/>
      <c r="AT656" s="220"/>
      <c r="AU656" s="279"/>
      <c r="AV656" s="221"/>
      <c r="AW656" s="227"/>
      <c r="AX656" s="227"/>
      <c r="AY656" s="279"/>
      <c r="AZ656" s="221"/>
      <c r="BA656" s="225"/>
      <c r="BB656" s="36"/>
      <c r="BC656" s="36"/>
      <c r="BD656" s="36"/>
      <c r="BE656" s="36"/>
      <c r="BF656" s="36"/>
      <c r="BG656" s="213"/>
      <c r="BH656" s="223"/>
      <c r="BI656" s="221"/>
      <c r="BJ656" s="36"/>
      <c r="BK656" s="36"/>
      <c r="BL656" s="36"/>
      <c r="BM656" s="36"/>
      <c r="BN656" s="221"/>
      <c r="BO656" s="36"/>
      <c r="BP656" s="231"/>
      <c r="BQ656" s="857"/>
      <c r="BR656" s="857"/>
      <c r="BS656" s="857"/>
      <c r="BT656" s="857"/>
      <c r="BU656" s="857"/>
      <c r="BV656" s="857"/>
      <c r="BW656" s="857"/>
      <c r="BX656" s="857"/>
      <c r="BY656" s="857"/>
      <c r="BZ656" s="857"/>
      <c r="CA656" s="857"/>
      <c r="CB656" s="857"/>
      <c r="CC656" s="857"/>
      <c r="CD656" s="857"/>
      <c r="CE656" s="62"/>
      <c r="CF656" s="62"/>
      <c r="CG656" s="232"/>
      <c r="CH656" s="233"/>
      <c r="CI656" s="234"/>
      <c r="CJ656" s="235"/>
      <c r="CK656" s="223"/>
      <c r="CL656" s="221"/>
      <c r="CM656" s="140"/>
      <c r="CN656" s="70"/>
      <c r="CO656" s="70"/>
      <c r="CP656" s="116"/>
      <c r="CQ656" s="236"/>
      <c r="CR656" s="70"/>
      <c r="CS656" s="70"/>
      <c r="CT656" s="70"/>
      <c r="CU656" s="70"/>
      <c r="CV656" s="70"/>
      <c r="CW656" s="82"/>
      <c r="CX656" s="70"/>
      <c r="CY656" s="70"/>
      <c r="CZ656" s="70"/>
      <c r="DA656" s="70"/>
      <c r="DB656" s="70"/>
      <c r="DC656" s="70"/>
      <c r="DD656" s="82"/>
      <c r="DE656" s="70"/>
      <c r="DF656" s="70"/>
    </row>
    <row r="657" spans="1:110">
      <c r="A657" s="214"/>
      <c r="B657" s="386"/>
      <c r="C657" s="348"/>
      <c r="D657" s="213"/>
      <c r="E657" s="800"/>
      <c r="F657" s="351"/>
      <c r="G657" s="859"/>
      <c r="H657" s="213"/>
      <c r="I657" s="351"/>
      <c r="J657" s="351"/>
      <c r="K657" s="351"/>
      <c r="L657" s="351"/>
      <c r="M657" s="351"/>
      <c r="N657" s="351"/>
      <c r="O657" s="235"/>
      <c r="P657" s="213"/>
      <c r="Q657" s="213"/>
      <c r="R657" s="213"/>
      <c r="S657" s="235"/>
      <c r="T657" s="801"/>
      <c r="U657" s="213"/>
      <c r="V657" s="213"/>
      <c r="W657" s="213"/>
      <c r="X657" s="343"/>
      <c r="Y657" s="344"/>
      <c r="Z657" s="343"/>
      <c r="AA657" s="346"/>
      <c r="AB657" s="346"/>
      <c r="AC657" s="346"/>
      <c r="AD657" s="346"/>
      <c r="AE657" s="346"/>
      <c r="AF657" s="862"/>
      <c r="AG657" s="862"/>
      <c r="AH657" s="221"/>
      <c r="AI657" s="213"/>
      <c r="AJ657" s="213"/>
      <c r="AK657" s="213"/>
      <c r="AL657" s="278"/>
      <c r="AM657" s="279"/>
      <c r="AN657" s="279"/>
      <c r="AO657" s="279"/>
      <c r="AP657" s="227"/>
      <c r="AQ657" s="213"/>
      <c r="AR657" s="223"/>
      <c r="AS657" s="279"/>
      <c r="AT657" s="220"/>
      <c r="AU657" s="279"/>
      <c r="AV657" s="221"/>
      <c r="AW657" s="227"/>
      <c r="AX657" s="227"/>
      <c r="AY657" s="279"/>
      <c r="AZ657" s="221"/>
      <c r="BA657" s="225"/>
      <c r="BB657" s="36"/>
      <c r="BC657" s="36"/>
      <c r="BD657" s="36"/>
      <c r="BE657" s="36"/>
      <c r="BF657" s="36"/>
      <c r="BG657" s="213"/>
      <c r="BH657" s="223"/>
      <c r="BI657" s="221"/>
      <c r="BJ657" s="36"/>
      <c r="BK657" s="36"/>
      <c r="BL657" s="36"/>
      <c r="BM657" s="36"/>
      <c r="BN657" s="221"/>
      <c r="BO657" s="36"/>
      <c r="BP657" s="231"/>
      <c r="BQ657" s="857"/>
      <c r="BR657" s="857"/>
      <c r="BS657" s="857"/>
      <c r="BT657" s="857"/>
      <c r="BU657" s="857"/>
      <c r="BV657" s="857"/>
      <c r="BW657" s="857"/>
      <c r="BX657" s="857"/>
      <c r="BY657" s="857"/>
      <c r="BZ657" s="857"/>
      <c r="CA657" s="857"/>
      <c r="CB657" s="857"/>
      <c r="CC657" s="857"/>
      <c r="CD657" s="857"/>
      <c r="CE657" s="62"/>
      <c r="CF657" s="62"/>
      <c r="CG657" s="232"/>
      <c r="CH657" s="233"/>
      <c r="CI657" s="234"/>
      <c r="CJ657" s="235"/>
      <c r="CK657" s="223"/>
      <c r="CL657" s="221"/>
      <c r="CM657" s="140"/>
      <c r="CN657" s="70"/>
      <c r="CO657" s="70"/>
      <c r="CP657" s="116"/>
      <c r="CQ657" s="236"/>
      <c r="CR657" s="70"/>
      <c r="CS657" s="70"/>
      <c r="CT657" s="70"/>
      <c r="CU657" s="70"/>
      <c r="CV657" s="70"/>
      <c r="CW657" s="82"/>
      <c r="CX657" s="70"/>
      <c r="CY657" s="70"/>
      <c r="CZ657" s="70"/>
      <c r="DA657" s="70"/>
      <c r="DB657" s="70"/>
      <c r="DC657" s="70"/>
      <c r="DD657" s="82"/>
      <c r="DE657" s="70"/>
      <c r="DF657" s="70"/>
    </row>
    <row r="658" spans="1:110">
      <c r="A658" s="214"/>
      <c r="B658" s="386"/>
      <c r="C658" s="348"/>
      <c r="D658" s="213"/>
      <c r="E658" s="800"/>
      <c r="F658" s="351"/>
      <c r="G658" s="859"/>
      <c r="H658" s="213"/>
      <c r="I658" s="351"/>
      <c r="J658" s="351"/>
      <c r="K658" s="351"/>
      <c r="L658" s="351"/>
      <c r="M658" s="351"/>
      <c r="N658" s="351"/>
      <c r="O658" s="235"/>
      <c r="P658" s="213"/>
      <c r="Q658" s="213"/>
      <c r="R658" s="213"/>
      <c r="S658" s="235"/>
      <c r="T658" s="801"/>
      <c r="U658" s="213"/>
      <c r="V658" s="213"/>
      <c r="W658" s="213"/>
      <c r="X658" s="343"/>
      <c r="Y658" s="344"/>
      <c r="Z658" s="343"/>
      <c r="AA658" s="346"/>
      <c r="AB658" s="346"/>
      <c r="AC658" s="346"/>
      <c r="AD658" s="346"/>
      <c r="AE658" s="346"/>
      <c r="AF658" s="862"/>
      <c r="AG658" s="862"/>
      <c r="AH658" s="221"/>
      <c r="AI658" s="213"/>
      <c r="AJ658" s="213"/>
      <c r="AK658" s="213"/>
      <c r="AL658" s="278"/>
      <c r="AM658" s="279"/>
      <c r="AN658" s="279"/>
      <c r="AO658" s="279"/>
      <c r="AP658" s="227"/>
      <c r="AQ658" s="213"/>
      <c r="AR658" s="223"/>
      <c r="AS658" s="279"/>
      <c r="AT658" s="220"/>
      <c r="AU658" s="279"/>
      <c r="AV658" s="221"/>
      <c r="AW658" s="227"/>
      <c r="AX658" s="227"/>
      <c r="AY658" s="279"/>
      <c r="AZ658" s="221"/>
      <c r="BA658" s="225"/>
      <c r="BB658" s="36"/>
      <c r="BC658" s="36"/>
      <c r="BD658" s="36"/>
      <c r="BE658" s="36"/>
      <c r="BF658" s="36"/>
      <c r="BG658" s="213"/>
      <c r="BH658" s="223"/>
      <c r="BI658" s="221"/>
      <c r="BJ658" s="36"/>
      <c r="BK658" s="36"/>
      <c r="BL658" s="36"/>
      <c r="BM658" s="36"/>
      <c r="BN658" s="221"/>
      <c r="BO658" s="36"/>
      <c r="BP658" s="231"/>
      <c r="BQ658" s="857"/>
      <c r="BR658" s="857"/>
      <c r="BS658" s="857"/>
      <c r="BT658" s="857"/>
      <c r="BU658" s="857"/>
      <c r="BV658" s="857"/>
      <c r="BW658" s="857"/>
      <c r="BX658" s="857"/>
      <c r="BY658" s="857"/>
      <c r="BZ658" s="857"/>
      <c r="CA658" s="857"/>
      <c r="CB658" s="857"/>
      <c r="CC658" s="857"/>
      <c r="CD658" s="857"/>
      <c r="CE658" s="62"/>
      <c r="CF658" s="62"/>
      <c r="CG658" s="232"/>
      <c r="CH658" s="233"/>
      <c r="CI658" s="234"/>
      <c r="CJ658" s="235"/>
      <c r="CK658" s="223"/>
      <c r="CL658" s="221"/>
      <c r="CM658" s="140"/>
      <c r="CN658" s="70"/>
      <c r="CO658" s="70"/>
      <c r="CP658" s="116"/>
      <c r="CQ658" s="236"/>
      <c r="CR658" s="70"/>
      <c r="CS658" s="70"/>
      <c r="CT658" s="70"/>
      <c r="CU658" s="70"/>
      <c r="CV658" s="70"/>
      <c r="CW658" s="82"/>
      <c r="CX658" s="70"/>
      <c r="CY658" s="70"/>
      <c r="CZ658" s="70"/>
      <c r="DA658" s="70"/>
      <c r="DB658" s="70"/>
      <c r="DC658" s="70"/>
      <c r="DD658" s="82"/>
      <c r="DE658" s="70"/>
      <c r="DF658" s="70"/>
    </row>
    <row r="659" spans="1:110">
      <c r="A659" s="214"/>
      <c r="B659" s="386"/>
      <c r="C659" s="348"/>
      <c r="D659" s="213"/>
      <c r="E659" s="800"/>
      <c r="F659" s="351"/>
      <c r="G659" s="859"/>
      <c r="H659" s="213"/>
      <c r="I659" s="351"/>
      <c r="J659" s="351"/>
      <c r="K659" s="351"/>
      <c r="L659" s="351"/>
      <c r="M659" s="351"/>
      <c r="N659" s="351"/>
      <c r="O659" s="235"/>
      <c r="P659" s="213"/>
      <c r="Q659" s="213"/>
      <c r="R659" s="213"/>
      <c r="S659" s="235"/>
      <c r="T659" s="801"/>
      <c r="U659" s="213"/>
      <c r="V659" s="213"/>
      <c r="W659" s="213"/>
      <c r="X659" s="343"/>
      <c r="Y659" s="344"/>
      <c r="Z659" s="343"/>
      <c r="AA659" s="346"/>
      <c r="AB659" s="346"/>
      <c r="AC659" s="346"/>
      <c r="AD659" s="346"/>
      <c r="AE659" s="346"/>
      <c r="AF659" s="862"/>
      <c r="AG659" s="862"/>
      <c r="AH659" s="221"/>
      <c r="AI659" s="213"/>
      <c r="AJ659" s="213"/>
      <c r="AK659" s="213"/>
      <c r="AL659" s="278"/>
      <c r="AM659" s="279"/>
      <c r="AN659" s="279"/>
      <c r="AO659" s="279"/>
      <c r="AP659" s="227"/>
      <c r="AQ659" s="213"/>
      <c r="AR659" s="223"/>
      <c r="AS659" s="279"/>
      <c r="AT659" s="220"/>
      <c r="AU659" s="279"/>
      <c r="AV659" s="221"/>
      <c r="AW659" s="227"/>
      <c r="AX659" s="227"/>
      <c r="AY659" s="279"/>
      <c r="AZ659" s="221"/>
      <c r="BA659" s="225"/>
      <c r="BB659" s="36"/>
      <c r="BC659" s="36"/>
      <c r="BD659" s="36"/>
      <c r="BE659" s="36"/>
      <c r="BF659" s="36"/>
      <c r="BG659" s="213"/>
      <c r="BH659" s="223"/>
      <c r="BI659" s="221"/>
      <c r="BJ659" s="36"/>
      <c r="BK659" s="36"/>
      <c r="BL659" s="36"/>
      <c r="BM659" s="36"/>
      <c r="BN659" s="221"/>
      <c r="BO659" s="36"/>
      <c r="BP659" s="231"/>
      <c r="BQ659" s="857"/>
      <c r="BR659" s="857"/>
      <c r="BS659" s="857"/>
      <c r="BT659" s="857"/>
      <c r="BU659" s="857"/>
      <c r="BV659" s="857"/>
      <c r="BW659" s="857"/>
      <c r="BX659" s="857"/>
      <c r="BY659" s="857"/>
      <c r="BZ659" s="857"/>
      <c r="CA659" s="857"/>
      <c r="CB659" s="857"/>
      <c r="CC659" s="857"/>
      <c r="CD659" s="857"/>
      <c r="CE659" s="62"/>
      <c r="CF659" s="62"/>
      <c r="CG659" s="232"/>
      <c r="CH659" s="233"/>
      <c r="CI659" s="234"/>
      <c r="CJ659" s="235"/>
      <c r="CK659" s="223"/>
      <c r="CL659" s="221"/>
      <c r="CM659" s="140"/>
      <c r="CN659" s="70"/>
      <c r="CO659" s="70"/>
      <c r="CP659" s="116"/>
      <c r="CQ659" s="236"/>
      <c r="CR659" s="70"/>
      <c r="CS659" s="70"/>
      <c r="CT659" s="70"/>
      <c r="CU659" s="70"/>
      <c r="CV659" s="70"/>
      <c r="CW659" s="82"/>
      <c r="CX659" s="70"/>
      <c r="CY659" s="70"/>
      <c r="CZ659" s="70"/>
      <c r="DA659" s="70"/>
      <c r="DB659" s="70"/>
      <c r="DC659" s="70"/>
      <c r="DD659" s="82"/>
      <c r="DE659" s="70"/>
      <c r="DF659" s="70"/>
    </row>
    <row r="660" spans="1:110">
      <c r="A660" s="863"/>
      <c r="B660" s="864"/>
      <c r="C660" s="865"/>
      <c r="D660" s="866"/>
      <c r="E660" s="867"/>
      <c r="F660" s="868"/>
      <c r="G660" s="869"/>
      <c r="H660" s="866"/>
      <c r="I660" s="868"/>
      <c r="J660" s="868"/>
      <c r="K660" s="868"/>
      <c r="L660" s="868"/>
      <c r="M660" s="868"/>
      <c r="N660" s="868"/>
      <c r="O660" s="870"/>
      <c r="P660" s="871"/>
      <c r="Q660" s="866"/>
      <c r="R660" s="871"/>
      <c r="S660" s="870"/>
      <c r="T660" s="872"/>
      <c r="U660" s="871"/>
      <c r="V660" s="871"/>
      <c r="W660" s="871"/>
      <c r="X660" s="873"/>
      <c r="Y660" s="874"/>
      <c r="Z660" s="875"/>
      <c r="AA660" s="876"/>
      <c r="AB660" s="877"/>
      <c r="AC660" s="877"/>
      <c r="AD660" s="876"/>
      <c r="AE660" s="876"/>
      <c r="AF660" s="878"/>
      <c r="AG660" s="878"/>
      <c r="AH660" s="879"/>
      <c r="AI660" s="871"/>
      <c r="AJ660" s="871"/>
      <c r="AK660" s="871"/>
      <c r="AL660" s="880"/>
      <c r="AM660" s="881"/>
      <c r="AN660" s="881"/>
      <c r="AO660" s="881"/>
      <c r="AP660" s="882"/>
      <c r="AQ660" s="866"/>
      <c r="AR660" s="883"/>
      <c r="AS660" s="884"/>
      <c r="AT660" s="885"/>
      <c r="AU660" s="881"/>
      <c r="AV660" s="886"/>
      <c r="AW660" s="882"/>
      <c r="AX660" s="882"/>
      <c r="AY660" s="887"/>
      <c r="AZ660" s="886"/>
      <c r="BA660" s="888"/>
      <c r="BB660" s="889"/>
      <c r="BC660" s="889"/>
      <c r="BD660" s="889"/>
      <c r="BE660" s="889"/>
      <c r="BF660" s="889"/>
      <c r="BG660" s="866"/>
      <c r="BH660" s="883"/>
      <c r="BI660" s="886"/>
      <c r="BJ660" s="889"/>
      <c r="BK660" s="889"/>
      <c r="BL660" s="889"/>
      <c r="BM660" s="889"/>
      <c r="BN660" s="886"/>
      <c r="BO660" s="889"/>
      <c r="BP660" s="890"/>
      <c r="BQ660" s="891"/>
      <c r="BR660" s="891"/>
      <c r="BS660" s="891"/>
      <c r="BT660" s="891"/>
      <c r="BU660" s="891"/>
      <c r="BV660" s="891"/>
      <c r="BW660" s="891"/>
      <c r="BX660" s="891"/>
      <c r="BY660" s="891"/>
      <c r="BZ660" s="891"/>
      <c r="CA660" s="891"/>
      <c r="CB660" s="891"/>
      <c r="CC660" s="891"/>
      <c r="CD660" s="891"/>
      <c r="CE660" s="892"/>
      <c r="CF660" s="893"/>
      <c r="CG660" s="894"/>
      <c r="CH660" s="895"/>
      <c r="CI660" s="896"/>
      <c r="CJ660" s="897"/>
      <c r="CK660" s="883"/>
      <c r="CL660" s="886"/>
      <c r="CM660" s="898"/>
      <c r="CN660" s="899"/>
      <c r="CO660" s="899"/>
      <c r="CP660" s="900"/>
      <c r="CQ660" s="901"/>
      <c r="CR660" s="899"/>
      <c r="CS660" s="899"/>
    </row>
    <row r="661" spans="1:110">
      <c r="A661" s="15"/>
      <c r="B661" s="902"/>
      <c r="C661" s="865"/>
      <c r="D661" s="903"/>
      <c r="E661" s="800"/>
      <c r="F661" s="868"/>
      <c r="G661" s="869"/>
      <c r="H661" s="903"/>
      <c r="I661" s="868"/>
      <c r="J661" s="868"/>
      <c r="K661" s="868"/>
      <c r="L661" s="868"/>
      <c r="M661" s="868"/>
      <c r="N661" s="868"/>
      <c r="O661" s="235"/>
      <c r="P661" s="213"/>
      <c r="Q661" s="903"/>
      <c r="R661" s="213"/>
      <c r="S661" s="235"/>
      <c r="T661" s="904"/>
      <c r="U661" s="213"/>
      <c r="V661" s="213"/>
      <c r="W661" s="213"/>
      <c r="X661" s="905"/>
      <c r="Y661" s="874"/>
      <c r="Z661" s="906"/>
      <c r="AA661" s="876"/>
      <c r="AB661" s="877"/>
      <c r="AC661" s="877"/>
      <c r="AD661" s="907"/>
      <c r="AE661" s="907"/>
      <c r="AF661" s="908"/>
      <c r="AG661" s="908"/>
      <c r="AH661" s="221"/>
      <c r="AI661" s="213"/>
      <c r="AJ661" s="213"/>
      <c r="AK661" s="213"/>
      <c r="AL661" s="909"/>
      <c r="AM661" s="910"/>
      <c r="AN661" s="910"/>
      <c r="AO661" s="910"/>
      <c r="AP661" s="911"/>
      <c r="AQ661" s="903"/>
      <c r="AR661" s="912"/>
      <c r="AS661" s="913"/>
      <c r="AT661" s="914"/>
      <c r="AU661" s="910"/>
      <c r="AV661" s="915"/>
      <c r="AW661" s="911"/>
      <c r="AX661" s="911"/>
      <c r="AY661" s="916"/>
      <c r="AZ661" s="886"/>
      <c r="BA661" s="917"/>
      <c r="BB661" s="16"/>
      <c r="BC661" s="16"/>
      <c r="BD661" s="16"/>
      <c r="BE661" s="16"/>
      <c r="BF661" s="16"/>
      <c r="BG661" s="903"/>
      <c r="BH661" s="912"/>
      <c r="BI661" s="915"/>
      <c r="BJ661" s="16"/>
      <c r="BK661" s="16"/>
      <c r="BL661" s="16"/>
      <c r="BM661" s="16"/>
      <c r="BN661" s="915"/>
      <c r="BO661" s="16"/>
      <c r="BP661" s="918"/>
      <c r="BQ661" s="919"/>
      <c r="BR661" s="919"/>
      <c r="BS661" s="919"/>
      <c r="BT661" s="919"/>
      <c r="BU661" s="919"/>
      <c r="BV661" s="919"/>
      <c r="BW661" s="919"/>
      <c r="BX661" s="919"/>
      <c r="BY661" s="919"/>
      <c r="BZ661" s="919"/>
      <c r="CA661" s="919"/>
      <c r="CB661" s="919"/>
      <c r="CC661" s="919"/>
      <c r="CD661" s="919"/>
      <c r="CE661" s="920"/>
      <c r="CF661" s="921"/>
      <c r="CG661" s="922"/>
      <c r="CH661" s="923"/>
      <c r="CI661" s="924"/>
      <c r="CJ661" s="925"/>
      <c r="CK661" s="912"/>
      <c r="CL661" s="915"/>
      <c r="CM661" s="926"/>
      <c r="CN661" s="162"/>
      <c r="CO661" s="162"/>
      <c r="CP661" s="927"/>
      <c r="CQ661" s="928"/>
      <c r="CR661" s="162"/>
      <c r="CS661" s="162"/>
    </row>
    <row r="662" spans="1:110">
      <c r="A662" s="15"/>
      <c r="B662" s="902"/>
      <c r="C662" s="865"/>
      <c r="D662" s="903"/>
      <c r="E662" s="800"/>
      <c r="F662" s="868"/>
      <c r="G662" s="869"/>
      <c r="H662" s="903"/>
      <c r="I662" s="868"/>
      <c r="J662" s="868"/>
      <c r="K662" s="868"/>
      <c r="L662" s="868"/>
      <c r="M662" s="868"/>
      <c r="N662" s="868"/>
      <c r="O662" s="235"/>
      <c r="P662" s="213"/>
      <c r="Q662" s="903"/>
      <c r="R662" s="213"/>
      <c r="S662" s="235"/>
      <c r="T662" s="904"/>
      <c r="U662" s="213"/>
      <c r="V662" s="213"/>
      <c r="W662" s="213"/>
      <c r="X662" s="905"/>
      <c r="Y662" s="874"/>
      <c r="Z662" s="906"/>
      <c r="AA662" s="876"/>
      <c r="AB662" s="877"/>
      <c r="AC662" s="877"/>
      <c r="AD662" s="907"/>
      <c r="AE662" s="907"/>
      <c r="AF662" s="908"/>
      <c r="AG662" s="908"/>
      <c r="AH662" s="221"/>
      <c r="AI662" s="213"/>
      <c r="AJ662" s="213"/>
      <c r="AK662" s="213"/>
      <c r="AL662" s="909"/>
      <c r="AM662" s="910"/>
      <c r="AN662" s="910"/>
      <c r="AO662" s="910"/>
      <c r="AP662" s="911"/>
      <c r="AQ662" s="903"/>
      <c r="AR662" s="912"/>
      <c r="AS662" s="913"/>
      <c r="AT662" s="914"/>
      <c r="AU662" s="910"/>
      <c r="AV662" s="915"/>
      <c r="AW662" s="911"/>
      <c r="AX662" s="911"/>
      <c r="AY662" s="916"/>
      <c r="AZ662" s="886"/>
      <c r="BA662" s="917"/>
      <c r="BB662" s="16"/>
      <c r="BC662" s="16"/>
      <c r="BD662" s="16"/>
      <c r="BE662" s="16"/>
      <c r="BF662" s="16"/>
      <c r="BG662" s="903"/>
      <c r="BH662" s="912"/>
      <c r="BI662" s="915"/>
      <c r="BJ662" s="16"/>
      <c r="BK662" s="16"/>
      <c r="BL662" s="16"/>
      <c r="BM662" s="16"/>
      <c r="BN662" s="915"/>
      <c r="BO662" s="16"/>
      <c r="BP662" s="918"/>
      <c r="BQ662" s="919"/>
      <c r="BR662" s="919"/>
      <c r="BS662" s="919"/>
      <c r="BT662" s="919"/>
      <c r="BU662" s="919"/>
      <c r="BV662" s="919"/>
      <c r="BW662" s="919"/>
      <c r="BX662" s="919"/>
      <c r="BY662" s="919"/>
      <c r="BZ662" s="919"/>
      <c r="CA662" s="919"/>
      <c r="CB662" s="919"/>
      <c r="CC662" s="919"/>
      <c r="CD662" s="919"/>
      <c r="CE662" s="920"/>
      <c r="CF662" s="921"/>
      <c r="CG662" s="922"/>
      <c r="CH662" s="923"/>
      <c r="CI662" s="924"/>
      <c r="CJ662" s="925"/>
      <c r="CK662" s="912"/>
      <c r="CL662" s="915"/>
      <c r="CM662" s="926"/>
      <c r="CN662" s="162"/>
      <c r="CO662" s="162"/>
      <c r="CP662" s="927"/>
      <c r="CQ662" s="928"/>
      <c r="CR662" s="162"/>
      <c r="CS662" s="162"/>
    </row>
    <row r="663" spans="1:110">
      <c r="A663" s="15"/>
      <c r="B663" s="902"/>
      <c r="C663" s="865"/>
      <c r="D663" s="903"/>
      <c r="E663" s="800"/>
      <c r="F663" s="868"/>
      <c r="G663" s="869"/>
      <c r="H663" s="903"/>
      <c r="I663" s="868"/>
      <c r="J663" s="868"/>
      <c r="K663" s="868"/>
      <c r="L663" s="868"/>
      <c r="M663" s="868"/>
      <c r="N663" s="868"/>
      <c r="O663" s="235"/>
      <c r="P663" s="213"/>
      <c r="Q663" s="903"/>
      <c r="R663" s="213"/>
      <c r="S663" s="235"/>
      <c r="T663" s="904"/>
      <c r="U663" s="213"/>
      <c r="V663" s="213"/>
      <c r="W663" s="213"/>
      <c r="X663" s="905"/>
      <c r="Y663" s="874"/>
      <c r="Z663" s="906"/>
      <c r="AA663" s="876"/>
      <c r="AB663" s="877"/>
      <c r="AC663" s="877"/>
      <c r="AD663" s="907"/>
      <c r="AE663" s="907"/>
      <c r="AF663" s="908"/>
      <c r="AG663" s="908"/>
      <c r="AH663" s="221"/>
      <c r="AI663" s="213"/>
      <c r="AJ663" s="213"/>
      <c r="AK663" s="213"/>
      <c r="AL663" s="909"/>
      <c r="AM663" s="910"/>
      <c r="AN663" s="910"/>
      <c r="AO663" s="910"/>
      <c r="AP663" s="911"/>
      <c r="AQ663" s="903"/>
      <c r="AR663" s="912"/>
      <c r="AS663" s="913"/>
      <c r="AT663" s="914"/>
      <c r="AU663" s="910"/>
      <c r="AV663" s="915"/>
      <c r="AW663" s="911"/>
      <c r="AX663" s="911"/>
      <c r="AY663" s="916"/>
      <c r="AZ663" s="886"/>
      <c r="BA663" s="917"/>
      <c r="BB663" s="16"/>
      <c r="BC663" s="16"/>
      <c r="BD663" s="16"/>
      <c r="BE663" s="16"/>
      <c r="BF663" s="16"/>
      <c r="BG663" s="903"/>
      <c r="BH663" s="912"/>
      <c r="BI663" s="915"/>
      <c r="BJ663" s="16"/>
      <c r="BK663" s="16"/>
      <c r="BL663" s="16"/>
      <c r="BM663" s="16"/>
      <c r="BN663" s="915"/>
      <c r="BO663" s="16"/>
      <c r="BP663" s="918"/>
      <c r="BQ663" s="919"/>
      <c r="BR663" s="919"/>
      <c r="BS663" s="919"/>
      <c r="BT663" s="919"/>
      <c r="BU663" s="919"/>
      <c r="BV663" s="919"/>
      <c r="BW663" s="919"/>
      <c r="BX663" s="919"/>
      <c r="BY663" s="919"/>
      <c r="BZ663" s="919"/>
      <c r="CA663" s="919"/>
      <c r="CB663" s="919"/>
      <c r="CC663" s="919"/>
      <c r="CD663" s="919"/>
      <c r="CE663" s="920"/>
      <c r="CF663" s="921"/>
      <c r="CG663" s="922"/>
      <c r="CH663" s="923"/>
      <c r="CI663" s="924"/>
      <c r="CJ663" s="925"/>
      <c r="CK663" s="912"/>
      <c r="CL663" s="915"/>
      <c r="CM663" s="926"/>
      <c r="CN663" s="162"/>
      <c r="CO663" s="162"/>
      <c r="CP663" s="927"/>
      <c r="CQ663" s="928"/>
      <c r="CR663" s="162"/>
      <c r="CS663" s="162"/>
    </row>
    <row r="664" spans="1:110">
      <c r="A664" s="15"/>
      <c r="B664" s="902"/>
      <c r="C664" s="865"/>
      <c r="D664" s="903"/>
      <c r="E664" s="800"/>
      <c r="F664" s="868"/>
      <c r="G664" s="869"/>
      <c r="H664" s="903"/>
      <c r="I664" s="868"/>
      <c r="J664" s="868"/>
      <c r="K664" s="868"/>
      <c r="L664" s="868"/>
      <c r="M664" s="868"/>
      <c r="N664" s="868"/>
      <c r="O664" s="235"/>
      <c r="P664" s="213"/>
      <c r="Q664" s="903"/>
      <c r="R664" s="213"/>
      <c r="S664" s="235"/>
      <c r="T664" s="904"/>
      <c r="U664" s="213"/>
      <c r="V664" s="213"/>
      <c r="W664" s="213"/>
      <c r="X664" s="905"/>
      <c r="Y664" s="874"/>
      <c r="Z664" s="906"/>
      <c r="AA664" s="876"/>
      <c r="AB664" s="877"/>
      <c r="AC664" s="877"/>
      <c r="AD664" s="907"/>
      <c r="AE664" s="907"/>
      <c r="AF664" s="908"/>
      <c r="AG664" s="908"/>
      <c r="AH664" s="221"/>
      <c r="AI664" s="213"/>
      <c r="AJ664" s="213"/>
      <c r="AK664" s="213"/>
      <c r="AL664" s="909"/>
      <c r="AM664" s="910"/>
      <c r="AN664" s="910"/>
      <c r="AO664" s="910"/>
      <c r="AP664" s="911"/>
      <c r="AQ664" s="903"/>
      <c r="AR664" s="912"/>
      <c r="AS664" s="913"/>
      <c r="AT664" s="914"/>
      <c r="AU664" s="910"/>
      <c r="AV664" s="915"/>
      <c r="AW664" s="911"/>
      <c r="AX664" s="911"/>
      <c r="AY664" s="916"/>
      <c r="AZ664" s="886"/>
      <c r="BA664" s="917"/>
      <c r="BB664" s="16"/>
      <c r="BC664" s="16"/>
      <c r="BD664" s="16"/>
      <c r="BE664" s="16"/>
      <c r="BF664" s="16"/>
      <c r="BG664" s="903"/>
      <c r="BH664" s="912"/>
      <c r="BI664" s="915"/>
      <c r="BJ664" s="16"/>
      <c r="BK664" s="16"/>
      <c r="BL664" s="16"/>
      <c r="BM664" s="16"/>
      <c r="BN664" s="915"/>
      <c r="BO664" s="16"/>
      <c r="BP664" s="918"/>
      <c r="BQ664" s="919"/>
      <c r="BR664" s="919"/>
      <c r="BS664" s="919"/>
      <c r="BT664" s="919"/>
      <c r="BU664" s="919"/>
      <c r="BV664" s="919"/>
      <c r="BW664" s="919"/>
      <c r="BX664" s="919"/>
      <c r="BY664" s="919"/>
      <c r="BZ664" s="919"/>
      <c r="CA664" s="919"/>
      <c r="CB664" s="919"/>
      <c r="CC664" s="919"/>
      <c r="CD664" s="919"/>
      <c r="CE664" s="920"/>
      <c r="CF664" s="921"/>
      <c r="CG664" s="922"/>
      <c r="CH664" s="923"/>
      <c r="CI664" s="924"/>
      <c r="CJ664" s="925"/>
      <c r="CK664" s="912"/>
      <c r="CL664" s="915"/>
      <c r="CM664" s="926"/>
      <c r="CN664" s="162"/>
      <c r="CO664" s="162"/>
      <c r="CP664" s="927"/>
      <c r="CQ664" s="928"/>
      <c r="CR664" s="162"/>
      <c r="CS664" s="162"/>
    </row>
    <row r="665" spans="1:110">
      <c r="A665" s="15"/>
      <c r="B665" s="902"/>
      <c r="C665" s="865"/>
      <c r="D665" s="903"/>
      <c r="E665" s="800"/>
      <c r="F665" s="868"/>
      <c r="G665" s="869"/>
      <c r="H665" s="903"/>
      <c r="I665" s="868"/>
      <c r="J665" s="868"/>
      <c r="K665" s="868"/>
      <c r="L665" s="868"/>
      <c r="M665" s="868"/>
      <c r="N665" s="868"/>
      <c r="O665" s="235"/>
      <c r="P665" s="213"/>
      <c r="Q665" s="903"/>
      <c r="R665" s="213"/>
      <c r="S665" s="235"/>
      <c r="T665" s="904"/>
      <c r="U665" s="213"/>
      <c r="V665" s="213"/>
      <c r="W665" s="213"/>
      <c r="X665" s="905"/>
      <c r="Y665" s="874"/>
      <c r="Z665" s="906"/>
      <c r="AA665" s="876"/>
      <c r="AB665" s="877"/>
      <c r="AC665" s="877"/>
      <c r="AD665" s="907"/>
      <c r="AE665" s="907"/>
      <c r="AF665" s="908"/>
      <c r="AG665" s="908"/>
      <c r="AH665" s="221"/>
      <c r="AI665" s="213"/>
      <c r="AJ665" s="213"/>
      <c r="AK665" s="213"/>
      <c r="AL665" s="909"/>
      <c r="AM665" s="910"/>
      <c r="AN665" s="910"/>
      <c r="AO665" s="910"/>
      <c r="AP665" s="911"/>
      <c r="AQ665" s="903"/>
      <c r="AR665" s="912"/>
      <c r="AS665" s="913"/>
      <c r="AT665" s="914"/>
      <c r="AU665" s="910"/>
      <c r="AV665" s="915"/>
      <c r="AW665" s="911"/>
      <c r="AX665" s="911"/>
      <c r="AY665" s="916"/>
      <c r="AZ665" s="886"/>
      <c r="BA665" s="917"/>
      <c r="BB665" s="16"/>
      <c r="BC665" s="16"/>
      <c r="BD665" s="16"/>
      <c r="BE665" s="16"/>
      <c r="BF665" s="16"/>
      <c r="BG665" s="903"/>
      <c r="BH665" s="912"/>
      <c r="BI665" s="915"/>
      <c r="BJ665" s="16"/>
      <c r="BK665" s="16"/>
      <c r="BL665" s="16"/>
      <c r="BM665" s="16"/>
      <c r="BN665" s="915"/>
      <c r="BO665" s="16"/>
      <c r="BP665" s="918"/>
      <c r="BQ665" s="919"/>
      <c r="BR665" s="919"/>
      <c r="BS665" s="919"/>
      <c r="BT665" s="919"/>
      <c r="BU665" s="919"/>
      <c r="BV665" s="919"/>
      <c r="BW665" s="919"/>
      <c r="BX665" s="919"/>
      <c r="BY665" s="919"/>
      <c r="BZ665" s="919"/>
      <c r="CA665" s="919"/>
      <c r="CB665" s="919"/>
      <c r="CC665" s="919"/>
      <c r="CD665" s="919"/>
      <c r="CE665" s="920"/>
      <c r="CF665" s="921"/>
      <c r="CG665" s="922"/>
      <c r="CH665" s="923"/>
      <c r="CI665" s="924"/>
      <c r="CJ665" s="925"/>
      <c r="CK665" s="912"/>
      <c r="CL665" s="915"/>
      <c r="CM665" s="926"/>
      <c r="CN665" s="162"/>
      <c r="CO665" s="162"/>
      <c r="CP665" s="927"/>
      <c r="CQ665" s="928"/>
      <c r="CR665" s="162"/>
      <c r="CS665" s="162"/>
    </row>
    <row r="666" spans="1:110">
      <c r="A666" s="15"/>
      <c r="B666" s="902"/>
      <c r="C666" s="865"/>
      <c r="D666" s="903"/>
      <c r="E666" s="800"/>
      <c r="F666" s="868"/>
      <c r="G666" s="869"/>
      <c r="H666" s="903"/>
      <c r="I666" s="868"/>
      <c r="J666" s="868"/>
      <c r="K666" s="868"/>
      <c r="L666" s="868"/>
      <c r="M666" s="868"/>
      <c r="N666" s="868"/>
      <c r="O666" s="235"/>
      <c r="P666" s="213"/>
      <c r="Q666" s="903"/>
      <c r="R666" s="213"/>
      <c r="S666" s="235"/>
      <c r="T666" s="904"/>
      <c r="U666" s="213"/>
      <c r="V666" s="213"/>
      <c r="W666" s="213"/>
      <c r="X666" s="905"/>
      <c r="Y666" s="874"/>
      <c r="Z666" s="906"/>
      <c r="AA666" s="876"/>
      <c r="AB666" s="877"/>
      <c r="AC666" s="877"/>
      <c r="AD666" s="907"/>
      <c r="AE666" s="907"/>
      <c r="AF666" s="908"/>
      <c r="AG666" s="908"/>
      <c r="AH666" s="221"/>
      <c r="AI666" s="213"/>
      <c r="AJ666" s="213"/>
      <c r="AK666" s="213"/>
      <c r="AL666" s="909"/>
      <c r="AM666" s="910"/>
      <c r="AN666" s="910"/>
      <c r="AO666" s="910"/>
      <c r="AP666" s="911"/>
      <c r="AQ666" s="903"/>
      <c r="AR666" s="912"/>
      <c r="AS666" s="913"/>
      <c r="AT666" s="914"/>
      <c r="AU666" s="910"/>
      <c r="AV666" s="915"/>
      <c r="AW666" s="911"/>
      <c r="AX666" s="911"/>
      <c r="AY666" s="916"/>
      <c r="AZ666" s="886"/>
      <c r="BA666" s="917"/>
      <c r="BB666" s="16"/>
      <c r="BC666" s="16"/>
      <c r="BD666" s="16"/>
      <c r="BE666" s="16"/>
      <c r="BF666" s="16"/>
      <c r="BG666" s="903"/>
      <c r="BH666" s="912"/>
      <c r="BI666" s="915"/>
      <c r="BJ666" s="16"/>
      <c r="BK666" s="16"/>
      <c r="BL666" s="16"/>
      <c r="BM666" s="16"/>
      <c r="BN666" s="915"/>
      <c r="BO666" s="16"/>
      <c r="BP666" s="918"/>
      <c r="BQ666" s="919"/>
      <c r="BR666" s="919"/>
      <c r="BS666" s="919"/>
      <c r="BT666" s="919"/>
      <c r="BU666" s="919"/>
      <c r="BV666" s="919"/>
      <c r="BW666" s="919"/>
      <c r="BX666" s="919"/>
      <c r="BY666" s="919"/>
      <c r="BZ666" s="919"/>
      <c r="CA666" s="919"/>
      <c r="CB666" s="919"/>
      <c r="CC666" s="919"/>
      <c r="CD666" s="919"/>
      <c r="CE666" s="920"/>
      <c r="CF666" s="921"/>
      <c r="CG666" s="922"/>
      <c r="CH666" s="923"/>
      <c r="CI666" s="924"/>
      <c r="CJ666" s="925"/>
      <c r="CK666" s="912"/>
      <c r="CL666" s="915"/>
      <c r="CM666" s="926"/>
      <c r="CN666" s="162"/>
      <c r="CO666" s="162"/>
      <c r="CP666" s="927"/>
      <c r="CQ666" s="928"/>
      <c r="CR666" s="162"/>
      <c r="CS666" s="162"/>
    </row>
    <row r="667" spans="1:110">
      <c r="A667" s="15"/>
      <c r="B667" s="902"/>
      <c r="C667" s="865"/>
      <c r="D667" s="903"/>
      <c r="E667" s="800"/>
      <c r="F667" s="868"/>
      <c r="G667" s="869"/>
      <c r="H667" s="903"/>
      <c r="I667" s="868"/>
      <c r="J667" s="868"/>
      <c r="K667" s="868"/>
      <c r="L667" s="868"/>
      <c r="M667" s="868"/>
      <c r="N667" s="868"/>
      <c r="O667" s="235"/>
      <c r="P667" s="213"/>
      <c r="Q667" s="903"/>
      <c r="R667" s="213"/>
      <c r="S667" s="235"/>
      <c r="T667" s="904"/>
      <c r="U667" s="213"/>
      <c r="V667" s="213"/>
      <c r="W667" s="213"/>
      <c r="X667" s="905"/>
      <c r="Y667" s="874"/>
      <c r="Z667" s="906"/>
      <c r="AA667" s="876"/>
      <c r="AB667" s="877"/>
      <c r="AC667" s="877"/>
      <c r="AD667" s="907"/>
      <c r="AE667" s="907"/>
      <c r="AF667" s="908"/>
      <c r="AG667" s="908"/>
      <c r="AH667" s="221"/>
      <c r="AI667" s="213"/>
      <c r="AJ667" s="213"/>
      <c r="AK667" s="213"/>
      <c r="AL667" s="909"/>
      <c r="AM667" s="910"/>
      <c r="AN667" s="910"/>
      <c r="AO667" s="910"/>
      <c r="AP667" s="911"/>
      <c r="AQ667" s="903"/>
      <c r="AR667" s="912"/>
      <c r="AS667" s="913"/>
      <c r="AT667" s="914"/>
      <c r="AU667" s="910"/>
      <c r="AV667" s="915"/>
      <c r="AW667" s="911"/>
      <c r="AX667" s="911"/>
      <c r="AY667" s="916"/>
      <c r="AZ667" s="886"/>
      <c r="BA667" s="917"/>
      <c r="BB667" s="16"/>
      <c r="BC667" s="16"/>
      <c r="BD667" s="16"/>
      <c r="BE667" s="16"/>
      <c r="BF667" s="16"/>
      <c r="BG667" s="903"/>
      <c r="BH667" s="912"/>
      <c r="BI667" s="915"/>
      <c r="BJ667" s="16"/>
      <c r="BK667" s="16"/>
      <c r="BL667" s="16"/>
      <c r="BM667" s="16"/>
      <c r="BN667" s="915"/>
      <c r="BO667" s="16"/>
      <c r="BP667" s="918"/>
      <c r="BQ667" s="919"/>
      <c r="BR667" s="919"/>
      <c r="BS667" s="919"/>
      <c r="BT667" s="919"/>
      <c r="BU667" s="919"/>
      <c r="BV667" s="919"/>
      <c r="BW667" s="919"/>
      <c r="BX667" s="919"/>
      <c r="BY667" s="919"/>
      <c r="BZ667" s="919"/>
      <c r="CA667" s="919"/>
      <c r="CB667" s="919"/>
      <c r="CC667" s="919"/>
      <c r="CD667" s="919"/>
      <c r="CE667" s="920"/>
      <c r="CF667" s="921"/>
      <c r="CG667" s="922"/>
      <c r="CH667" s="923"/>
      <c r="CI667" s="924"/>
      <c r="CJ667" s="925"/>
      <c r="CK667" s="912"/>
      <c r="CL667" s="915"/>
      <c r="CM667" s="926"/>
      <c r="CN667" s="162"/>
      <c r="CO667" s="162"/>
      <c r="CP667" s="927"/>
      <c r="CQ667" s="928"/>
      <c r="CR667" s="162"/>
      <c r="CS667" s="162"/>
    </row>
    <row r="668" spans="1:110">
      <c r="A668" s="15"/>
      <c r="B668" s="902"/>
      <c r="C668" s="865"/>
      <c r="D668" s="903"/>
      <c r="E668" s="800"/>
      <c r="F668" s="868"/>
      <c r="G668" s="869"/>
      <c r="H668" s="903"/>
      <c r="I668" s="868"/>
      <c r="J668" s="868"/>
      <c r="K668" s="868"/>
      <c r="L668" s="868"/>
      <c r="M668" s="868"/>
      <c r="N668" s="868"/>
      <c r="O668" s="235"/>
      <c r="P668" s="213"/>
      <c r="Q668" s="903"/>
      <c r="R668" s="213"/>
      <c r="S668" s="235"/>
      <c r="T668" s="904"/>
      <c r="U668" s="213"/>
      <c r="V668" s="213"/>
      <c r="W668" s="213"/>
      <c r="X668" s="905"/>
      <c r="Y668" s="874"/>
      <c r="Z668" s="906"/>
      <c r="AA668" s="876"/>
      <c r="AB668" s="877"/>
      <c r="AC668" s="877"/>
      <c r="AD668" s="907"/>
      <c r="AE668" s="907"/>
      <c r="AF668" s="908"/>
      <c r="AG668" s="908"/>
      <c r="AH668" s="221"/>
      <c r="AI668" s="213"/>
      <c r="AJ668" s="213"/>
      <c r="AK668" s="213"/>
      <c r="AL668" s="909"/>
      <c r="AM668" s="910"/>
      <c r="AN668" s="910"/>
      <c r="AO668" s="910"/>
      <c r="AP668" s="911"/>
      <c r="AQ668" s="903"/>
      <c r="AR668" s="912"/>
      <c r="AS668" s="913"/>
      <c r="AT668" s="914"/>
      <c r="AU668" s="910"/>
      <c r="AV668" s="915"/>
      <c r="AW668" s="911"/>
      <c r="AX668" s="911"/>
      <c r="AY668" s="916"/>
      <c r="AZ668" s="886"/>
      <c r="BA668" s="917"/>
      <c r="BB668" s="16"/>
      <c r="BC668" s="16"/>
      <c r="BD668" s="16"/>
      <c r="BE668" s="16"/>
      <c r="BF668" s="16"/>
      <c r="BG668" s="903"/>
      <c r="BH668" s="912"/>
      <c r="BI668" s="915"/>
      <c r="BJ668" s="16"/>
      <c r="BK668" s="16"/>
      <c r="BL668" s="16"/>
      <c r="BM668" s="16"/>
      <c r="BN668" s="915"/>
      <c r="BO668" s="16"/>
      <c r="BP668" s="918"/>
      <c r="BQ668" s="919"/>
      <c r="BR668" s="919"/>
      <c r="BS668" s="919"/>
      <c r="BT668" s="919"/>
      <c r="BU668" s="919"/>
      <c r="BV668" s="919"/>
      <c r="BW668" s="919"/>
      <c r="BX668" s="919"/>
      <c r="BY668" s="919"/>
      <c r="BZ668" s="919"/>
      <c r="CA668" s="919"/>
      <c r="CB668" s="919"/>
      <c r="CC668" s="919"/>
      <c r="CD668" s="919"/>
      <c r="CE668" s="920"/>
      <c r="CF668" s="921"/>
      <c r="CG668" s="922"/>
      <c r="CH668" s="923"/>
      <c r="CI668" s="924"/>
      <c r="CJ668" s="925"/>
      <c r="CK668" s="912"/>
      <c r="CL668" s="915"/>
      <c r="CM668" s="926"/>
      <c r="CN668" s="162"/>
      <c r="CO668" s="162"/>
      <c r="CP668" s="927"/>
      <c r="CQ668" s="928"/>
      <c r="CR668" s="162"/>
      <c r="CS668" s="162"/>
    </row>
    <row r="669" spans="1:110">
      <c r="A669" s="15"/>
      <c r="B669" s="902"/>
      <c r="C669" s="865"/>
      <c r="D669" s="903"/>
      <c r="E669" s="800"/>
      <c r="F669" s="868"/>
      <c r="G669" s="869"/>
      <c r="H669" s="903"/>
      <c r="I669" s="868"/>
      <c r="J669" s="868"/>
      <c r="K669" s="868"/>
      <c r="L669" s="868"/>
      <c r="M669" s="868"/>
      <c r="N669" s="868"/>
      <c r="O669" s="235"/>
      <c r="P669" s="213"/>
      <c r="Q669" s="903"/>
      <c r="R669" s="213"/>
      <c r="S669" s="235"/>
      <c r="T669" s="904"/>
      <c r="U669" s="213"/>
      <c r="V669" s="213"/>
      <c r="W669" s="213"/>
      <c r="X669" s="905"/>
      <c r="Y669" s="874"/>
      <c r="Z669" s="906"/>
      <c r="AA669" s="876"/>
      <c r="AB669" s="877"/>
      <c r="AC669" s="877"/>
      <c r="AD669" s="907"/>
      <c r="AE669" s="907"/>
      <c r="AF669" s="908"/>
      <c r="AG669" s="908"/>
      <c r="AH669" s="221"/>
      <c r="AI669" s="213"/>
      <c r="AJ669" s="213"/>
      <c r="AK669" s="213"/>
      <c r="AL669" s="909"/>
      <c r="AM669" s="910"/>
      <c r="AN669" s="910"/>
      <c r="AO669" s="910"/>
      <c r="AP669" s="911"/>
      <c r="AQ669" s="903"/>
      <c r="AR669" s="912"/>
      <c r="AS669" s="913"/>
      <c r="AT669" s="914"/>
      <c r="AU669" s="910"/>
      <c r="AV669" s="915"/>
      <c r="AW669" s="911"/>
      <c r="AX669" s="911"/>
      <c r="AY669" s="916"/>
      <c r="AZ669" s="886"/>
      <c r="BA669" s="917"/>
      <c r="BB669" s="16"/>
      <c r="BC669" s="16"/>
      <c r="BD669" s="16"/>
      <c r="BE669" s="16"/>
      <c r="BF669" s="16"/>
      <c r="BG669" s="903"/>
      <c r="BH669" s="912"/>
      <c r="BI669" s="915"/>
      <c r="BJ669" s="16"/>
      <c r="BK669" s="16"/>
      <c r="BL669" s="16"/>
      <c r="BM669" s="16"/>
      <c r="BN669" s="915"/>
      <c r="BO669" s="16"/>
      <c r="BP669" s="918"/>
      <c r="BQ669" s="919"/>
      <c r="BR669" s="919"/>
      <c r="BS669" s="919"/>
      <c r="BT669" s="919"/>
      <c r="BU669" s="919"/>
      <c r="BV669" s="919"/>
      <c r="BW669" s="919"/>
      <c r="BX669" s="919"/>
      <c r="BY669" s="919"/>
      <c r="BZ669" s="919"/>
      <c r="CA669" s="919"/>
      <c r="CB669" s="919"/>
      <c r="CC669" s="919"/>
      <c r="CD669" s="919"/>
      <c r="CE669" s="920"/>
      <c r="CF669" s="921"/>
      <c r="CG669" s="922"/>
      <c r="CH669" s="923"/>
      <c r="CI669" s="924"/>
      <c r="CJ669" s="925"/>
      <c r="CK669" s="912"/>
      <c r="CL669" s="915"/>
      <c r="CM669" s="926"/>
      <c r="CN669" s="162"/>
      <c r="CO669" s="162"/>
      <c r="CP669" s="927"/>
      <c r="CQ669" s="928"/>
      <c r="CR669" s="162"/>
      <c r="CS669" s="162"/>
    </row>
    <row r="670" spans="1:110">
      <c r="A670" s="15"/>
      <c r="B670" s="902"/>
      <c r="C670" s="865"/>
      <c r="D670" s="903"/>
      <c r="E670" s="800"/>
      <c r="F670" s="868"/>
      <c r="G670" s="869"/>
      <c r="H670" s="903"/>
      <c r="I670" s="868"/>
      <c r="J670" s="868"/>
      <c r="K670" s="868"/>
      <c r="L670" s="868"/>
      <c r="M670" s="868"/>
      <c r="N670" s="868"/>
      <c r="O670" s="235"/>
      <c r="P670" s="213"/>
      <c r="Q670" s="903"/>
      <c r="R670" s="213"/>
      <c r="S670" s="235"/>
      <c r="T670" s="904"/>
      <c r="U670" s="213"/>
      <c r="V670" s="213"/>
      <c r="W670" s="213"/>
      <c r="X670" s="905"/>
      <c r="Y670" s="874"/>
      <c r="Z670" s="906"/>
      <c r="AA670" s="876"/>
      <c r="AB670" s="877"/>
      <c r="AC670" s="877"/>
      <c r="AD670" s="907"/>
      <c r="AE670" s="907"/>
      <c r="AF670" s="908"/>
      <c r="AG670" s="908"/>
      <c r="AH670" s="221"/>
      <c r="AI670" s="213"/>
      <c r="AJ670" s="213"/>
      <c r="AK670" s="213"/>
      <c r="AL670" s="909"/>
      <c r="AM670" s="910"/>
      <c r="AN670" s="910"/>
      <c r="AO670" s="910"/>
      <c r="AP670" s="911"/>
      <c r="AQ670" s="903"/>
      <c r="AR670" s="912"/>
      <c r="AS670" s="913"/>
      <c r="AT670" s="914"/>
      <c r="AU670" s="910"/>
      <c r="AV670" s="915"/>
      <c r="AW670" s="911"/>
      <c r="AX670" s="911"/>
      <c r="AY670" s="916"/>
      <c r="AZ670" s="886"/>
      <c r="BA670" s="917"/>
      <c r="BB670" s="16"/>
      <c r="BC670" s="16"/>
      <c r="BD670" s="16"/>
      <c r="BE670" s="16"/>
      <c r="BF670" s="16"/>
      <c r="BG670" s="903"/>
      <c r="BH670" s="912"/>
      <c r="BI670" s="915"/>
      <c r="BJ670" s="16"/>
      <c r="BK670" s="16"/>
      <c r="BL670" s="16"/>
      <c r="BM670" s="16"/>
      <c r="BN670" s="915"/>
      <c r="BO670" s="16"/>
      <c r="BP670" s="918"/>
      <c r="BQ670" s="919"/>
      <c r="BR670" s="919"/>
      <c r="BS670" s="919"/>
      <c r="BT670" s="919"/>
      <c r="BU670" s="919"/>
      <c r="BV670" s="919"/>
      <c r="BW670" s="919"/>
      <c r="BX670" s="919"/>
      <c r="BY670" s="919"/>
      <c r="BZ670" s="919"/>
      <c r="CA670" s="919"/>
      <c r="CB670" s="919"/>
      <c r="CC670" s="919"/>
      <c r="CD670" s="919"/>
      <c r="CE670" s="920"/>
      <c r="CF670" s="921"/>
      <c r="CG670" s="922"/>
      <c r="CH670" s="923"/>
      <c r="CI670" s="924"/>
      <c r="CJ670" s="925"/>
      <c r="CK670" s="912"/>
      <c r="CL670" s="915"/>
      <c r="CM670" s="926"/>
      <c r="CN670" s="162"/>
      <c r="CO670" s="162"/>
      <c r="CP670" s="927"/>
      <c r="CQ670" s="928"/>
      <c r="CR670" s="162"/>
      <c r="CS670" s="162"/>
    </row>
    <row r="671" spans="1:110">
      <c r="A671" s="15"/>
      <c r="B671" s="902"/>
      <c r="C671" s="865"/>
      <c r="D671" s="903"/>
      <c r="E671" s="800"/>
      <c r="F671" s="868"/>
      <c r="G671" s="869"/>
      <c r="H671" s="903"/>
      <c r="I671" s="868"/>
      <c r="J671" s="868"/>
      <c r="K671" s="868"/>
      <c r="L671" s="868"/>
      <c r="M671" s="868"/>
      <c r="N671" s="868"/>
      <c r="O671" s="235"/>
      <c r="P671" s="213"/>
      <c r="Q671" s="903"/>
      <c r="R671" s="213"/>
      <c r="S671" s="235"/>
      <c r="T671" s="904"/>
      <c r="U671" s="213"/>
      <c r="V671" s="213"/>
      <c r="W671" s="213"/>
      <c r="X671" s="905"/>
      <c r="Y671" s="874"/>
      <c r="Z671" s="906"/>
      <c r="AA671" s="876"/>
      <c r="AB671" s="877"/>
      <c r="AC671" s="877"/>
      <c r="AD671" s="907"/>
      <c r="AE671" s="907"/>
      <c r="AF671" s="908"/>
      <c r="AG671" s="908"/>
      <c r="AH671" s="221"/>
      <c r="AI671" s="213"/>
      <c r="AJ671" s="213"/>
      <c r="AK671" s="213"/>
      <c r="AL671" s="909"/>
      <c r="AM671" s="910"/>
      <c r="AN671" s="910"/>
      <c r="AO671" s="910"/>
      <c r="AP671" s="911"/>
      <c r="AQ671" s="903"/>
      <c r="AR671" s="912"/>
      <c r="AS671" s="913"/>
      <c r="AT671" s="914"/>
      <c r="AU671" s="910"/>
      <c r="AV671" s="915"/>
      <c r="AW671" s="911"/>
      <c r="AX671" s="911"/>
      <c r="AY671" s="916"/>
      <c r="AZ671" s="886"/>
      <c r="BA671" s="917"/>
      <c r="BB671" s="16"/>
      <c r="BC671" s="16"/>
      <c r="BD671" s="16"/>
      <c r="BE671" s="16"/>
      <c r="BF671" s="16"/>
      <c r="BG671" s="903"/>
      <c r="BH671" s="912"/>
      <c r="BI671" s="915"/>
      <c r="BJ671" s="16"/>
      <c r="BK671" s="16"/>
      <c r="BL671" s="16"/>
      <c r="BM671" s="16"/>
      <c r="BN671" s="915"/>
      <c r="BO671" s="16"/>
      <c r="BP671" s="918"/>
      <c r="BQ671" s="919"/>
      <c r="BR671" s="919"/>
      <c r="BS671" s="919"/>
      <c r="BT671" s="919"/>
      <c r="BU671" s="919"/>
      <c r="BV671" s="919"/>
      <c r="BW671" s="919"/>
      <c r="BX671" s="919"/>
      <c r="BY671" s="919"/>
      <c r="BZ671" s="919"/>
      <c r="CA671" s="919"/>
      <c r="CB671" s="919"/>
      <c r="CC671" s="919"/>
      <c r="CD671" s="919"/>
      <c r="CE671" s="920"/>
      <c r="CF671" s="921"/>
      <c r="CG671" s="922"/>
      <c r="CH671" s="923"/>
      <c r="CI671" s="924"/>
      <c r="CJ671" s="925"/>
      <c r="CK671" s="912"/>
      <c r="CL671" s="915"/>
      <c r="CM671" s="926"/>
      <c r="CN671" s="162"/>
      <c r="CO671" s="162"/>
      <c r="CP671" s="927"/>
      <c r="CQ671" s="928"/>
      <c r="CR671" s="162"/>
      <c r="CS671" s="162"/>
    </row>
    <row r="672" spans="1:110">
      <c r="A672" s="15"/>
      <c r="B672" s="902"/>
      <c r="C672" s="865"/>
      <c r="D672" s="903"/>
      <c r="E672" s="800"/>
      <c r="F672" s="868"/>
      <c r="G672" s="869"/>
      <c r="H672" s="903"/>
      <c r="I672" s="868"/>
      <c r="J672" s="868"/>
      <c r="K672" s="868"/>
      <c r="L672" s="868"/>
      <c r="M672" s="868"/>
      <c r="N672" s="868"/>
      <c r="O672" s="235"/>
      <c r="P672" s="213"/>
      <c r="Q672" s="903"/>
      <c r="R672" s="213"/>
      <c r="S672" s="235"/>
      <c r="T672" s="904"/>
      <c r="U672" s="213"/>
      <c r="V672" s="213"/>
      <c r="W672" s="213"/>
      <c r="X672" s="905"/>
      <c r="Y672" s="874"/>
      <c r="Z672" s="906"/>
      <c r="AA672" s="876"/>
      <c r="AB672" s="877"/>
      <c r="AC672" s="877"/>
      <c r="AD672" s="907"/>
      <c r="AE672" s="907"/>
      <c r="AF672" s="908"/>
      <c r="AG672" s="908"/>
      <c r="AH672" s="221"/>
      <c r="AI672" s="213"/>
      <c r="AJ672" s="213"/>
      <c r="AK672" s="213"/>
      <c r="AL672" s="909"/>
      <c r="AM672" s="910"/>
      <c r="AN672" s="910"/>
      <c r="AO672" s="910"/>
      <c r="AP672" s="911"/>
      <c r="AQ672" s="903"/>
      <c r="AR672" s="912"/>
      <c r="AS672" s="913"/>
      <c r="AT672" s="914"/>
      <c r="AU672" s="910"/>
      <c r="AV672" s="915"/>
      <c r="AW672" s="911"/>
      <c r="AX672" s="911"/>
      <c r="AY672" s="916"/>
      <c r="AZ672" s="886"/>
      <c r="BA672" s="917"/>
      <c r="BB672" s="16"/>
      <c r="BC672" s="16"/>
      <c r="BD672" s="16"/>
      <c r="BE672" s="16"/>
      <c r="BF672" s="16"/>
      <c r="BG672" s="903"/>
      <c r="BH672" s="912"/>
      <c r="BI672" s="915"/>
      <c r="BJ672" s="16"/>
      <c r="BK672" s="16"/>
      <c r="BL672" s="16"/>
      <c r="BM672" s="16"/>
      <c r="BN672" s="915"/>
      <c r="BO672" s="16"/>
      <c r="BP672" s="918"/>
      <c r="BQ672" s="919"/>
      <c r="BR672" s="919"/>
      <c r="BS672" s="919"/>
      <c r="BT672" s="919"/>
      <c r="BU672" s="919"/>
      <c r="BV672" s="919"/>
      <c r="BW672" s="919"/>
      <c r="BX672" s="919"/>
      <c r="BY672" s="919"/>
      <c r="BZ672" s="919"/>
      <c r="CA672" s="919"/>
      <c r="CB672" s="919"/>
      <c r="CC672" s="919"/>
      <c r="CD672" s="919"/>
      <c r="CE672" s="920"/>
      <c r="CF672" s="921"/>
      <c r="CG672" s="922"/>
      <c r="CH672" s="923"/>
      <c r="CI672" s="924"/>
      <c r="CJ672" s="925"/>
      <c r="CK672" s="912"/>
      <c r="CL672" s="915"/>
      <c r="CM672" s="926"/>
      <c r="CN672" s="162"/>
      <c r="CO672" s="162"/>
      <c r="CP672" s="927"/>
      <c r="CQ672" s="928"/>
      <c r="CR672" s="162"/>
      <c r="CS672" s="162"/>
    </row>
    <row r="673" spans="1:97">
      <c r="A673" s="15"/>
      <c r="B673" s="902"/>
      <c r="C673" s="865"/>
      <c r="D673" s="903"/>
      <c r="E673" s="800"/>
      <c r="F673" s="868"/>
      <c r="G673" s="869"/>
      <c r="H673" s="903"/>
      <c r="I673" s="868"/>
      <c r="J673" s="868"/>
      <c r="K673" s="868"/>
      <c r="L673" s="868"/>
      <c r="M673" s="868"/>
      <c r="N673" s="868"/>
      <c r="O673" s="235"/>
      <c r="P673" s="213"/>
      <c r="Q673" s="903"/>
      <c r="R673" s="213"/>
      <c r="S673" s="235"/>
      <c r="T673" s="904"/>
      <c r="U673" s="213"/>
      <c r="V673" s="213"/>
      <c r="W673" s="213"/>
      <c r="X673" s="905"/>
      <c r="Y673" s="874"/>
      <c r="Z673" s="906"/>
      <c r="AA673" s="876"/>
      <c r="AB673" s="877"/>
      <c r="AC673" s="877"/>
      <c r="AD673" s="907"/>
      <c r="AE673" s="907"/>
      <c r="AF673" s="908"/>
      <c r="AG673" s="908"/>
      <c r="AH673" s="221"/>
      <c r="AI673" s="213"/>
      <c r="AJ673" s="213"/>
      <c r="AK673" s="213"/>
      <c r="AL673" s="909"/>
      <c r="AM673" s="910"/>
      <c r="AN673" s="910"/>
      <c r="AO673" s="910"/>
      <c r="AP673" s="911"/>
      <c r="AQ673" s="903"/>
      <c r="AR673" s="912"/>
      <c r="AS673" s="913"/>
      <c r="AT673" s="914"/>
      <c r="AU673" s="910"/>
      <c r="AV673" s="915"/>
      <c r="AW673" s="911"/>
      <c r="AX673" s="911"/>
      <c r="AY673" s="916"/>
      <c r="AZ673" s="886"/>
      <c r="BA673" s="917"/>
      <c r="BB673" s="16"/>
      <c r="BC673" s="16"/>
      <c r="BD673" s="16"/>
      <c r="BE673" s="16"/>
      <c r="BF673" s="16"/>
      <c r="BG673" s="903"/>
      <c r="BH673" s="912"/>
      <c r="BI673" s="915"/>
      <c r="BJ673" s="16"/>
      <c r="BK673" s="16"/>
      <c r="BL673" s="16"/>
      <c r="BM673" s="16"/>
      <c r="BN673" s="915"/>
      <c r="BO673" s="16"/>
      <c r="BP673" s="918"/>
      <c r="BQ673" s="919"/>
      <c r="BR673" s="919"/>
      <c r="BS673" s="919"/>
      <c r="BT673" s="919"/>
      <c r="BU673" s="919"/>
      <c r="BV673" s="919"/>
      <c r="BW673" s="919"/>
      <c r="BX673" s="919"/>
      <c r="BY673" s="919"/>
      <c r="BZ673" s="919"/>
      <c r="CA673" s="919"/>
      <c r="CB673" s="919"/>
      <c r="CC673" s="919"/>
      <c r="CD673" s="919"/>
      <c r="CE673" s="920"/>
      <c r="CF673" s="921"/>
      <c r="CG673" s="922"/>
      <c r="CH673" s="923"/>
      <c r="CI673" s="924"/>
      <c r="CJ673" s="925"/>
      <c r="CK673" s="912"/>
      <c r="CL673" s="915"/>
      <c r="CM673" s="926"/>
      <c r="CN673" s="162"/>
      <c r="CO673" s="162"/>
      <c r="CP673" s="927"/>
      <c r="CQ673" s="928"/>
      <c r="CR673" s="162"/>
      <c r="CS673" s="162"/>
    </row>
    <row r="674" spans="1:97">
      <c r="A674" s="15"/>
      <c r="B674" s="902"/>
      <c r="C674" s="865"/>
      <c r="D674" s="903"/>
      <c r="E674" s="800"/>
      <c r="F674" s="868"/>
      <c r="G674" s="869"/>
      <c r="H674" s="903"/>
      <c r="I674" s="868"/>
      <c r="J674" s="868"/>
      <c r="K674" s="868"/>
      <c r="L674" s="868"/>
      <c r="M674" s="868"/>
      <c r="N674" s="868"/>
      <c r="O674" s="235"/>
      <c r="P674" s="213"/>
      <c r="Q674" s="903"/>
      <c r="R674" s="213"/>
      <c r="S674" s="235"/>
      <c r="T674" s="904"/>
      <c r="U674" s="213"/>
      <c r="V674" s="213"/>
      <c r="W674" s="213"/>
      <c r="X674" s="905"/>
      <c r="Y674" s="874"/>
      <c r="Z674" s="906"/>
      <c r="AA674" s="876"/>
      <c r="AB674" s="877"/>
      <c r="AC674" s="877"/>
      <c r="AD674" s="907"/>
      <c r="AE674" s="907"/>
      <c r="AF674" s="908"/>
      <c r="AG674" s="908"/>
      <c r="AH674" s="221"/>
      <c r="AI674" s="213"/>
      <c r="AJ674" s="213"/>
      <c r="AK674" s="213"/>
      <c r="AL674" s="909"/>
      <c r="AM674" s="910"/>
      <c r="AN674" s="910"/>
      <c r="AO674" s="910"/>
      <c r="AP674" s="911"/>
      <c r="AQ674" s="903"/>
      <c r="AR674" s="912"/>
      <c r="AS674" s="913"/>
      <c r="AT674" s="914"/>
      <c r="AU674" s="910"/>
      <c r="AV674" s="915"/>
      <c r="AW674" s="911"/>
      <c r="AX674" s="911"/>
      <c r="AY674" s="916"/>
      <c r="AZ674" s="886"/>
      <c r="BA674" s="917"/>
      <c r="BB674" s="16"/>
      <c r="BC674" s="16"/>
      <c r="BD674" s="16"/>
      <c r="BE674" s="16"/>
      <c r="BF674" s="16"/>
      <c r="BG674" s="903"/>
      <c r="BH674" s="912"/>
      <c r="BI674" s="915"/>
      <c r="BJ674" s="16"/>
      <c r="BK674" s="16"/>
      <c r="BL674" s="16"/>
      <c r="BM674" s="16"/>
      <c r="BN674" s="915"/>
      <c r="BO674" s="16"/>
      <c r="BP674" s="918"/>
      <c r="BQ674" s="919"/>
      <c r="BR674" s="919"/>
      <c r="BS674" s="919"/>
      <c r="BT674" s="919"/>
      <c r="BU674" s="919"/>
      <c r="BV674" s="919"/>
      <c r="BW674" s="919"/>
      <c r="BX674" s="919"/>
      <c r="BY674" s="919"/>
      <c r="BZ674" s="919"/>
      <c r="CA674" s="919"/>
      <c r="CB674" s="919"/>
      <c r="CC674" s="919"/>
      <c r="CD674" s="919"/>
      <c r="CE674" s="920"/>
      <c r="CF674" s="921"/>
      <c r="CG674" s="922"/>
      <c r="CH674" s="923"/>
      <c r="CI674" s="924"/>
      <c r="CJ674" s="925"/>
      <c r="CK674" s="912"/>
      <c r="CL674" s="915"/>
      <c r="CM674" s="926"/>
      <c r="CN674" s="162"/>
      <c r="CO674" s="162"/>
      <c r="CP674" s="927"/>
      <c r="CQ674" s="928"/>
      <c r="CR674" s="162"/>
      <c r="CS674" s="162"/>
    </row>
    <row r="675" spans="1:97">
      <c r="A675" s="15"/>
      <c r="B675" s="902"/>
      <c r="C675" s="865"/>
      <c r="D675" s="903"/>
      <c r="E675" s="800"/>
      <c r="F675" s="868"/>
      <c r="G675" s="869"/>
      <c r="H675" s="903"/>
      <c r="I675" s="868"/>
      <c r="J675" s="868"/>
      <c r="K675" s="868"/>
      <c r="L675" s="868"/>
      <c r="M675" s="868"/>
      <c r="N675" s="868"/>
      <c r="O675" s="235"/>
      <c r="P675" s="213"/>
      <c r="Q675" s="903"/>
      <c r="R675" s="213"/>
      <c r="S675" s="235"/>
      <c r="T675" s="904"/>
      <c r="U675" s="213"/>
      <c r="V675" s="213"/>
      <c r="W675" s="213"/>
      <c r="X675" s="905"/>
      <c r="Y675" s="874"/>
      <c r="Z675" s="906"/>
      <c r="AA675" s="876"/>
      <c r="AB675" s="877"/>
      <c r="AC675" s="877"/>
      <c r="AD675" s="907"/>
      <c r="AE675" s="907"/>
      <c r="AF675" s="908"/>
      <c r="AG675" s="908"/>
      <c r="AH675" s="221"/>
      <c r="AI675" s="213"/>
      <c r="AJ675" s="213"/>
      <c r="AK675" s="213"/>
      <c r="AL675" s="909"/>
      <c r="AM675" s="910"/>
      <c r="AN675" s="910"/>
      <c r="AO675" s="910"/>
      <c r="AP675" s="911"/>
      <c r="AQ675" s="903"/>
      <c r="AR675" s="912"/>
      <c r="AS675" s="913"/>
      <c r="AT675" s="914"/>
      <c r="AU675" s="910"/>
      <c r="AV675" s="915"/>
      <c r="AW675" s="911"/>
      <c r="AX675" s="911"/>
      <c r="AY675" s="916"/>
      <c r="AZ675" s="886"/>
      <c r="BA675" s="917"/>
      <c r="BB675" s="16"/>
      <c r="BC675" s="16"/>
      <c r="BD675" s="16"/>
      <c r="BE675" s="16"/>
      <c r="BF675" s="16"/>
      <c r="BG675" s="903"/>
      <c r="BH675" s="912"/>
      <c r="BI675" s="915"/>
      <c r="BJ675" s="16"/>
      <c r="BK675" s="16"/>
      <c r="BL675" s="16"/>
      <c r="BM675" s="16"/>
      <c r="BN675" s="915"/>
      <c r="BO675" s="16"/>
      <c r="BP675" s="918"/>
      <c r="BQ675" s="919"/>
      <c r="BR675" s="919"/>
      <c r="BS675" s="919"/>
      <c r="BT675" s="919"/>
      <c r="BU675" s="919"/>
      <c r="BV675" s="919"/>
      <c r="BW675" s="919"/>
      <c r="BX675" s="919"/>
      <c r="BY675" s="919"/>
      <c r="BZ675" s="919"/>
      <c r="CA675" s="919"/>
      <c r="CB675" s="919"/>
      <c r="CC675" s="919"/>
      <c r="CD675" s="919"/>
      <c r="CE675" s="920"/>
      <c r="CF675" s="921"/>
      <c r="CG675" s="922"/>
      <c r="CH675" s="923"/>
      <c r="CI675" s="924"/>
      <c r="CJ675" s="925"/>
      <c r="CK675" s="912"/>
      <c r="CL675" s="915"/>
      <c r="CM675" s="926"/>
      <c r="CN675" s="162"/>
      <c r="CO675" s="162"/>
      <c r="CP675" s="927"/>
      <c r="CQ675" s="928"/>
      <c r="CR675" s="162"/>
      <c r="CS675" s="162"/>
    </row>
    <row r="676" spans="1:97">
      <c r="A676" s="15"/>
      <c r="B676" s="902"/>
      <c r="C676" s="865"/>
      <c r="D676" s="903"/>
      <c r="E676" s="800"/>
      <c r="F676" s="868"/>
      <c r="G676" s="869"/>
      <c r="H676" s="903"/>
      <c r="I676" s="868"/>
      <c r="J676" s="868"/>
      <c r="K676" s="868"/>
      <c r="L676" s="868"/>
      <c r="M676" s="868"/>
      <c r="N676" s="868"/>
      <c r="O676" s="235"/>
      <c r="P676" s="213"/>
      <c r="Q676" s="903"/>
      <c r="R676" s="213"/>
      <c r="S676" s="235"/>
      <c r="T676" s="904"/>
      <c r="U676" s="213"/>
      <c r="V676" s="213"/>
      <c r="W676" s="213"/>
      <c r="X676" s="905"/>
      <c r="Y676" s="874"/>
      <c r="Z676" s="906"/>
      <c r="AA676" s="876"/>
      <c r="AB676" s="877"/>
      <c r="AC676" s="877"/>
      <c r="AD676" s="907"/>
      <c r="AE676" s="907"/>
      <c r="AF676" s="908"/>
      <c r="AG676" s="908"/>
      <c r="AH676" s="221"/>
      <c r="AI676" s="213"/>
      <c r="AJ676" s="213"/>
      <c r="AK676" s="213"/>
      <c r="AL676" s="909"/>
      <c r="AM676" s="910"/>
      <c r="AN676" s="910"/>
      <c r="AO676" s="910"/>
      <c r="AP676" s="911"/>
      <c r="AQ676" s="903"/>
      <c r="AR676" s="912"/>
      <c r="AS676" s="913"/>
      <c r="AT676" s="914"/>
      <c r="AU676" s="910"/>
      <c r="AV676" s="915"/>
      <c r="AW676" s="911"/>
      <c r="AX676" s="911"/>
      <c r="AY676" s="916"/>
      <c r="AZ676" s="886"/>
      <c r="BA676" s="917"/>
      <c r="BB676" s="16"/>
      <c r="BC676" s="16"/>
      <c r="BD676" s="16"/>
      <c r="BE676" s="16"/>
      <c r="BF676" s="16"/>
      <c r="BG676" s="903"/>
      <c r="BH676" s="912"/>
      <c r="BI676" s="915"/>
      <c r="BJ676" s="16"/>
      <c r="BK676" s="16"/>
      <c r="BL676" s="16"/>
      <c r="BM676" s="16"/>
      <c r="BN676" s="915"/>
      <c r="BO676" s="16"/>
      <c r="BP676" s="918"/>
      <c r="BQ676" s="919"/>
      <c r="BR676" s="919"/>
      <c r="BS676" s="919"/>
      <c r="BT676" s="919"/>
      <c r="BU676" s="919"/>
      <c r="BV676" s="919"/>
      <c r="BW676" s="919"/>
      <c r="BX676" s="919"/>
      <c r="BY676" s="919"/>
      <c r="BZ676" s="919"/>
      <c r="CA676" s="919"/>
      <c r="CB676" s="919"/>
      <c r="CC676" s="919"/>
      <c r="CD676" s="919"/>
      <c r="CE676" s="920"/>
      <c r="CF676" s="921"/>
      <c r="CG676" s="922"/>
      <c r="CH676" s="923"/>
      <c r="CI676" s="924"/>
      <c r="CJ676" s="925"/>
      <c r="CK676" s="912"/>
      <c r="CL676" s="915"/>
      <c r="CM676" s="926"/>
      <c r="CN676" s="162"/>
      <c r="CO676" s="162"/>
      <c r="CP676" s="927"/>
      <c r="CQ676" s="928"/>
      <c r="CR676" s="162"/>
      <c r="CS676" s="162"/>
    </row>
    <row r="677" spans="1:97">
      <c r="A677" s="15"/>
      <c r="B677" s="902"/>
      <c r="C677" s="865"/>
      <c r="D677" s="903"/>
      <c r="E677" s="800"/>
      <c r="F677" s="868"/>
      <c r="G677" s="869"/>
      <c r="H677" s="903"/>
      <c r="I677" s="868"/>
      <c r="J677" s="868"/>
      <c r="K677" s="868"/>
      <c r="L677" s="868"/>
      <c r="M677" s="868"/>
      <c r="N677" s="868"/>
      <c r="O677" s="235"/>
      <c r="P677" s="213"/>
      <c r="Q677" s="903"/>
      <c r="R677" s="213"/>
      <c r="S677" s="235"/>
      <c r="T677" s="904"/>
      <c r="U677" s="213"/>
      <c r="V677" s="213"/>
      <c r="W677" s="213"/>
      <c r="X677" s="905"/>
      <c r="Y677" s="874"/>
      <c r="Z677" s="906"/>
      <c r="AA677" s="876"/>
      <c r="AB677" s="877"/>
      <c r="AC677" s="877"/>
      <c r="AD677" s="907"/>
      <c r="AE677" s="907"/>
      <c r="AF677" s="908"/>
      <c r="AG677" s="908"/>
      <c r="AH677" s="221"/>
      <c r="AI677" s="213"/>
      <c r="AJ677" s="213"/>
      <c r="AK677" s="213"/>
      <c r="AL677" s="909"/>
      <c r="AM677" s="910"/>
      <c r="AN677" s="910"/>
      <c r="AO677" s="910"/>
      <c r="AP677" s="911"/>
      <c r="AQ677" s="903"/>
      <c r="AR677" s="912"/>
      <c r="AS677" s="913"/>
      <c r="AT677" s="914"/>
      <c r="AU677" s="910"/>
      <c r="AV677" s="915"/>
      <c r="AW677" s="911"/>
      <c r="AX677" s="911"/>
      <c r="AY677" s="916"/>
      <c r="AZ677" s="886"/>
      <c r="BA677" s="917"/>
      <c r="BB677" s="16"/>
      <c r="BC677" s="16"/>
      <c r="BD677" s="16"/>
      <c r="BE677" s="16"/>
      <c r="BF677" s="16"/>
      <c r="BG677" s="903"/>
      <c r="BH677" s="912"/>
      <c r="BI677" s="915"/>
      <c r="BJ677" s="16"/>
      <c r="BK677" s="16"/>
      <c r="BL677" s="16"/>
      <c r="BM677" s="16"/>
      <c r="BN677" s="915"/>
      <c r="BO677" s="16"/>
      <c r="BP677" s="918"/>
      <c r="BQ677" s="919"/>
      <c r="BR677" s="919"/>
      <c r="BS677" s="919"/>
      <c r="BT677" s="919"/>
      <c r="BU677" s="919"/>
      <c r="BV677" s="919"/>
      <c r="BW677" s="919"/>
      <c r="BX677" s="919"/>
      <c r="BY677" s="919"/>
      <c r="BZ677" s="919"/>
      <c r="CA677" s="919"/>
      <c r="CB677" s="919"/>
      <c r="CC677" s="919"/>
      <c r="CD677" s="919"/>
      <c r="CE677" s="920"/>
      <c r="CF677" s="921"/>
      <c r="CG677" s="922"/>
      <c r="CH677" s="923"/>
      <c r="CI677" s="924"/>
      <c r="CJ677" s="925"/>
      <c r="CK677" s="912"/>
      <c r="CL677" s="915"/>
      <c r="CM677" s="926"/>
      <c r="CN677" s="162"/>
      <c r="CO677" s="162"/>
      <c r="CP677" s="927"/>
      <c r="CQ677" s="928"/>
      <c r="CR677" s="162"/>
      <c r="CS677" s="162"/>
    </row>
    <row r="678" spans="1:97">
      <c r="A678" s="15"/>
      <c r="B678" s="902"/>
      <c r="C678" s="865"/>
      <c r="D678" s="903"/>
      <c r="E678" s="800"/>
      <c r="F678" s="868"/>
      <c r="G678" s="869"/>
      <c r="H678" s="903"/>
      <c r="I678" s="868"/>
      <c r="J678" s="868"/>
      <c r="K678" s="868"/>
      <c r="L678" s="868"/>
      <c r="M678" s="868"/>
      <c r="N678" s="868"/>
      <c r="O678" s="235"/>
      <c r="P678" s="213"/>
      <c r="Q678" s="903"/>
      <c r="R678" s="213"/>
      <c r="S678" s="235"/>
      <c r="T678" s="904"/>
      <c r="U678" s="213"/>
      <c r="V678" s="213"/>
      <c r="W678" s="213"/>
      <c r="X678" s="905"/>
      <c r="Y678" s="874"/>
      <c r="Z678" s="906"/>
      <c r="AA678" s="876"/>
      <c r="AB678" s="877"/>
      <c r="AC678" s="877"/>
      <c r="AD678" s="907"/>
      <c r="AE678" s="907"/>
      <c r="AF678" s="908"/>
      <c r="AG678" s="908"/>
      <c r="AH678" s="221"/>
      <c r="AI678" s="213"/>
      <c r="AJ678" s="213"/>
      <c r="AK678" s="213"/>
      <c r="AL678" s="909"/>
      <c r="AM678" s="910"/>
      <c r="AN678" s="910"/>
      <c r="AO678" s="910"/>
      <c r="AP678" s="911"/>
      <c r="AQ678" s="903"/>
      <c r="AR678" s="912"/>
      <c r="AS678" s="913"/>
      <c r="AT678" s="914"/>
      <c r="AU678" s="910"/>
      <c r="AV678" s="915"/>
      <c r="AW678" s="911"/>
      <c r="AX678" s="911"/>
      <c r="AY678" s="916"/>
      <c r="AZ678" s="886"/>
      <c r="BA678" s="917"/>
      <c r="BB678" s="16"/>
      <c r="BC678" s="16"/>
      <c r="BD678" s="16"/>
      <c r="BE678" s="16"/>
      <c r="BF678" s="16"/>
      <c r="BG678" s="903"/>
      <c r="BH678" s="912"/>
      <c r="BI678" s="915"/>
      <c r="BJ678" s="16"/>
      <c r="BK678" s="16"/>
      <c r="BL678" s="16"/>
      <c r="BM678" s="16"/>
      <c r="BN678" s="915"/>
      <c r="BO678" s="16"/>
      <c r="BP678" s="918"/>
      <c r="BQ678" s="919"/>
      <c r="BR678" s="919"/>
      <c r="BS678" s="919"/>
      <c r="BT678" s="919"/>
      <c r="BU678" s="919"/>
      <c r="BV678" s="919"/>
      <c r="BW678" s="919"/>
      <c r="BX678" s="919"/>
      <c r="BY678" s="919"/>
      <c r="BZ678" s="919"/>
      <c r="CA678" s="919"/>
      <c r="CB678" s="919"/>
      <c r="CC678" s="919"/>
      <c r="CD678" s="919"/>
      <c r="CE678" s="920"/>
      <c r="CF678" s="921"/>
      <c r="CG678" s="922"/>
      <c r="CH678" s="923"/>
      <c r="CI678" s="924"/>
      <c r="CJ678" s="925"/>
      <c r="CK678" s="912"/>
      <c r="CL678" s="915"/>
      <c r="CM678" s="926"/>
      <c r="CN678" s="162"/>
      <c r="CO678" s="162"/>
      <c r="CP678" s="927"/>
      <c r="CQ678" s="928"/>
      <c r="CR678" s="162"/>
      <c r="CS678" s="162"/>
    </row>
    <row r="679" spans="1:97">
      <c r="A679" s="15"/>
      <c r="B679" s="902"/>
      <c r="C679" s="865"/>
      <c r="D679" s="903"/>
      <c r="E679" s="800"/>
      <c r="F679" s="868"/>
      <c r="G679" s="869"/>
      <c r="H679" s="903"/>
      <c r="I679" s="868"/>
      <c r="J679" s="868"/>
      <c r="K679" s="868"/>
      <c r="L679" s="868"/>
      <c r="M679" s="868"/>
      <c r="N679" s="868"/>
      <c r="O679" s="235"/>
      <c r="P679" s="213"/>
      <c r="Q679" s="903"/>
      <c r="R679" s="213"/>
      <c r="S679" s="235"/>
      <c r="T679" s="904"/>
      <c r="U679" s="213"/>
      <c r="V679" s="213"/>
      <c r="W679" s="213"/>
      <c r="X679" s="905"/>
      <c r="Y679" s="874"/>
      <c r="Z679" s="906"/>
      <c r="AA679" s="876"/>
      <c r="AB679" s="877"/>
      <c r="AC679" s="877"/>
      <c r="AD679" s="907"/>
      <c r="AE679" s="907"/>
      <c r="AF679" s="908"/>
      <c r="AG679" s="908"/>
      <c r="AH679" s="221"/>
      <c r="AI679" s="213"/>
      <c r="AJ679" s="213"/>
      <c r="AK679" s="213"/>
      <c r="AL679" s="909"/>
      <c r="AM679" s="910"/>
      <c r="AN679" s="910"/>
      <c r="AO679" s="910"/>
      <c r="AP679" s="911"/>
      <c r="AQ679" s="903"/>
      <c r="AR679" s="912"/>
      <c r="AS679" s="913"/>
      <c r="AT679" s="914"/>
      <c r="AU679" s="910"/>
      <c r="AV679" s="915"/>
      <c r="AW679" s="911"/>
      <c r="AX679" s="911"/>
      <c r="AY679" s="916"/>
      <c r="AZ679" s="886"/>
      <c r="BA679" s="917"/>
      <c r="BB679" s="16"/>
      <c r="BC679" s="16"/>
      <c r="BD679" s="16"/>
      <c r="BE679" s="16"/>
      <c r="BF679" s="16"/>
      <c r="BG679" s="903"/>
      <c r="BH679" s="912"/>
      <c r="BI679" s="915"/>
      <c r="BJ679" s="16"/>
      <c r="BK679" s="16"/>
      <c r="BL679" s="16"/>
      <c r="BM679" s="16"/>
      <c r="BN679" s="915"/>
      <c r="BO679" s="16"/>
      <c r="BP679" s="918"/>
      <c r="BQ679" s="919"/>
      <c r="BR679" s="919"/>
      <c r="BS679" s="919"/>
      <c r="BT679" s="919"/>
      <c r="BU679" s="919"/>
      <c r="BV679" s="919"/>
      <c r="BW679" s="919"/>
      <c r="BX679" s="919"/>
      <c r="BY679" s="919"/>
      <c r="BZ679" s="919"/>
      <c r="CA679" s="919"/>
      <c r="CB679" s="919"/>
      <c r="CC679" s="919"/>
      <c r="CD679" s="919"/>
      <c r="CE679" s="920"/>
      <c r="CF679" s="921"/>
      <c r="CG679" s="922"/>
      <c r="CH679" s="923"/>
      <c r="CI679" s="924"/>
      <c r="CJ679" s="925"/>
      <c r="CK679" s="912"/>
      <c r="CL679" s="915"/>
      <c r="CM679" s="926"/>
      <c r="CN679" s="162"/>
      <c r="CO679" s="162"/>
      <c r="CP679" s="927"/>
      <c r="CQ679" s="928"/>
      <c r="CR679" s="162"/>
      <c r="CS679" s="162"/>
    </row>
    <row r="680" spans="1:97">
      <c r="A680" s="15"/>
      <c r="B680" s="902"/>
      <c r="C680" s="865"/>
      <c r="D680" s="903"/>
      <c r="E680" s="800"/>
      <c r="F680" s="868"/>
      <c r="G680" s="869"/>
      <c r="H680" s="903"/>
      <c r="I680" s="868"/>
      <c r="J680" s="868"/>
      <c r="K680" s="868"/>
      <c r="L680" s="868"/>
      <c r="M680" s="868"/>
      <c r="N680" s="868"/>
      <c r="O680" s="235"/>
      <c r="P680" s="213"/>
      <c r="Q680" s="903"/>
      <c r="R680" s="213"/>
      <c r="S680" s="235"/>
      <c r="T680" s="904"/>
      <c r="U680" s="213"/>
      <c r="V680" s="213"/>
      <c r="W680" s="213"/>
      <c r="X680" s="905"/>
      <c r="Y680" s="874"/>
      <c r="Z680" s="906"/>
      <c r="AA680" s="876"/>
      <c r="AB680" s="877"/>
      <c r="AC680" s="877"/>
      <c r="AD680" s="907"/>
      <c r="AE680" s="907"/>
      <c r="AF680" s="908"/>
      <c r="AG680" s="908"/>
      <c r="AH680" s="221"/>
      <c r="AI680" s="213"/>
      <c r="AJ680" s="213"/>
      <c r="AK680" s="213"/>
      <c r="AL680" s="909"/>
      <c r="AM680" s="910"/>
      <c r="AN680" s="910"/>
      <c r="AO680" s="910"/>
      <c r="AP680" s="911"/>
      <c r="AQ680" s="903"/>
      <c r="AR680" s="912"/>
      <c r="AS680" s="913"/>
      <c r="AT680" s="914"/>
      <c r="AU680" s="910"/>
      <c r="AV680" s="915"/>
      <c r="AW680" s="911"/>
      <c r="AX680" s="911"/>
      <c r="AY680" s="916"/>
      <c r="AZ680" s="886"/>
      <c r="BA680" s="917"/>
      <c r="BB680" s="16"/>
      <c r="BC680" s="16"/>
      <c r="BD680" s="16"/>
      <c r="BE680" s="16"/>
      <c r="BF680" s="16"/>
      <c r="BG680" s="903"/>
      <c r="BH680" s="912"/>
      <c r="BI680" s="915"/>
      <c r="BJ680" s="16"/>
      <c r="BK680" s="16"/>
      <c r="BL680" s="16"/>
      <c r="BM680" s="16"/>
      <c r="BN680" s="915"/>
      <c r="BO680" s="16"/>
      <c r="BP680" s="918"/>
      <c r="BQ680" s="919"/>
      <c r="BR680" s="919"/>
      <c r="BS680" s="919"/>
      <c r="BT680" s="919"/>
      <c r="BU680" s="919"/>
      <c r="BV680" s="919"/>
      <c r="BW680" s="919"/>
      <c r="BX680" s="919"/>
      <c r="BY680" s="919"/>
      <c r="BZ680" s="919"/>
      <c r="CA680" s="919"/>
      <c r="CB680" s="919"/>
      <c r="CC680" s="919"/>
      <c r="CD680" s="919"/>
      <c r="CE680" s="920"/>
      <c r="CF680" s="921"/>
      <c r="CG680" s="922"/>
      <c r="CH680" s="923"/>
      <c r="CI680" s="924"/>
      <c r="CJ680" s="925"/>
      <c r="CK680" s="912"/>
      <c r="CL680" s="915"/>
      <c r="CM680" s="926"/>
      <c r="CN680" s="162"/>
      <c r="CO680" s="162"/>
      <c r="CP680" s="927"/>
      <c r="CQ680" s="928"/>
      <c r="CR680" s="162"/>
      <c r="CS680" s="162"/>
    </row>
    <row r="681" spans="1:97">
      <c r="A681" s="15"/>
      <c r="B681" s="902"/>
      <c r="C681" s="865"/>
      <c r="D681" s="903"/>
      <c r="E681" s="800"/>
      <c r="F681" s="868"/>
      <c r="G681" s="869"/>
      <c r="H681" s="903"/>
      <c r="I681" s="868"/>
      <c r="J681" s="868"/>
      <c r="K681" s="868"/>
      <c r="L681" s="868"/>
      <c r="M681" s="868"/>
      <c r="N681" s="868"/>
      <c r="O681" s="235"/>
      <c r="P681" s="213"/>
      <c r="Q681" s="903"/>
      <c r="R681" s="213"/>
      <c r="S681" s="235"/>
      <c r="T681" s="904"/>
      <c r="U681" s="213"/>
      <c r="V681" s="213"/>
      <c r="W681" s="213"/>
      <c r="X681" s="905"/>
      <c r="Y681" s="874"/>
      <c r="Z681" s="906"/>
      <c r="AA681" s="876"/>
      <c r="AB681" s="877"/>
      <c r="AC681" s="877"/>
      <c r="AD681" s="907"/>
      <c r="AE681" s="907"/>
      <c r="AF681" s="908"/>
      <c r="AG681" s="908"/>
      <c r="AH681" s="221"/>
      <c r="AI681" s="213"/>
      <c r="AJ681" s="213"/>
      <c r="AK681" s="213"/>
      <c r="AL681" s="909"/>
      <c r="AM681" s="910"/>
      <c r="AN681" s="910"/>
      <c r="AO681" s="910"/>
      <c r="AP681" s="911"/>
      <c r="AQ681" s="903"/>
      <c r="AR681" s="912"/>
      <c r="AS681" s="913"/>
      <c r="AT681" s="914"/>
      <c r="AU681" s="910"/>
      <c r="AV681" s="915"/>
      <c r="AW681" s="911"/>
      <c r="AX681" s="911"/>
      <c r="AY681" s="916"/>
      <c r="AZ681" s="886"/>
      <c r="BA681" s="917"/>
      <c r="BB681" s="16"/>
      <c r="BC681" s="16"/>
      <c r="BD681" s="16"/>
      <c r="BE681" s="16"/>
      <c r="BF681" s="16"/>
      <c r="BG681" s="903"/>
      <c r="BH681" s="912"/>
      <c r="BI681" s="915"/>
      <c r="BJ681" s="16"/>
      <c r="BK681" s="16"/>
      <c r="BL681" s="16"/>
      <c r="BM681" s="16"/>
      <c r="BN681" s="915"/>
      <c r="BO681" s="16"/>
      <c r="BP681" s="918"/>
      <c r="BQ681" s="919"/>
      <c r="BR681" s="919"/>
      <c r="BS681" s="919"/>
      <c r="BT681" s="919"/>
      <c r="BU681" s="919"/>
      <c r="BV681" s="919"/>
      <c r="BW681" s="919"/>
      <c r="BX681" s="919"/>
      <c r="BY681" s="919"/>
      <c r="BZ681" s="919"/>
      <c r="CA681" s="919"/>
      <c r="CB681" s="919"/>
      <c r="CC681" s="919"/>
      <c r="CD681" s="919"/>
      <c r="CE681" s="920"/>
      <c r="CF681" s="921"/>
      <c r="CG681" s="922"/>
      <c r="CH681" s="923"/>
      <c r="CI681" s="924"/>
      <c r="CJ681" s="925"/>
      <c r="CK681" s="912"/>
      <c r="CL681" s="915"/>
      <c r="CM681" s="926"/>
      <c r="CN681" s="162"/>
      <c r="CO681" s="162"/>
      <c r="CP681" s="927"/>
      <c r="CQ681" s="928"/>
      <c r="CR681" s="162"/>
      <c r="CS681" s="162"/>
    </row>
    <row r="682" spans="1:97">
      <c r="A682" s="15"/>
      <c r="B682" s="902"/>
      <c r="C682" s="865"/>
      <c r="D682" s="903"/>
      <c r="E682" s="800"/>
      <c r="F682" s="868"/>
      <c r="G682" s="869"/>
      <c r="H682" s="903"/>
      <c r="I682" s="868"/>
      <c r="J682" s="868"/>
      <c r="K682" s="868"/>
      <c r="L682" s="868"/>
      <c r="M682" s="868"/>
      <c r="N682" s="868"/>
      <c r="O682" s="235"/>
      <c r="P682" s="213"/>
      <c r="Q682" s="903"/>
      <c r="R682" s="213"/>
      <c r="S682" s="235"/>
      <c r="T682" s="904"/>
      <c r="U682" s="213"/>
      <c r="V682" s="213"/>
      <c r="W682" s="213"/>
      <c r="X682" s="905"/>
      <c r="Y682" s="874"/>
      <c r="Z682" s="906"/>
      <c r="AA682" s="876"/>
      <c r="AB682" s="877"/>
      <c r="AC682" s="877"/>
      <c r="AD682" s="907"/>
      <c r="AE682" s="907"/>
      <c r="AF682" s="908"/>
      <c r="AG682" s="908"/>
      <c r="AH682" s="221"/>
      <c r="AI682" s="213"/>
      <c r="AJ682" s="213"/>
      <c r="AK682" s="213"/>
      <c r="AL682" s="909"/>
      <c r="AM682" s="910"/>
      <c r="AN682" s="910"/>
      <c r="AO682" s="910"/>
      <c r="AP682" s="911"/>
      <c r="AQ682" s="903"/>
      <c r="AR682" s="912"/>
      <c r="AS682" s="913"/>
      <c r="AT682" s="914"/>
      <c r="AU682" s="910"/>
      <c r="AV682" s="915"/>
      <c r="AW682" s="911"/>
      <c r="AX682" s="911"/>
      <c r="AY682" s="916"/>
      <c r="AZ682" s="886"/>
      <c r="BA682" s="917"/>
      <c r="BB682" s="16"/>
      <c r="BC682" s="16"/>
      <c r="BD682" s="16"/>
      <c r="BE682" s="16"/>
      <c r="BF682" s="16"/>
      <c r="BG682" s="903"/>
      <c r="BH682" s="912"/>
      <c r="BI682" s="915"/>
      <c r="BJ682" s="16"/>
      <c r="BK682" s="16"/>
      <c r="BL682" s="16"/>
      <c r="BM682" s="16"/>
      <c r="BN682" s="915"/>
      <c r="BO682" s="16"/>
      <c r="BP682" s="918"/>
      <c r="BQ682" s="919"/>
      <c r="BR682" s="919"/>
      <c r="BS682" s="919"/>
      <c r="BT682" s="919"/>
      <c r="BU682" s="919"/>
      <c r="BV682" s="919"/>
      <c r="BW682" s="919"/>
      <c r="BX682" s="919"/>
      <c r="BY682" s="919"/>
      <c r="BZ682" s="919"/>
      <c r="CA682" s="919"/>
      <c r="CB682" s="919"/>
      <c r="CC682" s="919"/>
      <c r="CD682" s="919"/>
      <c r="CE682" s="920"/>
      <c r="CF682" s="921"/>
      <c r="CG682" s="922"/>
      <c r="CH682" s="923"/>
      <c r="CI682" s="924"/>
      <c r="CJ682" s="925"/>
      <c r="CK682" s="912"/>
      <c r="CL682" s="915"/>
      <c r="CM682" s="926"/>
      <c r="CN682" s="162"/>
      <c r="CO682" s="162"/>
      <c r="CP682" s="927"/>
      <c r="CQ682" s="928"/>
      <c r="CR682" s="162"/>
      <c r="CS682" s="162"/>
    </row>
    <row r="683" spans="1:97">
      <c r="A683" s="15"/>
      <c r="B683" s="902"/>
      <c r="C683" s="865"/>
      <c r="D683" s="903"/>
      <c r="E683" s="800"/>
      <c r="F683" s="868"/>
      <c r="G683" s="869"/>
      <c r="H683" s="903"/>
      <c r="I683" s="868"/>
      <c r="J683" s="868"/>
      <c r="K683" s="868"/>
      <c r="L683" s="868"/>
      <c r="M683" s="868"/>
      <c r="N683" s="868"/>
      <c r="O683" s="235"/>
      <c r="P683" s="213"/>
      <c r="Q683" s="903"/>
      <c r="R683" s="213"/>
      <c r="S683" s="235"/>
      <c r="T683" s="904"/>
      <c r="U683" s="213"/>
      <c r="V683" s="213"/>
      <c r="W683" s="213"/>
      <c r="X683" s="905"/>
      <c r="Y683" s="874"/>
      <c r="Z683" s="906"/>
      <c r="AA683" s="876"/>
      <c r="AB683" s="877"/>
      <c r="AC683" s="877"/>
      <c r="AD683" s="907"/>
      <c r="AE683" s="907"/>
      <c r="AF683" s="908"/>
      <c r="AG683" s="908"/>
      <c r="AH683" s="221"/>
      <c r="AI683" s="213"/>
      <c r="AJ683" s="213"/>
      <c r="AK683" s="213"/>
      <c r="AL683" s="909"/>
      <c r="AM683" s="910"/>
      <c r="AN683" s="910"/>
      <c r="AO683" s="910"/>
      <c r="AP683" s="911"/>
      <c r="AQ683" s="903"/>
      <c r="AR683" s="912"/>
      <c r="AS683" s="913"/>
      <c r="AT683" s="914"/>
      <c r="AU683" s="910"/>
      <c r="AV683" s="915"/>
      <c r="AW683" s="911"/>
      <c r="AX683" s="911"/>
      <c r="AY683" s="916"/>
      <c r="AZ683" s="886"/>
      <c r="BA683" s="917"/>
      <c r="BB683" s="16"/>
      <c r="BC683" s="16"/>
      <c r="BD683" s="16"/>
      <c r="BE683" s="16"/>
      <c r="BF683" s="16"/>
      <c r="BG683" s="903"/>
      <c r="BH683" s="912"/>
      <c r="BI683" s="915"/>
      <c r="BJ683" s="16"/>
      <c r="BK683" s="16"/>
      <c r="BL683" s="16"/>
      <c r="BM683" s="16"/>
      <c r="BN683" s="915"/>
      <c r="BO683" s="16"/>
      <c r="BP683" s="918"/>
      <c r="BQ683" s="919"/>
      <c r="BR683" s="919"/>
      <c r="BS683" s="919"/>
      <c r="BT683" s="919"/>
      <c r="BU683" s="919"/>
      <c r="BV683" s="919"/>
      <c r="BW683" s="919"/>
      <c r="BX683" s="919"/>
      <c r="BY683" s="919"/>
      <c r="BZ683" s="919"/>
      <c r="CA683" s="919"/>
      <c r="CB683" s="919"/>
      <c r="CC683" s="919"/>
      <c r="CD683" s="919"/>
      <c r="CE683" s="920"/>
      <c r="CF683" s="921"/>
      <c r="CG683" s="922"/>
      <c r="CH683" s="923"/>
      <c r="CI683" s="924"/>
      <c r="CJ683" s="925"/>
      <c r="CK683" s="912"/>
      <c r="CL683" s="915"/>
      <c r="CM683" s="926"/>
      <c r="CN683" s="162"/>
      <c r="CO683" s="162"/>
      <c r="CP683" s="927"/>
      <c r="CQ683" s="928"/>
      <c r="CR683" s="162"/>
      <c r="CS683" s="162"/>
    </row>
    <row r="684" spans="1:97">
      <c r="A684" s="15"/>
      <c r="B684" s="902"/>
      <c r="C684" s="865"/>
      <c r="D684" s="903"/>
      <c r="E684" s="800"/>
      <c r="F684" s="868"/>
      <c r="G684" s="869"/>
      <c r="H684" s="903"/>
      <c r="I684" s="868"/>
      <c r="J684" s="868"/>
      <c r="K684" s="868"/>
      <c r="L684" s="868"/>
      <c r="M684" s="868"/>
      <c r="N684" s="868"/>
      <c r="O684" s="235"/>
      <c r="P684" s="213"/>
      <c r="Q684" s="903"/>
      <c r="R684" s="213"/>
      <c r="S684" s="235"/>
      <c r="T684" s="904"/>
      <c r="U684" s="213"/>
      <c r="V684" s="213"/>
      <c r="W684" s="213"/>
      <c r="X684" s="905"/>
      <c r="Y684" s="874"/>
      <c r="Z684" s="906"/>
      <c r="AA684" s="876"/>
      <c r="AB684" s="877"/>
      <c r="AC684" s="877"/>
      <c r="AD684" s="907"/>
      <c r="AE684" s="907"/>
      <c r="AF684" s="908"/>
      <c r="AG684" s="908"/>
      <c r="AH684" s="221"/>
      <c r="AI684" s="213"/>
      <c r="AJ684" s="213"/>
      <c r="AK684" s="213"/>
      <c r="AL684" s="909"/>
      <c r="AM684" s="910"/>
      <c r="AN684" s="910"/>
      <c r="AO684" s="910"/>
      <c r="AP684" s="911"/>
      <c r="AQ684" s="903"/>
      <c r="AR684" s="912"/>
      <c r="AS684" s="913"/>
      <c r="AT684" s="914"/>
      <c r="AU684" s="910"/>
      <c r="AV684" s="915"/>
      <c r="AW684" s="911"/>
      <c r="AX684" s="911"/>
      <c r="AY684" s="916"/>
      <c r="AZ684" s="886"/>
      <c r="BA684" s="917"/>
      <c r="BB684" s="16"/>
      <c r="BC684" s="16"/>
      <c r="BD684" s="16"/>
      <c r="BE684" s="16"/>
      <c r="BF684" s="16"/>
      <c r="BG684" s="903"/>
      <c r="BH684" s="912"/>
      <c r="BI684" s="915"/>
      <c r="BJ684" s="16"/>
      <c r="BK684" s="16"/>
      <c r="BL684" s="16"/>
      <c r="BM684" s="16"/>
      <c r="BN684" s="915"/>
      <c r="BO684" s="16"/>
      <c r="BP684" s="918"/>
      <c r="BQ684" s="919"/>
      <c r="BR684" s="919"/>
      <c r="BS684" s="919"/>
      <c r="BT684" s="919"/>
      <c r="BU684" s="919"/>
      <c r="BV684" s="919"/>
      <c r="BW684" s="919"/>
      <c r="BX684" s="919"/>
      <c r="BY684" s="919"/>
      <c r="BZ684" s="919"/>
      <c r="CA684" s="919"/>
      <c r="CB684" s="919"/>
      <c r="CC684" s="919"/>
      <c r="CD684" s="919"/>
      <c r="CE684" s="920"/>
      <c r="CF684" s="921"/>
      <c r="CG684" s="922"/>
      <c r="CH684" s="923"/>
      <c r="CI684" s="924"/>
      <c r="CJ684" s="925"/>
      <c r="CK684" s="912"/>
      <c r="CL684" s="915"/>
      <c r="CM684" s="926"/>
      <c r="CN684" s="162"/>
      <c r="CO684" s="162"/>
      <c r="CP684" s="927"/>
      <c r="CQ684" s="928"/>
      <c r="CR684" s="162"/>
      <c r="CS684" s="162"/>
    </row>
    <row r="685" spans="1:97">
      <c r="A685" s="15"/>
      <c r="B685" s="902"/>
      <c r="C685" s="865"/>
      <c r="D685" s="903"/>
      <c r="E685" s="800"/>
      <c r="F685" s="868"/>
      <c r="G685" s="869"/>
      <c r="H685" s="903"/>
      <c r="I685" s="868"/>
      <c r="J685" s="868"/>
      <c r="K685" s="868"/>
      <c r="L685" s="868"/>
      <c r="M685" s="868"/>
      <c r="N685" s="868"/>
      <c r="O685" s="235"/>
      <c r="P685" s="213"/>
      <c r="Q685" s="903"/>
      <c r="R685" s="213"/>
      <c r="S685" s="235"/>
      <c r="T685" s="904"/>
      <c r="U685" s="213"/>
      <c r="V685" s="213"/>
      <c r="W685" s="213"/>
      <c r="X685" s="905"/>
      <c r="Y685" s="874"/>
      <c r="Z685" s="906"/>
      <c r="AA685" s="876"/>
      <c r="AB685" s="877"/>
      <c r="AC685" s="877"/>
      <c r="AD685" s="907"/>
      <c r="AE685" s="907"/>
      <c r="AF685" s="908"/>
      <c r="AG685" s="908"/>
      <c r="AH685" s="221"/>
      <c r="AI685" s="213"/>
      <c r="AJ685" s="213"/>
      <c r="AK685" s="213"/>
      <c r="AL685" s="909"/>
      <c r="AM685" s="910"/>
      <c r="AN685" s="910"/>
      <c r="AO685" s="910"/>
      <c r="AP685" s="911"/>
      <c r="AQ685" s="903"/>
      <c r="AR685" s="912"/>
      <c r="AS685" s="913"/>
      <c r="AT685" s="914"/>
      <c r="AU685" s="910"/>
      <c r="AV685" s="915"/>
      <c r="AW685" s="911"/>
      <c r="AX685" s="911"/>
      <c r="AY685" s="916"/>
      <c r="AZ685" s="886"/>
      <c r="BA685" s="917"/>
      <c r="BB685" s="16"/>
      <c r="BC685" s="16"/>
      <c r="BD685" s="16"/>
      <c r="BE685" s="16"/>
      <c r="BF685" s="16"/>
      <c r="BG685" s="903"/>
      <c r="BH685" s="912"/>
      <c r="BI685" s="915"/>
      <c r="BJ685" s="16"/>
      <c r="BK685" s="16"/>
      <c r="BL685" s="16"/>
      <c r="BM685" s="16"/>
      <c r="BN685" s="915"/>
      <c r="BO685" s="16"/>
      <c r="BP685" s="918"/>
      <c r="BQ685" s="919"/>
      <c r="BR685" s="919"/>
      <c r="BS685" s="919"/>
      <c r="BT685" s="919"/>
      <c r="BU685" s="919"/>
      <c r="BV685" s="919"/>
      <c r="BW685" s="919"/>
      <c r="BX685" s="919"/>
      <c r="BY685" s="919"/>
      <c r="BZ685" s="919"/>
      <c r="CA685" s="919"/>
      <c r="CB685" s="919"/>
      <c r="CC685" s="919"/>
      <c r="CD685" s="919"/>
      <c r="CE685" s="920"/>
      <c r="CF685" s="921"/>
      <c r="CG685" s="922"/>
      <c r="CH685" s="923"/>
      <c r="CI685" s="924"/>
      <c r="CJ685" s="925"/>
      <c r="CK685" s="912"/>
      <c r="CL685" s="915"/>
      <c r="CM685" s="926"/>
      <c r="CN685" s="162"/>
      <c r="CO685" s="162"/>
      <c r="CP685" s="927"/>
      <c r="CQ685" s="928"/>
      <c r="CR685" s="162"/>
      <c r="CS685" s="162"/>
    </row>
    <row r="686" spans="1:97">
      <c r="A686" s="15"/>
      <c r="B686" s="902"/>
      <c r="C686" s="865"/>
      <c r="D686" s="903"/>
      <c r="E686" s="800"/>
      <c r="F686" s="868"/>
      <c r="G686" s="869"/>
      <c r="H686" s="903"/>
      <c r="I686" s="868"/>
      <c r="J686" s="868"/>
      <c r="K686" s="868"/>
      <c r="L686" s="868"/>
      <c r="M686" s="868"/>
      <c r="N686" s="868"/>
      <c r="O686" s="235"/>
      <c r="P686" s="213"/>
      <c r="Q686" s="903"/>
      <c r="R686" s="213"/>
      <c r="S686" s="235"/>
      <c r="T686" s="904"/>
      <c r="U686" s="213"/>
      <c r="V686" s="213"/>
      <c r="W686" s="213"/>
      <c r="X686" s="905"/>
      <c r="Y686" s="874"/>
      <c r="Z686" s="906"/>
      <c r="AA686" s="876"/>
      <c r="AB686" s="877"/>
      <c r="AC686" s="877"/>
      <c r="AD686" s="907"/>
      <c r="AE686" s="907"/>
      <c r="AF686" s="908"/>
      <c r="AG686" s="908"/>
      <c r="AH686" s="221"/>
      <c r="AI686" s="213"/>
      <c r="AJ686" s="213"/>
      <c r="AK686" s="213"/>
      <c r="AL686" s="909"/>
      <c r="AM686" s="910"/>
      <c r="AN686" s="910"/>
      <c r="AO686" s="910"/>
      <c r="AP686" s="911"/>
      <c r="AQ686" s="903"/>
      <c r="AR686" s="912"/>
      <c r="AS686" s="913"/>
      <c r="AT686" s="914"/>
      <c r="AU686" s="910"/>
      <c r="AV686" s="915"/>
      <c r="AW686" s="911"/>
      <c r="AX686" s="911"/>
      <c r="AY686" s="916"/>
      <c r="AZ686" s="886"/>
      <c r="BA686" s="917"/>
      <c r="BB686" s="16"/>
      <c r="BC686" s="16"/>
      <c r="BD686" s="16"/>
      <c r="BE686" s="16"/>
      <c r="BF686" s="16"/>
      <c r="BG686" s="903"/>
      <c r="BH686" s="912"/>
      <c r="BI686" s="915"/>
      <c r="BJ686" s="16"/>
      <c r="BK686" s="16"/>
      <c r="BL686" s="16"/>
      <c r="BM686" s="16"/>
      <c r="BN686" s="915"/>
      <c r="BO686" s="16"/>
      <c r="BP686" s="918"/>
      <c r="BQ686" s="919"/>
      <c r="BR686" s="919"/>
      <c r="BS686" s="919"/>
      <c r="BT686" s="919"/>
      <c r="BU686" s="919"/>
      <c r="BV686" s="919"/>
      <c r="BW686" s="919"/>
      <c r="BX686" s="919"/>
      <c r="BY686" s="919"/>
      <c r="BZ686" s="919"/>
      <c r="CA686" s="919"/>
      <c r="CB686" s="919"/>
      <c r="CC686" s="919"/>
      <c r="CD686" s="919"/>
      <c r="CE686" s="920"/>
      <c r="CF686" s="921"/>
      <c r="CG686" s="922"/>
      <c r="CH686" s="923"/>
      <c r="CI686" s="924"/>
      <c r="CJ686" s="925"/>
      <c r="CK686" s="912"/>
      <c r="CL686" s="915"/>
      <c r="CM686" s="926"/>
      <c r="CN686" s="162"/>
      <c r="CO686" s="162"/>
      <c r="CP686" s="927"/>
      <c r="CQ686" s="928"/>
      <c r="CR686" s="162"/>
      <c r="CS686" s="162"/>
    </row>
    <row r="687" spans="1:97">
      <c r="A687" s="15"/>
      <c r="B687" s="902"/>
      <c r="C687" s="865"/>
      <c r="D687" s="903"/>
      <c r="E687" s="800"/>
      <c r="F687" s="868"/>
      <c r="G687" s="869"/>
      <c r="H687" s="903"/>
      <c r="I687" s="868"/>
      <c r="J687" s="868"/>
      <c r="K687" s="868"/>
      <c r="L687" s="868"/>
      <c r="M687" s="868"/>
      <c r="N687" s="868"/>
      <c r="O687" s="235"/>
      <c r="P687" s="213"/>
      <c r="Q687" s="903"/>
      <c r="R687" s="213"/>
      <c r="S687" s="235"/>
      <c r="T687" s="904"/>
      <c r="U687" s="213"/>
      <c r="V687" s="213"/>
      <c r="W687" s="213"/>
      <c r="X687" s="905"/>
      <c r="Y687" s="874"/>
      <c r="Z687" s="906"/>
      <c r="AA687" s="876"/>
      <c r="AB687" s="877"/>
      <c r="AC687" s="877"/>
      <c r="AD687" s="907"/>
      <c r="AE687" s="907"/>
      <c r="AF687" s="908"/>
      <c r="AG687" s="908"/>
      <c r="AH687" s="221"/>
      <c r="AI687" s="213"/>
      <c r="AJ687" s="213"/>
      <c r="AK687" s="213"/>
      <c r="AL687" s="909"/>
      <c r="AM687" s="910"/>
      <c r="AN687" s="910"/>
      <c r="AO687" s="910"/>
      <c r="AP687" s="911"/>
      <c r="AQ687" s="903"/>
      <c r="AR687" s="912"/>
      <c r="AS687" s="913"/>
      <c r="AT687" s="914"/>
      <c r="AU687" s="910"/>
      <c r="AV687" s="915"/>
      <c r="AW687" s="911"/>
      <c r="AX687" s="911"/>
      <c r="AY687" s="916"/>
      <c r="AZ687" s="886"/>
      <c r="BA687" s="917"/>
      <c r="BB687" s="16"/>
      <c r="BC687" s="16"/>
      <c r="BD687" s="16"/>
      <c r="BE687" s="16"/>
      <c r="BF687" s="16"/>
      <c r="BG687" s="903"/>
      <c r="BH687" s="912"/>
      <c r="BI687" s="915"/>
      <c r="BJ687" s="16"/>
      <c r="BK687" s="16"/>
      <c r="BL687" s="16"/>
      <c r="BM687" s="16"/>
      <c r="BN687" s="915"/>
      <c r="BO687" s="16"/>
      <c r="BP687" s="918"/>
      <c r="BQ687" s="919"/>
      <c r="BR687" s="919"/>
      <c r="BS687" s="919"/>
      <c r="BT687" s="919"/>
      <c r="BU687" s="919"/>
      <c r="BV687" s="919"/>
      <c r="BW687" s="919"/>
      <c r="BX687" s="919"/>
      <c r="BY687" s="919"/>
      <c r="BZ687" s="919"/>
      <c r="CA687" s="919"/>
      <c r="CB687" s="919"/>
      <c r="CC687" s="919"/>
      <c r="CD687" s="919"/>
      <c r="CE687" s="920"/>
      <c r="CF687" s="921"/>
      <c r="CG687" s="922"/>
      <c r="CH687" s="923"/>
      <c r="CI687" s="924"/>
      <c r="CJ687" s="925"/>
      <c r="CK687" s="912"/>
      <c r="CL687" s="915"/>
      <c r="CM687" s="926"/>
      <c r="CN687" s="162"/>
      <c r="CO687" s="162"/>
      <c r="CP687" s="927"/>
      <c r="CQ687" s="928"/>
      <c r="CR687" s="162"/>
      <c r="CS687" s="162"/>
    </row>
    <row r="688" spans="1:97">
      <c r="A688" s="15"/>
      <c r="B688" s="902"/>
      <c r="C688" s="865"/>
      <c r="D688" s="903"/>
      <c r="E688" s="800"/>
      <c r="F688" s="868"/>
      <c r="G688" s="869"/>
      <c r="H688" s="903"/>
      <c r="I688" s="868"/>
      <c r="J688" s="868"/>
      <c r="K688" s="868"/>
      <c r="L688" s="868"/>
      <c r="M688" s="868"/>
      <c r="N688" s="868"/>
      <c r="O688" s="235"/>
      <c r="P688" s="213"/>
      <c r="Q688" s="903"/>
      <c r="R688" s="213"/>
      <c r="S688" s="235"/>
      <c r="T688" s="904"/>
      <c r="U688" s="213"/>
      <c r="V688" s="213"/>
      <c r="W688" s="213"/>
      <c r="X688" s="905"/>
      <c r="Y688" s="874"/>
      <c r="Z688" s="906"/>
      <c r="AA688" s="876"/>
      <c r="AB688" s="877"/>
      <c r="AC688" s="877"/>
      <c r="AD688" s="907"/>
      <c r="AE688" s="907"/>
      <c r="AF688" s="908"/>
      <c r="AG688" s="908"/>
      <c r="AH688" s="221"/>
      <c r="AI688" s="213"/>
      <c r="AJ688" s="213"/>
      <c r="AK688" s="213"/>
      <c r="AL688" s="909"/>
      <c r="AM688" s="910"/>
      <c r="AN688" s="910"/>
      <c r="AO688" s="910"/>
      <c r="AP688" s="911"/>
      <c r="AQ688" s="903"/>
      <c r="AR688" s="912"/>
      <c r="AS688" s="913"/>
      <c r="AT688" s="914"/>
      <c r="AU688" s="910"/>
      <c r="AV688" s="915"/>
      <c r="AW688" s="911"/>
      <c r="AX688" s="911"/>
      <c r="AY688" s="916"/>
      <c r="AZ688" s="886"/>
      <c r="BA688" s="917"/>
      <c r="BB688" s="16"/>
      <c r="BC688" s="16"/>
      <c r="BD688" s="16"/>
      <c r="BE688" s="16"/>
      <c r="BF688" s="16"/>
      <c r="BG688" s="903"/>
      <c r="BH688" s="912"/>
      <c r="BI688" s="915"/>
      <c r="BJ688" s="16"/>
      <c r="BK688" s="16"/>
      <c r="BL688" s="16"/>
      <c r="BM688" s="16"/>
      <c r="BN688" s="915"/>
      <c r="BO688" s="16"/>
      <c r="BP688" s="918"/>
      <c r="BQ688" s="919"/>
      <c r="BR688" s="919"/>
      <c r="BS688" s="919"/>
      <c r="BT688" s="919"/>
      <c r="BU688" s="919"/>
      <c r="BV688" s="919"/>
      <c r="BW688" s="919"/>
      <c r="BX688" s="919"/>
      <c r="BY688" s="919"/>
      <c r="BZ688" s="919"/>
      <c r="CA688" s="919"/>
      <c r="CB688" s="919"/>
      <c r="CC688" s="919"/>
      <c r="CD688" s="919"/>
      <c r="CE688" s="920"/>
      <c r="CF688" s="921"/>
      <c r="CG688" s="922"/>
      <c r="CH688" s="923"/>
      <c r="CI688" s="924"/>
      <c r="CJ688" s="925"/>
      <c r="CK688" s="912"/>
      <c r="CL688" s="915"/>
      <c r="CM688" s="926"/>
      <c r="CN688" s="162"/>
      <c r="CO688" s="162"/>
      <c r="CP688" s="927"/>
      <c r="CQ688" s="928"/>
      <c r="CR688" s="162"/>
      <c r="CS688" s="162"/>
    </row>
    <row r="689" spans="1:97">
      <c r="A689" s="15"/>
      <c r="B689" s="902"/>
      <c r="C689" s="865"/>
      <c r="D689" s="903"/>
      <c r="E689" s="800"/>
      <c r="F689" s="868"/>
      <c r="G689" s="869"/>
      <c r="H689" s="903"/>
      <c r="I689" s="868"/>
      <c r="J689" s="868"/>
      <c r="K689" s="868"/>
      <c r="L689" s="868"/>
      <c r="M689" s="868"/>
      <c r="N689" s="868"/>
      <c r="O689" s="235"/>
      <c r="P689" s="213"/>
      <c r="Q689" s="903"/>
      <c r="R689" s="213"/>
      <c r="S689" s="235"/>
      <c r="T689" s="904"/>
      <c r="U689" s="213"/>
      <c r="V689" s="213"/>
      <c r="W689" s="213"/>
      <c r="X689" s="905"/>
      <c r="Y689" s="874"/>
      <c r="Z689" s="906"/>
      <c r="AA689" s="876"/>
      <c r="AB689" s="877"/>
      <c r="AC689" s="877"/>
      <c r="AD689" s="907"/>
      <c r="AE689" s="907"/>
      <c r="AF689" s="908"/>
      <c r="AG689" s="908"/>
      <c r="AH689" s="221"/>
      <c r="AI689" s="213"/>
      <c r="AJ689" s="213"/>
      <c r="AK689" s="213"/>
      <c r="AL689" s="909"/>
      <c r="AM689" s="910"/>
      <c r="AN689" s="910"/>
      <c r="AO689" s="910"/>
      <c r="AP689" s="911"/>
      <c r="AQ689" s="903"/>
      <c r="AR689" s="912"/>
      <c r="AS689" s="913"/>
      <c r="AT689" s="914"/>
      <c r="AU689" s="910"/>
      <c r="AV689" s="915"/>
      <c r="AW689" s="911"/>
      <c r="AX689" s="911"/>
      <c r="AY689" s="916"/>
      <c r="AZ689" s="886"/>
      <c r="BA689" s="917"/>
      <c r="BB689" s="16"/>
      <c r="BC689" s="16"/>
      <c r="BD689" s="16"/>
      <c r="BE689" s="16"/>
      <c r="BF689" s="16"/>
      <c r="BG689" s="903"/>
      <c r="BH689" s="912"/>
      <c r="BI689" s="915"/>
      <c r="BJ689" s="16"/>
      <c r="BK689" s="16"/>
      <c r="BL689" s="16"/>
      <c r="BM689" s="16"/>
      <c r="BN689" s="915"/>
      <c r="BO689" s="16"/>
      <c r="BP689" s="918"/>
      <c r="BQ689" s="919"/>
      <c r="BR689" s="919"/>
      <c r="BS689" s="919"/>
      <c r="BT689" s="919"/>
      <c r="BU689" s="919"/>
      <c r="BV689" s="919"/>
      <c r="BW689" s="919"/>
      <c r="BX689" s="919"/>
      <c r="BY689" s="919"/>
      <c r="BZ689" s="919"/>
      <c r="CA689" s="919"/>
      <c r="CB689" s="919"/>
      <c r="CC689" s="919"/>
      <c r="CD689" s="919"/>
      <c r="CE689" s="920"/>
      <c r="CF689" s="921"/>
      <c r="CG689" s="922"/>
      <c r="CH689" s="923"/>
      <c r="CI689" s="924"/>
      <c r="CJ689" s="925"/>
      <c r="CK689" s="912"/>
      <c r="CL689" s="915"/>
      <c r="CM689" s="926"/>
      <c r="CN689" s="162"/>
      <c r="CO689" s="162"/>
      <c r="CP689" s="927"/>
      <c r="CQ689" s="928"/>
      <c r="CR689" s="162"/>
      <c r="CS689" s="162"/>
    </row>
    <row r="690" spans="1:97">
      <c r="A690" s="15"/>
      <c r="B690" s="902"/>
      <c r="C690" s="865"/>
      <c r="D690" s="903"/>
      <c r="E690" s="800"/>
      <c r="F690" s="868"/>
      <c r="G690" s="869"/>
      <c r="H690" s="903"/>
      <c r="I690" s="868"/>
      <c r="J690" s="868"/>
      <c r="K690" s="868"/>
      <c r="L690" s="868"/>
      <c r="M690" s="868"/>
      <c r="N690" s="868"/>
      <c r="O690" s="235"/>
      <c r="P690" s="213"/>
      <c r="Q690" s="903"/>
      <c r="R690" s="213"/>
      <c r="S690" s="235"/>
      <c r="T690" s="904"/>
      <c r="U690" s="213"/>
      <c r="V690" s="213"/>
      <c r="W690" s="213"/>
      <c r="X690" s="905"/>
      <c r="Y690" s="874"/>
      <c r="Z690" s="906"/>
      <c r="AA690" s="876"/>
      <c r="AB690" s="877"/>
      <c r="AC690" s="877"/>
      <c r="AD690" s="907"/>
      <c r="AE690" s="907"/>
      <c r="AF690" s="908"/>
      <c r="AG690" s="908"/>
      <c r="AH690" s="221"/>
      <c r="AI690" s="213"/>
      <c r="AJ690" s="213"/>
      <c r="AK690" s="213"/>
      <c r="AL690" s="909"/>
      <c r="AM690" s="910"/>
      <c r="AN690" s="910"/>
      <c r="AO690" s="910"/>
      <c r="AP690" s="911"/>
      <c r="AQ690" s="903"/>
      <c r="AR690" s="912"/>
      <c r="AS690" s="913"/>
      <c r="AT690" s="914"/>
      <c r="AU690" s="910"/>
      <c r="AV690" s="915"/>
      <c r="AW690" s="911"/>
      <c r="AX690" s="911"/>
      <c r="AY690" s="916"/>
      <c r="AZ690" s="886"/>
      <c r="BA690" s="917"/>
      <c r="BB690" s="16"/>
      <c r="BC690" s="16"/>
      <c r="BD690" s="16"/>
      <c r="BE690" s="16"/>
      <c r="BF690" s="16"/>
      <c r="BG690" s="903"/>
      <c r="BH690" s="912"/>
      <c r="BI690" s="915"/>
      <c r="BJ690" s="16"/>
      <c r="BK690" s="16"/>
      <c r="BL690" s="16"/>
      <c r="BM690" s="16"/>
      <c r="BN690" s="915"/>
      <c r="BO690" s="16"/>
      <c r="BP690" s="918"/>
      <c r="BQ690" s="919"/>
      <c r="BR690" s="919"/>
      <c r="BS690" s="919"/>
      <c r="BT690" s="919"/>
      <c r="BU690" s="919"/>
      <c r="BV690" s="919"/>
      <c r="BW690" s="919"/>
      <c r="BX690" s="919"/>
      <c r="BY690" s="919"/>
      <c r="BZ690" s="919"/>
      <c r="CA690" s="919"/>
      <c r="CB690" s="919"/>
      <c r="CC690" s="919"/>
      <c r="CD690" s="919"/>
      <c r="CE690" s="920"/>
      <c r="CF690" s="921"/>
      <c r="CG690" s="922"/>
      <c r="CH690" s="923"/>
      <c r="CI690" s="924"/>
      <c r="CJ690" s="925"/>
      <c r="CK690" s="912"/>
      <c r="CL690" s="915"/>
      <c r="CM690" s="926"/>
      <c r="CN690" s="162"/>
      <c r="CO690" s="162"/>
      <c r="CP690" s="927"/>
      <c r="CQ690" s="928"/>
      <c r="CR690" s="162"/>
      <c r="CS690" s="162"/>
    </row>
    <row r="691" spans="1:97">
      <c r="A691" s="15"/>
      <c r="B691" s="902"/>
      <c r="C691" s="865"/>
      <c r="D691" s="903"/>
      <c r="E691" s="800"/>
      <c r="F691" s="868"/>
      <c r="G691" s="869"/>
      <c r="H691" s="903"/>
      <c r="I691" s="868"/>
      <c r="J691" s="868"/>
      <c r="K691" s="868"/>
      <c r="L691" s="868"/>
      <c r="M691" s="868"/>
      <c r="N691" s="868"/>
      <c r="O691" s="235"/>
      <c r="P691" s="213"/>
      <c r="Q691" s="903"/>
      <c r="R691" s="213"/>
      <c r="S691" s="235"/>
      <c r="T691" s="904"/>
      <c r="U691" s="213"/>
      <c r="V691" s="213"/>
      <c r="W691" s="213"/>
      <c r="X691" s="905"/>
      <c r="Y691" s="874"/>
      <c r="Z691" s="906"/>
      <c r="AA691" s="876"/>
      <c r="AB691" s="877"/>
      <c r="AC691" s="877"/>
      <c r="AD691" s="907"/>
      <c r="AE691" s="907"/>
      <c r="AF691" s="908"/>
      <c r="AG691" s="908"/>
      <c r="AH691" s="221"/>
      <c r="AI691" s="213"/>
      <c r="AJ691" s="213"/>
      <c r="AK691" s="213"/>
      <c r="AL691" s="909"/>
      <c r="AM691" s="910"/>
      <c r="AN691" s="910"/>
      <c r="AO691" s="910"/>
      <c r="AP691" s="911"/>
      <c r="AQ691" s="903"/>
      <c r="AR691" s="912"/>
      <c r="AS691" s="913"/>
      <c r="AT691" s="914"/>
      <c r="AU691" s="910"/>
      <c r="AV691" s="915"/>
      <c r="AW691" s="911"/>
      <c r="AX691" s="911"/>
      <c r="AY691" s="916"/>
      <c r="AZ691" s="886"/>
      <c r="BA691" s="917"/>
      <c r="BB691" s="16"/>
      <c r="BC691" s="16"/>
      <c r="BD691" s="16"/>
      <c r="BE691" s="16"/>
      <c r="BF691" s="16"/>
      <c r="BG691" s="903"/>
      <c r="BH691" s="912"/>
      <c r="BI691" s="915"/>
      <c r="BJ691" s="16"/>
      <c r="BK691" s="16"/>
      <c r="BL691" s="16"/>
      <c r="BM691" s="16"/>
      <c r="BN691" s="915"/>
      <c r="BO691" s="16"/>
      <c r="BP691" s="918"/>
      <c r="BQ691" s="919"/>
      <c r="BR691" s="919"/>
      <c r="BS691" s="919"/>
      <c r="BT691" s="919"/>
      <c r="BU691" s="919"/>
      <c r="BV691" s="919"/>
      <c r="BW691" s="919"/>
      <c r="BX691" s="919"/>
      <c r="BY691" s="919"/>
      <c r="BZ691" s="919"/>
      <c r="CA691" s="919"/>
      <c r="CB691" s="919"/>
      <c r="CC691" s="919"/>
      <c r="CD691" s="919"/>
      <c r="CE691" s="920"/>
      <c r="CF691" s="921"/>
      <c r="CG691" s="922"/>
      <c r="CH691" s="923"/>
      <c r="CI691" s="924"/>
      <c r="CJ691" s="925"/>
      <c r="CK691" s="912"/>
      <c r="CL691" s="915"/>
      <c r="CM691" s="926"/>
      <c r="CN691" s="162"/>
      <c r="CO691" s="162"/>
      <c r="CP691" s="927"/>
      <c r="CQ691" s="928"/>
      <c r="CR691" s="162"/>
      <c r="CS691" s="162"/>
    </row>
    <row r="692" spans="1:97">
      <c r="A692" s="15"/>
      <c r="B692" s="902"/>
      <c r="C692" s="865"/>
      <c r="D692" s="903"/>
      <c r="E692" s="800"/>
      <c r="F692" s="868"/>
      <c r="G692" s="869"/>
      <c r="H692" s="903"/>
      <c r="I692" s="868"/>
      <c r="J692" s="868"/>
      <c r="K692" s="868"/>
      <c r="L692" s="868"/>
      <c r="M692" s="868"/>
      <c r="N692" s="868"/>
      <c r="O692" s="235"/>
      <c r="P692" s="213"/>
      <c r="Q692" s="903"/>
      <c r="R692" s="213"/>
      <c r="S692" s="235"/>
      <c r="T692" s="904"/>
      <c r="U692" s="213"/>
      <c r="V692" s="213"/>
      <c r="W692" s="213"/>
      <c r="X692" s="905"/>
      <c r="Y692" s="874"/>
      <c r="Z692" s="906"/>
      <c r="AA692" s="876"/>
      <c r="AB692" s="877"/>
      <c r="AC692" s="877"/>
      <c r="AD692" s="907"/>
      <c r="AE692" s="907"/>
      <c r="AF692" s="908"/>
      <c r="AG692" s="908"/>
      <c r="AH692" s="221"/>
      <c r="AI692" s="213"/>
      <c r="AJ692" s="213"/>
      <c r="AK692" s="213"/>
      <c r="AL692" s="909"/>
      <c r="AM692" s="910"/>
      <c r="AN692" s="910"/>
      <c r="AO692" s="910"/>
      <c r="AP692" s="911"/>
      <c r="AQ692" s="903"/>
      <c r="AR692" s="912"/>
      <c r="AS692" s="913"/>
      <c r="AT692" s="914"/>
      <c r="AU692" s="910"/>
      <c r="AV692" s="915"/>
      <c r="AW692" s="911"/>
      <c r="AX692" s="911"/>
      <c r="AY692" s="916"/>
      <c r="AZ692" s="886"/>
      <c r="BA692" s="917"/>
      <c r="BB692" s="16"/>
      <c r="BC692" s="16"/>
      <c r="BD692" s="16"/>
      <c r="BE692" s="16"/>
      <c r="BF692" s="16"/>
      <c r="BG692" s="903"/>
      <c r="BH692" s="912"/>
      <c r="BI692" s="915"/>
      <c r="BJ692" s="16"/>
      <c r="BK692" s="16"/>
      <c r="BL692" s="16"/>
      <c r="BM692" s="16"/>
      <c r="BN692" s="915"/>
      <c r="BO692" s="16"/>
      <c r="BP692" s="918"/>
      <c r="BQ692" s="919"/>
      <c r="BR692" s="919"/>
      <c r="BS692" s="919"/>
      <c r="BT692" s="919"/>
      <c r="BU692" s="919"/>
      <c r="BV692" s="919"/>
      <c r="BW692" s="919"/>
      <c r="BX692" s="919"/>
      <c r="BY692" s="919"/>
      <c r="BZ692" s="919"/>
      <c r="CA692" s="919"/>
      <c r="CB692" s="919"/>
      <c r="CC692" s="919"/>
      <c r="CD692" s="919"/>
      <c r="CE692" s="920"/>
      <c r="CF692" s="921"/>
      <c r="CG692" s="922"/>
      <c r="CH692" s="923"/>
      <c r="CI692" s="924"/>
      <c r="CJ692" s="925"/>
      <c r="CK692" s="912"/>
      <c r="CL692" s="915"/>
      <c r="CM692" s="926"/>
      <c r="CN692" s="162"/>
      <c r="CO692" s="162"/>
      <c r="CP692" s="927"/>
      <c r="CQ692" s="928"/>
      <c r="CR692" s="162"/>
      <c r="CS692" s="162"/>
    </row>
    <row r="693" spans="1:97">
      <c r="A693" s="15"/>
      <c r="B693" s="902"/>
      <c r="C693" s="865"/>
      <c r="D693" s="903"/>
      <c r="E693" s="800"/>
      <c r="F693" s="868"/>
      <c r="G693" s="869"/>
      <c r="H693" s="903"/>
      <c r="I693" s="868"/>
      <c r="J693" s="868"/>
      <c r="K693" s="868"/>
      <c r="L693" s="868"/>
      <c r="M693" s="868"/>
      <c r="N693" s="868"/>
      <c r="O693" s="235"/>
      <c r="P693" s="213"/>
      <c r="Q693" s="903"/>
      <c r="R693" s="213"/>
      <c r="S693" s="235"/>
      <c r="T693" s="904"/>
      <c r="U693" s="213"/>
      <c r="V693" s="213"/>
      <c r="W693" s="213"/>
      <c r="X693" s="905"/>
      <c r="Y693" s="874"/>
      <c r="Z693" s="906"/>
      <c r="AA693" s="876"/>
      <c r="AB693" s="877"/>
      <c r="AC693" s="877"/>
      <c r="AD693" s="907"/>
      <c r="AE693" s="907"/>
      <c r="AF693" s="908"/>
      <c r="AG693" s="908"/>
      <c r="AH693" s="221"/>
      <c r="AI693" s="213"/>
      <c r="AJ693" s="213"/>
      <c r="AK693" s="213"/>
      <c r="AL693" s="909"/>
      <c r="AM693" s="910"/>
      <c r="AN693" s="910"/>
      <c r="AO693" s="910"/>
      <c r="AP693" s="911"/>
      <c r="AQ693" s="903"/>
      <c r="AR693" s="912"/>
      <c r="AS693" s="913"/>
      <c r="AT693" s="914"/>
      <c r="AU693" s="910"/>
      <c r="AV693" s="915"/>
      <c r="AW693" s="911"/>
      <c r="AX693" s="911"/>
      <c r="AY693" s="916"/>
      <c r="AZ693" s="886"/>
      <c r="BA693" s="917"/>
      <c r="BB693" s="16"/>
      <c r="BC693" s="16"/>
      <c r="BD693" s="16"/>
      <c r="BE693" s="16"/>
      <c r="BF693" s="16"/>
      <c r="BG693" s="903"/>
      <c r="BH693" s="912"/>
      <c r="BI693" s="915"/>
      <c r="BJ693" s="16"/>
      <c r="BK693" s="16"/>
      <c r="BL693" s="16"/>
      <c r="BM693" s="16"/>
      <c r="BN693" s="915"/>
      <c r="BO693" s="16"/>
      <c r="BP693" s="918"/>
      <c r="BQ693" s="919"/>
      <c r="BR693" s="919"/>
      <c r="BS693" s="919"/>
      <c r="BT693" s="919"/>
      <c r="BU693" s="919"/>
      <c r="BV693" s="919"/>
      <c r="BW693" s="919"/>
      <c r="BX693" s="919"/>
      <c r="BY693" s="919"/>
      <c r="BZ693" s="919"/>
      <c r="CA693" s="919"/>
      <c r="CB693" s="919"/>
      <c r="CC693" s="919"/>
      <c r="CD693" s="919"/>
      <c r="CE693" s="920"/>
      <c r="CF693" s="921"/>
      <c r="CG693" s="922"/>
      <c r="CH693" s="923"/>
      <c r="CI693" s="924"/>
      <c r="CJ693" s="925"/>
      <c r="CK693" s="912"/>
      <c r="CL693" s="915"/>
      <c r="CM693" s="926"/>
      <c r="CN693" s="162"/>
      <c r="CO693" s="162"/>
      <c r="CP693" s="927"/>
      <c r="CQ693" s="928"/>
      <c r="CR693" s="162"/>
      <c r="CS693" s="162"/>
    </row>
    <row r="694" spans="1:97">
      <c r="A694" s="15"/>
      <c r="B694" s="902"/>
      <c r="C694" s="865"/>
      <c r="D694" s="903"/>
      <c r="E694" s="800"/>
      <c r="F694" s="868"/>
      <c r="G694" s="869"/>
      <c r="H694" s="903"/>
      <c r="I694" s="868"/>
      <c r="J694" s="868"/>
      <c r="K694" s="868"/>
      <c r="L694" s="868"/>
      <c r="M694" s="868"/>
      <c r="N694" s="868"/>
      <c r="O694" s="235"/>
      <c r="P694" s="213"/>
      <c r="Q694" s="903"/>
      <c r="R694" s="213"/>
      <c r="S694" s="235"/>
      <c r="T694" s="904"/>
      <c r="U694" s="213"/>
      <c r="V694" s="213"/>
      <c r="W694" s="213"/>
      <c r="X694" s="905"/>
      <c r="Y694" s="874"/>
      <c r="Z694" s="906"/>
      <c r="AA694" s="876"/>
      <c r="AB694" s="877"/>
      <c r="AC694" s="877"/>
      <c r="AD694" s="907"/>
      <c r="AE694" s="907"/>
      <c r="AF694" s="908"/>
      <c r="AG694" s="908"/>
      <c r="AH694" s="221"/>
      <c r="AI694" s="213"/>
      <c r="AJ694" s="213"/>
      <c r="AK694" s="213"/>
      <c r="AL694" s="909"/>
      <c r="AM694" s="910"/>
      <c r="AN694" s="910"/>
      <c r="AO694" s="910"/>
      <c r="AP694" s="911"/>
      <c r="AQ694" s="903"/>
      <c r="AR694" s="912"/>
      <c r="AS694" s="913"/>
      <c r="AT694" s="914"/>
      <c r="AU694" s="910"/>
      <c r="AV694" s="915"/>
      <c r="AW694" s="911"/>
      <c r="AX694" s="911"/>
      <c r="AY694" s="916"/>
      <c r="AZ694" s="886"/>
      <c r="BA694" s="917"/>
      <c r="BB694" s="16"/>
      <c r="BC694" s="16"/>
      <c r="BD694" s="16"/>
      <c r="BE694" s="16"/>
      <c r="BF694" s="16"/>
      <c r="BG694" s="903"/>
      <c r="BH694" s="912"/>
      <c r="BI694" s="915"/>
      <c r="BJ694" s="16"/>
      <c r="BK694" s="16"/>
      <c r="BL694" s="16"/>
      <c r="BM694" s="16"/>
      <c r="BN694" s="915"/>
      <c r="BO694" s="16"/>
      <c r="BP694" s="918"/>
      <c r="BQ694" s="919"/>
      <c r="BR694" s="919"/>
      <c r="BS694" s="919"/>
      <c r="BT694" s="919"/>
      <c r="BU694" s="919"/>
      <c r="BV694" s="919"/>
      <c r="BW694" s="919"/>
      <c r="BX694" s="919"/>
      <c r="BY694" s="919"/>
      <c r="BZ694" s="919"/>
      <c r="CA694" s="919"/>
      <c r="CB694" s="919"/>
      <c r="CC694" s="919"/>
      <c r="CD694" s="919"/>
      <c r="CE694" s="920"/>
      <c r="CF694" s="921"/>
      <c r="CG694" s="922"/>
      <c r="CH694" s="923"/>
      <c r="CI694" s="924"/>
      <c r="CJ694" s="925"/>
      <c r="CK694" s="912"/>
      <c r="CL694" s="915"/>
      <c r="CM694" s="926"/>
      <c r="CN694" s="162"/>
      <c r="CO694" s="162"/>
      <c r="CP694" s="927"/>
      <c r="CQ694" s="928"/>
      <c r="CR694" s="162"/>
      <c r="CS694" s="162"/>
    </row>
    <row r="695" spans="1:97">
      <c r="A695" s="15"/>
      <c r="B695" s="902"/>
      <c r="C695" s="865"/>
      <c r="D695" s="903"/>
      <c r="E695" s="800"/>
      <c r="F695" s="868"/>
      <c r="G695" s="869"/>
      <c r="H695" s="903"/>
      <c r="I695" s="868"/>
      <c r="J695" s="868"/>
      <c r="K695" s="868"/>
      <c r="L695" s="868"/>
      <c r="M695" s="868"/>
      <c r="N695" s="868"/>
      <c r="O695" s="235"/>
      <c r="P695" s="213"/>
      <c r="Q695" s="903"/>
      <c r="R695" s="213"/>
      <c r="S695" s="235"/>
      <c r="T695" s="904"/>
      <c r="U695" s="213"/>
      <c r="V695" s="213"/>
      <c r="W695" s="213"/>
      <c r="X695" s="905"/>
      <c r="Y695" s="874"/>
      <c r="Z695" s="906"/>
      <c r="AA695" s="876"/>
      <c r="AB695" s="877"/>
      <c r="AC695" s="877"/>
      <c r="AD695" s="907"/>
      <c r="AE695" s="907"/>
      <c r="AF695" s="908"/>
      <c r="AG695" s="908"/>
      <c r="AH695" s="221"/>
      <c r="AI695" s="213"/>
      <c r="AJ695" s="213"/>
      <c r="AK695" s="213"/>
      <c r="AL695" s="909"/>
      <c r="AM695" s="910"/>
      <c r="AN695" s="910"/>
      <c r="AO695" s="910"/>
      <c r="AP695" s="911"/>
      <c r="AQ695" s="903"/>
      <c r="AR695" s="912"/>
      <c r="AS695" s="913"/>
      <c r="AT695" s="914"/>
      <c r="AU695" s="910"/>
      <c r="AV695" s="915"/>
      <c r="AW695" s="911"/>
      <c r="AX695" s="911"/>
      <c r="AY695" s="916"/>
      <c r="AZ695" s="886"/>
      <c r="BA695" s="917"/>
      <c r="BB695" s="16"/>
      <c r="BC695" s="16"/>
      <c r="BD695" s="16"/>
      <c r="BE695" s="16"/>
      <c r="BF695" s="16"/>
      <c r="BG695" s="903"/>
      <c r="BH695" s="912"/>
      <c r="BI695" s="915"/>
      <c r="BJ695" s="16"/>
      <c r="BK695" s="16"/>
      <c r="BL695" s="16"/>
      <c r="BM695" s="16"/>
      <c r="BN695" s="915"/>
      <c r="BO695" s="16"/>
      <c r="BP695" s="918"/>
      <c r="BQ695" s="919"/>
      <c r="BR695" s="919"/>
      <c r="BS695" s="919"/>
      <c r="BT695" s="919"/>
      <c r="BU695" s="919"/>
      <c r="BV695" s="919"/>
      <c r="BW695" s="919"/>
      <c r="BX695" s="919"/>
      <c r="BY695" s="919"/>
      <c r="BZ695" s="919"/>
      <c r="CA695" s="919"/>
      <c r="CB695" s="919"/>
      <c r="CC695" s="919"/>
      <c r="CD695" s="919"/>
      <c r="CE695" s="920"/>
      <c r="CF695" s="921"/>
      <c r="CG695" s="922"/>
      <c r="CH695" s="923"/>
      <c r="CI695" s="924"/>
      <c r="CJ695" s="925"/>
      <c r="CK695" s="912"/>
      <c r="CL695" s="915"/>
      <c r="CM695" s="926"/>
      <c r="CN695" s="162"/>
      <c r="CO695" s="162"/>
      <c r="CP695" s="927"/>
      <c r="CQ695" s="928"/>
      <c r="CR695" s="162"/>
      <c r="CS695" s="162"/>
    </row>
    <row r="696" spans="1:97">
      <c r="A696" s="15"/>
      <c r="B696" s="902"/>
      <c r="C696" s="865"/>
      <c r="D696" s="903"/>
      <c r="E696" s="800"/>
      <c r="F696" s="868"/>
      <c r="G696" s="869"/>
      <c r="H696" s="903"/>
      <c r="I696" s="868"/>
      <c r="J696" s="868"/>
      <c r="K696" s="868"/>
      <c r="L696" s="868"/>
      <c r="M696" s="868"/>
      <c r="N696" s="868"/>
      <c r="O696" s="235"/>
      <c r="P696" s="213"/>
      <c r="Q696" s="903"/>
      <c r="R696" s="213"/>
      <c r="S696" s="235"/>
      <c r="T696" s="904"/>
      <c r="U696" s="213"/>
      <c r="V696" s="213"/>
      <c r="W696" s="213"/>
      <c r="X696" s="905"/>
      <c r="Y696" s="874"/>
      <c r="Z696" s="906"/>
      <c r="AA696" s="876"/>
      <c r="AB696" s="877"/>
      <c r="AC696" s="877"/>
      <c r="AD696" s="907"/>
      <c r="AE696" s="907"/>
      <c r="AF696" s="908"/>
      <c r="AG696" s="908"/>
      <c r="AH696" s="221"/>
      <c r="AI696" s="213"/>
      <c r="AJ696" s="213"/>
      <c r="AK696" s="213"/>
      <c r="AL696" s="909"/>
      <c r="AM696" s="910"/>
      <c r="AN696" s="910"/>
      <c r="AO696" s="910"/>
      <c r="AP696" s="911"/>
      <c r="AQ696" s="903"/>
      <c r="AR696" s="912"/>
      <c r="AS696" s="913"/>
      <c r="AT696" s="914"/>
      <c r="AU696" s="910"/>
      <c r="AV696" s="915"/>
      <c r="AW696" s="911"/>
      <c r="AX696" s="911"/>
      <c r="AY696" s="916"/>
      <c r="AZ696" s="886"/>
      <c r="BA696" s="917"/>
      <c r="BB696" s="16"/>
      <c r="BC696" s="16"/>
      <c r="BD696" s="16"/>
      <c r="BE696" s="16"/>
      <c r="BF696" s="16"/>
      <c r="BG696" s="903"/>
      <c r="BH696" s="912"/>
      <c r="BI696" s="915"/>
      <c r="BJ696" s="16"/>
      <c r="BK696" s="16"/>
      <c r="BL696" s="16"/>
      <c r="BM696" s="16"/>
      <c r="BN696" s="915"/>
      <c r="BO696" s="16"/>
      <c r="BP696" s="918"/>
      <c r="BQ696" s="919"/>
      <c r="BR696" s="919"/>
      <c r="BS696" s="919"/>
      <c r="BT696" s="919"/>
      <c r="BU696" s="919"/>
      <c r="BV696" s="919"/>
      <c r="BW696" s="919"/>
      <c r="BX696" s="919"/>
      <c r="BY696" s="919"/>
      <c r="BZ696" s="919"/>
      <c r="CA696" s="919"/>
      <c r="CB696" s="919"/>
      <c r="CC696" s="919"/>
      <c r="CD696" s="919"/>
      <c r="CE696" s="920"/>
      <c r="CF696" s="921"/>
      <c r="CG696" s="922"/>
      <c r="CH696" s="923"/>
      <c r="CI696" s="924"/>
      <c r="CJ696" s="925"/>
      <c r="CK696" s="912"/>
      <c r="CL696" s="915"/>
      <c r="CM696" s="926"/>
      <c r="CN696" s="162"/>
      <c r="CO696" s="162"/>
      <c r="CP696" s="927"/>
      <c r="CQ696" s="928"/>
      <c r="CR696" s="162"/>
      <c r="CS696" s="162"/>
    </row>
    <row r="697" spans="1:97">
      <c r="A697" s="15"/>
      <c r="B697" s="902"/>
      <c r="C697" s="865"/>
      <c r="D697" s="903"/>
      <c r="E697" s="800"/>
      <c r="F697" s="868"/>
      <c r="G697" s="869"/>
      <c r="H697" s="903"/>
      <c r="I697" s="868"/>
      <c r="J697" s="868"/>
      <c r="K697" s="868"/>
      <c r="L697" s="868"/>
      <c r="M697" s="868"/>
      <c r="N697" s="868"/>
      <c r="O697" s="235"/>
      <c r="P697" s="213"/>
      <c r="Q697" s="903"/>
      <c r="R697" s="213"/>
      <c r="S697" s="235"/>
      <c r="T697" s="904"/>
      <c r="U697" s="213"/>
      <c r="V697" s="213"/>
      <c r="W697" s="213"/>
      <c r="X697" s="905"/>
      <c r="Y697" s="874"/>
      <c r="Z697" s="906"/>
      <c r="AA697" s="876"/>
      <c r="AB697" s="877"/>
      <c r="AC697" s="877"/>
      <c r="AD697" s="907"/>
      <c r="AE697" s="907"/>
      <c r="AF697" s="908"/>
      <c r="AG697" s="908"/>
      <c r="AH697" s="221"/>
      <c r="AI697" s="213"/>
      <c r="AJ697" s="213"/>
      <c r="AK697" s="213"/>
      <c r="AL697" s="909"/>
      <c r="AM697" s="910"/>
      <c r="AN697" s="910"/>
      <c r="AO697" s="910"/>
      <c r="AP697" s="911"/>
      <c r="AQ697" s="903"/>
      <c r="AR697" s="912"/>
      <c r="AS697" s="913"/>
      <c r="AT697" s="914"/>
      <c r="AU697" s="910"/>
      <c r="AV697" s="915"/>
      <c r="AW697" s="911"/>
      <c r="AX697" s="911"/>
      <c r="AY697" s="916"/>
      <c r="AZ697" s="886"/>
      <c r="BA697" s="917"/>
      <c r="BB697" s="16"/>
      <c r="BC697" s="16"/>
      <c r="BD697" s="16"/>
      <c r="BE697" s="16"/>
      <c r="BF697" s="16"/>
      <c r="BG697" s="903"/>
      <c r="BH697" s="912"/>
      <c r="BI697" s="915"/>
      <c r="BJ697" s="16"/>
      <c r="BK697" s="16"/>
      <c r="BL697" s="16"/>
      <c r="BM697" s="16"/>
      <c r="BN697" s="915"/>
      <c r="BO697" s="16"/>
      <c r="BP697" s="918"/>
      <c r="BQ697" s="919"/>
      <c r="BR697" s="919"/>
      <c r="BS697" s="919"/>
      <c r="BT697" s="919"/>
      <c r="BU697" s="919"/>
      <c r="BV697" s="919"/>
      <c r="BW697" s="919"/>
      <c r="BX697" s="919"/>
      <c r="BY697" s="919"/>
      <c r="BZ697" s="919"/>
      <c r="CA697" s="919"/>
      <c r="CB697" s="919"/>
      <c r="CC697" s="919"/>
      <c r="CD697" s="919"/>
      <c r="CE697" s="920"/>
      <c r="CF697" s="921"/>
      <c r="CG697" s="922"/>
      <c r="CH697" s="923"/>
      <c r="CI697" s="924"/>
      <c r="CJ697" s="925"/>
      <c r="CK697" s="912"/>
      <c r="CL697" s="915"/>
      <c r="CM697" s="926"/>
      <c r="CN697" s="162"/>
      <c r="CO697" s="162"/>
      <c r="CP697" s="927"/>
      <c r="CQ697" s="928"/>
      <c r="CR697" s="162"/>
      <c r="CS697" s="162"/>
    </row>
    <row r="698" spans="1:97">
      <c r="A698" s="15"/>
      <c r="B698" s="902"/>
      <c r="C698" s="865"/>
      <c r="D698" s="903"/>
      <c r="E698" s="800"/>
      <c r="F698" s="868"/>
      <c r="G698" s="869"/>
      <c r="H698" s="903"/>
      <c r="I698" s="868"/>
      <c r="J698" s="868"/>
      <c r="K698" s="868"/>
      <c r="L698" s="868"/>
      <c r="M698" s="868"/>
      <c r="N698" s="868"/>
      <c r="O698" s="235"/>
      <c r="P698" s="213"/>
      <c r="Q698" s="903"/>
      <c r="R698" s="213"/>
      <c r="S698" s="235"/>
      <c r="T698" s="904"/>
      <c r="U698" s="213"/>
      <c r="V698" s="213"/>
      <c r="W698" s="213"/>
      <c r="X698" s="905"/>
      <c r="Y698" s="874"/>
      <c r="Z698" s="906"/>
      <c r="AA698" s="876"/>
      <c r="AB698" s="877"/>
      <c r="AC698" s="877"/>
      <c r="AD698" s="907"/>
      <c r="AE698" s="907"/>
      <c r="AF698" s="908"/>
      <c r="AG698" s="908"/>
      <c r="AH698" s="221"/>
      <c r="AI698" s="213"/>
      <c r="AJ698" s="213"/>
      <c r="AK698" s="213"/>
      <c r="AL698" s="909"/>
      <c r="AM698" s="910"/>
      <c r="AN698" s="910"/>
      <c r="AO698" s="910"/>
      <c r="AP698" s="911"/>
      <c r="AQ698" s="903"/>
      <c r="AR698" s="912"/>
      <c r="AS698" s="913"/>
      <c r="AT698" s="914"/>
      <c r="AU698" s="910"/>
      <c r="AV698" s="915"/>
      <c r="AW698" s="911"/>
      <c r="AX698" s="911"/>
      <c r="AY698" s="916"/>
      <c r="AZ698" s="886"/>
      <c r="BA698" s="917"/>
      <c r="BB698" s="16"/>
      <c r="BC698" s="16"/>
      <c r="BD698" s="16"/>
      <c r="BE698" s="16"/>
      <c r="BF698" s="16"/>
      <c r="BG698" s="903"/>
      <c r="BH698" s="912"/>
      <c r="BI698" s="915"/>
      <c r="BJ698" s="16"/>
      <c r="BK698" s="16"/>
      <c r="BL698" s="16"/>
      <c r="BM698" s="16"/>
      <c r="BN698" s="915"/>
      <c r="BO698" s="16"/>
      <c r="BP698" s="918"/>
      <c r="BQ698" s="919"/>
      <c r="BR698" s="919"/>
      <c r="BS698" s="919"/>
      <c r="BT698" s="919"/>
      <c r="BU698" s="919"/>
      <c r="BV698" s="919"/>
      <c r="BW698" s="919"/>
      <c r="BX698" s="919"/>
      <c r="BY698" s="919"/>
      <c r="BZ698" s="919"/>
      <c r="CA698" s="919"/>
      <c r="CB698" s="919"/>
      <c r="CC698" s="919"/>
      <c r="CD698" s="919"/>
      <c r="CE698" s="920"/>
      <c r="CF698" s="921"/>
      <c r="CG698" s="922"/>
      <c r="CH698" s="923"/>
      <c r="CI698" s="924"/>
      <c r="CJ698" s="925"/>
      <c r="CK698" s="912"/>
      <c r="CL698" s="915"/>
      <c r="CM698" s="926"/>
      <c r="CN698" s="162"/>
      <c r="CO698" s="162"/>
      <c r="CP698" s="927"/>
      <c r="CQ698" s="928"/>
      <c r="CR698" s="162"/>
      <c r="CS698" s="162"/>
    </row>
    <row r="699" spans="1:97">
      <c r="A699" s="15"/>
      <c r="B699" s="902"/>
      <c r="C699" s="865"/>
      <c r="D699" s="903"/>
      <c r="E699" s="800"/>
      <c r="F699" s="868"/>
      <c r="G699" s="869"/>
      <c r="H699" s="903"/>
      <c r="I699" s="868"/>
      <c r="J699" s="868"/>
      <c r="K699" s="868"/>
      <c r="L699" s="868"/>
      <c r="M699" s="868"/>
      <c r="N699" s="868"/>
      <c r="O699" s="235"/>
      <c r="P699" s="213"/>
      <c r="Q699" s="903"/>
      <c r="R699" s="213"/>
      <c r="S699" s="235"/>
      <c r="T699" s="904"/>
      <c r="U699" s="213"/>
      <c r="V699" s="213"/>
      <c r="W699" s="213"/>
      <c r="X699" s="905"/>
      <c r="Y699" s="874"/>
      <c r="Z699" s="906"/>
      <c r="AA699" s="876"/>
      <c r="AB699" s="877"/>
      <c r="AC699" s="877"/>
      <c r="AD699" s="907"/>
      <c r="AE699" s="907"/>
      <c r="AF699" s="908"/>
      <c r="AG699" s="908"/>
      <c r="AH699" s="221"/>
      <c r="AI699" s="213"/>
      <c r="AJ699" s="213"/>
      <c r="AK699" s="213"/>
      <c r="AL699" s="909"/>
      <c r="AM699" s="910"/>
      <c r="AN699" s="910"/>
      <c r="AO699" s="910"/>
      <c r="AP699" s="911"/>
      <c r="AQ699" s="903"/>
      <c r="AR699" s="912"/>
      <c r="AS699" s="913"/>
      <c r="AT699" s="914"/>
      <c r="AU699" s="910"/>
      <c r="AV699" s="915"/>
      <c r="AW699" s="911"/>
      <c r="AX699" s="911"/>
      <c r="AY699" s="916"/>
      <c r="AZ699" s="886"/>
      <c r="BA699" s="917"/>
      <c r="BB699" s="16"/>
      <c r="BC699" s="16"/>
      <c r="BD699" s="16"/>
      <c r="BE699" s="16"/>
      <c r="BF699" s="16"/>
      <c r="BG699" s="903"/>
      <c r="BH699" s="912"/>
      <c r="BI699" s="915"/>
      <c r="BJ699" s="16"/>
      <c r="BK699" s="16"/>
      <c r="BL699" s="16"/>
      <c r="BM699" s="16"/>
      <c r="BN699" s="915"/>
      <c r="BO699" s="16"/>
      <c r="BP699" s="918"/>
      <c r="BQ699" s="919"/>
      <c r="BR699" s="919"/>
      <c r="BS699" s="919"/>
      <c r="BT699" s="919"/>
      <c r="BU699" s="919"/>
      <c r="BV699" s="919"/>
      <c r="BW699" s="919"/>
      <c r="BX699" s="919"/>
      <c r="BY699" s="919"/>
      <c r="BZ699" s="919"/>
      <c r="CA699" s="919"/>
      <c r="CB699" s="919"/>
      <c r="CC699" s="919"/>
      <c r="CD699" s="919"/>
      <c r="CE699" s="920"/>
      <c r="CF699" s="921"/>
      <c r="CG699" s="922"/>
      <c r="CH699" s="923"/>
      <c r="CI699" s="924"/>
      <c r="CJ699" s="925"/>
      <c r="CK699" s="912"/>
      <c r="CL699" s="915"/>
      <c r="CM699" s="926"/>
      <c r="CN699" s="162"/>
      <c r="CO699" s="162"/>
      <c r="CP699" s="927"/>
      <c r="CQ699" s="928"/>
      <c r="CR699" s="162"/>
      <c r="CS699" s="162"/>
    </row>
    <row r="700" spans="1:97">
      <c r="A700" s="15"/>
      <c r="B700" s="902"/>
      <c r="C700" s="865"/>
      <c r="D700" s="903"/>
      <c r="E700" s="800"/>
      <c r="F700" s="868"/>
      <c r="G700" s="869"/>
      <c r="H700" s="903"/>
      <c r="I700" s="868"/>
      <c r="J700" s="868"/>
      <c r="K700" s="868"/>
      <c r="L700" s="868"/>
      <c r="M700" s="868"/>
      <c r="N700" s="868"/>
      <c r="O700" s="235"/>
      <c r="P700" s="213"/>
      <c r="Q700" s="903"/>
      <c r="R700" s="213"/>
      <c r="S700" s="235"/>
      <c r="T700" s="904"/>
      <c r="U700" s="213"/>
      <c r="V700" s="213"/>
      <c r="W700" s="213"/>
      <c r="X700" s="905"/>
      <c r="Y700" s="874"/>
      <c r="Z700" s="906"/>
      <c r="AA700" s="876"/>
      <c r="AB700" s="877"/>
      <c r="AC700" s="877"/>
      <c r="AD700" s="907"/>
      <c r="AE700" s="907"/>
      <c r="AF700" s="908"/>
      <c r="AG700" s="908"/>
      <c r="AH700" s="221"/>
      <c r="AI700" s="213"/>
      <c r="AJ700" s="213"/>
      <c r="AK700" s="213"/>
      <c r="AL700" s="909"/>
      <c r="AM700" s="910"/>
      <c r="AN700" s="910"/>
      <c r="AO700" s="910"/>
      <c r="AP700" s="911"/>
      <c r="AQ700" s="903"/>
      <c r="AR700" s="912"/>
      <c r="AS700" s="913"/>
      <c r="AT700" s="914"/>
      <c r="AU700" s="910"/>
      <c r="AV700" s="915"/>
      <c r="AW700" s="911"/>
      <c r="AX700" s="911"/>
      <c r="AY700" s="916"/>
      <c r="AZ700" s="886"/>
      <c r="BA700" s="917"/>
      <c r="BB700" s="16"/>
      <c r="BC700" s="16"/>
      <c r="BD700" s="16"/>
      <c r="BE700" s="16"/>
      <c r="BF700" s="16"/>
      <c r="BG700" s="903"/>
      <c r="BH700" s="912"/>
      <c r="BI700" s="915"/>
      <c r="BJ700" s="16"/>
      <c r="BK700" s="16"/>
      <c r="BL700" s="16"/>
      <c r="BM700" s="16"/>
      <c r="BN700" s="915"/>
      <c r="BO700" s="16"/>
      <c r="BP700" s="918"/>
      <c r="BQ700" s="919"/>
      <c r="BR700" s="919"/>
      <c r="BS700" s="919"/>
      <c r="BT700" s="919"/>
      <c r="BU700" s="919"/>
      <c r="BV700" s="919"/>
      <c r="BW700" s="919"/>
      <c r="BX700" s="919"/>
      <c r="BY700" s="919"/>
      <c r="BZ700" s="919"/>
      <c r="CA700" s="919"/>
      <c r="CB700" s="919"/>
      <c r="CC700" s="919"/>
      <c r="CD700" s="919"/>
      <c r="CE700" s="920"/>
      <c r="CF700" s="921"/>
      <c r="CG700" s="922"/>
      <c r="CH700" s="923"/>
      <c r="CI700" s="924"/>
      <c r="CJ700" s="925"/>
      <c r="CK700" s="912"/>
      <c r="CL700" s="915"/>
      <c r="CM700" s="926"/>
      <c r="CN700" s="162"/>
      <c r="CO700" s="162"/>
      <c r="CP700" s="927"/>
      <c r="CQ700" s="928"/>
      <c r="CR700" s="162"/>
      <c r="CS700" s="162"/>
    </row>
    <row r="701" spans="1:97">
      <c r="A701" s="15"/>
      <c r="B701" s="902"/>
      <c r="C701" s="865"/>
      <c r="D701" s="903"/>
      <c r="E701" s="800"/>
      <c r="F701" s="868"/>
      <c r="G701" s="869"/>
      <c r="H701" s="903"/>
      <c r="I701" s="868"/>
      <c r="J701" s="868"/>
      <c r="K701" s="868"/>
      <c r="L701" s="868"/>
      <c r="M701" s="868"/>
      <c r="N701" s="868"/>
      <c r="O701" s="235"/>
      <c r="P701" s="213"/>
      <c r="Q701" s="903"/>
      <c r="R701" s="213"/>
      <c r="S701" s="235"/>
      <c r="T701" s="904"/>
      <c r="U701" s="213"/>
      <c r="V701" s="213"/>
      <c r="W701" s="213"/>
      <c r="X701" s="905"/>
      <c r="Y701" s="874"/>
      <c r="Z701" s="906"/>
      <c r="AA701" s="876"/>
      <c r="AB701" s="877"/>
      <c r="AC701" s="877"/>
      <c r="AD701" s="907"/>
      <c r="AE701" s="907"/>
      <c r="AF701" s="908"/>
      <c r="AG701" s="908"/>
      <c r="AH701" s="221"/>
      <c r="AI701" s="213"/>
      <c r="AJ701" s="213"/>
      <c r="AK701" s="213"/>
      <c r="AL701" s="909"/>
      <c r="AM701" s="910"/>
      <c r="AN701" s="910"/>
      <c r="AO701" s="910"/>
      <c r="AP701" s="911"/>
      <c r="AQ701" s="903"/>
      <c r="AR701" s="912"/>
      <c r="AS701" s="913"/>
      <c r="AT701" s="914"/>
      <c r="AU701" s="910"/>
      <c r="AV701" s="915"/>
      <c r="AW701" s="911"/>
      <c r="AX701" s="911"/>
      <c r="AY701" s="916"/>
      <c r="AZ701" s="886"/>
      <c r="BA701" s="917"/>
      <c r="BB701" s="16"/>
      <c r="BC701" s="16"/>
      <c r="BD701" s="16"/>
      <c r="BE701" s="16"/>
      <c r="BF701" s="16"/>
      <c r="BG701" s="903"/>
      <c r="BH701" s="912"/>
      <c r="BI701" s="915"/>
      <c r="BJ701" s="16"/>
      <c r="BK701" s="16"/>
      <c r="BL701" s="16"/>
      <c r="BM701" s="16"/>
      <c r="BN701" s="915"/>
      <c r="BO701" s="16"/>
      <c r="BP701" s="918"/>
      <c r="BQ701" s="919"/>
      <c r="BR701" s="919"/>
      <c r="BS701" s="919"/>
      <c r="BT701" s="919"/>
      <c r="BU701" s="919"/>
      <c r="BV701" s="919"/>
      <c r="BW701" s="919"/>
      <c r="BX701" s="919"/>
      <c r="BY701" s="919"/>
      <c r="BZ701" s="919"/>
      <c r="CA701" s="919"/>
      <c r="CB701" s="919"/>
      <c r="CC701" s="919"/>
      <c r="CD701" s="919"/>
      <c r="CE701" s="920"/>
      <c r="CF701" s="921"/>
      <c r="CG701" s="922"/>
      <c r="CH701" s="923"/>
      <c r="CI701" s="924"/>
      <c r="CJ701" s="925"/>
      <c r="CK701" s="912"/>
      <c r="CL701" s="915"/>
      <c r="CM701" s="926"/>
      <c r="CN701" s="162"/>
      <c r="CO701" s="162"/>
      <c r="CP701" s="927"/>
      <c r="CQ701" s="928"/>
      <c r="CR701" s="162"/>
      <c r="CS701" s="162"/>
    </row>
    <row r="702" spans="1:97">
      <c r="A702" s="15"/>
      <c r="B702" s="902"/>
      <c r="C702" s="865"/>
      <c r="D702" s="903"/>
      <c r="E702" s="800"/>
      <c r="F702" s="868"/>
      <c r="G702" s="869"/>
      <c r="H702" s="903"/>
      <c r="I702" s="868"/>
      <c r="J702" s="868"/>
      <c r="K702" s="868"/>
      <c r="L702" s="868"/>
      <c r="M702" s="868"/>
      <c r="N702" s="868"/>
      <c r="O702" s="235"/>
      <c r="P702" s="213"/>
      <c r="Q702" s="903"/>
      <c r="R702" s="213"/>
      <c r="S702" s="235"/>
      <c r="T702" s="904"/>
      <c r="U702" s="213"/>
      <c r="V702" s="213"/>
      <c r="W702" s="213"/>
      <c r="X702" s="905"/>
      <c r="Y702" s="874"/>
      <c r="Z702" s="906"/>
      <c r="AA702" s="876"/>
      <c r="AB702" s="877"/>
      <c r="AC702" s="877"/>
      <c r="AD702" s="907"/>
      <c r="AE702" s="907"/>
      <c r="AF702" s="908"/>
      <c r="AG702" s="908"/>
      <c r="AH702" s="221"/>
      <c r="AI702" s="213"/>
      <c r="AJ702" s="213"/>
      <c r="AK702" s="213"/>
      <c r="AL702" s="909"/>
      <c r="AM702" s="910"/>
      <c r="AN702" s="910"/>
      <c r="AO702" s="910"/>
      <c r="AP702" s="911"/>
      <c r="AQ702" s="903"/>
      <c r="AR702" s="912"/>
      <c r="AS702" s="913"/>
      <c r="AT702" s="914"/>
      <c r="AU702" s="910"/>
      <c r="AV702" s="915"/>
      <c r="AW702" s="911"/>
      <c r="AX702" s="911"/>
      <c r="AY702" s="916"/>
      <c r="AZ702" s="886"/>
      <c r="BA702" s="917"/>
      <c r="BB702" s="16"/>
      <c r="BC702" s="16"/>
      <c r="BD702" s="16"/>
      <c r="BE702" s="16"/>
      <c r="BF702" s="16"/>
      <c r="BG702" s="903"/>
      <c r="BH702" s="912"/>
      <c r="BI702" s="915"/>
      <c r="BJ702" s="16"/>
      <c r="BK702" s="16"/>
      <c r="BL702" s="16"/>
      <c r="BM702" s="16"/>
      <c r="BN702" s="915"/>
      <c r="BO702" s="16"/>
      <c r="BP702" s="918"/>
      <c r="BQ702" s="919"/>
      <c r="BR702" s="919"/>
      <c r="BS702" s="919"/>
      <c r="BT702" s="919"/>
      <c r="BU702" s="919"/>
      <c r="BV702" s="919"/>
      <c r="BW702" s="919"/>
      <c r="BX702" s="919"/>
      <c r="BY702" s="919"/>
      <c r="BZ702" s="919"/>
      <c r="CA702" s="919"/>
      <c r="CB702" s="919"/>
      <c r="CC702" s="919"/>
      <c r="CD702" s="919"/>
      <c r="CE702" s="920"/>
      <c r="CF702" s="921"/>
      <c r="CG702" s="922"/>
      <c r="CH702" s="923"/>
      <c r="CI702" s="924"/>
      <c r="CJ702" s="925"/>
      <c r="CK702" s="912"/>
      <c r="CL702" s="915"/>
      <c r="CM702" s="926"/>
      <c r="CN702" s="162"/>
      <c r="CO702" s="162"/>
      <c r="CP702" s="927"/>
      <c r="CQ702" s="928"/>
      <c r="CR702" s="162"/>
      <c r="CS702" s="162"/>
    </row>
    <row r="703" spans="1:97">
      <c r="A703" s="15"/>
      <c r="B703" s="902"/>
      <c r="C703" s="865"/>
      <c r="D703" s="903"/>
      <c r="E703" s="800"/>
      <c r="F703" s="868"/>
      <c r="G703" s="869"/>
      <c r="H703" s="903"/>
      <c r="I703" s="868"/>
      <c r="J703" s="868"/>
      <c r="K703" s="868"/>
      <c r="L703" s="868"/>
      <c r="M703" s="868"/>
      <c r="N703" s="868"/>
      <c r="O703" s="235"/>
      <c r="P703" s="213"/>
      <c r="Q703" s="903"/>
      <c r="R703" s="213"/>
      <c r="S703" s="235"/>
      <c r="T703" s="904"/>
      <c r="U703" s="213"/>
      <c r="V703" s="213"/>
      <c r="W703" s="213"/>
      <c r="X703" s="905"/>
      <c r="Y703" s="874"/>
      <c r="Z703" s="906"/>
      <c r="AA703" s="876"/>
      <c r="AB703" s="877"/>
      <c r="AC703" s="877"/>
      <c r="AD703" s="907"/>
      <c r="AE703" s="907"/>
      <c r="AF703" s="908"/>
      <c r="AG703" s="908"/>
      <c r="AH703" s="221"/>
      <c r="AI703" s="213"/>
      <c r="AJ703" s="213"/>
      <c r="AK703" s="213"/>
      <c r="AL703" s="909"/>
      <c r="AM703" s="910"/>
      <c r="AN703" s="910"/>
      <c r="AO703" s="910"/>
      <c r="AP703" s="911"/>
      <c r="AQ703" s="903"/>
      <c r="AR703" s="912"/>
      <c r="AS703" s="913"/>
      <c r="AT703" s="914"/>
      <c r="AU703" s="910"/>
      <c r="AV703" s="915"/>
      <c r="AW703" s="911"/>
      <c r="AX703" s="911"/>
      <c r="AY703" s="916"/>
      <c r="AZ703" s="886"/>
      <c r="BA703" s="917"/>
      <c r="BB703" s="16"/>
      <c r="BC703" s="16"/>
      <c r="BD703" s="16"/>
      <c r="BE703" s="16"/>
      <c r="BF703" s="16"/>
      <c r="BG703" s="903"/>
      <c r="BH703" s="912"/>
      <c r="BI703" s="915"/>
      <c r="BJ703" s="16"/>
      <c r="BK703" s="16"/>
      <c r="BL703" s="16"/>
      <c r="BM703" s="16"/>
      <c r="BN703" s="915"/>
      <c r="BO703" s="16"/>
      <c r="BP703" s="918"/>
      <c r="BQ703" s="919"/>
      <c r="BR703" s="919"/>
      <c r="BS703" s="919"/>
      <c r="BT703" s="919"/>
      <c r="BU703" s="919"/>
      <c r="BV703" s="919"/>
      <c r="BW703" s="919"/>
      <c r="BX703" s="919"/>
      <c r="BY703" s="919"/>
      <c r="BZ703" s="919"/>
      <c r="CA703" s="919"/>
      <c r="CB703" s="919"/>
      <c r="CC703" s="919"/>
      <c r="CD703" s="919"/>
      <c r="CE703" s="920"/>
      <c r="CF703" s="921"/>
      <c r="CG703" s="922"/>
      <c r="CH703" s="923"/>
      <c r="CI703" s="924"/>
      <c r="CJ703" s="925"/>
      <c r="CK703" s="912"/>
      <c r="CL703" s="915"/>
      <c r="CM703" s="926"/>
      <c r="CN703" s="162"/>
      <c r="CO703" s="162"/>
      <c r="CP703" s="927"/>
      <c r="CQ703" s="928"/>
      <c r="CR703" s="162"/>
      <c r="CS703" s="162"/>
    </row>
    <row r="704" spans="1:97">
      <c r="A704" s="15"/>
      <c r="B704" s="902"/>
      <c r="C704" s="865"/>
      <c r="D704" s="903"/>
      <c r="E704" s="800"/>
      <c r="F704" s="868"/>
      <c r="G704" s="869"/>
      <c r="H704" s="903"/>
      <c r="I704" s="868"/>
      <c r="J704" s="868"/>
      <c r="K704" s="868"/>
      <c r="L704" s="868"/>
      <c r="M704" s="868"/>
      <c r="N704" s="868"/>
      <c r="O704" s="235"/>
      <c r="P704" s="213"/>
      <c r="Q704" s="903"/>
      <c r="R704" s="213"/>
      <c r="S704" s="235"/>
      <c r="T704" s="904"/>
      <c r="U704" s="213"/>
      <c r="V704" s="213"/>
      <c r="W704" s="213"/>
      <c r="X704" s="905"/>
      <c r="Y704" s="874"/>
      <c r="Z704" s="906"/>
      <c r="AA704" s="876"/>
      <c r="AB704" s="877"/>
      <c r="AC704" s="877"/>
      <c r="AD704" s="907"/>
      <c r="AE704" s="907"/>
      <c r="AF704" s="908"/>
      <c r="AG704" s="908"/>
      <c r="AH704" s="221"/>
      <c r="AI704" s="213"/>
      <c r="AJ704" s="213"/>
      <c r="AK704" s="213"/>
      <c r="AL704" s="909"/>
      <c r="AM704" s="910"/>
      <c r="AN704" s="910"/>
      <c r="AO704" s="910"/>
      <c r="AP704" s="911"/>
      <c r="AQ704" s="903"/>
      <c r="AR704" s="912"/>
      <c r="AS704" s="913"/>
      <c r="AT704" s="914"/>
      <c r="AU704" s="910"/>
      <c r="AV704" s="915"/>
      <c r="AW704" s="911"/>
      <c r="AX704" s="911"/>
      <c r="AY704" s="916"/>
      <c r="AZ704" s="886"/>
      <c r="BA704" s="917"/>
      <c r="BB704" s="16"/>
      <c r="BC704" s="16"/>
      <c r="BD704" s="16"/>
      <c r="BE704" s="16"/>
      <c r="BF704" s="16"/>
      <c r="BG704" s="903"/>
      <c r="BH704" s="912"/>
      <c r="BI704" s="915"/>
      <c r="BJ704" s="16"/>
      <c r="BK704" s="16"/>
      <c r="BL704" s="16"/>
      <c r="BM704" s="16"/>
      <c r="BN704" s="915"/>
      <c r="BO704" s="16"/>
      <c r="BP704" s="918"/>
      <c r="BQ704" s="919"/>
      <c r="BR704" s="919"/>
      <c r="BS704" s="919"/>
      <c r="BT704" s="919"/>
      <c r="BU704" s="919"/>
      <c r="BV704" s="919"/>
      <c r="BW704" s="919"/>
      <c r="BX704" s="919"/>
      <c r="BY704" s="919"/>
      <c r="BZ704" s="919"/>
      <c r="CA704" s="919"/>
      <c r="CB704" s="919"/>
      <c r="CC704" s="919"/>
      <c r="CD704" s="919"/>
      <c r="CE704" s="920"/>
      <c r="CF704" s="921"/>
      <c r="CG704" s="922"/>
      <c r="CH704" s="923"/>
      <c r="CI704" s="924"/>
      <c r="CJ704" s="925"/>
      <c r="CK704" s="912"/>
      <c r="CL704" s="915"/>
      <c r="CM704" s="926"/>
      <c r="CN704" s="162"/>
      <c r="CO704" s="162"/>
      <c r="CP704" s="927"/>
      <c r="CQ704" s="928"/>
      <c r="CR704" s="162"/>
      <c r="CS704" s="162"/>
    </row>
    <row r="705" spans="1:97">
      <c r="A705" s="15"/>
      <c r="B705" s="902"/>
      <c r="C705" s="865"/>
      <c r="D705" s="903"/>
      <c r="E705" s="800"/>
      <c r="F705" s="868"/>
      <c r="G705" s="869"/>
      <c r="H705" s="903"/>
      <c r="I705" s="868"/>
      <c r="J705" s="868"/>
      <c r="K705" s="868"/>
      <c r="L705" s="868"/>
      <c r="M705" s="868"/>
      <c r="N705" s="868"/>
      <c r="O705" s="235"/>
      <c r="P705" s="213"/>
      <c r="Q705" s="903"/>
      <c r="R705" s="213"/>
      <c r="S705" s="235"/>
      <c r="T705" s="904"/>
      <c r="U705" s="213"/>
      <c r="V705" s="213"/>
      <c r="W705" s="213"/>
      <c r="X705" s="905"/>
      <c r="Y705" s="874"/>
      <c r="Z705" s="906"/>
      <c r="AA705" s="876"/>
      <c r="AB705" s="877"/>
      <c r="AC705" s="877"/>
      <c r="AD705" s="907"/>
      <c r="AE705" s="907"/>
      <c r="AF705" s="908"/>
      <c r="AG705" s="908"/>
      <c r="AH705" s="221"/>
      <c r="AI705" s="213"/>
      <c r="AJ705" s="213"/>
      <c r="AK705" s="213"/>
      <c r="AL705" s="909"/>
      <c r="AM705" s="910"/>
      <c r="AN705" s="910"/>
      <c r="AO705" s="910"/>
      <c r="AP705" s="911"/>
      <c r="AQ705" s="903"/>
      <c r="AR705" s="912"/>
      <c r="AS705" s="913"/>
      <c r="AT705" s="914"/>
      <c r="AU705" s="910"/>
      <c r="AV705" s="915"/>
      <c r="AW705" s="911"/>
      <c r="AX705" s="911"/>
      <c r="AY705" s="916"/>
      <c r="AZ705" s="886"/>
      <c r="BA705" s="917"/>
      <c r="BB705" s="16"/>
      <c r="BC705" s="16"/>
      <c r="BD705" s="16"/>
      <c r="BE705" s="16"/>
      <c r="BF705" s="16"/>
      <c r="BG705" s="903"/>
      <c r="BH705" s="912"/>
      <c r="BI705" s="915"/>
      <c r="BJ705" s="16"/>
      <c r="BK705" s="16"/>
      <c r="BL705" s="16"/>
      <c r="BM705" s="16"/>
      <c r="BN705" s="915"/>
      <c r="BO705" s="16"/>
      <c r="BP705" s="918"/>
      <c r="BQ705" s="919"/>
      <c r="BR705" s="919"/>
      <c r="BS705" s="919"/>
      <c r="BT705" s="919"/>
      <c r="BU705" s="919"/>
      <c r="BV705" s="919"/>
      <c r="BW705" s="919"/>
      <c r="BX705" s="919"/>
      <c r="BY705" s="919"/>
      <c r="BZ705" s="919"/>
      <c r="CA705" s="919"/>
      <c r="CB705" s="919"/>
      <c r="CC705" s="919"/>
      <c r="CD705" s="919"/>
      <c r="CE705" s="920"/>
      <c r="CF705" s="921"/>
      <c r="CG705" s="922"/>
      <c r="CH705" s="923"/>
      <c r="CI705" s="924"/>
      <c r="CJ705" s="925"/>
      <c r="CK705" s="912"/>
      <c r="CL705" s="915"/>
      <c r="CM705" s="926"/>
      <c r="CN705" s="162"/>
      <c r="CO705" s="162"/>
      <c r="CP705" s="927"/>
      <c r="CQ705" s="928"/>
      <c r="CR705" s="162"/>
      <c r="CS705" s="162"/>
    </row>
    <row r="706" spans="1:97">
      <c r="A706" s="15"/>
      <c r="B706" s="902"/>
      <c r="C706" s="865"/>
      <c r="D706" s="903"/>
      <c r="E706" s="800"/>
      <c r="F706" s="868"/>
      <c r="G706" s="869"/>
      <c r="H706" s="903"/>
      <c r="I706" s="868"/>
      <c r="J706" s="868"/>
      <c r="K706" s="868"/>
      <c r="L706" s="868"/>
      <c r="M706" s="868"/>
      <c r="N706" s="868"/>
      <c r="O706" s="235"/>
      <c r="P706" s="213"/>
      <c r="Q706" s="903"/>
      <c r="R706" s="213"/>
      <c r="S706" s="235"/>
      <c r="T706" s="904"/>
      <c r="U706" s="213"/>
      <c r="V706" s="213"/>
      <c r="W706" s="213"/>
      <c r="X706" s="905"/>
      <c r="Y706" s="874"/>
      <c r="Z706" s="906"/>
      <c r="AA706" s="876"/>
      <c r="AB706" s="877"/>
      <c r="AC706" s="877"/>
      <c r="AD706" s="907"/>
      <c r="AE706" s="907"/>
      <c r="AF706" s="908"/>
      <c r="AG706" s="908"/>
      <c r="AH706" s="221"/>
      <c r="AI706" s="213"/>
      <c r="AJ706" s="213"/>
      <c r="AK706" s="213"/>
      <c r="AL706" s="909"/>
      <c r="AM706" s="910"/>
      <c r="AN706" s="910"/>
      <c r="AO706" s="910"/>
      <c r="AP706" s="911"/>
      <c r="AQ706" s="903"/>
      <c r="AR706" s="912"/>
      <c r="AS706" s="913"/>
      <c r="AT706" s="914"/>
      <c r="AU706" s="910"/>
      <c r="AV706" s="915"/>
      <c r="AW706" s="911"/>
      <c r="AX706" s="911"/>
      <c r="AY706" s="916"/>
      <c r="AZ706" s="886"/>
      <c r="BA706" s="917"/>
      <c r="BB706" s="16"/>
      <c r="BC706" s="16"/>
      <c r="BD706" s="16"/>
      <c r="BE706" s="16"/>
      <c r="BF706" s="16"/>
      <c r="BG706" s="903"/>
      <c r="BH706" s="912"/>
      <c r="BI706" s="915"/>
      <c r="BJ706" s="16"/>
      <c r="BK706" s="16"/>
      <c r="BL706" s="16"/>
      <c r="BM706" s="16"/>
      <c r="BN706" s="915"/>
      <c r="BO706" s="16"/>
      <c r="BP706" s="918"/>
      <c r="BQ706" s="919"/>
      <c r="BR706" s="919"/>
      <c r="BS706" s="919"/>
      <c r="BT706" s="919"/>
      <c r="BU706" s="919"/>
      <c r="BV706" s="919"/>
      <c r="BW706" s="919"/>
      <c r="BX706" s="919"/>
      <c r="BY706" s="919"/>
      <c r="BZ706" s="919"/>
      <c r="CA706" s="919"/>
      <c r="CB706" s="919"/>
      <c r="CC706" s="919"/>
      <c r="CD706" s="919"/>
      <c r="CE706" s="920"/>
      <c r="CF706" s="921"/>
      <c r="CG706" s="922"/>
      <c r="CH706" s="923"/>
      <c r="CI706" s="924"/>
      <c r="CJ706" s="925"/>
      <c r="CK706" s="912"/>
      <c r="CL706" s="915"/>
      <c r="CM706" s="926"/>
      <c r="CN706" s="162"/>
      <c r="CO706" s="162"/>
      <c r="CP706" s="927"/>
      <c r="CQ706" s="928"/>
      <c r="CR706" s="162"/>
      <c r="CS706" s="162"/>
    </row>
    <row r="707" spans="1:97">
      <c r="A707" s="15"/>
      <c r="B707" s="902"/>
      <c r="C707" s="865"/>
      <c r="D707" s="903"/>
      <c r="E707" s="800"/>
      <c r="F707" s="868"/>
      <c r="G707" s="869"/>
      <c r="H707" s="903"/>
      <c r="I707" s="868"/>
      <c r="J707" s="868"/>
      <c r="K707" s="868"/>
      <c r="L707" s="868"/>
      <c r="M707" s="868"/>
      <c r="N707" s="868"/>
      <c r="O707" s="235"/>
      <c r="P707" s="213"/>
      <c r="Q707" s="903"/>
      <c r="R707" s="213"/>
      <c r="S707" s="235"/>
      <c r="T707" s="904"/>
      <c r="U707" s="213"/>
      <c r="V707" s="213"/>
      <c r="W707" s="213"/>
      <c r="X707" s="905"/>
      <c r="Y707" s="874"/>
      <c r="Z707" s="906"/>
      <c r="AA707" s="876"/>
      <c r="AB707" s="877"/>
      <c r="AC707" s="877"/>
      <c r="AD707" s="907"/>
      <c r="AE707" s="907"/>
      <c r="AF707" s="908"/>
      <c r="AG707" s="908"/>
      <c r="AH707" s="221"/>
      <c r="AI707" s="213"/>
      <c r="AJ707" s="213"/>
      <c r="AK707" s="213"/>
      <c r="AL707" s="909"/>
      <c r="AM707" s="910"/>
      <c r="AN707" s="910"/>
      <c r="AO707" s="910"/>
      <c r="AP707" s="911"/>
      <c r="AQ707" s="903"/>
      <c r="AR707" s="912"/>
      <c r="AS707" s="913"/>
      <c r="AT707" s="914"/>
      <c r="AU707" s="910"/>
      <c r="AV707" s="915"/>
      <c r="AW707" s="911"/>
      <c r="AX707" s="911"/>
      <c r="AY707" s="916"/>
      <c r="AZ707" s="886"/>
      <c r="BA707" s="917"/>
      <c r="BB707" s="16"/>
      <c r="BC707" s="16"/>
      <c r="BD707" s="16"/>
      <c r="BE707" s="16"/>
      <c r="BF707" s="16"/>
      <c r="BG707" s="903"/>
      <c r="BH707" s="912"/>
      <c r="BI707" s="915"/>
      <c r="BJ707" s="16"/>
      <c r="BK707" s="16"/>
      <c r="BL707" s="16"/>
      <c r="BM707" s="16"/>
      <c r="BN707" s="915"/>
      <c r="BO707" s="16"/>
      <c r="BP707" s="918"/>
      <c r="BQ707" s="919"/>
      <c r="BR707" s="919"/>
      <c r="BS707" s="919"/>
      <c r="BT707" s="919"/>
      <c r="BU707" s="919"/>
      <c r="BV707" s="919"/>
      <c r="BW707" s="919"/>
      <c r="BX707" s="919"/>
      <c r="BY707" s="919"/>
      <c r="BZ707" s="919"/>
      <c r="CA707" s="919"/>
      <c r="CB707" s="919"/>
      <c r="CC707" s="919"/>
      <c r="CD707" s="919"/>
      <c r="CE707" s="920"/>
      <c r="CF707" s="921"/>
      <c r="CG707" s="922"/>
      <c r="CH707" s="923"/>
      <c r="CI707" s="924"/>
      <c r="CJ707" s="925"/>
      <c r="CK707" s="912"/>
      <c r="CL707" s="915"/>
      <c r="CM707" s="926"/>
      <c r="CN707" s="162"/>
      <c r="CO707" s="162"/>
      <c r="CP707" s="927"/>
      <c r="CQ707" s="928"/>
      <c r="CR707" s="162"/>
      <c r="CS707" s="162"/>
    </row>
    <row r="708" spans="1:97">
      <c r="A708" s="15"/>
      <c r="B708" s="902"/>
      <c r="C708" s="865"/>
      <c r="D708" s="903"/>
      <c r="E708" s="800"/>
      <c r="F708" s="868"/>
      <c r="G708" s="869"/>
      <c r="H708" s="903"/>
      <c r="I708" s="868"/>
      <c r="J708" s="868"/>
      <c r="K708" s="868"/>
      <c r="L708" s="868"/>
      <c r="M708" s="868"/>
      <c r="N708" s="868"/>
      <c r="O708" s="235"/>
      <c r="P708" s="213"/>
      <c r="Q708" s="903"/>
      <c r="R708" s="213"/>
      <c r="S708" s="235"/>
      <c r="T708" s="904"/>
      <c r="U708" s="213"/>
      <c r="V708" s="213"/>
      <c r="W708" s="213"/>
      <c r="X708" s="905"/>
      <c r="Y708" s="874"/>
      <c r="Z708" s="906"/>
      <c r="AA708" s="876"/>
      <c r="AB708" s="877"/>
      <c r="AC708" s="877"/>
      <c r="AD708" s="907"/>
      <c r="AE708" s="907"/>
      <c r="AF708" s="908"/>
      <c r="AG708" s="908"/>
      <c r="AH708" s="221"/>
      <c r="AI708" s="213"/>
      <c r="AJ708" s="213"/>
      <c r="AK708" s="213"/>
      <c r="AL708" s="909"/>
      <c r="AM708" s="910"/>
      <c r="AN708" s="910"/>
      <c r="AO708" s="910"/>
      <c r="AP708" s="911"/>
      <c r="AQ708" s="903"/>
      <c r="AR708" s="912"/>
      <c r="AS708" s="913"/>
      <c r="AT708" s="914"/>
      <c r="AU708" s="910"/>
      <c r="AV708" s="915"/>
      <c r="AW708" s="911"/>
      <c r="AX708" s="911"/>
      <c r="AY708" s="916"/>
      <c r="AZ708" s="886"/>
      <c r="BA708" s="917"/>
      <c r="BB708" s="16"/>
      <c r="BC708" s="16"/>
      <c r="BD708" s="16"/>
      <c r="BE708" s="16"/>
      <c r="BF708" s="16"/>
      <c r="BG708" s="903"/>
      <c r="BH708" s="912"/>
      <c r="BI708" s="915"/>
      <c r="BJ708" s="16"/>
      <c r="BK708" s="16"/>
      <c r="BL708" s="16"/>
      <c r="BM708" s="16"/>
      <c r="BN708" s="915"/>
      <c r="BO708" s="16"/>
      <c r="BP708" s="918"/>
      <c r="BQ708" s="919"/>
      <c r="BR708" s="919"/>
      <c r="BS708" s="919"/>
      <c r="BT708" s="919"/>
      <c r="BU708" s="919"/>
      <c r="BV708" s="919"/>
      <c r="BW708" s="919"/>
      <c r="BX708" s="919"/>
      <c r="BY708" s="919"/>
      <c r="BZ708" s="919"/>
      <c r="CA708" s="919"/>
      <c r="CB708" s="919"/>
      <c r="CC708" s="919"/>
      <c r="CD708" s="919"/>
      <c r="CE708" s="920"/>
      <c r="CF708" s="921"/>
      <c r="CG708" s="922"/>
      <c r="CH708" s="923"/>
      <c r="CI708" s="924"/>
      <c r="CJ708" s="925"/>
      <c r="CK708" s="912"/>
      <c r="CL708" s="915"/>
      <c r="CM708" s="926"/>
      <c r="CN708" s="162"/>
      <c r="CO708" s="162"/>
      <c r="CP708" s="927"/>
      <c r="CQ708" s="928"/>
      <c r="CR708" s="162"/>
      <c r="CS708" s="162"/>
    </row>
    <row r="709" spans="1:97">
      <c r="A709" s="15"/>
      <c r="B709" s="902"/>
      <c r="C709" s="865"/>
      <c r="D709" s="903"/>
      <c r="E709" s="800"/>
      <c r="F709" s="868"/>
      <c r="G709" s="869"/>
      <c r="H709" s="903"/>
      <c r="I709" s="868"/>
      <c r="J709" s="868"/>
      <c r="K709" s="868"/>
      <c r="L709" s="868"/>
      <c r="M709" s="868"/>
      <c r="N709" s="868"/>
      <c r="O709" s="235"/>
      <c r="P709" s="213"/>
      <c r="Q709" s="903"/>
      <c r="R709" s="213"/>
      <c r="S709" s="235"/>
      <c r="T709" s="904"/>
      <c r="U709" s="213"/>
      <c r="V709" s="213"/>
      <c r="W709" s="213"/>
      <c r="X709" s="905"/>
      <c r="Y709" s="874"/>
      <c r="Z709" s="906"/>
      <c r="AA709" s="876"/>
      <c r="AB709" s="877"/>
      <c r="AC709" s="877"/>
      <c r="AD709" s="907"/>
      <c r="AE709" s="907"/>
      <c r="AF709" s="908"/>
      <c r="AG709" s="908"/>
      <c r="AH709" s="221"/>
      <c r="AI709" s="213"/>
      <c r="AJ709" s="213"/>
      <c r="AK709" s="213"/>
      <c r="AL709" s="909"/>
      <c r="AM709" s="910"/>
      <c r="AN709" s="910"/>
      <c r="AO709" s="910"/>
      <c r="AP709" s="911"/>
      <c r="AQ709" s="903"/>
      <c r="AR709" s="912"/>
      <c r="AS709" s="913"/>
      <c r="AT709" s="914"/>
      <c r="AU709" s="910"/>
      <c r="AV709" s="915"/>
      <c r="AW709" s="911"/>
      <c r="AX709" s="911"/>
      <c r="AY709" s="916"/>
      <c r="AZ709" s="886"/>
      <c r="BA709" s="917"/>
      <c r="BB709" s="16"/>
      <c r="BC709" s="16"/>
      <c r="BD709" s="16"/>
      <c r="BE709" s="16"/>
      <c r="BF709" s="16"/>
      <c r="BG709" s="903"/>
      <c r="BH709" s="912"/>
      <c r="BI709" s="915"/>
      <c r="BJ709" s="16"/>
      <c r="BK709" s="16"/>
      <c r="BL709" s="16"/>
      <c r="BM709" s="16"/>
      <c r="BN709" s="915"/>
      <c r="BO709" s="16"/>
      <c r="BP709" s="918"/>
      <c r="BQ709" s="919"/>
      <c r="BR709" s="919"/>
      <c r="BS709" s="919"/>
      <c r="BT709" s="919"/>
      <c r="BU709" s="919"/>
      <c r="BV709" s="919"/>
      <c r="BW709" s="919"/>
      <c r="BX709" s="919"/>
      <c r="BY709" s="919"/>
      <c r="BZ709" s="919"/>
      <c r="CA709" s="919"/>
      <c r="CB709" s="919"/>
      <c r="CC709" s="919"/>
      <c r="CD709" s="919"/>
      <c r="CE709" s="920"/>
      <c r="CF709" s="921"/>
      <c r="CG709" s="922"/>
      <c r="CH709" s="923"/>
      <c r="CI709" s="924"/>
      <c r="CJ709" s="925"/>
      <c r="CK709" s="912"/>
      <c r="CL709" s="915"/>
      <c r="CM709" s="926"/>
      <c r="CN709" s="162"/>
      <c r="CO709" s="162"/>
      <c r="CP709" s="927"/>
      <c r="CQ709" s="928"/>
      <c r="CR709" s="162"/>
      <c r="CS709" s="162"/>
    </row>
    <row r="710" spans="1:97">
      <c r="A710" s="15"/>
      <c r="B710" s="902"/>
      <c r="C710" s="865"/>
      <c r="D710" s="903"/>
      <c r="E710" s="800"/>
      <c r="F710" s="868"/>
      <c r="G710" s="869"/>
      <c r="H710" s="903"/>
      <c r="I710" s="868"/>
      <c r="J710" s="868"/>
      <c r="K710" s="868"/>
      <c r="L710" s="868"/>
      <c r="M710" s="868"/>
      <c r="N710" s="868"/>
      <c r="O710" s="235"/>
      <c r="P710" s="213"/>
      <c r="Q710" s="903"/>
      <c r="R710" s="213"/>
      <c r="S710" s="235"/>
      <c r="T710" s="904"/>
      <c r="U710" s="213"/>
      <c r="V710" s="213"/>
      <c r="W710" s="213"/>
      <c r="X710" s="905"/>
      <c r="Y710" s="874"/>
      <c r="Z710" s="906"/>
      <c r="AA710" s="876"/>
      <c r="AB710" s="877"/>
      <c r="AC710" s="877"/>
      <c r="AD710" s="907"/>
      <c r="AE710" s="907"/>
      <c r="AF710" s="908"/>
      <c r="AG710" s="908"/>
      <c r="AH710" s="221"/>
      <c r="AI710" s="213"/>
      <c r="AJ710" s="213"/>
      <c r="AK710" s="213"/>
      <c r="AL710" s="909"/>
      <c r="AM710" s="910"/>
      <c r="AN710" s="910"/>
      <c r="AO710" s="910"/>
      <c r="AP710" s="911"/>
      <c r="AQ710" s="903"/>
      <c r="AR710" s="912"/>
      <c r="AS710" s="913"/>
      <c r="AT710" s="914"/>
      <c r="AU710" s="910"/>
      <c r="AV710" s="915"/>
      <c r="AW710" s="911"/>
      <c r="AX710" s="911"/>
      <c r="AY710" s="916"/>
      <c r="AZ710" s="886"/>
      <c r="BA710" s="917"/>
      <c r="BB710" s="16"/>
      <c r="BC710" s="16"/>
      <c r="BD710" s="16"/>
      <c r="BE710" s="16"/>
      <c r="BF710" s="16"/>
      <c r="BG710" s="903"/>
      <c r="BH710" s="912"/>
      <c r="BI710" s="915"/>
      <c r="BJ710" s="16"/>
      <c r="BK710" s="16"/>
      <c r="BL710" s="16"/>
      <c r="BM710" s="16"/>
      <c r="BN710" s="915"/>
      <c r="BO710" s="16"/>
      <c r="BP710" s="918"/>
      <c r="BQ710" s="919"/>
      <c r="BR710" s="919"/>
      <c r="BS710" s="919"/>
      <c r="BT710" s="919"/>
      <c r="BU710" s="919"/>
      <c r="BV710" s="919"/>
      <c r="BW710" s="919"/>
      <c r="BX710" s="919"/>
      <c r="BY710" s="919"/>
      <c r="BZ710" s="919"/>
      <c r="CA710" s="919"/>
      <c r="CB710" s="919"/>
      <c r="CC710" s="919"/>
      <c r="CD710" s="919"/>
      <c r="CE710" s="920"/>
      <c r="CF710" s="921"/>
      <c r="CG710" s="922"/>
      <c r="CH710" s="923"/>
      <c r="CI710" s="924"/>
      <c r="CJ710" s="925"/>
      <c r="CK710" s="912"/>
      <c r="CL710" s="915"/>
      <c r="CM710" s="926"/>
      <c r="CN710" s="162"/>
      <c r="CO710" s="162"/>
      <c r="CP710" s="927"/>
      <c r="CQ710" s="928"/>
      <c r="CR710" s="162"/>
      <c r="CS710" s="162"/>
    </row>
    <row r="711" spans="1:97">
      <c r="A711" s="15"/>
      <c r="B711" s="902"/>
      <c r="C711" s="865"/>
      <c r="D711" s="903"/>
      <c r="E711" s="800"/>
      <c r="F711" s="868"/>
      <c r="G711" s="869"/>
      <c r="H711" s="903"/>
      <c r="I711" s="868"/>
      <c r="J711" s="868"/>
      <c r="K711" s="868"/>
      <c r="L711" s="868"/>
      <c r="M711" s="868"/>
      <c r="N711" s="868"/>
      <c r="O711" s="235"/>
      <c r="P711" s="213"/>
      <c r="Q711" s="903"/>
      <c r="R711" s="213"/>
      <c r="S711" s="235"/>
      <c r="T711" s="904"/>
      <c r="U711" s="213"/>
      <c r="V711" s="213"/>
      <c r="W711" s="213"/>
      <c r="X711" s="905"/>
      <c r="Y711" s="874"/>
      <c r="Z711" s="906"/>
      <c r="AA711" s="876"/>
      <c r="AB711" s="877"/>
      <c r="AC711" s="877"/>
      <c r="AD711" s="907"/>
      <c r="AE711" s="907"/>
      <c r="AF711" s="908"/>
      <c r="AG711" s="908"/>
      <c r="AH711" s="221"/>
      <c r="AI711" s="213"/>
      <c r="AJ711" s="213"/>
      <c r="AK711" s="213"/>
      <c r="AL711" s="909"/>
      <c r="AM711" s="910"/>
      <c r="AN711" s="910"/>
      <c r="AO711" s="910"/>
      <c r="AP711" s="911"/>
      <c r="AQ711" s="903"/>
      <c r="AR711" s="912"/>
      <c r="AS711" s="913"/>
      <c r="AT711" s="914"/>
      <c r="AU711" s="910"/>
      <c r="AV711" s="915"/>
      <c r="AW711" s="911"/>
      <c r="AX711" s="911"/>
      <c r="AY711" s="916"/>
      <c r="AZ711" s="886"/>
      <c r="BA711" s="917"/>
      <c r="BB711" s="16"/>
      <c r="BC711" s="16"/>
      <c r="BD711" s="16"/>
      <c r="BE711" s="16"/>
      <c r="BF711" s="16"/>
      <c r="BG711" s="903"/>
      <c r="BH711" s="912"/>
      <c r="BI711" s="915"/>
      <c r="BJ711" s="16"/>
      <c r="BK711" s="16"/>
      <c r="BL711" s="16"/>
      <c r="BM711" s="16"/>
      <c r="BN711" s="915"/>
      <c r="BO711" s="16"/>
      <c r="BP711" s="918"/>
      <c r="BQ711" s="919"/>
      <c r="BR711" s="919"/>
      <c r="BS711" s="919"/>
      <c r="BT711" s="919"/>
      <c r="BU711" s="919"/>
      <c r="BV711" s="919"/>
      <c r="BW711" s="919"/>
      <c r="BX711" s="919"/>
      <c r="BY711" s="919"/>
      <c r="BZ711" s="919"/>
      <c r="CA711" s="919"/>
      <c r="CB711" s="919"/>
      <c r="CC711" s="919"/>
      <c r="CD711" s="919"/>
      <c r="CE711" s="920"/>
      <c r="CF711" s="921"/>
      <c r="CG711" s="922"/>
      <c r="CH711" s="923"/>
      <c r="CI711" s="924"/>
      <c r="CJ711" s="925"/>
      <c r="CK711" s="912"/>
      <c r="CL711" s="915"/>
      <c r="CM711" s="926"/>
      <c r="CN711" s="162"/>
      <c r="CO711" s="162"/>
      <c r="CP711" s="927"/>
      <c r="CQ711" s="928"/>
      <c r="CR711" s="162"/>
      <c r="CS711" s="162"/>
    </row>
    <row r="712" spans="1:97">
      <c r="A712" s="15"/>
      <c r="B712" s="902"/>
      <c r="C712" s="865"/>
      <c r="D712" s="903"/>
      <c r="E712" s="800"/>
      <c r="F712" s="868"/>
      <c r="G712" s="869"/>
      <c r="H712" s="903"/>
      <c r="I712" s="868"/>
      <c r="J712" s="868"/>
      <c r="K712" s="868"/>
      <c r="L712" s="868"/>
      <c r="M712" s="868"/>
      <c r="N712" s="868"/>
      <c r="O712" s="235"/>
      <c r="P712" s="213"/>
      <c r="Q712" s="903"/>
      <c r="R712" s="213"/>
      <c r="S712" s="235"/>
      <c r="T712" s="904"/>
      <c r="U712" s="213"/>
      <c r="V712" s="213"/>
      <c r="W712" s="213"/>
      <c r="X712" s="905"/>
      <c r="Y712" s="874"/>
      <c r="Z712" s="906"/>
      <c r="AA712" s="876"/>
      <c r="AB712" s="877"/>
      <c r="AC712" s="877"/>
      <c r="AD712" s="907"/>
      <c r="AE712" s="907"/>
      <c r="AF712" s="908"/>
      <c r="AG712" s="908"/>
      <c r="AH712" s="221"/>
      <c r="AI712" s="213"/>
      <c r="AJ712" s="213"/>
      <c r="AK712" s="213"/>
      <c r="AL712" s="909"/>
      <c r="AM712" s="910"/>
      <c r="AN712" s="910"/>
      <c r="AO712" s="910"/>
      <c r="AP712" s="911"/>
      <c r="AQ712" s="903"/>
      <c r="AR712" s="912"/>
      <c r="AS712" s="913"/>
      <c r="AT712" s="914"/>
      <c r="AU712" s="910"/>
      <c r="AV712" s="915"/>
      <c r="AW712" s="911"/>
      <c r="AX712" s="911"/>
      <c r="AY712" s="916"/>
      <c r="AZ712" s="886"/>
      <c r="BA712" s="917"/>
      <c r="BB712" s="16"/>
      <c r="BC712" s="16"/>
      <c r="BD712" s="16"/>
      <c r="BE712" s="16"/>
      <c r="BF712" s="16"/>
      <c r="BG712" s="903"/>
      <c r="BH712" s="912"/>
      <c r="BI712" s="915"/>
      <c r="BJ712" s="16"/>
      <c r="BK712" s="16"/>
      <c r="BL712" s="16"/>
      <c r="BM712" s="16"/>
      <c r="BN712" s="915"/>
      <c r="BO712" s="16"/>
      <c r="BP712" s="918"/>
      <c r="BQ712" s="919"/>
      <c r="BR712" s="919"/>
      <c r="BS712" s="919"/>
      <c r="BT712" s="919"/>
      <c r="BU712" s="919"/>
      <c r="BV712" s="919"/>
      <c r="BW712" s="919"/>
      <c r="BX712" s="919"/>
      <c r="BY712" s="919"/>
      <c r="BZ712" s="919"/>
      <c r="CA712" s="919"/>
      <c r="CB712" s="919"/>
      <c r="CC712" s="919"/>
      <c r="CD712" s="919"/>
      <c r="CE712" s="920"/>
      <c r="CF712" s="921"/>
      <c r="CG712" s="922"/>
      <c r="CH712" s="923"/>
      <c r="CI712" s="924"/>
      <c r="CJ712" s="925"/>
      <c r="CK712" s="912"/>
      <c r="CL712" s="915"/>
      <c r="CM712" s="926"/>
      <c r="CN712" s="162"/>
      <c r="CO712" s="162"/>
      <c r="CP712" s="927"/>
      <c r="CQ712" s="928"/>
      <c r="CR712" s="162"/>
      <c r="CS712" s="162"/>
    </row>
    <row r="713" spans="1:97">
      <c r="A713" s="15"/>
      <c r="B713" s="902"/>
      <c r="C713" s="865"/>
      <c r="D713" s="903"/>
      <c r="E713" s="800"/>
      <c r="F713" s="868"/>
      <c r="G713" s="869"/>
      <c r="H713" s="903"/>
      <c r="I713" s="868"/>
      <c r="J713" s="868"/>
      <c r="K713" s="868"/>
      <c r="L713" s="868"/>
      <c r="M713" s="868"/>
      <c r="N713" s="868"/>
      <c r="O713" s="235"/>
      <c r="P713" s="213"/>
      <c r="Q713" s="903"/>
      <c r="R713" s="213"/>
      <c r="S713" s="235"/>
      <c r="T713" s="904"/>
      <c r="U713" s="213"/>
      <c r="V713" s="213"/>
      <c r="W713" s="213"/>
      <c r="X713" s="905"/>
      <c r="Y713" s="874"/>
      <c r="Z713" s="906"/>
      <c r="AA713" s="876"/>
      <c r="AB713" s="877"/>
      <c r="AC713" s="877"/>
      <c r="AD713" s="907"/>
      <c r="AE713" s="907"/>
      <c r="AF713" s="908"/>
      <c r="AG713" s="908"/>
      <c r="AH713" s="221"/>
      <c r="AI713" s="213"/>
      <c r="AJ713" s="213"/>
      <c r="AK713" s="213"/>
      <c r="AL713" s="909"/>
      <c r="AM713" s="910"/>
      <c r="AN713" s="910"/>
      <c r="AO713" s="910"/>
      <c r="AP713" s="911"/>
      <c r="AQ713" s="903"/>
      <c r="AR713" s="912"/>
      <c r="AS713" s="913"/>
      <c r="AT713" s="914"/>
      <c r="AU713" s="910"/>
      <c r="AV713" s="915"/>
      <c r="AW713" s="911"/>
      <c r="AX713" s="911"/>
      <c r="AY713" s="916"/>
      <c r="AZ713" s="886"/>
      <c r="BA713" s="917"/>
      <c r="BB713" s="16"/>
      <c r="BC713" s="16"/>
      <c r="BD713" s="16"/>
      <c r="BE713" s="16"/>
      <c r="BF713" s="16"/>
      <c r="BG713" s="903"/>
      <c r="BH713" s="912"/>
      <c r="BI713" s="915"/>
      <c r="BJ713" s="16"/>
      <c r="BK713" s="16"/>
      <c r="BL713" s="16"/>
      <c r="BM713" s="16"/>
      <c r="BN713" s="915"/>
      <c r="BO713" s="16"/>
      <c r="BP713" s="918"/>
      <c r="BQ713" s="919"/>
      <c r="BR713" s="919"/>
      <c r="BS713" s="919"/>
      <c r="BT713" s="919"/>
      <c r="BU713" s="919"/>
      <c r="BV713" s="919"/>
      <c r="BW713" s="919"/>
      <c r="BX713" s="919"/>
      <c r="BY713" s="919"/>
      <c r="BZ713" s="919"/>
      <c r="CA713" s="919"/>
      <c r="CB713" s="919"/>
      <c r="CC713" s="919"/>
      <c r="CD713" s="919"/>
      <c r="CE713" s="920"/>
      <c r="CF713" s="921"/>
      <c r="CG713" s="922"/>
      <c r="CH713" s="923"/>
      <c r="CI713" s="924"/>
      <c r="CJ713" s="925"/>
      <c r="CK713" s="912"/>
      <c r="CL713" s="915"/>
      <c r="CM713" s="926"/>
      <c r="CN713" s="162"/>
      <c r="CO713" s="162"/>
      <c r="CP713" s="927"/>
      <c r="CQ713" s="928"/>
      <c r="CR713" s="162"/>
      <c r="CS713" s="162"/>
    </row>
    <row r="714" spans="1:97">
      <c r="A714" s="15"/>
      <c r="B714" s="902"/>
      <c r="C714" s="865"/>
      <c r="D714" s="903"/>
      <c r="E714" s="800"/>
      <c r="F714" s="868"/>
      <c r="G714" s="869"/>
      <c r="H714" s="903"/>
      <c r="I714" s="868"/>
      <c r="J714" s="868"/>
      <c r="K714" s="868"/>
      <c r="L714" s="868"/>
      <c r="M714" s="868"/>
      <c r="N714" s="868"/>
      <c r="O714" s="235"/>
      <c r="P714" s="213"/>
      <c r="Q714" s="903"/>
      <c r="R714" s="213"/>
      <c r="S714" s="235"/>
      <c r="T714" s="904"/>
      <c r="U714" s="213"/>
      <c r="V714" s="213"/>
      <c r="W714" s="213"/>
      <c r="X714" s="905"/>
      <c r="Y714" s="874"/>
      <c r="Z714" s="906"/>
      <c r="AA714" s="876"/>
      <c r="AB714" s="877"/>
      <c r="AC714" s="877"/>
      <c r="AD714" s="907"/>
      <c r="AE714" s="907"/>
      <c r="AF714" s="908"/>
      <c r="AG714" s="908"/>
      <c r="AH714" s="221"/>
      <c r="AI714" s="213"/>
      <c r="AJ714" s="213"/>
      <c r="AK714" s="213"/>
      <c r="AL714" s="909"/>
      <c r="AM714" s="910"/>
      <c r="AN714" s="910"/>
      <c r="AO714" s="910"/>
      <c r="AP714" s="911"/>
      <c r="AQ714" s="903"/>
      <c r="AR714" s="912"/>
      <c r="AS714" s="913"/>
      <c r="AT714" s="914"/>
      <c r="AU714" s="910"/>
      <c r="AV714" s="915"/>
      <c r="AW714" s="911"/>
      <c r="AX714" s="911"/>
      <c r="AY714" s="916"/>
      <c r="AZ714" s="886"/>
      <c r="BA714" s="917"/>
      <c r="BB714" s="16"/>
      <c r="BC714" s="16"/>
      <c r="BD714" s="16"/>
      <c r="BE714" s="16"/>
      <c r="BF714" s="16"/>
      <c r="BG714" s="903"/>
      <c r="BH714" s="912"/>
      <c r="BI714" s="915"/>
      <c r="BJ714" s="16"/>
      <c r="BK714" s="16"/>
      <c r="BL714" s="16"/>
      <c r="BM714" s="16"/>
      <c r="BN714" s="915"/>
      <c r="BO714" s="16"/>
      <c r="BP714" s="918"/>
      <c r="BQ714" s="919"/>
      <c r="BR714" s="919"/>
      <c r="BS714" s="919"/>
      <c r="BT714" s="919"/>
      <c r="BU714" s="919"/>
      <c r="BV714" s="919"/>
      <c r="BW714" s="919"/>
      <c r="BX714" s="919"/>
      <c r="BY714" s="919"/>
      <c r="BZ714" s="919"/>
      <c r="CA714" s="919"/>
      <c r="CB714" s="919"/>
      <c r="CC714" s="919"/>
      <c r="CD714" s="919"/>
      <c r="CE714" s="920"/>
      <c r="CF714" s="921"/>
      <c r="CG714" s="922"/>
      <c r="CH714" s="923"/>
      <c r="CI714" s="924"/>
      <c r="CJ714" s="925"/>
      <c r="CK714" s="912"/>
      <c r="CL714" s="915"/>
      <c r="CM714" s="926"/>
      <c r="CN714" s="162"/>
      <c r="CO714" s="162"/>
      <c r="CP714" s="927"/>
      <c r="CQ714" s="928"/>
      <c r="CR714" s="162"/>
      <c r="CS714" s="162"/>
    </row>
    <row r="715" spans="1:97">
      <c r="A715" s="15"/>
      <c r="B715" s="902"/>
      <c r="C715" s="865"/>
      <c r="D715" s="903"/>
      <c r="E715" s="800"/>
      <c r="F715" s="868"/>
      <c r="G715" s="869"/>
      <c r="H715" s="903"/>
      <c r="I715" s="868"/>
      <c r="J715" s="868"/>
      <c r="K715" s="868"/>
      <c r="L715" s="868"/>
      <c r="M715" s="868"/>
      <c r="N715" s="868"/>
      <c r="O715" s="235"/>
      <c r="P715" s="213"/>
      <c r="Q715" s="903"/>
      <c r="R715" s="213"/>
      <c r="S715" s="235"/>
      <c r="T715" s="904"/>
      <c r="U715" s="213"/>
      <c r="V715" s="213"/>
      <c r="W715" s="213"/>
      <c r="X715" s="905"/>
      <c r="Y715" s="874"/>
      <c r="Z715" s="906"/>
      <c r="AA715" s="876"/>
      <c r="AB715" s="877"/>
      <c r="AC715" s="877"/>
      <c r="AD715" s="907"/>
      <c r="AE715" s="907"/>
      <c r="AF715" s="908"/>
      <c r="AG715" s="908"/>
      <c r="AH715" s="221"/>
      <c r="AI715" s="213"/>
      <c r="AJ715" s="213"/>
      <c r="AK715" s="213"/>
      <c r="AL715" s="909"/>
      <c r="AM715" s="910"/>
      <c r="AN715" s="910"/>
      <c r="AO715" s="910"/>
      <c r="AP715" s="911"/>
      <c r="AQ715" s="903"/>
      <c r="AR715" s="912"/>
      <c r="AS715" s="913"/>
      <c r="AT715" s="914"/>
      <c r="AU715" s="910"/>
      <c r="AV715" s="915"/>
      <c r="AW715" s="911"/>
      <c r="AX715" s="911"/>
      <c r="AY715" s="916"/>
      <c r="AZ715" s="886"/>
      <c r="BA715" s="917"/>
      <c r="BB715" s="16"/>
      <c r="BC715" s="16"/>
      <c r="BD715" s="16"/>
      <c r="BE715" s="16"/>
      <c r="BF715" s="16"/>
      <c r="BG715" s="903"/>
      <c r="BH715" s="912"/>
      <c r="BI715" s="915"/>
      <c r="BJ715" s="16"/>
      <c r="BK715" s="16"/>
      <c r="BL715" s="16"/>
      <c r="BM715" s="16"/>
      <c r="BN715" s="915"/>
      <c r="BO715" s="16"/>
      <c r="BP715" s="918"/>
      <c r="BQ715" s="919"/>
      <c r="BR715" s="919"/>
      <c r="BS715" s="919"/>
      <c r="BT715" s="919"/>
      <c r="BU715" s="919"/>
      <c r="BV715" s="919"/>
      <c r="BW715" s="919"/>
      <c r="BX715" s="919"/>
      <c r="BY715" s="919"/>
      <c r="BZ715" s="919"/>
      <c r="CA715" s="919"/>
      <c r="CB715" s="919"/>
      <c r="CC715" s="919"/>
      <c r="CD715" s="919"/>
      <c r="CE715" s="920"/>
      <c r="CF715" s="921"/>
      <c r="CG715" s="922"/>
      <c r="CH715" s="923"/>
      <c r="CI715" s="924"/>
      <c r="CJ715" s="925"/>
      <c r="CK715" s="912"/>
      <c r="CL715" s="915"/>
      <c r="CM715" s="926"/>
      <c r="CN715" s="162"/>
      <c r="CO715" s="162"/>
      <c r="CP715" s="927"/>
      <c r="CQ715" s="928"/>
      <c r="CR715" s="162"/>
      <c r="CS715" s="162"/>
    </row>
    <row r="716" spans="1:97">
      <c r="A716" s="15"/>
      <c r="B716" s="902"/>
      <c r="C716" s="865"/>
      <c r="D716" s="903"/>
      <c r="E716" s="800"/>
      <c r="F716" s="868"/>
      <c r="G716" s="869"/>
      <c r="H716" s="903"/>
      <c r="I716" s="868"/>
      <c r="J716" s="868"/>
      <c r="K716" s="868"/>
      <c r="L716" s="868"/>
      <c r="M716" s="868"/>
      <c r="N716" s="868"/>
      <c r="O716" s="235"/>
      <c r="P716" s="213"/>
      <c r="Q716" s="903"/>
      <c r="R716" s="213"/>
      <c r="S716" s="235"/>
      <c r="T716" s="904"/>
      <c r="U716" s="213"/>
      <c r="V716" s="213"/>
      <c r="W716" s="213"/>
      <c r="X716" s="905"/>
      <c r="Y716" s="874"/>
      <c r="Z716" s="906"/>
      <c r="AA716" s="876"/>
      <c r="AB716" s="877"/>
      <c r="AC716" s="877"/>
      <c r="AD716" s="907"/>
      <c r="AE716" s="907"/>
      <c r="AF716" s="908"/>
      <c r="AG716" s="908"/>
      <c r="AH716" s="221"/>
      <c r="AI716" s="213"/>
      <c r="AJ716" s="213"/>
      <c r="AK716" s="213"/>
      <c r="AL716" s="909"/>
      <c r="AM716" s="910"/>
      <c r="AN716" s="910"/>
      <c r="AO716" s="910"/>
      <c r="AP716" s="911"/>
      <c r="AQ716" s="903"/>
      <c r="AR716" s="912"/>
      <c r="AS716" s="913"/>
      <c r="AT716" s="914"/>
      <c r="AU716" s="910"/>
      <c r="AV716" s="915"/>
      <c r="AW716" s="911"/>
      <c r="AX716" s="911"/>
      <c r="AY716" s="916"/>
      <c r="AZ716" s="886"/>
      <c r="BA716" s="917"/>
      <c r="BB716" s="16"/>
      <c r="BC716" s="16"/>
      <c r="BD716" s="16"/>
      <c r="BE716" s="16"/>
      <c r="BF716" s="16"/>
      <c r="BG716" s="903"/>
      <c r="BH716" s="912"/>
      <c r="BI716" s="915"/>
      <c r="BJ716" s="16"/>
      <c r="BK716" s="16"/>
      <c r="BL716" s="16"/>
      <c r="BM716" s="16"/>
      <c r="BN716" s="915"/>
      <c r="BO716" s="16"/>
      <c r="BP716" s="918"/>
      <c r="BQ716" s="919"/>
      <c r="BR716" s="919"/>
      <c r="BS716" s="919"/>
      <c r="BT716" s="919"/>
      <c r="BU716" s="919"/>
      <c r="BV716" s="919"/>
      <c r="BW716" s="919"/>
      <c r="BX716" s="919"/>
      <c r="BY716" s="919"/>
      <c r="BZ716" s="919"/>
      <c r="CA716" s="919"/>
      <c r="CB716" s="919"/>
      <c r="CC716" s="919"/>
      <c r="CD716" s="919"/>
      <c r="CE716" s="920"/>
      <c r="CF716" s="921"/>
      <c r="CG716" s="922"/>
      <c r="CH716" s="923"/>
      <c r="CI716" s="924"/>
      <c r="CJ716" s="925"/>
      <c r="CK716" s="912"/>
      <c r="CL716" s="915"/>
      <c r="CM716" s="926"/>
      <c r="CN716" s="162"/>
      <c r="CO716" s="162"/>
      <c r="CP716" s="927"/>
      <c r="CQ716" s="928"/>
      <c r="CR716" s="162"/>
      <c r="CS716" s="162"/>
    </row>
    <row r="717" spans="1:97">
      <c r="A717" s="15"/>
      <c r="B717" s="902"/>
      <c r="C717" s="865"/>
      <c r="D717" s="903"/>
      <c r="E717" s="800"/>
      <c r="F717" s="868"/>
      <c r="G717" s="869"/>
      <c r="H717" s="903"/>
      <c r="I717" s="868"/>
      <c r="J717" s="868"/>
      <c r="K717" s="868"/>
      <c r="L717" s="868"/>
      <c r="M717" s="868"/>
      <c r="N717" s="868"/>
      <c r="O717" s="235"/>
      <c r="P717" s="213"/>
      <c r="Q717" s="903"/>
      <c r="R717" s="213"/>
      <c r="S717" s="235"/>
      <c r="T717" s="904"/>
      <c r="U717" s="213"/>
      <c r="V717" s="213"/>
      <c r="W717" s="213"/>
      <c r="X717" s="905"/>
      <c r="Y717" s="874"/>
      <c r="Z717" s="906"/>
      <c r="AA717" s="876"/>
      <c r="AB717" s="877"/>
      <c r="AC717" s="877"/>
      <c r="AD717" s="907"/>
      <c r="AE717" s="907"/>
      <c r="AF717" s="908"/>
      <c r="AG717" s="908"/>
      <c r="AH717" s="221"/>
      <c r="AI717" s="213"/>
      <c r="AJ717" s="213"/>
      <c r="AK717" s="213"/>
      <c r="AL717" s="909"/>
      <c r="AM717" s="910"/>
      <c r="AN717" s="910"/>
      <c r="AO717" s="910"/>
      <c r="AP717" s="911"/>
      <c r="AQ717" s="903"/>
      <c r="AR717" s="912"/>
      <c r="AS717" s="913"/>
      <c r="AT717" s="914"/>
      <c r="AU717" s="910"/>
      <c r="AV717" s="915"/>
      <c r="AW717" s="911"/>
      <c r="AX717" s="911"/>
      <c r="AY717" s="916"/>
      <c r="AZ717" s="886"/>
      <c r="BA717" s="917"/>
      <c r="BB717" s="16"/>
      <c r="BC717" s="16"/>
      <c r="BD717" s="16"/>
      <c r="BE717" s="16"/>
      <c r="BF717" s="16"/>
      <c r="BG717" s="903"/>
      <c r="BH717" s="912"/>
      <c r="BI717" s="915"/>
      <c r="BJ717" s="16"/>
      <c r="BK717" s="16"/>
      <c r="BL717" s="16"/>
      <c r="BM717" s="16"/>
      <c r="BN717" s="915"/>
      <c r="BO717" s="16"/>
      <c r="BP717" s="918"/>
      <c r="BQ717" s="919"/>
      <c r="BR717" s="919"/>
      <c r="BS717" s="919"/>
      <c r="BT717" s="919"/>
      <c r="BU717" s="919"/>
      <c r="BV717" s="919"/>
      <c r="BW717" s="919"/>
      <c r="BX717" s="919"/>
      <c r="BY717" s="919"/>
      <c r="BZ717" s="919"/>
      <c r="CA717" s="919"/>
      <c r="CB717" s="919"/>
      <c r="CC717" s="919"/>
      <c r="CD717" s="919"/>
      <c r="CE717" s="920"/>
      <c r="CF717" s="921"/>
      <c r="CG717" s="922"/>
      <c r="CH717" s="923"/>
      <c r="CI717" s="924"/>
      <c r="CJ717" s="925"/>
      <c r="CK717" s="912"/>
      <c r="CL717" s="915"/>
      <c r="CM717" s="926"/>
      <c r="CN717" s="162"/>
      <c r="CO717" s="162"/>
      <c r="CP717" s="927"/>
      <c r="CQ717" s="928"/>
      <c r="CR717" s="162"/>
      <c r="CS717" s="162"/>
    </row>
    <row r="718" spans="1:97">
      <c r="A718" s="15"/>
      <c r="B718" s="902"/>
      <c r="C718" s="865"/>
      <c r="D718" s="903"/>
      <c r="E718" s="800"/>
      <c r="F718" s="868"/>
      <c r="G718" s="869"/>
      <c r="H718" s="903"/>
      <c r="I718" s="868"/>
      <c r="J718" s="868"/>
      <c r="K718" s="868"/>
      <c r="L718" s="868"/>
      <c r="M718" s="868"/>
      <c r="N718" s="868"/>
      <c r="O718" s="235"/>
      <c r="P718" s="213"/>
      <c r="Q718" s="903"/>
      <c r="R718" s="213"/>
      <c r="S718" s="235"/>
      <c r="T718" s="904"/>
      <c r="U718" s="213"/>
      <c r="V718" s="213"/>
      <c r="W718" s="213"/>
      <c r="X718" s="905"/>
      <c r="Y718" s="874"/>
      <c r="Z718" s="906"/>
      <c r="AA718" s="876"/>
      <c r="AB718" s="877"/>
      <c r="AC718" s="877"/>
      <c r="AD718" s="907"/>
      <c r="AE718" s="907"/>
      <c r="AF718" s="908"/>
      <c r="AG718" s="908"/>
      <c r="AH718" s="221"/>
      <c r="AI718" s="213"/>
      <c r="AJ718" s="213"/>
      <c r="AK718" s="213"/>
      <c r="AL718" s="909"/>
      <c r="AM718" s="910"/>
      <c r="AN718" s="910"/>
      <c r="AO718" s="910"/>
      <c r="AP718" s="911"/>
      <c r="AQ718" s="903"/>
      <c r="AR718" s="912"/>
      <c r="AS718" s="913"/>
      <c r="AT718" s="914"/>
      <c r="AU718" s="910"/>
      <c r="AV718" s="915"/>
      <c r="AW718" s="911"/>
      <c r="AX718" s="911"/>
      <c r="AY718" s="916"/>
      <c r="AZ718" s="886"/>
      <c r="BA718" s="917"/>
      <c r="BB718" s="16"/>
      <c r="BC718" s="16"/>
      <c r="BD718" s="16"/>
      <c r="BE718" s="16"/>
      <c r="BF718" s="16"/>
      <c r="BG718" s="903"/>
      <c r="BH718" s="912"/>
      <c r="BI718" s="915"/>
      <c r="BJ718" s="16"/>
      <c r="BK718" s="16"/>
      <c r="BL718" s="16"/>
      <c r="BM718" s="16"/>
      <c r="BN718" s="915"/>
      <c r="BO718" s="16"/>
      <c r="BP718" s="918"/>
      <c r="BQ718" s="919"/>
      <c r="BR718" s="919"/>
      <c r="BS718" s="919"/>
      <c r="BT718" s="919"/>
      <c r="BU718" s="919"/>
      <c r="BV718" s="919"/>
      <c r="BW718" s="919"/>
      <c r="BX718" s="919"/>
      <c r="BY718" s="919"/>
      <c r="BZ718" s="919"/>
      <c r="CA718" s="919"/>
      <c r="CB718" s="919"/>
      <c r="CC718" s="919"/>
      <c r="CD718" s="919"/>
      <c r="CE718" s="920"/>
      <c r="CF718" s="921"/>
      <c r="CG718" s="922"/>
      <c r="CH718" s="923"/>
      <c r="CI718" s="924"/>
      <c r="CJ718" s="925"/>
      <c r="CK718" s="912"/>
      <c r="CL718" s="915"/>
      <c r="CM718" s="926"/>
      <c r="CN718" s="162"/>
      <c r="CO718" s="162"/>
      <c r="CP718" s="927"/>
      <c r="CQ718" s="928"/>
      <c r="CR718" s="162"/>
      <c r="CS718" s="162"/>
    </row>
    <row r="719" spans="1:97">
      <c r="A719" s="15"/>
      <c r="B719" s="902"/>
      <c r="C719" s="865"/>
      <c r="D719" s="903"/>
      <c r="E719" s="800"/>
      <c r="F719" s="868"/>
      <c r="G719" s="869"/>
      <c r="H719" s="903"/>
      <c r="I719" s="868"/>
      <c r="J719" s="868"/>
      <c r="K719" s="868"/>
      <c r="L719" s="868"/>
      <c r="M719" s="868"/>
      <c r="N719" s="868"/>
      <c r="O719" s="235"/>
      <c r="P719" s="213"/>
      <c r="Q719" s="903"/>
      <c r="R719" s="213"/>
      <c r="S719" s="235"/>
      <c r="T719" s="904"/>
      <c r="U719" s="213"/>
      <c r="V719" s="213"/>
      <c r="W719" s="213"/>
      <c r="X719" s="905"/>
      <c r="Y719" s="874"/>
      <c r="Z719" s="906"/>
      <c r="AA719" s="876"/>
      <c r="AB719" s="877"/>
      <c r="AC719" s="877"/>
      <c r="AD719" s="907"/>
      <c r="AE719" s="907"/>
      <c r="AF719" s="908"/>
      <c r="AG719" s="908"/>
      <c r="AH719" s="221"/>
      <c r="AI719" s="213"/>
      <c r="AJ719" s="213"/>
      <c r="AK719" s="213"/>
      <c r="AL719" s="909"/>
      <c r="AM719" s="910"/>
      <c r="AN719" s="910"/>
      <c r="AO719" s="910"/>
      <c r="AP719" s="911"/>
      <c r="AQ719" s="903"/>
      <c r="AR719" s="912"/>
      <c r="AS719" s="913"/>
      <c r="AT719" s="914"/>
      <c r="AU719" s="910"/>
      <c r="AV719" s="915"/>
      <c r="AW719" s="911"/>
      <c r="AX719" s="911"/>
      <c r="AY719" s="916"/>
      <c r="AZ719" s="886"/>
      <c r="BA719" s="917"/>
      <c r="BB719" s="16"/>
      <c r="BC719" s="16"/>
      <c r="BD719" s="16"/>
      <c r="BE719" s="16"/>
      <c r="BF719" s="16"/>
      <c r="BG719" s="903"/>
      <c r="BH719" s="912"/>
      <c r="BI719" s="915"/>
      <c r="BJ719" s="16"/>
      <c r="BK719" s="16"/>
      <c r="BL719" s="16"/>
      <c r="BM719" s="16"/>
      <c r="BN719" s="915"/>
      <c r="BO719" s="16"/>
      <c r="BP719" s="918"/>
      <c r="BQ719" s="919"/>
      <c r="BR719" s="919"/>
      <c r="BS719" s="919"/>
      <c r="BT719" s="919"/>
      <c r="BU719" s="919"/>
      <c r="BV719" s="919"/>
      <c r="BW719" s="919"/>
      <c r="BX719" s="919"/>
      <c r="BY719" s="919"/>
      <c r="BZ719" s="919"/>
      <c r="CA719" s="919"/>
      <c r="CB719" s="919"/>
      <c r="CC719" s="919"/>
      <c r="CD719" s="919"/>
      <c r="CE719" s="920"/>
      <c r="CF719" s="921"/>
      <c r="CG719" s="922"/>
      <c r="CH719" s="923"/>
      <c r="CI719" s="924"/>
      <c r="CJ719" s="925"/>
      <c r="CK719" s="912"/>
      <c r="CL719" s="915"/>
      <c r="CM719" s="926"/>
      <c r="CN719" s="162"/>
      <c r="CO719" s="162"/>
      <c r="CP719" s="927"/>
      <c r="CQ719" s="928"/>
      <c r="CR719" s="162"/>
      <c r="CS719" s="162"/>
    </row>
    <row r="720" spans="1:97">
      <c r="A720" s="15"/>
      <c r="B720" s="902"/>
      <c r="C720" s="865"/>
      <c r="D720" s="903"/>
      <c r="E720" s="800"/>
      <c r="F720" s="868"/>
      <c r="G720" s="869"/>
      <c r="H720" s="903"/>
      <c r="I720" s="868"/>
      <c r="J720" s="868"/>
      <c r="K720" s="868"/>
      <c r="L720" s="868"/>
      <c r="M720" s="868"/>
      <c r="N720" s="868"/>
      <c r="O720" s="235"/>
      <c r="P720" s="213"/>
      <c r="Q720" s="903"/>
      <c r="R720" s="213"/>
      <c r="S720" s="235"/>
      <c r="T720" s="904"/>
      <c r="U720" s="213"/>
      <c r="V720" s="213"/>
      <c r="W720" s="213"/>
      <c r="X720" s="905"/>
      <c r="Y720" s="874"/>
      <c r="Z720" s="906"/>
      <c r="AA720" s="876"/>
      <c r="AB720" s="877"/>
      <c r="AC720" s="877"/>
      <c r="AD720" s="907"/>
      <c r="AE720" s="907"/>
      <c r="AF720" s="908"/>
      <c r="AG720" s="908"/>
      <c r="AH720" s="221"/>
      <c r="AI720" s="213"/>
      <c r="AJ720" s="213"/>
      <c r="AK720" s="213"/>
      <c r="AL720" s="909"/>
      <c r="AM720" s="910"/>
      <c r="AN720" s="910"/>
      <c r="AO720" s="910"/>
      <c r="AP720" s="911"/>
      <c r="AQ720" s="903"/>
      <c r="AR720" s="912"/>
      <c r="AS720" s="913"/>
      <c r="AT720" s="914"/>
      <c r="AU720" s="910"/>
      <c r="AV720" s="915"/>
      <c r="AW720" s="911"/>
      <c r="AX720" s="911"/>
      <c r="AY720" s="916"/>
      <c r="AZ720" s="886"/>
      <c r="BA720" s="917"/>
      <c r="BB720" s="16"/>
      <c r="BC720" s="16"/>
      <c r="BD720" s="16"/>
      <c r="BE720" s="16"/>
      <c r="BF720" s="16"/>
      <c r="BG720" s="903"/>
      <c r="BH720" s="912"/>
      <c r="BI720" s="915"/>
      <c r="BJ720" s="16"/>
      <c r="BK720" s="16"/>
      <c r="BL720" s="16"/>
      <c r="BM720" s="16"/>
      <c r="BN720" s="915"/>
      <c r="BO720" s="16"/>
      <c r="BP720" s="918"/>
      <c r="BQ720" s="919"/>
      <c r="BR720" s="919"/>
      <c r="BS720" s="919"/>
      <c r="BT720" s="919"/>
      <c r="BU720" s="919"/>
      <c r="BV720" s="919"/>
      <c r="BW720" s="919"/>
      <c r="BX720" s="919"/>
      <c r="BY720" s="919"/>
      <c r="BZ720" s="919"/>
      <c r="CA720" s="919"/>
      <c r="CB720" s="919"/>
      <c r="CC720" s="919"/>
      <c r="CD720" s="919"/>
      <c r="CE720" s="920"/>
      <c r="CF720" s="921"/>
      <c r="CG720" s="922"/>
      <c r="CH720" s="923"/>
      <c r="CI720" s="924"/>
      <c r="CJ720" s="925"/>
      <c r="CK720" s="912"/>
      <c r="CL720" s="915"/>
      <c r="CM720" s="926"/>
      <c r="CN720" s="162"/>
      <c r="CO720" s="162"/>
      <c r="CP720" s="927"/>
      <c r="CQ720" s="928"/>
      <c r="CR720" s="162"/>
      <c r="CS720" s="162"/>
    </row>
    <row r="721" spans="1:97">
      <c r="A721" s="15"/>
      <c r="B721" s="902"/>
      <c r="C721" s="865"/>
      <c r="D721" s="903"/>
      <c r="E721" s="800"/>
      <c r="F721" s="868"/>
      <c r="G721" s="869"/>
      <c r="H721" s="903"/>
      <c r="I721" s="868"/>
      <c r="J721" s="868"/>
      <c r="K721" s="868"/>
      <c r="L721" s="868"/>
      <c r="M721" s="868"/>
      <c r="N721" s="868"/>
      <c r="O721" s="235"/>
      <c r="P721" s="213"/>
      <c r="Q721" s="903"/>
      <c r="R721" s="213"/>
      <c r="S721" s="235"/>
      <c r="T721" s="904"/>
      <c r="U721" s="213"/>
      <c r="V721" s="213"/>
      <c r="W721" s="213"/>
      <c r="X721" s="905"/>
      <c r="Y721" s="874"/>
      <c r="Z721" s="906"/>
      <c r="AA721" s="876"/>
      <c r="AB721" s="877"/>
      <c r="AC721" s="877"/>
      <c r="AD721" s="907"/>
      <c r="AE721" s="907"/>
      <c r="AF721" s="908"/>
      <c r="AG721" s="908"/>
      <c r="AH721" s="221"/>
      <c r="AI721" s="213"/>
      <c r="AJ721" s="213"/>
      <c r="AK721" s="213"/>
      <c r="AL721" s="909"/>
      <c r="AM721" s="910"/>
      <c r="AN721" s="910"/>
      <c r="AO721" s="910"/>
      <c r="AP721" s="911"/>
      <c r="AQ721" s="903"/>
      <c r="AR721" s="912"/>
      <c r="AS721" s="913"/>
      <c r="AT721" s="914"/>
      <c r="AU721" s="910"/>
      <c r="AV721" s="915"/>
      <c r="AW721" s="911"/>
      <c r="AX721" s="911"/>
      <c r="AY721" s="916"/>
      <c r="AZ721" s="886"/>
      <c r="BA721" s="917"/>
      <c r="BB721" s="16"/>
      <c r="BC721" s="16"/>
      <c r="BD721" s="16"/>
      <c r="BE721" s="16"/>
      <c r="BF721" s="16"/>
      <c r="BG721" s="903"/>
      <c r="BH721" s="912"/>
      <c r="BI721" s="915"/>
      <c r="BJ721" s="16"/>
      <c r="BK721" s="16"/>
      <c r="BL721" s="16"/>
      <c r="BM721" s="16"/>
      <c r="BN721" s="915"/>
      <c r="BO721" s="16"/>
      <c r="BP721" s="918"/>
      <c r="BQ721" s="919"/>
      <c r="BR721" s="919"/>
      <c r="BS721" s="919"/>
      <c r="BT721" s="919"/>
      <c r="BU721" s="919"/>
      <c r="BV721" s="919"/>
      <c r="BW721" s="919"/>
      <c r="BX721" s="919"/>
      <c r="BY721" s="919"/>
      <c r="BZ721" s="919"/>
      <c r="CA721" s="919"/>
      <c r="CB721" s="919"/>
      <c r="CC721" s="919"/>
      <c r="CD721" s="919"/>
      <c r="CE721" s="920"/>
      <c r="CF721" s="921"/>
      <c r="CG721" s="922"/>
      <c r="CH721" s="923"/>
      <c r="CI721" s="924"/>
      <c r="CJ721" s="925"/>
      <c r="CK721" s="912"/>
      <c r="CL721" s="915"/>
      <c r="CM721" s="926"/>
      <c r="CN721" s="162"/>
      <c r="CO721" s="162"/>
      <c r="CP721" s="927"/>
      <c r="CQ721" s="928"/>
      <c r="CR721" s="162"/>
      <c r="CS721" s="162"/>
    </row>
    <row r="722" spans="1:97">
      <c r="A722" s="15"/>
      <c r="B722" s="902"/>
      <c r="C722" s="865"/>
      <c r="D722" s="903"/>
      <c r="E722" s="800"/>
      <c r="F722" s="868"/>
      <c r="G722" s="869"/>
      <c r="H722" s="903"/>
      <c r="I722" s="868"/>
      <c r="J722" s="868"/>
      <c r="K722" s="868"/>
      <c r="L722" s="868"/>
      <c r="M722" s="868"/>
      <c r="N722" s="868"/>
      <c r="O722" s="235"/>
      <c r="P722" s="213"/>
      <c r="Q722" s="903"/>
      <c r="R722" s="213"/>
      <c r="S722" s="235"/>
      <c r="T722" s="904"/>
      <c r="U722" s="213"/>
      <c r="V722" s="213"/>
      <c r="W722" s="213"/>
      <c r="X722" s="905"/>
      <c r="Y722" s="874"/>
      <c r="Z722" s="906"/>
      <c r="AA722" s="876"/>
      <c r="AB722" s="877"/>
      <c r="AC722" s="877"/>
      <c r="AD722" s="907"/>
      <c r="AE722" s="907"/>
      <c r="AF722" s="908"/>
      <c r="AG722" s="908"/>
      <c r="AH722" s="221"/>
      <c r="AI722" s="213"/>
      <c r="AJ722" s="213"/>
      <c r="AK722" s="213"/>
      <c r="AL722" s="909"/>
      <c r="AM722" s="910"/>
      <c r="AN722" s="910"/>
      <c r="AO722" s="910"/>
      <c r="AP722" s="911"/>
      <c r="AQ722" s="903"/>
      <c r="AR722" s="912"/>
      <c r="AS722" s="913"/>
      <c r="AT722" s="914"/>
      <c r="AU722" s="910"/>
      <c r="AV722" s="915"/>
      <c r="AW722" s="911"/>
      <c r="AX722" s="911"/>
      <c r="AY722" s="916"/>
      <c r="AZ722" s="886"/>
      <c r="BA722" s="917"/>
      <c r="BB722" s="16"/>
      <c r="BC722" s="16"/>
      <c r="BD722" s="16"/>
      <c r="BE722" s="16"/>
      <c r="BF722" s="16"/>
      <c r="BG722" s="903"/>
      <c r="BH722" s="912"/>
      <c r="BI722" s="915"/>
      <c r="BJ722" s="16"/>
      <c r="BK722" s="16"/>
      <c r="BL722" s="16"/>
      <c r="BM722" s="16"/>
      <c r="BN722" s="915"/>
      <c r="BO722" s="16"/>
      <c r="BP722" s="918"/>
      <c r="BQ722" s="919"/>
      <c r="BR722" s="919"/>
      <c r="BS722" s="919"/>
      <c r="BT722" s="919"/>
      <c r="BU722" s="919"/>
      <c r="BV722" s="919"/>
      <c r="BW722" s="919"/>
      <c r="BX722" s="919"/>
      <c r="BY722" s="919"/>
      <c r="BZ722" s="919"/>
      <c r="CA722" s="919"/>
      <c r="CB722" s="919"/>
      <c r="CC722" s="919"/>
      <c r="CD722" s="919"/>
      <c r="CE722" s="920"/>
      <c r="CF722" s="921"/>
      <c r="CG722" s="922"/>
      <c r="CH722" s="923"/>
      <c r="CI722" s="924"/>
      <c r="CJ722" s="925"/>
      <c r="CK722" s="912"/>
      <c r="CL722" s="915"/>
      <c r="CM722" s="926"/>
      <c r="CN722" s="162"/>
      <c r="CO722" s="162"/>
      <c r="CP722" s="927"/>
      <c r="CQ722" s="928"/>
      <c r="CR722" s="162"/>
      <c r="CS722" s="162"/>
    </row>
    <row r="723" spans="1:97">
      <c r="A723" s="15"/>
      <c r="B723" s="902"/>
      <c r="C723" s="865"/>
      <c r="D723" s="903"/>
      <c r="E723" s="800"/>
      <c r="F723" s="868"/>
      <c r="G723" s="869"/>
      <c r="H723" s="903"/>
      <c r="I723" s="868"/>
      <c r="J723" s="868"/>
      <c r="K723" s="868"/>
      <c r="L723" s="868"/>
      <c r="M723" s="868"/>
      <c r="N723" s="868"/>
      <c r="O723" s="235"/>
      <c r="P723" s="213"/>
      <c r="Q723" s="903"/>
      <c r="R723" s="213"/>
      <c r="S723" s="235"/>
      <c r="T723" s="904"/>
      <c r="U723" s="213"/>
      <c r="V723" s="213"/>
      <c r="W723" s="213"/>
      <c r="X723" s="905"/>
      <c r="Y723" s="874"/>
      <c r="Z723" s="906"/>
      <c r="AA723" s="876"/>
      <c r="AB723" s="877"/>
      <c r="AC723" s="877"/>
      <c r="AD723" s="907"/>
      <c r="AE723" s="907"/>
      <c r="AF723" s="908"/>
      <c r="AG723" s="908"/>
      <c r="AH723" s="221"/>
      <c r="AI723" s="213"/>
      <c r="AJ723" s="213"/>
      <c r="AK723" s="213"/>
      <c r="AL723" s="909"/>
      <c r="AM723" s="910"/>
      <c r="AN723" s="910"/>
      <c r="AO723" s="910"/>
      <c r="AP723" s="911"/>
      <c r="AQ723" s="903"/>
      <c r="AR723" s="912"/>
      <c r="AS723" s="913"/>
      <c r="AT723" s="914"/>
      <c r="AU723" s="910"/>
      <c r="AV723" s="915"/>
      <c r="AW723" s="911"/>
      <c r="AX723" s="911"/>
      <c r="AY723" s="916"/>
      <c r="AZ723" s="886"/>
      <c r="BA723" s="917"/>
      <c r="BB723" s="16"/>
      <c r="BC723" s="16"/>
      <c r="BD723" s="16"/>
      <c r="BE723" s="16"/>
      <c r="BF723" s="16"/>
      <c r="BG723" s="903"/>
      <c r="BH723" s="912"/>
      <c r="BI723" s="915"/>
      <c r="BJ723" s="16"/>
      <c r="BK723" s="16"/>
      <c r="BL723" s="16"/>
      <c r="BM723" s="16"/>
      <c r="BN723" s="915"/>
      <c r="BO723" s="16"/>
      <c r="BP723" s="918"/>
      <c r="BQ723" s="919"/>
      <c r="BR723" s="919"/>
      <c r="BS723" s="919"/>
      <c r="BT723" s="919"/>
      <c r="BU723" s="919"/>
      <c r="BV723" s="919"/>
      <c r="BW723" s="919"/>
      <c r="BX723" s="919"/>
      <c r="BY723" s="919"/>
      <c r="BZ723" s="919"/>
      <c r="CA723" s="919"/>
      <c r="CB723" s="919"/>
      <c r="CC723" s="919"/>
      <c r="CD723" s="919"/>
      <c r="CE723" s="920"/>
      <c r="CF723" s="921"/>
      <c r="CG723" s="922"/>
      <c r="CH723" s="923"/>
      <c r="CI723" s="924"/>
      <c r="CJ723" s="925"/>
      <c r="CK723" s="912"/>
      <c r="CL723" s="915"/>
      <c r="CM723" s="926"/>
      <c r="CN723" s="162"/>
      <c r="CO723" s="162"/>
      <c r="CP723" s="927"/>
      <c r="CQ723" s="928"/>
      <c r="CR723" s="162"/>
      <c r="CS723" s="162"/>
    </row>
    <row r="724" spans="1:97">
      <c r="A724" s="15"/>
      <c r="B724" s="902"/>
      <c r="C724" s="865"/>
      <c r="D724" s="903"/>
      <c r="E724" s="800"/>
      <c r="F724" s="868"/>
      <c r="G724" s="869"/>
      <c r="H724" s="903"/>
      <c r="I724" s="868"/>
      <c r="J724" s="868"/>
      <c r="K724" s="868"/>
      <c r="L724" s="868"/>
      <c r="M724" s="868"/>
      <c r="N724" s="868"/>
      <c r="O724" s="235"/>
      <c r="P724" s="213"/>
      <c r="Q724" s="903"/>
      <c r="R724" s="213"/>
      <c r="S724" s="235"/>
      <c r="T724" s="904"/>
      <c r="U724" s="213"/>
      <c r="V724" s="213"/>
      <c r="W724" s="213"/>
      <c r="X724" s="905"/>
      <c r="Y724" s="874"/>
      <c r="Z724" s="906"/>
      <c r="AA724" s="876"/>
      <c r="AB724" s="877"/>
      <c r="AC724" s="877"/>
      <c r="AD724" s="907"/>
      <c r="AE724" s="907"/>
      <c r="AF724" s="908"/>
      <c r="AG724" s="908"/>
      <c r="AH724" s="221"/>
      <c r="AI724" s="213"/>
      <c r="AJ724" s="213"/>
      <c r="AK724" s="213"/>
      <c r="AL724" s="909"/>
      <c r="AM724" s="910"/>
      <c r="AN724" s="910"/>
      <c r="AO724" s="910"/>
      <c r="AP724" s="911"/>
      <c r="AQ724" s="903"/>
      <c r="AR724" s="912"/>
      <c r="AS724" s="913"/>
      <c r="AT724" s="914"/>
      <c r="AU724" s="910"/>
      <c r="AV724" s="915"/>
      <c r="AW724" s="911"/>
      <c r="AX724" s="911"/>
      <c r="AY724" s="916"/>
      <c r="AZ724" s="886"/>
      <c r="BA724" s="917"/>
      <c r="BB724" s="16"/>
      <c r="BC724" s="16"/>
      <c r="BD724" s="16"/>
      <c r="BE724" s="16"/>
      <c r="BF724" s="16"/>
      <c r="BG724" s="903"/>
      <c r="BH724" s="912"/>
      <c r="BI724" s="915"/>
      <c r="BJ724" s="16"/>
      <c r="BK724" s="16"/>
      <c r="BL724" s="16"/>
      <c r="BM724" s="16"/>
      <c r="BN724" s="915"/>
      <c r="BO724" s="16"/>
      <c r="BP724" s="918"/>
      <c r="BQ724" s="919"/>
      <c r="BR724" s="919"/>
      <c r="BS724" s="919"/>
      <c r="BT724" s="919"/>
      <c r="BU724" s="919"/>
      <c r="BV724" s="919"/>
      <c r="BW724" s="919"/>
      <c r="BX724" s="919"/>
      <c r="BY724" s="919"/>
      <c r="BZ724" s="919"/>
      <c r="CA724" s="919"/>
      <c r="CB724" s="919"/>
      <c r="CC724" s="919"/>
      <c r="CD724" s="919"/>
      <c r="CE724" s="920"/>
      <c r="CF724" s="921"/>
      <c r="CG724" s="922"/>
      <c r="CH724" s="923"/>
      <c r="CI724" s="924"/>
      <c r="CJ724" s="925"/>
      <c r="CK724" s="912"/>
      <c r="CL724" s="915"/>
      <c r="CM724" s="926"/>
      <c r="CN724" s="162"/>
      <c r="CO724" s="162"/>
      <c r="CP724" s="927"/>
      <c r="CQ724" s="928"/>
      <c r="CR724" s="162"/>
      <c r="CS724" s="162"/>
    </row>
    <row r="725" spans="1:97">
      <c r="A725" s="15"/>
      <c r="B725" s="902"/>
      <c r="C725" s="865"/>
      <c r="D725" s="903"/>
      <c r="E725" s="800"/>
      <c r="F725" s="868"/>
      <c r="G725" s="869"/>
      <c r="H725" s="903"/>
      <c r="I725" s="868"/>
      <c r="J725" s="868"/>
      <c r="K725" s="868"/>
      <c r="L725" s="868"/>
      <c r="M725" s="868"/>
      <c r="N725" s="868"/>
      <c r="O725" s="235"/>
      <c r="P725" s="213"/>
      <c r="Q725" s="903"/>
      <c r="R725" s="213"/>
      <c r="S725" s="235"/>
      <c r="T725" s="904"/>
      <c r="U725" s="213"/>
      <c r="V725" s="213"/>
      <c r="W725" s="213"/>
      <c r="X725" s="905"/>
      <c r="Y725" s="874"/>
      <c r="Z725" s="906"/>
      <c r="AA725" s="876"/>
      <c r="AB725" s="877"/>
      <c r="AC725" s="877"/>
      <c r="AD725" s="907"/>
      <c r="AE725" s="907"/>
      <c r="AF725" s="908"/>
      <c r="AG725" s="908"/>
      <c r="AH725" s="221"/>
      <c r="AI725" s="213"/>
      <c r="AJ725" s="213"/>
      <c r="AK725" s="213"/>
      <c r="AL725" s="909"/>
      <c r="AM725" s="910"/>
      <c r="AN725" s="910"/>
      <c r="AO725" s="910"/>
      <c r="AP725" s="911"/>
      <c r="AQ725" s="903"/>
      <c r="AR725" s="912"/>
      <c r="AS725" s="913"/>
      <c r="AT725" s="914"/>
      <c r="AU725" s="910"/>
      <c r="AV725" s="915"/>
      <c r="AW725" s="911"/>
      <c r="AX725" s="911"/>
      <c r="AY725" s="916"/>
      <c r="AZ725" s="886"/>
      <c r="BA725" s="917"/>
      <c r="BB725" s="16"/>
      <c r="BC725" s="16"/>
      <c r="BD725" s="16"/>
      <c r="BE725" s="16"/>
      <c r="BF725" s="16"/>
      <c r="BG725" s="903"/>
      <c r="BH725" s="912"/>
      <c r="BI725" s="915"/>
      <c r="BJ725" s="16"/>
      <c r="BK725" s="16"/>
      <c r="BL725" s="16"/>
      <c r="BM725" s="16"/>
      <c r="BN725" s="915"/>
      <c r="BO725" s="16"/>
      <c r="BP725" s="918"/>
      <c r="BQ725" s="919"/>
      <c r="BR725" s="919"/>
      <c r="BS725" s="919"/>
      <c r="BT725" s="919"/>
      <c r="BU725" s="919"/>
      <c r="BV725" s="919"/>
      <c r="BW725" s="919"/>
      <c r="BX725" s="919"/>
      <c r="BY725" s="919"/>
      <c r="BZ725" s="919"/>
      <c r="CA725" s="919"/>
      <c r="CB725" s="919"/>
      <c r="CC725" s="919"/>
      <c r="CD725" s="919"/>
      <c r="CE725" s="920"/>
      <c r="CF725" s="921"/>
      <c r="CG725" s="922"/>
      <c r="CH725" s="923"/>
      <c r="CI725" s="924"/>
      <c r="CJ725" s="925"/>
      <c r="CK725" s="912"/>
      <c r="CL725" s="915"/>
      <c r="CM725" s="926"/>
      <c r="CN725" s="162"/>
      <c r="CO725" s="162"/>
      <c r="CP725" s="927"/>
      <c r="CQ725" s="928"/>
      <c r="CR725" s="162"/>
      <c r="CS725" s="162"/>
    </row>
    <row r="726" spans="1:97">
      <c r="A726" s="15"/>
      <c r="B726" s="902"/>
      <c r="C726" s="865"/>
      <c r="D726" s="903"/>
      <c r="E726" s="800"/>
      <c r="F726" s="868"/>
      <c r="G726" s="869"/>
      <c r="H726" s="903"/>
      <c r="I726" s="868"/>
      <c r="J726" s="868"/>
      <c r="K726" s="868"/>
      <c r="L726" s="868"/>
      <c r="M726" s="868"/>
      <c r="N726" s="868"/>
      <c r="O726" s="235"/>
      <c r="P726" s="213"/>
      <c r="Q726" s="903"/>
      <c r="R726" s="213"/>
      <c r="S726" s="235"/>
      <c r="T726" s="904"/>
      <c r="U726" s="213"/>
      <c r="V726" s="213"/>
      <c r="W726" s="213"/>
      <c r="X726" s="905"/>
      <c r="Y726" s="874"/>
      <c r="Z726" s="906"/>
      <c r="AA726" s="876"/>
      <c r="AB726" s="877"/>
      <c r="AC726" s="877"/>
      <c r="AD726" s="907"/>
      <c r="AE726" s="907"/>
      <c r="AF726" s="908"/>
      <c r="AG726" s="908"/>
      <c r="AH726" s="221"/>
      <c r="AI726" s="213"/>
      <c r="AJ726" s="213"/>
      <c r="AK726" s="213"/>
      <c r="AL726" s="909"/>
      <c r="AM726" s="910"/>
      <c r="AN726" s="910"/>
      <c r="AO726" s="910"/>
      <c r="AP726" s="911"/>
      <c r="AQ726" s="903"/>
      <c r="AR726" s="912"/>
      <c r="AS726" s="913"/>
      <c r="AT726" s="914"/>
      <c r="AU726" s="910"/>
      <c r="AV726" s="915"/>
      <c r="AW726" s="911"/>
      <c r="AX726" s="911"/>
      <c r="AY726" s="916"/>
      <c r="AZ726" s="886"/>
      <c r="BA726" s="917"/>
      <c r="BB726" s="16"/>
      <c r="BC726" s="16"/>
      <c r="BD726" s="16"/>
      <c r="BE726" s="16"/>
      <c r="BF726" s="16"/>
      <c r="BG726" s="903"/>
      <c r="BH726" s="912"/>
      <c r="BI726" s="915"/>
      <c r="BJ726" s="16"/>
      <c r="BK726" s="16"/>
      <c r="BL726" s="16"/>
      <c r="BM726" s="16"/>
      <c r="BN726" s="915"/>
      <c r="BO726" s="16"/>
      <c r="BP726" s="918"/>
      <c r="BQ726" s="919"/>
      <c r="BR726" s="919"/>
      <c r="BS726" s="919"/>
      <c r="BT726" s="919"/>
      <c r="BU726" s="919"/>
      <c r="BV726" s="919"/>
      <c r="BW726" s="919"/>
      <c r="BX726" s="919"/>
      <c r="BY726" s="919"/>
      <c r="BZ726" s="919"/>
      <c r="CA726" s="919"/>
      <c r="CB726" s="919"/>
      <c r="CC726" s="919"/>
      <c r="CD726" s="919"/>
      <c r="CE726" s="920"/>
      <c r="CF726" s="921"/>
      <c r="CG726" s="922"/>
      <c r="CH726" s="923"/>
      <c r="CI726" s="924"/>
      <c r="CJ726" s="925"/>
      <c r="CK726" s="912"/>
      <c r="CL726" s="915"/>
      <c r="CM726" s="926"/>
      <c r="CN726" s="162"/>
      <c r="CO726" s="162"/>
      <c r="CP726" s="927"/>
      <c r="CQ726" s="928"/>
      <c r="CR726" s="162"/>
      <c r="CS726" s="162"/>
    </row>
    <row r="727" spans="1:97">
      <c r="A727" s="15"/>
      <c r="B727" s="902"/>
      <c r="C727" s="865"/>
      <c r="D727" s="903"/>
      <c r="E727" s="800"/>
      <c r="F727" s="868"/>
      <c r="G727" s="869"/>
      <c r="H727" s="903"/>
      <c r="I727" s="868"/>
      <c r="J727" s="868"/>
      <c r="K727" s="868"/>
      <c r="L727" s="868"/>
      <c r="M727" s="868"/>
      <c r="N727" s="868"/>
      <c r="O727" s="235"/>
      <c r="P727" s="213"/>
      <c r="Q727" s="903"/>
      <c r="R727" s="213"/>
      <c r="S727" s="235"/>
      <c r="T727" s="904"/>
      <c r="U727" s="213"/>
      <c r="V727" s="213"/>
      <c r="W727" s="213"/>
      <c r="X727" s="905"/>
      <c r="Y727" s="874"/>
      <c r="Z727" s="906"/>
      <c r="AA727" s="876"/>
      <c r="AB727" s="877"/>
      <c r="AC727" s="877"/>
      <c r="AD727" s="907"/>
      <c r="AE727" s="907"/>
      <c r="AF727" s="908"/>
      <c r="AG727" s="908"/>
      <c r="AH727" s="221"/>
      <c r="AI727" s="213"/>
      <c r="AJ727" s="213"/>
      <c r="AK727" s="213"/>
      <c r="AL727" s="909"/>
      <c r="AM727" s="910"/>
      <c r="AN727" s="910"/>
      <c r="AO727" s="910"/>
      <c r="AP727" s="911"/>
      <c r="AQ727" s="903"/>
      <c r="AR727" s="912"/>
      <c r="AS727" s="913"/>
      <c r="AT727" s="914"/>
      <c r="AU727" s="910"/>
      <c r="AV727" s="915"/>
      <c r="AW727" s="911"/>
      <c r="AX727" s="911"/>
      <c r="AY727" s="916"/>
      <c r="AZ727" s="886"/>
      <c r="BA727" s="917"/>
      <c r="BB727" s="16"/>
      <c r="BC727" s="16"/>
      <c r="BD727" s="16"/>
      <c r="BE727" s="16"/>
      <c r="BF727" s="16"/>
      <c r="BG727" s="903"/>
      <c r="BH727" s="912"/>
      <c r="BI727" s="915"/>
      <c r="BJ727" s="16"/>
      <c r="BK727" s="16"/>
      <c r="BL727" s="16"/>
      <c r="BM727" s="16"/>
      <c r="BN727" s="915"/>
      <c r="BO727" s="16"/>
      <c r="BP727" s="918"/>
      <c r="BQ727" s="919"/>
      <c r="BR727" s="919"/>
      <c r="BS727" s="919"/>
      <c r="BT727" s="919"/>
      <c r="BU727" s="919"/>
      <c r="BV727" s="919"/>
      <c r="BW727" s="919"/>
      <c r="BX727" s="919"/>
      <c r="BY727" s="919"/>
      <c r="BZ727" s="919"/>
      <c r="CA727" s="919"/>
      <c r="CB727" s="919"/>
      <c r="CC727" s="919"/>
      <c r="CD727" s="919"/>
      <c r="CE727" s="920"/>
      <c r="CF727" s="921"/>
      <c r="CG727" s="922"/>
      <c r="CH727" s="923"/>
      <c r="CI727" s="924"/>
      <c r="CJ727" s="925"/>
      <c r="CK727" s="912"/>
      <c r="CL727" s="915"/>
      <c r="CM727" s="926"/>
      <c r="CN727" s="162"/>
      <c r="CO727" s="162"/>
      <c r="CP727" s="927"/>
      <c r="CQ727" s="928"/>
      <c r="CR727" s="162"/>
      <c r="CS727" s="162"/>
    </row>
    <row r="728" spans="1:97">
      <c r="A728" s="15"/>
      <c r="B728" s="902"/>
      <c r="C728" s="865"/>
      <c r="D728" s="903"/>
      <c r="E728" s="800"/>
      <c r="F728" s="868"/>
      <c r="G728" s="869"/>
      <c r="H728" s="903"/>
      <c r="I728" s="868"/>
      <c r="J728" s="868"/>
      <c r="K728" s="868"/>
      <c r="L728" s="868"/>
      <c r="M728" s="868"/>
      <c r="N728" s="868"/>
      <c r="O728" s="235"/>
      <c r="P728" s="213"/>
      <c r="Q728" s="903"/>
      <c r="R728" s="213"/>
      <c r="S728" s="235"/>
      <c r="T728" s="904"/>
      <c r="U728" s="213"/>
      <c r="V728" s="213"/>
      <c r="W728" s="213"/>
      <c r="X728" s="905"/>
      <c r="Y728" s="874"/>
      <c r="Z728" s="906"/>
      <c r="AA728" s="876"/>
      <c r="AB728" s="877"/>
      <c r="AC728" s="877"/>
      <c r="AD728" s="907"/>
      <c r="AE728" s="907"/>
      <c r="AF728" s="908"/>
      <c r="AG728" s="908"/>
      <c r="AH728" s="221"/>
      <c r="AI728" s="213"/>
      <c r="AJ728" s="213"/>
      <c r="AK728" s="213"/>
      <c r="AL728" s="909"/>
      <c r="AM728" s="910"/>
      <c r="AN728" s="910"/>
      <c r="AO728" s="910"/>
      <c r="AP728" s="911"/>
      <c r="AQ728" s="903"/>
      <c r="AR728" s="912"/>
      <c r="AS728" s="913"/>
      <c r="AT728" s="914"/>
      <c r="AU728" s="910"/>
      <c r="AV728" s="915"/>
      <c r="AW728" s="911"/>
      <c r="AX728" s="911"/>
      <c r="AY728" s="916"/>
      <c r="AZ728" s="886"/>
      <c r="BA728" s="917"/>
      <c r="BB728" s="16"/>
      <c r="BC728" s="16"/>
      <c r="BD728" s="16"/>
      <c r="BE728" s="16"/>
      <c r="BF728" s="16"/>
      <c r="BG728" s="903"/>
      <c r="BH728" s="912"/>
      <c r="BI728" s="915"/>
      <c r="BJ728" s="16"/>
      <c r="BK728" s="16"/>
      <c r="BL728" s="16"/>
      <c r="BM728" s="16"/>
      <c r="BN728" s="915"/>
      <c r="BO728" s="16"/>
      <c r="BP728" s="918"/>
      <c r="BQ728" s="919"/>
      <c r="BR728" s="919"/>
      <c r="BS728" s="919"/>
      <c r="BT728" s="919"/>
      <c r="BU728" s="919"/>
      <c r="BV728" s="919"/>
      <c r="BW728" s="919"/>
      <c r="BX728" s="919"/>
      <c r="BY728" s="919"/>
      <c r="BZ728" s="919"/>
      <c r="CA728" s="919"/>
      <c r="CB728" s="919"/>
      <c r="CC728" s="919"/>
      <c r="CD728" s="919"/>
      <c r="CE728" s="920"/>
      <c r="CF728" s="921"/>
      <c r="CG728" s="922"/>
      <c r="CH728" s="923"/>
      <c r="CI728" s="924"/>
      <c r="CJ728" s="925"/>
      <c r="CK728" s="912"/>
      <c r="CL728" s="915"/>
      <c r="CM728" s="926"/>
      <c r="CN728" s="162"/>
      <c r="CO728" s="162"/>
      <c r="CP728" s="927"/>
      <c r="CQ728" s="928"/>
      <c r="CR728" s="162"/>
      <c r="CS728" s="162"/>
    </row>
    <row r="729" spans="1:97">
      <c r="A729" s="15"/>
      <c r="B729" s="902"/>
      <c r="C729" s="865"/>
      <c r="D729" s="903"/>
      <c r="E729" s="800"/>
      <c r="F729" s="868"/>
      <c r="G729" s="869"/>
      <c r="H729" s="903"/>
      <c r="I729" s="868"/>
      <c r="J729" s="868"/>
      <c r="K729" s="868"/>
      <c r="L729" s="868"/>
      <c r="M729" s="868"/>
      <c r="N729" s="868"/>
      <c r="O729" s="235"/>
      <c r="P729" s="213"/>
      <c r="Q729" s="903"/>
      <c r="R729" s="213"/>
      <c r="S729" s="235"/>
      <c r="T729" s="904"/>
      <c r="U729" s="213"/>
      <c r="V729" s="213"/>
      <c r="W729" s="213"/>
      <c r="X729" s="905"/>
      <c r="Y729" s="874"/>
      <c r="Z729" s="906"/>
      <c r="AA729" s="876"/>
      <c r="AB729" s="877"/>
      <c r="AC729" s="877"/>
      <c r="AD729" s="907"/>
      <c r="AE729" s="907"/>
      <c r="AF729" s="908"/>
      <c r="AG729" s="908"/>
      <c r="AH729" s="221"/>
      <c r="AI729" s="213"/>
      <c r="AJ729" s="213"/>
      <c r="AK729" s="213"/>
      <c r="AL729" s="909"/>
      <c r="AM729" s="910"/>
      <c r="AN729" s="910"/>
      <c r="AO729" s="910"/>
      <c r="AP729" s="911"/>
      <c r="AQ729" s="903"/>
      <c r="AR729" s="912"/>
      <c r="AS729" s="913"/>
      <c r="AT729" s="914"/>
      <c r="AU729" s="910"/>
      <c r="AV729" s="915"/>
      <c r="AW729" s="911"/>
      <c r="AX729" s="911"/>
      <c r="AY729" s="916"/>
      <c r="AZ729" s="886"/>
      <c r="BA729" s="917"/>
      <c r="BB729" s="16"/>
      <c r="BC729" s="16"/>
      <c r="BD729" s="16"/>
      <c r="BE729" s="16"/>
      <c r="BF729" s="16"/>
      <c r="BG729" s="903"/>
      <c r="BH729" s="912"/>
      <c r="BI729" s="915"/>
      <c r="BJ729" s="16"/>
      <c r="BK729" s="16"/>
      <c r="BL729" s="16"/>
      <c r="BM729" s="16"/>
      <c r="BN729" s="915"/>
      <c r="BO729" s="16"/>
      <c r="BP729" s="918"/>
      <c r="BQ729" s="919"/>
      <c r="BR729" s="919"/>
      <c r="BS729" s="919"/>
      <c r="BT729" s="919"/>
      <c r="BU729" s="919"/>
      <c r="BV729" s="919"/>
      <c r="BW729" s="919"/>
      <c r="BX729" s="919"/>
      <c r="BY729" s="919"/>
      <c r="BZ729" s="919"/>
      <c r="CA729" s="919"/>
      <c r="CB729" s="919"/>
      <c r="CC729" s="919"/>
      <c r="CD729" s="919"/>
      <c r="CE729" s="920"/>
      <c r="CF729" s="921"/>
      <c r="CG729" s="922"/>
      <c r="CH729" s="923"/>
      <c r="CI729" s="924"/>
      <c r="CJ729" s="925"/>
      <c r="CK729" s="912"/>
      <c r="CL729" s="915"/>
      <c r="CM729" s="926"/>
      <c r="CN729" s="162"/>
      <c r="CO729" s="162"/>
      <c r="CP729" s="927"/>
      <c r="CQ729" s="928"/>
      <c r="CR729" s="162"/>
      <c r="CS729" s="162"/>
    </row>
    <row r="730" spans="1:97">
      <c r="A730" s="15"/>
      <c r="B730" s="902"/>
      <c r="C730" s="865"/>
      <c r="D730" s="903"/>
      <c r="E730" s="800"/>
      <c r="F730" s="868"/>
      <c r="G730" s="869"/>
      <c r="H730" s="903"/>
      <c r="I730" s="868"/>
      <c r="J730" s="868"/>
      <c r="K730" s="868"/>
      <c r="L730" s="868"/>
      <c r="M730" s="868"/>
      <c r="N730" s="868"/>
      <c r="O730" s="235"/>
      <c r="P730" s="213"/>
      <c r="Q730" s="903"/>
      <c r="R730" s="213"/>
      <c r="S730" s="235"/>
      <c r="T730" s="904"/>
      <c r="U730" s="213"/>
      <c r="V730" s="213"/>
      <c r="W730" s="213"/>
      <c r="X730" s="905"/>
      <c r="Y730" s="874"/>
      <c r="Z730" s="906"/>
      <c r="AA730" s="876"/>
      <c r="AB730" s="877"/>
      <c r="AC730" s="877"/>
      <c r="AD730" s="907"/>
      <c r="AE730" s="907"/>
      <c r="AF730" s="908"/>
      <c r="AG730" s="908"/>
      <c r="AH730" s="221"/>
      <c r="AI730" s="213"/>
      <c r="AJ730" s="213"/>
      <c r="AK730" s="213"/>
      <c r="AL730" s="909"/>
      <c r="AM730" s="910"/>
      <c r="AN730" s="910"/>
      <c r="AO730" s="910"/>
      <c r="AP730" s="911"/>
      <c r="AQ730" s="903"/>
      <c r="AR730" s="912"/>
      <c r="AS730" s="913"/>
      <c r="AT730" s="914"/>
      <c r="AU730" s="910"/>
      <c r="AV730" s="915"/>
      <c r="AW730" s="911"/>
      <c r="AX730" s="911"/>
      <c r="AY730" s="916"/>
      <c r="AZ730" s="886"/>
      <c r="BA730" s="917"/>
      <c r="BB730" s="16"/>
      <c r="BC730" s="16"/>
      <c r="BD730" s="16"/>
      <c r="BE730" s="16"/>
      <c r="BF730" s="16"/>
      <c r="BG730" s="903"/>
      <c r="BH730" s="912"/>
      <c r="BI730" s="915"/>
      <c r="BJ730" s="16"/>
      <c r="BK730" s="16"/>
      <c r="BL730" s="16"/>
      <c r="BM730" s="16"/>
      <c r="BN730" s="915"/>
      <c r="BO730" s="16"/>
      <c r="BP730" s="918"/>
      <c r="BQ730" s="919"/>
      <c r="BR730" s="919"/>
      <c r="BS730" s="919"/>
      <c r="BT730" s="919"/>
      <c r="BU730" s="919"/>
      <c r="BV730" s="919"/>
      <c r="BW730" s="919"/>
      <c r="BX730" s="919"/>
      <c r="BY730" s="919"/>
      <c r="BZ730" s="919"/>
      <c r="CA730" s="919"/>
      <c r="CB730" s="919"/>
      <c r="CC730" s="919"/>
      <c r="CD730" s="919"/>
      <c r="CE730" s="920"/>
      <c r="CF730" s="921"/>
      <c r="CG730" s="922"/>
      <c r="CH730" s="923"/>
      <c r="CI730" s="924"/>
      <c r="CJ730" s="925"/>
      <c r="CK730" s="912"/>
      <c r="CL730" s="915"/>
      <c r="CM730" s="926"/>
      <c r="CN730" s="162"/>
      <c r="CO730" s="162"/>
      <c r="CP730" s="927"/>
      <c r="CQ730" s="928"/>
      <c r="CR730" s="162"/>
      <c r="CS730" s="162"/>
    </row>
    <row r="731" spans="1:97">
      <c r="A731" s="15"/>
      <c r="B731" s="902"/>
      <c r="C731" s="865"/>
      <c r="D731" s="903"/>
      <c r="E731" s="800"/>
      <c r="F731" s="868"/>
      <c r="G731" s="869"/>
      <c r="H731" s="903"/>
      <c r="I731" s="868"/>
      <c r="J731" s="868"/>
      <c r="K731" s="868"/>
      <c r="L731" s="868"/>
      <c r="M731" s="868"/>
      <c r="N731" s="868"/>
      <c r="O731" s="235"/>
      <c r="P731" s="213"/>
      <c r="Q731" s="903"/>
      <c r="R731" s="213"/>
      <c r="S731" s="235"/>
      <c r="T731" s="904"/>
      <c r="U731" s="213"/>
      <c r="V731" s="213"/>
      <c r="W731" s="213"/>
      <c r="X731" s="905"/>
      <c r="Y731" s="874"/>
      <c r="Z731" s="906"/>
      <c r="AA731" s="876"/>
      <c r="AB731" s="877"/>
      <c r="AC731" s="877"/>
      <c r="AD731" s="907"/>
      <c r="AE731" s="907"/>
      <c r="AF731" s="908"/>
      <c r="AG731" s="908"/>
      <c r="AH731" s="221"/>
      <c r="AI731" s="213"/>
      <c r="AJ731" s="213"/>
      <c r="AK731" s="213"/>
      <c r="AL731" s="909"/>
      <c r="AM731" s="910"/>
      <c r="AN731" s="910"/>
      <c r="AO731" s="910"/>
      <c r="AP731" s="911"/>
      <c r="AQ731" s="903"/>
      <c r="AR731" s="912"/>
      <c r="AS731" s="913"/>
      <c r="AT731" s="914"/>
      <c r="AU731" s="910"/>
      <c r="AV731" s="915"/>
      <c r="AW731" s="911"/>
      <c r="AX731" s="911"/>
      <c r="AY731" s="916"/>
      <c r="AZ731" s="886"/>
      <c r="BA731" s="917"/>
      <c r="BB731" s="16"/>
      <c r="BC731" s="16"/>
      <c r="BD731" s="16"/>
      <c r="BE731" s="16"/>
      <c r="BF731" s="16"/>
      <c r="BG731" s="903"/>
      <c r="BH731" s="912"/>
      <c r="BI731" s="915"/>
      <c r="BJ731" s="16"/>
      <c r="BK731" s="16"/>
      <c r="BL731" s="16"/>
      <c r="BM731" s="16"/>
      <c r="BN731" s="915"/>
      <c r="BO731" s="16"/>
      <c r="BP731" s="918"/>
      <c r="BQ731" s="919"/>
      <c r="BR731" s="919"/>
      <c r="BS731" s="919"/>
      <c r="BT731" s="919"/>
      <c r="BU731" s="919"/>
      <c r="BV731" s="919"/>
      <c r="BW731" s="919"/>
      <c r="BX731" s="919"/>
      <c r="BY731" s="919"/>
      <c r="BZ731" s="919"/>
      <c r="CA731" s="919"/>
      <c r="CB731" s="919"/>
      <c r="CC731" s="919"/>
      <c r="CD731" s="919"/>
      <c r="CE731" s="920"/>
      <c r="CF731" s="921"/>
      <c r="CG731" s="922"/>
      <c r="CH731" s="923"/>
      <c r="CI731" s="924"/>
      <c r="CJ731" s="925"/>
      <c r="CK731" s="912"/>
      <c r="CL731" s="915"/>
      <c r="CM731" s="926"/>
      <c r="CN731" s="162"/>
      <c r="CO731" s="162"/>
      <c r="CP731" s="927"/>
      <c r="CQ731" s="928"/>
      <c r="CR731" s="162"/>
      <c r="CS731" s="162"/>
    </row>
    <row r="732" spans="1:97">
      <c r="A732" s="15"/>
      <c r="B732" s="902"/>
      <c r="C732" s="865"/>
      <c r="D732" s="903"/>
      <c r="E732" s="800"/>
      <c r="F732" s="868"/>
      <c r="G732" s="869"/>
      <c r="H732" s="903"/>
      <c r="I732" s="868"/>
      <c r="J732" s="868"/>
      <c r="K732" s="868"/>
      <c r="L732" s="868"/>
      <c r="M732" s="868"/>
      <c r="N732" s="868"/>
      <c r="O732" s="235"/>
      <c r="P732" s="213"/>
      <c r="Q732" s="903"/>
      <c r="R732" s="213"/>
      <c r="S732" s="235"/>
      <c r="T732" s="904"/>
      <c r="U732" s="213"/>
      <c r="V732" s="213"/>
      <c r="W732" s="213"/>
      <c r="X732" s="905"/>
      <c r="Y732" s="874"/>
      <c r="Z732" s="906"/>
      <c r="AA732" s="876"/>
      <c r="AB732" s="877"/>
      <c r="AC732" s="877"/>
      <c r="AD732" s="907"/>
      <c r="AE732" s="907"/>
      <c r="AF732" s="908"/>
      <c r="AG732" s="908"/>
      <c r="AH732" s="221"/>
      <c r="AI732" s="213"/>
      <c r="AJ732" s="213"/>
      <c r="AK732" s="213"/>
      <c r="AL732" s="909"/>
      <c r="AM732" s="910"/>
      <c r="AN732" s="910"/>
      <c r="AO732" s="910"/>
      <c r="AP732" s="911"/>
      <c r="AQ732" s="903"/>
      <c r="AR732" s="912"/>
      <c r="AS732" s="913"/>
      <c r="AT732" s="914"/>
      <c r="AU732" s="910"/>
      <c r="AV732" s="915"/>
      <c r="AW732" s="911"/>
      <c r="AX732" s="911"/>
      <c r="AY732" s="916"/>
      <c r="AZ732" s="886"/>
      <c r="BA732" s="917"/>
      <c r="BB732" s="16"/>
      <c r="BC732" s="16"/>
      <c r="BD732" s="16"/>
      <c r="BE732" s="16"/>
      <c r="BF732" s="16"/>
      <c r="BG732" s="903"/>
      <c r="BH732" s="912"/>
      <c r="BI732" s="915"/>
      <c r="BJ732" s="16"/>
      <c r="BK732" s="16"/>
      <c r="BL732" s="16"/>
      <c r="BM732" s="16"/>
      <c r="BN732" s="915"/>
      <c r="BO732" s="16"/>
      <c r="BP732" s="918"/>
      <c r="BQ732" s="919"/>
      <c r="BR732" s="919"/>
      <c r="BS732" s="919"/>
      <c r="BT732" s="919"/>
      <c r="BU732" s="919"/>
      <c r="BV732" s="919"/>
      <c r="BW732" s="919"/>
      <c r="BX732" s="919"/>
      <c r="BY732" s="919"/>
      <c r="BZ732" s="919"/>
      <c r="CA732" s="919"/>
      <c r="CB732" s="919"/>
      <c r="CC732" s="919"/>
      <c r="CD732" s="919"/>
      <c r="CE732" s="920"/>
      <c r="CF732" s="921"/>
      <c r="CG732" s="922"/>
      <c r="CH732" s="923"/>
      <c r="CI732" s="924"/>
      <c r="CJ732" s="925"/>
      <c r="CK732" s="912"/>
      <c r="CL732" s="915"/>
      <c r="CM732" s="926"/>
      <c r="CN732" s="162"/>
      <c r="CO732" s="162"/>
      <c r="CP732" s="927"/>
      <c r="CQ732" s="928"/>
      <c r="CR732" s="162"/>
      <c r="CS732" s="162"/>
    </row>
    <row r="733" spans="1:97">
      <c r="A733" s="15"/>
      <c r="B733" s="902"/>
      <c r="C733" s="865"/>
      <c r="D733" s="903"/>
      <c r="E733" s="800"/>
      <c r="F733" s="868"/>
      <c r="G733" s="869"/>
      <c r="H733" s="903"/>
      <c r="I733" s="868"/>
      <c r="J733" s="868"/>
      <c r="K733" s="868"/>
      <c r="L733" s="868"/>
      <c r="M733" s="868"/>
      <c r="N733" s="868"/>
      <c r="O733" s="235"/>
      <c r="P733" s="213"/>
      <c r="Q733" s="903"/>
      <c r="R733" s="213"/>
      <c r="S733" s="235"/>
      <c r="T733" s="904"/>
      <c r="U733" s="213"/>
      <c r="V733" s="213"/>
      <c r="W733" s="213"/>
      <c r="X733" s="905"/>
      <c r="Y733" s="874"/>
      <c r="Z733" s="906"/>
      <c r="AA733" s="876"/>
      <c r="AB733" s="877"/>
      <c r="AC733" s="877"/>
      <c r="AD733" s="907"/>
      <c r="AE733" s="907"/>
      <c r="AF733" s="908"/>
      <c r="AG733" s="908"/>
      <c r="AH733" s="221"/>
      <c r="AI733" s="213"/>
      <c r="AJ733" s="213"/>
      <c r="AK733" s="213"/>
      <c r="AL733" s="909"/>
      <c r="AM733" s="910"/>
      <c r="AN733" s="910"/>
      <c r="AO733" s="910"/>
      <c r="AP733" s="911"/>
      <c r="AQ733" s="903"/>
      <c r="AR733" s="912"/>
      <c r="AS733" s="913"/>
      <c r="AT733" s="914"/>
      <c r="AU733" s="910"/>
      <c r="AV733" s="915"/>
      <c r="AW733" s="911"/>
      <c r="AX733" s="911"/>
      <c r="AY733" s="916"/>
      <c r="AZ733" s="886"/>
      <c r="BA733" s="917"/>
      <c r="BB733" s="16"/>
      <c r="BC733" s="16"/>
      <c r="BD733" s="16"/>
      <c r="BE733" s="16"/>
      <c r="BF733" s="16"/>
      <c r="BG733" s="903"/>
      <c r="BH733" s="912"/>
      <c r="BI733" s="915"/>
      <c r="BJ733" s="16"/>
      <c r="BK733" s="16"/>
      <c r="BL733" s="16"/>
      <c r="BM733" s="16"/>
      <c r="BN733" s="915"/>
      <c r="BO733" s="16"/>
      <c r="BP733" s="918"/>
      <c r="BQ733" s="919"/>
      <c r="BR733" s="919"/>
      <c r="BS733" s="919"/>
      <c r="BT733" s="919"/>
      <c r="BU733" s="919"/>
      <c r="BV733" s="919"/>
      <c r="BW733" s="919"/>
      <c r="BX733" s="919"/>
      <c r="BY733" s="919"/>
      <c r="BZ733" s="919"/>
      <c r="CA733" s="919"/>
      <c r="CB733" s="919"/>
      <c r="CC733" s="919"/>
      <c r="CD733" s="919"/>
      <c r="CE733" s="920"/>
      <c r="CF733" s="921"/>
      <c r="CG733" s="922"/>
      <c r="CH733" s="923"/>
      <c r="CI733" s="924"/>
      <c r="CJ733" s="925"/>
      <c r="CK733" s="912"/>
      <c r="CL733" s="915"/>
      <c r="CM733" s="926"/>
      <c r="CN733" s="162"/>
      <c r="CO733" s="162"/>
      <c r="CP733" s="927"/>
      <c r="CQ733" s="928"/>
      <c r="CR733" s="162"/>
      <c r="CS733" s="162"/>
    </row>
    <row r="734" spans="1:97">
      <c r="A734" s="15"/>
      <c r="B734" s="902"/>
      <c r="C734" s="865"/>
      <c r="D734" s="903"/>
      <c r="E734" s="800"/>
      <c r="F734" s="868"/>
      <c r="G734" s="869"/>
      <c r="H734" s="903"/>
      <c r="I734" s="868"/>
      <c r="J734" s="868"/>
      <c r="K734" s="868"/>
      <c r="L734" s="868"/>
      <c r="M734" s="868"/>
      <c r="N734" s="868"/>
      <c r="O734" s="235"/>
      <c r="P734" s="213"/>
      <c r="Q734" s="903"/>
      <c r="R734" s="213"/>
      <c r="S734" s="235"/>
      <c r="T734" s="904"/>
      <c r="U734" s="213"/>
      <c r="V734" s="213"/>
      <c r="W734" s="213"/>
      <c r="X734" s="905"/>
      <c r="Y734" s="874"/>
      <c r="Z734" s="906"/>
      <c r="AA734" s="876"/>
      <c r="AB734" s="877"/>
      <c r="AC734" s="877"/>
      <c r="AD734" s="907"/>
      <c r="AE734" s="907"/>
      <c r="AF734" s="908"/>
      <c r="AG734" s="908"/>
      <c r="AH734" s="221"/>
      <c r="AI734" s="213"/>
      <c r="AJ734" s="213"/>
      <c r="AK734" s="213"/>
      <c r="AL734" s="909"/>
      <c r="AM734" s="910"/>
      <c r="AN734" s="910"/>
      <c r="AO734" s="910"/>
      <c r="AP734" s="911"/>
      <c r="AQ734" s="903"/>
      <c r="AR734" s="912"/>
      <c r="AS734" s="913"/>
      <c r="AT734" s="914"/>
      <c r="AU734" s="910"/>
      <c r="AV734" s="915"/>
      <c r="AW734" s="911"/>
      <c r="AX734" s="911"/>
      <c r="AY734" s="916"/>
      <c r="AZ734" s="886"/>
      <c r="BA734" s="917"/>
      <c r="BB734" s="16"/>
      <c r="BC734" s="16"/>
      <c r="BD734" s="16"/>
      <c r="BE734" s="16"/>
      <c r="BF734" s="16"/>
      <c r="BG734" s="903"/>
      <c r="BH734" s="912"/>
      <c r="BI734" s="915"/>
      <c r="BJ734" s="16"/>
      <c r="BK734" s="16"/>
      <c r="BL734" s="16"/>
      <c r="BM734" s="16"/>
      <c r="BN734" s="915"/>
      <c r="BO734" s="16"/>
      <c r="BP734" s="918"/>
      <c r="BQ734" s="919"/>
      <c r="BR734" s="919"/>
      <c r="BS734" s="919"/>
      <c r="BT734" s="919"/>
      <c r="BU734" s="919"/>
      <c r="BV734" s="919"/>
      <c r="BW734" s="919"/>
      <c r="BX734" s="919"/>
      <c r="BY734" s="919"/>
      <c r="BZ734" s="919"/>
      <c r="CA734" s="919"/>
      <c r="CB734" s="919"/>
      <c r="CC734" s="919"/>
      <c r="CD734" s="919"/>
      <c r="CE734" s="920"/>
      <c r="CF734" s="921"/>
      <c r="CG734" s="922"/>
      <c r="CH734" s="923"/>
      <c r="CI734" s="924"/>
      <c r="CJ734" s="925"/>
      <c r="CK734" s="912"/>
      <c r="CL734" s="915"/>
      <c r="CM734" s="926"/>
      <c r="CN734" s="162"/>
      <c r="CO734" s="162"/>
      <c r="CP734" s="927"/>
      <c r="CQ734" s="928"/>
      <c r="CR734" s="162"/>
      <c r="CS734" s="162"/>
    </row>
    <row r="735" spans="1:97">
      <c r="A735" s="15"/>
      <c r="B735" s="902"/>
      <c r="C735" s="865"/>
      <c r="D735" s="903"/>
      <c r="E735" s="800"/>
      <c r="F735" s="868"/>
      <c r="G735" s="869"/>
      <c r="H735" s="903"/>
      <c r="I735" s="868"/>
      <c r="J735" s="868"/>
      <c r="K735" s="868"/>
      <c r="L735" s="868"/>
      <c r="M735" s="868"/>
      <c r="N735" s="868"/>
      <c r="O735" s="235"/>
      <c r="P735" s="213"/>
      <c r="Q735" s="903"/>
      <c r="R735" s="213"/>
      <c r="S735" s="235"/>
      <c r="T735" s="904"/>
      <c r="U735" s="213"/>
      <c r="V735" s="213"/>
      <c r="W735" s="213"/>
      <c r="X735" s="905"/>
      <c r="Y735" s="874"/>
      <c r="Z735" s="906"/>
      <c r="AA735" s="876"/>
      <c r="AB735" s="877"/>
      <c r="AC735" s="877"/>
      <c r="AD735" s="907"/>
      <c r="AE735" s="907"/>
      <c r="AF735" s="908"/>
      <c r="AG735" s="908"/>
      <c r="AH735" s="221"/>
      <c r="AI735" s="213"/>
      <c r="AJ735" s="213"/>
      <c r="AK735" s="213"/>
      <c r="AL735" s="909"/>
      <c r="AM735" s="910"/>
      <c r="AN735" s="910"/>
      <c r="AO735" s="910"/>
      <c r="AP735" s="911"/>
      <c r="AQ735" s="903"/>
      <c r="AR735" s="912"/>
      <c r="AS735" s="913"/>
      <c r="AT735" s="914"/>
      <c r="AU735" s="910"/>
      <c r="AV735" s="915"/>
      <c r="AW735" s="911"/>
      <c r="AX735" s="911"/>
      <c r="AY735" s="916"/>
      <c r="AZ735" s="886"/>
      <c r="BA735" s="917"/>
      <c r="BB735" s="16"/>
      <c r="BC735" s="16"/>
      <c r="BD735" s="16"/>
      <c r="BE735" s="16"/>
      <c r="BF735" s="16"/>
      <c r="BG735" s="903"/>
      <c r="BH735" s="912"/>
      <c r="BI735" s="915"/>
      <c r="BJ735" s="16"/>
      <c r="BK735" s="16"/>
      <c r="BL735" s="16"/>
      <c r="BM735" s="16"/>
      <c r="BN735" s="915"/>
      <c r="BO735" s="16"/>
      <c r="BP735" s="918"/>
      <c r="BQ735" s="919"/>
      <c r="BR735" s="919"/>
      <c r="BS735" s="919"/>
      <c r="BT735" s="919"/>
      <c r="BU735" s="919"/>
      <c r="BV735" s="919"/>
      <c r="BW735" s="919"/>
      <c r="BX735" s="919"/>
      <c r="BY735" s="919"/>
      <c r="BZ735" s="919"/>
      <c r="CA735" s="919"/>
      <c r="CB735" s="919"/>
      <c r="CC735" s="919"/>
      <c r="CD735" s="919"/>
      <c r="CE735" s="920"/>
      <c r="CF735" s="921"/>
      <c r="CG735" s="922"/>
      <c r="CH735" s="923"/>
      <c r="CI735" s="924"/>
      <c r="CJ735" s="925"/>
      <c r="CK735" s="912"/>
      <c r="CL735" s="915"/>
      <c r="CM735" s="926"/>
      <c r="CN735" s="162"/>
      <c r="CO735" s="162"/>
      <c r="CP735" s="927"/>
      <c r="CQ735" s="928"/>
      <c r="CR735" s="162"/>
      <c r="CS735" s="162"/>
    </row>
    <row r="736" spans="1:97">
      <c r="A736" s="15"/>
      <c r="B736" s="902"/>
      <c r="C736" s="865"/>
      <c r="D736" s="903"/>
      <c r="E736" s="800"/>
      <c r="F736" s="868"/>
      <c r="G736" s="869"/>
      <c r="H736" s="903"/>
      <c r="I736" s="868"/>
      <c r="J736" s="868"/>
      <c r="K736" s="868"/>
      <c r="L736" s="868"/>
      <c r="M736" s="868"/>
      <c r="N736" s="868"/>
      <c r="O736" s="235"/>
      <c r="P736" s="213"/>
      <c r="Q736" s="903"/>
      <c r="R736" s="213"/>
      <c r="S736" s="235"/>
      <c r="T736" s="904"/>
      <c r="U736" s="213"/>
      <c r="V736" s="213"/>
      <c r="W736" s="213"/>
      <c r="X736" s="905"/>
      <c r="Y736" s="874"/>
      <c r="Z736" s="906"/>
      <c r="AA736" s="876"/>
      <c r="AB736" s="877"/>
      <c r="AC736" s="877"/>
      <c r="AD736" s="907"/>
      <c r="AE736" s="907"/>
      <c r="AF736" s="908"/>
      <c r="AG736" s="908"/>
      <c r="AH736" s="221"/>
      <c r="AI736" s="213"/>
      <c r="AJ736" s="213"/>
      <c r="AK736" s="213"/>
      <c r="AL736" s="909"/>
      <c r="AM736" s="910"/>
      <c r="AN736" s="910"/>
      <c r="AO736" s="910"/>
      <c r="AP736" s="911"/>
      <c r="AQ736" s="903"/>
      <c r="AR736" s="912"/>
      <c r="AS736" s="913"/>
      <c r="AT736" s="914"/>
      <c r="AU736" s="910"/>
      <c r="AV736" s="915"/>
      <c r="AW736" s="911"/>
      <c r="AX736" s="911"/>
      <c r="AY736" s="916"/>
      <c r="AZ736" s="886"/>
      <c r="BA736" s="917"/>
      <c r="BB736" s="16"/>
      <c r="BC736" s="16"/>
      <c r="BD736" s="16"/>
      <c r="BE736" s="16"/>
      <c r="BF736" s="16"/>
      <c r="BG736" s="903"/>
      <c r="BH736" s="912"/>
      <c r="BI736" s="915"/>
      <c r="BJ736" s="16"/>
      <c r="BK736" s="16"/>
      <c r="BL736" s="16"/>
      <c r="BM736" s="16"/>
      <c r="BN736" s="915"/>
      <c r="BO736" s="16"/>
      <c r="BP736" s="918"/>
      <c r="BQ736" s="919"/>
      <c r="BR736" s="919"/>
      <c r="BS736" s="919"/>
      <c r="BT736" s="919"/>
      <c r="BU736" s="919"/>
      <c r="BV736" s="919"/>
      <c r="BW736" s="919"/>
      <c r="BX736" s="919"/>
      <c r="BY736" s="919"/>
      <c r="BZ736" s="919"/>
      <c r="CA736" s="919"/>
      <c r="CB736" s="919"/>
      <c r="CC736" s="919"/>
      <c r="CD736" s="919"/>
      <c r="CE736" s="920"/>
      <c r="CF736" s="921"/>
      <c r="CG736" s="922"/>
      <c r="CH736" s="923"/>
      <c r="CI736" s="924"/>
      <c r="CJ736" s="925"/>
      <c r="CK736" s="912"/>
      <c r="CL736" s="915"/>
      <c r="CM736" s="926"/>
      <c r="CN736" s="162"/>
      <c r="CO736" s="162"/>
      <c r="CP736" s="927"/>
      <c r="CQ736" s="928"/>
      <c r="CR736" s="162"/>
      <c r="CS736" s="162"/>
    </row>
    <row r="737" spans="1:97">
      <c r="A737" s="15"/>
      <c r="B737" s="902"/>
      <c r="C737" s="865"/>
      <c r="D737" s="903"/>
      <c r="E737" s="800"/>
      <c r="F737" s="868"/>
      <c r="G737" s="869"/>
      <c r="H737" s="903"/>
      <c r="I737" s="868"/>
      <c r="J737" s="868"/>
      <c r="K737" s="868"/>
      <c r="L737" s="868"/>
      <c r="M737" s="868"/>
      <c r="N737" s="868"/>
      <c r="O737" s="235"/>
      <c r="P737" s="213"/>
      <c r="Q737" s="903"/>
      <c r="R737" s="213"/>
      <c r="S737" s="235"/>
      <c r="T737" s="904"/>
      <c r="U737" s="213"/>
      <c r="V737" s="213"/>
      <c r="W737" s="213"/>
      <c r="X737" s="905"/>
      <c r="Y737" s="874"/>
      <c r="Z737" s="906"/>
      <c r="AA737" s="876"/>
      <c r="AB737" s="877"/>
      <c r="AC737" s="877"/>
      <c r="AD737" s="907"/>
      <c r="AE737" s="907"/>
      <c r="AF737" s="908"/>
      <c r="AG737" s="908"/>
      <c r="AH737" s="221"/>
      <c r="AI737" s="213"/>
      <c r="AJ737" s="213"/>
      <c r="AK737" s="213"/>
      <c r="AL737" s="909"/>
      <c r="AM737" s="910"/>
      <c r="AN737" s="910"/>
      <c r="AO737" s="910"/>
      <c r="AP737" s="911"/>
      <c r="AQ737" s="903"/>
      <c r="AR737" s="912"/>
      <c r="AS737" s="913"/>
      <c r="AT737" s="914"/>
      <c r="AU737" s="910"/>
      <c r="AV737" s="915"/>
      <c r="AW737" s="911"/>
      <c r="AX737" s="911"/>
      <c r="AY737" s="916"/>
      <c r="AZ737" s="886"/>
      <c r="BA737" s="917"/>
      <c r="BB737" s="16"/>
      <c r="BC737" s="16"/>
      <c r="BD737" s="16"/>
      <c r="BE737" s="16"/>
      <c r="BF737" s="16"/>
      <c r="BG737" s="903"/>
      <c r="BH737" s="912"/>
      <c r="BI737" s="915"/>
      <c r="BJ737" s="16"/>
      <c r="BK737" s="16"/>
      <c r="BL737" s="16"/>
      <c r="BM737" s="16"/>
      <c r="BN737" s="915"/>
      <c r="BO737" s="16"/>
      <c r="BP737" s="918"/>
      <c r="BQ737" s="919"/>
      <c r="BR737" s="919"/>
      <c r="BS737" s="919"/>
      <c r="BT737" s="919"/>
      <c r="BU737" s="919"/>
      <c r="BV737" s="919"/>
      <c r="BW737" s="919"/>
      <c r="BX737" s="919"/>
      <c r="BY737" s="919"/>
      <c r="BZ737" s="919"/>
      <c r="CA737" s="919"/>
      <c r="CB737" s="919"/>
      <c r="CC737" s="919"/>
      <c r="CD737" s="919"/>
      <c r="CE737" s="920"/>
      <c r="CF737" s="921"/>
      <c r="CG737" s="922"/>
      <c r="CH737" s="923"/>
      <c r="CI737" s="924"/>
      <c r="CJ737" s="925"/>
      <c r="CK737" s="912"/>
      <c r="CL737" s="915"/>
      <c r="CM737" s="926"/>
      <c r="CN737" s="162"/>
      <c r="CO737" s="162"/>
      <c r="CP737" s="927"/>
      <c r="CQ737" s="928"/>
      <c r="CR737" s="162"/>
      <c r="CS737" s="162"/>
    </row>
    <row r="738" spans="1:97">
      <c r="A738" s="15"/>
      <c r="B738" s="902"/>
      <c r="C738" s="865"/>
      <c r="D738" s="903"/>
      <c r="E738" s="800"/>
      <c r="F738" s="868"/>
      <c r="G738" s="869"/>
      <c r="H738" s="903"/>
      <c r="I738" s="868"/>
      <c r="J738" s="868"/>
      <c r="K738" s="868"/>
      <c r="L738" s="868"/>
      <c r="M738" s="868"/>
      <c r="N738" s="868"/>
      <c r="O738" s="235"/>
      <c r="P738" s="213"/>
      <c r="Q738" s="903"/>
      <c r="R738" s="213"/>
      <c r="S738" s="235"/>
      <c r="T738" s="904"/>
      <c r="U738" s="213"/>
      <c r="V738" s="213"/>
      <c r="W738" s="213"/>
      <c r="X738" s="905"/>
      <c r="Y738" s="874"/>
      <c r="Z738" s="906"/>
      <c r="AA738" s="876"/>
      <c r="AB738" s="877"/>
      <c r="AC738" s="877"/>
      <c r="AD738" s="907"/>
      <c r="AE738" s="907"/>
      <c r="AF738" s="908"/>
      <c r="AG738" s="908"/>
      <c r="AH738" s="221"/>
      <c r="AI738" s="213"/>
      <c r="AJ738" s="213"/>
      <c r="AK738" s="213"/>
      <c r="AL738" s="909"/>
      <c r="AM738" s="910"/>
      <c r="AN738" s="910"/>
      <c r="AO738" s="910"/>
      <c r="AP738" s="911"/>
      <c r="AQ738" s="903"/>
      <c r="AR738" s="912"/>
      <c r="AS738" s="913"/>
      <c r="AT738" s="914"/>
      <c r="AU738" s="910"/>
      <c r="AV738" s="915"/>
      <c r="AW738" s="911"/>
      <c r="AX738" s="911"/>
      <c r="AY738" s="916"/>
      <c r="AZ738" s="886"/>
      <c r="BA738" s="917"/>
      <c r="BB738" s="16"/>
      <c r="BC738" s="16"/>
      <c r="BD738" s="16"/>
      <c r="BE738" s="16"/>
      <c r="BF738" s="16"/>
      <c r="BG738" s="903"/>
      <c r="BH738" s="912"/>
      <c r="BI738" s="915"/>
      <c r="BJ738" s="16"/>
      <c r="BK738" s="16"/>
      <c r="BL738" s="16"/>
      <c r="BM738" s="16"/>
      <c r="BN738" s="915"/>
      <c r="BO738" s="16"/>
      <c r="BP738" s="918"/>
      <c r="BQ738" s="919"/>
      <c r="BR738" s="919"/>
      <c r="BS738" s="919"/>
      <c r="BT738" s="919"/>
      <c r="BU738" s="919"/>
      <c r="BV738" s="919"/>
      <c r="BW738" s="919"/>
      <c r="BX738" s="919"/>
      <c r="BY738" s="919"/>
      <c r="BZ738" s="919"/>
      <c r="CA738" s="919"/>
      <c r="CB738" s="919"/>
      <c r="CC738" s="919"/>
      <c r="CD738" s="919"/>
      <c r="CE738" s="920"/>
      <c r="CF738" s="921"/>
      <c r="CG738" s="922"/>
      <c r="CH738" s="923"/>
      <c r="CI738" s="924"/>
      <c r="CJ738" s="925"/>
      <c r="CK738" s="912"/>
      <c r="CL738" s="915"/>
      <c r="CM738" s="926"/>
      <c r="CN738" s="162"/>
      <c r="CO738" s="162"/>
      <c r="CP738" s="927"/>
      <c r="CQ738" s="928"/>
      <c r="CR738" s="162"/>
      <c r="CS738" s="162"/>
    </row>
    <row r="739" spans="1:97">
      <c r="A739" s="15"/>
      <c r="B739" s="902"/>
      <c r="C739" s="865"/>
      <c r="D739" s="903"/>
      <c r="E739" s="800"/>
      <c r="F739" s="868"/>
      <c r="G739" s="869"/>
      <c r="H739" s="903"/>
      <c r="I739" s="868"/>
      <c r="J739" s="868"/>
      <c r="K739" s="868"/>
      <c r="L739" s="868"/>
      <c r="M739" s="868"/>
      <c r="N739" s="868"/>
      <c r="O739" s="235"/>
      <c r="P739" s="213"/>
      <c r="Q739" s="903"/>
      <c r="R739" s="213"/>
      <c r="S739" s="235"/>
      <c r="T739" s="904"/>
      <c r="U739" s="213"/>
      <c r="V739" s="213"/>
      <c r="W739" s="213"/>
      <c r="X739" s="905"/>
      <c r="Y739" s="874"/>
      <c r="Z739" s="906"/>
      <c r="AA739" s="876"/>
      <c r="AB739" s="877"/>
      <c r="AC739" s="877"/>
      <c r="AD739" s="907"/>
      <c r="AE739" s="907"/>
      <c r="AF739" s="908"/>
      <c r="AG739" s="908"/>
      <c r="AH739" s="221"/>
      <c r="AI739" s="213"/>
      <c r="AJ739" s="213"/>
      <c r="AK739" s="213"/>
      <c r="AL739" s="909"/>
      <c r="AM739" s="910"/>
      <c r="AN739" s="910"/>
      <c r="AO739" s="910"/>
      <c r="AP739" s="911"/>
      <c r="AQ739" s="903"/>
      <c r="AR739" s="912"/>
      <c r="AS739" s="913"/>
      <c r="AT739" s="914"/>
      <c r="AU739" s="910"/>
      <c r="AV739" s="915"/>
      <c r="AW739" s="911"/>
      <c r="AX739" s="911"/>
      <c r="AY739" s="916"/>
      <c r="AZ739" s="886"/>
      <c r="BA739" s="917"/>
      <c r="BB739" s="16"/>
      <c r="BC739" s="16"/>
      <c r="BD739" s="16"/>
      <c r="BE739" s="16"/>
      <c r="BF739" s="16"/>
      <c r="BG739" s="903"/>
      <c r="BH739" s="912"/>
      <c r="BI739" s="915"/>
      <c r="BJ739" s="16"/>
      <c r="BK739" s="16"/>
      <c r="BL739" s="16"/>
      <c r="BM739" s="16"/>
      <c r="BN739" s="915"/>
      <c r="BO739" s="16"/>
      <c r="BP739" s="918"/>
      <c r="BQ739" s="919"/>
      <c r="BR739" s="919"/>
      <c r="BS739" s="919"/>
      <c r="BT739" s="919"/>
      <c r="BU739" s="919"/>
      <c r="BV739" s="919"/>
      <c r="BW739" s="919"/>
      <c r="BX739" s="919"/>
      <c r="BY739" s="919"/>
      <c r="BZ739" s="919"/>
      <c r="CA739" s="919"/>
      <c r="CB739" s="919"/>
      <c r="CC739" s="919"/>
      <c r="CD739" s="919"/>
      <c r="CE739" s="920"/>
      <c r="CF739" s="921"/>
      <c r="CG739" s="922"/>
      <c r="CH739" s="923"/>
      <c r="CI739" s="924"/>
      <c r="CJ739" s="925"/>
      <c r="CK739" s="912"/>
      <c r="CL739" s="915"/>
      <c r="CM739" s="926"/>
      <c r="CN739" s="162"/>
      <c r="CO739" s="162"/>
      <c r="CP739" s="927"/>
      <c r="CQ739" s="928"/>
      <c r="CR739" s="162"/>
      <c r="CS739" s="162"/>
    </row>
    <row r="740" spans="1:97">
      <c r="A740" s="15"/>
      <c r="B740" s="902"/>
      <c r="C740" s="865"/>
      <c r="D740" s="903"/>
      <c r="E740" s="800"/>
      <c r="F740" s="868"/>
      <c r="G740" s="869"/>
      <c r="H740" s="903"/>
      <c r="I740" s="868"/>
      <c r="J740" s="868"/>
      <c r="K740" s="868"/>
      <c r="L740" s="868"/>
      <c r="M740" s="868"/>
      <c r="N740" s="868"/>
      <c r="O740" s="235"/>
      <c r="P740" s="213"/>
      <c r="Q740" s="903"/>
      <c r="R740" s="213"/>
      <c r="S740" s="235"/>
      <c r="T740" s="904"/>
      <c r="U740" s="213"/>
      <c r="V740" s="213"/>
      <c r="W740" s="213"/>
      <c r="X740" s="905"/>
      <c r="Y740" s="874"/>
      <c r="Z740" s="906"/>
      <c r="AA740" s="876"/>
      <c r="AB740" s="877"/>
      <c r="AC740" s="877"/>
      <c r="AD740" s="907"/>
      <c r="AE740" s="907"/>
      <c r="AF740" s="908"/>
      <c r="AG740" s="908"/>
      <c r="AH740" s="221"/>
      <c r="AI740" s="213"/>
      <c r="AJ740" s="213"/>
      <c r="AK740" s="213"/>
      <c r="AL740" s="909"/>
      <c r="AM740" s="910"/>
      <c r="AN740" s="910"/>
      <c r="AO740" s="910"/>
      <c r="AP740" s="911"/>
      <c r="AQ740" s="903"/>
      <c r="AR740" s="912"/>
      <c r="AS740" s="913"/>
      <c r="AT740" s="914"/>
      <c r="AU740" s="910"/>
      <c r="AV740" s="915"/>
      <c r="AW740" s="911"/>
      <c r="AX740" s="911"/>
      <c r="AY740" s="916"/>
      <c r="AZ740" s="886"/>
      <c r="BA740" s="917"/>
      <c r="BB740" s="16"/>
      <c r="BC740" s="16"/>
      <c r="BD740" s="16"/>
      <c r="BE740" s="16"/>
      <c r="BF740" s="16"/>
      <c r="BG740" s="903"/>
      <c r="BH740" s="912"/>
      <c r="BI740" s="915"/>
      <c r="BJ740" s="16"/>
      <c r="BK740" s="16"/>
      <c r="BL740" s="16"/>
      <c r="BM740" s="16"/>
      <c r="BN740" s="915"/>
      <c r="BO740" s="16"/>
      <c r="BP740" s="918"/>
      <c r="BQ740" s="919"/>
      <c r="BR740" s="919"/>
      <c r="BS740" s="919"/>
      <c r="BT740" s="919"/>
      <c r="BU740" s="919"/>
      <c r="BV740" s="919"/>
      <c r="BW740" s="919"/>
      <c r="BX740" s="919"/>
      <c r="BY740" s="919"/>
      <c r="BZ740" s="919"/>
      <c r="CA740" s="919"/>
      <c r="CB740" s="919"/>
      <c r="CC740" s="919"/>
      <c r="CD740" s="919"/>
      <c r="CE740" s="920"/>
      <c r="CF740" s="921"/>
      <c r="CG740" s="922"/>
      <c r="CH740" s="923"/>
      <c r="CI740" s="924"/>
      <c r="CJ740" s="925"/>
      <c r="CK740" s="912"/>
      <c r="CL740" s="915"/>
      <c r="CM740" s="926"/>
      <c r="CN740" s="162"/>
      <c r="CO740" s="162"/>
      <c r="CP740" s="927"/>
      <c r="CQ740" s="928"/>
      <c r="CR740" s="162"/>
      <c r="CS740" s="162"/>
    </row>
    <row r="741" spans="1:97">
      <c r="A741" s="15"/>
      <c r="B741" s="902"/>
      <c r="C741" s="865"/>
      <c r="D741" s="903"/>
      <c r="E741" s="800"/>
      <c r="F741" s="868"/>
      <c r="G741" s="869"/>
      <c r="H741" s="903"/>
      <c r="I741" s="868"/>
      <c r="J741" s="868"/>
      <c r="K741" s="868"/>
      <c r="L741" s="868"/>
      <c r="M741" s="868"/>
      <c r="N741" s="868"/>
      <c r="O741" s="235"/>
      <c r="P741" s="213"/>
      <c r="Q741" s="903"/>
      <c r="R741" s="213"/>
      <c r="S741" s="235"/>
      <c r="T741" s="904"/>
      <c r="U741" s="213"/>
      <c r="V741" s="213"/>
      <c r="W741" s="213"/>
      <c r="X741" s="905"/>
      <c r="Y741" s="874"/>
      <c r="Z741" s="906"/>
      <c r="AA741" s="876"/>
      <c r="AB741" s="877"/>
      <c r="AC741" s="877"/>
      <c r="AD741" s="907"/>
      <c r="AE741" s="907"/>
      <c r="AF741" s="908"/>
      <c r="AG741" s="908"/>
      <c r="AH741" s="221"/>
      <c r="AI741" s="213"/>
      <c r="AJ741" s="213"/>
      <c r="AK741" s="213"/>
      <c r="AL741" s="909"/>
      <c r="AM741" s="910"/>
      <c r="AN741" s="910"/>
      <c r="AO741" s="910"/>
      <c r="AP741" s="911"/>
      <c r="AQ741" s="903"/>
      <c r="AR741" s="912"/>
      <c r="AS741" s="913"/>
      <c r="AT741" s="914"/>
      <c r="AU741" s="910"/>
      <c r="AV741" s="915"/>
      <c r="AW741" s="911"/>
      <c r="AX741" s="911"/>
      <c r="AY741" s="916"/>
      <c r="AZ741" s="886"/>
      <c r="BA741" s="917"/>
      <c r="BB741" s="16"/>
      <c r="BC741" s="16"/>
      <c r="BD741" s="16"/>
      <c r="BE741" s="16"/>
      <c r="BF741" s="16"/>
      <c r="BG741" s="903"/>
      <c r="BH741" s="912"/>
      <c r="BI741" s="915"/>
      <c r="BJ741" s="16"/>
      <c r="BK741" s="16"/>
      <c r="BL741" s="16"/>
      <c r="BM741" s="16"/>
      <c r="BN741" s="915"/>
      <c r="BO741" s="16"/>
      <c r="BP741" s="918"/>
      <c r="BQ741" s="919"/>
      <c r="BR741" s="919"/>
      <c r="BS741" s="919"/>
      <c r="BT741" s="919"/>
      <c r="BU741" s="919"/>
      <c r="BV741" s="919"/>
      <c r="BW741" s="919"/>
      <c r="BX741" s="919"/>
      <c r="BY741" s="919"/>
      <c r="BZ741" s="919"/>
      <c r="CA741" s="919"/>
      <c r="CB741" s="919"/>
      <c r="CC741" s="919"/>
      <c r="CD741" s="919"/>
      <c r="CE741" s="920"/>
      <c r="CF741" s="921"/>
      <c r="CG741" s="922"/>
      <c r="CH741" s="923"/>
      <c r="CI741" s="924"/>
      <c r="CJ741" s="925"/>
      <c r="CK741" s="912"/>
      <c r="CL741" s="915"/>
      <c r="CM741" s="926"/>
      <c r="CN741" s="162"/>
      <c r="CO741" s="162"/>
      <c r="CP741" s="927"/>
      <c r="CQ741" s="928"/>
      <c r="CR741" s="162"/>
      <c r="CS741" s="162"/>
    </row>
    <row r="742" spans="1:97">
      <c r="A742" s="15"/>
      <c r="B742" s="902"/>
      <c r="C742" s="865"/>
      <c r="D742" s="903"/>
      <c r="E742" s="800"/>
      <c r="F742" s="868"/>
      <c r="G742" s="869"/>
      <c r="H742" s="903"/>
      <c r="I742" s="868"/>
      <c r="J742" s="868"/>
      <c r="K742" s="868"/>
      <c r="L742" s="868"/>
      <c r="M742" s="868"/>
      <c r="N742" s="868"/>
      <c r="O742" s="235"/>
      <c r="P742" s="213"/>
      <c r="Q742" s="903"/>
      <c r="R742" s="213"/>
      <c r="S742" s="235"/>
      <c r="T742" s="904"/>
      <c r="U742" s="213"/>
      <c r="V742" s="213"/>
      <c r="W742" s="213"/>
      <c r="X742" s="905"/>
      <c r="Y742" s="874"/>
      <c r="Z742" s="906"/>
      <c r="AA742" s="876"/>
      <c r="AB742" s="877"/>
      <c r="AC742" s="877"/>
      <c r="AD742" s="907"/>
      <c r="AE742" s="907"/>
      <c r="AF742" s="908"/>
      <c r="AG742" s="908"/>
      <c r="AH742" s="221"/>
      <c r="AI742" s="213"/>
      <c r="AJ742" s="213"/>
      <c r="AK742" s="213"/>
      <c r="AL742" s="909"/>
      <c r="AM742" s="910"/>
      <c r="AN742" s="910"/>
      <c r="AO742" s="910"/>
      <c r="AP742" s="911"/>
      <c r="AQ742" s="903"/>
      <c r="AR742" s="912"/>
      <c r="AS742" s="913"/>
      <c r="AT742" s="914"/>
      <c r="AU742" s="910"/>
      <c r="AV742" s="915"/>
      <c r="AW742" s="911"/>
      <c r="AX742" s="911"/>
      <c r="AY742" s="916"/>
      <c r="AZ742" s="886"/>
      <c r="BA742" s="917"/>
      <c r="BB742" s="16"/>
      <c r="BC742" s="16"/>
      <c r="BD742" s="16"/>
      <c r="BE742" s="16"/>
      <c r="BF742" s="16"/>
      <c r="BG742" s="903"/>
      <c r="BH742" s="912"/>
      <c r="BI742" s="915"/>
      <c r="BJ742" s="16"/>
      <c r="BK742" s="16"/>
      <c r="BL742" s="16"/>
      <c r="BM742" s="16"/>
      <c r="BN742" s="915"/>
      <c r="BO742" s="16"/>
      <c r="BP742" s="918"/>
      <c r="BQ742" s="919"/>
      <c r="BR742" s="919"/>
      <c r="BS742" s="919"/>
      <c r="BT742" s="919"/>
      <c r="BU742" s="919"/>
      <c r="BV742" s="919"/>
      <c r="BW742" s="919"/>
      <c r="BX742" s="919"/>
      <c r="BY742" s="919"/>
      <c r="BZ742" s="919"/>
      <c r="CA742" s="919"/>
      <c r="CB742" s="919"/>
      <c r="CC742" s="919"/>
      <c r="CD742" s="919"/>
      <c r="CE742" s="920"/>
      <c r="CF742" s="921"/>
      <c r="CG742" s="922"/>
      <c r="CH742" s="923"/>
      <c r="CI742" s="924"/>
      <c r="CJ742" s="925"/>
      <c r="CK742" s="912"/>
      <c r="CL742" s="915"/>
      <c r="CM742" s="926"/>
      <c r="CN742" s="162"/>
      <c r="CO742" s="162"/>
      <c r="CP742" s="927"/>
      <c r="CQ742" s="928"/>
      <c r="CR742" s="162"/>
      <c r="CS742" s="162"/>
    </row>
    <row r="743" spans="1:97">
      <c r="A743" s="15"/>
      <c r="B743" s="902"/>
      <c r="C743" s="865"/>
      <c r="D743" s="903"/>
      <c r="E743" s="800"/>
      <c r="F743" s="868"/>
      <c r="G743" s="869"/>
      <c r="H743" s="903"/>
      <c r="I743" s="868"/>
      <c r="J743" s="868"/>
      <c r="K743" s="868"/>
      <c r="L743" s="868"/>
      <c r="M743" s="868"/>
      <c r="N743" s="868"/>
      <c r="O743" s="235"/>
      <c r="P743" s="213"/>
      <c r="Q743" s="903"/>
      <c r="R743" s="213"/>
      <c r="S743" s="235"/>
      <c r="T743" s="904"/>
      <c r="U743" s="213"/>
      <c r="V743" s="213"/>
      <c r="W743" s="213"/>
      <c r="X743" s="905"/>
      <c r="Y743" s="874"/>
      <c r="Z743" s="906"/>
      <c r="AA743" s="876"/>
      <c r="AB743" s="877"/>
      <c r="AC743" s="877"/>
      <c r="AD743" s="907"/>
      <c r="AE743" s="907"/>
      <c r="AF743" s="908"/>
      <c r="AG743" s="908"/>
      <c r="AH743" s="221"/>
      <c r="AI743" s="213"/>
      <c r="AJ743" s="213"/>
      <c r="AK743" s="213"/>
      <c r="AL743" s="909"/>
      <c r="AM743" s="910"/>
      <c r="AN743" s="910"/>
      <c r="AO743" s="910"/>
      <c r="AP743" s="911"/>
      <c r="AQ743" s="903"/>
      <c r="AR743" s="912"/>
      <c r="AS743" s="913"/>
      <c r="AT743" s="914"/>
      <c r="AU743" s="910"/>
      <c r="AV743" s="915"/>
      <c r="AW743" s="911"/>
      <c r="AX743" s="911"/>
      <c r="AY743" s="916"/>
      <c r="AZ743" s="886"/>
      <c r="BA743" s="917"/>
      <c r="BB743" s="16"/>
      <c r="BC743" s="16"/>
      <c r="BD743" s="16"/>
      <c r="BE743" s="16"/>
      <c r="BF743" s="16"/>
      <c r="BG743" s="903"/>
      <c r="BH743" s="912"/>
      <c r="BI743" s="915"/>
      <c r="BJ743" s="16"/>
      <c r="BK743" s="16"/>
      <c r="BL743" s="16"/>
      <c r="BM743" s="16"/>
      <c r="BN743" s="915"/>
      <c r="BO743" s="16"/>
      <c r="BP743" s="918"/>
      <c r="BQ743" s="919"/>
      <c r="BR743" s="919"/>
      <c r="BS743" s="919"/>
      <c r="BT743" s="919"/>
      <c r="BU743" s="919"/>
      <c r="BV743" s="919"/>
      <c r="BW743" s="919"/>
      <c r="BX743" s="919"/>
      <c r="BY743" s="919"/>
      <c r="BZ743" s="919"/>
      <c r="CA743" s="919"/>
      <c r="CB743" s="919"/>
      <c r="CC743" s="919"/>
      <c r="CD743" s="919"/>
      <c r="CE743" s="920"/>
      <c r="CF743" s="921"/>
      <c r="CG743" s="922"/>
      <c r="CH743" s="923"/>
      <c r="CI743" s="924"/>
      <c r="CJ743" s="925"/>
      <c r="CK743" s="912"/>
      <c r="CL743" s="915"/>
      <c r="CM743" s="926"/>
      <c r="CN743" s="162"/>
      <c r="CO743" s="162"/>
      <c r="CP743" s="927"/>
      <c r="CQ743" s="928"/>
      <c r="CR743" s="162"/>
      <c r="CS743" s="162"/>
    </row>
    <row r="744" spans="1:97">
      <c r="A744" s="15"/>
      <c r="B744" s="902"/>
      <c r="C744" s="865"/>
      <c r="D744" s="903"/>
      <c r="E744" s="800"/>
      <c r="F744" s="868"/>
      <c r="G744" s="869"/>
      <c r="H744" s="903"/>
      <c r="I744" s="868"/>
      <c r="J744" s="868"/>
      <c r="K744" s="868"/>
      <c r="L744" s="868"/>
      <c r="M744" s="868"/>
      <c r="N744" s="868"/>
      <c r="O744" s="235"/>
      <c r="P744" s="213"/>
      <c r="Q744" s="903"/>
      <c r="R744" s="213"/>
      <c r="S744" s="235"/>
      <c r="T744" s="904"/>
      <c r="U744" s="213"/>
      <c r="V744" s="213"/>
      <c r="W744" s="213"/>
      <c r="X744" s="905"/>
      <c r="Y744" s="874"/>
      <c r="Z744" s="906"/>
      <c r="AA744" s="876"/>
      <c r="AB744" s="877"/>
      <c r="AC744" s="877"/>
      <c r="AD744" s="907"/>
      <c r="AE744" s="907"/>
      <c r="AF744" s="908"/>
      <c r="AG744" s="908"/>
      <c r="AH744" s="221"/>
      <c r="AI744" s="213"/>
      <c r="AJ744" s="213"/>
      <c r="AK744" s="213"/>
      <c r="AL744" s="909"/>
      <c r="AM744" s="910"/>
      <c r="AN744" s="910"/>
      <c r="AO744" s="910"/>
      <c r="AP744" s="911"/>
      <c r="AQ744" s="903"/>
      <c r="AR744" s="912"/>
      <c r="AS744" s="913"/>
      <c r="AT744" s="914"/>
      <c r="AU744" s="910"/>
      <c r="AV744" s="915"/>
      <c r="AW744" s="911"/>
      <c r="AX744" s="911"/>
      <c r="AY744" s="916"/>
      <c r="AZ744" s="886"/>
      <c r="BA744" s="917"/>
      <c r="BB744" s="16"/>
      <c r="BC744" s="16"/>
      <c r="BD744" s="16"/>
      <c r="BE744" s="16"/>
      <c r="BF744" s="16"/>
      <c r="BG744" s="903"/>
      <c r="BH744" s="912"/>
      <c r="BI744" s="915"/>
      <c r="BJ744" s="16"/>
      <c r="BK744" s="16"/>
      <c r="BL744" s="16"/>
      <c r="BM744" s="16"/>
      <c r="BN744" s="915"/>
      <c r="BO744" s="16"/>
      <c r="BP744" s="918"/>
      <c r="BQ744" s="919"/>
      <c r="BR744" s="919"/>
      <c r="BS744" s="919"/>
      <c r="BT744" s="919"/>
      <c r="BU744" s="919"/>
      <c r="BV744" s="919"/>
      <c r="BW744" s="919"/>
      <c r="BX744" s="919"/>
      <c r="BY744" s="919"/>
      <c r="BZ744" s="919"/>
      <c r="CA744" s="919"/>
      <c r="CB744" s="919"/>
      <c r="CC744" s="919"/>
      <c r="CD744" s="919"/>
      <c r="CE744" s="920"/>
      <c r="CF744" s="921"/>
      <c r="CG744" s="922"/>
      <c r="CH744" s="923"/>
      <c r="CI744" s="924"/>
      <c r="CJ744" s="925"/>
      <c r="CK744" s="912"/>
      <c r="CL744" s="915"/>
      <c r="CM744" s="926"/>
      <c r="CN744" s="162"/>
      <c r="CO744" s="162"/>
      <c r="CP744" s="927"/>
      <c r="CQ744" s="928"/>
      <c r="CR744" s="162"/>
      <c r="CS744" s="162"/>
    </row>
    <row r="745" spans="1:97">
      <c r="A745" s="15"/>
      <c r="B745" s="902"/>
      <c r="C745" s="865"/>
      <c r="D745" s="903"/>
      <c r="E745" s="800"/>
      <c r="F745" s="868"/>
      <c r="G745" s="869"/>
      <c r="H745" s="903"/>
      <c r="I745" s="868"/>
      <c r="J745" s="868"/>
      <c r="K745" s="868"/>
      <c r="L745" s="868"/>
      <c r="M745" s="868"/>
      <c r="N745" s="868"/>
      <c r="O745" s="235"/>
      <c r="P745" s="213"/>
      <c r="Q745" s="903"/>
      <c r="R745" s="213"/>
      <c r="S745" s="235"/>
      <c r="T745" s="904"/>
      <c r="U745" s="213"/>
      <c r="V745" s="213"/>
      <c r="W745" s="213"/>
      <c r="X745" s="905"/>
      <c r="Y745" s="874"/>
      <c r="Z745" s="906"/>
      <c r="AA745" s="876"/>
      <c r="AB745" s="877"/>
      <c r="AC745" s="877"/>
      <c r="AD745" s="907"/>
      <c r="AE745" s="907"/>
      <c r="AF745" s="908"/>
      <c r="AG745" s="908"/>
      <c r="AH745" s="221"/>
      <c r="AI745" s="213"/>
      <c r="AJ745" s="213"/>
      <c r="AK745" s="213"/>
      <c r="AL745" s="909"/>
      <c r="AM745" s="910"/>
      <c r="AN745" s="910"/>
      <c r="AO745" s="910"/>
      <c r="AP745" s="911"/>
      <c r="AQ745" s="903"/>
      <c r="AR745" s="912"/>
      <c r="AS745" s="913"/>
      <c r="AT745" s="914"/>
      <c r="AU745" s="910"/>
      <c r="AV745" s="915"/>
      <c r="AW745" s="911"/>
      <c r="AX745" s="911"/>
      <c r="AY745" s="916"/>
      <c r="AZ745" s="886"/>
      <c r="BA745" s="917"/>
      <c r="BB745" s="16"/>
      <c r="BC745" s="16"/>
      <c r="BD745" s="16"/>
      <c r="BE745" s="16"/>
      <c r="BF745" s="16"/>
      <c r="BG745" s="903"/>
      <c r="BH745" s="912"/>
      <c r="BI745" s="915"/>
      <c r="BJ745" s="16"/>
      <c r="BK745" s="16"/>
      <c r="BL745" s="16"/>
      <c r="BM745" s="16"/>
      <c r="BN745" s="915"/>
      <c r="BO745" s="16"/>
      <c r="BP745" s="918"/>
      <c r="BQ745" s="919"/>
      <c r="BR745" s="919"/>
      <c r="BS745" s="919"/>
      <c r="BT745" s="919"/>
      <c r="BU745" s="919"/>
      <c r="BV745" s="919"/>
      <c r="BW745" s="919"/>
      <c r="BX745" s="919"/>
      <c r="BY745" s="919"/>
      <c r="BZ745" s="919"/>
      <c r="CA745" s="919"/>
      <c r="CB745" s="919"/>
      <c r="CC745" s="919"/>
      <c r="CD745" s="919"/>
      <c r="CE745" s="920"/>
      <c r="CF745" s="921"/>
      <c r="CG745" s="922"/>
      <c r="CH745" s="923"/>
      <c r="CI745" s="924"/>
      <c r="CJ745" s="925"/>
      <c r="CK745" s="912"/>
      <c r="CL745" s="915"/>
      <c r="CM745" s="926"/>
      <c r="CN745" s="162"/>
      <c r="CO745" s="162"/>
      <c r="CP745" s="927"/>
      <c r="CQ745" s="928"/>
      <c r="CR745" s="162"/>
      <c r="CS745" s="162"/>
    </row>
    <row r="746" spans="1:97">
      <c r="A746" s="15"/>
      <c r="B746" s="902"/>
      <c r="C746" s="865"/>
      <c r="D746" s="903"/>
      <c r="E746" s="800"/>
      <c r="F746" s="868"/>
      <c r="G746" s="869"/>
      <c r="H746" s="903"/>
      <c r="I746" s="868"/>
      <c r="J746" s="868"/>
      <c r="K746" s="868"/>
      <c r="L746" s="868"/>
      <c r="M746" s="868"/>
      <c r="N746" s="868"/>
      <c r="O746" s="235"/>
      <c r="P746" s="213"/>
      <c r="Q746" s="903"/>
      <c r="R746" s="213"/>
      <c r="S746" s="235"/>
      <c r="T746" s="904"/>
      <c r="U746" s="213"/>
      <c r="V746" s="213"/>
      <c r="W746" s="213"/>
      <c r="X746" s="905"/>
      <c r="Y746" s="874"/>
      <c r="Z746" s="906"/>
      <c r="AA746" s="876"/>
      <c r="AB746" s="877"/>
      <c r="AC746" s="877"/>
      <c r="AD746" s="907"/>
      <c r="AE746" s="907"/>
      <c r="AF746" s="908"/>
      <c r="AG746" s="908"/>
      <c r="AH746" s="221"/>
      <c r="AI746" s="213"/>
      <c r="AJ746" s="213"/>
      <c r="AK746" s="213"/>
      <c r="AL746" s="909"/>
      <c r="AM746" s="910"/>
      <c r="AN746" s="910"/>
      <c r="AO746" s="910"/>
      <c r="AP746" s="911"/>
      <c r="AQ746" s="903"/>
      <c r="AR746" s="912"/>
      <c r="AS746" s="913"/>
      <c r="AT746" s="914"/>
      <c r="AU746" s="910"/>
      <c r="AV746" s="915"/>
      <c r="AW746" s="911"/>
      <c r="AX746" s="911"/>
      <c r="AY746" s="916"/>
      <c r="AZ746" s="886"/>
      <c r="BA746" s="917"/>
      <c r="BB746" s="16"/>
      <c r="BC746" s="16"/>
      <c r="BD746" s="16"/>
      <c r="BE746" s="16"/>
      <c r="BF746" s="16"/>
      <c r="BG746" s="903"/>
      <c r="BH746" s="912"/>
      <c r="BI746" s="915"/>
      <c r="BJ746" s="16"/>
      <c r="BK746" s="16"/>
      <c r="BL746" s="16"/>
      <c r="BM746" s="16"/>
      <c r="BN746" s="915"/>
      <c r="BO746" s="16"/>
      <c r="BP746" s="918"/>
      <c r="BQ746" s="919"/>
      <c r="BR746" s="919"/>
      <c r="BS746" s="919"/>
      <c r="BT746" s="919"/>
      <c r="BU746" s="919"/>
      <c r="BV746" s="919"/>
      <c r="BW746" s="919"/>
      <c r="BX746" s="919"/>
      <c r="BY746" s="919"/>
      <c r="BZ746" s="919"/>
      <c r="CA746" s="919"/>
      <c r="CB746" s="919"/>
      <c r="CC746" s="919"/>
      <c r="CD746" s="919"/>
      <c r="CE746" s="920"/>
      <c r="CF746" s="921"/>
      <c r="CG746" s="922"/>
      <c r="CH746" s="923"/>
      <c r="CI746" s="924"/>
      <c r="CJ746" s="925"/>
      <c r="CK746" s="912"/>
      <c r="CL746" s="915"/>
      <c r="CM746" s="926"/>
      <c r="CN746" s="162"/>
      <c r="CO746" s="162"/>
      <c r="CP746" s="927"/>
      <c r="CQ746" s="928"/>
      <c r="CR746" s="162"/>
      <c r="CS746" s="162"/>
    </row>
    <row r="747" spans="1:97">
      <c r="A747" s="15"/>
      <c r="B747" s="902"/>
      <c r="C747" s="865"/>
      <c r="D747" s="903"/>
      <c r="E747" s="800"/>
      <c r="F747" s="868"/>
      <c r="G747" s="869"/>
      <c r="H747" s="903"/>
      <c r="I747" s="868"/>
      <c r="J747" s="868"/>
      <c r="K747" s="868"/>
      <c r="L747" s="868"/>
      <c r="M747" s="868"/>
      <c r="N747" s="868"/>
      <c r="O747" s="235"/>
      <c r="P747" s="213"/>
      <c r="Q747" s="903"/>
      <c r="R747" s="213"/>
      <c r="S747" s="235"/>
      <c r="T747" s="904"/>
      <c r="U747" s="213"/>
      <c r="V747" s="213"/>
      <c r="W747" s="213"/>
      <c r="X747" s="905"/>
      <c r="Y747" s="874"/>
      <c r="Z747" s="906"/>
      <c r="AA747" s="876"/>
      <c r="AB747" s="877"/>
      <c r="AC747" s="877"/>
      <c r="AD747" s="907"/>
      <c r="AE747" s="907"/>
      <c r="AF747" s="908"/>
      <c r="AG747" s="908"/>
      <c r="AH747" s="221"/>
      <c r="AI747" s="213"/>
      <c r="AJ747" s="213"/>
      <c r="AK747" s="213"/>
      <c r="AL747" s="909"/>
      <c r="AM747" s="910"/>
      <c r="AN747" s="910"/>
      <c r="AO747" s="910"/>
      <c r="AP747" s="911"/>
      <c r="AQ747" s="903"/>
      <c r="AR747" s="912"/>
      <c r="AS747" s="913"/>
      <c r="AT747" s="914"/>
      <c r="AU747" s="910"/>
      <c r="AV747" s="915"/>
      <c r="AW747" s="911"/>
      <c r="AX747" s="911"/>
      <c r="AY747" s="916"/>
      <c r="AZ747" s="886"/>
      <c r="BA747" s="917"/>
      <c r="BB747" s="16"/>
      <c r="BC747" s="16"/>
      <c r="BD747" s="16"/>
      <c r="BE747" s="16"/>
      <c r="BF747" s="16"/>
      <c r="BG747" s="903"/>
      <c r="BH747" s="912"/>
      <c r="BI747" s="915"/>
      <c r="BJ747" s="16"/>
      <c r="BK747" s="16"/>
      <c r="BL747" s="16"/>
      <c r="BM747" s="16"/>
      <c r="BN747" s="915"/>
      <c r="BO747" s="16"/>
      <c r="BP747" s="918"/>
      <c r="BQ747" s="919"/>
      <c r="BR747" s="919"/>
      <c r="BS747" s="919"/>
      <c r="BT747" s="919"/>
      <c r="BU747" s="919"/>
      <c r="BV747" s="919"/>
      <c r="BW747" s="919"/>
      <c r="BX747" s="919"/>
      <c r="BY747" s="919"/>
      <c r="BZ747" s="919"/>
      <c r="CA747" s="919"/>
      <c r="CB747" s="919"/>
      <c r="CC747" s="919"/>
      <c r="CD747" s="919"/>
      <c r="CE747" s="920"/>
      <c r="CF747" s="921"/>
      <c r="CG747" s="922"/>
      <c r="CH747" s="923"/>
      <c r="CI747" s="924"/>
      <c r="CJ747" s="925"/>
      <c r="CK747" s="912"/>
      <c r="CL747" s="915"/>
      <c r="CM747" s="926"/>
      <c r="CN747" s="162"/>
      <c r="CO747" s="162"/>
      <c r="CP747" s="927"/>
      <c r="CQ747" s="928"/>
      <c r="CR747" s="162"/>
      <c r="CS747" s="162"/>
    </row>
    <row r="748" spans="1:97">
      <c r="A748" s="15"/>
      <c r="B748" s="902"/>
      <c r="C748" s="865"/>
      <c r="D748" s="903"/>
      <c r="E748" s="800"/>
      <c r="F748" s="868"/>
      <c r="G748" s="869"/>
      <c r="H748" s="903"/>
      <c r="I748" s="868"/>
      <c r="J748" s="868"/>
      <c r="K748" s="868"/>
      <c r="L748" s="868"/>
      <c r="M748" s="868"/>
      <c r="N748" s="868"/>
      <c r="O748" s="235"/>
      <c r="P748" s="213"/>
      <c r="Q748" s="903"/>
      <c r="R748" s="213"/>
      <c r="S748" s="235"/>
      <c r="T748" s="904"/>
      <c r="U748" s="213"/>
      <c r="V748" s="213"/>
      <c r="W748" s="213"/>
      <c r="X748" s="905"/>
      <c r="Y748" s="874"/>
      <c r="Z748" s="906"/>
      <c r="AA748" s="876"/>
      <c r="AB748" s="877"/>
      <c r="AC748" s="877"/>
      <c r="AD748" s="907"/>
      <c r="AE748" s="907"/>
      <c r="AF748" s="908"/>
      <c r="AG748" s="908"/>
      <c r="AH748" s="221"/>
      <c r="AI748" s="213"/>
      <c r="AJ748" s="213"/>
      <c r="AK748" s="213"/>
      <c r="AL748" s="909"/>
      <c r="AM748" s="910"/>
      <c r="AN748" s="910"/>
      <c r="AO748" s="910"/>
      <c r="AP748" s="911"/>
      <c r="AQ748" s="903"/>
      <c r="AR748" s="912"/>
      <c r="AS748" s="913"/>
      <c r="AT748" s="914"/>
      <c r="AU748" s="910"/>
      <c r="AV748" s="915"/>
      <c r="AW748" s="911"/>
      <c r="AX748" s="911"/>
      <c r="AY748" s="916"/>
      <c r="AZ748" s="886"/>
      <c r="BA748" s="917"/>
      <c r="BB748" s="16"/>
      <c r="BC748" s="16"/>
      <c r="BD748" s="16"/>
      <c r="BE748" s="16"/>
      <c r="BF748" s="16"/>
      <c r="BG748" s="903"/>
      <c r="BH748" s="912"/>
      <c r="BI748" s="915"/>
      <c r="BJ748" s="16"/>
      <c r="BK748" s="16"/>
      <c r="BL748" s="16"/>
      <c r="BM748" s="16"/>
      <c r="BN748" s="915"/>
      <c r="BO748" s="16"/>
      <c r="BP748" s="918"/>
      <c r="BQ748" s="919"/>
      <c r="BR748" s="919"/>
      <c r="BS748" s="919"/>
      <c r="BT748" s="919"/>
      <c r="BU748" s="919"/>
      <c r="BV748" s="919"/>
      <c r="BW748" s="919"/>
      <c r="BX748" s="919"/>
      <c r="BY748" s="919"/>
      <c r="BZ748" s="919"/>
      <c r="CA748" s="919"/>
      <c r="CB748" s="919"/>
      <c r="CC748" s="919"/>
      <c r="CD748" s="919"/>
      <c r="CE748" s="920"/>
      <c r="CF748" s="921"/>
      <c r="CG748" s="922"/>
      <c r="CH748" s="923"/>
      <c r="CI748" s="924"/>
      <c r="CJ748" s="925"/>
      <c r="CK748" s="912"/>
      <c r="CL748" s="915"/>
      <c r="CM748" s="926"/>
      <c r="CN748" s="162"/>
      <c r="CO748" s="162"/>
      <c r="CP748" s="927"/>
      <c r="CQ748" s="928"/>
      <c r="CR748" s="162"/>
      <c r="CS748" s="162"/>
    </row>
    <row r="749" spans="1:97">
      <c r="A749" s="15"/>
      <c r="B749" s="902"/>
      <c r="C749" s="865"/>
      <c r="D749" s="903"/>
      <c r="E749" s="800"/>
      <c r="F749" s="868"/>
      <c r="G749" s="869"/>
      <c r="H749" s="903"/>
      <c r="I749" s="868"/>
      <c r="J749" s="868"/>
      <c r="K749" s="868"/>
      <c r="L749" s="868"/>
      <c r="M749" s="868"/>
      <c r="N749" s="868"/>
      <c r="O749" s="235"/>
      <c r="P749" s="213"/>
      <c r="Q749" s="903"/>
      <c r="R749" s="213"/>
      <c r="S749" s="235"/>
      <c r="T749" s="904"/>
      <c r="U749" s="213"/>
      <c r="V749" s="213"/>
      <c r="W749" s="213"/>
      <c r="X749" s="905"/>
      <c r="Y749" s="874"/>
      <c r="Z749" s="906"/>
      <c r="AA749" s="876"/>
      <c r="AB749" s="877"/>
      <c r="AC749" s="877"/>
      <c r="AD749" s="907"/>
      <c r="AE749" s="907"/>
      <c r="AF749" s="908"/>
      <c r="AG749" s="908"/>
      <c r="AH749" s="221"/>
      <c r="AI749" s="213"/>
      <c r="AJ749" s="213"/>
      <c r="AK749" s="213"/>
      <c r="AL749" s="909"/>
      <c r="AM749" s="910"/>
      <c r="AN749" s="910"/>
      <c r="AO749" s="910"/>
      <c r="AP749" s="911"/>
      <c r="AQ749" s="903"/>
      <c r="AR749" s="912"/>
      <c r="AS749" s="913"/>
      <c r="AT749" s="914"/>
      <c r="AU749" s="910"/>
      <c r="AV749" s="915"/>
      <c r="AW749" s="911"/>
      <c r="AX749" s="911"/>
      <c r="AY749" s="916"/>
      <c r="AZ749" s="886"/>
      <c r="BA749" s="917"/>
      <c r="BB749" s="16"/>
      <c r="BC749" s="16"/>
      <c r="BD749" s="16"/>
      <c r="BE749" s="16"/>
      <c r="BF749" s="16"/>
      <c r="BG749" s="903"/>
      <c r="BH749" s="912"/>
      <c r="BI749" s="915"/>
      <c r="BJ749" s="16"/>
      <c r="BK749" s="16"/>
      <c r="BL749" s="16"/>
      <c r="BM749" s="16"/>
      <c r="BN749" s="915"/>
      <c r="BO749" s="16"/>
      <c r="BP749" s="918"/>
      <c r="BQ749" s="919"/>
      <c r="BR749" s="919"/>
      <c r="BS749" s="919"/>
      <c r="BT749" s="919"/>
      <c r="BU749" s="919"/>
      <c r="BV749" s="919"/>
      <c r="BW749" s="919"/>
      <c r="BX749" s="919"/>
      <c r="BY749" s="919"/>
      <c r="BZ749" s="919"/>
      <c r="CA749" s="919"/>
      <c r="CB749" s="919"/>
      <c r="CC749" s="919"/>
      <c r="CD749" s="919"/>
      <c r="CE749" s="920"/>
      <c r="CF749" s="921"/>
      <c r="CG749" s="922"/>
      <c r="CH749" s="923"/>
      <c r="CI749" s="924"/>
      <c r="CJ749" s="925"/>
      <c r="CK749" s="912"/>
      <c r="CL749" s="915"/>
      <c r="CM749" s="926"/>
      <c r="CN749" s="162"/>
      <c r="CO749" s="162"/>
      <c r="CP749" s="927"/>
      <c r="CQ749" s="928"/>
      <c r="CR749" s="162"/>
      <c r="CS749" s="162"/>
    </row>
    <row r="750" spans="1:97">
      <c r="A750" s="15"/>
      <c r="B750" s="902"/>
      <c r="C750" s="865"/>
      <c r="D750" s="903"/>
      <c r="E750" s="800"/>
      <c r="F750" s="868"/>
      <c r="G750" s="869"/>
      <c r="H750" s="903"/>
      <c r="I750" s="868"/>
      <c r="J750" s="868"/>
      <c r="K750" s="868"/>
      <c r="L750" s="868"/>
      <c r="M750" s="868"/>
      <c r="N750" s="868"/>
      <c r="O750" s="235"/>
      <c r="P750" s="213"/>
      <c r="Q750" s="903"/>
      <c r="R750" s="213"/>
      <c r="S750" s="235"/>
      <c r="T750" s="904"/>
      <c r="U750" s="213"/>
      <c r="V750" s="213"/>
      <c r="W750" s="213"/>
      <c r="X750" s="905"/>
      <c r="Y750" s="874"/>
      <c r="Z750" s="906"/>
      <c r="AA750" s="876"/>
      <c r="AB750" s="877"/>
      <c r="AC750" s="877"/>
      <c r="AD750" s="907"/>
      <c r="AE750" s="907"/>
      <c r="AF750" s="908"/>
      <c r="AG750" s="908"/>
      <c r="AH750" s="221"/>
      <c r="AI750" s="213"/>
      <c r="AJ750" s="213"/>
      <c r="AK750" s="213"/>
      <c r="AL750" s="909"/>
      <c r="AM750" s="910"/>
      <c r="AN750" s="910"/>
      <c r="AO750" s="910"/>
      <c r="AP750" s="911"/>
      <c r="AQ750" s="903"/>
      <c r="AR750" s="912"/>
      <c r="AS750" s="913"/>
      <c r="AT750" s="914"/>
      <c r="AU750" s="910"/>
      <c r="AV750" s="915"/>
      <c r="AW750" s="911"/>
      <c r="AX750" s="911"/>
      <c r="AY750" s="916"/>
      <c r="AZ750" s="886"/>
      <c r="BA750" s="917"/>
      <c r="BB750" s="16"/>
      <c r="BC750" s="16"/>
      <c r="BD750" s="16"/>
      <c r="BE750" s="16"/>
      <c r="BF750" s="16"/>
      <c r="BG750" s="903"/>
      <c r="BH750" s="912"/>
      <c r="BI750" s="915"/>
      <c r="BJ750" s="16"/>
      <c r="BK750" s="16"/>
      <c r="BL750" s="16"/>
      <c r="BM750" s="16"/>
      <c r="BN750" s="915"/>
      <c r="BO750" s="16"/>
      <c r="BP750" s="918"/>
      <c r="BQ750" s="919"/>
      <c r="BR750" s="919"/>
      <c r="BS750" s="919"/>
      <c r="BT750" s="919"/>
      <c r="BU750" s="919"/>
      <c r="BV750" s="919"/>
      <c r="BW750" s="919"/>
      <c r="BX750" s="919"/>
      <c r="BY750" s="919"/>
      <c r="BZ750" s="919"/>
      <c r="CA750" s="919"/>
      <c r="CB750" s="919"/>
      <c r="CC750" s="919"/>
      <c r="CD750" s="919"/>
      <c r="CE750" s="920"/>
      <c r="CF750" s="921"/>
      <c r="CG750" s="922"/>
      <c r="CH750" s="923"/>
      <c r="CI750" s="924"/>
      <c r="CJ750" s="925"/>
      <c r="CK750" s="912"/>
      <c r="CL750" s="915"/>
      <c r="CM750" s="926"/>
      <c r="CN750" s="162"/>
      <c r="CO750" s="162"/>
      <c r="CP750" s="927"/>
      <c r="CQ750" s="928"/>
      <c r="CR750" s="162"/>
      <c r="CS750" s="162"/>
    </row>
    <row r="751" spans="1:97">
      <c r="A751" s="15"/>
      <c r="B751" s="902"/>
      <c r="C751" s="865"/>
      <c r="D751" s="903"/>
      <c r="E751" s="800"/>
      <c r="F751" s="868"/>
      <c r="G751" s="869"/>
      <c r="H751" s="903"/>
      <c r="I751" s="868"/>
      <c r="J751" s="868"/>
      <c r="K751" s="868"/>
      <c r="L751" s="868"/>
      <c r="M751" s="868"/>
      <c r="N751" s="868"/>
      <c r="O751" s="235"/>
      <c r="P751" s="213"/>
      <c r="Q751" s="903"/>
      <c r="R751" s="213"/>
      <c r="S751" s="235"/>
      <c r="T751" s="904"/>
      <c r="U751" s="213"/>
      <c r="V751" s="213"/>
      <c r="W751" s="213"/>
      <c r="X751" s="905"/>
      <c r="Y751" s="874"/>
      <c r="Z751" s="906"/>
      <c r="AA751" s="876"/>
      <c r="AB751" s="877"/>
      <c r="AC751" s="877"/>
      <c r="AD751" s="907"/>
      <c r="AE751" s="907"/>
      <c r="AF751" s="908"/>
      <c r="AG751" s="908"/>
      <c r="AH751" s="221"/>
      <c r="AI751" s="213"/>
      <c r="AJ751" s="213"/>
      <c r="AK751" s="213"/>
      <c r="AL751" s="909"/>
      <c r="AM751" s="910"/>
      <c r="AN751" s="910"/>
      <c r="AO751" s="910"/>
      <c r="AP751" s="911"/>
      <c r="AQ751" s="903"/>
      <c r="AR751" s="912"/>
      <c r="AS751" s="913"/>
      <c r="AT751" s="914"/>
      <c r="AU751" s="910"/>
      <c r="AV751" s="915"/>
      <c r="AW751" s="911"/>
      <c r="AX751" s="911"/>
      <c r="AY751" s="916"/>
      <c r="AZ751" s="886"/>
      <c r="BA751" s="917"/>
      <c r="BB751" s="16"/>
      <c r="BC751" s="16"/>
      <c r="BD751" s="16"/>
      <c r="BE751" s="16"/>
      <c r="BF751" s="16"/>
      <c r="BG751" s="903"/>
      <c r="BH751" s="912"/>
      <c r="BI751" s="915"/>
      <c r="BJ751" s="16"/>
      <c r="BK751" s="16"/>
      <c r="BL751" s="16"/>
      <c r="BM751" s="16"/>
      <c r="BN751" s="915"/>
      <c r="BO751" s="16"/>
      <c r="BP751" s="918"/>
      <c r="BQ751" s="919"/>
      <c r="BR751" s="919"/>
      <c r="BS751" s="919"/>
      <c r="BT751" s="919"/>
      <c r="BU751" s="919"/>
      <c r="BV751" s="919"/>
      <c r="BW751" s="919"/>
      <c r="BX751" s="919"/>
      <c r="BY751" s="919"/>
      <c r="BZ751" s="919"/>
      <c r="CA751" s="919"/>
      <c r="CB751" s="919"/>
      <c r="CC751" s="919"/>
      <c r="CD751" s="919"/>
      <c r="CE751" s="920"/>
      <c r="CF751" s="921"/>
      <c r="CG751" s="922"/>
      <c r="CH751" s="923"/>
      <c r="CI751" s="924"/>
      <c r="CJ751" s="925"/>
      <c r="CK751" s="912"/>
      <c r="CL751" s="915"/>
      <c r="CM751" s="926"/>
      <c r="CN751" s="162"/>
      <c r="CO751" s="162"/>
      <c r="CP751" s="927"/>
      <c r="CQ751" s="928"/>
      <c r="CR751" s="162"/>
      <c r="CS751" s="162"/>
    </row>
    <row r="752" spans="1:97">
      <c r="A752" s="15"/>
      <c r="B752" s="902"/>
      <c r="C752" s="865"/>
      <c r="D752" s="903"/>
      <c r="E752" s="800"/>
      <c r="F752" s="868"/>
      <c r="G752" s="869"/>
      <c r="H752" s="903"/>
      <c r="I752" s="868"/>
      <c r="J752" s="868"/>
      <c r="K752" s="868"/>
      <c r="L752" s="868"/>
      <c r="M752" s="868"/>
      <c r="N752" s="868"/>
      <c r="O752" s="235"/>
      <c r="P752" s="213"/>
      <c r="Q752" s="903"/>
      <c r="R752" s="213"/>
      <c r="S752" s="235"/>
      <c r="T752" s="904"/>
      <c r="U752" s="213"/>
      <c r="V752" s="213"/>
      <c r="W752" s="213"/>
      <c r="X752" s="905"/>
      <c r="Y752" s="874"/>
      <c r="Z752" s="906"/>
      <c r="AA752" s="876"/>
      <c r="AB752" s="877"/>
      <c r="AC752" s="877"/>
      <c r="AD752" s="907"/>
      <c r="AE752" s="907"/>
      <c r="AF752" s="908"/>
      <c r="AG752" s="908"/>
      <c r="AH752" s="221"/>
      <c r="AI752" s="213"/>
      <c r="AJ752" s="213"/>
      <c r="AK752" s="213"/>
      <c r="AL752" s="909"/>
      <c r="AM752" s="910"/>
      <c r="AN752" s="910"/>
      <c r="AO752" s="910"/>
      <c r="AP752" s="911"/>
      <c r="AQ752" s="903"/>
      <c r="AR752" s="912"/>
      <c r="AS752" s="913"/>
      <c r="AT752" s="914"/>
      <c r="AU752" s="910"/>
      <c r="AV752" s="915"/>
      <c r="AW752" s="911"/>
      <c r="AX752" s="911"/>
      <c r="AY752" s="916"/>
      <c r="AZ752" s="886"/>
      <c r="BA752" s="917"/>
      <c r="BB752" s="16"/>
      <c r="BC752" s="16"/>
      <c r="BD752" s="16"/>
      <c r="BE752" s="16"/>
      <c r="BF752" s="16"/>
      <c r="BG752" s="903"/>
      <c r="BH752" s="912"/>
      <c r="BI752" s="915"/>
      <c r="BJ752" s="16"/>
      <c r="BK752" s="16"/>
      <c r="BL752" s="16"/>
      <c r="BM752" s="16"/>
      <c r="BN752" s="915"/>
      <c r="BO752" s="16"/>
      <c r="BP752" s="918"/>
      <c r="BQ752" s="919"/>
      <c r="BR752" s="919"/>
      <c r="BS752" s="919"/>
      <c r="BT752" s="919"/>
      <c r="BU752" s="919"/>
      <c r="BV752" s="919"/>
      <c r="BW752" s="919"/>
      <c r="BX752" s="919"/>
      <c r="BY752" s="919"/>
      <c r="BZ752" s="919"/>
      <c r="CA752" s="919"/>
      <c r="CB752" s="919"/>
      <c r="CC752" s="919"/>
      <c r="CD752" s="919"/>
      <c r="CE752" s="920"/>
      <c r="CF752" s="921"/>
      <c r="CG752" s="922"/>
      <c r="CH752" s="923"/>
      <c r="CI752" s="924"/>
      <c r="CJ752" s="925"/>
      <c r="CK752" s="912"/>
      <c r="CL752" s="915"/>
      <c r="CM752" s="926"/>
      <c r="CN752" s="162"/>
      <c r="CO752" s="162"/>
      <c r="CP752" s="927"/>
      <c r="CQ752" s="928"/>
      <c r="CR752" s="162"/>
      <c r="CS752" s="162"/>
    </row>
    <row r="753" spans="1:97">
      <c r="A753" s="15"/>
      <c r="B753" s="902"/>
      <c r="C753" s="865"/>
      <c r="D753" s="903"/>
      <c r="E753" s="800"/>
      <c r="F753" s="868"/>
      <c r="G753" s="869"/>
      <c r="H753" s="903"/>
      <c r="I753" s="868"/>
      <c r="J753" s="868"/>
      <c r="K753" s="868"/>
      <c r="L753" s="868"/>
      <c r="M753" s="868"/>
      <c r="N753" s="868"/>
      <c r="O753" s="235"/>
      <c r="P753" s="213"/>
      <c r="Q753" s="903"/>
      <c r="R753" s="213"/>
      <c r="S753" s="235"/>
      <c r="T753" s="904"/>
      <c r="U753" s="213"/>
      <c r="V753" s="213"/>
      <c r="W753" s="213"/>
      <c r="X753" s="905"/>
      <c r="Y753" s="874"/>
      <c r="Z753" s="906"/>
      <c r="AA753" s="876"/>
      <c r="AB753" s="877"/>
      <c r="AC753" s="877"/>
      <c r="AD753" s="907"/>
      <c r="AE753" s="907"/>
      <c r="AF753" s="908"/>
      <c r="AG753" s="908"/>
      <c r="AH753" s="221"/>
      <c r="AI753" s="213"/>
      <c r="AJ753" s="213"/>
      <c r="AK753" s="213"/>
      <c r="AL753" s="909"/>
      <c r="AM753" s="910"/>
      <c r="AN753" s="910"/>
      <c r="AO753" s="910"/>
      <c r="AP753" s="911"/>
      <c r="AQ753" s="903"/>
      <c r="AR753" s="912"/>
      <c r="AS753" s="913"/>
      <c r="AT753" s="914"/>
      <c r="AU753" s="910"/>
      <c r="AV753" s="915"/>
      <c r="AW753" s="911"/>
      <c r="AX753" s="911"/>
      <c r="AY753" s="916"/>
      <c r="AZ753" s="886"/>
      <c r="BA753" s="917"/>
      <c r="BB753" s="16"/>
      <c r="BC753" s="16"/>
      <c r="BD753" s="16"/>
      <c r="BE753" s="16"/>
      <c r="BF753" s="16"/>
      <c r="BG753" s="903"/>
      <c r="BH753" s="912"/>
      <c r="BI753" s="915"/>
      <c r="BJ753" s="16"/>
      <c r="BK753" s="16"/>
      <c r="BL753" s="16"/>
      <c r="BM753" s="16"/>
      <c r="BN753" s="915"/>
      <c r="BO753" s="16"/>
      <c r="BP753" s="918"/>
      <c r="BQ753" s="919"/>
      <c r="BR753" s="919"/>
      <c r="BS753" s="919"/>
      <c r="BT753" s="919"/>
      <c r="BU753" s="919"/>
      <c r="BV753" s="919"/>
      <c r="BW753" s="919"/>
      <c r="BX753" s="919"/>
      <c r="BY753" s="919"/>
      <c r="BZ753" s="919"/>
      <c r="CA753" s="919"/>
      <c r="CB753" s="919"/>
      <c r="CC753" s="919"/>
      <c r="CD753" s="919"/>
      <c r="CE753" s="920"/>
      <c r="CF753" s="921"/>
      <c r="CG753" s="922"/>
      <c r="CH753" s="923"/>
      <c r="CI753" s="924"/>
      <c r="CJ753" s="925"/>
      <c r="CK753" s="912"/>
      <c r="CL753" s="915"/>
      <c r="CM753" s="926"/>
      <c r="CN753" s="162"/>
      <c r="CO753" s="162"/>
      <c r="CP753" s="927"/>
      <c r="CQ753" s="928"/>
      <c r="CR753" s="162"/>
      <c r="CS753" s="162"/>
    </row>
    <row r="754" spans="1:97">
      <c r="A754" s="15"/>
      <c r="B754" s="902"/>
      <c r="C754" s="865"/>
      <c r="D754" s="903"/>
      <c r="E754" s="800"/>
      <c r="F754" s="868"/>
      <c r="G754" s="869"/>
      <c r="H754" s="903"/>
      <c r="I754" s="868"/>
      <c r="J754" s="868"/>
      <c r="K754" s="868"/>
      <c r="L754" s="868"/>
      <c r="M754" s="868"/>
      <c r="N754" s="868"/>
      <c r="O754" s="235"/>
      <c r="P754" s="213"/>
      <c r="Q754" s="903"/>
      <c r="R754" s="213"/>
      <c r="S754" s="235"/>
      <c r="T754" s="904"/>
      <c r="U754" s="213"/>
      <c r="V754" s="213"/>
      <c r="W754" s="213"/>
      <c r="X754" s="905"/>
      <c r="Y754" s="874"/>
      <c r="Z754" s="906"/>
      <c r="AA754" s="876"/>
      <c r="AB754" s="877"/>
      <c r="AC754" s="877"/>
      <c r="AD754" s="907"/>
      <c r="AE754" s="907"/>
      <c r="AF754" s="908"/>
      <c r="AG754" s="908"/>
      <c r="AH754" s="221"/>
      <c r="AI754" s="213"/>
      <c r="AJ754" s="213"/>
      <c r="AK754" s="213"/>
      <c r="AL754" s="909"/>
      <c r="AM754" s="910"/>
      <c r="AN754" s="910"/>
      <c r="AO754" s="910"/>
      <c r="AP754" s="911"/>
      <c r="AQ754" s="903"/>
      <c r="AR754" s="912"/>
      <c r="AS754" s="913"/>
      <c r="AT754" s="914"/>
      <c r="AU754" s="910"/>
      <c r="AV754" s="915"/>
      <c r="AW754" s="911"/>
      <c r="AX754" s="911"/>
      <c r="AY754" s="916"/>
      <c r="AZ754" s="886"/>
      <c r="BA754" s="917"/>
      <c r="BB754" s="16"/>
      <c r="BC754" s="16"/>
      <c r="BD754" s="16"/>
      <c r="BE754" s="16"/>
      <c r="BF754" s="16"/>
      <c r="BG754" s="903"/>
      <c r="BH754" s="912"/>
      <c r="BI754" s="915"/>
      <c r="BJ754" s="16"/>
      <c r="BK754" s="16"/>
      <c r="BL754" s="16"/>
      <c r="BM754" s="16"/>
      <c r="BN754" s="915"/>
      <c r="BO754" s="16"/>
      <c r="BP754" s="918"/>
      <c r="BQ754" s="919"/>
      <c r="BR754" s="919"/>
      <c r="BS754" s="919"/>
      <c r="BT754" s="919"/>
      <c r="BU754" s="919"/>
      <c r="BV754" s="919"/>
      <c r="BW754" s="919"/>
      <c r="BX754" s="919"/>
      <c r="BY754" s="919"/>
      <c r="BZ754" s="919"/>
      <c r="CA754" s="919"/>
      <c r="CB754" s="919"/>
      <c r="CC754" s="919"/>
      <c r="CD754" s="919"/>
      <c r="CE754" s="920"/>
      <c r="CF754" s="921"/>
      <c r="CG754" s="922"/>
      <c r="CH754" s="923"/>
      <c r="CI754" s="924"/>
      <c r="CJ754" s="925"/>
      <c r="CK754" s="912"/>
      <c r="CL754" s="915"/>
      <c r="CM754" s="926"/>
      <c r="CN754" s="162"/>
      <c r="CO754" s="162"/>
      <c r="CP754" s="927"/>
      <c r="CQ754" s="928"/>
      <c r="CR754" s="162"/>
      <c r="CS754" s="162"/>
    </row>
    <row r="755" spans="1:97">
      <c r="A755" s="15"/>
      <c r="B755" s="902"/>
      <c r="C755" s="865"/>
      <c r="D755" s="903"/>
      <c r="E755" s="800"/>
      <c r="F755" s="868"/>
      <c r="G755" s="869"/>
      <c r="H755" s="903"/>
      <c r="I755" s="868"/>
      <c r="J755" s="868"/>
      <c r="K755" s="868"/>
      <c r="L755" s="868"/>
      <c r="M755" s="868"/>
      <c r="N755" s="868"/>
      <c r="O755" s="235"/>
      <c r="P755" s="213"/>
      <c r="Q755" s="903"/>
      <c r="R755" s="213"/>
      <c r="S755" s="235"/>
      <c r="T755" s="904"/>
      <c r="U755" s="213"/>
      <c r="V755" s="213"/>
      <c r="W755" s="213"/>
      <c r="X755" s="905"/>
      <c r="Y755" s="874"/>
      <c r="Z755" s="906"/>
      <c r="AA755" s="876"/>
      <c r="AB755" s="877"/>
      <c r="AC755" s="877"/>
      <c r="AD755" s="907"/>
      <c r="AE755" s="907"/>
      <c r="AF755" s="908"/>
      <c r="AG755" s="908"/>
      <c r="AH755" s="221"/>
      <c r="AI755" s="213"/>
      <c r="AJ755" s="213"/>
      <c r="AK755" s="213"/>
      <c r="AL755" s="909"/>
      <c r="AM755" s="910"/>
      <c r="AN755" s="910"/>
      <c r="AO755" s="910"/>
      <c r="AP755" s="911"/>
      <c r="AQ755" s="903"/>
      <c r="AR755" s="912"/>
      <c r="AS755" s="913"/>
      <c r="AT755" s="914"/>
      <c r="AU755" s="910"/>
      <c r="AV755" s="915"/>
      <c r="AW755" s="911"/>
      <c r="AX755" s="911"/>
      <c r="AY755" s="916"/>
      <c r="AZ755" s="886"/>
      <c r="BA755" s="917"/>
      <c r="BB755" s="16"/>
      <c r="BC755" s="16"/>
      <c r="BD755" s="16"/>
      <c r="BE755" s="16"/>
      <c r="BF755" s="16"/>
      <c r="BG755" s="903"/>
      <c r="BH755" s="912"/>
      <c r="BI755" s="915"/>
      <c r="BJ755" s="16"/>
      <c r="BK755" s="16"/>
      <c r="BL755" s="16"/>
      <c r="BM755" s="16"/>
      <c r="BN755" s="915"/>
      <c r="BO755" s="16"/>
      <c r="BP755" s="918"/>
      <c r="BQ755" s="919"/>
      <c r="BR755" s="919"/>
      <c r="BS755" s="919"/>
      <c r="BT755" s="919"/>
      <c r="BU755" s="919"/>
      <c r="BV755" s="919"/>
      <c r="BW755" s="919"/>
      <c r="BX755" s="919"/>
      <c r="BY755" s="919"/>
      <c r="BZ755" s="919"/>
      <c r="CA755" s="919"/>
      <c r="CB755" s="919"/>
      <c r="CC755" s="919"/>
      <c r="CD755" s="919"/>
      <c r="CE755" s="920"/>
      <c r="CF755" s="921"/>
      <c r="CG755" s="922"/>
      <c r="CH755" s="923"/>
      <c r="CI755" s="924"/>
      <c r="CJ755" s="925"/>
      <c r="CK755" s="912"/>
      <c r="CL755" s="915"/>
      <c r="CM755" s="926"/>
      <c r="CN755" s="162"/>
      <c r="CO755" s="162"/>
      <c r="CP755" s="927"/>
      <c r="CQ755" s="928"/>
      <c r="CR755" s="162"/>
      <c r="CS755" s="162"/>
    </row>
    <row r="756" spans="1:97">
      <c r="A756" s="15"/>
      <c r="B756" s="902"/>
      <c r="C756" s="865"/>
      <c r="D756" s="903"/>
      <c r="E756" s="800"/>
      <c r="F756" s="868"/>
      <c r="G756" s="869"/>
      <c r="H756" s="903"/>
      <c r="I756" s="868"/>
      <c r="J756" s="868"/>
      <c r="K756" s="868"/>
      <c r="L756" s="868"/>
      <c r="M756" s="868"/>
      <c r="N756" s="868"/>
      <c r="O756" s="235"/>
      <c r="P756" s="213"/>
      <c r="Q756" s="903"/>
      <c r="R756" s="213"/>
      <c r="S756" s="235"/>
      <c r="T756" s="904"/>
      <c r="U756" s="213"/>
      <c r="V756" s="213"/>
      <c r="W756" s="213"/>
      <c r="X756" s="905"/>
      <c r="Y756" s="874"/>
      <c r="Z756" s="906"/>
      <c r="AA756" s="876"/>
      <c r="AB756" s="877"/>
      <c r="AC756" s="877"/>
      <c r="AD756" s="907"/>
      <c r="AE756" s="907"/>
      <c r="AF756" s="908"/>
      <c r="AG756" s="908"/>
      <c r="AH756" s="221"/>
      <c r="AI756" s="213"/>
      <c r="AJ756" s="213"/>
      <c r="AK756" s="213"/>
      <c r="AL756" s="909"/>
      <c r="AM756" s="910"/>
      <c r="AN756" s="910"/>
      <c r="AO756" s="910"/>
      <c r="AP756" s="911"/>
      <c r="AQ756" s="903"/>
      <c r="AR756" s="912"/>
      <c r="AS756" s="913"/>
      <c r="AT756" s="914"/>
      <c r="AU756" s="910"/>
      <c r="AV756" s="915"/>
      <c r="AW756" s="911"/>
      <c r="AX756" s="911"/>
      <c r="AY756" s="916"/>
      <c r="AZ756" s="886"/>
      <c r="BA756" s="917"/>
      <c r="BB756" s="16"/>
      <c r="BC756" s="16"/>
      <c r="BD756" s="16"/>
      <c r="BE756" s="16"/>
      <c r="BF756" s="16"/>
      <c r="BG756" s="903"/>
      <c r="BH756" s="912"/>
      <c r="BI756" s="915"/>
      <c r="BJ756" s="16"/>
      <c r="BK756" s="16"/>
      <c r="BL756" s="16"/>
      <c r="BM756" s="16"/>
      <c r="BN756" s="915"/>
      <c r="BO756" s="16"/>
      <c r="BP756" s="918"/>
      <c r="BQ756" s="919"/>
      <c r="BR756" s="919"/>
      <c r="BS756" s="919"/>
      <c r="BT756" s="919"/>
      <c r="BU756" s="919"/>
      <c r="BV756" s="919"/>
      <c r="BW756" s="919"/>
      <c r="BX756" s="919"/>
      <c r="BY756" s="919"/>
      <c r="BZ756" s="919"/>
      <c r="CA756" s="919"/>
      <c r="CB756" s="919"/>
      <c r="CC756" s="919"/>
      <c r="CD756" s="919"/>
      <c r="CE756" s="920"/>
      <c r="CF756" s="921"/>
      <c r="CG756" s="922"/>
      <c r="CH756" s="923"/>
      <c r="CI756" s="924"/>
      <c r="CJ756" s="925"/>
      <c r="CK756" s="912"/>
      <c r="CL756" s="915"/>
      <c r="CM756" s="926"/>
      <c r="CN756" s="162"/>
      <c r="CO756" s="162"/>
      <c r="CP756" s="927"/>
      <c r="CQ756" s="928"/>
      <c r="CR756" s="162"/>
      <c r="CS756" s="162"/>
    </row>
    <row r="757" spans="1:97">
      <c r="A757" s="15"/>
      <c r="B757" s="902"/>
      <c r="C757" s="865"/>
      <c r="D757" s="903"/>
      <c r="E757" s="800"/>
      <c r="F757" s="868"/>
      <c r="G757" s="869"/>
      <c r="H757" s="903"/>
      <c r="I757" s="868"/>
      <c r="J757" s="868"/>
      <c r="K757" s="868"/>
      <c r="L757" s="868"/>
      <c r="M757" s="868"/>
      <c r="N757" s="868"/>
      <c r="O757" s="235"/>
      <c r="P757" s="213"/>
      <c r="Q757" s="903"/>
      <c r="R757" s="213"/>
      <c r="S757" s="235"/>
      <c r="T757" s="904"/>
      <c r="U757" s="213"/>
      <c r="V757" s="213"/>
      <c r="W757" s="213"/>
      <c r="X757" s="905"/>
      <c r="Y757" s="874"/>
      <c r="Z757" s="906"/>
      <c r="AA757" s="876"/>
      <c r="AB757" s="877"/>
      <c r="AC757" s="877"/>
      <c r="AD757" s="907"/>
      <c r="AE757" s="907"/>
      <c r="AF757" s="908"/>
      <c r="AG757" s="908"/>
      <c r="AH757" s="221"/>
      <c r="AI757" s="213"/>
      <c r="AJ757" s="213"/>
      <c r="AK757" s="213"/>
      <c r="AL757" s="909"/>
      <c r="AM757" s="910"/>
      <c r="AN757" s="910"/>
      <c r="AO757" s="910"/>
      <c r="AP757" s="911"/>
      <c r="AQ757" s="903"/>
      <c r="AR757" s="912"/>
      <c r="AS757" s="913"/>
      <c r="AT757" s="914"/>
      <c r="AU757" s="910"/>
      <c r="AV757" s="915"/>
      <c r="AW757" s="911"/>
      <c r="AX757" s="911"/>
      <c r="AY757" s="916"/>
      <c r="AZ757" s="886"/>
      <c r="BA757" s="917"/>
      <c r="BB757" s="16"/>
      <c r="BC757" s="16"/>
      <c r="BD757" s="16"/>
      <c r="BE757" s="16"/>
      <c r="BF757" s="16"/>
      <c r="BG757" s="903"/>
      <c r="BH757" s="912"/>
      <c r="BI757" s="915"/>
      <c r="BJ757" s="16"/>
      <c r="BK757" s="16"/>
      <c r="BL757" s="16"/>
      <c r="BM757" s="16"/>
      <c r="BN757" s="915"/>
      <c r="BO757" s="16"/>
      <c r="BP757" s="918"/>
      <c r="BQ757" s="919"/>
      <c r="BR757" s="919"/>
      <c r="BS757" s="919"/>
      <c r="BT757" s="919"/>
      <c r="BU757" s="919"/>
      <c r="BV757" s="919"/>
      <c r="BW757" s="919"/>
      <c r="BX757" s="919"/>
      <c r="BY757" s="919"/>
      <c r="BZ757" s="919"/>
      <c r="CA757" s="919"/>
      <c r="CB757" s="919"/>
      <c r="CC757" s="919"/>
      <c r="CD757" s="919"/>
      <c r="CE757" s="920"/>
      <c r="CF757" s="921"/>
      <c r="CG757" s="922"/>
      <c r="CH757" s="923"/>
      <c r="CI757" s="924"/>
      <c r="CJ757" s="925"/>
      <c r="CK757" s="912"/>
      <c r="CL757" s="915"/>
      <c r="CM757" s="926"/>
      <c r="CN757" s="162"/>
      <c r="CO757" s="162"/>
      <c r="CP757" s="927"/>
      <c r="CQ757" s="928"/>
      <c r="CR757" s="162"/>
      <c r="CS757" s="162"/>
    </row>
    <row r="758" spans="1:97">
      <c r="A758" s="15"/>
      <c r="B758" s="902"/>
      <c r="C758" s="865"/>
      <c r="D758" s="903"/>
      <c r="E758" s="800"/>
      <c r="F758" s="868"/>
      <c r="G758" s="869"/>
      <c r="H758" s="903"/>
      <c r="I758" s="868"/>
      <c r="J758" s="868"/>
      <c r="K758" s="868"/>
      <c r="L758" s="868"/>
      <c r="M758" s="868"/>
      <c r="N758" s="868"/>
      <c r="O758" s="235"/>
      <c r="P758" s="213"/>
      <c r="Q758" s="903"/>
      <c r="R758" s="213"/>
      <c r="S758" s="235"/>
      <c r="T758" s="904"/>
      <c r="U758" s="213"/>
      <c r="V758" s="213"/>
      <c r="W758" s="213"/>
      <c r="X758" s="905"/>
      <c r="Y758" s="874"/>
      <c r="Z758" s="906"/>
      <c r="AA758" s="876"/>
      <c r="AB758" s="877"/>
      <c r="AC758" s="877"/>
      <c r="AD758" s="907"/>
      <c r="AE758" s="907"/>
      <c r="AF758" s="908"/>
      <c r="AG758" s="908"/>
      <c r="AH758" s="221"/>
      <c r="AI758" s="213"/>
      <c r="AJ758" s="213"/>
      <c r="AK758" s="213"/>
      <c r="AL758" s="909"/>
      <c r="AM758" s="910"/>
      <c r="AN758" s="910"/>
      <c r="AO758" s="910"/>
      <c r="AP758" s="911"/>
      <c r="AQ758" s="903"/>
      <c r="AR758" s="912"/>
      <c r="AS758" s="913"/>
      <c r="AT758" s="914"/>
      <c r="AU758" s="910"/>
      <c r="AV758" s="915"/>
      <c r="AW758" s="911"/>
      <c r="AX758" s="911"/>
      <c r="AY758" s="916"/>
      <c r="AZ758" s="886"/>
      <c r="BA758" s="917"/>
      <c r="BB758" s="16"/>
      <c r="BC758" s="16"/>
      <c r="BD758" s="16"/>
      <c r="BE758" s="16"/>
      <c r="BF758" s="16"/>
      <c r="BG758" s="903"/>
      <c r="BH758" s="912"/>
      <c r="BI758" s="915"/>
      <c r="BJ758" s="16"/>
      <c r="BK758" s="16"/>
      <c r="BL758" s="16"/>
      <c r="BM758" s="16"/>
      <c r="BN758" s="915"/>
      <c r="BO758" s="16"/>
      <c r="BP758" s="918"/>
      <c r="BQ758" s="919"/>
      <c r="BR758" s="919"/>
      <c r="BS758" s="919"/>
      <c r="BT758" s="919"/>
      <c r="BU758" s="919"/>
      <c r="BV758" s="919"/>
      <c r="BW758" s="919"/>
      <c r="BX758" s="919"/>
      <c r="BY758" s="919"/>
      <c r="BZ758" s="919"/>
      <c r="CA758" s="919"/>
      <c r="CB758" s="919"/>
      <c r="CC758" s="919"/>
      <c r="CD758" s="919"/>
      <c r="CE758" s="920"/>
      <c r="CF758" s="921"/>
      <c r="CG758" s="922"/>
      <c r="CH758" s="923"/>
      <c r="CI758" s="924"/>
      <c r="CJ758" s="925"/>
      <c r="CK758" s="912"/>
      <c r="CL758" s="915"/>
      <c r="CM758" s="926"/>
      <c r="CN758" s="162"/>
      <c r="CO758" s="162"/>
      <c r="CP758" s="927"/>
      <c r="CQ758" s="928"/>
      <c r="CR758" s="162"/>
      <c r="CS758" s="162"/>
    </row>
    <row r="759" spans="1:97">
      <c r="A759" s="15"/>
      <c r="B759" s="902"/>
      <c r="C759" s="865"/>
      <c r="D759" s="903"/>
      <c r="E759" s="800"/>
      <c r="F759" s="868"/>
      <c r="G759" s="869"/>
      <c r="H759" s="903"/>
      <c r="I759" s="868"/>
      <c r="J759" s="868"/>
      <c r="K759" s="868"/>
      <c r="L759" s="868"/>
      <c r="M759" s="868"/>
      <c r="N759" s="868"/>
      <c r="O759" s="235"/>
      <c r="P759" s="213"/>
      <c r="Q759" s="903"/>
      <c r="R759" s="213"/>
      <c r="S759" s="235"/>
      <c r="T759" s="904"/>
      <c r="U759" s="213"/>
      <c r="V759" s="213"/>
      <c r="W759" s="213"/>
      <c r="X759" s="905"/>
      <c r="Y759" s="874"/>
      <c r="Z759" s="906"/>
      <c r="AA759" s="876"/>
      <c r="AB759" s="877"/>
      <c r="AC759" s="877"/>
      <c r="AD759" s="907"/>
      <c r="AE759" s="907"/>
      <c r="AF759" s="908"/>
      <c r="AG759" s="908"/>
      <c r="AH759" s="221"/>
      <c r="AI759" s="213"/>
      <c r="AJ759" s="213"/>
      <c r="AK759" s="213"/>
      <c r="AL759" s="909"/>
      <c r="AM759" s="910"/>
      <c r="AN759" s="910"/>
      <c r="AO759" s="910"/>
      <c r="AP759" s="911"/>
      <c r="AQ759" s="903"/>
      <c r="AR759" s="912"/>
      <c r="AS759" s="913"/>
      <c r="AT759" s="914"/>
      <c r="AU759" s="910"/>
      <c r="AV759" s="915"/>
      <c r="AW759" s="911"/>
      <c r="AX759" s="911"/>
      <c r="AY759" s="916"/>
      <c r="AZ759" s="886"/>
      <c r="BA759" s="917"/>
      <c r="BB759" s="16"/>
      <c r="BC759" s="16"/>
      <c r="BD759" s="16"/>
      <c r="BE759" s="16"/>
      <c r="BF759" s="16"/>
      <c r="BG759" s="903"/>
      <c r="BH759" s="912"/>
      <c r="BI759" s="915"/>
      <c r="BJ759" s="16"/>
      <c r="BK759" s="16"/>
      <c r="BL759" s="16"/>
      <c r="BM759" s="16"/>
      <c r="BN759" s="915"/>
      <c r="BO759" s="16"/>
      <c r="BP759" s="918"/>
      <c r="BQ759" s="919"/>
      <c r="BR759" s="919"/>
      <c r="BS759" s="919"/>
      <c r="BT759" s="919"/>
      <c r="BU759" s="919"/>
      <c r="BV759" s="919"/>
      <c r="BW759" s="919"/>
      <c r="BX759" s="919"/>
      <c r="BY759" s="919"/>
      <c r="BZ759" s="919"/>
      <c r="CA759" s="919"/>
      <c r="CB759" s="919"/>
      <c r="CC759" s="919"/>
      <c r="CD759" s="919"/>
      <c r="CE759" s="920"/>
      <c r="CF759" s="921"/>
      <c r="CG759" s="922"/>
      <c r="CH759" s="923"/>
      <c r="CI759" s="924"/>
      <c r="CJ759" s="925"/>
      <c r="CK759" s="912"/>
      <c r="CL759" s="915"/>
      <c r="CM759" s="926"/>
      <c r="CN759" s="162"/>
      <c r="CO759" s="162"/>
      <c r="CP759" s="927"/>
      <c r="CQ759" s="928"/>
      <c r="CR759" s="162"/>
      <c r="CS759" s="162"/>
    </row>
    <row r="760" spans="1:97">
      <c r="A760" s="15"/>
      <c r="B760" s="902"/>
      <c r="C760" s="865"/>
      <c r="D760" s="903"/>
      <c r="E760" s="800"/>
      <c r="F760" s="868"/>
      <c r="G760" s="869"/>
      <c r="H760" s="903"/>
      <c r="I760" s="868"/>
      <c r="J760" s="868"/>
      <c r="K760" s="868"/>
      <c r="L760" s="868"/>
      <c r="M760" s="868"/>
      <c r="N760" s="868"/>
      <c r="O760" s="235"/>
      <c r="P760" s="213"/>
      <c r="Q760" s="903"/>
      <c r="R760" s="213"/>
      <c r="S760" s="235"/>
      <c r="T760" s="904"/>
      <c r="U760" s="213"/>
      <c r="V760" s="213"/>
      <c r="W760" s="213"/>
      <c r="X760" s="905"/>
      <c r="Y760" s="874"/>
      <c r="Z760" s="906"/>
      <c r="AA760" s="876"/>
      <c r="AB760" s="877"/>
      <c r="AC760" s="877"/>
      <c r="AD760" s="907"/>
      <c r="AE760" s="907"/>
      <c r="AF760" s="908"/>
      <c r="AG760" s="908"/>
      <c r="AH760" s="221"/>
      <c r="AI760" s="213"/>
      <c r="AJ760" s="213"/>
      <c r="AK760" s="213"/>
      <c r="AL760" s="909"/>
      <c r="AM760" s="910"/>
      <c r="AN760" s="910"/>
      <c r="AO760" s="910"/>
      <c r="AP760" s="911"/>
      <c r="AQ760" s="903"/>
      <c r="AR760" s="912"/>
      <c r="AS760" s="913"/>
      <c r="AT760" s="914"/>
      <c r="AU760" s="910"/>
      <c r="AV760" s="915"/>
      <c r="AW760" s="911"/>
      <c r="AX760" s="911"/>
      <c r="AY760" s="916"/>
      <c r="AZ760" s="886"/>
      <c r="BA760" s="917"/>
      <c r="BB760" s="16"/>
      <c r="BC760" s="16"/>
      <c r="BD760" s="16"/>
      <c r="BE760" s="16"/>
      <c r="BF760" s="16"/>
      <c r="BG760" s="903"/>
      <c r="BH760" s="912"/>
      <c r="BI760" s="915"/>
      <c r="BJ760" s="16"/>
      <c r="BK760" s="16"/>
      <c r="BL760" s="16"/>
      <c r="BM760" s="16"/>
      <c r="BN760" s="915"/>
      <c r="BO760" s="16"/>
      <c r="BP760" s="918"/>
      <c r="BQ760" s="919"/>
      <c r="BR760" s="919"/>
      <c r="BS760" s="919"/>
      <c r="BT760" s="919"/>
      <c r="BU760" s="919"/>
      <c r="BV760" s="919"/>
      <c r="BW760" s="919"/>
      <c r="BX760" s="919"/>
      <c r="BY760" s="919"/>
      <c r="BZ760" s="919"/>
      <c r="CA760" s="919"/>
      <c r="CB760" s="919"/>
      <c r="CC760" s="919"/>
      <c r="CD760" s="919"/>
      <c r="CE760" s="920"/>
      <c r="CF760" s="921"/>
      <c r="CG760" s="922"/>
      <c r="CH760" s="923"/>
      <c r="CI760" s="924"/>
      <c r="CJ760" s="925"/>
      <c r="CK760" s="912"/>
      <c r="CL760" s="915"/>
      <c r="CM760" s="926"/>
      <c r="CN760" s="162"/>
      <c r="CO760" s="162"/>
      <c r="CP760" s="927"/>
      <c r="CQ760" s="928"/>
      <c r="CR760" s="162"/>
      <c r="CS760" s="162"/>
    </row>
    <row r="761" spans="1:97">
      <c r="A761" s="15"/>
      <c r="B761" s="902"/>
      <c r="C761" s="865"/>
      <c r="D761" s="903"/>
      <c r="E761" s="800"/>
      <c r="F761" s="868"/>
      <c r="G761" s="869"/>
      <c r="H761" s="903"/>
      <c r="I761" s="868"/>
      <c r="J761" s="868"/>
      <c r="K761" s="868"/>
      <c r="L761" s="868"/>
      <c r="M761" s="868"/>
      <c r="N761" s="868"/>
      <c r="O761" s="235"/>
      <c r="P761" s="213"/>
      <c r="Q761" s="903"/>
      <c r="R761" s="213"/>
      <c r="S761" s="235"/>
      <c r="T761" s="904"/>
      <c r="U761" s="213"/>
      <c r="V761" s="213"/>
      <c r="W761" s="213"/>
      <c r="X761" s="905"/>
      <c r="Y761" s="874"/>
      <c r="Z761" s="906"/>
      <c r="AA761" s="876"/>
      <c r="AB761" s="877"/>
      <c r="AC761" s="877"/>
      <c r="AD761" s="907"/>
      <c r="AE761" s="907"/>
      <c r="AF761" s="908"/>
      <c r="AG761" s="908"/>
      <c r="AH761" s="221"/>
      <c r="AI761" s="213"/>
      <c r="AJ761" s="213"/>
      <c r="AK761" s="213"/>
      <c r="AL761" s="909"/>
      <c r="AM761" s="910"/>
      <c r="AN761" s="910"/>
      <c r="AO761" s="910"/>
      <c r="AP761" s="911"/>
      <c r="AQ761" s="903"/>
      <c r="AR761" s="912"/>
      <c r="AS761" s="913"/>
      <c r="AT761" s="914"/>
      <c r="AU761" s="910"/>
      <c r="AV761" s="915"/>
      <c r="AW761" s="911"/>
      <c r="AX761" s="911"/>
      <c r="AY761" s="916"/>
      <c r="AZ761" s="886"/>
      <c r="BA761" s="917"/>
      <c r="BB761" s="16"/>
      <c r="BC761" s="16"/>
      <c r="BD761" s="16"/>
      <c r="BE761" s="16"/>
      <c r="BF761" s="16"/>
      <c r="BG761" s="903"/>
      <c r="BH761" s="912"/>
      <c r="BI761" s="915"/>
      <c r="BJ761" s="16"/>
      <c r="BK761" s="16"/>
      <c r="BL761" s="16"/>
      <c r="BM761" s="16"/>
      <c r="BN761" s="915"/>
      <c r="BO761" s="16"/>
      <c r="BP761" s="918"/>
      <c r="BQ761" s="919"/>
      <c r="BR761" s="919"/>
      <c r="BS761" s="919"/>
      <c r="BT761" s="919"/>
      <c r="BU761" s="919"/>
      <c r="BV761" s="919"/>
      <c r="BW761" s="919"/>
      <c r="BX761" s="919"/>
      <c r="BY761" s="919"/>
      <c r="BZ761" s="919"/>
      <c r="CA761" s="919"/>
      <c r="CB761" s="919"/>
      <c r="CC761" s="919"/>
      <c r="CD761" s="919"/>
      <c r="CE761" s="920"/>
      <c r="CF761" s="921"/>
      <c r="CG761" s="922"/>
      <c r="CH761" s="923"/>
      <c r="CI761" s="924"/>
      <c r="CJ761" s="925"/>
      <c r="CK761" s="912"/>
      <c r="CL761" s="915"/>
      <c r="CM761" s="926"/>
      <c r="CN761" s="162"/>
      <c r="CO761" s="162"/>
      <c r="CP761" s="927"/>
      <c r="CQ761" s="928"/>
      <c r="CR761" s="162"/>
      <c r="CS761" s="162"/>
    </row>
    <row r="762" spans="1:97">
      <c r="A762" s="15"/>
      <c r="B762" s="902"/>
      <c r="C762" s="865"/>
      <c r="D762" s="903"/>
      <c r="E762" s="800"/>
      <c r="F762" s="868"/>
      <c r="G762" s="869"/>
      <c r="H762" s="903"/>
      <c r="I762" s="868"/>
      <c r="J762" s="868"/>
      <c r="K762" s="868"/>
      <c r="L762" s="868"/>
      <c r="M762" s="868"/>
      <c r="N762" s="868"/>
      <c r="O762" s="235"/>
      <c r="P762" s="213"/>
      <c r="Q762" s="903"/>
      <c r="R762" s="213"/>
      <c r="S762" s="235"/>
      <c r="T762" s="904"/>
      <c r="U762" s="213"/>
      <c r="V762" s="213"/>
      <c r="W762" s="213"/>
      <c r="X762" s="905"/>
      <c r="Y762" s="874"/>
      <c r="Z762" s="906"/>
      <c r="AA762" s="876"/>
      <c r="AB762" s="877"/>
      <c r="AC762" s="877"/>
      <c r="AD762" s="907"/>
      <c r="AE762" s="907"/>
      <c r="AF762" s="908"/>
      <c r="AG762" s="908"/>
      <c r="AH762" s="221"/>
      <c r="AI762" s="213"/>
      <c r="AJ762" s="213"/>
      <c r="AK762" s="213"/>
      <c r="AL762" s="909"/>
      <c r="AM762" s="910"/>
      <c r="AN762" s="910"/>
      <c r="AO762" s="910"/>
      <c r="AP762" s="911"/>
      <c r="AQ762" s="903"/>
      <c r="AR762" s="912"/>
      <c r="AS762" s="913"/>
      <c r="AT762" s="914"/>
      <c r="AU762" s="910"/>
      <c r="AV762" s="915"/>
      <c r="AW762" s="911"/>
      <c r="AX762" s="911"/>
      <c r="AY762" s="916"/>
      <c r="AZ762" s="886"/>
      <c r="BA762" s="917"/>
      <c r="BB762" s="16"/>
      <c r="BC762" s="16"/>
      <c r="BD762" s="16"/>
      <c r="BE762" s="16"/>
      <c r="BF762" s="16"/>
      <c r="BG762" s="903"/>
      <c r="BH762" s="912"/>
      <c r="BI762" s="915"/>
      <c r="BJ762" s="16"/>
      <c r="BK762" s="16"/>
      <c r="BL762" s="16"/>
      <c r="BM762" s="16"/>
      <c r="BN762" s="915"/>
      <c r="BO762" s="16"/>
      <c r="BP762" s="918"/>
      <c r="BQ762" s="919"/>
      <c r="BR762" s="919"/>
      <c r="BS762" s="919"/>
      <c r="BT762" s="919"/>
      <c r="BU762" s="919"/>
      <c r="BV762" s="919"/>
      <c r="BW762" s="919"/>
      <c r="BX762" s="919"/>
      <c r="BY762" s="919"/>
      <c r="BZ762" s="919"/>
      <c r="CA762" s="919"/>
      <c r="CB762" s="919"/>
      <c r="CC762" s="919"/>
      <c r="CD762" s="919"/>
      <c r="CE762" s="920"/>
      <c r="CF762" s="921"/>
      <c r="CG762" s="922"/>
      <c r="CH762" s="923"/>
      <c r="CI762" s="924"/>
      <c r="CJ762" s="925"/>
      <c r="CK762" s="912"/>
      <c r="CL762" s="915"/>
      <c r="CM762" s="926"/>
      <c r="CN762" s="162"/>
      <c r="CO762" s="162"/>
      <c r="CP762" s="927"/>
      <c r="CQ762" s="928"/>
      <c r="CR762" s="162"/>
      <c r="CS762" s="162"/>
    </row>
    <row r="763" spans="1:97">
      <c r="A763" s="15"/>
      <c r="B763" s="902"/>
      <c r="C763" s="865"/>
      <c r="D763" s="903"/>
      <c r="E763" s="800"/>
      <c r="F763" s="868"/>
      <c r="G763" s="869"/>
      <c r="H763" s="903"/>
      <c r="I763" s="868"/>
      <c r="J763" s="868"/>
      <c r="K763" s="868"/>
      <c r="L763" s="868"/>
      <c r="M763" s="868"/>
      <c r="N763" s="868"/>
      <c r="O763" s="235"/>
      <c r="P763" s="213"/>
      <c r="Q763" s="903"/>
      <c r="R763" s="213"/>
      <c r="S763" s="235"/>
      <c r="T763" s="904"/>
      <c r="U763" s="213"/>
      <c r="V763" s="213"/>
      <c r="W763" s="213"/>
      <c r="X763" s="905"/>
      <c r="Y763" s="874"/>
      <c r="Z763" s="906"/>
      <c r="AA763" s="876"/>
      <c r="AB763" s="877"/>
      <c r="AC763" s="877"/>
      <c r="AD763" s="907"/>
      <c r="AE763" s="907"/>
      <c r="AF763" s="908"/>
      <c r="AG763" s="908"/>
      <c r="AH763" s="221"/>
      <c r="AI763" s="213"/>
      <c r="AJ763" s="213"/>
      <c r="AK763" s="213"/>
      <c r="AL763" s="909"/>
      <c r="AM763" s="910"/>
      <c r="AN763" s="910"/>
      <c r="AO763" s="910"/>
      <c r="AP763" s="911"/>
      <c r="AQ763" s="903"/>
      <c r="AR763" s="912"/>
      <c r="AS763" s="913"/>
      <c r="AT763" s="914"/>
      <c r="AU763" s="910"/>
      <c r="AV763" s="915"/>
      <c r="AW763" s="911"/>
      <c r="AX763" s="911"/>
      <c r="AY763" s="916"/>
      <c r="AZ763" s="886"/>
      <c r="BA763" s="917"/>
      <c r="BB763" s="16"/>
      <c r="BC763" s="16"/>
      <c r="BD763" s="16"/>
      <c r="BE763" s="16"/>
      <c r="BF763" s="16"/>
      <c r="BG763" s="903"/>
      <c r="BH763" s="912"/>
      <c r="BI763" s="915"/>
      <c r="BJ763" s="16"/>
      <c r="BK763" s="16"/>
      <c r="BL763" s="16"/>
      <c r="BM763" s="16"/>
      <c r="BN763" s="915"/>
      <c r="BO763" s="16"/>
      <c r="BP763" s="918"/>
      <c r="BQ763" s="919"/>
      <c r="BR763" s="919"/>
      <c r="BS763" s="919"/>
      <c r="BT763" s="919"/>
      <c r="BU763" s="919"/>
      <c r="BV763" s="919"/>
      <c r="BW763" s="919"/>
      <c r="BX763" s="919"/>
      <c r="BY763" s="919"/>
      <c r="BZ763" s="919"/>
      <c r="CA763" s="919"/>
      <c r="CB763" s="919"/>
      <c r="CC763" s="919"/>
      <c r="CD763" s="919"/>
      <c r="CE763" s="920"/>
      <c r="CF763" s="921"/>
      <c r="CG763" s="922"/>
      <c r="CH763" s="923"/>
      <c r="CI763" s="924"/>
      <c r="CJ763" s="925"/>
      <c r="CK763" s="912"/>
      <c r="CL763" s="915"/>
      <c r="CM763" s="926"/>
      <c r="CN763" s="162"/>
      <c r="CO763" s="162"/>
      <c r="CP763" s="927"/>
      <c r="CQ763" s="928"/>
      <c r="CR763" s="162"/>
      <c r="CS763" s="162"/>
    </row>
    <row r="764" spans="1:97">
      <c r="A764" s="15"/>
      <c r="B764" s="902"/>
      <c r="C764" s="865"/>
      <c r="D764" s="903"/>
      <c r="E764" s="800"/>
      <c r="F764" s="868"/>
      <c r="G764" s="869"/>
      <c r="H764" s="903"/>
      <c r="I764" s="868"/>
      <c r="J764" s="868"/>
      <c r="K764" s="868"/>
      <c r="L764" s="868"/>
      <c r="M764" s="868"/>
      <c r="N764" s="868"/>
      <c r="O764" s="235"/>
      <c r="P764" s="213"/>
      <c r="Q764" s="903"/>
      <c r="R764" s="213"/>
      <c r="S764" s="235"/>
      <c r="T764" s="904"/>
      <c r="U764" s="213"/>
      <c r="V764" s="213"/>
      <c r="W764" s="213"/>
      <c r="X764" s="905"/>
      <c r="Y764" s="874"/>
      <c r="Z764" s="906"/>
      <c r="AA764" s="876"/>
      <c r="AB764" s="877"/>
      <c r="AC764" s="877"/>
      <c r="AD764" s="907"/>
      <c r="AE764" s="907"/>
      <c r="AF764" s="908"/>
      <c r="AG764" s="908"/>
      <c r="AH764" s="221"/>
      <c r="AI764" s="213"/>
      <c r="AJ764" s="213"/>
      <c r="AK764" s="213"/>
      <c r="AL764" s="909"/>
      <c r="AM764" s="910"/>
      <c r="AN764" s="910"/>
      <c r="AO764" s="910"/>
      <c r="AP764" s="911"/>
      <c r="AQ764" s="903"/>
      <c r="AR764" s="912"/>
      <c r="AS764" s="913"/>
      <c r="AT764" s="914"/>
      <c r="AU764" s="910"/>
      <c r="AV764" s="915"/>
      <c r="AW764" s="911"/>
      <c r="AX764" s="911"/>
      <c r="AY764" s="916"/>
      <c r="AZ764" s="886"/>
      <c r="BA764" s="917"/>
      <c r="BB764" s="16"/>
      <c r="BC764" s="16"/>
      <c r="BD764" s="16"/>
      <c r="BE764" s="16"/>
      <c r="BF764" s="16"/>
      <c r="BG764" s="903"/>
      <c r="BH764" s="912"/>
      <c r="BI764" s="915"/>
      <c r="BJ764" s="16"/>
      <c r="BK764" s="16"/>
      <c r="BL764" s="16"/>
      <c r="BM764" s="16"/>
      <c r="BN764" s="915"/>
      <c r="BO764" s="16"/>
      <c r="BP764" s="918"/>
      <c r="BQ764" s="919"/>
      <c r="BR764" s="919"/>
      <c r="BS764" s="919"/>
      <c r="BT764" s="919"/>
      <c r="BU764" s="919"/>
      <c r="BV764" s="919"/>
      <c r="BW764" s="919"/>
      <c r="BX764" s="919"/>
      <c r="BY764" s="919"/>
      <c r="BZ764" s="919"/>
      <c r="CA764" s="919"/>
      <c r="CB764" s="919"/>
      <c r="CC764" s="919"/>
      <c r="CD764" s="919"/>
      <c r="CE764" s="920"/>
      <c r="CF764" s="921"/>
      <c r="CG764" s="922"/>
      <c r="CH764" s="923"/>
      <c r="CI764" s="924"/>
      <c r="CJ764" s="925"/>
      <c r="CK764" s="912"/>
      <c r="CL764" s="915"/>
      <c r="CM764" s="926"/>
      <c r="CN764" s="162"/>
      <c r="CO764" s="162"/>
      <c r="CP764" s="927"/>
      <c r="CQ764" s="928"/>
      <c r="CR764" s="162"/>
      <c r="CS764" s="162"/>
    </row>
    <row r="765" spans="1:97">
      <c r="A765" s="15"/>
      <c r="B765" s="902"/>
      <c r="C765" s="865"/>
      <c r="D765" s="903"/>
      <c r="E765" s="800"/>
      <c r="F765" s="868"/>
      <c r="G765" s="869"/>
      <c r="H765" s="903"/>
      <c r="I765" s="868"/>
      <c r="J765" s="868"/>
      <c r="K765" s="868"/>
      <c r="L765" s="868"/>
      <c r="M765" s="868"/>
      <c r="N765" s="868"/>
      <c r="O765" s="235"/>
      <c r="P765" s="213"/>
      <c r="Q765" s="903"/>
      <c r="R765" s="213"/>
      <c r="S765" s="235"/>
      <c r="T765" s="904"/>
      <c r="U765" s="213"/>
      <c r="V765" s="213"/>
      <c r="W765" s="213"/>
      <c r="X765" s="905"/>
      <c r="Y765" s="874"/>
      <c r="Z765" s="906"/>
      <c r="AA765" s="876"/>
      <c r="AB765" s="877"/>
      <c r="AC765" s="877"/>
      <c r="AD765" s="907"/>
      <c r="AE765" s="907"/>
      <c r="AF765" s="908"/>
      <c r="AG765" s="908"/>
      <c r="AH765" s="221"/>
      <c r="AI765" s="213"/>
      <c r="AJ765" s="213"/>
      <c r="AK765" s="213"/>
      <c r="AL765" s="909"/>
      <c r="AM765" s="910"/>
      <c r="AN765" s="910"/>
      <c r="AO765" s="910"/>
      <c r="AP765" s="911"/>
      <c r="AQ765" s="903"/>
      <c r="AR765" s="912"/>
      <c r="AS765" s="913"/>
      <c r="AT765" s="914"/>
      <c r="AU765" s="910"/>
      <c r="AV765" s="915"/>
      <c r="AW765" s="911"/>
      <c r="AX765" s="911"/>
      <c r="AY765" s="916"/>
      <c r="AZ765" s="886"/>
      <c r="BA765" s="917"/>
      <c r="BB765" s="16"/>
      <c r="BC765" s="16"/>
      <c r="BD765" s="16"/>
      <c r="BE765" s="16"/>
      <c r="BF765" s="16"/>
      <c r="BG765" s="903"/>
      <c r="BH765" s="912"/>
      <c r="BI765" s="915"/>
      <c r="BJ765" s="16"/>
      <c r="BK765" s="16"/>
      <c r="BL765" s="16"/>
      <c r="BM765" s="16"/>
      <c r="BN765" s="915"/>
      <c r="BO765" s="16"/>
      <c r="BP765" s="918"/>
      <c r="BQ765" s="919"/>
      <c r="BR765" s="919"/>
      <c r="BS765" s="919"/>
      <c r="BT765" s="919"/>
      <c r="BU765" s="919"/>
      <c r="BV765" s="919"/>
      <c r="BW765" s="919"/>
      <c r="BX765" s="919"/>
      <c r="BY765" s="919"/>
      <c r="BZ765" s="919"/>
      <c r="CA765" s="919"/>
      <c r="CB765" s="919"/>
      <c r="CC765" s="919"/>
      <c r="CD765" s="919"/>
      <c r="CE765" s="920"/>
      <c r="CF765" s="921"/>
      <c r="CG765" s="922"/>
      <c r="CH765" s="923"/>
      <c r="CI765" s="924"/>
      <c r="CJ765" s="925"/>
      <c r="CK765" s="912"/>
      <c r="CL765" s="915"/>
      <c r="CM765" s="926"/>
      <c r="CN765" s="162"/>
      <c r="CO765" s="162"/>
      <c r="CP765" s="927"/>
      <c r="CQ765" s="928"/>
      <c r="CR765" s="162"/>
      <c r="CS765" s="162"/>
    </row>
    <row r="766" spans="1:97">
      <c r="A766" s="15"/>
      <c r="B766" s="902"/>
      <c r="C766" s="865"/>
      <c r="D766" s="903"/>
      <c r="E766" s="800"/>
      <c r="F766" s="868"/>
      <c r="G766" s="869"/>
      <c r="H766" s="903"/>
      <c r="I766" s="868"/>
      <c r="J766" s="868"/>
      <c r="K766" s="868"/>
      <c r="L766" s="868"/>
      <c r="M766" s="868"/>
      <c r="N766" s="868"/>
      <c r="O766" s="235"/>
      <c r="P766" s="213"/>
      <c r="Q766" s="903"/>
      <c r="R766" s="213"/>
      <c r="S766" s="235"/>
      <c r="T766" s="904"/>
      <c r="U766" s="213"/>
      <c r="V766" s="213"/>
      <c r="W766" s="213"/>
      <c r="X766" s="905"/>
      <c r="Y766" s="874"/>
      <c r="Z766" s="906"/>
      <c r="AA766" s="876"/>
      <c r="AB766" s="877"/>
      <c r="AC766" s="877"/>
      <c r="AD766" s="907"/>
      <c r="AE766" s="907"/>
      <c r="AF766" s="908"/>
      <c r="AG766" s="908"/>
      <c r="AH766" s="221"/>
      <c r="AI766" s="213"/>
      <c r="AJ766" s="213"/>
      <c r="AK766" s="213"/>
      <c r="AL766" s="909"/>
      <c r="AM766" s="910"/>
      <c r="AN766" s="910"/>
      <c r="AO766" s="910"/>
      <c r="AP766" s="911"/>
      <c r="AQ766" s="903"/>
      <c r="AR766" s="912"/>
      <c r="AS766" s="913"/>
      <c r="AT766" s="914"/>
      <c r="AU766" s="910"/>
      <c r="AV766" s="915"/>
      <c r="AW766" s="911"/>
      <c r="AX766" s="911"/>
      <c r="AY766" s="916"/>
      <c r="AZ766" s="886"/>
      <c r="BA766" s="917"/>
      <c r="BB766" s="16"/>
      <c r="BC766" s="16"/>
      <c r="BD766" s="16"/>
      <c r="BE766" s="16"/>
      <c r="BF766" s="16"/>
      <c r="BG766" s="903"/>
      <c r="BH766" s="912"/>
      <c r="BI766" s="915"/>
      <c r="BJ766" s="16"/>
      <c r="BK766" s="16"/>
      <c r="BL766" s="16"/>
      <c r="BM766" s="16"/>
      <c r="BN766" s="915"/>
      <c r="BO766" s="16"/>
      <c r="BP766" s="918"/>
      <c r="BQ766" s="919"/>
      <c r="BR766" s="919"/>
      <c r="BS766" s="919"/>
      <c r="BT766" s="919"/>
      <c r="BU766" s="919"/>
      <c r="BV766" s="919"/>
      <c r="BW766" s="919"/>
      <c r="BX766" s="919"/>
      <c r="BY766" s="919"/>
      <c r="BZ766" s="919"/>
      <c r="CA766" s="919"/>
      <c r="CB766" s="919"/>
      <c r="CC766" s="919"/>
      <c r="CD766" s="919"/>
      <c r="CE766" s="920"/>
      <c r="CF766" s="921"/>
      <c r="CG766" s="922"/>
      <c r="CH766" s="923"/>
      <c r="CI766" s="924"/>
      <c r="CJ766" s="925"/>
      <c r="CK766" s="912"/>
      <c r="CL766" s="915"/>
      <c r="CM766" s="926"/>
      <c r="CN766" s="162"/>
      <c r="CO766" s="162"/>
      <c r="CP766" s="927"/>
      <c r="CQ766" s="928"/>
      <c r="CR766" s="162"/>
      <c r="CS766" s="162"/>
    </row>
    <row r="767" spans="1:97">
      <c r="A767" s="15"/>
      <c r="B767" s="902"/>
      <c r="C767" s="865"/>
      <c r="D767" s="903"/>
      <c r="E767" s="800"/>
      <c r="F767" s="868"/>
      <c r="G767" s="869"/>
      <c r="H767" s="903"/>
      <c r="I767" s="868"/>
      <c r="J767" s="868"/>
      <c r="K767" s="868"/>
      <c r="L767" s="868"/>
      <c r="M767" s="868"/>
      <c r="N767" s="868"/>
      <c r="O767" s="235"/>
      <c r="P767" s="213"/>
      <c r="Q767" s="903"/>
      <c r="R767" s="213"/>
      <c r="S767" s="235"/>
      <c r="T767" s="904"/>
      <c r="U767" s="213"/>
      <c r="V767" s="213"/>
      <c r="W767" s="213"/>
      <c r="X767" s="905"/>
      <c r="Y767" s="874"/>
      <c r="Z767" s="906"/>
      <c r="AA767" s="876"/>
      <c r="AB767" s="877"/>
      <c r="AC767" s="877"/>
      <c r="AD767" s="907"/>
      <c r="AE767" s="907"/>
      <c r="AF767" s="908"/>
      <c r="AG767" s="908"/>
      <c r="AH767" s="221"/>
      <c r="AI767" s="213"/>
      <c r="AJ767" s="213"/>
      <c r="AK767" s="213"/>
      <c r="AL767" s="909"/>
      <c r="AM767" s="910"/>
      <c r="AN767" s="910"/>
      <c r="AO767" s="910"/>
      <c r="AP767" s="911"/>
      <c r="AQ767" s="903"/>
      <c r="AR767" s="912"/>
      <c r="AS767" s="913"/>
      <c r="AT767" s="914"/>
      <c r="AU767" s="910"/>
      <c r="AV767" s="915"/>
      <c r="AW767" s="911"/>
      <c r="AX767" s="911"/>
      <c r="AY767" s="916"/>
      <c r="AZ767" s="886"/>
      <c r="BA767" s="917"/>
      <c r="BB767" s="16"/>
      <c r="BC767" s="16"/>
      <c r="BD767" s="16"/>
      <c r="BE767" s="16"/>
      <c r="BF767" s="16"/>
      <c r="BG767" s="903"/>
      <c r="BH767" s="912"/>
      <c r="BI767" s="915"/>
      <c r="BJ767" s="16"/>
      <c r="BK767" s="16"/>
      <c r="BL767" s="16"/>
      <c r="BM767" s="16"/>
      <c r="BN767" s="915"/>
      <c r="BO767" s="16"/>
      <c r="BP767" s="918"/>
      <c r="BQ767" s="919"/>
      <c r="BR767" s="919"/>
      <c r="BS767" s="919"/>
      <c r="BT767" s="919"/>
      <c r="BU767" s="919"/>
      <c r="BV767" s="919"/>
      <c r="BW767" s="919"/>
      <c r="BX767" s="919"/>
      <c r="BY767" s="919"/>
      <c r="BZ767" s="919"/>
      <c r="CA767" s="919"/>
      <c r="CB767" s="919"/>
      <c r="CC767" s="919"/>
      <c r="CD767" s="919"/>
      <c r="CE767" s="920"/>
      <c r="CF767" s="921"/>
      <c r="CG767" s="922"/>
      <c r="CH767" s="923"/>
      <c r="CI767" s="924"/>
      <c r="CJ767" s="925"/>
      <c r="CK767" s="912"/>
      <c r="CL767" s="915"/>
      <c r="CM767" s="926"/>
      <c r="CN767" s="162"/>
      <c r="CO767" s="162"/>
      <c r="CP767" s="927"/>
      <c r="CQ767" s="928"/>
      <c r="CR767" s="162"/>
      <c r="CS767" s="162"/>
    </row>
    <row r="768" spans="1:97">
      <c r="A768" s="15"/>
      <c r="B768" s="902"/>
      <c r="C768" s="865"/>
      <c r="D768" s="903"/>
      <c r="E768" s="800"/>
      <c r="F768" s="868"/>
      <c r="G768" s="869"/>
      <c r="H768" s="903"/>
      <c r="I768" s="868"/>
      <c r="J768" s="868"/>
      <c r="K768" s="868"/>
      <c r="L768" s="868"/>
      <c r="M768" s="868"/>
      <c r="N768" s="868"/>
      <c r="O768" s="235"/>
      <c r="P768" s="213"/>
      <c r="Q768" s="903"/>
      <c r="R768" s="213"/>
      <c r="S768" s="235"/>
      <c r="T768" s="904"/>
      <c r="U768" s="213"/>
      <c r="V768" s="213"/>
      <c r="W768" s="213"/>
      <c r="X768" s="905"/>
      <c r="Y768" s="874"/>
      <c r="Z768" s="906"/>
      <c r="AA768" s="876"/>
      <c r="AB768" s="877"/>
      <c r="AC768" s="877"/>
      <c r="AD768" s="907"/>
      <c r="AE768" s="907"/>
      <c r="AF768" s="908"/>
      <c r="AG768" s="908"/>
      <c r="AH768" s="221"/>
      <c r="AI768" s="213"/>
      <c r="AJ768" s="213"/>
      <c r="AK768" s="213"/>
      <c r="AL768" s="909"/>
      <c r="AM768" s="910"/>
      <c r="AN768" s="910"/>
      <c r="AO768" s="910"/>
      <c r="AP768" s="911"/>
      <c r="AQ768" s="903"/>
      <c r="AR768" s="912"/>
      <c r="AS768" s="913"/>
      <c r="AT768" s="914"/>
      <c r="AU768" s="910"/>
      <c r="AV768" s="915"/>
      <c r="AW768" s="911"/>
      <c r="AX768" s="911"/>
      <c r="AY768" s="916"/>
      <c r="AZ768" s="886"/>
      <c r="BA768" s="917"/>
      <c r="BB768" s="16"/>
      <c r="BC768" s="16"/>
      <c r="BD768" s="16"/>
      <c r="BE768" s="16"/>
      <c r="BF768" s="16"/>
      <c r="BG768" s="903"/>
      <c r="BH768" s="912"/>
      <c r="BI768" s="915"/>
      <c r="BJ768" s="16"/>
      <c r="BK768" s="16"/>
      <c r="BL768" s="16"/>
      <c r="BM768" s="16"/>
      <c r="BN768" s="915"/>
      <c r="BO768" s="16"/>
      <c r="BP768" s="918"/>
      <c r="BQ768" s="919"/>
      <c r="BR768" s="919"/>
      <c r="BS768" s="919"/>
      <c r="BT768" s="919"/>
      <c r="BU768" s="919"/>
      <c r="BV768" s="919"/>
      <c r="BW768" s="919"/>
      <c r="BX768" s="919"/>
      <c r="BY768" s="919"/>
      <c r="BZ768" s="919"/>
      <c r="CA768" s="919"/>
      <c r="CB768" s="919"/>
      <c r="CC768" s="919"/>
      <c r="CD768" s="919"/>
      <c r="CE768" s="920"/>
      <c r="CF768" s="921"/>
      <c r="CG768" s="922"/>
      <c r="CH768" s="923"/>
      <c r="CI768" s="924"/>
      <c r="CJ768" s="925"/>
      <c r="CK768" s="912"/>
      <c r="CL768" s="915"/>
      <c r="CM768" s="926"/>
      <c r="CN768" s="162"/>
      <c r="CO768" s="162"/>
      <c r="CP768" s="927"/>
      <c r="CQ768" s="928"/>
      <c r="CR768" s="162"/>
      <c r="CS768" s="162"/>
    </row>
    <row r="769" spans="1:97">
      <c r="A769" s="15"/>
      <c r="B769" s="902"/>
      <c r="C769" s="865"/>
      <c r="D769" s="903"/>
      <c r="E769" s="800"/>
      <c r="F769" s="868"/>
      <c r="G769" s="869"/>
      <c r="H769" s="903"/>
      <c r="I769" s="868"/>
      <c r="J769" s="868"/>
      <c r="K769" s="868"/>
      <c r="L769" s="868"/>
      <c r="M769" s="868"/>
      <c r="N769" s="868"/>
      <c r="O769" s="235"/>
      <c r="P769" s="213"/>
      <c r="Q769" s="903"/>
      <c r="R769" s="213"/>
      <c r="S769" s="235"/>
      <c r="T769" s="904"/>
      <c r="U769" s="213"/>
      <c r="V769" s="213"/>
      <c r="W769" s="213"/>
      <c r="X769" s="905"/>
      <c r="Y769" s="874"/>
      <c r="Z769" s="906"/>
      <c r="AA769" s="876"/>
      <c r="AB769" s="877"/>
      <c r="AC769" s="877"/>
      <c r="AD769" s="907"/>
      <c r="AE769" s="907"/>
      <c r="AF769" s="908"/>
      <c r="AG769" s="908"/>
      <c r="AH769" s="221"/>
      <c r="AI769" s="213"/>
      <c r="AJ769" s="213"/>
      <c r="AK769" s="213"/>
      <c r="AL769" s="909"/>
      <c r="AM769" s="910"/>
      <c r="AN769" s="910"/>
      <c r="AO769" s="910"/>
      <c r="AP769" s="911"/>
      <c r="AQ769" s="903"/>
      <c r="AR769" s="912"/>
      <c r="AS769" s="913"/>
      <c r="AT769" s="914"/>
      <c r="AU769" s="910"/>
      <c r="AV769" s="915"/>
      <c r="AW769" s="911"/>
      <c r="AX769" s="911"/>
      <c r="AY769" s="916"/>
      <c r="AZ769" s="886"/>
      <c r="BA769" s="917"/>
      <c r="BB769" s="16"/>
      <c r="BC769" s="16"/>
      <c r="BD769" s="16"/>
      <c r="BE769" s="16"/>
      <c r="BF769" s="16"/>
      <c r="BG769" s="903"/>
      <c r="BH769" s="912"/>
      <c r="BI769" s="915"/>
      <c r="BJ769" s="16"/>
      <c r="BK769" s="16"/>
      <c r="BL769" s="16"/>
      <c r="BM769" s="16"/>
      <c r="BN769" s="915"/>
      <c r="BO769" s="16"/>
      <c r="BP769" s="918"/>
      <c r="BQ769" s="919"/>
      <c r="BR769" s="919"/>
      <c r="BS769" s="919"/>
      <c r="BT769" s="919"/>
      <c r="BU769" s="919"/>
      <c r="BV769" s="919"/>
      <c r="BW769" s="919"/>
      <c r="BX769" s="919"/>
      <c r="BY769" s="919"/>
      <c r="BZ769" s="919"/>
      <c r="CA769" s="919"/>
      <c r="CB769" s="919"/>
      <c r="CC769" s="919"/>
      <c r="CD769" s="919"/>
      <c r="CE769" s="920"/>
      <c r="CF769" s="921"/>
      <c r="CG769" s="922"/>
      <c r="CH769" s="923"/>
      <c r="CI769" s="924"/>
      <c r="CJ769" s="925"/>
      <c r="CK769" s="912"/>
      <c r="CL769" s="915"/>
      <c r="CM769" s="926"/>
      <c r="CN769" s="162"/>
      <c r="CO769" s="162"/>
      <c r="CP769" s="927"/>
      <c r="CQ769" s="928"/>
      <c r="CR769" s="162"/>
      <c r="CS769" s="162"/>
    </row>
    <row r="770" spans="1:97">
      <c r="A770" s="15"/>
      <c r="B770" s="902"/>
      <c r="C770" s="865"/>
      <c r="D770" s="903"/>
      <c r="E770" s="800"/>
      <c r="F770" s="868"/>
      <c r="G770" s="869"/>
      <c r="H770" s="903"/>
      <c r="I770" s="868"/>
      <c r="J770" s="868"/>
      <c r="K770" s="868"/>
      <c r="L770" s="868"/>
      <c r="M770" s="868"/>
      <c r="N770" s="868"/>
      <c r="O770" s="235"/>
      <c r="P770" s="213"/>
      <c r="Q770" s="903"/>
      <c r="R770" s="213"/>
      <c r="S770" s="235"/>
      <c r="T770" s="904"/>
      <c r="U770" s="213"/>
      <c r="V770" s="213"/>
      <c r="W770" s="213"/>
      <c r="X770" s="905"/>
      <c r="Y770" s="874"/>
      <c r="Z770" s="906"/>
      <c r="AA770" s="876"/>
      <c r="AB770" s="877"/>
      <c r="AC770" s="877"/>
      <c r="AD770" s="907"/>
      <c r="AE770" s="907"/>
      <c r="AF770" s="908"/>
      <c r="AG770" s="908"/>
      <c r="AH770" s="221"/>
      <c r="AI770" s="213"/>
      <c r="AJ770" s="213"/>
      <c r="AK770" s="213"/>
      <c r="AL770" s="909"/>
      <c r="AM770" s="910"/>
      <c r="AN770" s="910"/>
      <c r="AO770" s="910"/>
      <c r="AP770" s="911"/>
      <c r="AQ770" s="903"/>
      <c r="AR770" s="912"/>
      <c r="AS770" s="913"/>
      <c r="AT770" s="914"/>
      <c r="AU770" s="910"/>
      <c r="AV770" s="915"/>
      <c r="AW770" s="911"/>
      <c r="AX770" s="911"/>
      <c r="AY770" s="916"/>
      <c r="AZ770" s="886"/>
      <c r="BA770" s="917"/>
      <c r="BB770" s="16"/>
      <c r="BC770" s="16"/>
      <c r="BD770" s="16"/>
      <c r="BE770" s="16"/>
      <c r="BF770" s="16"/>
      <c r="BG770" s="903"/>
      <c r="BH770" s="912"/>
      <c r="BI770" s="915"/>
      <c r="BJ770" s="16"/>
      <c r="BK770" s="16"/>
      <c r="BL770" s="16"/>
      <c r="BM770" s="16"/>
      <c r="BN770" s="915"/>
      <c r="BO770" s="16"/>
      <c r="BP770" s="918"/>
      <c r="BQ770" s="919"/>
      <c r="BR770" s="919"/>
      <c r="BS770" s="919"/>
      <c r="BT770" s="919"/>
      <c r="BU770" s="919"/>
      <c r="BV770" s="919"/>
      <c r="BW770" s="919"/>
      <c r="BX770" s="919"/>
      <c r="BY770" s="919"/>
      <c r="BZ770" s="919"/>
      <c r="CA770" s="919"/>
      <c r="CB770" s="919"/>
      <c r="CC770" s="919"/>
      <c r="CD770" s="919"/>
      <c r="CE770" s="920"/>
      <c r="CF770" s="921"/>
      <c r="CG770" s="922"/>
      <c r="CH770" s="923"/>
      <c r="CI770" s="924"/>
      <c r="CJ770" s="925"/>
      <c r="CK770" s="912"/>
      <c r="CL770" s="915"/>
      <c r="CM770" s="926"/>
      <c r="CN770" s="162"/>
      <c r="CO770" s="162"/>
      <c r="CP770" s="927"/>
      <c r="CQ770" s="928"/>
      <c r="CR770" s="162"/>
      <c r="CS770" s="162"/>
    </row>
    <row r="771" spans="1:97">
      <c r="A771" s="15"/>
      <c r="B771" s="902"/>
      <c r="C771" s="865"/>
      <c r="D771" s="903"/>
      <c r="E771" s="800"/>
      <c r="F771" s="868"/>
      <c r="G771" s="869"/>
      <c r="H771" s="903"/>
      <c r="I771" s="868"/>
      <c r="J771" s="868"/>
      <c r="K771" s="868"/>
      <c r="L771" s="868"/>
      <c r="M771" s="868"/>
      <c r="N771" s="868"/>
      <c r="O771" s="235"/>
      <c r="P771" s="213"/>
      <c r="Q771" s="903"/>
      <c r="R771" s="213"/>
      <c r="S771" s="235"/>
      <c r="T771" s="904"/>
      <c r="U771" s="213"/>
      <c r="V771" s="213"/>
      <c r="W771" s="213"/>
      <c r="X771" s="905"/>
      <c r="Y771" s="874"/>
      <c r="Z771" s="906"/>
      <c r="AA771" s="876"/>
      <c r="AB771" s="877"/>
      <c r="AC771" s="877"/>
      <c r="AD771" s="907"/>
      <c r="AE771" s="907"/>
      <c r="AF771" s="908"/>
      <c r="AG771" s="908"/>
      <c r="AH771" s="221"/>
      <c r="AI771" s="213"/>
      <c r="AJ771" s="213"/>
      <c r="AK771" s="213"/>
      <c r="AL771" s="909"/>
      <c r="AM771" s="910"/>
      <c r="AN771" s="910"/>
      <c r="AO771" s="910"/>
      <c r="AP771" s="911"/>
      <c r="AQ771" s="903"/>
      <c r="AR771" s="912"/>
      <c r="AS771" s="913"/>
      <c r="AT771" s="914"/>
      <c r="AU771" s="910"/>
      <c r="AV771" s="915"/>
      <c r="AW771" s="911"/>
      <c r="AX771" s="911"/>
      <c r="AY771" s="916"/>
      <c r="AZ771" s="886"/>
      <c r="BA771" s="917"/>
      <c r="BB771" s="16"/>
      <c r="BC771" s="16"/>
      <c r="BD771" s="16"/>
      <c r="BE771" s="16"/>
      <c r="BF771" s="16"/>
      <c r="BG771" s="903"/>
      <c r="BH771" s="912"/>
      <c r="BI771" s="915"/>
      <c r="BJ771" s="16"/>
      <c r="BK771" s="16"/>
      <c r="BL771" s="16"/>
      <c r="BM771" s="16"/>
      <c r="BN771" s="915"/>
      <c r="BO771" s="16"/>
      <c r="BP771" s="918"/>
      <c r="BQ771" s="919"/>
      <c r="BR771" s="919"/>
      <c r="BS771" s="919"/>
      <c r="BT771" s="919"/>
      <c r="BU771" s="919"/>
      <c r="BV771" s="919"/>
      <c r="BW771" s="919"/>
      <c r="BX771" s="919"/>
      <c r="BY771" s="919"/>
      <c r="BZ771" s="919"/>
      <c r="CA771" s="919"/>
      <c r="CB771" s="919"/>
      <c r="CC771" s="919"/>
      <c r="CD771" s="919"/>
      <c r="CE771" s="920"/>
      <c r="CF771" s="921"/>
      <c r="CG771" s="922"/>
      <c r="CH771" s="923"/>
      <c r="CI771" s="924"/>
      <c r="CJ771" s="925"/>
      <c r="CK771" s="912"/>
      <c r="CL771" s="915"/>
      <c r="CM771" s="926"/>
      <c r="CN771" s="162"/>
      <c r="CO771" s="162"/>
      <c r="CP771" s="927"/>
      <c r="CQ771" s="928"/>
      <c r="CR771" s="162"/>
      <c r="CS771" s="162"/>
    </row>
    <row r="772" spans="1:97">
      <c r="A772" s="15"/>
      <c r="B772" s="902"/>
      <c r="C772" s="865"/>
      <c r="D772" s="903"/>
      <c r="E772" s="800"/>
      <c r="F772" s="868"/>
      <c r="G772" s="869"/>
      <c r="H772" s="903"/>
      <c r="I772" s="868"/>
      <c r="J772" s="868"/>
      <c r="K772" s="868"/>
      <c r="L772" s="868"/>
      <c r="M772" s="868"/>
      <c r="N772" s="868"/>
      <c r="O772" s="235"/>
      <c r="P772" s="213"/>
      <c r="Q772" s="903"/>
      <c r="R772" s="213"/>
      <c r="S772" s="235"/>
      <c r="T772" s="904"/>
      <c r="U772" s="213"/>
      <c r="V772" s="213"/>
      <c r="W772" s="213"/>
      <c r="X772" s="905"/>
      <c r="Y772" s="874"/>
      <c r="Z772" s="906"/>
      <c r="AA772" s="876"/>
      <c r="AB772" s="877"/>
      <c r="AC772" s="877"/>
      <c r="AD772" s="907"/>
      <c r="AE772" s="907"/>
      <c r="AF772" s="908"/>
      <c r="AG772" s="908"/>
      <c r="AH772" s="221"/>
      <c r="AI772" s="213"/>
      <c r="AJ772" s="213"/>
      <c r="AK772" s="213"/>
      <c r="AL772" s="909"/>
      <c r="AM772" s="910"/>
      <c r="AN772" s="910"/>
      <c r="AO772" s="910"/>
      <c r="AP772" s="911"/>
      <c r="AQ772" s="903"/>
      <c r="AR772" s="912"/>
      <c r="AS772" s="913"/>
      <c r="AT772" s="914"/>
      <c r="AU772" s="910"/>
      <c r="AV772" s="915"/>
      <c r="AW772" s="911"/>
      <c r="AX772" s="911"/>
      <c r="AY772" s="916"/>
      <c r="AZ772" s="886"/>
      <c r="BA772" s="917"/>
      <c r="BB772" s="16"/>
      <c r="BC772" s="16"/>
      <c r="BD772" s="16"/>
      <c r="BE772" s="16"/>
      <c r="BF772" s="16"/>
      <c r="BG772" s="903"/>
      <c r="BH772" s="912"/>
      <c r="BI772" s="915"/>
      <c r="BJ772" s="16"/>
      <c r="BK772" s="16"/>
      <c r="BL772" s="16"/>
      <c r="BM772" s="16"/>
      <c r="BN772" s="915"/>
      <c r="BO772" s="16"/>
      <c r="BP772" s="918"/>
      <c r="BQ772" s="919"/>
      <c r="BR772" s="919"/>
      <c r="BS772" s="919"/>
      <c r="BT772" s="919"/>
      <c r="BU772" s="919"/>
      <c r="BV772" s="919"/>
      <c r="BW772" s="919"/>
      <c r="BX772" s="919"/>
      <c r="BY772" s="919"/>
      <c r="BZ772" s="919"/>
      <c r="CA772" s="919"/>
      <c r="CB772" s="919"/>
      <c r="CC772" s="919"/>
      <c r="CD772" s="919"/>
      <c r="CE772" s="920"/>
      <c r="CF772" s="921"/>
      <c r="CG772" s="922"/>
      <c r="CH772" s="923"/>
      <c r="CI772" s="924"/>
      <c r="CJ772" s="925"/>
      <c r="CK772" s="912"/>
      <c r="CL772" s="915"/>
      <c r="CM772" s="926"/>
      <c r="CN772" s="162"/>
      <c r="CO772" s="162"/>
      <c r="CP772" s="927"/>
      <c r="CQ772" s="928"/>
      <c r="CR772" s="162"/>
      <c r="CS772" s="162"/>
    </row>
    <row r="773" spans="1:97">
      <c r="A773" s="15"/>
      <c r="B773" s="902"/>
      <c r="C773" s="865"/>
      <c r="D773" s="903"/>
      <c r="E773" s="800"/>
      <c r="F773" s="868"/>
      <c r="G773" s="869"/>
      <c r="H773" s="903"/>
      <c r="I773" s="868"/>
      <c r="J773" s="868"/>
      <c r="K773" s="868"/>
      <c r="L773" s="868"/>
      <c r="M773" s="868"/>
      <c r="N773" s="868"/>
      <c r="O773" s="235"/>
      <c r="P773" s="213"/>
      <c r="Q773" s="903"/>
      <c r="R773" s="213"/>
      <c r="S773" s="235"/>
      <c r="T773" s="904"/>
      <c r="U773" s="213"/>
      <c r="V773" s="213"/>
      <c r="W773" s="213"/>
      <c r="X773" s="905"/>
      <c r="Y773" s="874"/>
      <c r="Z773" s="906"/>
      <c r="AA773" s="876"/>
      <c r="AB773" s="877"/>
      <c r="AC773" s="877"/>
      <c r="AD773" s="907"/>
      <c r="AE773" s="907"/>
      <c r="AF773" s="908"/>
      <c r="AG773" s="908"/>
      <c r="AH773" s="221"/>
      <c r="AI773" s="213"/>
      <c r="AJ773" s="213"/>
      <c r="AK773" s="213"/>
      <c r="AL773" s="909"/>
      <c r="AM773" s="910"/>
      <c r="AN773" s="910"/>
      <c r="AO773" s="910"/>
      <c r="AP773" s="911"/>
      <c r="AQ773" s="903"/>
      <c r="AR773" s="912"/>
      <c r="AS773" s="913"/>
      <c r="AT773" s="914"/>
      <c r="AU773" s="910"/>
      <c r="AV773" s="915"/>
      <c r="AW773" s="911"/>
      <c r="AX773" s="911"/>
      <c r="AY773" s="916"/>
      <c r="AZ773" s="886"/>
      <c r="BA773" s="917"/>
      <c r="BB773" s="16"/>
      <c r="BC773" s="16"/>
      <c r="BD773" s="16"/>
      <c r="BE773" s="16"/>
      <c r="BF773" s="16"/>
      <c r="BG773" s="903"/>
      <c r="BH773" s="912"/>
      <c r="BI773" s="915"/>
      <c r="BJ773" s="16"/>
      <c r="BK773" s="16"/>
      <c r="BL773" s="16"/>
      <c r="BM773" s="16"/>
      <c r="BN773" s="915"/>
      <c r="BO773" s="16"/>
      <c r="BP773" s="918"/>
      <c r="BQ773" s="919"/>
      <c r="BR773" s="919"/>
      <c r="BS773" s="919"/>
      <c r="BT773" s="919"/>
      <c r="BU773" s="919"/>
      <c r="BV773" s="919"/>
      <c r="BW773" s="919"/>
      <c r="BX773" s="919"/>
      <c r="BY773" s="919"/>
      <c r="BZ773" s="919"/>
      <c r="CA773" s="919"/>
      <c r="CB773" s="919"/>
      <c r="CC773" s="919"/>
      <c r="CD773" s="919"/>
      <c r="CE773" s="920"/>
      <c r="CF773" s="921"/>
      <c r="CG773" s="922"/>
      <c r="CH773" s="923"/>
      <c r="CI773" s="924"/>
      <c r="CJ773" s="925"/>
      <c r="CK773" s="912"/>
      <c r="CL773" s="915"/>
      <c r="CM773" s="926"/>
      <c r="CN773" s="162"/>
      <c r="CO773" s="162"/>
      <c r="CP773" s="927"/>
      <c r="CQ773" s="928"/>
      <c r="CR773" s="162"/>
      <c r="CS773" s="162"/>
    </row>
    <row r="774" spans="1:97">
      <c r="A774" s="15"/>
      <c r="B774" s="902"/>
      <c r="C774" s="865"/>
      <c r="D774" s="903"/>
      <c r="E774" s="800"/>
      <c r="F774" s="868"/>
      <c r="G774" s="869"/>
      <c r="H774" s="903"/>
      <c r="I774" s="868"/>
      <c r="J774" s="868"/>
      <c r="K774" s="868"/>
      <c r="L774" s="868"/>
      <c r="M774" s="868"/>
      <c r="N774" s="868"/>
      <c r="O774" s="235"/>
      <c r="P774" s="213"/>
      <c r="Q774" s="903"/>
      <c r="R774" s="213"/>
      <c r="S774" s="235"/>
      <c r="T774" s="904"/>
      <c r="U774" s="213"/>
      <c r="V774" s="213"/>
      <c r="W774" s="213"/>
      <c r="X774" s="905"/>
      <c r="Y774" s="874"/>
      <c r="Z774" s="906"/>
      <c r="AA774" s="876"/>
      <c r="AB774" s="877"/>
      <c r="AC774" s="877"/>
      <c r="AD774" s="907"/>
      <c r="AE774" s="907"/>
      <c r="AF774" s="908"/>
      <c r="AG774" s="908"/>
      <c r="AH774" s="221"/>
      <c r="AI774" s="213"/>
      <c r="AJ774" s="213"/>
      <c r="AK774" s="213"/>
      <c r="AL774" s="909"/>
      <c r="AM774" s="910"/>
      <c r="AN774" s="910"/>
      <c r="AO774" s="910"/>
      <c r="AP774" s="911"/>
      <c r="AQ774" s="903"/>
      <c r="AR774" s="912"/>
      <c r="AS774" s="913"/>
      <c r="AT774" s="914"/>
      <c r="AU774" s="910"/>
      <c r="AV774" s="915"/>
      <c r="AW774" s="911"/>
      <c r="AX774" s="911"/>
      <c r="AY774" s="916"/>
      <c r="AZ774" s="886"/>
      <c r="BA774" s="917"/>
      <c r="BB774" s="16"/>
      <c r="BC774" s="16"/>
      <c r="BD774" s="16"/>
      <c r="BE774" s="16"/>
      <c r="BF774" s="16"/>
      <c r="BG774" s="903"/>
      <c r="BH774" s="912"/>
      <c r="BI774" s="915"/>
      <c r="BJ774" s="16"/>
      <c r="BK774" s="16"/>
      <c r="BL774" s="16"/>
      <c r="BM774" s="16"/>
      <c r="BN774" s="915"/>
      <c r="BO774" s="16"/>
      <c r="BP774" s="918"/>
      <c r="BQ774" s="919"/>
      <c r="BR774" s="919"/>
      <c r="BS774" s="919"/>
      <c r="BT774" s="919"/>
      <c r="BU774" s="919"/>
      <c r="BV774" s="919"/>
      <c r="BW774" s="919"/>
      <c r="BX774" s="919"/>
      <c r="BY774" s="919"/>
      <c r="BZ774" s="919"/>
      <c r="CA774" s="919"/>
      <c r="CB774" s="919"/>
      <c r="CC774" s="919"/>
      <c r="CD774" s="919"/>
      <c r="CE774" s="920"/>
      <c r="CF774" s="921"/>
      <c r="CG774" s="922"/>
      <c r="CH774" s="923"/>
      <c r="CI774" s="924"/>
      <c r="CJ774" s="925"/>
      <c r="CK774" s="912"/>
      <c r="CL774" s="915"/>
      <c r="CM774" s="926"/>
      <c r="CN774" s="162"/>
      <c r="CO774" s="162"/>
      <c r="CP774" s="927"/>
      <c r="CQ774" s="928"/>
      <c r="CR774" s="162"/>
      <c r="CS774" s="162"/>
    </row>
    <row r="775" spans="1:97">
      <c r="A775" s="15"/>
      <c r="B775" s="902"/>
      <c r="C775" s="865"/>
      <c r="D775" s="903"/>
      <c r="E775" s="800"/>
      <c r="F775" s="868"/>
      <c r="G775" s="869"/>
      <c r="H775" s="903"/>
      <c r="I775" s="868"/>
      <c r="J775" s="868"/>
      <c r="K775" s="868"/>
      <c r="L775" s="868"/>
      <c r="M775" s="868"/>
      <c r="N775" s="868"/>
      <c r="O775" s="235"/>
      <c r="P775" s="213"/>
      <c r="Q775" s="903"/>
      <c r="R775" s="213"/>
      <c r="S775" s="235"/>
      <c r="T775" s="904"/>
      <c r="U775" s="213"/>
      <c r="V775" s="213"/>
      <c r="W775" s="213"/>
      <c r="X775" s="905"/>
      <c r="Y775" s="874"/>
      <c r="Z775" s="906"/>
      <c r="AA775" s="876"/>
      <c r="AB775" s="877"/>
      <c r="AC775" s="877"/>
      <c r="AD775" s="907"/>
      <c r="AE775" s="907"/>
      <c r="AF775" s="908"/>
      <c r="AG775" s="908"/>
      <c r="AH775" s="221"/>
      <c r="AI775" s="213"/>
      <c r="AJ775" s="213"/>
      <c r="AK775" s="213"/>
      <c r="AL775" s="909"/>
      <c r="AM775" s="910"/>
      <c r="AN775" s="910"/>
      <c r="AO775" s="910"/>
      <c r="AP775" s="911"/>
      <c r="AQ775" s="903"/>
      <c r="AR775" s="912"/>
      <c r="AS775" s="913"/>
      <c r="AT775" s="914"/>
      <c r="AU775" s="910"/>
      <c r="AV775" s="915"/>
      <c r="AW775" s="911"/>
      <c r="AX775" s="911"/>
      <c r="AY775" s="916"/>
      <c r="AZ775" s="886"/>
      <c r="BA775" s="917"/>
      <c r="BB775" s="16"/>
      <c r="BC775" s="16"/>
      <c r="BD775" s="16"/>
      <c r="BE775" s="16"/>
      <c r="BF775" s="16"/>
      <c r="BG775" s="903"/>
      <c r="BH775" s="912"/>
      <c r="BI775" s="915"/>
      <c r="BJ775" s="16"/>
      <c r="BK775" s="16"/>
      <c r="BL775" s="16"/>
      <c r="BM775" s="16"/>
      <c r="BN775" s="915"/>
      <c r="BO775" s="16"/>
      <c r="BP775" s="918"/>
      <c r="BQ775" s="919"/>
      <c r="BR775" s="919"/>
      <c r="BS775" s="919"/>
      <c r="BT775" s="919"/>
      <c r="BU775" s="919"/>
      <c r="BV775" s="919"/>
      <c r="BW775" s="919"/>
      <c r="BX775" s="919"/>
      <c r="BY775" s="919"/>
      <c r="BZ775" s="919"/>
      <c r="CA775" s="919"/>
      <c r="CB775" s="919"/>
      <c r="CC775" s="919"/>
      <c r="CD775" s="919"/>
      <c r="CE775" s="920"/>
      <c r="CF775" s="921"/>
      <c r="CG775" s="922"/>
      <c r="CH775" s="923"/>
      <c r="CI775" s="924"/>
      <c r="CJ775" s="925"/>
      <c r="CK775" s="912"/>
      <c r="CL775" s="915"/>
      <c r="CM775" s="926"/>
      <c r="CN775" s="162"/>
      <c r="CO775" s="162"/>
      <c r="CP775" s="927"/>
      <c r="CQ775" s="928"/>
      <c r="CR775" s="162"/>
      <c r="CS775" s="162"/>
    </row>
    <row r="776" spans="1:97">
      <c r="A776" s="15"/>
      <c r="B776" s="902"/>
      <c r="C776" s="865"/>
      <c r="D776" s="903"/>
      <c r="E776" s="800"/>
      <c r="F776" s="868"/>
      <c r="G776" s="869"/>
      <c r="H776" s="903"/>
      <c r="I776" s="868"/>
      <c r="J776" s="868"/>
      <c r="K776" s="868"/>
      <c r="L776" s="868"/>
      <c r="M776" s="868"/>
      <c r="N776" s="868"/>
      <c r="O776" s="235"/>
      <c r="P776" s="213"/>
      <c r="Q776" s="903"/>
      <c r="R776" s="213"/>
      <c r="S776" s="235"/>
      <c r="T776" s="904"/>
      <c r="U776" s="213"/>
      <c r="V776" s="213"/>
      <c r="W776" s="213"/>
      <c r="X776" s="905"/>
      <c r="Y776" s="874"/>
      <c r="Z776" s="906"/>
      <c r="AA776" s="876"/>
      <c r="AB776" s="877"/>
      <c r="AC776" s="877"/>
      <c r="AD776" s="907"/>
      <c r="AE776" s="907"/>
      <c r="AF776" s="908"/>
      <c r="AG776" s="908"/>
      <c r="AH776" s="221"/>
      <c r="AI776" s="213"/>
      <c r="AJ776" s="213"/>
      <c r="AK776" s="213"/>
      <c r="AL776" s="909"/>
      <c r="AM776" s="910"/>
      <c r="AN776" s="910"/>
      <c r="AO776" s="910"/>
      <c r="AP776" s="911"/>
      <c r="AQ776" s="903"/>
      <c r="AR776" s="912"/>
      <c r="AS776" s="913"/>
      <c r="AT776" s="914"/>
      <c r="AU776" s="910"/>
      <c r="AV776" s="915"/>
      <c r="AW776" s="911"/>
      <c r="AX776" s="911"/>
      <c r="AY776" s="916"/>
      <c r="AZ776" s="886"/>
      <c r="BA776" s="917"/>
      <c r="BB776" s="16"/>
      <c r="BC776" s="16"/>
      <c r="BD776" s="16"/>
      <c r="BE776" s="16"/>
      <c r="BF776" s="16"/>
      <c r="BG776" s="903"/>
      <c r="BH776" s="912"/>
      <c r="BI776" s="915"/>
      <c r="BJ776" s="16"/>
      <c r="BK776" s="16"/>
      <c r="BL776" s="16"/>
      <c r="BM776" s="16"/>
      <c r="BN776" s="915"/>
      <c r="BO776" s="16"/>
      <c r="BP776" s="918"/>
      <c r="BQ776" s="919"/>
      <c r="BR776" s="919"/>
      <c r="BS776" s="919"/>
      <c r="BT776" s="919"/>
      <c r="BU776" s="919"/>
      <c r="BV776" s="919"/>
      <c r="BW776" s="919"/>
      <c r="BX776" s="919"/>
      <c r="BY776" s="919"/>
      <c r="BZ776" s="919"/>
      <c r="CA776" s="919"/>
      <c r="CB776" s="919"/>
      <c r="CC776" s="919"/>
      <c r="CD776" s="919"/>
      <c r="CE776" s="920"/>
      <c r="CF776" s="921"/>
      <c r="CG776" s="922"/>
      <c r="CH776" s="923"/>
      <c r="CI776" s="924"/>
      <c r="CJ776" s="925"/>
      <c r="CK776" s="912"/>
      <c r="CL776" s="915"/>
      <c r="CM776" s="926"/>
      <c r="CN776" s="162"/>
      <c r="CO776" s="162"/>
      <c r="CP776" s="927"/>
      <c r="CQ776" s="928"/>
      <c r="CR776" s="162"/>
      <c r="CS776" s="162"/>
    </row>
    <row r="777" spans="1:97">
      <c r="A777" s="15"/>
      <c r="B777" s="902"/>
      <c r="C777" s="865"/>
      <c r="D777" s="903"/>
      <c r="E777" s="800"/>
      <c r="F777" s="868"/>
      <c r="G777" s="869"/>
      <c r="H777" s="903"/>
      <c r="I777" s="868"/>
      <c r="J777" s="868"/>
      <c r="K777" s="868"/>
      <c r="L777" s="868"/>
      <c r="M777" s="868"/>
      <c r="N777" s="868"/>
      <c r="O777" s="235"/>
      <c r="P777" s="213"/>
      <c r="Q777" s="903"/>
      <c r="R777" s="213"/>
      <c r="S777" s="235"/>
      <c r="T777" s="904"/>
      <c r="U777" s="213"/>
      <c r="V777" s="213"/>
      <c r="W777" s="213"/>
      <c r="X777" s="905"/>
      <c r="Y777" s="874"/>
      <c r="Z777" s="906"/>
      <c r="AA777" s="876"/>
      <c r="AB777" s="877"/>
      <c r="AC777" s="877"/>
      <c r="AD777" s="907"/>
      <c r="AE777" s="907"/>
      <c r="AF777" s="908"/>
      <c r="AG777" s="908"/>
      <c r="AH777" s="221"/>
      <c r="AI777" s="213"/>
      <c r="AJ777" s="213"/>
      <c r="AK777" s="213"/>
      <c r="AL777" s="909"/>
      <c r="AM777" s="910"/>
      <c r="AN777" s="910"/>
      <c r="AO777" s="910"/>
      <c r="AP777" s="911"/>
      <c r="AQ777" s="903"/>
      <c r="AR777" s="912"/>
      <c r="AS777" s="913"/>
      <c r="AT777" s="914"/>
      <c r="AU777" s="910"/>
      <c r="AV777" s="915"/>
      <c r="AW777" s="911"/>
      <c r="AX777" s="911"/>
      <c r="AY777" s="916"/>
      <c r="AZ777" s="886"/>
      <c r="BA777" s="917"/>
      <c r="BB777" s="16"/>
      <c r="BC777" s="16"/>
      <c r="BD777" s="16"/>
      <c r="BE777" s="16"/>
      <c r="BF777" s="16"/>
      <c r="BG777" s="903"/>
      <c r="BH777" s="912"/>
      <c r="BI777" s="915"/>
      <c r="BJ777" s="16"/>
      <c r="BK777" s="16"/>
      <c r="BL777" s="16"/>
      <c r="BM777" s="16"/>
      <c r="BN777" s="915"/>
      <c r="BO777" s="16"/>
      <c r="BP777" s="918"/>
      <c r="BQ777" s="919"/>
      <c r="BR777" s="919"/>
      <c r="BS777" s="919"/>
      <c r="BT777" s="919"/>
      <c r="BU777" s="919"/>
      <c r="BV777" s="919"/>
      <c r="BW777" s="919"/>
      <c r="BX777" s="919"/>
      <c r="BY777" s="919"/>
      <c r="BZ777" s="919"/>
      <c r="CA777" s="919"/>
      <c r="CB777" s="919"/>
      <c r="CC777" s="919"/>
      <c r="CD777" s="919"/>
      <c r="CE777" s="920"/>
      <c r="CF777" s="921"/>
      <c r="CG777" s="922"/>
      <c r="CH777" s="923"/>
      <c r="CI777" s="924"/>
      <c r="CJ777" s="925"/>
      <c r="CK777" s="912"/>
      <c r="CL777" s="915"/>
      <c r="CM777" s="926"/>
      <c r="CN777" s="162"/>
      <c r="CO777" s="162"/>
      <c r="CP777" s="927"/>
      <c r="CQ777" s="928"/>
      <c r="CR777" s="162"/>
      <c r="CS777" s="162"/>
    </row>
    <row r="778" spans="1:97">
      <c r="A778" s="15"/>
      <c r="B778" s="902"/>
      <c r="C778" s="865"/>
      <c r="D778" s="903"/>
      <c r="E778" s="800"/>
      <c r="F778" s="868"/>
      <c r="G778" s="869"/>
      <c r="H778" s="903"/>
      <c r="I778" s="868"/>
      <c r="J778" s="868"/>
      <c r="K778" s="868"/>
      <c r="L778" s="868"/>
      <c r="M778" s="868"/>
      <c r="N778" s="868"/>
      <c r="O778" s="235"/>
      <c r="P778" s="213"/>
      <c r="Q778" s="903"/>
      <c r="R778" s="213"/>
      <c r="S778" s="235"/>
      <c r="T778" s="904"/>
      <c r="U778" s="213"/>
      <c r="V778" s="213"/>
      <c r="W778" s="213"/>
      <c r="X778" s="905"/>
      <c r="Y778" s="874"/>
      <c r="Z778" s="906"/>
      <c r="AA778" s="876"/>
      <c r="AB778" s="877"/>
      <c r="AC778" s="877"/>
      <c r="AD778" s="907"/>
      <c r="AE778" s="907"/>
      <c r="AF778" s="908"/>
      <c r="AG778" s="908"/>
      <c r="AH778" s="221"/>
      <c r="AI778" s="213"/>
      <c r="AJ778" s="213"/>
      <c r="AK778" s="213"/>
      <c r="AL778" s="909"/>
      <c r="AM778" s="910"/>
      <c r="AN778" s="910"/>
      <c r="AO778" s="910"/>
      <c r="AP778" s="911"/>
      <c r="AQ778" s="903"/>
      <c r="AR778" s="912"/>
      <c r="AS778" s="913"/>
      <c r="AT778" s="914"/>
      <c r="AU778" s="910"/>
      <c r="AV778" s="915"/>
      <c r="AW778" s="911"/>
      <c r="AX778" s="911"/>
      <c r="AY778" s="916"/>
      <c r="AZ778" s="886"/>
      <c r="BA778" s="917"/>
      <c r="BB778" s="16"/>
      <c r="BC778" s="16"/>
      <c r="BD778" s="16"/>
      <c r="BE778" s="16"/>
      <c r="BF778" s="16"/>
      <c r="BG778" s="903"/>
      <c r="BH778" s="912"/>
      <c r="BI778" s="915"/>
      <c r="BJ778" s="16"/>
      <c r="BK778" s="16"/>
      <c r="BL778" s="16"/>
      <c r="BM778" s="16"/>
      <c r="BN778" s="915"/>
      <c r="BO778" s="16"/>
      <c r="BP778" s="918"/>
      <c r="BQ778" s="919"/>
      <c r="BR778" s="919"/>
      <c r="BS778" s="919"/>
      <c r="BT778" s="919"/>
      <c r="BU778" s="919"/>
      <c r="BV778" s="919"/>
      <c r="BW778" s="919"/>
      <c r="BX778" s="919"/>
      <c r="BY778" s="919"/>
      <c r="BZ778" s="919"/>
      <c r="CA778" s="919"/>
      <c r="CB778" s="919"/>
      <c r="CC778" s="919"/>
      <c r="CD778" s="919"/>
      <c r="CE778" s="920"/>
      <c r="CF778" s="921"/>
      <c r="CG778" s="922"/>
      <c r="CH778" s="923"/>
      <c r="CI778" s="924"/>
      <c r="CJ778" s="925"/>
      <c r="CK778" s="912"/>
      <c r="CL778" s="915"/>
      <c r="CM778" s="926"/>
      <c r="CN778" s="162"/>
      <c r="CO778" s="162"/>
      <c r="CP778" s="927"/>
      <c r="CQ778" s="928"/>
      <c r="CR778" s="162"/>
      <c r="CS778" s="162"/>
    </row>
    <row r="779" spans="1:97">
      <c r="A779" s="15"/>
      <c r="B779" s="902"/>
      <c r="C779" s="865"/>
      <c r="D779" s="903"/>
      <c r="E779" s="800"/>
      <c r="F779" s="868"/>
      <c r="G779" s="869"/>
      <c r="H779" s="903"/>
      <c r="I779" s="868"/>
      <c r="J779" s="868"/>
      <c r="K779" s="868"/>
      <c r="L779" s="868"/>
      <c r="M779" s="868"/>
      <c r="N779" s="868"/>
      <c r="O779" s="235"/>
      <c r="P779" s="213"/>
      <c r="Q779" s="903"/>
      <c r="R779" s="213"/>
      <c r="S779" s="235"/>
      <c r="T779" s="904"/>
      <c r="U779" s="213"/>
      <c r="V779" s="213"/>
      <c r="W779" s="213"/>
      <c r="X779" s="905"/>
      <c r="Y779" s="874"/>
      <c r="Z779" s="906"/>
      <c r="AA779" s="876"/>
      <c r="AB779" s="877"/>
      <c r="AC779" s="877"/>
      <c r="AD779" s="907"/>
      <c r="AE779" s="907"/>
      <c r="AF779" s="908"/>
      <c r="AG779" s="908"/>
      <c r="AH779" s="221"/>
      <c r="AI779" s="213"/>
      <c r="AJ779" s="213"/>
      <c r="AK779" s="213"/>
      <c r="AL779" s="909"/>
      <c r="AM779" s="910"/>
      <c r="AN779" s="910"/>
      <c r="AO779" s="910"/>
      <c r="AP779" s="911"/>
      <c r="AQ779" s="903"/>
      <c r="AR779" s="912"/>
      <c r="AS779" s="913"/>
      <c r="AT779" s="914"/>
      <c r="AU779" s="910"/>
      <c r="AV779" s="915"/>
      <c r="AW779" s="911"/>
      <c r="AX779" s="911"/>
      <c r="AY779" s="916"/>
      <c r="AZ779" s="886"/>
      <c r="BA779" s="917"/>
      <c r="BB779" s="16"/>
      <c r="BC779" s="16"/>
      <c r="BD779" s="16"/>
      <c r="BE779" s="16"/>
      <c r="BF779" s="16"/>
      <c r="BG779" s="903"/>
      <c r="BH779" s="912"/>
      <c r="BI779" s="915"/>
      <c r="BJ779" s="16"/>
      <c r="BK779" s="16"/>
      <c r="BL779" s="16"/>
      <c r="BM779" s="16"/>
      <c r="BN779" s="915"/>
      <c r="BO779" s="16"/>
      <c r="BP779" s="918"/>
      <c r="BQ779" s="919"/>
      <c r="BR779" s="919"/>
      <c r="BS779" s="919"/>
      <c r="BT779" s="919"/>
      <c r="BU779" s="919"/>
      <c r="BV779" s="919"/>
      <c r="BW779" s="919"/>
      <c r="BX779" s="919"/>
      <c r="BY779" s="919"/>
      <c r="BZ779" s="919"/>
      <c r="CA779" s="919"/>
      <c r="CB779" s="919"/>
      <c r="CC779" s="919"/>
      <c r="CD779" s="919"/>
      <c r="CE779" s="920"/>
      <c r="CF779" s="921"/>
      <c r="CG779" s="922"/>
      <c r="CH779" s="923"/>
      <c r="CI779" s="924"/>
      <c r="CJ779" s="925"/>
      <c r="CK779" s="912"/>
      <c r="CL779" s="915"/>
      <c r="CM779" s="926"/>
      <c r="CN779" s="162"/>
      <c r="CO779" s="162"/>
      <c r="CP779" s="927"/>
      <c r="CQ779" s="928"/>
      <c r="CR779" s="162"/>
      <c r="CS779" s="162"/>
    </row>
    <row r="780" spans="1:97">
      <c r="A780" s="15"/>
      <c r="B780" s="902"/>
      <c r="C780" s="865"/>
      <c r="D780" s="903"/>
      <c r="E780" s="800"/>
      <c r="F780" s="868"/>
      <c r="G780" s="869"/>
      <c r="H780" s="903"/>
      <c r="I780" s="868"/>
      <c r="J780" s="868"/>
      <c r="K780" s="868"/>
      <c r="L780" s="868"/>
      <c r="M780" s="868"/>
      <c r="N780" s="868"/>
      <c r="O780" s="235"/>
      <c r="P780" s="213"/>
      <c r="Q780" s="903"/>
      <c r="R780" s="213"/>
      <c r="S780" s="235"/>
      <c r="T780" s="904"/>
      <c r="U780" s="213"/>
      <c r="V780" s="213"/>
      <c r="W780" s="213"/>
      <c r="X780" s="905"/>
      <c r="Y780" s="874"/>
      <c r="Z780" s="906"/>
      <c r="AA780" s="876"/>
      <c r="AB780" s="877"/>
      <c r="AC780" s="877"/>
      <c r="AD780" s="907"/>
      <c r="AE780" s="907"/>
      <c r="AF780" s="908"/>
      <c r="AG780" s="908"/>
      <c r="AH780" s="221"/>
      <c r="AI780" s="213"/>
      <c r="AJ780" s="213"/>
      <c r="AK780" s="213"/>
      <c r="AL780" s="909"/>
      <c r="AM780" s="910"/>
      <c r="AN780" s="910"/>
      <c r="AO780" s="910"/>
      <c r="AP780" s="911"/>
      <c r="AQ780" s="903"/>
      <c r="AR780" s="912"/>
      <c r="AS780" s="913"/>
      <c r="AT780" s="914"/>
      <c r="AU780" s="910"/>
      <c r="AV780" s="915"/>
      <c r="AW780" s="911"/>
      <c r="AX780" s="911"/>
      <c r="AY780" s="916"/>
      <c r="AZ780" s="886"/>
      <c r="BA780" s="917"/>
      <c r="BB780" s="16"/>
      <c r="BC780" s="16"/>
      <c r="BD780" s="16"/>
      <c r="BE780" s="16"/>
      <c r="BF780" s="16"/>
      <c r="BG780" s="903"/>
      <c r="BH780" s="912"/>
      <c r="BI780" s="915"/>
      <c r="BJ780" s="16"/>
      <c r="BK780" s="16"/>
      <c r="BL780" s="16"/>
      <c r="BM780" s="16"/>
      <c r="BN780" s="915"/>
      <c r="BO780" s="16"/>
      <c r="BP780" s="918"/>
      <c r="BQ780" s="919"/>
      <c r="BR780" s="919"/>
      <c r="BS780" s="919"/>
      <c r="BT780" s="919"/>
      <c r="BU780" s="919"/>
      <c r="BV780" s="919"/>
      <c r="BW780" s="919"/>
      <c r="BX780" s="919"/>
      <c r="BY780" s="919"/>
      <c r="BZ780" s="919"/>
      <c r="CA780" s="919"/>
      <c r="CB780" s="919"/>
      <c r="CC780" s="919"/>
      <c r="CD780" s="919"/>
      <c r="CE780" s="920"/>
      <c r="CF780" s="921"/>
      <c r="CG780" s="922"/>
      <c r="CH780" s="923"/>
      <c r="CI780" s="924"/>
      <c r="CJ780" s="925"/>
      <c r="CK780" s="912"/>
      <c r="CL780" s="915"/>
      <c r="CM780" s="926"/>
      <c r="CN780" s="162"/>
      <c r="CO780" s="162"/>
      <c r="CP780" s="927"/>
      <c r="CQ780" s="928"/>
      <c r="CR780" s="162"/>
      <c r="CS780" s="162"/>
    </row>
    <row r="781" spans="1:97">
      <c r="A781" s="15"/>
      <c r="B781" s="902"/>
      <c r="C781" s="865"/>
      <c r="D781" s="903"/>
      <c r="E781" s="800"/>
      <c r="F781" s="868"/>
      <c r="G781" s="869"/>
      <c r="H781" s="903"/>
      <c r="I781" s="868"/>
      <c r="J781" s="868"/>
      <c r="K781" s="868"/>
      <c r="L781" s="868"/>
      <c r="M781" s="868"/>
      <c r="N781" s="868"/>
      <c r="O781" s="235"/>
      <c r="P781" s="213"/>
      <c r="Q781" s="903"/>
      <c r="R781" s="213"/>
      <c r="S781" s="235"/>
      <c r="T781" s="904"/>
      <c r="U781" s="213"/>
      <c r="V781" s="213"/>
      <c r="W781" s="213"/>
      <c r="X781" s="905"/>
      <c r="Y781" s="874"/>
      <c r="Z781" s="906"/>
      <c r="AA781" s="876"/>
      <c r="AB781" s="877"/>
      <c r="AC781" s="877"/>
      <c r="AD781" s="907"/>
      <c r="AE781" s="907"/>
      <c r="AF781" s="908"/>
      <c r="AG781" s="908"/>
      <c r="AH781" s="221"/>
      <c r="AI781" s="213"/>
      <c r="AJ781" s="213"/>
      <c r="AK781" s="213"/>
      <c r="AL781" s="909"/>
      <c r="AM781" s="910"/>
      <c r="AN781" s="910"/>
      <c r="AO781" s="910"/>
      <c r="AP781" s="911"/>
      <c r="AQ781" s="903"/>
      <c r="AR781" s="912"/>
      <c r="AS781" s="913"/>
      <c r="AT781" s="914"/>
      <c r="AU781" s="910"/>
      <c r="AV781" s="915"/>
      <c r="AW781" s="911"/>
      <c r="AX781" s="911"/>
      <c r="AY781" s="916"/>
      <c r="AZ781" s="886"/>
      <c r="BA781" s="917"/>
      <c r="BB781" s="16"/>
      <c r="BC781" s="16"/>
      <c r="BD781" s="16"/>
      <c r="BE781" s="16"/>
      <c r="BF781" s="16"/>
      <c r="BG781" s="903"/>
      <c r="BH781" s="912"/>
      <c r="BI781" s="915"/>
      <c r="BJ781" s="16"/>
      <c r="BK781" s="16"/>
      <c r="BL781" s="16"/>
      <c r="BM781" s="16"/>
      <c r="BN781" s="915"/>
      <c r="BO781" s="16"/>
      <c r="BP781" s="918"/>
      <c r="BQ781" s="919"/>
      <c r="BR781" s="919"/>
      <c r="BS781" s="919"/>
      <c r="BT781" s="919"/>
      <c r="BU781" s="919"/>
      <c r="BV781" s="919"/>
      <c r="BW781" s="919"/>
      <c r="BX781" s="919"/>
      <c r="BY781" s="919"/>
      <c r="BZ781" s="919"/>
      <c r="CA781" s="919"/>
      <c r="CB781" s="919"/>
      <c r="CC781" s="919"/>
      <c r="CD781" s="919"/>
      <c r="CE781" s="920"/>
      <c r="CF781" s="921"/>
      <c r="CG781" s="922"/>
      <c r="CH781" s="923"/>
      <c r="CI781" s="924"/>
      <c r="CJ781" s="925"/>
      <c r="CK781" s="912"/>
      <c r="CL781" s="915"/>
      <c r="CM781" s="926"/>
      <c r="CN781" s="162"/>
      <c r="CO781" s="162"/>
      <c r="CP781" s="927"/>
      <c r="CQ781" s="928"/>
      <c r="CR781" s="162"/>
      <c r="CS781" s="162"/>
    </row>
    <row r="782" spans="1:97">
      <c r="A782" s="15"/>
      <c r="B782" s="902"/>
      <c r="C782" s="865"/>
      <c r="D782" s="903"/>
      <c r="E782" s="800"/>
      <c r="F782" s="868"/>
      <c r="G782" s="869"/>
      <c r="H782" s="903"/>
      <c r="I782" s="868"/>
      <c r="J782" s="868"/>
      <c r="K782" s="868"/>
      <c r="L782" s="868"/>
      <c r="M782" s="868"/>
      <c r="N782" s="868"/>
      <c r="O782" s="235"/>
      <c r="P782" s="213"/>
      <c r="Q782" s="903"/>
      <c r="R782" s="213"/>
      <c r="S782" s="235"/>
      <c r="T782" s="904"/>
      <c r="U782" s="213"/>
      <c r="V782" s="213"/>
      <c r="W782" s="213"/>
      <c r="X782" s="905"/>
      <c r="Y782" s="874"/>
      <c r="Z782" s="906"/>
      <c r="AA782" s="876"/>
      <c r="AB782" s="877"/>
      <c r="AC782" s="877"/>
      <c r="AD782" s="907"/>
      <c r="AE782" s="907"/>
      <c r="AF782" s="908"/>
      <c r="AG782" s="908"/>
      <c r="AH782" s="221"/>
      <c r="AI782" s="213"/>
      <c r="AJ782" s="213"/>
      <c r="AK782" s="213"/>
      <c r="AL782" s="909"/>
      <c r="AM782" s="910"/>
      <c r="AN782" s="910"/>
      <c r="AO782" s="910"/>
      <c r="AP782" s="911"/>
      <c r="AQ782" s="903"/>
      <c r="AR782" s="912"/>
      <c r="AS782" s="913"/>
      <c r="AT782" s="914"/>
      <c r="AU782" s="910"/>
      <c r="AV782" s="915"/>
      <c r="AW782" s="911"/>
      <c r="AX782" s="911"/>
      <c r="AY782" s="916"/>
      <c r="AZ782" s="886"/>
      <c r="BA782" s="917"/>
      <c r="BB782" s="16"/>
      <c r="BC782" s="16"/>
      <c r="BD782" s="16"/>
      <c r="BE782" s="16"/>
      <c r="BF782" s="16"/>
      <c r="BG782" s="903"/>
      <c r="BH782" s="912"/>
      <c r="BI782" s="915"/>
      <c r="BJ782" s="16"/>
      <c r="BK782" s="16"/>
      <c r="BL782" s="16"/>
      <c r="BM782" s="16"/>
      <c r="BN782" s="915"/>
      <c r="BO782" s="16"/>
      <c r="BP782" s="918"/>
      <c r="BQ782" s="919"/>
      <c r="BR782" s="919"/>
      <c r="BS782" s="919"/>
      <c r="BT782" s="919"/>
      <c r="BU782" s="919"/>
      <c r="BV782" s="919"/>
      <c r="BW782" s="919"/>
      <c r="BX782" s="919"/>
      <c r="BY782" s="919"/>
      <c r="BZ782" s="919"/>
      <c r="CA782" s="919"/>
      <c r="CB782" s="919"/>
      <c r="CC782" s="919"/>
      <c r="CD782" s="919"/>
      <c r="CE782" s="920"/>
      <c r="CF782" s="921"/>
      <c r="CG782" s="922"/>
      <c r="CH782" s="923"/>
      <c r="CI782" s="924"/>
      <c r="CJ782" s="925"/>
      <c r="CK782" s="912"/>
      <c r="CL782" s="915"/>
      <c r="CM782" s="926"/>
      <c r="CN782" s="162"/>
      <c r="CO782" s="162"/>
      <c r="CP782" s="927"/>
      <c r="CQ782" s="928"/>
      <c r="CR782" s="162"/>
      <c r="CS782" s="162"/>
    </row>
    <row r="783" spans="1:97">
      <c r="A783" s="15"/>
      <c r="B783" s="902"/>
      <c r="C783" s="865"/>
      <c r="D783" s="903"/>
      <c r="E783" s="800"/>
      <c r="F783" s="868"/>
      <c r="G783" s="869"/>
      <c r="H783" s="903"/>
      <c r="I783" s="868"/>
      <c r="J783" s="868"/>
      <c r="K783" s="868"/>
      <c r="L783" s="868"/>
      <c r="M783" s="868"/>
      <c r="N783" s="868"/>
      <c r="O783" s="235"/>
      <c r="P783" s="213"/>
      <c r="Q783" s="903"/>
      <c r="R783" s="213"/>
      <c r="S783" s="235"/>
      <c r="T783" s="904"/>
      <c r="U783" s="213"/>
      <c r="V783" s="213"/>
      <c r="W783" s="213"/>
      <c r="X783" s="905"/>
      <c r="Y783" s="874"/>
      <c r="Z783" s="906"/>
      <c r="AA783" s="876"/>
      <c r="AB783" s="877"/>
      <c r="AC783" s="877"/>
      <c r="AD783" s="907"/>
      <c r="AE783" s="907"/>
      <c r="AF783" s="908"/>
      <c r="AG783" s="908"/>
      <c r="AH783" s="221"/>
      <c r="AI783" s="213"/>
      <c r="AJ783" s="213"/>
      <c r="AK783" s="213"/>
      <c r="AL783" s="909"/>
      <c r="AM783" s="910"/>
      <c r="AN783" s="910"/>
      <c r="AO783" s="910"/>
      <c r="AP783" s="911"/>
      <c r="AQ783" s="903"/>
      <c r="AR783" s="912"/>
      <c r="AS783" s="913"/>
      <c r="AT783" s="914"/>
      <c r="AU783" s="910"/>
      <c r="AV783" s="915"/>
      <c r="AW783" s="911"/>
      <c r="AX783" s="911"/>
      <c r="AY783" s="916"/>
      <c r="AZ783" s="886"/>
      <c r="BA783" s="917"/>
      <c r="BB783" s="16"/>
      <c r="BC783" s="16"/>
      <c r="BD783" s="16"/>
      <c r="BE783" s="16"/>
      <c r="BF783" s="16"/>
      <c r="BG783" s="903"/>
      <c r="BH783" s="912"/>
      <c r="BI783" s="915"/>
      <c r="BJ783" s="16"/>
      <c r="BK783" s="16"/>
      <c r="BL783" s="16"/>
      <c r="BM783" s="16"/>
      <c r="BN783" s="915"/>
      <c r="BO783" s="16"/>
      <c r="BP783" s="918"/>
      <c r="BQ783" s="919"/>
      <c r="BR783" s="919"/>
      <c r="BS783" s="919"/>
      <c r="BT783" s="919"/>
      <c r="BU783" s="919"/>
      <c r="BV783" s="919"/>
      <c r="BW783" s="919"/>
      <c r="BX783" s="919"/>
      <c r="BY783" s="919"/>
      <c r="BZ783" s="919"/>
      <c r="CA783" s="919"/>
      <c r="CB783" s="919"/>
      <c r="CC783" s="919"/>
      <c r="CD783" s="919"/>
      <c r="CE783" s="920"/>
      <c r="CF783" s="921"/>
      <c r="CG783" s="922"/>
      <c r="CH783" s="923"/>
      <c r="CI783" s="924"/>
      <c r="CJ783" s="925"/>
      <c r="CK783" s="912"/>
      <c r="CL783" s="915"/>
      <c r="CM783" s="926"/>
      <c r="CN783" s="162"/>
      <c r="CO783" s="162"/>
      <c r="CP783" s="927"/>
      <c r="CQ783" s="928"/>
      <c r="CR783" s="162"/>
      <c r="CS783" s="162"/>
    </row>
    <row r="784" spans="1:97">
      <c r="A784" s="15"/>
      <c r="B784" s="902"/>
      <c r="C784" s="865"/>
      <c r="D784" s="903"/>
      <c r="E784" s="800"/>
      <c r="F784" s="868"/>
      <c r="G784" s="869"/>
      <c r="H784" s="903"/>
      <c r="I784" s="868"/>
      <c r="J784" s="868"/>
      <c r="K784" s="868"/>
      <c r="L784" s="868"/>
      <c r="M784" s="868"/>
      <c r="N784" s="868"/>
      <c r="O784" s="235"/>
      <c r="P784" s="213"/>
      <c r="Q784" s="903"/>
      <c r="R784" s="213"/>
      <c r="S784" s="235"/>
      <c r="T784" s="904"/>
      <c r="U784" s="213"/>
      <c r="V784" s="213"/>
      <c r="W784" s="213"/>
      <c r="X784" s="905"/>
      <c r="Y784" s="874"/>
      <c r="Z784" s="906"/>
      <c r="AA784" s="876"/>
      <c r="AB784" s="877"/>
      <c r="AC784" s="877"/>
      <c r="AD784" s="907"/>
      <c r="AE784" s="907"/>
      <c r="AF784" s="908"/>
      <c r="AG784" s="908"/>
      <c r="AH784" s="221"/>
      <c r="AI784" s="213"/>
      <c r="AJ784" s="213"/>
      <c r="AK784" s="213"/>
      <c r="AL784" s="909"/>
      <c r="AM784" s="910"/>
      <c r="AN784" s="910"/>
      <c r="AO784" s="910"/>
      <c r="AP784" s="911"/>
      <c r="AQ784" s="903"/>
      <c r="AR784" s="912"/>
      <c r="AS784" s="913"/>
      <c r="AT784" s="914"/>
      <c r="AU784" s="910"/>
      <c r="AV784" s="915"/>
      <c r="AW784" s="911"/>
      <c r="AX784" s="911"/>
      <c r="AY784" s="916"/>
      <c r="AZ784" s="886"/>
      <c r="BA784" s="917"/>
      <c r="BB784" s="16"/>
      <c r="BC784" s="16"/>
      <c r="BD784" s="16"/>
      <c r="BE784" s="16"/>
      <c r="BF784" s="16"/>
      <c r="BG784" s="903"/>
      <c r="BH784" s="912"/>
      <c r="BI784" s="915"/>
      <c r="BJ784" s="16"/>
      <c r="BK784" s="16"/>
      <c r="BL784" s="16"/>
      <c r="BM784" s="16"/>
      <c r="BN784" s="915"/>
      <c r="BO784" s="16"/>
      <c r="BP784" s="918"/>
      <c r="BQ784" s="919"/>
      <c r="BR784" s="919"/>
      <c r="BS784" s="919"/>
      <c r="BT784" s="919"/>
      <c r="BU784" s="919"/>
      <c r="BV784" s="919"/>
      <c r="BW784" s="919"/>
      <c r="BX784" s="919"/>
      <c r="BY784" s="919"/>
      <c r="BZ784" s="919"/>
      <c r="CA784" s="919"/>
      <c r="CB784" s="919"/>
      <c r="CC784" s="919"/>
      <c r="CD784" s="919"/>
      <c r="CE784" s="920"/>
      <c r="CF784" s="921"/>
      <c r="CG784" s="922"/>
      <c r="CH784" s="923"/>
      <c r="CI784" s="924"/>
      <c r="CJ784" s="925"/>
      <c r="CK784" s="912"/>
      <c r="CL784" s="915"/>
      <c r="CM784" s="926"/>
      <c r="CN784" s="162"/>
      <c r="CO784" s="162"/>
      <c r="CP784" s="927"/>
      <c r="CQ784" s="928"/>
      <c r="CR784" s="162"/>
      <c r="CS784" s="162"/>
    </row>
    <row r="785" spans="1:97">
      <c r="A785" s="15"/>
      <c r="B785" s="902"/>
      <c r="C785" s="865"/>
      <c r="D785" s="903"/>
      <c r="E785" s="800"/>
      <c r="F785" s="868"/>
      <c r="G785" s="869"/>
      <c r="H785" s="903"/>
      <c r="I785" s="868"/>
      <c r="J785" s="868"/>
      <c r="K785" s="868"/>
      <c r="L785" s="868"/>
      <c r="M785" s="868"/>
      <c r="N785" s="868"/>
      <c r="O785" s="235"/>
      <c r="P785" s="213"/>
      <c r="Q785" s="903"/>
      <c r="R785" s="213"/>
      <c r="S785" s="235"/>
      <c r="T785" s="904"/>
      <c r="U785" s="213"/>
      <c r="V785" s="213"/>
      <c r="W785" s="213"/>
      <c r="X785" s="905"/>
      <c r="Y785" s="874"/>
      <c r="Z785" s="906"/>
      <c r="AA785" s="876"/>
      <c r="AB785" s="877"/>
      <c r="AC785" s="877"/>
      <c r="AD785" s="907"/>
      <c r="AE785" s="907"/>
      <c r="AF785" s="908"/>
      <c r="AG785" s="908"/>
      <c r="AH785" s="221"/>
      <c r="AI785" s="213"/>
      <c r="AJ785" s="213"/>
      <c r="AK785" s="213"/>
      <c r="AL785" s="909"/>
      <c r="AM785" s="910"/>
      <c r="AN785" s="910"/>
      <c r="AO785" s="910"/>
      <c r="AP785" s="911"/>
      <c r="AQ785" s="903"/>
      <c r="AR785" s="912"/>
      <c r="AS785" s="913"/>
      <c r="AT785" s="914"/>
      <c r="AU785" s="910"/>
      <c r="AV785" s="915"/>
      <c r="AW785" s="911"/>
      <c r="AX785" s="911"/>
      <c r="AY785" s="916"/>
      <c r="AZ785" s="886"/>
      <c r="BA785" s="917"/>
      <c r="BB785" s="16"/>
      <c r="BC785" s="16"/>
      <c r="BD785" s="16"/>
      <c r="BE785" s="16"/>
      <c r="BF785" s="16"/>
      <c r="BG785" s="903"/>
      <c r="BH785" s="912"/>
      <c r="BI785" s="915"/>
      <c r="BJ785" s="16"/>
      <c r="BK785" s="16"/>
      <c r="BL785" s="16"/>
      <c r="BM785" s="16"/>
      <c r="BN785" s="915"/>
      <c r="BO785" s="16"/>
      <c r="BP785" s="918"/>
      <c r="BQ785" s="919"/>
      <c r="BR785" s="919"/>
      <c r="BS785" s="919"/>
      <c r="BT785" s="919"/>
      <c r="BU785" s="919"/>
      <c r="BV785" s="919"/>
      <c r="BW785" s="919"/>
      <c r="BX785" s="919"/>
      <c r="BY785" s="919"/>
      <c r="BZ785" s="919"/>
      <c r="CA785" s="919"/>
      <c r="CB785" s="919"/>
      <c r="CC785" s="919"/>
      <c r="CD785" s="919"/>
      <c r="CE785" s="920"/>
      <c r="CF785" s="921"/>
      <c r="CG785" s="922"/>
      <c r="CH785" s="923"/>
      <c r="CI785" s="924"/>
      <c r="CJ785" s="925"/>
      <c r="CK785" s="912"/>
      <c r="CL785" s="915"/>
      <c r="CM785" s="926"/>
      <c r="CN785" s="162"/>
      <c r="CO785" s="162"/>
      <c r="CP785" s="927"/>
      <c r="CQ785" s="928"/>
      <c r="CR785" s="162"/>
      <c r="CS785" s="162"/>
    </row>
    <row r="786" spans="1:97">
      <c r="A786" s="15"/>
      <c r="B786" s="902"/>
      <c r="C786" s="865"/>
      <c r="D786" s="903"/>
      <c r="E786" s="800"/>
      <c r="F786" s="868"/>
      <c r="G786" s="869"/>
      <c r="H786" s="903"/>
      <c r="I786" s="868"/>
      <c r="J786" s="868"/>
      <c r="K786" s="868"/>
      <c r="L786" s="868"/>
      <c r="M786" s="868"/>
      <c r="N786" s="868"/>
      <c r="O786" s="235"/>
      <c r="P786" s="213"/>
      <c r="Q786" s="903"/>
      <c r="R786" s="213"/>
      <c r="S786" s="235"/>
      <c r="T786" s="904"/>
      <c r="U786" s="213"/>
      <c r="V786" s="213"/>
      <c r="W786" s="213"/>
      <c r="X786" s="905"/>
      <c r="Y786" s="874"/>
      <c r="Z786" s="906"/>
      <c r="AA786" s="876"/>
      <c r="AB786" s="877"/>
      <c r="AC786" s="877"/>
      <c r="AD786" s="907"/>
      <c r="AE786" s="907"/>
      <c r="AF786" s="908"/>
      <c r="AG786" s="908"/>
      <c r="AH786" s="221"/>
      <c r="AI786" s="213"/>
      <c r="AJ786" s="213"/>
      <c r="AK786" s="213"/>
      <c r="AL786" s="909"/>
      <c r="AM786" s="910"/>
      <c r="AN786" s="910"/>
      <c r="AO786" s="910"/>
      <c r="AP786" s="911"/>
      <c r="AQ786" s="903"/>
      <c r="AR786" s="912"/>
      <c r="AS786" s="913"/>
      <c r="AT786" s="914"/>
      <c r="AU786" s="910"/>
      <c r="AV786" s="915"/>
      <c r="AW786" s="911"/>
      <c r="AX786" s="911"/>
      <c r="AY786" s="916"/>
      <c r="AZ786" s="886"/>
      <c r="BA786" s="917"/>
      <c r="BB786" s="16"/>
      <c r="BC786" s="16"/>
      <c r="BD786" s="16"/>
      <c r="BE786" s="16"/>
      <c r="BF786" s="16"/>
      <c r="BG786" s="903"/>
      <c r="BH786" s="912"/>
      <c r="BI786" s="915"/>
      <c r="BJ786" s="16"/>
      <c r="BK786" s="16"/>
      <c r="BL786" s="16"/>
      <c r="BM786" s="16"/>
      <c r="BN786" s="915"/>
      <c r="BO786" s="16"/>
      <c r="BP786" s="918"/>
      <c r="BQ786" s="919"/>
      <c r="BR786" s="919"/>
      <c r="BS786" s="919"/>
      <c r="BT786" s="919"/>
      <c r="BU786" s="919"/>
      <c r="BV786" s="919"/>
      <c r="BW786" s="919"/>
      <c r="BX786" s="919"/>
      <c r="BY786" s="919"/>
      <c r="BZ786" s="919"/>
      <c r="CA786" s="919"/>
      <c r="CB786" s="919"/>
      <c r="CC786" s="919"/>
      <c r="CD786" s="919"/>
      <c r="CE786" s="920"/>
      <c r="CF786" s="921"/>
      <c r="CG786" s="922"/>
      <c r="CH786" s="923"/>
      <c r="CI786" s="924"/>
      <c r="CJ786" s="925"/>
      <c r="CK786" s="912"/>
      <c r="CL786" s="915"/>
      <c r="CM786" s="926"/>
      <c r="CN786" s="162"/>
      <c r="CO786" s="162"/>
      <c r="CP786" s="927"/>
      <c r="CQ786" s="928"/>
      <c r="CR786" s="162"/>
      <c r="CS786" s="162"/>
    </row>
    <row r="787" spans="1:97">
      <c r="A787" s="15"/>
      <c r="B787" s="902"/>
      <c r="C787" s="865"/>
      <c r="D787" s="903"/>
      <c r="E787" s="800"/>
      <c r="F787" s="868"/>
      <c r="G787" s="869"/>
      <c r="H787" s="903"/>
      <c r="I787" s="868"/>
      <c r="J787" s="868"/>
      <c r="K787" s="868"/>
      <c r="L787" s="868"/>
      <c r="M787" s="868"/>
      <c r="N787" s="868"/>
      <c r="O787" s="235"/>
      <c r="P787" s="213"/>
      <c r="Q787" s="903"/>
      <c r="R787" s="213"/>
      <c r="S787" s="235"/>
      <c r="T787" s="904"/>
      <c r="U787" s="213"/>
      <c r="V787" s="213"/>
      <c r="W787" s="213"/>
      <c r="X787" s="905"/>
      <c r="Y787" s="874"/>
      <c r="Z787" s="906"/>
      <c r="AA787" s="876"/>
      <c r="AB787" s="877"/>
      <c r="AC787" s="877"/>
      <c r="AD787" s="907"/>
      <c r="AE787" s="907"/>
      <c r="AF787" s="908"/>
      <c r="AG787" s="908"/>
      <c r="AH787" s="221"/>
      <c r="AI787" s="213"/>
      <c r="AJ787" s="213"/>
      <c r="AK787" s="213"/>
      <c r="AL787" s="909"/>
      <c r="AM787" s="910"/>
      <c r="AN787" s="910"/>
      <c r="AO787" s="910"/>
      <c r="AP787" s="911"/>
      <c r="AQ787" s="903"/>
      <c r="AR787" s="912"/>
      <c r="AS787" s="913"/>
      <c r="AT787" s="914"/>
      <c r="AU787" s="910"/>
      <c r="AV787" s="915"/>
      <c r="AW787" s="911"/>
      <c r="AX787" s="911"/>
      <c r="AY787" s="916"/>
      <c r="AZ787" s="886"/>
      <c r="BA787" s="917"/>
      <c r="BB787" s="16"/>
      <c r="BC787" s="16"/>
      <c r="BD787" s="16"/>
      <c r="BE787" s="16"/>
      <c r="BF787" s="16"/>
      <c r="BG787" s="903"/>
      <c r="BH787" s="912"/>
      <c r="BI787" s="915"/>
      <c r="BJ787" s="16"/>
      <c r="BK787" s="16"/>
      <c r="BL787" s="16"/>
      <c r="BM787" s="16"/>
      <c r="BN787" s="915"/>
      <c r="BO787" s="16"/>
      <c r="BP787" s="918"/>
      <c r="BQ787" s="919"/>
      <c r="BR787" s="919"/>
      <c r="BS787" s="919"/>
      <c r="BT787" s="919"/>
      <c r="BU787" s="919"/>
      <c r="BV787" s="919"/>
      <c r="BW787" s="919"/>
      <c r="BX787" s="919"/>
      <c r="BY787" s="919"/>
      <c r="BZ787" s="919"/>
      <c r="CA787" s="919"/>
      <c r="CB787" s="919"/>
      <c r="CC787" s="919"/>
      <c r="CD787" s="919"/>
      <c r="CE787" s="920"/>
      <c r="CF787" s="921"/>
      <c r="CG787" s="922"/>
      <c r="CH787" s="923"/>
      <c r="CI787" s="924"/>
      <c r="CJ787" s="925"/>
      <c r="CK787" s="912"/>
      <c r="CL787" s="915"/>
      <c r="CM787" s="926"/>
      <c r="CN787" s="162"/>
      <c r="CO787" s="162"/>
      <c r="CP787" s="927"/>
      <c r="CQ787" s="928"/>
      <c r="CR787" s="162"/>
      <c r="CS787" s="162"/>
    </row>
    <row r="788" spans="1:97">
      <c r="A788" s="15"/>
      <c r="B788" s="902"/>
      <c r="C788" s="865"/>
      <c r="D788" s="903"/>
      <c r="E788" s="800"/>
      <c r="F788" s="868"/>
      <c r="G788" s="869"/>
      <c r="H788" s="903"/>
      <c r="I788" s="868"/>
      <c r="J788" s="868"/>
      <c r="K788" s="868"/>
      <c r="L788" s="868"/>
      <c r="M788" s="868"/>
      <c r="N788" s="868"/>
      <c r="O788" s="235"/>
      <c r="P788" s="213"/>
      <c r="Q788" s="903"/>
      <c r="R788" s="213"/>
      <c r="S788" s="235"/>
      <c r="T788" s="904"/>
      <c r="U788" s="213"/>
      <c r="V788" s="213"/>
      <c r="W788" s="213"/>
      <c r="X788" s="905"/>
      <c r="Y788" s="874"/>
      <c r="Z788" s="906"/>
      <c r="AA788" s="876"/>
      <c r="AB788" s="877"/>
      <c r="AC788" s="877"/>
      <c r="AD788" s="907"/>
      <c r="AE788" s="907"/>
      <c r="AF788" s="908"/>
      <c r="AG788" s="908"/>
      <c r="AH788" s="221"/>
      <c r="AI788" s="213"/>
      <c r="AJ788" s="213"/>
      <c r="AK788" s="213"/>
      <c r="AL788" s="909"/>
      <c r="AM788" s="910"/>
      <c r="AN788" s="910"/>
      <c r="AO788" s="910"/>
      <c r="AP788" s="911"/>
      <c r="AQ788" s="903"/>
      <c r="AR788" s="912"/>
      <c r="AS788" s="913"/>
      <c r="AT788" s="914"/>
      <c r="AU788" s="910"/>
      <c r="AV788" s="915"/>
      <c r="AW788" s="911"/>
      <c r="AX788" s="911"/>
      <c r="AY788" s="916"/>
      <c r="AZ788" s="886"/>
      <c r="BA788" s="917"/>
      <c r="BB788" s="16"/>
      <c r="BC788" s="16"/>
      <c r="BD788" s="16"/>
      <c r="BE788" s="16"/>
      <c r="BF788" s="16"/>
      <c r="BG788" s="903"/>
      <c r="BH788" s="912"/>
      <c r="BI788" s="915"/>
      <c r="BJ788" s="16"/>
      <c r="BK788" s="16"/>
      <c r="BL788" s="16"/>
      <c r="BM788" s="16"/>
      <c r="BN788" s="915"/>
      <c r="BO788" s="16"/>
      <c r="BP788" s="918"/>
      <c r="BQ788" s="919"/>
      <c r="BR788" s="919"/>
      <c r="BS788" s="919"/>
      <c r="BT788" s="919"/>
      <c r="BU788" s="919"/>
      <c r="BV788" s="919"/>
      <c r="BW788" s="919"/>
      <c r="BX788" s="919"/>
      <c r="BY788" s="919"/>
      <c r="BZ788" s="919"/>
      <c r="CA788" s="919"/>
      <c r="CB788" s="919"/>
      <c r="CC788" s="919"/>
      <c r="CD788" s="919"/>
      <c r="CE788" s="920"/>
      <c r="CF788" s="921"/>
      <c r="CG788" s="922"/>
      <c r="CH788" s="923"/>
      <c r="CI788" s="924"/>
      <c r="CJ788" s="925"/>
      <c r="CK788" s="912"/>
      <c r="CL788" s="915"/>
      <c r="CM788" s="926"/>
      <c r="CN788" s="162"/>
      <c r="CO788" s="162"/>
      <c r="CP788" s="927"/>
      <c r="CQ788" s="928"/>
      <c r="CR788" s="162"/>
      <c r="CS788" s="162"/>
    </row>
    <row r="789" spans="1:97">
      <c r="A789" s="15"/>
      <c r="B789" s="902"/>
      <c r="C789" s="865"/>
      <c r="D789" s="903"/>
      <c r="E789" s="800"/>
      <c r="F789" s="868"/>
      <c r="G789" s="869"/>
      <c r="H789" s="903"/>
      <c r="I789" s="868"/>
      <c r="J789" s="868"/>
      <c r="K789" s="868"/>
      <c r="L789" s="868"/>
      <c r="M789" s="868"/>
      <c r="N789" s="868"/>
      <c r="O789" s="235"/>
      <c r="P789" s="213"/>
      <c r="Q789" s="903"/>
      <c r="R789" s="213"/>
      <c r="S789" s="235"/>
      <c r="T789" s="904"/>
      <c r="U789" s="213"/>
      <c r="V789" s="213"/>
      <c r="W789" s="213"/>
      <c r="X789" s="905"/>
      <c r="Y789" s="874"/>
      <c r="Z789" s="906"/>
      <c r="AA789" s="876"/>
      <c r="AB789" s="877"/>
      <c r="AC789" s="877"/>
      <c r="AD789" s="907"/>
      <c r="AE789" s="907"/>
      <c r="AF789" s="908"/>
      <c r="AG789" s="908"/>
      <c r="AH789" s="221"/>
      <c r="AI789" s="213"/>
      <c r="AJ789" s="213"/>
      <c r="AK789" s="213"/>
      <c r="AL789" s="909"/>
      <c r="AM789" s="910"/>
      <c r="AN789" s="910"/>
      <c r="AO789" s="910"/>
      <c r="AP789" s="911"/>
      <c r="AQ789" s="903"/>
      <c r="AR789" s="912"/>
      <c r="AS789" s="913"/>
      <c r="AT789" s="914"/>
      <c r="AU789" s="910"/>
      <c r="AV789" s="915"/>
      <c r="AW789" s="911"/>
      <c r="AX789" s="911"/>
      <c r="AY789" s="916"/>
      <c r="AZ789" s="886"/>
      <c r="BA789" s="917"/>
      <c r="BB789" s="16"/>
      <c r="BC789" s="16"/>
      <c r="BD789" s="16"/>
      <c r="BE789" s="16"/>
      <c r="BF789" s="16"/>
      <c r="BG789" s="903"/>
      <c r="BH789" s="912"/>
      <c r="BI789" s="915"/>
      <c r="BJ789" s="16"/>
      <c r="BK789" s="16"/>
      <c r="BL789" s="16"/>
      <c r="BM789" s="16"/>
      <c r="BN789" s="915"/>
      <c r="BO789" s="16"/>
      <c r="BP789" s="918"/>
      <c r="BQ789" s="919"/>
      <c r="BR789" s="919"/>
      <c r="BS789" s="919"/>
      <c r="BT789" s="919"/>
      <c r="BU789" s="919"/>
      <c r="BV789" s="919"/>
      <c r="BW789" s="919"/>
      <c r="BX789" s="919"/>
      <c r="BY789" s="919"/>
      <c r="BZ789" s="919"/>
      <c r="CA789" s="919"/>
      <c r="CB789" s="919"/>
      <c r="CC789" s="919"/>
      <c r="CD789" s="919"/>
      <c r="CE789" s="920"/>
      <c r="CF789" s="921"/>
      <c r="CG789" s="922"/>
      <c r="CH789" s="923"/>
      <c r="CI789" s="924"/>
      <c r="CJ789" s="925"/>
      <c r="CK789" s="912"/>
      <c r="CL789" s="915"/>
      <c r="CM789" s="926"/>
      <c r="CN789" s="162"/>
      <c r="CO789" s="162"/>
      <c r="CP789" s="927"/>
      <c r="CQ789" s="928"/>
      <c r="CR789" s="162"/>
      <c r="CS789" s="162"/>
    </row>
    <row r="790" spans="1:97">
      <c r="A790" s="15"/>
      <c r="B790" s="902"/>
      <c r="C790" s="865"/>
      <c r="D790" s="903"/>
      <c r="E790" s="800"/>
      <c r="F790" s="868"/>
      <c r="G790" s="869"/>
      <c r="H790" s="903"/>
      <c r="I790" s="868"/>
      <c r="J790" s="868"/>
      <c r="K790" s="868"/>
      <c r="L790" s="868"/>
      <c r="M790" s="868"/>
      <c r="N790" s="868"/>
      <c r="O790" s="235"/>
      <c r="P790" s="213"/>
      <c r="Q790" s="903"/>
      <c r="R790" s="213"/>
      <c r="S790" s="235"/>
      <c r="T790" s="904"/>
      <c r="U790" s="213"/>
      <c r="V790" s="213"/>
      <c r="W790" s="213"/>
      <c r="X790" s="905"/>
      <c r="Y790" s="874"/>
      <c r="Z790" s="906"/>
      <c r="AA790" s="876"/>
      <c r="AB790" s="877"/>
      <c r="AC790" s="877"/>
      <c r="AD790" s="907"/>
      <c r="AE790" s="907"/>
      <c r="AF790" s="908"/>
      <c r="AG790" s="908"/>
      <c r="AH790" s="221"/>
      <c r="AI790" s="213"/>
      <c r="AJ790" s="213"/>
      <c r="AK790" s="213"/>
      <c r="AL790" s="909"/>
      <c r="AM790" s="910"/>
      <c r="AN790" s="910"/>
      <c r="AO790" s="910"/>
      <c r="AP790" s="911"/>
      <c r="AQ790" s="903"/>
      <c r="AR790" s="912"/>
      <c r="AS790" s="913"/>
      <c r="AT790" s="914"/>
      <c r="AU790" s="910"/>
      <c r="AV790" s="915"/>
      <c r="AW790" s="911"/>
      <c r="AX790" s="911"/>
      <c r="AY790" s="916"/>
      <c r="AZ790" s="886"/>
      <c r="BA790" s="917"/>
      <c r="BB790" s="16"/>
      <c r="BC790" s="16"/>
      <c r="BD790" s="16"/>
      <c r="BE790" s="16"/>
      <c r="BF790" s="16"/>
      <c r="BG790" s="903"/>
      <c r="BH790" s="912"/>
      <c r="BI790" s="915"/>
      <c r="BJ790" s="16"/>
      <c r="BK790" s="16"/>
      <c r="BL790" s="16"/>
      <c r="BM790" s="16"/>
      <c r="BN790" s="915"/>
      <c r="BO790" s="16"/>
      <c r="BP790" s="918"/>
      <c r="BQ790" s="919"/>
      <c r="BR790" s="919"/>
      <c r="BS790" s="919"/>
      <c r="BT790" s="919"/>
      <c r="BU790" s="919"/>
      <c r="BV790" s="919"/>
      <c r="BW790" s="919"/>
      <c r="BX790" s="919"/>
      <c r="BY790" s="919"/>
      <c r="BZ790" s="919"/>
      <c r="CA790" s="919"/>
      <c r="CB790" s="919"/>
      <c r="CC790" s="919"/>
      <c r="CD790" s="919"/>
      <c r="CE790" s="920"/>
      <c r="CF790" s="921"/>
      <c r="CG790" s="922"/>
      <c r="CH790" s="923"/>
      <c r="CI790" s="924"/>
      <c r="CJ790" s="925"/>
      <c r="CK790" s="912"/>
      <c r="CL790" s="915"/>
      <c r="CM790" s="926"/>
      <c r="CN790" s="162"/>
      <c r="CO790" s="162"/>
      <c r="CP790" s="927"/>
      <c r="CQ790" s="928"/>
      <c r="CR790" s="162"/>
      <c r="CS790" s="162"/>
    </row>
    <row r="791" spans="1:97">
      <c r="A791" s="15"/>
      <c r="B791" s="902"/>
      <c r="C791" s="865"/>
      <c r="D791" s="903"/>
      <c r="E791" s="800"/>
      <c r="F791" s="868"/>
      <c r="G791" s="869"/>
      <c r="H791" s="903"/>
      <c r="I791" s="868"/>
      <c r="J791" s="868"/>
      <c r="K791" s="868"/>
      <c r="L791" s="868"/>
      <c r="M791" s="868"/>
      <c r="N791" s="868"/>
      <c r="O791" s="235"/>
      <c r="P791" s="213"/>
      <c r="Q791" s="903"/>
      <c r="R791" s="213"/>
      <c r="S791" s="235"/>
      <c r="T791" s="904"/>
      <c r="U791" s="213"/>
      <c r="V791" s="213"/>
      <c r="W791" s="213"/>
      <c r="X791" s="905"/>
      <c r="Y791" s="874"/>
      <c r="Z791" s="906"/>
      <c r="AA791" s="876"/>
      <c r="AB791" s="877"/>
      <c r="AC791" s="877"/>
      <c r="AD791" s="907"/>
      <c r="AE791" s="907"/>
      <c r="AF791" s="908"/>
      <c r="AG791" s="908"/>
      <c r="AH791" s="221"/>
      <c r="AI791" s="213"/>
      <c r="AJ791" s="213"/>
      <c r="AK791" s="213"/>
      <c r="AL791" s="909"/>
      <c r="AM791" s="910"/>
      <c r="AN791" s="910"/>
      <c r="AO791" s="910"/>
      <c r="AP791" s="911"/>
      <c r="AQ791" s="903"/>
      <c r="AR791" s="912"/>
      <c r="AS791" s="913"/>
      <c r="AT791" s="914"/>
      <c r="AU791" s="910"/>
      <c r="AV791" s="915"/>
      <c r="AW791" s="911"/>
      <c r="AX791" s="911"/>
      <c r="AY791" s="916"/>
      <c r="AZ791" s="886"/>
      <c r="BA791" s="917"/>
      <c r="BB791" s="16"/>
      <c r="BC791" s="16"/>
      <c r="BD791" s="16"/>
      <c r="BE791" s="16"/>
      <c r="BF791" s="16"/>
      <c r="BG791" s="903"/>
      <c r="BH791" s="912"/>
      <c r="BI791" s="915"/>
      <c r="BJ791" s="16"/>
      <c r="BK791" s="16"/>
      <c r="BL791" s="16"/>
      <c r="BM791" s="16"/>
      <c r="BN791" s="915"/>
      <c r="BO791" s="16"/>
      <c r="BP791" s="918"/>
      <c r="BQ791" s="919"/>
      <c r="BR791" s="919"/>
      <c r="BS791" s="919"/>
      <c r="BT791" s="919"/>
      <c r="BU791" s="919"/>
      <c r="BV791" s="919"/>
      <c r="BW791" s="919"/>
      <c r="BX791" s="919"/>
      <c r="BY791" s="919"/>
      <c r="BZ791" s="919"/>
      <c r="CA791" s="919"/>
      <c r="CB791" s="919"/>
      <c r="CC791" s="919"/>
      <c r="CD791" s="919"/>
      <c r="CE791" s="920"/>
      <c r="CF791" s="921"/>
      <c r="CG791" s="922"/>
      <c r="CH791" s="923"/>
      <c r="CI791" s="924"/>
      <c r="CJ791" s="925"/>
      <c r="CK791" s="912"/>
      <c r="CL791" s="915"/>
      <c r="CM791" s="926"/>
      <c r="CN791" s="162"/>
      <c r="CO791" s="162"/>
      <c r="CP791" s="927"/>
      <c r="CQ791" s="928"/>
      <c r="CR791" s="162"/>
      <c r="CS791" s="162"/>
    </row>
    <row r="792" spans="1:97">
      <c r="A792" s="15"/>
      <c r="B792" s="902"/>
      <c r="C792" s="865"/>
      <c r="D792" s="903"/>
      <c r="E792" s="800"/>
      <c r="F792" s="868"/>
      <c r="G792" s="869"/>
      <c r="H792" s="903"/>
      <c r="I792" s="868"/>
      <c r="J792" s="868"/>
      <c r="K792" s="868"/>
      <c r="L792" s="868"/>
      <c r="M792" s="868"/>
      <c r="N792" s="868"/>
      <c r="O792" s="235"/>
      <c r="P792" s="213"/>
      <c r="Q792" s="903"/>
      <c r="R792" s="213"/>
      <c r="S792" s="235"/>
      <c r="T792" s="904"/>
      <c r="U792" s="213"/>
      <c r="V792" s="213"/>
      <c r="W792" s="213"/>
      <c r="X792" s="905"/>
      <c r="Y792" s="874"/>
      <c r="Z792" s="906"/>
      <c r="AA792" s="876"/>
      <c r="AB792" s="877"/>
      <c r="AC792" s="877"/>
      <c r="AD792" s="907"/>
      <c r="AE792" s="907"/>
      <c r="AF792" s="908"/>
      <c r="AG792" s="908"/>
      <c r="AH792" s="221"/>
      <c r="AI792" s="213"/>
      <c r="AJ792" s="213"/>
      <c r="AK792" s="213"/>
      <c r="AL792" s="909"/>
      <c r="AM792" s="910"/>
      <c r="AN792" s="910"/>
      <c r="AO792" s="910"/>
      <c r="AP792" s="911"/>
      <c r="AQ792" s="903"/>
      <c r="AR792" s="912"/>
      <c r="AS792" s="913"/>
      <c r="AT792" s="914"/>
      <c r="AU792" s="910"/>
      <c r="AV792" s="915"/>
      <c r="AW792" s="911"/>
      <c r="AX792" s="911"/>
      <c r="AY792" s="916"/>
      <c r="AZ792" s="886"/>
      <c r="BA792" s="917"/>
      <c r="BB792" s="16"/>
      <c r="BC792" s="16"/>
      <c r="BD792" s="16"/>
      <c r="BE792" s="16"/>
      <c r="BF792" s="16"/>
      <c r="BG792" s="903"/>
      <c r="BH792" s="912"/>
      <c r="BI792" s="915"/>
      <c r="BJ792" s="16"/>
      <c r="BK792" s="16"/>
      <c r="BL792" s="16"/>
      <c r="BM792" s="16"/>
      <c r="BN792" s="915"/>
      <c r="BO792" s="16"/>
      <c r="BP792" s="918"/>
      <c r="BQ792" s="919"/>
      <c r="BR792" s="919"/>
      <c r="BS792" s="919"/>
      <c r="BT792" s="919"/>
      <c r="BU792" s="919"/>
      <c r="BV792" s="919"/>
      <c r="BW792" s="919"/>
      <c r="BX792" s="919"/>
      <c r="BY792" s="919"/>
      <c r="BZ792" s="919"/>
      <c r="CA792" s="919"/>
      <c r="CB792" s="919"/>
      <c r="CC792" s="919"/>
      <c r="CD792" s="919"/>
      <c r="CE792" s="920"/>
      <c r="CF792" s="921"/>
      <c r="CG792" s="922"/>
      <c r="CH792" s="923"/>
      <c r="CI792" s="924"/>
      <c r="CJ792" s="925"/>
      <c r="CK792" s="912"/>
      <c r="CL792" s="915"/>
      <c r="CM792" s="926"/>
      <c r="CN792" s="162"/>
      <c r="CO792" s="162"/>
      <c r="CP792" s="927"/>
      <c r="CQ792" s="928"/>
      <c r="CR792" s="162"/>
      <c r="CS792" s="162"/>
    </row>
    <row r="793" spans="1:97">
      <c r="A793" s="15"/>
      <c r="B793" s="902"/>
      <c r="C793" s="865"/>
      <c r="D793" s="903"/>
      <c r="E793" s="800"/>
      <c r="F793" s="868"/>
      <c r="G793" s="869"/>
      <c r="H793" s="903"/>
      <c r="I793" s="868"/>
      <c r="J793" s="868"/>
      <c r="K793" s="868"/>
      <c r="L793" s="868"/>
      <c r="M793" s="868"/>
      <c r="N793" s="868"/>
      <c r="O793" s="235"/>
      <c r="P793" s="213"/>
      <c r="Q793" s="903"/>
      <c r="R793" s="213"/>
      <c r="S793" s="235"/>
      <c r="T793" s="904"/>
      <c r="U793" s="213"/>
      <c r="V793" s="213"/>
      <c r="W793" s="213"/>
      <c r="X793" s="905"/>
      <c r="Y793" s="874"/>
      <c r="Z793" s="906"/>
      <c r="AA793" s="876"/>
      <c r="AB793" s="877"/>
      <c r="AC793" s="877"/>
      <c r="AD793" s="907"/>
      <c r="AE793" s="907"/>
      <c r="AF793" s="908"/>
      <c r="AG793" s="908"/>
      <c r="AH793" s="221"/>
      <c r="AI793" s="213"/>
      <c r="AJ793" s="213"/>
      <c r="AK793" s="213"/>
      <c r="AL793" s="909"/>
      <c r="AM793" s="910"/>
      <c r="AN793" s="910"/>
      <c r="AO793" s="910"/>
      <c r="AP793" s="911"/>
      <c r="AQ793" s="903"/>
      <c r="AR793" s="912"/>
      <c r="AS793" s="913"/>
      <c r="AT793" s="914"/>
      <c r="AU793" s="910"/>
      <c r="AV793" s="915"/>
      <c r="AW793" s="911"/>
      <c r="AX793" s="911"/>
      <c r="AY793" s="916"/>
      <c r="AZ793" s="886"/>
      <c r="BA793" s="917"/>
      <c r="BB793" s="16"/>
      <c r="BC793" s="16"/>
      <c r="BD793" s="16"/>
      <c r="BE793" s="16"/>
      <c r="BF793" s="16"/>
      <c r="BG793" s="903"/>
      <c r="BH793" s="912"/>
      <c r="BI793" s="915"/>
      <c r="BJ793" s="16"/>
      <c r="BK793" s="16"/>
      <c r="BL793" s="16"/>
      <c r="BM793" s="16"/>
      <c r="BN793" s="915"/>
      <c r="BO793" s="16"/>
      <c r="BP793" s="918"/>
      <c r="BQ793" s="919"/>
      <c r="BR793" s="919"/>
      <c r="BS793" s="919"/>
      <c r="BT793" s="919"/>
      <c r="BU793" s="919"/>
      <c r="BV793" s="919"/>
      <c r="BW793" s="919"/>
      <c r="BX793" s="919"/>
      <c r="BY793" s="919"/>
      <c r="BZ793" s="919"/>
      <c r="CA793" s="919"/>
      <c r="CB793" s="919"/>
      <c r="CC793" s="919"/>
      <c r="CD793" s="919"/>
      <c r="CE793" s="920"/>
      <c r="CF793" s="921"/>
      <c r="CG793" s="922"/>
      <c r="CH793" s="923"/>
      <c r="CI793" s="924"/>
      <c r="CJ793" s="925"/>
      <c r="CK793" s="912"/>
      <c r="CL793" s="915"/>
      <c r="CM793" s="926"/>
      <c r="CN793" s="162"/>
      <c r="CO793" s="162"/>
      <c r="CP793" s="927"/>
      <c r="CQ793" s="928"/>
      <c r="CR793" s="162"/>
      <c r="CS793" s="162"/>
    </row>
    <row r="794" spans="1:97">
      <c r="A794" s="15"/>
      <c r="B794" s="902"/>
      <c r="C794" s="865"/>
      <c r="D794" s="903"/>
      <c r="E794" s="800"/>
      <c r="F794" s="868"/>
      <c r="G794" s="869"/>
      <c r="H794" s="903"/>
      <c r="I794" s="868"/>
      <c r="J794" s="868"/>
      <c r="K794" s="868"/>
      <c r="L794" s="868"/>
      <c r="M794" s="868"/>
      <c r="N794" s="868"/>
      <c r="O794" s="235"/>
      <c r="P794" s="213"/>
      <c r="Q794" s="903"/>
      <c r="R794" s="213"/>
      <c r="S794" s="235"/>
      <c r="T794" s="904"/>
      <c r="U794" s="213"/>
      <c r="V794" s="213"/>
      <c r="W794" s="213"/>
      <c r="X794" s="905"/>
      <c r="Y794" s="874"/>
      <c r="Z794" s="906"/>
      <c r="AA794" s="876"/>
      <c r="AB794" s="877"/>
      <c r="AC794" s="877"/>
      <c r="AD794" s="907"/>
      <c r="AE794" s="907"/>
      <c r="AF794" s="908"/>
      <c r="AG794" s="908"/>
      <c r="AH794" s="221"/>
      <c r="AI794" s="213"/>
      <c r="AJ794" s="213"/>
      <c r="AK794" s="213"/>
      <c r="AL794" s="909"/>
      <c r="AM794" s="910"/>
      <c r="AN794" s="910"/>
      <c r="AO794" s="910"/>
      <c r="AP794" s="911"/>
      <c r="AQ794" s="903"/>
      <c r="AR794" s="912"/>
      <c r="AS794" s="913"/>
      <c r="AT794" s="914"/>
      <c r="AU794" s="910"/>
      <c r="AV794" s="915"/>
      <c r="AW794" s="911"/>
      <c r="AX794" s="911"/>
      <c r="AY794" s="916"/>
      <c r="AZ794" s="886"/>
      <c r="BA794" s="917"/>
      <c r="BB794" s="16"/>
      <c r="BC794" s="16"/>
      <c r="BD794" s="16"/>
      <c r="BE794" s="16"/>
      <c r="BF794" s="16"/>
      <c r="BG794" s="903"/>
      <c r="BH794" s="912"/>
      <c r="BI794" s="915"/>
      <c r="BJ794" s="16"/>
      <c r="BK794" s="16"/>
      <c r="BL794" s="16"/>
      <c r="BM794" s="16"/>
      <c r="BN794" s="915"/>
      <c r="BO794" s="16"/>
      <c r="BP794" s="918"/>
      <c r="BQ794" s="919"/>
      <c r="BR794" s="919"/>
      <c r="BS794" s="919"/>
      <c r="BT794" s="919"/>
      <c r="BU794" s="919"/>
      <c r="BV794" s="919"/>
      <c r="BW794" s="919"/>
      <c r="BX794" s="919"/>
      <c r="BY794" s="919"/>
      <c r="BZ794" s="919"/>
      <c r="CA794" s="919"/>
      <c r="CB794" s="919"/>
      <c r="CC794" s="919"/>
      <c r="CD794" s="919"/>
      <c r="CE794" s="920"/>
      <c r="CF794" s="921"/>
      <c r="CG794" s="922"/>
      <c r="CH794" s="923"/>
      <c r="CI794" s="924"/>
      <c r="CJ794" s="925"/>
      <c r="CK794" s="912"/>
      <c r="CL794" s="915"/>
      <c r="CM794" s="926"/>
      <c r="CN794" s="162"/>
      <c r="CO794" s="162"/>
      <c r="CP794" s="927"/>
      <c r="CQ794" s="928"/>
      <c r="CR794" s="162"/>
      <c r="CS794" s="162"/>
    </row>
    <row r="795" spans="1:97">
      <c r="A795" s="15"/>
      <c r="B795" s="902"/>
      <c r="C795" s="865"/>
      <c r="D795" s="903"/>
      <c r="E795" s="800"/>
      <c r="F795" s="868"/>
      <c r="G795" s="869"/>
      <c r="H795" s="903"/>
      <c r="I795" s="868"/>
      <c r="J795" s="868"/>
      <c r="K795" s="868"/>
      <c r="L795" s="868"/>
      <c r="M795" s="868"/>
      <c r="N795" s="868"/>
      <c r="O795" s="235"/>
      <c r="P795" s="213"/>
      <c r="Q795" s="903"/>
      <c r="R795" s="213"/>
      <c r="S795" s="235"/>
      <c r="T795" s="904"/>
      <c r="U795" s="213"/>
      <c r="V795" s="213"/>
      <c r="W795" s="213"/>
      <c r="X795" s="905"/>
      <c r="Y795" s="874"/>
      <c r="Z795" s="906"/>
      <c r="AA795" s="876"/>
      <c r="AB795" s="877"/>
      <c r="AC795" s="877"/>
      <c r="AD795" s="907"/>
      <c r="AE795" s="907"/>
      <c r="AF795" s="908"/>
      <c r="AG795" s="908"/>
      <c r="AH795" s="221"/>
      <c r="AI795" s="213"/>
      <c r="AJ795" s="213"/>
      <c r="AK795" s="213"/>
      <c r="AL795" s="909"/>
      <c r="AM795" s="910"/>
      <c r="AN795" s="910"/>
      <c r="AO795" s="910"/>
      <c r="AP795" s="911"/>
      <c r="AQ795" s="903"/>
      <c r="AR795" s="912"/>
      <c r="AS795" s="913"/>
      <c r="AT795" s="914"/>
      <c r="AU795" s="910"/>
      <c r="AV795" s="915"/>
      <c r="AW795" s="911"/>
      <c r="AX795" s="911"/>
      <c r="AY795" s="916"/>
      <c r="AZ795" s="886"/>
      <c r="BA795" s="917"/>
      <c r="BB795" s="16"/>
      <c r="BC795" s="16"/>
      <c r="BD795" s="16"/>
      <c r="BE795" s="16"/>
      <c r="BF795" s="16"/>
      <c r="BG795" s="903"/>
      <c r="BH795" s="912"/>
      <c r="BI795" s="915"/>
      <c r="BJ795" s="16"/>
      <c r="BK795" s="16"/>
      <c r="BL795" s="16"/>
      <c r="BM795" s="16"/>
      <c r="BN795" s="915"/>
      <c r="BO795" s="16"/>
      <c r="BP795" s="918"/>
      <c r="BQ795" s="919"/>
      <c r="BR795" s="919"/>
      <c r="BS795" s="919"/>
      <c r="BT795" s="919"/>
      <c r="BU795" s="919"/>
      <c r="BV795" s="919"/>
      <c r="BW795" s="919"/>
      <c r="BX795" s="919"/>
      <c r="BY795" s="919"/>
      <c r="BZ795" s="919"/>
      <c r="CA795" s="919"/>
      <c r="CB795" s="919"/>
      <c r="CC795" s="919"/>
      <c r="CD795" s="919"/>
      <c r="CE795" s="920"/>
      <c r="CF795" s="921"/>
      <c r="CG795" s="922"/>
      <c r="CH795" s="923"/>
      <c r="CI795" s="924"/>
      <c r="CJ795" s="925"/>
      <c r="CK795" s="912"/>
      <c r="CL795" s="915"/>
      <c r="CM795" s="926"/>
      <c r="CN795" s="162"/>
      <c r="CO795" s="162"/>
      <c r="CP795" s="927"/>
      <c r="CQ795" s="928"/>
      <c r="CR795" s="162"/>
      <c r="CS795" s="162"/>
    </row>
    <row r="796" spans="1:97">
      <c r="A796" s="15"/>
      <c r="B796" s="902"/>
      <c r="C796" s="865"/>
      <c r="D796" s="903"/>
      <c r="E796" s="800"/>
      <c r="F796" s="868"/>
      <c r="G796" s="869"/>
      <c r="H796" s="903"/>
      <c r="I796" s="868"/>
      <c r="J796" s="868"/>
      <c r="K796" s="868"/>
      <c r="L796" s="868"/>
      <c r="M796" s="868"/>
      <c r="N796" s="868"/>
      <c r="O796" s="235"/>
      <c r="P796" s="213"/>
      <c r="Q796" s="903"/>
      <c r="R796" s="213"/>
      <c r="S796" s="235"/>
      <c r="T796" s="904"/>
      <c r="U796" s="213"/>
      <c r="V796" s="213"/>
      <c r="W796" s="213"/>
      <c r="X796" s="905"/>
      <c r="Y796" s="874"/>
      <c r="Z796" s="906"/>
      <c r="AA796" s="876"/>
      <c r="AB796" s="877"/>
      <c r="AC796" s="877"/>
      <c r="AD796" s="907"/>
      <c r="AE796" s="907"/>
      <c r="AF796" s="908"/>
      <c r="AG796" s="908"/>
      <c r="AH796" s="221"/>
      <c r="AI796" s="213"/>
      <c r="AJ796" s="213"/>
      <c r="AK796" s="213"/>
      <c r="AL796" s="909"/>
      <c r="AM796" s="910"/>
      <c r="AN796" s="910"/>
      <c r="AO796" s="910"/>
      <c r="AP796" s="911"/>
      <c r="AQ796" s="903"/>
      <c r="AR796" s="912"/>
      <c r="AS796" s="913"/>
      <c r="AT796" s="914"/>
      <c r="AU796" s="910"/>
      <c r="AV796" s="915"/>
      <c r="AW796" s="911"/>
      <c r="AX796" s="911"/>
      <c r="AY796" s="916"/>
      <c r="AZ796" s="886"/>
      <c r="BA796" s="917"/>
      <c r="BB796" s="16"/>
      <c r="BC796" s="16"/>
      <c r="BD796" s="16"/>
      <c r="BE796" s="16"/>
      <c r="BF796" s="16"/>
      <c r="BG796" s="903"/>
      <c r="BH796" s="912"/>
      <c r="BI796" s="915"/>
      <c r="BJ796" s="16"/>
      <c r="BK796" s="16"/>
      <c r="BL796" s="16"/>
      <c r="BM796" s="16"/>
      <c r="BN796" s="915"/>
      <c r="BO796" s="16"/>
      <c r="BP796" s="918"/>
      <c r="BQ796" s="919"/>
      <c r="BR796" s="919"/>
      <c r="BS796" s="919"/>
      <c r="BT796" s="919"/>
      <c r="BU796" s="919"/>
      <c r="BV796" s="919"/>
      <c r="BW796" s="919"/>
      <c r="BX796" s="919"/>
      <c r="BY796" s="919"/>
      <c r="BZ796" s="919"/>
      <c r="CA796" s="919"/>
      <c r="CB796" s="919"/>
      <c r="CC796" s="919"/>
      <c r="CD796" s="919"/>
      <c r="CE796" s="920"/>
      <c r="CF796" s="921"/>
      <c r="CG796" s="922"/>
      <c r="CH796" s="923"/>
      <c r="CI796" s="924"/>
      <c r="CJ796" s="925"/>
      <c r="CK796" s="912"/>
      <c r="CL796" s="915"/>
      <c r="CM796" s="926"/>
      <c r="CN796" s="162"/>
      <c r="CO796" s="162"/>
      <c r="CP796" s="927"/>
      <c r="CQ796" s="928"/>
      <c r="CR796" s="162"/>
      <c r="CS796" s="162"/>
    </row>
    <row r="797" spans="1:97">
      <c r="A797" s="15"/>
      <c r="B797" s="902"/>
      <c r="C797" s="865"/>
      <c r="D797" s="903"/>
      <c r="E797" s="800"/>
      <c r="F797" s="868"/>
      <c r="G797" s="869"/>
      <c r="H797" s="903"/>
      <c r="I797" s="868"/>
      <c r="J797" s="868"/>
      <c r="K797" s="868"/>
      <c r="L797" s="868"/>
      <c r="M797" s="868"/>
      <c r="N797" s="868"/>
      <c r="O797" s="235"/>
      <c r="P797" s="213"/>
      <c r="Q797" s="903"/>
      <c r="R797" s="213"/>
      <c r="S797" s="235"/>
      <c r="T797" s="904"/>
      <c r="U797" s="213"/>
      <c r="V797" s="213"/>
      <c r="W797" s="213"/>
      <c r="X797" s="905"/>
      <c r="Y797" s="874"/>
      <c r="Z797" s="906"/>
      <c r="AA797" s="876"/>
      <c r="AB797" s="877"/>
      <c r="AC797" s="877"/>
      <c r="AD797" s="907"/>
      <c r="AE797" s="907"/>
      <c r="AF797" s="908"/>
      <c r="AG797" s="908"/>
      <c r="AH797" s="221"/>
      <c r="AI797" s="213"/>
      <c r="AJ797" s="213"/>
      <c r="AK797" s="213"/>
      <c r="AL797" s="909"/>
      <c r="AM797" s="910"/>
      <c r="AN797" s="910"/>
      <c r="AO797" s="910"/>
      <c r="AP797" s="911"/>
      <c r="AQ797" s="903"/>
      <c r="AR797" s="912"/>
      <c r="AS797" s="913"/>
      <c r="AT797" s="914"/>
      <c r="AU797" s="910"/>
      <c r="AV797" s="915"/>
      <c r="AW797" s="911"/>
      <c r="AX797" s="911"/>
      <c r="AY797" s="916"/>
      <c r="AZ797" s="886"/>
      <c r="BA797" s="917"/>
      <c r="BB797" s="16"/>
      <c r="BC797" s="16"/>
      <c r="BD797" s="16"/>
      <c r="BE797" s="16"/>
      <c r="BF797" s="16"/>
      <c r="BG797" s="903"/>
      <c r="BH797" s="912"/>
      <c r="BI797" s="915"/>
      <c r="BJ797" s="16"/>
      <c r="BK797" s="16"/>
      <c r="BL797" s="16"/>
      <c r="BM797" s="16"/>
      <c r="BN797" s="915"/>
      <c r="BO797" s="16"/>
      <c r="BP797" s="918"/>
      <c r="BQ797" s="919"/>
      <c r="BR797" s="919"/>
      <c r="BS797" s="919"/>
      <c r="BT797" s="919"/>
      <c r="BU797" s="919"/>
      <c r="BV797" s="919"/>
      <c r="BW797" s="919"/>
      <c r="BX797" s="919"/>
      <c r="BY797" s="919"/>
      <c r="BZ797" s="919"/>
      <c r="CA797" s="919"/>
      <c r="CB797" s="919"/>
      <c r="CC797" s="919"/>
      <c r="CD797" s="919"/>
      <c r="CE797" s="920"/>
      <c r="CF797" s="921"/>
      <c r="CG797" s="922"/>
      <c r="CH797" s="923"/>
      <c r="CI797" s="924"/>
      <c r="CJ797" s="925"/>
      <c r="CK797" s="912"/>
      <c r="CL797" s="915"/>
      <c r="CM797" s="926"/>
      <c r="CN797" s="162"/>
      <c r="CO797" s="162"/>
      <c r="CP797" s="927"/>
      <c r="CQ797" s="928"/>
      <c r="CR797" s="162"/>
      <c r="CS797" s="162"/>
    </row>
    <row r="798" spans="1:97">
      <c r="A798" s="15"/>
      <c r="B798" s="902"/>
      <c r="C798" s="865"/>
      <c r="D798" s="903"/>
      <c r="E798" s="800"/>
      <c r="F798" s="868"/>
      <c r="G798" s="869"/>
      <c r="H798" s="903"/>
      <c r="I798" s="868"/>
      <c r="J798" s="868"/>
      <c r="K798" s="868"/>
      <c r="L798" s="868"/>
      <c r="M798" s="868"/>
      <c r="N798" s="868"/>
      <c r="O798" s="235"/>
      <c r="P798" s="213"/>
      <c r="Q798" s="903"/>
      <c r="R798" s="213"/>
      <c r="S798" s="235"/>
      <c r="T798" s="904"/>
      <c r="U798" s="213"/>
      <c r="V798" s="213"/>
      <c r="W798" s="213"/>
      <c r="X798" s="905"/>
      <c r="Y798" s="874"/>
      <c r="Z798" s="906"/>
      <c r="AA798" s="876"/>
      <c r="AB798" s="877"/>
      <c r="AC798" s="877"/>
      <c r="AD798" s="907"/>
      <c r="AE798" s="907"/>
      <c r="AF798" s="908"/>
      <c r="AG798" s="908"/>
      <c r="AH798" s="221"/>
      <c r="AI798" s="213"/>
      <c r="AJ798" s="213"/>
      <c r="AK798" s="213"/>
      <c r="AL798" s="909"/>
      <c r="AM798" s="910"/>
      <c r="AN798" s="910"/>
      <c r="AO798" s="910"/>
      <c r="AP798" s="911"/>
      <c r="AQ798" s="903"/>
      <c r="AR798" s="912"/>
      <c r="AS798" s="913"/>
      <c r="AT798" s="914"/>
      <c r="AU798" s="910"/>
      <c r="AV798" s="915"/>
      <c r="AW798" s="911"/>
      <c r="AX798" s="911"/>
      <c r="AY798" s="916"/>
      <c r="AZ798" s="886"/>
      <c r="BA798" s="917"/>
      <c r="BB798" s="16"/>
      <c r="BC798" s="16"/>
      <c r="BD798" s="16"/>
      <c r="BE798" s="16"/>
      <c r="BF798" s="16"/>
      <c r="BG798" s="903"/>
      <c r="BH798" s="912"/>
      <c r="BI798" s="915"/>
      <c r="BJ798" s="16"/>
      <c r="BK798" s="16"/>
      <c r="BL798" s="16"/>
      <c r="BM798" s="16"/>
      <c r="BN798" s="915"/>
      <c r="BO798" s="16"/>
      <c r="BP798" s="918"/>
      <c r="BQ798" s="919"/>
      <c r="BR798" s="919"/>
      <c r="BS798" s="919"/>
      <c r="BT798" s="919"/>
      <c r="BU798" s="919"/>
      <c r="BV798" s="919"/>
      <c r="BW798" s="919"/>
      <c r="BX798" s="919"/>
      <c r="BY798" s="919"/>
      <c r="BZ798" s="919"/>
      <c r="CA798" s="919"/>
      <c r="CB798" s="919"/>
      <c r="CC798" s="919"/>
      <c r="CD798" s="919"/>
      <c r="CE798" s="920"/>
      <c r="CF798" s="921"/>
      <c r="CG798" s="922"/>
      <c r="CH798" s="923"/>
      <c r="CI798" s="924"/>
      <c r="CJ798" s="925"/>
      <c r="CK798" s="912"/>
      <c r="CL798" s="915"/>
      <c r="CM798" s="926"/>
      <c r="CN798" s="162"/>
      <c r="CO798" s="162"/>
      <c r="CP798" s="927"/>
      <c r="CQ798" s="928"/>
      <c r="CR798" s="162"/>
      <c r="CS798" s="162"/>
    </row>
    <row r="799" spans="1:97">
      <c r="A799" s="15"/>
      <c r="B799" s="902"/>
      <c r="C799" s="865"/>
      <c r="D799" s="903"/>
      <c r="E799" s="800"/>
      <c r="F799" s="868"/>
      <c r="G799" s="869"/>
      <c r="H799" s="903"/>
      <c r="I799" s="868"/>
      <c r="J799" s="868"/>
      <c r="K799" s="868"/>
      <c r="L799" s="868"/>
      <c r="M799" s="868"/>
      <c r="N799" s="868"/>
      <c r="O799" s="235"/>
      <c r="P799" s="213"/>
      <c r="Q799" s="903"/>
      <c r="R799" s="213"/>
      <c r="S799" s="235"/>
      <c r="T799" s="904"/>
      <c r="U799" s="213"/>
      <c r="V799" s="213"/>
      <c r="W799" s="213"/>
      <c r="X799" s="905"/>
      <c r="Y799" s="874"/>
      <c r="Z799" s="906"/>
      <c r="AA799" s="876"/>
      <c r="AB799" s="877"/>
      <c r="AC799" s="877"/>
      <c r="AD799" s="907"/>
      <c r="AE799" s="907"/>
      <c r="AF799" s="908"/>
      <c r="AG799" s="908"/>
      <c r="AH799" s="221"/>
      <c r="AI799" s="213"/>
      <c r="AJ799" s="213"/>
      <c r="AK799" s="213"/>
      <c r="AL799" s="909"/>
      <c r="AM799" s="910"/>
      <c r="AN799" s="910"/>
      <c r="AO799" s="910"/>
      <c r="AP799" s="911"/>
      <c r="AQ799" s="903"/>
      <c r="AR799" s="912"/>
      <c r="AS799" s="913"/>
      <c r="AT799" s="914"/>
      <c r="AU799" s="910"/>
      <c r="AV799" s="915"/>
      <c r="AW799" s="911"/>
      <c r="AX799" s="911"/>
      <c r="AY799" s="916"/>
      <c r="AZ799" s="886"/>
      <c r="BA799" s="917"/>
      <c r="BB799" s="16"/>
      <c r="BC799" s="16"/>
      <c r="BD799" s="16"/>
      <c r="BE799" s="16"/>
      <c r="BF799" s="16"/>
      <c r="BG799" s="903"/>
      <c r="BH799" s="912"/>
      <c r="BI799" s="915"/>
      <c r="BJ799" s="16"/>
      <c r="BK799" s="16"/>
      <c r="BL799" s="16"/>
      <c r="BM799" s="16"/>
      <c r="BN799" s="915"/>
      <c r="BO799" s="16"/>
      <c r="BP799" s="918"/>
      <c r="BQ799" s="919"/>
      <c r="BR799" s="919"/>
      <c r="BS799" s="919"/>
      <c r="BT799" s="919"/>
      <c r="BU799" s="919"/>
      <c r="BV799" s="919"/>
      <c r="BW799" s="919"/>
      <c r="BX799" s="919"/>
      <c r="BY799" s="919"/>
      <c r="BZ799" s="919"/>
      <c r="CA799" s="919"/>
      <c r="CB799" s="919"/>
      <c r="CC799" s="919"/>
      <c r="CD799" s="919"/>
      <c r="CE799" s="920"/>
      <c r="CF799" s="921"/>
      <c r="CG799" s="922"/>
      <c r="CH799" s="923"/>
      <c r="CI799" s="924"/>
      <c r="CJ799" s="925"/>
      <c r="CK799" s="912"/>
      <c r="CL799" s="915"/>
      <c r="CM799" s="926"/>
      <c r="CN799" s="162"/>
      <c r="CO799" s="162"/>
      <c r="CP799" s="927"/>
      <c r="CQ799" s="928"/>
      <c r="CR799" s="162"/>
      <c r="CS799" s="162"/>
    </row>
    <row r="800" spans="1:97">
      <c r="A800" s="15"/>
      <c r="B800" s="902"/>
      <c r="C800" s="865"/>
      <c r="D800" s="903"/>
      <c r="E800" s="800"/>
      <c r="F800" s="868"/>
      <c r="G800" s="869"/>
      <c r="H800" s="903"/>
      <c r="I800" s="868"/>
      <c r="J800" s="868"/>
      <c r="K800" s="868"/>
      <c r="L800" s="868"/>
      <c r="M800" s="868"/>
      <c r="N800" s="868"/>
      <c r="O800" s="235"/>
      <c r="P800" s="213"/>
      <c r="Q800" s="903"/>
      <c r="R800" s="213"/>
      <c r="S800" s="235"/>
      <c r="T800" s="904"/>
      <c r="U800" s="213"/>
      <c r="V800" s="213"/>
      <c r="W800" s="213"/>
      <c r="X800" s="905"/>
      <c r="Y800" s="874"/>
      <c r="Z800" s="906"/>
      <c r="AA800" s="876"/>
      <c r="AB800" s="877"/>
      <c r="AC800" s="877"/>
      <c r="AD800" s="907"/>
      <c r="AE800" s="907"/>
      <c r="AF800" s="908"/>
      <c r="AG800" s="908"/>
      <c r="AH800" s="221"/>
      <c r="AI800" s="213"/>
      <c r="AJ800" s="213"/>
      <c r="AK800" s="213"/>
      <c r="AL800" s="909"/>
      <c r="AM800" s="910"/>
      <c r="AN800" s="910"/>
      <c r="AO800" s="910"/>
      <c r="AP800" s="911"/>
      <c r="AQ800" s="903"/>
      <c r="AR800" s="912"/>
      <c r="AS800" s="913"/>
      <c r="AT800" s="914"/>
      <c r="AU800" s="910"/>
      <c r="AV800" s="915"/>
      <c r="AW800" s="911"/>
      <c r="AX800" s="911"/>
      <c r="AY800" s="916"/>
      <c r="AZ800" s="886"/>
      <c r="BA800" s="917"/>
      <c r="BB800" s="16"/>
      <c r="BC800" s="16"/>
      <c r="BD800" s="16"/>
      <c r="BE800" s="16"/>
      <c r="BF800" s="16"/>
      <c r="BG800" s="903"/>
      <c r="BH800" s="912"/>
      <c r="BI800" s="915"/>
      <c r="BJ800" s="16"/>
      <c r="BK800" s="16"/>
      <c r="BL800" s="16"/>
      <c r="BM800" s="16"/>
      <c r="BN800" s="915"/>
      <c r="BO800" s="16"/>
      <c r="BP800" s="918"/>
      <c r="BQ800" s="919"/>
      <c r="BR800" s="919"/>
      <c r="BS800" s="919"/>
      <c r="BT800" s="919"/>
      <c r="BU800" s="919"/>
      <c r="BV800" s="919"/>
      <c r="BW800" s="919"/>
      <c r="BX800" s="919"/>
      <c r="BY800" s="919"/>
      <c r="BZ800" s="919"/>
      <c r="CA800" s="919"/>
      <c r="CB800" s="919"/>
      <c r="CC800" s="919"/>
      <c r="CD800" s="919"/>
      <c r="CE800" s="920"/>
      <c r="CF800" s="921"/>
      <c r="CG800" s="922"/>
      <c r="CH800" s="923"/>
      <c r="CI800" s="924"/>
      <c r="CJ800" s="925"/>
      <c r="CK800" s="912"/>
      <c r="CL800" s="915"/>
      <c r="CM800" s="926"/>
      <c r="CN800" s="162"/>
      <c r="CO800" s="162"/>
      <c r="CP800" s="927"/>
      <c r="CQ800" s="928"/>
      <c r="CR800" s="162"/>
      <c r="CS800" s="162"/>
    </row>
    <row r="801" spans="1:97">
      <c r="A801" s="15"/>
      <c r="B801" s="902"/>
      <c r="C801" s="865"/>
      <c r="D801" s="903"/>
      <c r="E801" s="800"/>
      <c r="F801" s="868"/>
      <c r="G801" s="869"/>
      <c r="H801" s="903"/>
      <c r="I801" s="868"/>
      <c r="J801" s="868"/>
      <c r="K801" s="868"/>
      <c r="L801" s="868"/>
      <c r="M801" s="868"/>
      <c r="N801" s="868"/>
      <c r="O801" s="235"/>
      <c r="P801" s="213"/>
      <c r="Q801" s="903"/>
      <c r="R801" s="213"/>
      <c r="S801" s="235"/>
      <c r="T801" s="904"/>
      <c r="U801" s="213"/>
      <c r="V801" s="213"/>
      <c r="W801" s="213"/>
      <c r="X801" s="905"/>
      <c r="Y801" s="874"/>
      <c r="Z801" s="906"/>
      <c r="AA801" s="876"/>
      <c r="AB801" s="877"/>
      <c r="AC801" s="877"/>
      <c r="AD801" s="907"/>
      <c r="AE801" s="907"/>
      <c r="AF801" s="908"/>
      <c r="AG801" s="908"/>
      <c r="AH801" s="221"/>
      <c r="AI801" s="213"/>
      <c r="AJ801" s="213"/>
      <c r="AK801" s="213"/>
      <c r="AL801" s="909"/>
      <c r="AM801" s="910"/>
      <c r="AN801" s="910"/>
      <c r="AO801" s="910"/>
      <c r="AP801" s="911"/>
      <c r="AQ801" s="903"/>
      <c r="AR801" s="912"/>
      <c r="AS801" s="913"/>
      <c r="AT801" s="914"/>
      <c r="AU801" s="910"/>
      <c r="AV801" s="915"/>
      <c r="AW801" s="911"/>
      <c r="AX801" s="911"/>
      <c r="AY801" s="916"/>
      <c r="AZ801" s="886"/>
      <c r="BA801" s="917"/>
      <c r="BB801" s="16"/>
      <c r="BC801" s="16"/>
      <c r="BD801" s="16"/>
      <c r="BE801" s="16"/>
      <c r="BF801" s="16"/>
      <c r="BG801" s="903"/>
      <c r="BH801" s="912"/>
      <c r="BI801" s="915"/>
      <c r="BJ801" s="16"/>
      <c r="BK801" s="16"/>
      <c r="BL801" s="16"/>
      <c r="BM801" s="16"/>
      <c r="BN801" s="915"/>
      <c r="BO801" s="16"/>
      <c r="BP801" s="918"/>
      <c r="BQ801" s="919"/>
      <c r="BR801" s="919"/>
      <c r="BS801" s="919"/>
      <c r="BT801" s="919"/>
      <c r="BU801" s="919"/>
      <c r="BV801" s="919"/>
      <c r="BW801" s="919"/>
      <c r="BX801" s="919"/>
      <c r="BY801" s="919"/>
      <c r="BZ801" s="919"/>
      <c r="CA801" s="919"/>
      <c r="CB801" s="919"/>
      <c r="CC801" s="919"/>
      <c r="CD801" s="919"/>
      <c r="CE801" s="920"/>
      <c r="CF801" s="921"/>
      <c r="CG801" s="922"/>
      <c r="CH801" s="923"/>
      <c r="CI801" s="924"/>
      <c r="CJ801" s="925"/>
      <c r="CK801" s="912"/>
      <c r="CL801" s="915"/>
      <c r="CM801" s="926"/>
      <c r="CN801" s="162"/>
      <c r="CO801" s="162"/>
      <c r="CP801" s="927"/>
      <c r="CQ801" s="928"/>
      <c r="CR801" s="162"/>
      <c r="CS801" s="162"/>
    </row>
    <row r="802" spans="1:97">
      <c r="A802" s="15"/>
      <c r="B802" s="902"/>
      <c r="C802" s="865"/>
      <c r="D802" s="903"/>
      <c r="E802" s="800"/>
      <c r="F802" s="868"/>
      <c r="G802" s="869"/>
      <c r="H802" s="903"/>
      <c r="I802" s="868"/>
      <c r="J802" s="868"/>
      <c r="K802" s="868"/>
      <c r="L802" s="868"/>
      <c r="M802" s="868"/>
      <c r="N802" s="868"/>
      <c r="O802" s="235"/>
      <c r="P802" s="213"/>
      <c r="Q802" s="903"/>
      <c r="R802" s="213"/>
      <c r="S802" s="235"/>
      <c r="T802" s="904"/>
      <c r="U802" s="213"/>
      <c r="V802" s="213"/>
      <c r="W802" s="213"/>
      <c r="X802" s="905"/>
      <c r="Y802" s="874"/>
      <c r="Z802" s="906"/>
      <c r="AA802" s="876"/>
      <c r="AB802" s="877"/>
      <c r="AC802" s="877"/>
      <c r="AD802" s="907"/>
      <c r="AE802" s="907"/>
      <c r="AF802" s="908"/>
      <c r="AG802" s="908"/>
      <c r="AH802" s="221"/>
      <c r="AI802" s="213"/>
      <c r="AJ802" s="213"/>
      <c r="AK802" s="213"/>
      <c r="AL802" s="909"/>
      <c r="AM802" s="910"/>
      <c r="AN802" s="910"/>
      <c r="AO802" s="910"/>
      <c r="AP802" s="911"/>
      <c r="AQ802" s="903"/>
      <c r="AR802" s="912"/>
      <c r="AS802" s="913"/>
      <c r="AT802" s="914"/>
      <c r="AU802" s="910"/>
      <c r="AV802" s="915"/>
      <c r="AW802" s="911"/>
      <c r="AX802" s="911"/>
      <c r="AY802" s="916"/>
      <c r="AZ802" s="886"/>
      <c r="BA802" s="917"/>
      <c r="BB802" s="16"/>
      <c r="BC802" s="16"/>
      <c r="BD802" s="16"/>
      <c r="BE802" s="16"/>
      <c r="BF802" s="16"/>
      <c r="BG802" s="903"/>
      <c r="BH802" s="912"/>
      <c r="BI802" s="915"/>
      <c r="BJ802" s="16"/>
      <c r="BK802" s="16"/>
      <c r="BL802" s="16"/>
      <c r="BM802" s="16"/>
      <c r="BN802" s="915"/>
      <c r="BO802" s="16"/>
      <c r="BP802" s="918"/>
      <c r="BQ802" s="919"/>
      <c r="BR802" s="919"/>
      <c r="BS802" s="919"/>
      <c r="BT802" s="919"/>
      <c r="BU802" s="919"/>
      <c r="BV802" s="919"/>
      <c r="BW802" s="919"/>
      <c r="BX802" s="919"/>
      <c r="BY802" s="919"/>
      <c r="BZ802" s="919"/>
      <c r="CA802" s="919"/>
      <c r="CB802" s="919"/>
      <c r="CC802" s="919"/>
      <c r="CD802" s="919"/>
      <c r="CE802" s="920"/>
      <c r="CF802" s="921"/>
      <c r="CG802" s="922"/>
      <c r="CH802" s="923"/>
      <c r="CI802" s="924"/>
      <c r="CJ802" s="925"/>
      <c r="CK802" s="912"/>
      <c r="CL802" s="915"/>
      <c r="CM802" s="926"/>
      <c r="CN802" s="162"/>
      <c r="CO802" s="162"/>
      <c r="CP802" s="927"/>
      <c r="CQ802" s="928"/>
      <c r="CR802" s="162"/>
      <c r="CS802" s="162"/>
    </row>
    <row r="803" spans="1:97">
      <c r="A803" s="15"/>
      <c r="B803" s="902"/>
      <c r="C803" s="865"/>
      <c r="D803" s="903"/>
      <c r="E803" s="800"/>
      <c r="F803" s="868"/>
      <c r="G803" s="869"/>
      <c r="H803" s="903"/>
      <c r="I803" s="868"/>
      <c r="J803" s="868"/>
      <c r="K803" s="868"/>
      <c r="L803" s="868"/>
      <c r="M803" s="868"/>
      <c r="N803" s="868"/>
      <c r="O803" s="235"/>
      <c r="P803" s="213"/>
      <c r="Q803" s="903"/>
      <c r="R803" s="213"/>
      <c r="S803" s="235"/>
      <c r="T803" s="904"/>
      <c r="U803" s="213"/>
      <c r="V803" s="213"/>
      <c r="W803" s="213"/>
      <c r="X803" s="905"/>
      <c r="Y803" s="874"/>
      <c r="Z803" s="906"/>
      <c r="AA803" s="876"/>
      <c r="AB803" s="877"/>
      <c r="AC803" s="877"/>
      <c r="AD803" s="907"/>
      <c r="AE803" s="907"/>
      <c r="AF803" s="908"/>
      <c r="AG803" s="908"/>
      <c r="AH803" s="221"/>
      <c r="AI803" s="213"/>
      <c r="AJ803" s="213"/>
      <c r="AK803" s="213"/>
      <c r="AL803" s="909"/>
      <c r="AM803" s="910"/>
      <c r="AN803" s="910"/>
      <c r="AO803" s="910"/>
      <c r="AP803" s="911"/>
      <c r="AQ803" s="903"/>
      <c r="AR803" s="912"/>
      <c r="AS803" s="913"/>
      <c r="AT803" s="914"/>
      <c r="AU803" s="910"/>
      <c r="AV803" s="915"/>
      <c r="AW803" s="911"/>
      <c r="AX803" s="911"/>
      <c r="AY803" s="916"/>
      <c r="AZ803" s="886"/>
      <c r="BA803" s="917"/>
      <c r="BB803" s="16"/>
      <c r="BC803" s="16"/>
      <c r="BD803" s="16"/>
      <c r="BE803" s="16"/>
      <c r="BF803" s="16"/>
      <c r="BG803" s="903"/>
      <c r="BH803" s="912"/>
      <c r="BI803" s="915"/>
      <c r="BJ803" s="16"/>
      <c r="BK803" s="16"/>
      <c r="BL803" s="16"/>
      <c r="BM803" s="16"/>
      <c r="BN803" s="915"/>
      <c r="BO803" s="16"/>
      <c r="BP803" s="918"/>
      <c r="BQ803" s="919"/>
      <c r="BR803" s="919"/>
      <c r="BS803" s="919"/>
      <c r="BT803" s="919"/>
      <c r="BU803" s="919"/>
      <c r="BV803" s="919"/>
      <c r="BW803" s="919"/>
      <c r="BX803" s="919"/>
      <c r="BY803" s="919"/>
      <c r="BZ803" s="919"/>
      <c r="CA803" s="919"/>
      <c r="CB803" s="919"/>
      <c r="CC803" s="919"/>
      <c r="CD803" s="919"/>
      <c r="CE803" s="920"/>
      <c r="CF803" s="921"/>
      <c r="CG803" s="922"/>
      <c r="CH803" s="923"/>
      <c r="CI803" s="924"/>
      <c r="CJ803" s="925"/>
      <c r="CK803" s="912"/>
      <c r="CL803" s="915"/>
      <c r="CM803" s="926"/>
      <c r="CN803" s="162"/>
      <c r="CO803" s="162"/>
      <c r="CP803" s="927"/>
      <c r="CQ803" s="928"/>
      <c r="CR803" s="162"/>
      <c r="CS803" s="162"/>
    </row>
    <row r="804" spans="1:97">
      <c r="A804" s="15"/>
      <c r="B804" s="902"/>
      <c r="C804" s="865"/>
      <c r="D804" s="903"/>
      <c r="E804" s="800"/>
      <c r="F804" s="868"/>
      <c r="G804" s="869"/>
      <c r="H804" s="903"/>
      <c r="I804" s="868"/>
      <c r="J804" s="868"/>
      <c r="K804" s="868"/>
      <c r="L804" s="868"/>
      <c r="M804" s="868"/>
      <c r="N804" s="868"/>
      <c r="O804" s="235"/>
      <c r="P804" s="213"/>
      <c r="Q804" s="903"/>
      <c r="R804" s="213"/>
      <c r="S804" s="235"/>
      <c r="T804" s="904"/>
      <c r="U804" s="213"/>
      <c r="V804" s="213"/>
      <c r="W804" s="213"/>
      <c r="X804" s="905"/>
      <c r="Y804" s="874"/>
      <c r="Z804" s="906"/>
      <c r="AA804" s="876"/>
      <c r="AB804" s="877"/>
      <c r="AC804" s="877"/>
      <c r="AD804" s="907"/>
      <c r="AE804" s="907"/>
      <c r="AF804" s="908"/>
      <c r="AG804" s="908"/>
      <c r="AH804" s="221"/>
      <c r="AI804" s="213"/>
      <c r="AJ804" s="213"/>
      <c r="AK804" s="213"/>
      <c r="AL804" s="909"/>
      <c r="AM804" s="910"/>
      <c r="AN804" s="910"/>
      <c r="AO804" s="910"/>
      <c r="AP804" s="911"/>
      <c r="AQ804" s="903"/>
      <c r="AR804" s="912"/>
      <c r="AS804" s="913"/>
      <c r="AT804" s="914"/>
      <c r="AU804" s="910"/>
      <c r="AV804" s="915"/>
      <c r="AW804" s="911"/>
      <c r="AX804" s="911"/>
      <c r="AY804" s="916"/>
      <c r="AZ804" s="886"/>
      <c r="BA804" s="917"/>
      <c r="BB804" s="16"/>
      <c r="BC804" s="16"/>
      <c r="BD804" s="16"/>
      <c r="BE804" s="16"/>
      <c r="BF804" s="16"/>
      <c r="BG804" s="903"/>
      <c r="BH804" s="912"/>
      <c r="BI804" s="915"/>
      <c r="BJ804" s="16"/>
      <c r="BK804" s="16"/>
      <c r="BL804" s="16"/>
      <c r="BM804" s="16"/>
      <c r="BN804" s="915"/>
      <c r="BO804" s="16"/>
      <c r="BP804" s="918"/>
      <c r="BQ804" s="919"/>
      <c r="BR804" s="919"/>
      <c r="BS804" s="919"/>
      <c r="BT804" s="919"/>
      <c r="BU804" s="919"/>
      <c r="BV804" s="919"/>
      <c r="BW804" s="919"/>
      <c r="BX804" s="919"/>
      <c r="BY804" s="919"/>
      <c r="BZ804" s="919"/>
      <c r="CA804" s="919"/>
      <c r="CB804" s="919"/>
      <c r="CC804" s="919"/>
      <c r="CD804" s="919"/>
      <c r="CE804" s="920"/>
      <c r="CF804" s="921"/>
      <c r="CG804" s="922"/>
      <c r="CH804" s="923"/>
      <c r="CI804" s="924"/>
      <c r="CJ804" s="925"/>
      <c r="CK804" s="912"/>
      <c r="CL804" s="915"/>
      <c r="CM804" s="926"/>
      <c r="CN804" s="162"/>
      <c r="CO804" s="162"/>
      <c r="CP804" s="927"/>
      <c r="CQ804" s="928"/>
      <c r="CR804" s="162"/>
      <c r="CS804" s="162"/>
    </row>
    <row r="805" spans="1:97">
      <c r="A805" s="15"/>
      <c r="B805" s="902"/>
      <c r="C805" s="865"/>
      <c r="D805" s="903"/>
      <c r="E805" s="800"/>
      <c r="F805" s="868"/>
      <c r="G805" s="869"/>
      <c r="H805" s="903"/>
      <c r="I805" s="868"/>
      <c r="J805" s="868"/>
      <c r="K805" s="868"/>
      <c r="L805" s="868"/>
      <c r="M805" s="868"/>
      <c r="N805" s="868"/>
      <c r="O805" s="235"/>
      <c r="P805" s="213"/>
      <c r="Q805" s="903"/>
      <c r="R805" s="213"/>
      <c r="S805" s="235"/>
      <c r="T805" s="904"/>
      <c r="U805" s="213"/>
      <c r="V805" s="213"/>
      <c r="W805" s="213"/>
      <c r="X805" s="905"/>
      <c r="Y805" s="874"/>
      <c r="Z805" s="906"/>
      <c r="AA805" s="876"/>
      <c r="AB805" s="877"/>
      <c r="AC805" s="877"/>
      <c r="AD805" s="907"/>
      <c r="AE805" s="907"/>
      <c r="AF805" s="908"/>
      <c r="AG805" s="908"/>
      <c r="AH805" s="221"/>
      <c r="AI805" s="213"/>
      <c r="AJ805" s="213"/>
      <c r="AK805" s="213"/>
      <c r="AL805" s="909"/>
      <c r="AM805" s="910"/>
      <c r="AN805" s="910"/>
      <c r="AO805" s="910"/>
      <c r="AP805" s="911"/>
      <c r="AQ805" s="903"/>
      <c r="AR805" s="912"/>
      <c r="AS805" s="913"/>
      <c r="AT805" s="914"/>
      <c r="AU805" s="910"/>
      <c r="AV805" s="915"/>
      <c r="AW805" s="911"/>
      <c r="AX805" s="911"/>
      <c r="AY805" s="916"/>
      <c r="AZ805" s="886"/>
      <c r="BA805" s="917"/>
      <c r="BB805" s="16"/>
      <c r="BC805" s="16"/>
      <c r="BD805" s="16"/>
      <c r="BE805" s="16"/>
      <c r="BF805" s="16"/>
      <c r="BG805" s="903"/>
      <c r="BH805" s="912"/>
      <c r="BI805" s="915"/>
      <c r="BJ805" s="16"/>
      <c r="BK805" s="16"/>
      <c r="BL805" s="16"/>
      <c r="BM805" s="16"/>
      <c r="BN805" s="915"/>
      <c r="BO805" s="16"/>
      <c r="BP805" s="918"/>
      <c r="BQ805" s="919"/>
      <c r="BR805" s="919"/>
      <c r="BS805" s="919"/>
      <c r="BT805" s="919"/>
      <c r="BU805" s="919"/>
      <c r="BV805" s="919"/>
      <c r="BW805" s="919"/>
      <c r="BX805" s="919"/>
      <c r="BY805" s="919"/>
      <c r="BZ805" s="919"/>
      <c r="CA805" s="919"/>
      <c r="CB805" s="919"/>
      <c r="CC805" s="919"/>
      <c r="CD805" s="919"/>
      <c r="CE805" s="920"/>
      <c r="CF805" s="921"/>
      <c r="CG805" s="922"/>
      <c r="CH805" s="923"/>
      <c r="CI805" s="924"/>
      <c r="CJ805" s="925"/>
      <c r="CK805" s="912"/>
      <c r="CL805" s="915"/>
      <c r="CM805" s="926"/>
      <c r="CN805" s="162"/>
      <c r="CO805" s="162"/>
      <c r="CP805" s="927"/>
      <c r="CQ805" s="928"/>
      <c r="CR805" s="162"/>
      <c r="CS805" s="162"/>
    </row>
    <row r="806" spans="1:97">
      <c r="A806" s="15"/>
      <c r="B806" s="902"/>
      <c r="C806" s="865"/>
      <c r="D806" s="903"/>
      <c r="E806" s="800"/>
      <c r="F806" s="868"/>
      <c r="G806" s="869"/>
      <c r="H806" s="903"/>
      <c r="I806" s="868"/>
      <c r="J806" s="868"/>
      <c r="K806" s="868"/>
      <c r="L806" s="868"/>
      <c r="M806" s="868"/>
      <c r="N806" s="868"/>
      <c r="O806" s="235"/>
      <c r="P806" s="213"/>
      <c r="Q806" s="903"/>
      <c r="R806" s="213"/>
      <c r="S806" s="235"/>
      <c r="T806" s="904"/>
      <c r="U806" s="213"/>
      <c r="V806" s="213"/>
      <c r="W806" s="213"/>
      <c r="X806" s="905"/>
      <c r="Y806" s="874"/>
      <c r="Z806" s="906"/>
      <c r="AA806" s="876"/>
      <c r="AB806" s="877"/>
      <c r="AC806" s="877"/>
      <c r="AD806" s="907"/>
      <c r="AE806" s="907"/>
      <c r="AF806" s="908"/>
      <c r="AG806" s="908"/>
      <c r="AH806" s="221"/>
      <c r="AI806" s="213"/>
      <c r="AJ806" s="213"/>
      <c r="AK806" s="213"/>
      <c r="AL806" s="909"/>
      <c r="AM806" s="910"/>
      <c r="AN806" s="910"/>
      <c r="AO806" s="910"/>
      <c r="AP806" s="911"/>
      <c r="AQ806" s="903"/>
      <c r="AR806" s="912"/>
      <c r="AS806" s="913"/>
      <c r="AT806" s="914"/>
      <c r="AU806" s="910"/>
      <c r="AV806" s="915"/>
      <c r="AW806" s="911"/>
      <c r="AX806" s="911"/>
      <c r="AY806" s="916"/>
      <c r="AZ806" s="886"/>
      <c r="BA806" s="917"/>
      <c r="BB806" s="16"/>
      <c r="BC806" s="16"/>
      <c r="BD806" s="16"/>
      <c r="BE806" s="16"/>
      <c r="BF806" s="16"/>
      <c r="BG806" s="903"/>
      <c r="BH806" s="912"/>
      <c r="BI806" s="915"/>
      <c r="BJ806" s="16"/>
      <c r="BK806" s="16"/>
      <c r="BL806" s="16"/>
      <c r="BM806" s="16"/>
      <c r="BN806" s="915"/>
      <c r="BO806" s="16"/>
      <c r="BP806" s="918"/>
      <c r="BQ806" s="919"/>
      <c r="BR806" s="919"/>
      <c r="BS806" s="919"/>
      <c r="BT806" s="919"/>
      <c r="BU806" s="919"/>
      <c r="BV806" s="919"/>
      <c r="BW806" s="919"/>
      <c r="BX806" s="919"/>
      <c r="BY806" s="919"/>
      <c r="BZ806" s="919"/>
      <c r="CA806" s="919"/>
      <c r="CB806" s="919"/>
      <c r="CC806" s="919"/>
      <c r="CD806" s="919"/>
      <c r="CE806" s="920"/>
      <c r="CF806" s="921"/>
      <c r="CG806" s="922"/>
      <c r="CH806" s="923"/>
      <c r="CI806" s="924"/>
      <c r="CJ806" s="925"/>
      <c r="CK806" s="912"/>
      <c r="CL806" s="915"/>
      <c r="CM806" s="926"/>
      <c r="CN806" s="162"/>
      <c r="CO806" s="162"/>
      <c r="CP806" s="927"/>
      <c r="CQ806" s="928"/>
      <c r="CR806" s="162"/>
      <c r="CS806" s="162"/>
    </row>
    <row r="807" spans="1:97">
      <c r="A807" s="15"/>
      <c r="B807" s="902"/>
      <c r="C807" s="865"/>
      <c r="D807" s="903"/>
      <c r="E807" s="800"/>
      <c r="F807" s="868"/>
      <c r="G807" s="869"/>
      <c r="H807" s="903"/>
      <c r="I807" s="868"/>
      <c r="J807" s="868"/>
      <c r="K807" s="868"/>
      <c r="L807" s="868"/>
      <c r="M807" s="868"/>
      <c r="N807" s="868"/>
      <c r="O807" s="235"/>
      <c r="P807" s="213"/>
      <c r="Q807" s="903"/>
      <c r="R807" s="213"/>
      <c r="S807" s="235"/>
      <c r="T807" s="904"/>
      <c r="U807" s="213"/>
      <c r="V807" s="213"/>
      <c r="W807" s="213"/>
      <c r="X807" s="905"/>
      <c r="Y807" s="874"/>
      <c r="Z807" s="906"/>
      <c r="AA807" s="876"/>
      <c r="AB807" s="877"/>
      <c r="AC807" s="877"/>
      <c r="AD807" s="907"/>
      <c r="AE807" s="907"/>
      <c r="AF807" s="908"/>
      <c r="AG807" s="908"/>
      <c r="AH807" s="221"/>
      <c r="AI807" s="213"/>
      <c r="AJ807" s="213"/>
      <c r="AK807" s="213"/>
      <c r="AL807" s="909"/>
      <c r="AM807" s="910"/>
      <c r="AN807" s="910"/>
      <c r="AO807" s="910"/>
      <c r="AP807" s="911"/>
      <c r="AQ807" s="903"/>
      <c r="AR807" s="912"/>
      <c r="AS807" s="913"/>
      <c r="AT807" s="914"/>
      <c r="AU807" s="910"/>
      <c r="AV807" s="915"/>
      <c r="AW807" s="911"/>
      <c r="AX807" s="911"/>
      <c r="AY807" s="916"/>
      <c r="AZ807" s="886"/>
      <c r="BA807" s="917"/>
      <c r="BB807" s="16"/>
      <c r="BC807" s="16"/>
      <c r="BD807" s="16"/>
      <c r="BE807" s="16"/>
      <c r="BF807" s="16"/>
      <c r="BG807" s="903"/>
      <c r="BH807" s="912"/>
      <c r="BI807" s="915"/>
      <c r="BJ807" s="16"/>
      <c r="BK807" s="16"/>
      <c r="BL807" s="16"/>
      <c r="BM807" s="16"/>
      <c r="BN807" s="915"/>
      <c r="BO807" s="16"/>
      <c r="BP807" s="918"/>
      <c r="BQ807" s="919"/>
      <c r="BR807" s="919"/>
      <c r="BS807" s="919"/>
      <c r="BT807" s="919"/>
      <c r="BU807" s="919"/>
      <c r="BV807" s="919"/>
      <c r="BW807" s="919"/>
      <c r="BX807" s="919"/>
      <c r="BY807" s="919"/>
      <c r="BZ807" s="919"/>
      <c r="CA807" s="919"/>
      <c r="CB807" s="919"/>
      <c r="CC807" s="919"/>
      <c r="CD807" s="919"/>
      <c r="CE807" s="920"/>
      <c r="CF807" s="921"/>
      <c r="CG807" s="922"/>
      <c r="CH807" s="923"/>
      <c r="CI807" s="924"/>
      <c r="CJ807" s="925"/>
      <c r="CK807" s="912"/>
      <c r="CL807" s="915"/>
      <c r="CM807" s="926"/>
      <c r="CN807" s="162"/>
      <c r="CO807" s="162"/>
      <c r="CP807" s="927"/>
      <c r="CQ807" s="928"/>
      <c r="CR807" s="162"/>
      <c r="CS807" s="162"/>
    </row>
    <row r="808" spans="1:97">
      <c r="A808" s="15"/>
      <c r="B808" s="902"/>
      <c r="C808" s="865"/>
      <c r="D808" s="903"/>
      <c r="E808" s="800"/>
      <c r="F808" s="868"/>
      <c r="G808" s="869"/>
      <c r="H808" s="903"/>
      <c r="I808" s="868"/>
      <c r="J808" s="868"/>
      <c r="K808" s="868"/>
      <c r="L808" s="868"/>
      <c r="M808" s="868"/>
      <c r="N808" s="868"/>
      <c r="O808" s="235"/>
      <c r="P808" s="213"/>
      <c r="Q808" s="903"/>
      <c r="R808" s="213"/>
      <c r="S808" s="235"/>
      <c r="T808" s="904"/>
      <c r="U808" s="213"/>
      <c r="V808" s="213"/>
      <c r="W808" s="213"/>
      <c r="X808" s="905"/>
      <c r="Y808" s="874"/>
      <c r="Z808" s="906"/>
      <c r="AA808" s="876"/>
      <c r="AB808" s="877"/>
      <c r="AC808" s="877"/>
      <c r="AD808" s="907"/>
      <c r="AE808" s="907"/>
      <c r="AF808" s="908"/>
      <c r="AG808" s="908"/>
      <c r="AH808" s="221"/>
      <c r="AI808" s="213"/>
      <c r="AJ808" s="213"/>
      <c r="AK808" s="213"/>
      <c r="AL808" s="909"/>
      <c r="AM808" s="910"/>
      <c r="AN808" s="910"/>
      <c r="AO808" s="910"/>
      <c r="AP808" s="911"/>
      <c r="AQ808" s="903"/>
      <c r="AR808" s="912"/>
      <c r="AS808" s="913"/>
      <c r="AT808" s="914"/>
      <c r="AU808" s="910"/>
      <c r="AV808" s="915"/>
      <c r="AW808" s="911"/>
      <c r="AX808" s="911"/>
      <c r="AY808" s="916"/>
      <c r="AZ808" s="886"/>
      <c r="BA808" s="917"/>
      <c r="BB808" s="16"/>
      <c r="BC808" s="16"/>
      <c r="BD808" s="16"/>
      <c r="BE808" s="16"/>
      <c r="BF808" s="16"/>
      <c r="BG808" s="903"/>
      <c r="BH808" s="912"/>
      <c r="BI808" s="915"/>
      <c r="BJ808" s="16"/>
      <c r="BK808" s="16"/>
      <c r="BL808" s="16"/>
      <c r="BM808" s="16"/>
      <c r="BN808" s="915"/>
      <c r="BO808" s="16"/>
      <c r="BP808" s="918"/>
      <c r="BQ808" s="919"/>
      <c r="BR808" s="919"/>
      <c r="BS808" s="919"/>
      <c r="BT808" s="919"/>
      <c r="BU808" s="919"/>
      <c r="BV808" s="919"/>
      <c r="BW808" s="919"/>
      <c r="BX808" s="919"/>
      <c r="BY808" s="919"/>
      <c r="BZ808" s="919"/>
      <c r="CA808" s="919"/>
      <c r="CB808" s="919"/>
      <c r="CC808" s="919"/>
      <c r="CD808" s="919"/>
      <c r="CE808" s="920"/>
      <c r="CF808" s="921"/>
      <c r="CG808" s="922"/>
      <c r="CH808" s="923"/>
      <c r="CI808" s="924"/>
      <c r="CJ808" s="925"/>
      <c r="CK808" s="912"/>
      <c r="CL808" s="915"/>
      <c r="CM808" s="926"/>
      <c r="CN808" s="162"/>
      <c r="CO808" s="162"/>
      <c r="CP808" s="927"/>
      <c r="CQ808" s="928"/>
      <c r="CR808" s="162"/>
      <c r="CS808" s="162"/>
    </row>
    <row r="809" spans="1:97">
      <c r="A809" s="15"/>
      <c r="B809" s="902"/>
      <c r="C809" s="865"/>
      <c r="D809" s="903"/>
      <c r="E809" s="800"/>
      <c r="F809" s="868"/>
      <c r="G809" s="869"/>
      <c r="H809" s="903"/>
      <c r="I809" s="868"/>
      <c r="J809" s="868"/>
      <c r="K809" s="868"/>
      <c r="L809" s="868"/>
      <c r="M809" s="868"/>
      <c r="N809" s="868"/>
      <c r="O809" s="235"/>
      <c r="P809" s="213"/>
      <c r="Q809" s="903"/>
      <c r="R809" s="213"/>
      <c r="S809" s="235"/>
      <c r="T809" s="904"/>
      <c r="U809" s="213"/>
      <c r="V809" s="213"/>
      <c r="W809" s="213"/>
      <c r="X809" s="905"/>
      <c r="Y809" s="874"/>
      <c r="Z809" s="906"/>
      <c r="AA809" s="876"/>
      <c r="AB809" s="877"/>
      <c r="AC809" s="877"/>
      <c r="AD809" s="907"/>
      <c r="AE809" s="907"/>
      <c r="AF809" s="908"/>
      <c r="AG809" s="908"/>
      <c r="AH809" s="221"/>
      <c r="AI809" s="213"/>
      <c r="AJ809" s="213"/>
      <c r="AK809" s="213"/>
      <c r="AL809" s="909"/>
      <c r="AM809" s="910"/>
      <c r="AN809" s="910"/>
      <c r="AO809" s="910"/>
      <c r="AP809" s="911"/>
      <c r="AQ809" s="903"/>
      <c r="AR809" s="912"/>
      <c r="AS809" s="913"/>
      <c r="AT809" s="914"/>
      <c r="AU809" s="910"/>
      <c r="AV809" s="915"/>
      <c r="AW809" s="911"/>
      <c r="AX809" s="911"/>
      <c r="AY809" s="916"/>
      <c r="AZ809" s="886"/>
      <c r="BA809" s="917"/>
      <c r="BB809" s="16"/>
      <c r="BC809" s="16"/>
      <c r="BD809" s="16"/>
      <c r="BE809" s="16"/>
      <c r="BF809" s="16"/>
      <c r="BG809" s="903"/>
      <c r="BH809" s="912"/>
      <c r="BI809" s="915"/>
      <c r="BJ809" s="16"/>
      <c r="BK809" s="16"/>
      <c r="BL809" s="16"/>
      <c r="BM809" s="16"/>
      <c r="BN809" s="915"/>
      <c r="BO809" s="16"/>
      <c r="BP809" s="918"/>
      <c r="BQ809" s="919"/>
      <c r="BR809" s="919"/>
      <c r="BS809" s="919"/>
      <c r="BT809" s="919"/>
      <c r="BU809" s="919"/>
      <c r="BV809" s="919"/>
      <c r="BW809" s="919"/>
      <c r="BX809" s="919"/>
      <c r="BY809" s="919"/>
      <c r="BZ809" s="919"/>
      <c r="CA809" s="919"/>
      <c r="CB809" s="919"/>
      <c r="CC809" s="919"/>
      <c r="CD809" s="919"/>
      <c r="CE809" s="920"/>
      <c r="CF809" s="921"/>
      <c r="CG809" s="922"/>
      <c r="CH809" s="923"/>
      <c r="CI809" s="924"/>
      <c r="CJ809" s="925"/>
      <c r="CK809" s="912"/>
      <c r="CL809" s="915"/>
      <c r="CM809" s="926"/>
      <c r="CN809" s="162"/>
      <c r="CO809" s="162"/>
      <c r="CP809" s="927"/>
      <c r="CQ809" s="928"/>
      <c r="CR809" s="162"/>
      <c r="CS809" s="162"/>
    </row>
    <row r="810" spans="1:97">
      <c r="A810" s="15"/>
      <c r="B810" s="902"/>
      <c r="C810" s="865"/>
      <c r="D810" s="903"/>
      <c r="E810" s="800"/>
      <c r="F810" s="868"/>
      <c r="G810" s="869"/>
      <c r="H810" s="903"/>
      <c r="I810" s="868"/>
      <c r="J810" s="868"/>
      <c r="K810" s="868"/>
      <c r="L810" s="868"/>
      <c r="M810" s="868"/>
      <c r="N810" s="868"/>
      <c r="O810" s="235"/>
      <c r="P810" s="213"/>
      <c r="Q810" s="903"/>
      <c r="R810" s="213"/>
      <c r="S810" s="235"/>
      <c r="T810" s="904"/>
      <c r="U810" s="213"/>
      <c r="V810" s="213"/>
      <c r="W810" s="213"/>
      <c r="X810" s="905"/>
      <c r="Y810" s="874"/>
      <c r="Z810" s="906"/>
      <c r="AA810" s="876"/>
      <c r="AB810" s="877"/>
      <c r="AC810" s="877"/>
      <c r="AD810" s="907"/>
      <c r="AE810" s="907"/>
      <c r="AF810" s="908"/>
      <c r="AG810" s="908"/>
      <c r="AH810" s="221"/>
      <c r="AI810" s="213"/>
      <c r="AJ810" s="213"/>
      <c r="AK810" s="213"/>
      <c r="AL810" s="909"/>
      <c r="AM810" s="910"/>
      <c r="AN810" s="910"/>
      <c r="AO810" s="910"/>
      <c r="AP810" s="911"/>
      <c r="AQ810" s="903"/>
      <c r="AR810" s="912"/>
      <c r="AS810" s="913"/>
      <c r="AT810" s="914"/>
      <c r="AU810" s="910"/>
      <c r="AV810" s="915"/>
      <c r="AW810" s="911"/>
      <c r="AX810" s="911"/>
      <c r="AY810" s="916"/>
      <c r="AZ810" s="886"/>
      <c r="BA810" s="917"/>
      <c r="BB810" s="16"/>
      <c r="BC810" s="16"/>
      <c r="BD810" s="16"/>
      <c r="BE810" s="16"/>
      <c r="BF810" s="16"/>
      <c r="BG810" s="903"/>
      <c r="BH810" s="912"/>
      <c r="BI810" s="915"/>
      <c r="BJ810" s="16"/>
      <c r="BK810" s="16"/>
      <c r="BL810" s="16"/>
      <c r="BM810" s="16"/>
      <c r="BN810" s="915"/>
      <c r="BO810" s="16"/>
      <c r="BP810" s="918"/>
      <c r="BQ810" s="919"/>
      <c r="BR810" s="919"/>
      <c r="BS810" s="919"/>
      <c r="BT810" s="919"/>
      <c r="BU810" s="919"/>
      <c r="BV810" s="919"/>
      <c r="BW810" s="919"/>
      <c r="BX810" s="919"/>
      <c r="BY810" s="919"/>
      <c r="BZ810" s="919"/>
      <c r="CA810" s="919"/>
      <c r="CB810" s="919"/>
      <c r="CC810" s="919"/>
      <c r="CD810" s="919"/>
      <c r="CE810" s="920"/>
      <c r="CF810" s="921"/>
      <c r="CG810" s="922"/>
      <c r="CH810" s="923"/>
      <c r="CI810" s="924"/>
      <c r="CJ810" s="925"/>
      <c r="CK810" s="912"/>
      <c r="CL810" s="915"/>
      <c r="CM810" s="926"/>
      <c r="CN810" s="162"/>
      <c r="CO810" s="162"/>
      <c r="CP810" s="927"/>
      <c r="CQ810" s="928"/>
      <c r="CR810" s="162"/>
      <c r="CS810" s="162"/>
    </row>
    <row r="811" spans="1:97">
      <c r="A811" s="15"/>
      <c r="B811" s="902"/>
      <c r="C811" s="865"/>
      <c r="D811" s="903"/>
      <c r="E811" s="800"/>
      <c r="F811" s="868"/>
      <c r="G811" s="869"/>
      <c r="H811" s="903"/>
      <c r="I811" s="868"/>
      <c r="J811" s="868"/>
      <c r="K811" s="868"/>
      <c r="L811" s="868"/>
      <c r="M811" s="868"/>
      <c r="N811" s="868"/>
      <c r="O811" s="235"/>
      <c r="P811" s="213"/>
      <c r="Q811" s="903"/>
      <c r="R811" s="213"/>
      <c r="S811" s="235"/>
      <c r="T811" s="904"/>
      <c r="U811" s="213"/>
      <c r="V811" s="213"/>
      <c r="W811" s="213"/>
      <c r="X811" s="905"/>
      <c r="Y811" s="874"/>
      <c r="Z811" s="906"/>
      <c r="AA811" s="876"/>
      <c r="AB811" s="877"/>
      <c r="AC811" s="877"/>
      <c r="AD811" s="907"/>
      <c r="AE811" s="907"/>
      <c r="AF811" s="908"/>
      <c r="AG811" s="908"/>
      <c r="AH811" s="221"/>
      <c r="AI811" s="213"/>
      <c r="AJ811" s="213"/>
      <c r="AK811" s="213"/>
      <c r="AL811" s="909"/>
      <c r="AM811" s="910"/>
      <c r="AN811" s="910"/>
      <c r="AO811" s="910"/>
      <c r="AP811" s="911"/>
      <c r="AQ811" s="903"/>
      <c r="AR811" s="912"/>
      <c r="AS811" s="913"/>
      <c r="AT811" s="914"/>
      <c r="AU811" s="910"/>
      <c r="AV811" s="915"/>
      <c r="AW811" s="911"/>
      <c r="AX811" s="911"/>
      <c r="AY811" s="916"/>
      <c r="AZ811" s="886"/>
      <c r="BA811" s="917"/>
      <c r="BB811" s="16"/>
      <c r="BC811" s="16"/>
      <c r="BD811" s="16"/>
      <c r="BE811" s="16"/>
      <c r="BF811" s="16"/>
      <c r="BG811" s="903"/>
      <c r="BH811" s="912"/>
      <c r="BI811" s="915"/>
      <c r="BJ811" s="16"/>
      <c r="BK811" s="16"/>
      <c r="BL811" s="16"/>
      <c r="BM811" s="16"/>
      <c r="BN811" s="915"/>
      <c r="BO811" s="16"/>
      <c r="BP811" s="918"/>
      <c r="BQ811" s="919"/>
      <c r="BR811" s="919"/>
      <c r="BS811" s="919"/>
      <c r="BT811" s="919"/>
      <c r="BU811" s="919"/>
      <c r="BV811" s="919"/>
      <c r="BW811" s="919"/>
      <c r="BX811" s="919"/>
      <c r="BY811" s="919"/>
      <c r="BZ811" s="919"/>
      <c r="CA811" s="919"/>
      <c r="CB811" s="919"/>
      <c r="CC811" s="919"/>
      <c r="CD811" s="919"/>
      <c r="CE811" s="920"/>
      <c r="CF811" s="921"/>
      <c r="CG811" s="922"/>
      <c r="CH811" s="923"/>
      <c r="CI811" s="924"/>
      <c r="CJ811" s="925"/>
      <c r="CK811" s="912"/>
      <c r="CL811" s="915"/>
      <c r="CM811" s="926"/>
      <c r="CN811" s="162"/>
      <c r="CO811" s="162"/>
      <c r="CP811" s="927"/>
      <c r="CQ811" s="928"/>
      <c r="CR811" s="162"/>
      <c r="CS811" s="162"/>
    </row>
    <row r="812" spans="1:97">
      <c r="A812" s="15"/>
      <c r="B812" s="902"/>
      <c r="C812" s="865"/>
      <c r="D812" s="903"/>
      <c r="E812" s="800"/>
      <c r="F812" s="868"/>
      <c r="G812" s="869"/>
      <c r="H812" s="903"/>
      <c r="I812" s="868"/>
      <c r="J812" s="868"/>
      <c r="K812" s="868"/>
      <c r="L812" s="868"/>
      <c r="M812" s="868"/>
      <c r="N812" s="868"/>
      <c r="O812" s="235"/>
      <c r="P812" s="213"/>
      <c r="Q812" s="903"/>
      <c r="R812" s="213"/>
      <c r="S812" s="235"/>
      <c r="T812" s="904"/>
      <c r="U812" s="213"/>
      <c r="V812" s="213"/>
      <c r="W812" s="213"/>
      <c r="X812" s="905"/>
      <c r="Y812" s="874"/>
      <c r="Z812" s="906"/>
      <c r="AA812" s="876"/>
      <c r="AB812" s="877"/>
      <c r="AC812" s="877"/>
      <c r="AD812" s="907"/>
      <c r="AE812" s="907"/>
      <c r="AF812" s="908"/>
      <c r="AG812" s="908"/>
      <c r="AH812" s="221"/>
      <c r="AI812" s="213"/>
      <c r="AJ812" s="213"/>
      <c r="AK812" s="213"/>
      <c r="AL812" s="909"/>
      <c r="AM812" s="910"/>
      <c r="AN812" s="910"/>
      <c r="AO812" s="910"/>
      <c r="AP812" s="911"/>
      <c r="AQ812" s="903"/>
      <c r="AR812" s="912"/>
      <c r="AS812" s="913"/>
      <c r="AT812" s="914"/>
      <c r="AU812" s="910"/>
      <c r="AV812" s="915"/>
      <c r="AW812" s="911"/>
      <c r="AX812" s="911"/>
      <c r="AY812" s="916"/>
      <c r="AZ812" s="886"/>
      <c r="BA812" s="917"/>
      <c r="BB812" s="16"/>
      <c r="BC812" s="16"/>
      <c r="BD812" s="16"/>
      <c r="BE812" s="16"/>
      <c r="BF812" s="16"/>
      <c r="BG812" s="903"/>
      <c r="BH812" s="912"/>
      <c r="BI812" s="915"/>
      <c r="BJ812" s="16"/>
      <c r="BK812" s="16"/>
      <c r="BL812" s="16"/>
      <c r="BM812" s="16"/>
      <c r="BN812" s="915"/>
      <c r="BO812" s="16"/>
      <c r="BP812" s="918"/>
      <c r="BQ812" s="919"/>
      <c r="BR812" s="919"/>
      <c r="BS812" s="919"/>
      <c r="BT812" s="919"/>
      <c r="BU812" s="919"/>
      <c r="BV812" s="919"/>
      <c r="BW812" s="919"/>
      <c r="BX812" s="919"/>
      <c r="BY812" s="919"/>
      <c r="BZ812" s="919"/>
      <c r="CA812" s="919"/>
      <c r="CB812" s="919"/>
      <c r="CC812" s="919"/>
      <c r="CD812" s="919"/>
      <c r="CE812" s="920"/>
      <c r="CF812" s="921"/>
      <c r="CG812" s="922"/>
      <c r="CH812" s="923"/>
      <c r="CI812" s="924"/>
      <c r="CJ812" s="925"/>
      <c r="CK812" s="912"/>
      <c r="CL812" s="915"/>
      <c r="CM812" s="926"/>
      <c r="CN812" s="162"/>
      <c r="CO812" s="162"/>
      <c r="CP812" s="927"/>
      <c r="CQ812" s="928"/>
      <c r="CR812" s="162"/>
      <c r="CS812" s="162"/>
    </row>
    <row r="813" spans="1:97">
      <c r="A813" s="15"/>
      <c r="B813" s="902"/>
      <c r="C813" s="865"/>
      <c r="D813" s="903"/>
      <c r="E813" s="800"/>
      <c r="F813" s="868"/>
      <c r="G813" s="869"/>
      <c r="H813" s="903"/>
      <c r="I813" s="868"/>
      <c r="J813" s="868"/>
      <c r="K813" s="868"/>
      <c r="L813" s="868"/>
      <c r="M813" s="868"/>
      <c r="N813" s="868"/>
      <c r="O813" s="235"/>
      <c r="P813" s="213"/>
      <c r="Q813" s="903"/>
      <c r="R813" s="213"/>
      <c r="S813" s="235"/>
      <c r="T813" s="904"/>
      <c r="U813" s="213"/>
      <c r="V813" s="213"/>
      <c r="W813" s="213"/>
      <c r="X813" s="905"/>
      <c r="Y813" s="874"/>
      <c r="Z813" s="906"/>
      <c r="AA813" s="876"/>
      <c r="AB813" s="877"/>
      <c r="AC813" s="877"/>
      <c r="AD813" s="907"/>
      <c r="AE813" s="907"/>
      <c r="AF813" s="908"/>
      <c r="AG813" s="908"/>
      <c r="AH813" s="221"/>
      <c r="AI813" s="213"/>
      <c r="AJ813" s="213"/>
      <c r="AK813" s="213"/>
      <c r="AL813" s="909"/>
      <c r="AM813" s="910"/>
      <c r="AN813" s="910"/>
      <c r="AO813" s="910"/>
      <c r="AP813" s="911"/>
      <c r="AQ813" s="903"/>
      <c r="AR813" s="912"/>
      <c r="AS813" s="913"/>
      <c r="AT813" s="914"/>
      <c r="AU813" s="910"/>
      <c r="AV813" s="915"/>
      <c r="AW813" s="911"/>
      <c r="AX813" s="911"/>
      <c r="AY813" s="916"/>
      <c r="AZ813" s="886"/>
      <c r="BA813" s="917"/>
      <c r="BB813" s="16"/>
      <c r="BC813" s="16"/>
      <c r="BD813" s="16"/>
      <c r="BE813" s="16"/>
      <c r="BF813" s="16"/>
      <c r="BG813" s="903"/>
      <c r="BH813" s="912"/>
      <c r="BI813" s="915"/>
      <c r="BJ813" s="16"/>
      <c r="BK813" s="16"/>
      <c r="BL813" s="16"/>
      <c r="BM813" s="16"/>
      <c r="BN813" s="915"/>
      <c r="BO813" s="16"/>
      <c r="BP813" s="918"/>
      <c r="BQ813" s="919"/>
      <c r="BR813" s="919"/>
      <c r="BS813" s="919"/>
      <c r="BT813" s="919"/>
      <c r="BU813" s="919"/>
      <c r="BV813" s="919"/>
      <c r="BW813" s="919"/>
      <c r="BX813" s="919"/>
      <c r="BY813" s="919"/>
      <c r="BZ813" s="919"/>
      <c r="CA813" s="919"/>
      <c r="CB813" s="919"/>
      <c r="CC813" s="919"/>
      <c r="CD813" s="919"/>
      <c r="CE813" s="920"/>
      <c r="CF813" s="921"/>
      <c r="CG813" s="922"/>
      <c r="CH813" s="923"/>
      <c r="CI813" s="924"/>
      <c r="CJ813" s="925"/>
      <c r="CK813" s="912"/>
      <c r="CL813" s="915"/>
      <c r="CM813" s="926"/>
      <c r="CN813" s="162"/>
      <c r="CO813" s="162"/>
      <c r="CP813" s="927"/>
      <c r="CQ813" s="928"/>
      <c r="CR813" s="162"/>
      <c r="CS813" s="162"/>
    </row>
    <row r="814" spans="1:97">
      <c r="A814" s="15"/>
      <c r="B814" s="902"/>
      <c r="C814" s="865"/>
      <c r="D814" s="903"/>
      <c r="E814" s="800"/>
      <c r="F814" s="868"/>
      <c r="G814" s="869"/>
      <c r="H814" s="903"/>
      <c r="I814" s="868"/>
      <c r="J814" s="868"/>
      <c r="K814" s="868"/>
      <c r="L814" s="868"/>
      <c r="M814" s="868"/>
      <c r="N814" s="868"/>
      <c r="O814" s="235"/>
      <c r="P814" s="213"/>
      <c r="Q814" s="903"/>
      <c r="R814" s="213"/>
      <c r="S814" s="235"/>
      <c r="T814" s="904"/>
      <c r="U814" s="213"/>
      <c r="V814" s="213"/>
      <c r="W814" s="213"/>
      <c r="X814" s="905"/>
      <c r="Y814" s="874"/>
      <c r="Z814" s="906"/>
      <c r="AA814" s="876"/>
      <c r="AB814" s="877"/>
      <c r="AC814" s="877"/>
      <c r="AD814" s="907"/>
      <c r="AE814" s="907"/>
      <c r="AF814" s="908"/>
      <c r="AG814" s="908"/>
      <c r="AH814" s="221"/>
      <c r="AI814" s="213"/>
      <c r="AJ814" s="213"/>
      <c r="AK814" s="213"/>
      <c r="AL814" s="909"/>
      <c r="AM814" s="910"/>
      <c r="AN814" s="910"/>
      <c r="AO814" s="910"/>
      <c r="AP814" s="911"/>
      <c r="AQ814" s="903"/>
      <c r="AR814" s="912"/>
      <c r="AS814" s="913"/>
      <c r="AT814" s="914"/>
      <c r="AU814" s="910"/>
      <c r="AV814" s="915"/>
      <c r="AW814" s="911"/>
      <c r="AX814" s="911"/>
      <c r="AY814" s="916"/>
      <c r="AZ814" s="886"/>
      <c r="BA814" s="917"/>
      <c r="BB814" s="16"/>
      <c r="BC814" s="16"/>
      <c r="BD814" s="16"/>
      <c r="BE814" s="16"/>
      <c r="BF814" s="16"/>
      <c r="BG814" s="903"/>
      <c r="BH814" s="912"/>
      <c r="BI814" s="915"/>
      <c r="BJ814" s="16"/>
      <c r="BK814" s="16"/>
      <c r="BL814" s="16"/>
      <c r="BM814" s="16"/>
      <c r="BN814" s="915"/>
      <c r="BO814" s="16"/>
      <c r="BP814" s="918"/>
      <c r="BQ814" s="919"/>
      <c r="BR814" s="919"/>
      <c r="BS814" s="919"/>
      <c r="BT814" s="919"/>
      <c r="BU814" s="919"/>
      <c r="BV814" s="919"/>
      <c r="BW814" s="919"/>
      <c r="BX814" s="919"/>
      <c r="BY814" s="919"/>
      <c r="BZ814" s="919"/>
      <c r="CA814" s="919"/>
      <c r="CB814" s="919"/>
      <c r="CC814" s="919"/>
      <c r="CD814" s="919"/>
      <c r="CE814" s="920"/>
      <c r="CF814" s="921"/>
      <c r="CG814" s="922"/>
      <c r="CH814" s="923"/>
      <c r="CI814" s="924"/>
      <c r="CJ814" s="925"/>
      <c r="CK814" s="912"/>
      <c r="CL814" s="915"/>
      <c r="CM814" s="926"/>
      <c r="CN814" s="162"/>
      <c r="CO814" s="162"/>
      <c r="CP814" s="927"/>
      <c r="CQ814" s="928"/>
      <c r="CR814" s="162"/>
      <c r="CS814" s="162"/>
    </row>
    <row r="815" spans="1:97">
      <c r="A815" s="15"/>
      <c r="B815" s="902"/>
      <c r="C815" s="865"/>
      <c r="D815" s="903"/>
      <c r="E815" s="800"/>
      <c r="F815" s="868"/>
      <c r="G815" s="869"/>
      <c r="H815" s="903"/>
      <c r="I815" s="868"/>
      <c r="J815" s="868"/>
      <c r="K815" s="868"/>
      <c r="L815" s="868"/>
      <c r="M815" s="868"/>
      <c r="N815" s="868"/>
      <c r="O815" s="235"/>
      <c r="P815" s="213"/>
      <c r="Q815" s="903"/>
      <c r="R815" s="213"/>
      <c r="S815" s="235"/>
      <c r="T815" s="904"/>
      <c r="U815" s="213"/>
      <c r="V815" s="213"/>
      <c r="W815" s="213"/>
      <c r="X815" s="905"/>
      <c r="Y815" s="874"/>
      <c r="Z815" s="906"/>
      <c r="AA815" s="876"/>
      <c r="AB815" s="877"/>
      <c r="AC815" s="877"/>
      <c r="AD815" s="907"/>
      <c r="AE815" s="907"/>
      <c r="AF815" s="908"/>
      <c r="AG815" s="908"/>
      <c r="AH815" s="221"/>
      <c r="AI815" s="213"/>
      <c r="AJ815" s="213"/>
      <c r="AK815" s="213"/>
      <c r="AL815" s="909"/>
      <c r="AM815" s="910"/>
      <c r="AN815" s="910"/>
      <c r="AO815" s="910"/>
      <c r="AP815" s="911"/>
      <c r="AQ815" s="903"/>
      <c r="AR815" s="912"/>
      <c r="AS815" s="913"/>
      <c r="AT815" s="914"/>
      <c r="AU815" s="910"/>
      <c r="AV815" s="915"/>
      <c r="AW815" s="911"/>
      <c r="AX815" s="911"/>
      <c r="AY815" s="916"/>
      <c r="AZ815" s="886"/>
      <c r="BA815" s="917"/>
      <c r="BB815" s="16"/>
      <c r="BC815" s="16"/>
      <c r="BD815" s="16"/>
      <c r="BE815" s="16"/>
      <c r="BF815" s="16"/>
      <c r="BG815" s="903"/>
      <c r="BH815" s="912"/>
      <c r="BI815" s="915"/>
      <c r="BJ815" s="16"/>
      <c r="BK815" s="16"/>
      <c r="BL815" s="16"/>
      <c r="BM815" s="16"/>
      <c r="BN815" s="915"/>
      <c r="BO815" s="16"/>
      <c r="BP815" s="918"/>
      <c r="BQ815" s="919"/>
      <c r="BR815" s="919"/>
      <c r="BS815" s="919"/>
      <c r="BT815" s="919"/>
      <c r="BU815" s="919"/>
      <c r="BV815" s="919"/>
      <c r="BW815" s="919"/>
      <c r="BX815" s="919"/>
      <c r="BY815" s="919"/>
      <c r="BZ815" s="919"/>
      <c r="CA815" s="919"/>
      <c r="CB815" s="919"/>
      <c r="CC815" s="919"/>
      <c r="CD815" s="919"/>
      <c r="CE815" s="920"/>
      <c r="CF815" s="921"/>
      <c r="CG815" s="922"/>
      <c r="CH815" s="923"/>
      <c r="CI815" s="924"/>
      <c r="CJ815" s="925"/>
      <c r="CK815" s="912"/>
      <c r="CL815" s="915"/>
      <c r="CM815" s="926"/>
      <c r="CN815" s="162"/>
      <c r="CO815" s="162"/>
      <c r="CP815" s="927"/>
      <c r="CQ815" s="928"/>
      <c r="CR815" s="162"/>
      <c r="CS815" s="162"/>
    </row>
    <row r="816" spans="1:97">
      <c r="A816" s="15"/>
      <c r="B816" s="902"/>
      <c r="C816" s="865"/>
      <c r="D816" s="903"/>
      <c r="E816" s="800"/>
      <c r="F816" s="868"/>
      <c r="G816" s="869"/>
      <c r="H816" s="903"/>
      <c r="I816" s="868"/>
      <c r="J816" s="868"/>
      <c r="K816" s="868"/>
      <c r="L816" s="868"/>
      <c r="M816" s="868"/>
      <c r="N816" s="868"/>
      <c r="O816" s="235"/>
      <c r="P816" s="213"/>
      <c r="Q816" s="903"/>
      <c r="R816" s="213"/>
      <c r="S816" s="235"/>
      <c r="T816" s="904"/>
      <c r="U816" s="213"/>
      <c r="V816" s="213"/>
      <c r="W816" s="213"/>
      <c r="X816" s="905"/>
      <c r="Y816" s="874"/>
      <c r="Z816" s="906"/>
      <c r="AA816" s="876"/>
      <c r="AB816" s="877"/>
      <c r="AC816" s="877"/>
      <c r="AD816" s="907"/>
      <c r="AE816" s="907"/>
      <c r="AF816" s="908"/>
      <c r="AG816" s="908"/>
      <c r="AH816" s="221"/>
      <c r="AI816" s="213"/>
      <c r="AJ816" s="213"/>
      <c r="AK816" s="213"/>
      <c r="AL816" s="909"/>
      <c r="AM816" s="910"/>
      <c r="AN816" s="910"/>
      <c r="AO816" s="910"/>
      <c r="AP816" s="911"/>
      <c r="AQ816" s="903"/>
      <c r="AR816" s="912"/>
      <c r="AS816" s="913"/>
      <c r="AT816" s="914"/>
      <c r="AU816" s="910"/>
      <c r="AV816" s="915"/>
      <c r="AW816" s="911"/>
      <c r="AX816" s="911"/>
      <c r="AY816" s="916"/>
      <c r="AZ816" s="886"/>
      <c r="BA816" s="917"/>
      <c r="BB816" s="16"/>
      <c r="BC816" s="16"/>
      <c r="BD816" s="16"/>
      <c r="BE816" s="16"/>
      <c r="BF816" s="16"/>
      <c r="BG816" s="903"/>
      <c r="BH816" s="912"/>
      <c r="BI816" s="915"/>
      <c r="BJ816" s="16"/>
      <c r="BK816" s="16"/>
      <c r="BL816" s="16"/>
      <c r="BM816" s="16"/>
      <c r="BN816" s="915"/>
      <c r="BO816" s="16"/>
      <c r="BP816" s="918"/>
      <c r="BQ816" s="919"/>
      <c r="BR816" s="919"/>
      <c r="BS816" s="919"/>
      <c r="BT816" s="919"/>
      <c r="BU816" s="919"/>
      <c r="BV816" s="919"/>
      <c r="BW816" s="919"/>
      <c r="BX816" s="919"/>
      <c r="BY816" s="919"/>
      <c r="BZ816" s="919"/>
      <c r="CA816" s="919"/>
      <c r="CB816" s="919"/>
      <c r="CC816" s="919"/>
      <c r="CD816" s="919"/>
      <c r="CE816" s="920"/>
      <c r="CF816" s="921"/>
      <c r="CG816" s="922"/>
      <c r="CH816" s="923"/>
      <c r="CI816" s="924"/>
      <c r="CJ816" s="925"/>
      <c r="CK816" s="912"/>
      <c r="CL816" s="915"/>
      <c r="CM816" s="926"/>
      <c r="CN816" s="162"/>
      <c r="CO816" s="162"/>
      <c r="CP816" s="927"/>
      <c r="CQ816" s="928"/>
      <c r="CR816" s="162"/>
      <c r="CS816" s="162"/>
    </row>
    <row r="817" spans="1:97">
      <c r="A817" s="15"/>
      <c r="B817" s="902"/>
      <c r="C817" s="865"/>
      <c r="D817" s="903"/>
      <c r="E817" s="800"/>
      <c r="F817" s="868"/>
      <c r="G817" s="869"/>
      <c r="H817" s="903"/>
      <c r="I817" s="868"/>
      <c r="J817" s="868"/>
      <c r="K817" s="868"/>
      <c r="L817" s="868"/>
      <c r="M817" s="868"/>
      <c r="N817" s="868"/>
      <c r="O817" s="235"/>
      <c r="P817" s="213"/>
      <c r="Q817" s="903"/>
      <c r="R817" s="213"/>
      <c r="S817" s="235"/>
      <c r="T817" s="904"/>
      <c r="U817" s="213"/>
      <c r="V817" s="213"/>
      <c r="W817" s="213"/>
      <c r="X817" s="905"/>
      <c r="Y817" s="874"/>
      <c r="Z817" s="906"/>
      <c r="AA817" s="876"/>
      <c r="AB817" s="877"/>
      <c r="AC817" s="877"/>
      <c r="AD817" s="907"/>
      <c r="AE817" s="907"/>
      <c r="AF817" s="908"/>
      <c r="AG817" s="908"/>
      <c r="AH817" s="221"/>
      <c r="AI817" s="213"/>
      <c r="AJ817" s="213"/>
      <c r="AK817" s="213"/>
      <c r="AL817" s="909"/>
      <c r="AM817" s="910"/>
      <c r="AN817" s="910"/>
      <c r="AO817" s="910"/>
      <c r="AP817" s="911"/>
      <c r="AQ817" s="903"/>
      <c r="AR817" s="912"/>
      <c r="AS817" s="913"/>
      <c r="AT817" s="914"/>
      <c r="AU817" s="910"/>
      <c r="AV817" s="915"/>
      <c r="AW817" s="911"/>
      <c r="AX817" s="911"/>
      <c r="AY817" s="916"/>
      <c r="AZ817" s="886"/>
      <c r="BA817" s="917"/>
      <c r="BB817" s="16"/>
      <c r="BC817" s="16"/>
      <c r="BD817" s="16"/>
      <c r="BE817" s="16"/>
      <c r="BF817" s="16"/>
      <c r="BG817" s="903"/>
      <c r="BH817" s="912"/>
      <c r="BI817" s="915"/>
      <c r="BJ817" s="16"/>
      <c r="BK817" s="16"/>
      <c r="BL817" s="16"/>
      <c r="BM817" s="16"/>
      <c r="BN817" s="915"/>
      <c r="BO817" s="16"/>
      <c r="BP817" s="918"/>
      <c r="BQ817" s="919"/>
      <c r="BR817" s="919"/>
      <c r="BS817" s="919"/>
      <c r="BT817" s="919"/>
      <c r="BU817" s="919"/>
      <c r="BV817" s="919"/>
      <c r="BW817" s="919"/>
      <c r="BX817" s="919"/>
      <c r="BY817" s="919"/>
      <c r="BZ817" s="919"/>
      <c r="CA817" s="919"/>
      <c r="CB817" s="919"/>
      <c r="CC817" s="919"/>
      <c r="CD817" s="919"/>
      <c r="CE817" s="920"/>
      <c r="CF817" s="921"/>
      <c r="CG817" s="922"/>
      <c r="CH817" s="923"/>
      <c r="CI817" s="924"/>
      <c r="CJ817" s="925"/>
      <c r="CK817" s="912"/>
      <c r="CL817" s="915"/>
      <c r="CM817" s="926"/>
      <c r="CN817" s="162"/>
      <c r="CO817" s="162"/>
      <c r="CP817" s="927"/>
      <c r="CQ817" s="928"/>
      <c r="CR817" s="162"/>
      <c r="CS817" s="162"/>
    </row>
    <row r="818" spans="1:97">
      <c r="A818" s="15"/>
      <c r="B818" s="902"/>
      <c r="C818" s="865"/>
      <c r="D818" s="903"/>
      <c r="E818" s="800"/>
      <c r="F818" s="868"/>
      <c r="G818" s="869"/>
      <c r="H818" s="903"/>
      <c r="I818" s="868"/>
      <c r="J818" s="868"/>
      <c r="K818" s="868"/>
      <c r="L818" s="868"/>
      <c r="M818" s="868"/>
      <c r="N818" s="868"/>
      <c r="O818" s="235"/>
      <c r="P818" s="213"/>
      <c r="Q818" s="903"/>
      <c r="R818" s="213"/>
      <c r="S818" s="235"/>
      <c r="T818" s="904"/>
      <c r="U818" s="213"/>
      <c r="V818" s="213"/>
      <c r="W818" s="213"/>
      <c r="X818" s="905"/>
      <c r="Y818" s="874"/>
      <c r="Z818" s="906"/>
      <c r="AA818" s="876"/>
      <c r="AB818" s="877"/>
      <c r="AC818" s="877"/>
      <c r="AD818" s="907"/>
      <c r="AE818" s="907"/>
      <c r="AF818" s="908"/>
      <c r="AG818" s="908"/>
      <c r="AH818" s="221"/>
      <c r="AI818" s="213"/>
      <c r="AJ818" s="213"/>
      <c r="AK818" s="213"/>
      <c r="AL818" s="909"/>
      <c r="AM818" s="910"/>
      <c r="AN818" s="910"/>
      <c r="AO818" s="910"/>
      <c r="AP818" s="911"/>
      <c r="AQ818" s="903"/>
      <c r="AR818" s="912"/>
      <c r="AS818" s="913"/>
      <c r="AT818" s="914"/>
      <c r="AU818" s="910"/>
      <c r="AV818" s="915"/>
      <c r="AW818" s="911"/>
      <c r="AX818" s="911"/>
      <c r="AY818" s="916"/>
      <c r="AZ818" s="886"/>
      <c r="BA818" s="917"/>
      <c r="BB818" s="16"/>
      <c r="BC818" s="16"/>
      <c r="BD818" s="16"/>
      <c r="BE818" s="16"/>
      <c r="BF818" s="16"/>
      <c r="BG818" s="903"/>
      <c r="BH818" s="912"/>
      <c r="BI818" s="915"/>
      <c r="BJ818" s="16"/>
      <c r="BK818" s="16"/>
      <c r="BL818" s="16"/>
      <c r="BM818" s="16"/>
      <c r="BN818" s="915"/>
      <c r="BO818" s="16"/>
      <c r="BP818" s="918"/>
      <c r="BQ818" s="919"/>
      <c r="BR818" s="919"/>
      <c r="BS818" s="919"/>
      <c r="BT818" s="919"/>
      <c r="BU818" s="919"/>
      <c r="BV818" s="919"/>
      <c r="BW818" s="919"/>
      <c r="BX818" s="919"/>
      <c r="BY818" s="919"/>
      <c r="BZ818" s="919"/>
      <c r="CA818" s="919"/>
      <c r="CB818" s="919"/>
      <c r="CC818" s="919"/>
      <c r="CD818" s="919"/>
      <c r="CE818" s="920"/>
      <c r="CF818" s="921"/>
      <c r="CG818" s="922"/>
      <c r="CH818" s="923"/>
      <c r="CI818" s="924"/>
      <c r="CJ818" s="925"/>
      <c r="CK818" s="912"/>
      <c r="CL818" s="915"/>
      <c r="CM818" s="926"/>
      <c r="CN818" s="162"/>
      <c r="CO818" s="162"/>
      <c r="CP818" s="927"/>
      <c r="CQ818" s="928"/>
      <c r="CR818" s="162"/>
      <c r="CS818" s="162"/>
    </row>
    <row r="819" spans="1:97">
      <c r="A819" s="15"/>
      <c r="B819" s="902"/>
      <c r="C819" s="865"/>
      <c r="D819" s="903"/>
      <c r="E819" s="800"/>
      <c r="F819" s="868"/>
      <c r="G819" s="869"/>
      <c r="H819" s="903"/>
      <c r="I819" s="868"/>
      <c r="J819" s="868"/>
      <c r="K819" s="868"/>
      <c r="L819" s="868"/>
      <c r="M819" s="868"/>
      <c r="N819" s="868"/>
      <c r="O819" s="235"/>
      <c r="P819" s="213"/>
      <c r="Q819" s="903"/>
      <c r="R819" s="213"/>
      <c r="S819" s="235"/>
      <c r="T819" s="904"/>
      <c r="U819" s="213"/>
      <c r="V819" s="213"/>
      <c r="W819" s="213"/>
      <c r="X819" s="905"/>
      <c r="Y819" s="874"/>
      <c r="Z819" s="906"/>
      <c r="AA819" s="876"/>
      <c r="AB819" s="877"/>
      <c r="AC819" s="877"/>
      <c r="AD819" s="907"/>
      <c r="AE819" s="907"/>
      <c r="AF819" s="908"/>
      <c r="AG819" s="908"/>
      <c r="AH819" s="221"/>
      <c r="AI819" s="213"/>
      <c r="AJ819" s="213"/>
      <c r="AK819" s="213"/>
      <c r="AL819" s="909"/>
      <c r="AM819" s="910"/>
      <c r="AN819" s="910"/>
      <c r="AO819" s="910"/>
      <c r="AP819" s="911"/>
      <c r="AQ819" s="903"/>
      <c r="AR819" s="912"/>
      <c r="AS819" s="913"/>
      <c r="AT819" s="914"/>
      <c r="AU819" s="910"/>
      <c r="AV819" s="915"/>
      <c r="AW819" s="911"/>
      <c r="AX819" s="911"/>
      <c r="AY819" s="916"/>
      <c r="AZ819" s="886"/>
      <c r="BA819" s="917"/>
      <c r="BB819" s="16"/>
      <c r="BC819" s="16"/>
      <c r="BD819" s="16"/>
      <c r="BE819" s="16"/>
      <c r="BF819" s="16"/>
      <c r="BG819" s="903"/>
      <c r="BH819" s="912"/>
      <c r="BI819" s="915"/>
      <c r="BJ819" s="16"/>
      <c r="BK819" s="16"/>
      <c r="BL819" s="16"/>
      <c r="BM819" s="16"/>
      <c r="BN819" s="915"/>
      <c r="BO819" s="16"/>
      <c r="BP819" s="918"/>
      <c r="BQ819" s="919"/>
      <c r="BR819" s="919"/>
      <c r="BS819" s="919"/>
      <c r="BT819" s="919"/>
      <c r="BU819" s="919"/>
      <c r="BV819" s="919"/>
      <c r="BW819" s="919"/>
      <c r="BX819" s="919"/>
      <c r="BY819" s="919"/>
      <c r="BZ819" s="919"/>
      <c r="CA819" s="919"/>
      <c r="CB819" s="919"/>
      <c r="CC819" s="919"/>
      <c r="CD819" s="919"/>
      <c r="CE819" s="920"/>
      <c r="CF819" s="921"/>
      <c r="CG819" s="922"/>
      <c r="CH819" s="923"/>
      <c r="CI819" s="924"/>
      <c r="CJ819" s="925"/>
      <c r="CK819" s="912"/>
      <c r="CL819" s="915"/>
      <c r="CM819" s="926"/>
      <c r="CN819" s="162"/>
      <c r="CO819" s="162"/>
      <c r="CP819" s="927"/>
      <c r="CQ819" s="928"/>
      <c r="CR819" s="162"/>
      <c r="CS819" s="162"/>
    </row>
    <row r="820" spans="1:97">
      <c r="A820" s="15"/>
      <c r="B820" s="902"/>
      <c r="C820" s="865"/>
      <c r="D820" s="903"/>
      <c r="E820" s="800"/>
      <c r="F820" s="868"/>
      <c r="G820" s="869"/>
      <c r="H820" s="903"/>
      <c r="I820" s="868"/>
      <c r="J820" s="868"/>
      <c r="K820" s="868"/>
      <c r="L820" s="868"/>
      <c r="M820" s="868"/>
      <c r="N820" s="868"/>
      <c r="O820" s="235"/>
      <c r="P820" s="213"/>
      <c r="Q820" s="903"/>
      <c r="R820" s="213"/>
      <c r="S820" s="235"/>
      <c r="T820" s="904"/>
      <c r="U820" s="213"/>
      <c r="V820" s="213"/>
      <c r="W820" s="213"/>
      <c r="X820" s="905"/>
      <c r="Y820" s="874"/>
      <c r="Z820" s="906"/>
      <c r="AA820" s="876"/>
      <c r="AB820" s="877"/>
      <c r="AC820" s="877"/>
      <c r="AD820" s="907"/>
      <c r="AE820" s="907"/>
      <c r="AF820" s="908"/>
      <c r="AG820" s="908"/>
      <c r="AH820" s="221"/>
      <c r="AI820" s="213"/>
      <c r="AJ820" s="213"/>
      <c r="AK820" s="213"/>
      <c r="AL820" s="909"/>
      <c r="AM820" s="910"/>
      <c r="AN820" s="910"/>
      <c r="AO820" s="910"/>
      <c r="AP820" s="911"/>
      <c r="AQ820" s="903"/>
      <c r="AR820" s="912"/>
      <c r="AS820" s="913"/>
      <c r="AT820" s="914"/>
      <c r="AU820" s="910"/>
      <c r="AV820" s="915"/>
      <c r="AW820" s="911"/>
      <c r="AX820" s="911"/>
      <c r="AY820" s="916"/>
      <c r="AZ820" s="886"/>
      <c r="BA820" s="917"/>
      <c r="BB820" s="16"/>
      <c r="BC820" s="16"/>
      <c r="BD820" s="16"/>
      <c r="BE820" s="16"/>
      <c r="BF820" s="16"/>
      <c r="BG820" s="903"/>
      <c r="BH820" s="912"/>
      <c r="BI820" s="915"/>
      <c r="BJ820" s="16"/>
      <c r="BK820" s="16"/>
      <c r="BL820" s="16"/>
      <c r="BM820" s="16"/>
      <c r="BN820" s="915"/>
      <c r="BO820" s="16"/>
      <c r="BP820" s="918"/>
      <c r="BQ820" s="919"/>
      <c r="BR820" s="919"/>
      <c r="BS820" s="919"/>
      <c r="BT820" s="919"/>
      <c r="BU820" s="919"/>
      <c r="BV820" s="919"/>
      <c r="BW820" s="919"/>
      <c r="BX820" s="919"/>
      <c r="BY820" s="919"/>
      <c r="BZ820" s="919"/>
      <c r="CA820" s="919"/>
      <c r="CB820" s="919"/>
      <c r="CC820" s="919"/>
      <c r="CD820" s="919"/>
      <c r="CE820" s="920"/>
      <c r="CF820" s="921"/>
      <c r="CG820" s="922"/>
      <c r="CH820" s="923"/>
      <c r="CI820" s="924"/>
      <c r="CJ820" s="925"/>
      <c r="CK820" s="912"/>
      <c r="CL820" s="915"/>
      <c r="CM820" s="926"/>
      <c r="CN820" s="162"/>
      <c r="CO820" s="162"/>
      <c r="CP820" s="927"/>
      <c r="CQ820" s="928"/>
      <c r="CR820" s="162"/>
      <c r="CS820" s="162"/>
    </row>
    <row r="821" spans="1:97">
      <c r="A821" s="15"/>
      <c r="B821" s="902"/>
      <c r="C821" s="865"/>
      <c r="D821" s="903"/>
      <c r="E821" s="800"/>
      <c r="F821" s="868"/>
      <c r="G821" s="869"/>
      <c r="H821" s="903"/>
      <c r="I821" s="868"/>
      <c r="J821" s="868"/>
      <c r="K821" s="868"/>
      <c r="L821" s="868"/>
      <c r="M821" s="868"/>
      <c r="N821" s="868"/>
      <c r="O821" s="235"/>
      <c r="P821" s="213"/>
      <c r="Q821" s="903"/>
      <c r="R821" s="213"/>
      <c r="S821" s="235"/>
      <c r="T821" s="904"/>
      <c r="U821" s="213"/>
      <c r="V821" s="213"/>
      <c r="W821" s="213"/>
      <c r="X821" s="905"/>
      <c r="Y821" s="874"/>
      <c r="Z821" s="906"/>
      <c r="AA821" s="876"/>
      <c r="AB821" s="877"/>
      <c r="AC821" s="877"/>
      <c r="AD821" s="907"/>
      <c r="AE821" s="907"/>
      <c r="AF821" s="908"/>
      <c r="AG821" s="908"/>
      <c r="AH821" s="221"/>
      <c r="AI821" s="213"/>
      <c r="AJ821" s="213"/>
      <c r="AK821" s="213"/>
      <c r="AL821" s="909"/>
      <c r="AM821" s="910"/>
      <c r="AN821" s="910"/>
      <c r="AO821" s="910"/>
      <c r="AP821" s="911"/>
      <c r="AQ821" s="903"/>
      <c r="AR821" s="912"/>
      <c r="AS821" s="913"/>
      <c r="AT821" s="914"/>
      <c r="AU821" s="910"/>
      <c r="AV821" s="915"/>
      <c r="AW821" s="911"/>
      <c r="AX821" s="911"/>
      <c r="AY821" s="916"/>
      <c r="AZ821" s="886"/>
      <c r="BA821" s="917"/>
      <c r="BB821" s="16"/>
      <c r="BC821" s="16"/>
      <c r="BD821" s="16"/>
      <c r="BE821" s="16"/>
      <c r="BF821" s="16"/>
      <c r="BG821" s="903"/>
      <c r="BH821" s="912"/>
      <c r="BI821" s="915"/>
      <c r="BJ821" s="16"/>
      <c r="BK821" s="16"/>
      <c r="BL821" s="16"/>
      <c r="BM821" s="16"/>
      <c r="BN821" s="915"/>
      <c r="BO821" s="16"/>
      <c r="BP821" s="918"/>
      <c r="BQ821" s="919"/>
      <c r="BR821" s="919"/>
      <c r="BS821" s="919"/>
      <c r="BT821" s="919"/>
      <c r="BU821" s="919"/>
      <c r="BV821" s="919"/>
      <c r="BW821" s="919"/>
      <c r="BX821" s="919"/>
      <c r="BY821" s="919"/>
      <c r="BZ821" s="919"/>
      <c r="CA821" s="919"/>
      <c r="CB821" s="919"/>
      <c r="CC821" s="919"/>
      <c r="CD821" s="919"/>
      <c r="CE821" s="920"/>
      <c r="CF821" s="921"/>
      <c r="CG821" s="922"/>
      <c r="CH821" s="923"/>
      <c r="CI821" s="924"/>
      <c r="CJ821" s="925"/>
      <c r="CK821" s="912"/>
      <c r="CL821" s="915"/>
      <c r="CM821" s="926"/>
      <c r="CN821" s="162"/>
      <c r="CO821" s="162"/>
      <c r="CP821" s="927"/>
      <c r="CQ821" s="928"/>
      <c r="CR821" s="162"/>
      <c r="CS821" s="162"/>
    </row>
    <row r="822" spans="1:97">
      <c r="A822" s="15"/>
      <c r="B822" s="902"/>
      <c r="C822" s="865"/>
      <c r="D822" s="903"/>
      <c r="E822" s="800"/>
      <c r="F822" s="868"/>
      <c r="G822" s="869"/>
      <c r="H822" s="903"/>
      <c r="I822" s="868"/>
      <c r="J822" s="868"/>
      <c r="K822" s="868"/>
      <c r="L822" s="868"/>
      <c r="M822" s="868"/>
      <c r="N822" s="868"/>
      <c r="O822" s="235"/>
      <c r="P822" s="213"/>
      <c r="Q822" s="903"/>
      <c r="R822" s="213"/>
      <c r="S822" s="235"/>
      <c r="T822" s="904"/>
      <c r="U822" s="213"/>
      <c r="V822" s="213"/>
      <c r="W822" s="213"/>
      <c r="X822" s="905"/>
      <c r="Y822" s="874"/>
      <c r="Z822" s="906"/>
      <c r="AA822" s="876"/>
      <c r="AB822" s="877"/>
      <c r="AC822" s="877"/>
      <c r="AD822" s="907"/>
      <c r="AE822" s="907"/>
      <c r="AF822" s="908"/>
      <c r="AG822" s="908"/>
      <c r="AH822" s="221"/>
      <c r="AI822" s="213"/>
      <c r="AJ822" s="213"/>
      <c r="AK822" s="213"/>
      <c r="AL822" s="909"/>
      <c r="AM822" s="910"/>
      <c r="AN822" s="910"/>
      <c r="AO822" s="910"/>
      <c r="AP822" s="911"/>
      <c r="AQ822" s="903"/>
      <c r="AR822" s="912"/>
      <c r="AS822" s="913"/>
      <c r="AT822" s="914"/>
      <c r="AU822" s="910"/>
      <c r="AV822" s="915"/>
      <c r="AW822" s="911"/>
      <c r="AX822" s="911"/>
      <c r="AY822" s="916"/>
      <c r="AZ822" s="886"/>
      <c r="BA822" s="917"/>
      <c r="BB822" s="16"/>
      <c r="BC822" s="16"/>
      <c r="BD822" s="16"/>
      <c r="BE822" s="16"/>
      <c r="BF822" s="16"/>
      <c r="BG822" s="903"/>
      <c r="BH822" s="912"/>
      <c r="BI822" s="915"/>
      <c r="BJ822" s="16"/>
      <c r="BK822" s="16"/>
      <c r="BL822" s="16"/>
      <c r="BM822" s="16"/>
      <c r="BN822" s="915"/>
      <c r="BO822" s="16"/>
      <c r="BP822" s="918"/>
      <c r="BQ822" s="919"/>
      <c r="BR822" s="919"/>
      <c r="BS822" s="919"/>
      <c r="BT822" s="919"/>
      <c r="BU822" s="919"/>
      <c r="BV822" s="919"/>
      <c r="BW822" s="919"/>
      <c r="BX822" s="919"/>
      <c r="BY822" s="919"/>
      <c r="BZ822" s="919"/>
      <c r="CA822" s="919"/>
      <c r="CB822" s="919"/>
      <c r="CC822" s="919"/>
      <c r="CD822" s="919"/>
      <c r="CE822" s="920"/>
      <c r="CF822" s="921"/>
      <c r="CG822" s="922"/>
      <c r="CH822" s="923"/>
      <c r="CI822" s="924"/>
      <c r="CJ822" s="925"/>
      <c r="CK822" s="912"/>
      <c r="CL822" s="915"/>
      <c r="CM822" s="926"/>
      <c r="CN822" s="162"/>
      <c r="CO822" s="162"/>
      <c r="CP822" s="927"/>
      <c r="CQ822" s="928"/>
      <c r="CR822" s="162"/>
      <c r="CS822" s="162"/>
    </row>
    <row r="823" spans="1:97">
      <c r="A823" s="15"/>
      <c r="B823" s="902"/>
      <c r="C823" s="865"/>
      <c r="D823" s="903"/>
      <c r="E823" s="800"/>
      <c r="F823" s="868"/>
      <c r="G823" s="869"/>
      <c r="H823" s="903"/>
      <c r="I823" s="868"/>
      <c r="J823" s="868"/>
      <c r="K823" s="868"/>
      <c r="L823" s="868"/>
      <c r="M823" s="868"/>
      <c r="N823" s="868"/>
      <c r="O823" s="235"/>
      <c r="P823" s="213"/>
      <c r="Q823" s="903"/>
      <c r="R823" s="213"/>
      <c r="S823" s="235"/>
      <c r="T823" s="904"/>
      <c r="U823" s="213"/>
      <c r="V823" s="213"/>
      <c r="W823" s="213"/>
      <c r="X823" s="905"/>
      <c r="Y823" s="874"/>
      <c r="Z823" s="906"/>
      <c r="AA823" s="876"/>
      <c r="AB823" s="877"/>
      <c r="AC823" s="877"/>
      <c r="AD823" s="907"/>
      <c r="AE823" s="907"/>
      <c r="AF823" s="908"/>
      <c r="AG823" s="908"/>
      <c r="AH823" s="221"/>
      <c r="AI823" s="213"/>
      <c r="AJ823" s="213"/>
      <c r="AK823" s="213"/>
      <c r="AL823" s="909"/>
      <c r="AM823" s="910"/>
      <c r="AN823" s="910"/>
      <c r="AO823" s="910"/>
      <c r="AP823" s="911"/>
      <c r="AQ823" s="903"/>
      <c r="AR823" s="912"/>
      <c r="AS823" s="913"/>
      <c r="AT823" s="914"/>
      <c r="AU823" s="910"/>
      <c r="AV823" s="915"/>
      <c r="AW823" s="911"/>
      <c r="AX823" s="911"/>
      <c r="AY823" s="916"/>
      <c r="AZ823" s="886"/>
      <c r="BA823" s="917"/>
      <c r="BB823" s="16"/>
      <c r="BC823" s="16"/>
      <c r="BD823" s="16"/>
      <c r="BE823" s="16"/>
      <c r="BF823" s="16"/>
      <c r="BG823" s="903"/>
      <c r="BH823" s="912"/>
      <c r="BI823" s="915"/>
      <c r="BJ823" s="16"/>
      <c r="BK823" s="16"/>
      <c r="BL823" s="16"/>
      <c r="BM823" s="16"/>
      <c r="BN823" s="915"/>
      <c r="BO823" s="16"/>
      <c r="BP823" s="918"/>
      <c r="BQ823" s="919"/>
      <c r="BR823" s="919"/>
      <c r="BS823" s="919"/>
      <c r="BT823" s="919"/>
      <c r="BU823" s="919"/>
      <c r="BV823" s="919"/>
      <c r="BW823" s="919"/>
      <c r="BX823" s="919"/>
      <c r="BY823" s="919"/>
      <c r="BZ823" s="919"/>
      <c r="CA823" s="919"/>
      <c r="CB823" s="919"/>
      <c r="CC823" s="919"/>
      <c r="CD823" s="919"/>
      <c r="CE823" s="920"/>
      <c r="CF823" s="921"/>
      <c r="CG823" s="922"/>
      <c r="CH823" s="923"/>
      <c r="CI823" s="924"/>
      <c r="CJ823" s="925"/>
      <c r="CK823" s="912"/>
      <c r="CL823" s="915"/>
      <c r="CM823" s="926"/>
      <c r="CN823" s="162"/>
      <c r="CO823" s="162"/>
      <c r="CP823" s="927"/>
      <c r="CQ823" s="928"/>
      <c r="CR823" s="162"/>
      <c r="CS823" s="162"/>
    </row>
    <row r="824" spans="1:97">
      <c r="A824" s="15"/>
      <c r="B824" s="902"/>
      <c r="C824" s="865"/>
      <c r="D824" s="903"/>
      <c r="E824" s="800"/>
      <c r="F824" s="868"/>
      <c r="G824" s="869"/>
      <c r="H824" s="903"/>
      <c r="I824" s="868"/>
      <c r="J824" s="868"/>
      <c r="K824" s="868"/>
      <c r="L824" s="868"/>
      <c r="M824" s="868"/>
      <c r="N824" s="868"/>
      <c r="O824" s="235"/>
      <c r="P824" s="213"/>
      <c r="Q824" s="903"/>
      <c r="R824" s="213"/>
      <c r="S824" s="235"/>
      <c r="T824" s="904"/>
      <c r="U824" s="213"/>
      <c r="V824" s="213"/>
      <c r="W824" s="213"/>
      <c r="X824" s="905"/>
      <c r="Y824" s="874"/>
      <c r="Z824" s="906"/>
      <c r="AA824" s="876"/>
      <c r="AB824" s="877"/>
      <c r="AC824" s="877"/>
      <c r="AD824" s="907"/>
      <c r="AE824" s="907"/>
      <c r="AF824" s="908"/>
      <c r="AG824" s="908"/>
      <c r="AH824" s="221"/>
      <c r="AI824" s="213"/>
      <c r="AJ824" s="213"/>
      <c r="AK824" s="213"/>
      <c r="AL824" s="909"/>
      <c r="AM824" s="910"/>
      <c r="AN824" s="910"/>
      <c r="AO824" s="910"/>
      <c r="AP824" s="911"/>
      <c r="AQ824" s="903"/>
      <c r="AR824" s="912"/>
      <c r="AS824" s="913"/>
      <c r="AT824" s="914"/>
      <c r="AU824" s="910"/>
      <c r="AV824" s="915"/>
      <c r="AW824" s="911"/>
      <c r="AX824" s="911"/>
      <c r="AY824" s="916"/>
      <c r="AZ824" s="886"/>
      <c r="BA824" s="917"/>
      <c r="BB824" s="16"/>
      <c r="BC824" s="16"/>
      <c r="BD824" s="16"/>
      <c r="BE824" s="16"/>
      <c r="BF824" s="16"/>
      <c r="BG824" s="903"/>
      <c r="BH824" s="912"/>
      <c r="BI824" s="915"/>
      <c r="BJ824" s="16"/>
      <c r="BK824" s="16"/>
      <c r="BL824" s="16"/>
      <c r="BM824" s="16"/>
      <c r="BN824" s="915"/>
      <c r="BO824" s="16"/>
      <c r="BP824" s="918"/>
      <c r="BQ824" s="919"/>
      <c r="BR824" s="919"/>
      <c r="BS824" s="919"/>
      <c r="BT824" s="919"/>
      <c r="BU824" s="919"/>
      <c r="BV824" s="919"/>
      <c r="BW824" s="919"/>
      <c r="BX824" s="919"/>
      <c r="BY824" s="919"/>
      <c r="BZ824" s="919"/>
      <c r="CA824" s="919"/>
      <c r="CB824" s="919"/>
      <c r="CC824" s="919"/>
      <c r="CD824" s="919"/>
      <c r="CE824" s="920"/>
      <c r="CF824" s="921"/>
      <c r="CG824" s="922"/>
      <c r="CH824" s="923"/>
      <c r="CI824" s="924"/>
      <c r="CJ824" s="925"/>
      <c r="CK824" s="912"/>
      <c r="CL824" s="915"/>
      <c r="CM824" s="926"/>
      <c r="CN824" s="162"/>
      <c r="CO824" s="162"/>
      <c r="CP824" s="927"/>
      <c r="CQ824" s="928"/>
      <c r="CR824" s="162"/>
      <c r="CS824" s="162"/>
    </row>
    <row r="825" spans="1:97">
      <c r="A825" s="15"/>
      <c r="B825" s="902"/>
      <c r="C825" s="865"/>
      <c r="D825" s="903"/>
      <c r="E825" s="800"/>
      <c r="F825" s="868"/>
      <c r="G825" s="869"/>
      <c r="H825" s="903"/>
      <c r="I825" s="868"/>
      <c r="J825" s="868"/>
      <c r="K825" s="868"/>
      <c r="L825" s="868"/>
      <c r="M825" s="868"/>
      <c r="N825" s="868"/>
      <c r="O825" s="235"/>
      <c r="P825" s="213"/>
      <c r="Q825" s="903"/>
      <c r="R825" s="213"/>
      <c r="S825" s="235"/>
      <c r="T825" s="904"/>
      <c r="U825" s="213"/>
      <c r="V825" s="213"/>
      <c r="W825" s="213"/>
      <c r="X825" s="905"/>
      <c r="Y825" s="874"/>
      <c r="Z825" s="906"/>
      <c r="AA825" s="876"/>
      <c r="AB825" s="877"/>
      <c r="AC825" s="877"/>
      <c r="AD825" s="907"/>
      <c r="AE825" s="907"/>
      <c r="AF825" s="908"/>
      <c r="AG825" s="908"/>
      <c r="AH825" s="221"/>
      <c r="AI825" s="213"/>
      <c r="AJ825" s="213"/>
      <c r="AK825" s="213"/>
      <c r="AL825" s="909"/>
      <c r="AM825" s="910"/>
      <c r="AN825" s="910"/>
      <c r="AO825" s="910"/>
      <c r="AP825" s="911"/>
      <c r="AQ825" s="903"/>
      <c r="AR825" s="912"/>
      <c r="AS825" s="913"/>
      <c r="AT825" s="914"/>
      <c r="AU825" s="910"/>
      <c r="AV825" s="915"/>
      <c r="AW825" s="911"/>
      <c r="AX825" s="911"/>
      <c r="AY825" s="916"/>
      <c r="AZ825" s="886"/>
      <c r="BA825" s="917"/>
      <c r="BB825" s="16"/>
      <c r="BC825" s="16"/>
      <c r="BD825" s="16"/>
      <c r="BE825" s="16"/>
      <c r="BF825" s="16"/>
      <c r="BG825" s="903"/>
      <c r="BH825" s="912"/>
      <c r="BI825" s="915"/>
      <c r="BJ825" s="16"/>
      <c r="BK825" s="16"/>
      <c r="BL825" s="16"/>
      <c r="BM825" s="16"/>
      <c r="BN825" s="915"/>
      <c r="BO825" s="16"/>
      <c r="BP825" s="918"/>
      <c r="BQ825" s="919"/>
      <c r="BR825" s="919"/>
      <c r="BS825" s="919"/>
      <c r="BT825" s="919"/>
      <c r="BU825" s="919"/>
      <c r="BV825" s="919"/>
      <c r="BW825" s="919"/>
      <c r="BX825" s="919"/>
      <c r="BY825" s="919"/>
      <c r="BZ825" s="919"/>
      <c r="CA825" s="919"/>
      <c r="CB825" s="919"/>
      <c r="CC825" s="919"/>
      <c r="CD825" s="919"/>
      <c r="CE825" s="920"/>
      <c r="CF825" s="921"/>
      <c r="CG825" s="922"/>
      <c r="CH825" s="923"/>
      <c r="CI825" s="924"/>
      <c r="CJ825" s="925"/>
      <c r="CK825" s="912"/>
      <c r="CL825" s="915"/>
      <c r="CM825" s="926"/>
      <c r="CN825" s="162"/>
      <c r="CO825" s="162"/>
      <c r="CP825" s="927"/>
      <c r="CQ825" s="928"/>
      <c r="CR825" s="162"/>
      <c r="CS825" s="162"/>
    </row>
    <row r="826" spans="1:97">
      <c r="A826" s="15"/>
      <c r="B826" s="902"/>
      <c r="C826" s="865"/>
      <c r="D826" s="903"/>
      <c r="E826" s="800"/>
      <c r="F826" s="868"/>
      <c r="G826" s="869"/>
      <c r="H826" s="903"/>
      <c r="I826" s="868"/>
      <c r="J826" s="868"/>
      <c r="K826" s="868"/>
      <c r="L826" s="868"/>
      <c r="M826" s="868"/>
      <c r="N826" s="868"/>
      <c r="O826" s="235"/>
      <c r="P826" s="213"/>
      <c r="Q826" s="903"/>
      <c r="R826" s="213"/>
      <c r="S826" s="235"/>
      <c r="T826" s="904"/>
      <c r="U826" s="213"/>
      <c r="V826" s="213"/>
      <c r="W826" s="213"/>
      <c r="X826" s="905"/>
      <c r="Y826" s="874"/>
      <c r="Z826" s="906"/>
      <c r="AA826" s="876"/>
      <c r="AB826" s="877"/>
      <c r="AC826" s="877"/>
      <c r="AD826" s="907"/>
      <c r="AE826" s="907"/>
      <c r="AF826" s="908"/>
      <c r="AG826" s="908"/>
      <c r="AH826" s="221"/>
      <c r="AI826" s="213"/>
      <c r="AJ826" s="213"/>
      <c r="AK826" s="213"/>
      <c r="AL826" s="909"/>
      <c r="AM826" s="910"/>
      <c r="AN826" s="910"/>
      <c r="AO826" s="910"/>
      <c r="AP826" s="911"/>
      <c r="AQ826" s="903"/>
      <c r="AR826" s="912"/>
      <c r="AS826" s="913"/>
      <c r="AT826" s="914"/>
      <c r="AU826" s="910"/>
      <c r="AV826" s="915"/>
      <c r="AW826" s="911"/>
      <c r="AX826" s="911"/>
      <c r="AY826" s="916"/>
      <c r="AZ826" s="886"/>
      <c r="BA826" s="917"/>
      <c r="BB826" s="16"/>
      <c r="BC826" s="16"/>
      <c r="BD826" s="16"/>
      <c r="BE826" s="16"/>
      <c r="BF826" s="16"/>
      <c r="BG826" s="903"/>
      <c r="BH826" s="912"/>
      <c r="BI826" s="915"/>
      <c r="BJ826" s="16"/>
      <c r="BK826" s="16"/>
      <c r="BL826" s="16"/>
      <c r="BM826" s="16"/>
      <c r="BN826" s="915"/>
      <c r="BO826" s="16"/>
      <c r="BP826" s="918"/>
      <c r="BQ826" s="919"/>
      <c r="BR826" s="919"/>
      <c r="BS826" s="919"/>
      <c r="BT826" s="919"/>
      <c r="BU826" s="919"/>
      <c r="BV826" s="919"/>
      <c r="BW826" s="919"/>
      <c r="BX826" s="919"/>
      <c r="BY826" s="919"/>
      <c r="BZ826" s="919"/>
      <c r="CA826" s="919"/>
      <c r="CB826" s="919"/>
      <c r="CC826" s="919"/>
      <c r="CD826" s="919"/>
      <c r="CE826" s="920"/>
      <c r="CF826" s="921"/>
      <c r="CG826" s="922"/>
      <c r="CH826" s="923"/>
      <c r="CI826" s="924"/>
      <c r="CJ826" s="925"/>
      <c r="CK826" s="912"/>
      <c r="CL826" s="915"/>
      <c r="CM826" s="926"/>
      <c r="CN826" s="162"/>
      <c r="CO826" s="162"/>
      <c r="CP826" s="927"/>
      <c r="CQ826" s="928"/>
      <c r="CR826" s="162"/>
      <c r="CS826" s="162"/>
    </row>
    <row r="827" spans="1:97">
      <c r="A827" s="15"/>
      <c r="B827" s="902"/>
      <c r="C827" s="865"/>
      <c r="D827" s="903"/>
      <c r="E827" s="800"/>
      <c r="F827" s="868"/>
      <c r="G827" s="869"/>
      <c r="H827" s="903"/>
      <c r="I827" s="868"/>
      <c r="J827" s="868"/>
      <c r="K827" s="868"/>
      <c r="L827" s="868"/>
      <c r="M827" s="868"/>
      <c r="N827" s="868"/>
      <c r="O827" s="235"/>
      <c r="P827" s="213"/>
      <c r="Q827" s="903"/>
      <c r="R827" s="213"/>
      <c r="S827" s="235"/>
      <c r="T827" s="904"/>
      <c r="U827" s="213"/>
      <c r="V827" s="213"/>
      <c r="W827" s="213"/>
      <c r="X827" s="905"/>
      <c r="Y827" s="874"/>
      <c r="Z827" s="906"/>
      <c r="AA827" s="876"/>
      <c r="AB827" s="877"/>
      <c r="AC827" s="877"/>
      <c r="AD827" s="907"/>
      <c r="AE827" s="907"/>
      <c r="AF827" s="908"/>
      <c r="AG827" s="908"/>
      <c r="AH827" s="221"/>
      <c r="AI827" s="213"/>
      <c r="AJ827" s="213"/>
      <c r="AK827" s="213"/>
      <c r="AL827" s="909"/>
      <c r="AM827" s="910"/>
      <c r="AN827" s="910"/>
      <c r="AO827" s="910"/>
      <c r="AP827" s="911"/>
      <c r="AQ827" s="903"/>
      <c r="AR827" s="912"/>
      <c r="AS827" s="913"/>
      <c r="AT827" s="914"/>
      <c r="AU827" s="910"/>
      <c r="AV827" s="915"/>
      <c r="AW827" s="911"/>
      <c r="AX827" s="911"/>
      <c r="AY827" s="916"/>
      <c r="AZ827" s="886"/>
      <c r="BA827" s="917"/>
      <c r="BB827" s="16"/>
      <c r="BC827" s="16"/>
      <c r="BD827" s="16"/>
      <c r="BE827" s="16"/>
      <c r="BF827" s="16"/>
      <c r="BG827" s="903"/>
      <c r="BH827" s="912"/>
      <c r="BI827" s="915"/>
      <c r="BJ827" s="16"/>
      <c r="BK827" s="16"/>
      <c r="BL827" s="16"/>
      <c r="BM827" s="16"/>
      <c r="BN827" s="915"/>
      <c r="BO827" s="16"/>
      <c r="BP827" s="918"/>
      <c r="BQ827" s="919"/>
      <c r="BR827" s="919"/>
      <c r="BS827" s="919"/>
      <c r="BT827" s="919"/>
      <c r="BU827" s="919"/>
      <c r="BV827" s="919"/>
      <c r="BW827" s="919"/>
      <c r="BX827" s="919"/>
      <c r="BY827" s="919"/>
      <c r="BZ827" s="919"/>
      <c r="CA827" s="919"/>
      <c r="CB827" s="919"/>
      <c r="CC827" s="919"/>
      <c r="CD827" s="919"/>
      <c r="CE827" s="920"/>
      <c r="CF827" s="921"/>
      <c r="CG827" s="922"/>
      <c r="CH827" s="923"/>
      <c r="CI827" s="924"/>
      <c r="CJ827" s="925"/>
      <c r="CK827" s="912"/>
      <c r="CL827" s="915"/>
      <c r="CM827" s="926"/>
      <c r="CN827" s="162"/>
      <c r="CO827" s="162"/>
      <c r="CP827" s="927"/>
      <c r="CQ827" s="928"/>
      <c r="CR827" s="162"/>
      <c r="CS827" s="162"/>
    </row>
    <row r="828" spans="1:97">
      <c r="A828" s="15"/>
      <c r="B828" s="902"/>
      <c r="C828" s="865"/>
      <c r="D828" s="903"/>
      <c r="E828" s="800"/>
      <c r="F828" s="868"/>
      <c r="G828" s="869"/>
      <c r="H828" s="903"/>
      <c r="I828" s="868"/>
      <c r="J828" s="868"/>
      <c r="K828" s="868"/>
      <c r="L828" s="868"/>
      <c r="M828" s="868"/>
      <c r="N828" s="868"/>
      <c r="O828" s="235"/>
      <c r="P828" s="213"/>
      <c r="Q828" s="903"/>
      <c r="R828" s="213"/>
      <c r="S828" s="235"/>
      <c r="T828" s="904"/>
      <c r="U828" s="213"/>
      <c r="V828" s="213"/>
      <c r="W828" s="213"/>
      <c r="X828" s="905"/>
      <c r="Y828" s="874"/>
      <c r="Z828" s="906"/>
      <c r="AA828" s="876"/>
      <c r="AB828" s="877"/>
      <c r="AC828" s="877"/>
      <c r="AD828" s="907"/>
      <c r="AE828" s="907"/>
      <c r="AF828" s="908"/>
      <c r="AG828" s="908"/>
      <c r="AH828" s="221"/>
      <c r="AI828" s="213"/>
      <c r="AJ828" s="213"/>
      <c r="AK828" s="213"/>
      <c r="AL828" s="909"/>
      <c r="AM828" s="910"/>
      <c r="AN828" s="910"/>
      <c r="AO828" s="910"/>
      <c r="AP828" s="911"/>
      <c r="AQ828" s="903"/>
      <c r="AR828" s="912"/>
      <c r="AS828" s="913"/>
      <c r="AT828" s="914"/>
      <c r="AU828" s="910"/>
      <c r="AV828" s="915"/>
      <c r="AW828" s="911"/>
      <c r="AX828" s="911"/>
      <c r="AY828" s="916"/>
      <c r="AZ828" s="886"/>
      <c r="BA828" s="917"/>
      <c r="BB828" s="16"/>
      <c r="BC828" s="16"/>
      <c r="BD828" s="16"/>
      <c r="BE828" s="16"/>
      <c r="BF828" s="16"/>
      <c r="BG828" s="903"/>
      <c r="BH828" s="912"/>
      <c r="BI828" s="915"/>
      <c r="BJ828" s="16"/>
      <c r="BK828" s="16"/>
      <c r="BL828" s="16"/>
      <c r="BM828" s="16"/>
      <c r="BN828" s="915"/>
      <c r="BO828" s="16"/>
      <c r="BP828" s="918"/>
      <c r="BQ828" s="919"/>
      <c r="BR828" s="919"/>
      <c r="BS828" s="919"/>
      <c r="BT828" s="919"/>
      <c r="BU828" s="919"/>
      <c r="BV828" s="919"/>
      <c r="BW828" s="919"/>
      <c r="BX828" s="919"/>
      <c r="BY828" s="919"/>
      <c r="BZ828" s="919"/>
      <c r="CA828" s="919"/>
      <c r="CB828" s="919"/>
      <c r="CC828" s="919"/>
      <c r="CD828" s="919"/>
      <c r="CE828" s="920"/>
      <c r="CF828" s="921"/>
      <c r="CG828" s="922"/>
      <c r="CH828" s="923"/>
      <c r="CI828" s="924"/>
      <c r="CJ828" s="925"/>
      <c r="CK828" s="912"/>
      <c r="CL828" s="915"/>
      <c r="CM828" s="926"/>
      <c r="CN828" s="162"/>
      <c r="CO828" s="162"/>
      <c r="CP828" s="927"/>
      <c r="CQ828" s="928"/>
      <c r="CR828" s="162"/>
      <c r="CS828" s="162"/>
    </row>
    <row r="829" spans="1:97">
      <c r="A829" s="15"/>
      <c r="B829" s="902"/>
      <c r="C829" s="865"/>
      <c r="D829" s="903"/>
      <c r="E829" s="800"/>
      <c r="F829" s="868"/>
      <c r="G829" s="869"/>
      <c r="H829" s="903"/>
      <c r="I829" s="868"/>
      <c r="J829" s="868"/>
      <c r="K829" s="868"/>
      <c r="L829" s="868"/>
      <c r="M829" s="868"/>
      <c r="N829" s="868"/>
      <c r="O829" s="235"/>
      <c r="P829" s="213"/>
      <c r="Q829" s="903"/>
      <c r="R829" s="213"/>
      <c r="S829" s="235"/>
      <c r="T829" s="904"/>
      <c r="U829" s="213"/>
      <c r="V829" s="213"/>
      <c r="W829" s="213"/>
      <c r="X829" s="905"/>
      <c r="Y829" s="874"/>
      <c r="Z829" s="906"/>
      <c r="AA829" s="876"/>
      <c r="AB829" s="877"/>
      <c r="AC829" s="877"/>
      <c r="AD829" s="907"/>
      <c r="AE829" s="907"/>
      <c r="AF829" s="908"/>
      <c r="AG829" s="908"/>
      <c r="AH829" s="221"/>
      <c r="AI829" s="213"/>
      <c r="AJ829" s="213"/>
      <c r="AK829" s="213"/>
      <c r="AL829" s="909"/>
      <c r="AM829" s="910"/>
      <c r="AN829" s="910"/>
      <c r="AO829" s="910"/>
      <c r="AP829" s="911"/>
      <c r="AQ829" s="903"/>
      <c r="AR829" s="912"/>
      <c r="AS829" s="913"/>
      <c r="AT829" s="914"/>
      <c r="AU829" s="910"/>
      <c r="AV829" s="915"/>
      <c r="AW829" s="911"/>
      <c r="AX829" s="911"/>
      <c r="AY829" s="916"/>
      <c r="AZ829" s="886"/>
      <c r="BA829" s="917"/>
      <c r="BB829" s="16"/>
      <c r="BC829" s="16"/>
      <c r="BD829" s="16"/>
      <c r="BE829" s="16"/>
      <c r="BF829" s="16"/>
      <c r="BG829" s="903"/>
      <c r="BH829" s="912"/>
      <c r="BI829" s="915"/>
      <c r="BJ829" s="16"/>
      <c r="BK829" s="16"/>
      <c r="BL829" s="16"/>
      <c r="BM829" s="16"/>
      <c r="BN829" s="915"/>
      <c r="BO829" s="16"/>
      <c r="BP829" s="918"/>
      <c r="BQ829" s="919"/>
      <c r="BR829" s="919"/>
      <c r="BS829" s="919"/>
      <c r="BT829" s="919"/>
      <c r="BU829" s="919"/>
      <c r="BV829" s="919"/>
      <c r="BW829" s="919"/>
      <c r="BX829" s="919"/>
      <c r="BY829" s="919"/>
      <c r="BZ829" s="919"/>
      <c r="CA829" s="919"/>
      <c r="CB829" s="919"/>
      <c r="CC829" s="919"/>
      <c r="CD829" s="919"/>
      <c r="CE829" s="920"/>
      <c r="CF829" s="921"/>
      <c r="CG829" s="922"/>
      <c r="CH829" s="923"/>
      <c r="CI829" s="924"/>
      <c r="CJ829" s="925"/>
      <c r="CK829" s="912"/>
      <c r="CL829" s="915"/>
      <c r="CM829" s="926"/>
      <c r="CN829" s="162"/>
      <c r="CO829" s="162"/>
      <c r="CP829" s="927"/>
      <c r="CQ829" s="928"/>
      <c r="CR829" s="162"/>
      <c r="CS829" s="162"/>
    </row>
    <row r="830" spans="1:97">
      <c r="A830" s="15"/>
      <c r="B830" s="902"/>
      <c r="C830" s="865"/>
      <c r="D830" s="903"/>
      <c r="E830" s="800"/>
      <c r="F830" s="868"/>
      <c r="G830" s="869"/>
      <c r="H830" s="903"/>
      <c r="I830" s="868"/>
      <c r="J830" s="868"/>
      <c r="K830" s="868"/>
      <c r="L830" s="868"/>
      <c r="M830" s="868"/>
      <c r="N830" s="868"/>
      <c r="O830" s="235"/>
      <c r="P830" s="213"/>
      <c r="Q830" s="903"/>
      <c r="R830" s="213"/>
      <c r="S830" s="235"/>
      <c r="T830" s="904"/>
      <c r="U830" s="213"/>
      <c r="V830" s="213"/>
      <c r="W830" s="213"/>
      <c r="X830" s="905"/>
      <c r="Y830" s="874"/>
      <c r="Z830" s="906"/>
      <c r="AA830" s="876"/>
      <c r="AB830" s="877"/>
      <c r="AC830" s="877"/>
      <c r="AD830" s="907"/>
      <c r="AE830" s="907"/>
      <c r="AF830" s="908"/>
      <c r="AG830" s="908"/>
      <c r="AH830" s="221"/>
      <c r="AI830" s="213"/>
      <c r="AJ830" s="213"/>
      <c r="AK830" s="213"/>
      <c r="AL830" s="909"/>
      <c r="AM830" s="910"/>
      <c r="AN830" s="910"/>
      <c r="AO830" s="910"/>
      <c r="AP830" s="911"/>
      <c r="AQ830" s="903"/>
      <c r="AR830" s="912"/>
      <c r="AS830" s="913"/>
      <c r="AT830" s="914"/>
      <c r="AU830" s="910"/>
      <c r="AV830" s="915"/>
      <c r="AW830" s="911"/>
      <c r="AX830" s="911"/>
      <c r="AY830" s="916"/>
      <c r="AZ830" s="886"/>
      <c r="BA830" s="917"/>
      <c r="BB830" s="16"/>
      <c r="BC830" s="16"/>
      <c r="BD830" s="16"/>
      <c r="BE830" s="16"/>
      <c r="BF830" s="16"/>
      <c r="BG830" s="903"/>
      <c r="BH830" s="912"/>
      <c r="BI830" s="915"/>
      <c r="BJ830" s="16"/>
      <c r="BK830" s="16"/>
      <c r="BL830" s="16"/>
      <c r="BM830" s="16"/>
      <c r="BN830" s="915"/>
      <c r="BO830" s="16"/>
      <c r="BP830" s="918"/>
      <c r="BQ830" s="919"/>
      <c r="BR830" s="919"/>
      <c r="BS830" s="919"/>
      <c r="BT830" s="919"/>
      <c r="BU830" s="919"/>
      <c r="BV830" s="919"/>
      <c r="BW830" s="919"/>
      <c r="BX830" s="919"/>
      <c r="BY830" s="919"/>
      <c r="BZ830" s="919"/>
      <c r="CA830" s="919"/>
      <c r="CB830" s="919"/>
      <c r="CC830" s="919"/>
      <c r="CD830" s="919"/>
      <c r="CE830" s="920"/>
      <c r="CF830" s="921"/>
      <c r="CG830" s="922"/>
      <c r="CH830" s="923"/>
      <c r="CI830" s="924"/>
      <c r="CJ830" s="925"/>
      <c r="CK830" s="912"/>
      <c r="CL830" s="915"/>
      <c r="CM830" s="926"/>
      <c r="CN830" s="162"/>
      <c r="CO830" s="162"/>
      <c r="CP830" s="927"/>
      <c r="CQ830" s="928"/>
      <c r="CR830" s="162"/>
      <c r="CS830" s="162"/>
    </row>
    <row r="831" spans="1:97">
      <c r="A831" s="15"/>
      <c r="B831" s="902"/>
      <c r="C831" s="865"/>
      <c r="D831" s="903"/>
      <c r="E831" s="800"/>
      <c r="F831" s="868"/>
      <c r="G831" s="869"/>
      <c r="H831" s="903"/>
      <c r="I831" s="868"/>
      <c r="J831" s="868"/>
      <c r="K831" s="868"/>
      <c r="L831" s="868"/>
      <c r="M831" s="868"/>
      <c r="N831" s="868"/>
      <c r="O831" s="235"/>
      <c r="P831" s="213"/>
      <c r="Q831" s="903"/>
      <c r="R831" s="213"/>
      <c r="S831" s="235"/>
      <c r="T831" s="904"/>
      <c r="U831" s="213"/>
      <c r="V831" s="213"/>
      <c r="W831" s="213"/>
      <c r="X831" s="905"/>
      <c r="Y831" s="874"/>
      <c r="Z831" s="906"/>
      <c r="AA831" s="876"/>
      <c r="AB831" s="877"/>
      <c r="AC831" s="877"/>
      <c r="AD831" s="907"/>
      <c r="AE831" s="907"/>
      <c r="AF831" s="908"/>
      <c r="AG831" s="908"/>
      <c r="AH831" s="221"/>
      <c r="AI831" s="213"/>
      <c r="AJ831" s="213"/>
      <c r="AK831" s="213"/>
      <c r="AL831" s="909"/>
      <c r="AM831" s="910"/>
      <c r="AN831" s="910"/>
      <c r="AO831" s="910"/>
      <c r="AP831" s="911"/>
      <c r="AQ831" s="903"/>
      <c r="AR831" s="912"/>
      <c r="AS831" s="913"/>
      <c r="AT831" s="914"/>
      <c r="AU831" s="910"/>
      <c r="AV831" s="915"/>
      <c r="AW831" s="911"/>
      <c r="AX831" s="911"/>
      <c r="AY831" s="916"/>
      <c r="AZ831" s="886"/>
      <c r="BA831" s="917"/>
      <c r="BB831" s="16"/>
      <c r="BC831" s="16"/>
      <c r="BD831" s="16"/>
      <c r="BE831" s="16"/>
      <c r="BF831" s="16"/>
      <c r="BG831" s="903"/>
      <c r="BH831" s="912"/>
      <c r="BI831" s="915"/>
      <c r="BJ831" s="16"/>
      <c r="BK831" s="16"/>
      <c r="BL831" s="16"/>
      <c r="BM831" s="16"/>
      <c r="BN831" s="915"/>
      <c r="BO831" s="16"/>
      <c r="BP831" s="918"/>
      <c r="BQ831" s="919"/>
      <c r="BR831" s="919"/>
      <c r="BS831" s="919"/>
      <c r="BT831" s="919"/>
      <c r="BU831" s="919"/>
      <c r="BV831" s="919"/>
      <c r="BW831" s="919"/>
      <c r="BX831" s="919"/>
      <c r="BY831" s="919"/>
      <c r="BZ831" s="919"/>
      <c r="CA831" s="919"/>
      <c r="CB831" s="919"/>
      <c r="CC831" s="919"/>
      <c r="CD831" s="919"/>
      <c r="CE831" s="920"/>
      <c r="CF831" s="921"/>
      <c r="CG831" s="922"/>
      <c r="CH831" s="923"/>
      <c r="CI831" s="924"/>
      <c r="CJ831" s="925"/>
      <c r="CK831" s="912"/>
      <c r="CL831" s="915"/>
      <c r="CM831" s="926"/>
      <c r="CN831" s="162"/>
      <c r="CO831" s="162"/>
      <c r="CP831" s="927"/>
      <c r="CQ831" s="928"/>
      <c r="CR831" s="162"/>
      <c r="CS831" s="162"/>
    </row>
    <row r="832" spans="1:97">
      <c r="A832" s="15"/>
      <c r="B832" s="902"/>
      <c r="C832" s="865"/>
      <c r="D832" s="903"/>
      <c r="E832" s="800"/>
      <c r="F832" s="868"/>
      <c r="G832" s="869"/>
      <c r="H832" s="903"/>
      <c r="I832" s="868"/>
      <c r="J832" s="868"/>
      <c r="K832" s="868"/>
      <c r="L832" s="868"/>
      <c r="M832" s="868"/>
      <c r="N832" s="868"/>
      <c r="O832" s="235"/>
      <c r="P832" s="213"/>
      <c r="Q832" s="903"/>
      <c r="R832" s="213"/>
      <c r="S832" s="235"/>
      <c r="T832" s="904"/>
      <c r="U832" s="213"/>
      <c r="V832" s="213"/>
      <c r="W832" s="213"/>
      <c r="X832" s="905"/>
      <c r="Y832" s="874"/>
      <c r="Z832" s="906"/>
      <c r="AA832" s="876"/>
      <c r="AB832" s="877"/>
      <c r="AC832" s="877"/>
      <c r="AD832" s="907"/>
      <c r="AE832" s="907"/>
      <c r="AF832" s="908"/>
      <c r="AG832" s="908"/>
      <c r="AH832" s="221"/>
      <c r="AI832" s="213"/>
      <c r="AJ832" s="213"/>
      <c r="AK832" s="213"/>
      <c r="AL832" s="909"/>
      <c r="AM832" s="910"/>
      <c r="AN832" s="910"/>
      <c r="AO832" s="910"/>
      <c r="AP832" s="911"/>
      <c r="AQ832" s="903"/>
      <c r="AR832" s="912"/>
      <c r="AS832" s="913"/>
      <c r="AT832" s="914"/>
      <c r="AU832" s="910"/>
      <c r="AV832" s="915"/>
      <c r="AW832" s="911"/>
      <c r="AX832" s="911"/>
      <c r="AY832" s="916"/>
      <c r="AZ832" s="886"/>
      <c r="BA832" s="917"/>
      <c r="BB832" s="16"/>
      <c r="BC832" s="16"/>
      <c r="BD832" s="16"/>
      <c r="BE832" s="16"/>
      <c r="BF832" s="16"/>
      <c r="BG832" s="903"/>
      <c r="BH832" s="912"/>
      <c r="BI832" s="915"/>
      <c r="BJ832" s="16"/>
      <c r="BK832" s="16"/>
      <c r="BL832" s="16"/>
      <c r="BM832" s="16"/>
      <c r="BN832" s="915"/>
      <c r="BO832" s="16"/>
      <c r="BP832" s="918"/>
      <c r="BQ832" s="919"/>
      <c r="BR832" s="919"/>
      <c r="BS832" s="919"/>
      <c r="BT832" s="919"/>
      <c r="BU832" s="919"/>
      <c r="BV832" s="919"/>
      <c r="BW832" s="919"/>
      <c r="BX832" s="919"/>
      <c r="BY832" s="919"/>
      <c r="BZ832" s="919"/>
      <c r="CA832" s="919"/>
      <c r="CB832" s="919"/>
      <c r="CC832" s="919"/>
      <c r="CD832" s="919"/>
      <c r="CE832" s="920"/>
      <c r="CF832" s="921"/>
      <c r="CG832" s="922"/>
      <c r="CH832" s="923"/>
      <c r="CI832" s="924"/>
      <c r="CJ832" s="925"/>
      <c r="CK832" s="912"/>
      <c r="CL832" s="915"/>
      <c r="CM832" s="926"/>
      <c r="CN832" s="162"/>
      <c r="CO832" s="162"/>
      <c r="CP832" s="927"/>
      <c r="CQ832" s="928"/>
      <c r="CR832" s="162"/>
      <c r="CS832" s="162"/>
    </row>
    <row r="833" spans="1:97">
      <c r="A833" s="15"/>
      <c r="B833" s="902"/>
      <c r="C833" s="865"/>
      <c r="D833" s="903"/>
      <c r="E833" s="800"/>
      <c r="F833" s="868"/>
      <c r="G833" s="869"/>
      <c r="H833" s="903"/>
      <c r="I833" s="868"/>
      <c r="J833" s="868"/>
      <c r="K833" s="868"/>
      <c r="L833" s="868"/>
      <c r="M833" s="868"/>
      <c r="N833" s="868"/>
      <c r="O833" s="235"/>
      <c r="P833" s="213"/>
      <c r="Q833" s="903"/>
      <c r="R833" s="213"/>
      <c r="S833" s="235"/>
      <c r="T833" s="904"/>
      <c r="U833" s="213"/>
      <c r="V833" s="213"/>
      <c r="W833" s="213"/>
      <c r="X833" s="905"/>
      <c r="Y833" s="874"/>
      <c r="Z833" s="906"/>
      <c r="AA833" s="876"/>
      <c r="AB833" s="877"/>
      <c r="AC833" s="877"/>
      <c r="AD833" s="907"/>
      <c r="AE833" s="907"/>
      <c r="AF833" s="908"/>
      <c r="AG833" s="908"/>
      <c r="AH833" s="221"/>
      <c r="AI833" s="213"/>
      <c r="AJ833" s="213"/>
      <c r="AK833" s="213"/>
      <c r="AL833" s="909"/>
      <c r="AM833" s="910"/>
      <c r="AN833" s="910"/>
      <c r="AO833" s="910"/>
      <c r="AP833" s="911"/>
      <c r="AQ833" s="903"/>
      <c r="AR833" s="912"/>
      <c r="AS833" s="913"/>
      <c r="AT833" s="914"/>
      <c r="AU833" s="910"/>
      <c r="AV833" s="915"/>
      <c r="AW833" s="911"/>
      <c r="AX833" s="911"/>
      <c r="AY833" s="916"/>
      <c r="AZ833" s="886"/>
      <c r="BA833" s="917"/>
      <c r="BB833" s="16"/>
      <c r="BC833" s="16"/>
      <c r="BD833" s="16"/>
      <c r="BE833" s="16"/>
      <c r="BF833" s="16"/>
      <c r="BG833" s="903"/>
      <c r="BH833" s="912"/>
      <c r="BI833" s="915"/>
      <c r="BJ833" s="16"/>
      <c r="BK833" s="16"/>
      <c r="BL833" s="16"/>
      <c r="BM833" s="16"/>
      <c r="BN833" s="915"/>
      <c r="BO833" s="16"/>
      <c r="BP833" s="918"/>
      <c r="BQ833" s="919"/>
      <c r="BR833" s="919"/>
      <c r="BS833" s="919"/>
      <c r="BT833" s="919"/>
      <c r="BU833" s="919"/>
      <c r="BV833" s="919"/>
      <c r="BW833" s="919"/>
      <c r="BX833" s="919"/>
      <c r="BY833" s="919"/>
      <c r="BZ833" s="919"/>
      <c r="CA833" s="919"/>
      <c r="CB833" s="919"/>
      <c r="CC833" s="919"/>
      <c r="CD833" s="919"/>
      <c r="CE833" s="920"/>
      <c r="CF833" s="921"/>
      <c r="CG833" s="922"/>
      <c r="CH833" s="923"/>
      <c r="CI833" s="924"/>
      <c r="CJ833" s="925"/>
      <c r="CK833" s="912"/>
      <c r="CL833" s="915"/>
      <c r="CM833" s="926"/>
      <c r="CN833" s="162"/>
      <c r="CO833" s="162"/>
      <c r="CP833" s="927"/>
      <c r="CQ833" s="928"/>
      <c r="CR833" s="162"/>
      <c r="CS833" s="162"/>
    </row>
    <row r="834" spans="1:97">
      <c r="A834" s="15"/>
      <c r="B834" s="902"/>
      <c r="C834" s="865"/>
      <c r="D834" s="903"/>
      <c r="E834" s="800"/>
      <c r="F834" s="868"/>
      <c r="G834" s="869"/>
      <c r="H834" s="903"/>
      <c r="I834" s="868"/>
      <c r="J834" s="868"/>
      <c r="K834" s="868"/>
      <c r="L834" s="868"/>
      <c r="M834" s="868"/>
      <c r="N834" s="868"/>
      <c r="O834" s="235"/>
      <c r="P834" s="213"/>
      <c r="Q834" s="903"/>
      <c r="R834" s="213"/>
      <c r="S834" s="235"/>
      <c r="T834" s="904"/>
      <c r="U834" s="213"/>
      <c r="V834" s="213"/>
      <c r="W834" s="213"/>
      <c r="X834" s="905"/>
      <c r="Y834" s="874"/>
      <c r="Z834" s="906"/>
      <c r="AA834" s="876"/>
      <c r="AB834" s="877"/>
      <c r="AC834" s="877"/>
      <c r="AD834" s="907"/>
      <c r="AE834" s="907"/>
      <c r="AF834" s="908"/>
      <c r="AG834" s="908"/>
      <c r="AH834" s="221"/>
      <c r="AI834" s="213"/>
      <c r="AJ834" s="213"/>
      <c r="AK834" s="213"/>
      <c r="AL834" s="909"/>
      <c r="AM834" s="910"/>
      <c r="AN834" s="910"/>
      <c r="AO834" s="910"/>
      <c r="AP834" s="911"/>
      <c r="AQ834" s="903"/>
      <c r="AR834" s="912"/>
      <c r="AS834" s="913"/>
      <c r="AT834" s="914"/>
      <c r="AU834" s="910"/>
      <c r="AV834" s="915"/>
      <c r="AW834" s="911"/>
      <c r="AX834" s="911"/>
      <c r="AY834" s="916"/>
      <c r="AZ834" s="886"/>
      <c r="BA834" s="917"/>
      <c r="BB834" s="16"/>
      <c r="BC834" s="16"/>
      <c r="BD834" s="16"/>
      <c r="BE834" s="16"/>
      <c r="BF834" s="16"/>
      <c r="BG834" s="903"/>
      <c r="BH834" s="912"/>
      <c r="BI834" s="915"/>
      <c r="BJ834" s="16"/>
      <c r="BK834" s="16"/>
      <c r="BL834" s="16"/>
      <c r="BM834" s="16"/>
      <c r="BN834" s="915"/>
      <c r="BO834" s="16"/>
      <c r="BP834" s="918"/>
      <c r="BQ834" s="919"/>
      <c r="BR834" s="919"/>
      <c r="BS834" s="919"/>
      <c r="BT834" s="919"/>
      <c r="BU834" s="919"/>
      <c r="BV834" s="919"/>
      <c r="BW834" s="919"/>
      <c r="BX834" s="919"/>
      <c r="BY834" s="919"/>
      <c r="BZ834" s="919"/>
      <c r="CA834" s="919"/>
      <c r="CB834" s="919"/>
      <c r="CC834" s="919"/>
      <c r="CD834" s="919"/>
      <c r="CE834" s="920"/>
      <c r="CF834" s="921"/>
      <c r="CG834" s="922"/>
      <c r="CH834" s="923"/>
      <c r="CI834" s="924"/>
      <c r="CJ834" s="925"/>
      <c r="CK834" s="912"/>
      <c r="CL834" s="915"/>
      <c r="CM834" s="926"/>
      <c r="CN834" s="162"/>
      <c r="CO834" s="162"/>
      <c r="CP834" s="927"/>
      <c r="CQ834" s="928"/>
      <c r="CR834" s="162"/>
      <c r="CS834" s="162"/>
    </row>
    <row r="835" spans="1:97">
      <c r="A835" s="15"/>
      <c r="B835" s="902"/>
      <c r="C835" s="865"/>
      <c r="D835" s="903"/>
      <c r="E835" s="800"/>
      <c r="F835" s="868"/>
      <c r="G835" s="869"/>
      <c r="H835" s="903"/>
      <c r="I835" s="868"/>
      <c r="J835" s="868"/>
      <c r="K835" s="868"/>
      <c r="L835" s="868"/>
      <c r="M835" s="868"/>
      <c r="N835" s="868"/>
      <c r="O835" s="235"/>
      <c r="P835" s="213"/>
      <c r="Q835" s="903"/>
      <c r="R835" s="213"/>
      <c r="S835" s="235"/>
      <c r="T835" s="904"/>
      <c r="U835" s="213"/>
      <c r="V835" s="213"/>
      <c r="W835" s="213"/>
      <c r="X835" s="905"/>
      <c r="Y835" s="874"/>
      <c r="Z835" s="906"/>
      <c r="AA835" s="876"/>
      <c r="AB835" s="877"/>
      <c r="AC835" s="877"/>
      <c r="AD835" s="907"/>
      <c r="AE835" s="907"/>
      <c r="AF835" s="908"/>
      <c r="AG835" s="908"/>
      <c r="AH835" s="221"/>
      <c r="AI835" s="213"/>
      <c r="AJ835" s="213"/>
      <c r="AK835" s="213"/>
      <c r="AL835" s="909"/>
      <c r="AM835" s="910"/>
      <c r="AN835" s="910"/>
      <c r="AO835" s="910"/>
      <c r="AP835" s="911"/>
      <c r="AQ835" s="903"/>
      <c r="AR835" s="912"/>
      <c r="AS835" s="913"/>
      <c r="AT835" s="914"/>
      <c r="AU835" s="910"/>
      <c r="AV835" s="915"/>
      <c r="AW835" s="911"/>
      <c r="AX835" s="911"/>
      <c r="AY835" s="916"/>
      <c r="AZ835" s="886"/>
      <c r="BA835" s="917"/>
      <c r="BB835" s="16"/>
      <c r="BC835" s="16"/>
      <c r="BD835" s="16"/>
      <c r="BE835" s="16"/>
      <c r="BF835" s="16"/>
      <c r="BG835" s="903"/>
      <c r="BH835" s="912"/>
      <c r="BI835" s="915"/>
      <c r="BJ835" s="16"/>
      <c r="BK835" s="16"/>
      <c r="BL835" s="16"/>
      <c r="BM835" s="16"/>
      <c r="BN835" s="915"/>
      <c r="BO835" s="16"/>
      <c r="BP835" s="918"/>
      <c r="BQ835" s="919"/>
      <c r="BR835" s="919"/>
      <c r="BS835" s="919"/>
      <c r="BT835" s="919"/>
      <c r="BU835" s="919"/>
      <c r="BV835" s="919"/>
      <c r="BW835" s="919"/>
      <c r="BX835" s="919"/>
      <c r="BY835" s="919"/>
      <c r="BZ835" s="919"/>
      <c r="CA835" s="919"/>
      <c r="CB835" s="919"/>
      <c r="CC835" s="919"/>
      <c r="CD835" s="919"/>
      <c r="CE835" s="920"/>
      <c r="CF835" s="921"/>
      <c r="CG835" s="922"/>
      <c r="CH835" s="923"/>
      <c r="CI835" s="924"/>
      <c r="CJ835" s="925"/>
      <c r="CK835" s="912"/>
      <c r="CL835" s="915"/>
      <c r="CM835" s="926"/>
      <c r="CN835" s="162"/>
      <c r="CO835" s="162"/>
      <c r="CP835" s="927"/>
      <c r="CQ835" s="928"/>
      <c r="CR835" s="162"/>
      <c r="CS835" s="162"/>
    </row>
    <row r="836" spans="1:97">
      <c r="A836" s="15"/>
      <c r="B836" s="902"/>
      <c r="C836" s="865"/>
      <c r="D836" s="903"/>
      <c r="E836" s="800"/>
      <c r="F836" s="868"/>
      <c r="G836" s="869"/>
      <c r="H836" s="903"/>
      <c r="I836" s="868"/>
      <c r="J836" s="868"/>
      <c r="K836" s="868"/>
      <c r="L836" s="868"/>
      <c r="M836" s="868"/>
      <c r="N836" s="868"/>
      <c r="O836" s="235"/>
      <c r="P836" s="213"/>
      <c r="Q836" s="903"/>
      <c r="R836" s="213"/>
      <c r="S836" s="235"/>
      <c r="T836" s="904"/>
      <c r="U836" s="213"/>
      <c r="V836" s="213"/>
      <c r="W836" s="213"/>
      <c r="X836" s="905"/>
      <c r="Y836" s="874"/>
      <c r="Z836" s="906"/>
      <c r="AA836" s="876"/>
      <c r="AB836" s="877"/>
      <c r="AC836" s="877"/>
      <c r="AD836" s="907"/>
      <c r="AE836" s="907"/>
      <c r="AF836" s="908"/>
      <c r="AG836" s="908"/>
      <c r="AH836" s="221"/>
      <c r="AI836" s="213"/>
      <c r="AJ836" s="213"/>
      <c r="AK836" s="213"/>
      <c r="AL836" s="909"/>
      <c r="AM836" s="910"/>
      <c r="AN836" s="910"/>
      <c r="AO836" s="910"/>
      <c r="AP836" s="911"/>
      <c r="AQ836" s="903"/>
      <c r="AR836" s="912"/>
      <c r="AS836" s="913"/>
      <c r="AT836" s="914"/>
      <c r="AU836" s="910"/>
      <c r="AV836" s="915"/>
      <c r="AW836" s="911"/>
      <c r="AX836" s="911"/>
      <c r="AY836" s="916"/>
      <c r="AZ836" s="886"/>
      <c r="BA836" s="917"/>
      <c r="BB836" s="16"/>
      <c r="BC836" s="16"/>
      <c r="BD836" s="16"/>
      <c r="BE836" s="16"/>
      <c r="BF836" s="16"/>
      <c r="BG836" s="903"/>
      <c r="BH836" s="912"/>
      <c r="BI836" s="915"/>
      <c r="BJ836" s="16"/>
      <c r="BK836" s="16"/>
      <c r="BL836" s="16"/>
      <c r="BM836" s="16"/>
      <c r="BN836" s="915"/>
      <c r="BO836" s="16"/>
      <c r="BP836" s="918"/>
      <c r="BQ836" s="919"/>
      <c r="BR836" s="919"/>
      <c r="BS836" s="919"/>
      <c r="BT836" s="919"/>
      <c r="BU836" s="919"/>
      <c r="BV836" s="919"/>
      <c r="BW836" s="919"/>
      <c r="BX836" s="919"/>
      <c r="BY836" s="919"/>
      <c r="BZ836" s="919"/>
      <c r="CA836" s="919"/>
      <c r="CB836" s="919"/>
      <c r="CC836" s="919"/>
      <c r="CD836" s="919"/>
      <c r="CE836" s="920"/>
      <c r="CF836" s="921"/>
      <c r="CG836" s="922"/>
      <c r="CH836" s="923"/>
      <c r="CI836" s="924"/>
      <c r="CJ836" s="925"/>
      <c r="CK836" s="912"/>
      <c r="CL836" s="915"/>
      <c r="CM836" s="926"/>
      <c r="CN836" s="162"/>
      <c r="CO836" s="162"/>
      <c r="CP836" s="927"/>
      <c r="CQ836" s="928"/>
      <c r="CR836" s="162"/>
      <c r="CS836" s="162"/>
    </row>
    <row r="837" spans="1:97">
      <c r="A837" s="15"/>
      <c r="B837" s="902"/>
      <c r="C837" s="865"/>
      <c r="D837" s="903"/>
      <c r="E837" s="800"/>
      <c r="F837" s="868"/>
      <c r="G837" s="869"/>
      <c r="H837" s="903"/>
      <c r="I837" s="868"/>
      <c r="J837" s="868"/>
      <c r="K837" s="868"/>
      <c r="L837" s="868"/>
      <c r="M837" s="868"/>
      <c r="N837" s="868"/>
      <c r="O837" s="235"/>
      <c r="P837" s="213"/>
      <c r="Q837" s="903"/>
      <c r="R837" s="213"/>
      <c r="S837" s="235"/>
      <c r="T837" s="904"/>
      <c r="U837" s="213"/>
      <c r="V837" s="213"/>
      <c r="W837" s="213"/>
      <c r="X837" s="905"/>
      <c r="Y837" s="874"/>
      <c r="Z837" s="906"/>
      <c r="AA837" s="876"/>
      <c r="AB837" s="877"/>
      <c r="AC837" s="877"/>
      <c r="AD837" s="907"/>
      <c r="AE837" s="907"/>
      <c r="AF837" s="908"/>
      <c r="AG837" s="908"/>
      <c r="AH837" s="221"/>
      <c r="AI837" s="213"/>
      <c r="AJ837" s="213"/>
      <c r="AK837" s="213"/>
      <c r="AL837" s="909"/>
      <c r="AM837" s="910"/>
      <c r="AN837" s="910"/>
      <c r="AO837" s="910"/>
      <c r="AP837" s="911"/>
      <c r="AQ837" s="903"/>
      <c r="AR837" s="912"/>
      <c r="AS837" s="913"/>
      <c r="AT837" s="914"/>
      <c r="AU837" s="910"/>
      <c r="AV837" s="915"/>
      <c r="AW837" s="911"/>
      <c r="AX837" s="911"/>
      <c r="AY837" s="916"/>
      <c r="AZ837" s="886"/>
      <c r="BA837" s="917"/>
      <c r="BB837" s="16"/>
      <c r="BC837" s="16"/>
      <c r="BD837" s="16"/>
      <c r="BE837" s="16"/>
      <c r="BF837" s="16"/>
      <c r="BG837" s="903"/>
      <c r="BH837" s="912"/>
      <c r="BI837" s="915"/>
      <c r="BJ837" s="16"/>
      <c r="BK837" s="16"/>
      <c r="BL837" s="16"/>
      <c r="BM837" s="16"/>
      <c r="BN837" s="915"/>
      <c r="BO837" s="16"/>
      <c r="BP837" s="918"/>
      <c r="BQ837" s="919"/>
      <c r="BR837" s="919"/>
      <c r="BS837" s="919"/>
      <c r="BT837" s="919"/>
      <c r="BU837" s="919"/>
      <c r="BV837" s="919"/>
      <c r="BW837" s="919"/>
      <c r="BX837" s="919"/>
      <c r="BY837" s="919"/>
      <c r="BZ837" s="919"/>
      <c r="CA837" s="919"/>
      <c r="CB837" s="919"/>
      <c r="CC837" s="919"/>
      <c r="CD837" s="919"/>
      <c r="CE837" s="920"/>
      <c r="CF837" s="921"/>
      <c r="CG837" s="922"/>
      <c r="CH837" s="923"/>
      <c r="CI837" s="924"/>
      <c r="CJ837" s="925"/>
      <c r="CK837" s="912"/>
      <c r="CL837" s="915"/>
      <c r="CM837" s="926"/>
      <c r="CN837" s="162"/>
      <c r="CO837" s="162"/>
      <c r="CP837" s="927"/>
      <c r="CQ837" s="928"/>
      <c r="CR837" s="162"/>
      <c r="CS837" s="162"/>
    </row>
    <row r="838" spans="1:97">
      <c r="A838" s="15"/>
      <c r="B838" s="902"/>
      <c r="C838" s="865"/>
      <c r="D838" s="903"/>
      <c r="E838" s="800"/>
      <c r="F838" s="868"/>
      <c r="G838" s="869"/>
      <c r="H838" s="903"/>
      <c r="I838" s="868"/>
      <c r="J838" s="868"/>
      <c r="K838" s="868"/>
      <c r="L838" s="868"/>
      <c r="M838" s="868"/>
      <c r="N838" s="868"/>
      <c r="O838" s="235"/>
      <c r="P838" s="213"/>
      <c r="Q838" s="903"/>
      <c r="R838" s="213"/>
      <c r="S838" s="235"/>
      <c r="T838" s="904"/>
      <c r="U838" s="213"/>
      <c r="V838" s="213"/>
      <c r="W838" s="213"/>
      <c r="X838" s="905"/>
      <c r="Y838" s="874"/>
      <c r="Z838" s="906"/>
      <c r="AA838" s="876"/>
      <c r="AB838" s="877"/>
      <c r="AC838" s="877"/>
      <c r="AD838" s="907"/>
      <c r="AE838" s="907"/>
      <c r="AF838" s="908"/>
      <c r="AG838" s="908"/>
      <c r="AH838" s="221"/>
      <c r="AI838" s="213"/>
      <c r="AJ838" s="213"/>
      <c r="AK838" s="213"/>
      <c r="AL838" s="909"/>
      <c r="AM838" s="910"/>
      <c r="AN838" s="910"/>
      <c r="AO838" s="910"/>
      <c r="AP838" s="911"/>
      <c r="AQ838" s="903"/>
      <c r="AR838" s="912"/>
      <c r="AS838" s="913"/>
      <c r="AT838" s="914"/>
      <c r="AU838" s="910"/>
      <c r="AV838" s="915"/>
      <c r="AW838" s="911"/>
      <c r="AX838" s="911"/>
      <c r="AY838" s="916"/>
      <c r="AZ838" s="886"/>
      <c r="BA838" s="917"/>
      <c r="BB838" s="16"/>
      <c r="BC838" s="16"/>
      <c r="BD838" s="16"/>
      <c r="BE838" s="16"/>
      <c r="BF838" s="16"/>
      <c r="BG838" s="903"/>
      <c r="BH838" s="912"/>
      <c r="BI838" s="915"/>
      <c r="BJ838" s="16"/>
      <c r="BK838" s="16"/>
      <c r="BL838" s="16"/>
      <c r="BM838" s="16"/>
      <c r="BN838" s="915"/>
      <c r="BO838" s="16"/>
      <c r="BP838" s="918"/>
      <c r="BQ838" s="919"/>
      <c r="BR838" s="919"/>
      <c r="BS838" s="919"/>
      <c r="BT838" s="919"/>
      <c r="BU838" s="919"/>
      <c r="BV838" s="919"/>
      <c r="BW838" s="919"/>
      <c r="BX838" s="919"/>
      <c r="BY838" s="919"/>
      <c r="BZ838" s="919"/>
      <c r="CA838" s="919"/>
      <c r="CB838" s="919"/>
      <c r="CC838" s="919"/>
      <c r="CD838" s="919"/>
      <c r="CE838" s="920"/>
      <c r="CF838" s="921"/>
      <c r="CG838" s="922"/>
      <c r="CH838" s="923"/>
      <c r="CI838" s="924"/>
      <c r="CJ838" s="925"/>
      <c r="CK838" s="912"/>
      <c r="CL838" s="915"/>
      <c r="CM838" s="926"/>
      <c r="CN838" s="162"/>
      <c r="CO838" s="162"/>
      <c r="CP838" s="927"/>
      <c r="CQ838" s="928"/>
      <c r="CR838" s="162"/>
      <c r="CS838" s="162"/>
    </row>
    <row r="839" spans="1:97">
      <c r="A839" s="15"/>
      <c r="B839" s="902"/>
      <c r="C839" s="865"/>
      <c r="D839" s="903"/>
      <c r="E839" s="800"/>
      <c r="F839" s="868"/>
      <c r="G839" s="869"/>
      <c r="H839" s="903"/>
      <c r="I839" s="868"/>
      <c r="J839" s="868"/>
      <c r="K839" s="868"/>
      <c r="L839" s="868"/>
      <c r="M839" s="868"/>
      <c r="N839" s="868"/>
      <c r="O839" s="235"/>
      <c r="P839" s="213"/>
      <c r="Q839" s="903"/>
      <c r="R839" s="213"/>
      <c r="S839" s="235"/>
      <c r="T839" s="904"/>
      <c r="U839" s="213"/>
      <c r="V839" s="213"/>
      <c r="W839" s="213"/>
      <c r="X839" s="905"/>
      <c r="Y839" s="874"/>
      <c r="Z839" s="906"/>
      <c r="AA839" s="876"/>
      <c r="AB839" s="877"/>
      <c r="AC839" s="877"/>
      <c r="AD839" s="907"/>
      <c r="AE839" s="907"/>
      <c r="AF839" s="908"/>
      <c r="AG839" s="908"/>
      <c r="AH839" s="221"/>
      <c r="AI839" s="213"/>
      <c r="AJ839" s="213"/>
      <c r="AK839" s="213"/>
      <c r="AL839" s="909"/>
      <c r="AM839" s="910"/>
      <c r="AN839" s="910"/>
      <c r="AO839" s="910"/>
      <c r="AP839" s="911"/>
      <c r="AQ839" s="903"/>
      <c r="AR839" s="912"/>
      <c r="AS839" s="913"/>
      <c r="AT839" s="914"/>
      <c r="AU839" s="910"/>
      <c r="AV839" s="915"/>
      <c r="AW839" s="911"/>
      <c r="AX839" s="911"/>
      <c r="AY839" s="916"/>
      <c r="AZ839" s="886"/>
      <c r="BA839" s="917"/>
      <c r="BB839" s="16"/>
      <c r="BC839" s="16"/>
      <c r="BD839" s="16"/>
      <c r="BE839" s="16"/>
      <c r="BF839" s="16"/>
      <c r="BG839" s="903"/>
      <c r="BH839" s="912"/>
      <c r="BI839" s="915"/>
      <c r="BJ839" s="16"/>
      <c r="BK839" s="16"/>
      <c r="BL839" s="16"/>
      <c r="BM839" s="16"/>
      <c r="BN839" s="915"/>
      <c r="BO839" s="16"/>
      <c r="BP839" s="918"/>
      <c r="BQ839" s="919"/>
      <c r="BR839" s="919"/>
      <c r="BS839" s="919"/>
      <c r="BT839" s="919"/>
      <c r="BU839" s="919"/>
      <c r="BV839" s="919"/>
      <c r="BW839" s="919"/>
      <c r="BX839" s="919"/>
      <c r="BY839" s="919"/>
      <c r="BZ839" s="919"/>
      <c r="CA839" s="919"/>
      <c r="CB839" s="919"/>
      <c r="CC839" s="919"/>
      <c r="CD839" s="919"/>
      <c r="CE839" s="920"/>
      <c r="CF839" s="921"/>
      <c r="CG839" s="922"/>
      <c r="CH839" s="923"/>
      <c r="CI839" s="924"/>
      <c r="CJ839" s="925"/>
      <c r="CK839" s="912"/>
      <c r="CL839" s="915"/>
      <c r="CM839" s="926"/>
      <c r="CN839" s="162"/>
      <c r="CO839" s="162"/>
      <c r="CP839" s="927"/>
      <c r="CQ839" s="928"/>
      <c r="CR839" s="162"/>
      <c r="CS839" s="162"/>
    </row>
    <row r="840" spans="1:97">
      <c r="A840" s="15"/>
      <c r="B840" s="902"/>
      <c r="C840" s="865"/>
      <c r="D840" s="903"/>
      <c r="E840" s="800"/>
      <c r="F840" s="868"/>
      <c r="G840" s="869"/>
      <c r="H840" s="903"/>
      <c r="I840" s="868"/>
      <c r="J840" s="868"/>
      <c r="K840" s="868"/>
      <c r="L840" s="868"/>
      <c r="M840" s="868"/>
      <c r="N840" s="868"/>
      <c r="O840" s="235"/>
      <c r="P840" s="213"/>
      <c r="Q840" s="903"/>
      <c r="R840" s="213"/>
      <c r="S840" s="235"/>
      <c r="T840" s="904"/>
      <c r="U840" s="213"/>
      <c r="V840" s="213"/>
      <c r="W840" s="213"/>
      <c r="X840" s="905"/>
      <c r="Y840" s="874"/>
      <c r="Z840" s="906"/>
      <c r="AA840" s="876"/>
      <c r="AB840" s="877"/>
      <c r="AC840" s="877"/>
      <c r="AD840" s="907"/>
      <c r="AE840" s="907"/>
      <c r="AF840" s="908"/>
      <c r="AG840" s="908"/>
      <c r="AH840" s="221"/>
      <c r="AI840" s="213"/>
      <c r="AJ840" s="213"/>
      <c r="AK840" s="213"/>
      <c r="AL840" s="909"/>
      <c r="AM840" s="910"/>
      <c r="AN840" s="910"/>
      <c r="AO840" s="910"/>
      <c r="AP840" s="911"/>
      <c r="AQ840" s="903"/>
      <c r="AR840" s="912"/>
      <c r="AS840" s="913"/>
      <c r="AT840" s="914"/>
      <c r="AU840" s="910"/>
      <c r="AV840" s="915"/>
      <c r="AW840" s="911"/>
      <c r="AX840" s="911"/>
      <c r="AY840" s="916"/>
      <c r="AZ840" s="886"/>
      <c r="BA840" s="917"/>
      <c r="BB840" s="16"/>
      <c r="BC840" s="16"/>
      <c r="BD840" s="16"/>
      <c r="BE840" s="16"/>
      <c r="BF840" s="16"/>
      <c r="BG840" s="903"/>
      <c r="BH840" s="912"/>
      <c r="BI840" s="915"/>
      <c r="BJ840" s="16"/>
      <c r="BK840" s="16"/>
      <c r="BL840" s="16"/>
      <c r="BM840" s="16"/>
      <c r="BN840" s="915"/>
      <c r="BO840" s="16"/>
      <c r="BP840" s="918"/>
      <c r="BQ840" s="919"/>
      <c r="BR840" s="919"/>
      <c r="BS840" s="919"/>
      <c r="BT840" s="919"/>
      <c r="BU840" s="919"/>
      <c r="BV840" s="919"/>
      <c r="BW840" s="919"/>
      <c r="BX840" s="919"/>
      <c r="BY840" s="919"/>
      <c r="BZ840" s="919"/>
      <c r="CA840" s="919"/>
      <c r="CB840" s="919"/>
      <c r="CC840" s="919"/>
      <c r="CD840" s="919"/>
      <c r="CE840" s="920"/>
      <c r="CF840" s="921"/>
      <c r="CG840" s="922"/>
      <c r="CH840" s="923"/>
      <c r="CI840" s="924"/>
      <c r="CJ840" s="925"/>
      <c r="CK840" s="912"/>
      <c r="CL840" s="915"/>
      <c r="CM840" s="926"/>
      <c r="CN840" s="162"/>
      <c r="CO840" s="162"/>
      <c r="CP840" s="927"/>
      <c r="CQ840" s="928"/>
      <c r="CR840" s="162"/>
      <c r="CS840" s="162"/>
    </row>
    <row r="841" spans="1:97">
      <c r="A841" s="15"/>
      <c r="B841" s="902"/>
      <c r="C841" s="865"/>
      <c r="D841" s="903"/>
      <c r="E841" s="800"/>
      <c r="F841" s="868"/>
      <c r="G841" s="869"/>
      <c r="H841" s="903"/>
      <c r="I841" s="868"/>
      <c r="J841" s="868"/>
      <c r="K841" s="868"/>
      <c r="L841" s="868"/>
      <c r="M841" s="868"/>
      <c r="N841" s="868"/>
      <c r="O841" s="235"/>
      <c r="P841" s="213"/>
      <c r="Q841" s="903"/>
      <c r="R841" s="213"/>
      <c r="S841" s="235"/>
      <c r="T841" s="904"/>
      <c r="U841" s="213"/>
      <c r="V841" s="213"/>
      <c r="W841" s="213"/>
      <c r="X841" s="905"/>
      <c r="Y841" s="874"/>
      <c r="Z841" s="906"/>
      <c r="AA841" s="876"/>
      <c r="AB841" s="877"/>
      <c r="AC841" s="877"/>
      <c r="AD841" s="907"/>
      <c r="AE841" s="907"/>
      <c r="AF841" s="908"/>
      <c r="AG841" s="908"/>
      <c r="AH841" s="221"/>
      <c r="AI841" s="213"/>
      <c r="AJ841" s="213"/>
      <c r="AK841" s="213"/>
      <c r="AL841" s="909"/>
      <c r="AM841" s="910"/>
      <c r="AN841" s="910"/>
      <c r="AO841" s="910"/>
      <c r="AP841" s="911"/>
      <c r="AQ841" s="903"/>
      <c r="AR841" s="912"/>
      <c r="AS841" s="913"/>
      <c r="AT841" s="914"/>
      <c r="AU841" s="910"/>
      <c r="AV841" s="915"/>
      <c r="AW841" s="911"/>
      <c r="AX841" s="911"/>
      <c r="AY841" s="916"/>
      <c r="AZ841" s="886"/>
      <c r="BA841" s="917"/>
      <c r="BB841" s="16"/>
      <c r="BC841" s="16"/>
      <c r="BD841" s="16"/>
      <c r="BE841" s="16"/>
      <c r="BF841" s="16"/>
      <c r="BG841" s="903"/>
      <c r="BH841" s="912"/>
      <c r="BI841" s="915"/>
      <c r="BJ841" s="16"/>
      <c r="BK841" s="16"/>
      <c r="BL841" s="16"/>
      <c r="BM841" s="16"/>
      <c r="BN841" s="915"/>
      <c r="BO841" s="16"/>
      <c r="BP841" s="918"/>
      <c r="BQ841" s="919"/>
      <c r="BR841" s="919"/>
      <c r="BS841" s="919"/>
      <c r="BT841" s="919"/>
      <c r="BU841" s="919"/>
      <c r="BV841" s="919"/>
      <c r="BW841" s="919"/>
      <c r="BX841" s="919"/>
      <c r="BY841" s="919"/>
      <c r="BZ841" s="919"/>
      <c r="CA841" s="919"/>
      <c r="CB841" s="919"/>
      <c r="CC841" s="919"/>
      <c r="CD841" s="919"/>
      <c r="CE841" s="920"/>
      <c r="CF841" s="921"/>
      <c r="CG841" s="922"/>
      <c r="CH841" s="923"/>
      <c r="CI841" s="924"/>
      <c r="CJ841" s="925"/>
      <c r="CK841" s="912"/>
      <c r="CL841" s="915"/>
      <c r="CM841" s="926"/>
      <c r="CN841" s="162"/>
      <c r="CO841" s="162"/>
      <c r="CP841" s="927"/>
      <c r="CQ841" s="928"/>
      <c r="CR841" s="162"/>
      <c r="CS841" s="162"/>
    </row>
    <row r="842" spans="1:97">
      <c r="A842" s="15"/>
      <c r="B842" s="902"/>
      <c r="C842" s="865"/>
      <c r="D842" s="903"/>
      <c r="E842" s="800"/>
      <c r="F842" s="868"/>
      <c r="G842" s="869"/>
      <c r="H842" s="903"/>
      <c r="I842" s="868"/>
      <c r="J842" s="868"/>
      <c r="K842" s="868"/>
      <c r="L842" s="868"/>
      <c r="M842" s="868"/>
      <c r="N842" s="868"/>
      <c r="O842" s="235"/>
      <c r="P842" s="213"/>
      <c r="Q842" s="903"/>
      <c r="R842" s="213"/>
      <c r="S842" s="235"/>
      <c r="T842" s="904"/>
      <c r="U842" s="213"/>
      <c r="V842" s="213"/>
      <c r="W842" s="213"/>
      <c r="X842" s="905"/>
      <c r="Y842" s="874"/>
      <c r="Z842" s="906"/>
      <c r="AA842" s="876"/>
      <c r="AB842" s="877"/>
      <c r="AC842" s="877"/>
      <c r="AD842" s="907"/>
      <c r="AE842" s="907"/>
      <c r="AF842" s="908"/>
      <c r="AG842" s="908"/>
      <c r="AH842" s="221"/>
      <c r="AI842" s="213"/>
      <c r="AJ842" s="213"/>
      <c r="AK842" s="213"/>
      <c r="AL842" s="909"/>
      <c r="AM842" s="910"/>
      <c r="AN842" s="910"/>
      <c r="AO842" s="910"/>
      <c r="AP842" s="911"/>
      <c r="AQ842" s="903"/>
      <c r="AR842" s="912"/>
      <c r="AS842" s="913"/>
      <c r="AT842" s="914"/>
      <c r="AU842" s="910"/>
      <c r="AV842" s="915"/>
      <c r="AW842" s="911"/>
      <c r="AX842" s="911"/>
      <c r="AY842" s="916"/>
      <c r="AZ842" s="886"/>
      <c r="BA842" s="917"/>
      <c r="BB842" s="16"/>
      <c r="BC842" s="16"/>
      <c r="BD842" s="16"/>
      <c r="BE842" s="16"/>
      <c r="BF842" s="16"/>
      <c r="BG842" s="903"/>
      <c r="BH842" s="912"/>
      <c r="BI842" s="915"/>
      <c r="BJ842" s="16"/>
      <c r="BK842" s="16"/>
      <c r="BL842" s="16"/>
      <c r="BM842" s="16"/>
      <c r="BN842" s="915"/>
      <c r="BO842" s="16"/>
      <c r="BP842" s="918"/>
      <c r="BQ842" s="919"/>
      <c r="BR842" s="919"/>
      <c r="BS842" s="919"/>
      <c r="BT842" s="919"/>
      <c r="BU842" s="919"/>
      <c r="BV842" s="919"/>
      <c r="BW842" s="919"/>
      <c r="BX842" s="919"/>
      <c r="BY842" s="919"/>
      <c r="BZ842" s="919"/>
      <c r="CA842" s="919"/>
      <c r="CB842" s="919"/>
      <c r="CC842" s="919"/>
      <c r="CD842" s="919"/>
      <c r="CE842" s="920"/>
      <c r="CF842" s="921"/>
      <c r="CG842" s="922"/>
      <c r="CH842" s="923"/>
      <c r="CI842" s="924"/>
      <c r="CJ842" s="925"/>
      <c r="CK842" s="912"/>
      <c r="CL842" s="915"/>
      <c r="CM842" s="926"/>
      <c r="CN842" s="162"/>
      <c r="CO842" s="162"/>
      <c r="CP842" s="927"/>
      <c r="CQ842" s="928"/>
      <c r="CR842" s="162"/>
      <c r="CS842" s="162"/>
    </row>
    <row r="843" spans="1:97">
      <c r="A843" s="15"/>
      <c r="B843" s="902"/>
      <c r="C843" s="865"/>
      <c r="D843" s="903"/>
      <c r="E843" s="800"/>
      <c r="F843" s="868"/>
      <c r="G843" s="869"/>
      <c r="H843" s="903"/>
      <c r="I843" s="868"/>
      <c r="J843" s="868"/>
      <c r="K843" s="868"/>
      <c r="L843" s="868"/>
      <c r="M843" s="868"/>
      <c r="N843" s="868"/>
      <c r="O843" s="235"/>
      <c r="P843" s="213"/>
      <c r="Q843" s="903"/>
      <c r="R843" s="213"/>
      <c r="S843" s="235"/>
      <c r="T843" s="904"/>
      <c r="U843" s="213"/>
      <c r="V843" s="213"/>
      <c r="W843" s="213"/>
      <c r="X843" s="905"/>
      <c r="Y843" s="874"/>
      <c r="Z843" s="906"/>
      <c r="AA843" s="876"/>
      <c r="AB843" s="877"/>
      <c r="AC843" s="877"/>
      <c r="AD843" s="907"/>
      <c r="AE843" s="907"/>
      <c r="AF843" s="908"/>
      <c r="AG843" s="908"/>
      <c r="AH843" s="221"/>
      <c r="AI843" s="213"/>
      <c r="AJ843" s="213"/>
      <c r="AK843" s="213"/>
      <c r="AL843" s="909"/>
      <c r="AM843" s="910"/>
      <c r="AN843" s="910"/>
      <c r="AO843" s="910"/>
      <c r="AP843" s="911"/>
      <c r="AQ843" s="903"/>
      <c r="AR843" s="912"/>
      <c r="AS843" s="913"/>
      <c r="AT843" s="914"/>
      <c r="AU843" s="910"/>
      <c r="AV843" s="915"/>
      <c r="AW843" s="911"/>
      <c r="AX843" s="911"/>
      <c r="AY843" s="916"/>
      <c r="AZ843" s="886"/>
      <c r="BA843" s="917"/>
      <c r="BB843" s="16"/>
      <c r="BC843" s="16"/>
      <c r="BD843" s="16"/>
      <c r="BE843" s="16"/>
      <c r="BF843" s="16"/>
      <c r="BG843" s="903"/>
      <c r="BH843" s="912"/>
      <c r="BI843" s="915"/>
      <c r="BJ843" s="16"/>
      <c r="BK843" s="16"/>
      <c r="BL843" s="16"/>
      <c r="BM843" s="16"/>
      <c r="BN843" s="915"/>
      <c r="BO843" s="16"/>
      <c r="BP843" s="918"/>
      <c r="BQ843" s="919"/>
      <c r="BR843" s="919"/>
      <c r="BS843" s="919"/>
      <c r="BT843" s="919"/>
      <c r="BU843" s="919"/>
      <c r="BV843" s="919"/>
      <c r="BW843" s="919"/>
      <c r="BX843" s="919"/>
      <c r="BY843" s="919"/>
      <c r="BZ843" s="919"/>
      <c r="CA843" s="919"/>
      <c r="CB843" s="919"/>
      <c r="CC843" s="919"/>
      <c r="CD843" s="919"/>
      <c r="CE843" s="920"/>
      <c r="CF843" s="921"/>
      <c r="CG843" s="922"/>
      <c r="CH843" s="923"/>
      <c r="CI843" s="924"/>
      <c r="CJ843" s="925"/>
      <c r="CK843" s="912"/>
      <c r="CL843" s="915"/>
      <c r="CM843" s="926"/>
      <c r="CN843" s="162"/>
      <c r="CO843" s="162"/>
      <c r="CP843" s="927"/>
      <c r="CQ843" s="928"/>
      <c r="CR843" s="162"/>
      <c r="CS843" s="162"/>
    </row>
    <row r="844" spans="1:97">
      <c r="A844" s="15"/>
      <c r="B844" s="902"/>
      <c r="C844" s="865"/>
      <c r="D844" s="903"/>
      <c r="E844" s="800"/>
      <c r="F844" s="868"/>
      <c r="G844" s="869"/>
      <c r="H844" s="903"/>
      <c r="I844" s="868"/>
      <c r="J844" s="868"/>
      <c r="K844" s="868"/>
      <c r="L844" s="868"/>
      <c r="M844" s="868"/>
      <c r="N844" s="868"/>
      <c r="O844" s="235"/>
      <c r="P844" s="213"/>
      <c r="Q844" s="903"/>
      <c r="R844" s="213"/>
      <c r="S844" s="235"/>
      <c r="T844" s="904"/>
      <c r="U844" s="213"/>
      <c r="V844" s="213"/>
      <c r="W844" s="213"/>
      <c r="X844" s="905"/>
      <c r="Y844" s="874"/>
      <c r="Z844" s="906"/>
      <c r="AA844" s="876"/>
      <c r="AB844" s="877"/>
      <c r="AC844" s="877"/>
      <c r="AD844" s="907"/>
      <c r="AE844" s="907"/>
      <c r="AF844" s="908"/>
      <c r="AG844" s="908"/>
      <c r="AH844" s="221"/>
      <c r="AI844" s="213"/>
      <c r="AJ844" s="213"/>
      <c r="AK844" s="213"/>
      <c r="AL844" s="909"/>
      <c r="AM844" s="910"/>
      <c r="AN844" s="910"/>
      <c r="AO844" s="910"/>
      <c r="AP844" s="911"/>
      <c r="AQ844" s="903"/>
      <c r="AR844" s="912"/>
      <c r="AS844" s="913"/>
      <c r="AT844" s="914"/>
      <c r="AU844" s="910"/>
      <c r="AV844" s="915"/>
      <c r="AW844" s="911"/>
      <c r="AX844" s="911"/>
      <c r="AY844" s="916"/>
      <c r="AZ844" s="886"/>
      <c r="BA844" s="917"/>
      <c r="BB844" s="16"/>
      <c r="BC844" s="16"/>
      <c r="BD844" s="16"/>
      <c r="BE844" s="16"/>
      <c r="BF844" s="16"/>
      <c r="BG844" s="903"/>
      <c r="BH844" s="912"/>
      <c r="BI844" s="915"/>
      <c r="BJ844" s="16"/>
      <c r="BK844" s="16"/>
      <c r="BL844" s="16"/>
      <c r="BM844" s="16"/>
      <c r="BN844" s="915"/>
      <c r="BO844" s="16"/>
      <c r="BP844" s="918"/>
      <c r="BQ844" s="919"/>
      <c r="BR844" s="919"/>
      <c r="BS844" s="919"/>
      <c r="BT844" s="919"/>
      <c r="BU844" s="919"/>
      <c r="BV844" s="919"/>
      <c r="BW844" s="919"/>
      <c r="BX844" s="919"/>
      <c r="BY844" s="919"/>
      <c r="BZ844" s="919"/>
      <c r="CA844" s="919"/>
      <c r="CB844" s="919"/>
      <c r="CC844" s="919"/>
      <c r="CD844" s="919"/>
      <c r="CE844" s="920"/>
      <c r="CF844" s="921"/>
      <c r="CG844" s="922"/>
      <c r="CH844" s="923"/>
      <c r="CI844" s="924"/>
      <c r="CJ844" s="925"/>
      <c r="CK844" s="912"/>
      <c r="CL844" s="915"/>
      <c r="CM844" s="926"/>
      <c r="CN844" s="162"/>
      <c r="CO844" s="162"/>
      <c r="CP844" s="927"/>
      <c r="CQ844" s="928"/>
      <c r="CR844" s="162"/>
      <c r="CS844" s="162"/>
    </row>
    <row r="845" spans="1:97">
      <c r="A845" s="15"/>
      <c r="B845" s="902"/>
      <c r="C845" s="865"/>
      <c r="D845" s="903"/>
      <c r="E845" s="800"/>
      <c r="F845" s="868"/>
      <c r="G845" s="869"/>
      <c r="H845" s="903"/>
      <c r="I845" s="868"/>
      <c r="J845" s="868"/>
      <c r="K845" s="868"/>
      <c r="L845" s="868"/>
      <c r="M845" s="868"/>
      <c r="N845" s="868"/>
      <c r="O845" s="235"/>
      <c r="P845" s="213"/>
      <c r="Q845" s="903"/>
      <c r="R845" s="213"/>
      <c r="S845" s="235"/>
      <c r="T845" s="904"/>
      <c r="U845" s="213"/>
      <c r="V845" s="213"/>
      <c r="W845" s="213"/>
      <c r="X845" s="905"/>
      <c r="Y845" s="874"/>
      <c r="Z845" s="906"/>
      <c r="AA845" s="876"/>
      <c r="AB845" s="877"/>
      <c r="AC845" s="877"/>
      <c r="AD845" s="907"/>
      <c r="AE845" s="907"/>
      <c r="AF845" s="908"/>
      <c r="AG845" s="908"/>
      <c r="AH845" s="221"/>
      <c r="AI845" s="213"/>
      <c r="AJ845" s="213"/>
      <c r="AK845" s="213"/>
      <c r="AL845" s="909"/>
      <c r="AM845" s="910"/>
      <c r="AN845" s="910"/>
      <c r="AO845" s="910"/>
      <c r="AP845" s="911"/>
      <c r="AQ845" s="903"/>
      <c r="AR845" s="912"/>
      <c r="AS845" s="913"/>
      <c r="AT845" s="914"/>
      <c r="AU845" s="910"/>
      <c r="AV845" s="915"/>
      <c r="AW845" s="911"/>
      <c r="AX845" s="911"/>
      <c r="AY845" s="916"/>
      <c r="AZ845" s="886"/>
      <c r="BA845" s="917"/>
      <c r="BB845" s="16"/>
      <c r="BC845" s="16"/>
      <c r="BD845" s="16"/>
      <c r="BE845" s="16"/>
      <c r="BF845" s="16"/>
      <c r="BG845" s="903"/>
      <c r="BH845" s="912"/>
      <c r="BI845" s="915"/>
      <c r="BJ845" s="16"/>
      <c r="BK845" s="16"/>
      <c r="BL845" s="16"/>
      <c r="BM845" s="16"/>
      <c r="BN845" s="915"/>
      <c r="BO845" s="16"/>
      <c r="BP845" s="918"/>
      <c r="BQ845" s="919"/>
      <c r="BR845" s="919"/>
      <c r="BS845" s="919"/>
      <c r="BT845" s="919"/>
      <c r="BU845" s="919"/>
      <c r="BV845" s="919"/>
      <c r="BW845" s="919"/>
      <c r="BX845" s="919"/>
      <c r="BY845" s="919"/>
      <c r="BZ845" s="919"/>
      <c r="CA845" s="919"/>
      <c r="CB845" s="919"/>
      <c r="CC845" s="919"/>
      <c r="CD845" s="919"/>
      <c r="CE845" s="920"/>
      <c r="CF845" s="921"/>
      <c r="CG845" s="922"/>
      <c r="CH845" s="923"/>
      <c r="CI845" s="924"/>
      <c r="CJ845" s="925"/>
      <c r="CK845" s="912"/>
      <c r="CL845" s="915"/>
      <c r="CM845" s="926"/>
      <c r="CN845" s="162"/>
      <c r="CO845" s="162"/>
      <c r="CP845" s="927"/>
      <c r="CQ845" s="928"/>
      <c r="CR845" s="162"/>
      <c r="CS845" s="162"/>
    </row>
    <row r="846" spans="1:97">
      <c r="A846" s="15"/>
      <c r="B846" s="902"/>
      <c r="C846" s="865"/>
      <c r="D846" s="903"/>
      <c r="E846" s="800"/>
      <c r="F846" s="868"/>
      <c r="G846" s="869"/>
      <c r="H846" s="903"/>
      <c r="I846" s="868"/>
      <c r="J846" s="868"/>
      <c r="K846" s="868"/>
      <c r="L846" s="868"/>
      <c r="M846" s="868"/>
      <c r="N846" s="868"/>
      <c r="O846" s="235"/>
      <c r="P846" s="213"/>
      <c r="Q846" s="903"/>
      <c r="R846" s="213"/>
      <c r="S846" s="235"/>
      <c r="T846" s="904"/>
      <c r="U846" s="213"/>
      <c r="V846" s="213"/>
      <c r="W846" s="213"/>
      <c r="X846" s="905"/>
      <c r="Y846" s="874"/>
      <c r="Z846" s="906"/>
      <c r="AA846" s="876"/>
      <c r="AB846" s="877"/>
      <c r="AC846" s="877"/>
      <c r="AD846" s="907"/>
      <c r="AE846" s="907"/>
      <c r="AF846" s="908"/>
      <c r="AG846" s="908"/>
      <c r="AH846" s="221"/>
      <c r="AI846" s="213"/>
      <c r="AJ846" s="213"/>
      <c r="AK846" s="213"/>
      <c r="AL846" s="909"/>
      <c r="AM846" s="910"/>
      <c r="AN846" s="910"/>
      <c r="AO846" s="910"/>
      <c r="AP846" s="911"/>
      <c r="AQ846" s="903"/>
      <c r="AR846" s="912"/>
      <c r="AS846" s="913"/>
      <c r="AT846" s="914"/>
      <c r="AU846" s="910"/>
      <c r="AV846" s="915"/>
      <c r="AW846" s="911"/>
      <c r="AX846" s="911"/>
      <c r="AY846" s="916"/>
      <c r="AZ846" s="886"/>
      <c r="BA846" s="917"/>
      <c r="BB846" s="16"/>
      <c r="BC846" s="16"/>
      <c r="BD846" s="16"/>
      <c r="BE846" s="16"/>
      <c r="BF846" s="16"/>
      <c r="BG846" s="903"/>
      <c r="BH846" s="912"/>
      <c r="BI846" s="915"/>
      <c r="BJ846" s="16"/>
      <c r="BK846" s="16"/>
      <c r="BL846" s="16"/>
      <c r="BM846" s="16"/>
      <c r="BN846" s="915"/>
      <c r="BO846" s="16"/>
      <c r="BP846" s="918"/>
      <c r="BQ846" s="919"/>
      <c r="BR846" s="919"/>
      <c r="BS846" s="919"/>
      <c r="BT846" s="919"/>
      <c r="BU846" s="919"/>
      <c r="BV846" s="919"/>
      <c r="BW846" s="919"/>
      <c r="BX846" s="919"/>
      <c r="BY846" s="919"/>
      <c r="BZ846" s="919"/>
      <c r="CA846" s="919"/>
      <c r="CB846" s="919"/>
      <c r="CC846" s="919"/>
      <c r="CD846" s="919"/>
      <c r="CE846" s="920"/>
      <c r="CF846" s="921"/>
      <c r="CG846" s="922"/>
      <c r="CH846" s="923"/>
      <c r="CI846" s="924"/>
      <c r="CJ846" s="925"/>
      <c r="CK846" s="912"/>
      <c r="CL846" s="915"/>
      <c r="CM846" s="926"/>
      <c r="CN846" s="162"/>
      <c r="CO846" s="162"/>
      <c r="CP846" s="927"/>
      <c r="CQ846" s="928"/>
      <c r="CR846" s="162"/>
      <c r="CS846" s="162"/>
    </row>
    <row r="847" spans="1:97">
      <c r="A847" s="15"/>
      <c r="B847" s="902"/>
      <c r="C847" s="865"/>
      <c r="D847" s="903"/>
      <c r="E847" s="800"/>
      <c r="F847" s="868"/>
      <c r="G847" s="869"/>
      <c r="H847" s="903"/>
      <c r="I847" s="868"/>
      <c r="J847" s="868"/>
      <c r="K847" s="868"/>
      <c r="L847" s="868"/>
      <c r="M847" s="868"/>
      <c r="N847" s="868"/>
      <c r="O847" s="235"/>
      <c r="P847" s="213"/>
      <c r="Q847" s="903"/>
      <c r="R847" s="213"/>
      <c r="S847" s="235"/>
      <c r="T847" s="904"/>
      <c r="U847" s="213"/>
      <c r="V847" s="213"/>
      <c r="W847" s="213"/>
      <c r="X847" s="905"/>
      <c r="Y847" s="874"/>
      <c r="Z847" s="906"/>
      <c r="AA847" s="876"/>
      <c r="AB847" s="877"/>
      <c r="AC847" s="877"/>
      <c r="AD847" s="907"/>
      <c r="AE847" s="907"/>
      <c r="AF847" s="908"/>
      <c r="AG847" s="908"/>
      <c r="AH847" s="221"/>
      <c r="AI847" s="213"/>
      <c r="AJ847" s="213"/>
      <c r="AK847" s="213"/>
      <c r="AL847" s="909"/>
      <c r="AM847" s="910"/>
      <c r="AN847" s="910"/>
      <c r="AO847" s="910"/>
      <c r="AP847" s="911"/>
      <c r="AQ847" s="903"/>
      <c r="AR847" s="912"/>
      <c r="AS847" s="913"/>
      <c r="AT847" s="914"/>
      <c r="AU847" s="910"/>
      <c r="AV847" s="915"/>
      <c r="AW847" s="911"/>
      <c r="AX847" s="911"/>
      <c r="AY847" s="916"/>
      <c r="AZ847" s="886"/>
      <c r="BA847" s="917"/>
      <c r="BB847" s="16"/>
      <c r="BC847" s="16"/>
      <c r="BD847" s="16"/>
      <c r="BE847" s="16"/>
      <c r="BF847" s="16"/>
      <c r="BG847" s="903"/>
      <c r="BH847" s="912"/>
      <c r="BI847" s="915"/>
      <c r="BJ847" s="16"/>
      <c r="BK847" s="16"/>
      <c r="BL847" s="16"/>
      <c r="BM847" s="16"/>
      <c r="BN847" s="915"/>
      <c r="BO847" s="16"/>
      <c r="BP847" s="918"/>
      <c r="BQ847" s="919"/>
      <c r="BR847" s="919"/>
      <c r="BS847" s="919"/>
      <c r="BT847" s="919"/>
      <c r="BU847" s="919"/>
      <c r="BV847" s="919"/>
      <c r="BW847" s="919"/>
      <c r="BX847" s="919"/>
      <c r="BY847" s="919"/>
      <c r="BZ847" s="919"/>
      <c r="CA847" s="919"/>
      <c r="CB847" s="919"/>
      <c r="CC847" s="919"/>
      <c r="CD847" s="919"/>
      <c r="CE847" s="920"/>
      <c r="CF847" s="921"/>
      <c r="CG847" s="922"/>
      <c r="CH847" s="923"/>
      <c r="CI847" s="924"/>
      <c r="CJ847" s="925"/>
      <c r="CK847" s="912"/>
      <c r="CL847" s="915"/>
      <c r="CM847" s="926"/>
      <c r="CN847" s="162"/>
      <c r="CO847" s="162"/>
      <c r="CP847" s="927"/>
      <c r="CQ847" s="928"/>
      <c r="CR847" s="162"/>
      <c r="CS847" s="162"/>
    </row>
    <row r="848" spans="1:97">
      <c r="A848" s="15"/>
      <c r="B848" s="902"/>
      <c r="C848" s="865"/>
      <c r="D848" s="903"/>
      <c r="E848" s="800"/>
      <c r="F848" s="868"/>
      <c r="G848" s="869"/>
      <c r="H848" s="903"/>
      <c r="I848" s="868"/>
      <c r="J848" s="868"/>
      <c r="K848" s="868"/>
      <c r="L848" s="868"/>
      <c r="M848" s="868"/>
      <c r="N848" s="868"/>
      <c r="O848" s="235"/>
      <c r="P848" s="213"/>
      <c r="Q848" s="903"/>
      <c r="R848" s="213"/>
      <c r="S848" s="235"/>
      <c r="T848" s="904"/>
      <c r="U848" s="213"/>
      <c r="V848" s="213"/>
      <c r="W848" s="213"/>
      <c r="X848" s="905"/>
      <c r="Y848" s="874"/>
      <c r="Z848" s="906"/>
      <c r="AA848" s="876"/>
      <c r="AB848" s="877"/>
      <c r="AC848" s="877"/>
      <c r="AD848" s="907"/>
      <c r="AE848" s="907"/>
      <c r="AF848" s="908"/>
      <c r="AG848" s="908"/>
      <c r="AH848" s="221"/>
      <c r="AI848" s="213"/>
      <c r="AJ848" s="213"/>
      <c r="AK848" s="213"/>
      <c r="AL848" s="909"/>
      <c r="AM848" s="910"/>
      <c r="AN848" s="910"/>
      <c r="AO848" s="910"/>
      <c r="AP848" s="911"/>
      <c r="AQ848" s="903"/>
      <c r="AR848" s="912"/>
      <c r="AS848" s="913"/>
      <c r="AT848" s="914"/>
      <c r="AU848" s="910"/>
      <c r="AV848" s="915"/>
      <c r="AW848" s="911"/>
      <c r="AX848" s="911"/>
      <c r="AY848" s="916"/>
      <c r="AZ848" s="886"/>
      <c r="BA848" s="917"/>
      <c r="BB848" s="16"/>
      <c r="BC848" s="16"/>
      <c r="BD848" s="16"/>
      <c r="BE848" s="16"/>
      <c r="BF848" s="16"/>
      <c r="BG848" s="903"/>
      <c r="BH848" s="912"/>
      <c r="BI848" s="915"/>
      <c r="BJ848" s="16"/>
      <c r="BK848" s="16"/>
      <c r="BL848" s="16"/>
      <c r="BM848" s="16"/>
      <c r="BN848" s="915"/>
      <c r="BO848" s="16"/>
      <c r="BP848" s="918"/>
      <c r="BQ848" s="919"/>
      <c r="BR848" s="919"/>
      <c r="BS848" s="919"/>
      <c r="BT848" s="919"/>
      <c r="BU848" s="919"/>
      <c r="BV848" s="919"/>
      <c r="BW848" s="919"/>
      <c r="BX848" s="919"/>
      <c r="BY848" s="919"/>
      <c r="BZ848" s="919"/>
      <c r="CA848" s="919"/>
      <c r="CB848" s="919"/>
      <c r="CC848" s="919"/>
      <c r="CD848" s="919"/>
      <c r="CE848" s="920"/>
      <c r="CF848" s="921"/>
      <c r="CG848" s="922"/>
      <c r="CH848" s="923"/>
      <c r="CI848" s="924"/>
      <c r="CJ848" s="925"/>
      <c r="CK848" s="912"/>
      <c r="CL848" s="915"/>
      <c r="CM848" s="926"/>
      <c r="CN848" s="162"/>
      <c r="CO848" s="162"/>
      <c r="CP848" s="927"/>
      <c r="CQ848" s="928"/>
      <c r="CR848" s="162"/>
      <c r="CS848" s="162"/>
    </row>
    <row r="849" spans="1:97">
      <c r="A849" s="15"/>
      <c r="B849" s="902"/>
      <c r="C849" s="865"/>
      <c r="D849" s="903"/>
      <c r="E849" s="800"/>
      <c r="F849" s="868"/>
      <c r="G849" s="869"/>
      <c r="H849" s="903"/>
      <c r="I849" s="868"/>
      <c r="J849" s="868"/>
      <c r="K849" s="868"/>
      <c r="L849" s="868"/>
      <c r="M849" s="868"/>
      <c r="N849" s="868"/>
      <c r="O849" s="235"/>
      <c r="P849" s="213"/>
      <c r="Q849" s="903"/>
      <c r="R849" s="213"/>
      <c r="S849" s="235"/>
      <c r="T849" s="904"/>
      <c r="U849" s="213"/>
      <c r="V849" s="213"/>
      <c r="W849" s="213"/>
      <c r="X849" s="905"/>
      <c r="Y849" s="874"/>
      <c r="Z849" s="906"/>
      <c r="AA849" s="876"/>
      <c r="AB849" s="877"/>
      <c r="AC849" s="877"/>
      <c r="AD849" s="907"/>
      <c r="AE849" s="907"/>
      <c r="AF849" s="908"/>
      <c r="AG849" s="908"/>
      <c r="AH849" s="221"/>
      <c r="AI849" s="213"/>
      <c r="AJ849" s="213"/>
      <c r="AK849" s="213"/>
      <c r="AL849" s="909"/>
      <c r="AM849" s="910"/>
      <c r="AN849" s="910"/>
      <c r="AO849" s="910"/>
      <c r="AP849" s="911"/>
      <c r="AQ849" s="903"/>
      <c r="AR849" s="912"/>
      <c r="AS849" s="913"/>
      <c r="AT849" s="914"/>
      <c r="AU849" s="910"/>
      <c r="AV849" s="915"/>
      <c r="AW849" s="911"/>
      <c r="AX849" s="911"/>
      <c r="AY849" s="916"/>
      <c r="AZ849" s="886"/>
      <c r="BA849" s="917"/>
      <c r="BB849" s="16"/>
      <c r="BC849" s="16"/>
      <c r="BD849" s="16"/>
      <c r="BE849" s="16"/>
      <c r="BF849" s="16"/>
      <c r="BG849" s="903"/>
      <c r="BH849" s="912"/>
      <c r="BI849" s="915"/>
      <c r="BJ849" s="16"/>
      <c r="BK849" s="16"/>
      <c r="BL849" s="16"/>
      <c r="BM849" s="16"/>
      <c r="BN849" s="915"/>
      <c r="BO849" s="16"/>
      <c r="BP849" s="918"/>
      <c r="BQ849" s="919"/>
      <c r="BR849" s="919"/>
      <c r="BS849" s="919"/>
      <c r="BT849" s="919"/>
      <c r="BU849" s="919"/>
      <c r="BV849" s="919"/>
      <c r="BW849" s="919"/>
      <c r="BX849" s="919"/>
      <c r="BY849" s="919"/>
      <c r="BZ849" s="919"/>
      <c r="CA849" s="919"/>
      <c r="CB849" s="919"/>
      <c r="CC849" s="919"/>
      <c r="CD849" s="919"/>
      <c r="CE849" s="920"/>
      <c r="CF849" s="921"/>
      <c r="CG849" s="922"/>
      <c r="CH849" s="923"/>
      <c r="CI849" s="924"/>
      <c r="CJ849" s="925"/>
      <c r="CK849" s="912"/>
      <c r="CL849" s="915"/>
      <c r="CM849" s="926"/>
      <c r="CN849" s="162"/>
      <c r="CO849" s="162"/>
      <c r="CP849" s="927"/>
      <c r="CQ849" s="928"/>
      <c r="CR849" s="162"/>
      <c r="CS849" s="162"/>
    </row>
    <row r="850" spans="1:97">
      <c r="A850" s="15"/>
      <c r="B850" s="902"/>
      <c r="C850" s="865"/>
      <c r="D850" s="903"/>
      <c r="E850" s="800"/>
      <c r="F850" s="868"/>
      <c r="G850" s="869"/>
      <c r="H850" s="903"/>
      <c r="I850" s="868"/>
      <c r="J850" s="868"/>
      <c r="K850" s="868"/>
      <c r="L850" s="868"/>
      <c r="M850" s="868"/>
      <c r="N850" s="868"/>
      <c r="O850" s="235"/>
      <c r="P850" s="213"/>
      <c r="Q850" s="903"/>
      <c r="R850" s="213"/>
      <c r="S850" s="235"/>
      <c r="T850" s="904"/>
      <c r="U850" s="213"/>
      <c r="V850" s="213"/>
      <c r="W850" s="213"/>
      <c r="X850" s="905"/>
      <c r="Y850" s="874"/>
      <c r="Z850" s="906"/>
      <c r="AA850" s="876"/>
      <c r="AB850" s="877"/>
      <c r="AC850" s="877"/>
      <c r="AD850" s="907"/>
      <c r="AE850" s="907"/>
      <c r="AF850" s="908"/>
      <c r="AG850" s="908"/>
      <c r="AH850" s="221"/>
      <c r="AI850" s="213"/>
      <c r="AJ850" s="213"/>
      <c r="AK850" s="213"/>
      <c r="AL850" s="909"/>
      <c r="AM850" s="910"/>
      <c r="AN850" s="910"/>
      <c r="AO850" s="910"/>
      <c r="AP850" s="911"/>
      <c r="AQ850" s="903"/>
      <c r="AR850" s="912"/>
      <c r="AS850" s="913"/>
      <c r="AT850" s="914"/>
      <c r="AU850" s="910"/>
      <c r="AV850" s="915"/>
      <c r="AW850" s="911"/>
      <c r="AX850" s="911"/>
      <c r="AY850" s="916"/>
      <c r="AZ850" s="886"/>
      <c r="BA850" s="917"/>
      <c r="BB850" s="16"/>
      <c r="BC850" s="16"/>
      <c r="BD850" s="16"/>
      <c r="BE850" s="16"/>
      <c r="BF850" s="16"/>
      <c r="BG850" s="903"/>
      <c r="BH850" s="912"/>
      <c r="BI850" s="915"/>
      <c r="BJ850" s="16"/>
      <c r="BK850" s="16"/>
      <c r="BL850" s="16"/>
      <c r="BM850" s="16"/>
      <c r="BN850" s="915"/>
      <c r="BO850" s="16"/>
      <c r="BP850" s="918"/>
      <c r="BQ850" s="919"/>
      <c r="BR850" s="919"/>
      <c r="BS850" s="919"/>
      <c r="BT850" s="919"/>
      <c r="BU850" s="919"/>
      <c r="BV850" s="919"/>
      <c r="BW850" s="919"/>
      <c r="BX850" s="919"/>
      <c r="BY850" s="919"/>
      <c r="BZ850" s="919"/>
      <c r="CA850" s="919"/>
      <c r="CB850" s="919"/>
      <c r="CC850" s="919"/>
      <c r="CD850" s="919"/>
      <c r="CE850" s="920"/>
      <c r="CF850" s="921"/>
      <c r="CG850" s="922"/>
      <c r="CH850" s="923"/>
      <c r="CI850" s="924"/>
      <c r="CJ850" s="925"/>
      <c r="CK850" s="912"/>
      <c r="CL850" s="915"/>
      <c r="CM850" s="926"/>
      <c r="CN850" s="162"/>
      <c r="CO850" s="162"/>
      <c r="CP850" s="927"/>
      <c r="CQ850" s="928"/>
      <c r="CR850" s="162"/>
      <c r="CS850" s="162"/>
    </row>
    <row r="851" spans="1:97">
      <c r="A851" s="15"/>
      <c r="B851" s="902"/>
      <c r="C851" s="865"/>
      <c r="D851" s="903"/>
      <c r="E851" s="800"/>
      <c r="F851" s="868"/>
      <c r="G851" s="869"/>
      <c r="H851" s="903"/>
      <c r="I851" s="868"/>
      <c r="J851" s="868"/>
      <c r="K851" s="868"/>
      <c r="L851" s="868"/>
      <c r="M851" s="868"/>
      <c r="N851" s="868"/>
      <c r="O851" s="235"/>
      <c r="P851" s="213"/>
      <c r="Q851" s="903"/>
      <c r="R851" s="213"/>
      <c r="S851" s="235"/>
      <c r="T851" s="904"/>
      <c r="U851" s="213"/>
      <c r="V851" s="213"/>
      <c r="W851" s="213"/>
      <c r="X851" s="905"/>
      <c r="Y851" s="874"/>
      <c r="Z851" s="906"/>
      <c r="AA851" s="876"/>
      <c r="AB851" s="877"/>
      <c r="AC851" s="877"/>
      <c r="AD851" s="907"/>
      <c r="AE851" s="907"/>
      <c r="AF851" s="908"/>
      <c r="AG851" s="908"/>
      <c r="AH851" s="221"/>
      <c r="AI851" s="213"/>
      <c r="AJ851" s="213"/>
      <c r="AK851" s="213"/>
      <c r="AL851" s="909"/>
      <c r="AM851" s="910"/>
      <c r="AN851" s="910"/>
      <c r="AO851" s="910"/>
      <c r="AP851" s="911"/>
      <c r="AQ851" s="903"/>
      <c r="AR851" s="912"/>
      <c r="AS851" s="913"/>
      <c r="AT851" s="914"/>
      <c r="AU851" s="910"/>
      <c r="AV851" s="915"/>
      <c r="AW851" s="911"/>
      <c r="AX851" s="911"/>
      <c r="AY851" s="916"/>
      <c r="AZ851" s="886"/>
      <c r="BA851" s="917"/>
      <c r="BB851" s="16"/>
      <c r="BC851" s="16"/>
      <c r="BD851" s="16"/>
      <c r="BE851" s="16"/>
      <c r="BF851" s="16"/>
      <c r="BG851" s="903"/>
      <c r="BH851" s="912"/>
      <c r="BI851" s="915"/>
      <c r="BJ851" s="16"/>
      <c r="BK851" s="16"/>
      <c r="BL851" s="16"/>
      <c r="BM851" s="16"/>
      <c r="BN851" s="915"/>
      <c r="BO851" s="16"/>
      <c r="BP851" s="918"/>
      <c r="BQ851" s="919"/>
      <c r="BR851" s="919"/>
      <c r="BS851" s="919"/>
      <c r="BT851" s="919"/>
      <c r="BU851" s="919"/>
      <c r="BV851" s="919"/>
      <c r="BW851" s="919"/>
      <c r="BX851" s="919"/>
      <c r="BY851" s="919"/>
      <c r="BZ851" s="919"/>
      <c r="CA851" s="919"/>
      <c r="CB851" s="919"/>
      <c r="CC851" s="919"/>
      <c r="CD851" s="919"/>
      <c r="CE851" s="920"/>
      <c r="CF851" s="921"/>
      <c r="CG851" s="922"/>
      <c r="CH851" s="923"/>
      <c r="CI851" s="924"/>
      <c r="CJ851" s="925"/>
      <c r="CK851" s="912"/>
      <c r="CL851" s="915"/>
      <c r="CM851" s="926"/>
      <c r="CN851" s="162"/>
      <c r="CO851" s="162"/>
      <c r="CP851" s="927"/>
      <c r="CQ851" s="928"/>
      <c r="CR851" s="162"/>
      <c r="CS851" s="162"/>
    </row>
    <row r="852" spans="1:97">
      <c r="A852" s="15"/>
      <c r="B852" s="902"/>
      <c r="C852" s="865"/>
      <c r="D852" s="903"/>
      <c r="E852" s="800"/>
      <c r="F852" s="868"/>
      <c r="G852" s="869"/>
      <c r="H852" s="903"/>
      <c r="I852" s="868"/>
      <c r="J852" s="868"/>
      <c r="K852" s="868"/>
      <c r="L852" s="868"/>
      <c r="M852" s="868"/>
      <c r="N852" s="868"/>
      <c r="O852" s="235"/>
      <c r="P852" s="213"/>
      <c r="Q852" s="903"/>
      <c r="R852" s="213"/>
      <c r="S852" s="235"/>
      <c r="T852" s="904"/>
      <c r="U852" s="213"/>
      <c r="V852" s="213"/>
      <c r="W852" s="213"/>
      <c r="X852" s="905"/>
      <c r="Y852" s="874"/>
      <c r="Z852" s="906"/>
      <c r="AA852" s="876"/>
      <c r="AB852" s="877"/>
      <c r="AC852" s="877"/>
      <c r="AD852" s="907"/>
      <c r="AE852" s="907"/>
      <c r="AF852" s="908"/>
      <c r="AG852" s="908"/>
      <c r="AH852" s="221"/>
      <c r="AI852" s="213"/>
      <c r="AJ852" s="213"/>
      <c r="AK852" s="213"/>
      <c r="AL852" s="909"/>
      <c r="AM852" s="910"/>
      <c r="AN852" s="910"/>
      <c r="AO852" s="910"/>
      <c r="AP852" s="911"/>
      <c r="AQ852" s="903"/>
      <c r="AR852" s="912"/>
      <c r="AS852" s="913"/>
      <c r="AT852" s="914"/>
      <c r="AU852" s="910"/>
      <c r="AV852" s="915"/>
      <c r="AW852" s="911"/>
      <c r="AX852" s="911"/>
      <c r="AY852" s="916"/>
      <c r="AZ852" s="886"/>
      <c r="BA852" s="917"/>
      <c r="BB852" s="16"/>
      <c r="BC852" s="16"/>
      <c r="BD852" s="16"/>
      <c r="BE852" s="16"/>
      <c r="BF852" s="16"/>
      <c r="BG852" s="903"/>
      <c r="BH852" s="912"/>
      <c r="BI852" s="915"/>
      <c r="BJ852" s="16"/>
      <c r="BK852" s="16"/>
      <c r="BL852" s="16"/>
      <c r="BM852" s="16"/>
      <c r="BN852" s="915"/>
      <c r="BO852" s="16"/>
      <c r="BP852" s="918"/>
      <c r="BQ852" s="919"/>
      <c r="BR852" s="919"/>
      <c r="BS852" s="919"/>
      <c r="BT852" s="919"/>
      <c r="BU852" s="919"/>
      <c r="BV852" s="919"/>
      <c r="BW852" s="919"/>
      <c r="BX852" s="919"/>
      <c r="BY852" s="919"/>
      <c r="BZ852" s="919"/>
      <c r="CA852" s="919"/>
      <c r="CB852" s="919"/>
      <c r="CC852" s="919"/>
      <c r="CD852" s="919"/>
      <c r="CE852" s="920"/>
      <c r="CF852" s="921"/>
      <c r="CG852" s="922"/>
      <c r="CH852" s="923"/>
      <c r="CI852" s="924"/>
      <c r="CJ852" s="925"/>
      <c r="CK852" s="912"/>
      <c r="CL852" s="915"/>
      <c r="CM852" s="926"/>
      <c r="CN852" s="162"/>
      <c r="CO852" s="162"/>
      <c r="CP852" s="927"/>
      <c r="CQ852" s="928"/>
      <c r="CR852" s="162"/>
      <c r="CS852" s="162"/>
    </row>
    <row r="853" spans="1:97">
      <c r="A853" s="15"/>
      <c r="B853" s="902"/>
      <c r="C853" s="865"/>
      <c r="D853" s="903"/>
      <c r="E853" s="800"/>
      <c r="F853" s="868"/>
      <c r="G853" s="869"/>
      <c r="H853" s="903"/>
      <c r="I853" s="868"/>
      <c r="J853" s="868"/>
      <c r="K853" s="868"/>
      <c r="L853" s="868"/>
      <c r="M853" s="868"/>
      <c r="N853" s="868"/>
      <c r="O853" s="235"/>
      <c r="P853" s="213"/>
      <c r="Q853" s="903"/>
      <c r="R853" s="213"/>
      <c r="S853" s="235"/>
      <c r="T853" s="904"/>
      <c r="U853" s="213"/>
      <c r="V853" s="213"/>
      <c r="W853" s="213"/>
      <c r="X853" s="905"/>
      <c r="Y853" s="874"/>
      <c r="Z853" s="906"/>
      <c r="AA853" s="876"/>
      <c r="AB853" s="877"/>
      <c r="AC853" s="877"/>
      <c r="AD853" s="907"/>
      <c r="AE853" s="907"/>
      <c r="AF853" s="908"/>
      <c r="AG853" s="908"/>
      <c r="AH853" s="221"/>
      <c r="AI853" s="213"/>
      <c r="AJ853" s="213"/>
      <c r="AK853" s="213"/>
      <c r="AL853" s="909"/>
      <c r="AM853" s="910"/>
      <c r="AN853" s="910"/>
      <c r="AO853" s="910"/>
      <c r="AP853" s="911"/>
      <c r="AQ853" s="903"/>
      <c r="AR853" s="912"/>
      <c r="AS853" s="913"/>
      <c r="AT853" s="914"/>
      <c r="AU853" s="910"/>
      <c r="AV853" s="915"/>
      <c r="AW853" s="911"/>
      <c r="AX853" s="911"/>
      <c r="AY853" s="916"/>
      <c r="AZ853" s="886"/>
      <c r="BA853" s="917"/>
      <c r="BB853" s="16"/>
      <c r="BC853" s="16"/>
      <c r="BD853" s="16"/>
      <c r="BE853" s="16"/>
      <c r="BF853" s="16"/>
      <c r="BG853" s="903"/>
      <c r="BH853" s="912"/>
      <c r="BI853" s="915"/>
      <c r="BJ853" s="16"/>
      <c r="BK853" s="16"/>
      <c r="BL853" s="16"/>
      <c r="BM853" s="16"/>
      <c r="BN853" s="915"/>
      <c r="BO853" s="16"/>
      <c r="BP853" s="918"/>
      <c r="BQ853" s="919"/>
      <c r="BR853" s="919"/>
      <c r="BS853" s="919"/>
      <c r="BT853" s="919"/>
      <c r="BU853" s="919"/>
      <c r="BV853" s="919"/>
      <c r="BW853" s="919"/>
      <c r="BX853" s="919"/>
      <c r="BY853" s="919"/>
      <c r="BZ853" s="919"/>
      <c r="CA853" s="919"/>
      <c r="CB853" s="919"/>
      <c r="CC853" s="919"/>
      <c r="CD853" s="919"/>
      <c r="CE853" s="920"/>
      <c r="CF853" s="921"/>
      <c r="CG853" s="922"/>
      <c r="CH853" s="923"/>
      <c r="CI853" s="924"/>
      <c r="CJ853" s="925"/>
      <c r="CK853" s="912"/>
      <c r="CL853" s="915"/>
      <c r="CM853" s="926"/>
      <c r="CN853" s="162"/>
      <c r="CO853" s="162"/>
      <c r="CP853" s="927"/>
      <c r="CQ853" s="928"/>
      <c r="CR853" s="162"/>
      <c r="CS853" s="162"/>
    </row>
    <row r="854" spans="1:97">
      <c r="A854" s="15"/>
      <c r="B854" s="902"/>
      <c r="C854" s="865"/>
      <c r="D854" s="903"/>
      <c r="E854" s="800"/>
      <c r="F854" s="868"/>
      <c r="G854" s="869"/>
      <c r="H854" s="903"/>
      <c r="I854" s="868"/>
      <c r="J854" s="868"/>
      <c r="K854" s="868"/>
      <c r="L854" s="868"/>
      <c r="M854" s="868"/>
      <c r="N854" s="868"/>
      <c r="O854" s="235"/>
      <c r="P854" s="213"/>
      <c r="Q854" s="903"/>
      <c r="R854" s="213"/>
      <c r="S854" s="235"/>
      <c r="T854" s="904"/>
      <c r="U854" s="213"/>
      <c r="V854" s="213"/>
      <c r="W854" s="213"/>
      <c r="X854" s="905"/>
      <c r="Y854" s="874"/>
      <c r="Z854" s="906"/>
      <c r="AA854" s="876"/>
      <c r="AB854" s="877"/>
      <c r="AC854" s="877"/>
      <c r="AD854" s="907"/>
      <c r="AE854" s="907"/>
      <c r="AF854" s="908"/>
      <c r="AG854" s="908"/>
      <c r="AH854" s="221"/>
      <c r="AI854" s="213"/>
      <c r="AJ854" s="213"/>
      <c r="AK854" s="213"/>
      <c r="AL854" s="909"/>
      <c r="AM854" s="910"/>
      <c r="AN854" s="910"/>
      <c r="AO854" s="910"/>
      <c r="AP854" s="911"/>
      <c r="AQ854" s="903"/>
      <c r="AR854" s="912"/>
      <c r="AS854" s="913"/>
      <c r="AT854" s="914"/>
      <c r="AU854" s="910"/>
      <c r="AV854" s="915"/>
      <c r="AW854" s="911"/>
      <c r="AX854" s="911"/>
      <c r="AY854" s="916"/>
      <c r="AZ854" s="886"/>
      <c r="BA854" s="917"/>
      <c r="BB854" s="16"/>
      <c r="BC854" s="16"/>
      <c r="BD854" s="16"/>
      <c r="BE854" s="16"/>
      <c r="BF854" s="16"/>
      <c r="BG854" s="903"/>
      <c r="BH854" s="912"/>
      <c r="BI854" s="915"/>
      <c r="BJ854" s="16"/>
      <c r="BK854" s="16"/>
      <c r="BL854" s="16"/>
      <c r="BM854" s="16"/>
      <c r="BN854" s="915"/>
      <c r="BO854" s="16"/>
      <c r="BP854" s="918"/>
      <c r="BQ854" s="919"/>
      <c r="BR854" s="919"/>
      <c r="BS854" s="919"/>
      <c r="BT854" s="919"/>
      <c r="BU854" s="919"/>
      <c r="BV854" s="919"/>
      <c r="BW854" s="919"/>
      <c r="BX854" s="919"/>
      <c r="BY854" s="919"/>
      <c r="BZ854" s="919"/>
      <c r="CA854" s="919"/>
      <c r="CB854" s="919"/>
      <c r="CC854" s="919"/>
      <c r="CD854" s="919"/>
      <c r="CE854" s="920"/>
      <c r="CF854" s="921"/>
      <c r="CG854" s="922"/>
      <c r="CH854" s="923"/>
      <c r="CI854" s="924"/>
      <c r="CJ854" s="925"/>
      <c r="CK854" s="912"/>
      <c r="CL854" s="915"/>
      <c r="CM854" s="926"/>
      <c r="CN854" s="162"/>
      <c r="CO854" s="162"/>
      <c r="CP854" s="927"/>
      <c r="CQ854" s="928"/>
      <c r="CR854" s="162"/>
      <c r="CS854" s="162"/>
    </row>
    <row r="855" spans="1:97">
      <c r="A855" s="15"/>
      <c r="B855" s="902"/>
      <c r="C855" s="865"/>
      <c r="D855" s="903"/>
      <c r="E855" s="800"/>
      <c r="F855" s="868"/>
      <c r="G855" s="869"/>
      <c r="H855" s="903"/>
      <c r="I855" s="868"/>
      <c r="J855" s="868"/>
      <c r="K855" s="868"/>
      <c r="L855" s="868"/>
      <c r="M855" s="868"/>
      <c r="N855" s="868"/>
      <c r="O855" s="235"/>
      <c r="P855" s="213"/>
      <c r="Q855" s="903"/>
      <c r="R855" s="213"/>
      <c r="S855" s="235"/>
      <c r="T855" s="904"/>
      <c r="U855" s="213"/>
      <c r="V855" s="213"/>
      <c r="W855" s="213"/>
      <c r="X855" s="905"/>
      <c r="Y855" s="874"/>
      <c r="Z855" s="906"/>
      <c r="AA855" s="876"/>
      <c r="AB855" s="877"/>
      <c r="AC855" s="877"/>
      <c r="AD855" s="907"/>
      <c r="AE855" s="907"/>
      <c r="AF855" s="908"/>
      <c r="AG855" s="908"/>
      <c r="AH855" s="221"/>
      <c r="AI855" s="213"/>
      <c r="AJ855" s="213"/>
      <c r="AK855" s="213"/>
      <c r="AL855" s="909"/>
      <c r="AM855" s="910"/>
      <c r="AN855" s="910"/>
      <c r="AO855" s="910"/>
      <c r="AP855" s="911"/>
      <c r="AQ855" s="903"/>
      <c r="AR855" s="912"/>
      <c r="AS855" s="913"/>
      <c r="AT855" s="914"/>
      <c r="AU855" s="910"/>
      <c r="AV855" s="915"/>
      <c r="AW855" s="911"/>
      <c r="AX855" s="911"/>
      <c r="AY855" s="916"/>
      <c r="AZ855" s="886"/>
      <c r="BA855" s="917"/>
      <c r="BB855" s="16"/>
      <c r="BC855" s="16"/>
      <c r="BD855" s="16"/>
      <c r="BE855" s="16"/>
      <c r="BF855" s="16"/>
      <c r="BG855" s="903"/>
      <c r="BH855" s="912"/>
      <c r="BI855" s="915"/>
      <c r="BJ855" s="16"/>
      <c r="BK855" s="16"/>
      <c r="BL855" s="16"/>
      <c r="BM855" s="16"/>
      <c r="BN855" s="915"/>
      <c r="BO855" s="16"/>
      <c r="BP855" s="918"/>
      <c r="BQ855" s="919"/>
      <c r="BR855" s="919"/>
      <c r="BS855" s="919"/>
      <c r="BT855" s="919"/>
      <c r="BU855" s="919"/>
      <c r="BV855" s="919"/>
      <c r="BW855" s="919"/>
      <c r="BX855" s="919"/>
      <c r="BY855" s="919"/>
      <c r="BZ855" s="919"/>
      <c r="CA855" s="919"/>
      <c r="CB855" s="919"/>
      <c r="CC855" s="919"/>
      <c r="CD855" s="919"/>
      <c r="CE855" s="920"/>
      <c r="CF855" s="921"/>
      <c r="CG855" s="922"/>
      <c r="CH855" s="923"/>
      <c r="CI855" s="924"/>
      <c r="CJ855" s="925"/>
      <c r="CK855" s="912"/>
      <c r="CL855" s="915"/>
      <c r="CM855" s="926"/>
      <c r="CN855" s="162"/>
      <c r="CO855" s="162"/>
      <c r="CP855" s="927"/>
      <c r="CQ855" s="928"/>
      <c r="CR855" s="162"/>
      <c r="CS855" s="162"/>
    </row>
    <row r="856" spans="1:97">
      <c r="A856" s="15"/>
      <c r="B856" s="902"/>
      <c r="C856" s="865"/>
      <c r="D856" s="903"/>
      <c r="E856" s="800"/>
      <c r="F856" s="868"/>
      <c r="G856" s="869"/>
      <c r="H856" s="903"/>
      <c r="I856" s="868"/>
      <c r="J856" s="868"/>
      <c r="K856" s="868"/>
      <c r="L856" s="868"/>
      <c r="M856" s="868"/>
      <c r="N856" s="868"/>
      <c r="O856" s="235"/>
      <c r="P856" s="213"/>
      <c r="Q856" s="903"/>
      <c r="R856" s="213"/>
      <c r="S856" s="235"/>
      <c r="T856" s="904"/>
      <c r="U856" s="213"/>
      <c r="V856" s="213"/>
      <c r="W856" s="213"/>
      <c r="X856" s="905"/>
      <c r="Y856" s="874"/>
      <c r="Z856" s="906"/>
      <c r="AA856" s="876"/>
      <c r="AB856" s="877"/>
      <c r="AC856" s="877"/>
      <c r="AD856" s="907"/>
      <c r="AE856" s="907"/>
      <c r="AF856" s="908"/>
      <c r="AG856" s="908"/>
      <c r="AH856" s="221"/>
      <c r="AI856" s="213"/>
      <c r="AJ856" s="213"/>
      <c r="AK856" s="213"/>
      <c r="AL856" s="909"/>
      <c r="AM856" s="910"/>
      <c r="AN856" s="910"/>
      <c r="AO856" s="910"/>
      <c r="AP856" s="911"/>
      <c r="AQ856" s="903"/>
      <c r="AR856" s="912"/>
      <c r="AS856" s="913"/>
      <c r="AT856" s="914"/>
      <c r="AU856" s="910"/>
      <c r="AV856" s="915"/>
      <c r="AW856" s="911"/>
      <c r="AX856" s="911"/>
      <c r="AY856" s="916"/>
      <c r="AZ856" s="886"/>
      <c r="BA856" s="917"/>
      <c r="BB856" s="16"/>
      <c r="BC856" s="16"/>
      <c r="BD856" s="16"/>
      <c r="BE856" s="16"/>
      <c r="BF856" s="16"/>
      <c r="BG856" s="903"/>
      <c r="BH856" s="912"/>
      <c r="BI856" s="915"/>
      <c r="BJ856" s="16"/>
      <c r="BK856" s="16"/>
      <c r="BL856" s="16"/>
      <c r="BM856" s="16"/>
      <c r="BN856" s="915"/>
      <c r="BO856" s="16"/>
      <c r="BP856" s="918"/>
      <c r="BQ856" s="919"/>
      <c r="BR856" s="919"/>
      <c r="BS856" s="919"/>
      <c r="BT856" s="919"/>
      <c r="BU856" s="919"/>
      <c r="BV856" s="919"/>
      <c r="BW856" s="919"/>
      <c r="BX856" s="919"/>
      <c r="BY856" s="919"/>
      <c r="BZ856" s="919"/>
      <c r="CA856" s="919"/>
      <c r="CB856" s="919"/>
      <c r="CC856" s="919"/>
      <c r="CD856" s="919"/>
      <c r="CE856" s="920"/>
      <c r="CF856" s="921"/>
      <c r="CG856" s="922"/>
      <c r="CH856" s="923"/>
      <c r="CI856" s="924"/>
      <c r="CJ856" s="925"/>
      <c r="CK856" s="912"/>
      <c r="CL856" s="915"/>
      <c r="CM856" s="926"/>
      <c r="CN856" s="162"/>
      <c r="CO856" s="162"/>
      <c r="CP856" s="927"/>
      <c r="CQ856" s="928"/>
      <c r="CR856" s="162"/>
      <c r="CS856" s="162"/>
    </row>
    <row r="857" spans="1:97">
      <c r="A857" s="15"/>
      <c r="B857" s="902"/>
      <c r="C857" s="865"/>
      <c r="D857" s="903"/>
      <c r="E857" s="800"/>
      <c r="F857" s="868"/>
      <c r="G857" s="869"/>
      <c r="H857" s="903"/>
      <c r="I857" s="868"/>
      <c r="J857" s="868"/>
      <c r="K857" s="868"/>
      <c r="L857" s="868"/>
      <c r="M857" s="868"/>
      <c r="N857" s="868"/>
      <c r="O857" s="235"/>
      <c r="P857" s="213"/>
      <c r="Q857" s="903"/>
      <c r="R857" s="213"/>
      <c r="S857" s="235"/>
      <c r="T857" s="904"/>
      <c r="U857" s="213"/>
      <c r="V857" s="213"/>
      <c r="W857" s="213"/>
      <c r="X857" s="905"/>
      <c r="Y857" s="874"/>
      <c r="Z857" s="906"/>
      <c r="AA857" s="876"/>
      <c r="AB857" s="877"/>
      <c r="AC857" s="877"/>
      <c r="AD857" s="907"/>
      <c r="AE857" s="907"/>
      <c r="AF857" s="908"/>
      <c r="AG857" s="908"/>
      <c r="AH857" s="221"/>
      <c r="AI857" s="213"/>
      <c r="AJ857" s="213"/>
      <c r="AK857" s="213"/>
      <c r="AL857" s="909"/>
      <c r="AM857" s="910"/>
      <c r="AN857" s="910"/>
      <c r="AO857" s="910"/>
      <c r="AP857" s="911"/>
      <c r="AQ857" s="903"/>
      <c r="AR857" s="912"/>
      <c r="AS857" s="913"/>
      <c r="AT857" s="914"/>
      <c r="AU857" s="910"/>
      <c r="AV857" s="915"/>
      <c r="AW857" s="911"/>
      <c r="AX857" s="911"/>
      <c r="AY857" s="916"/>
      <c r="AZ857" s="886"/>
      <c r="BA857" s="917"/>
      <c r="BB857" s="16"/>
      <c r="BC857" s="16"/>
      <c r="BD857" s="16"/>
      <c r="BE857" s="16"/>
      <c r="BF857" s="16"/>
      <c r="BG857" s="903"/>
      <c r="BH857" s="912"/>
      <c r="BI857" s="915"/>
      <c r="BJ857" s="16"/>
      <c r="BK857" s="16"/>
      <c r="BL857" s="16"/>
      <c r="BM857" s="16"/>
      <c r="BN857" s="915"/>
      <c r="BO857" s="16"/>
      <c r="BP857" s="918"/>
      <c r="BQ857" s="919"/>
      <c r="BR857" s="919"/>
      <c r="BS857" s="919"/>
      <c r="BT857" s="919"/>
      <c r="BU857" s="919"/>
      <c r="BV857" s="919"/>
      <c r="BW857" s="919"/>
      <c r="BX857" s="919"/>
      <c r="BY857" s="919"/>
      <c r="BZ857" s="919"/>
      <c r="CA857" s="919"/>
      <c r="CB857" s="919"/>
      <c r="CC857" s="919"/>
      <c r="CD857" s="919"/>
      <c r="CE857" s="920"/>
      <c r="CF857" s="921"/>
      <c r="CG857" s="922"/>
      <c r="CH857" s="923"/>
      <c r="CI857" s="924"/>
      <c r="CJ857" s="925"/>
      <c r="CK857" s="912"/>
      <c r="CL857" s="915"/>
      <c r="CM857" s="926"/>
      <c r="CN857" s="162"/>
      <c r="CO857" s="162"/>
      <c r="CP857" s="927"/>
      <c r="CQ857" s="928"/>
      <c r="CR857" s="162"/>
      <c r="CS857" s="162"/>
    </row>
    <row r="858" spans="1:97">
      <c r="A858" s="15"/>
      <c r="B858" s="902"/>
      <c r="C858" s="865"/>
      <c r="D858" s="903"/>
      <c r="E858" s="800"/>
      <c r="F858" s="868"/>
      <c r="G858" s="869"/>
      <c r="H858" s="903"/>
      <c r="I858" s="868"/>
      <c r="J858" s="868"/>
      <c r="K858" s="868"/>
      <c r="L858" s="868"/>
      <c r="M858" s="868"/>
      <c r="N858" s="868"/>
      <c r="O858" s="235"/>
      <c r="P858" s="213"/>
      <c r="Q858" s="903"/>
      <c r="R858" s="213"/>
      <c r="S858" s="235"/>
      <c r="T858" s="904"/>
      <c r="U858" s="213"/>
      <c r="V858" s="213"/>
      <c r="W858" s="213"/>
      <c r="X858" s="905"/>
      <c r="Y858" s="874"/>
      <c r="Z858" s="906"/>
      <c r="AA858" s="876"/>
      <c r="AB858" s="877"/>
      <c r="AC858" s="877"/>
      <c r="AD858" s="907"/>
      <c r="AE858" s="907"/>
      <c r="AF858" s="908"/>
      <c r="AG858" s="908"/>
      <c r="AH858" s="221"/>
      <c r="AI858" s="213"/>
      <c r="AJ858" s="213"/>
      <c r="AK858" s="213"/>
      <c r="AL858" s="909"/>
      <c r="AM858" s="910"/>
      <c r="AN858" s="910"/>
      <c r="AO858" s="910"/>
      <c r="AP858" s="911"/>
      <c r="AQ858" s="903"/>
      <c r="AR858" s="912"/>
      <c r="AS858" s="913"/>
      <c r="AT858" s="914"/>
      <c r="AU858" s="910"/>
      <c r="AV858" s="915"/>
      <c r="AW858" s="911"/>
      <c r="AX858" s="911"/>
      <c r="AY858" s="916"/>
      <c r="AZ858" s="886"/>
      <c r="BA858" s="917"/>
      <c r="BB858" s="16"/>
      <c r="BC858" s="16"/>
      <c r="BD858" s="16"/>
      <c r="BE858" s="16"/>
      <c r="BF858" s="16"/>
      <c r="BG858" s="903"/>
      <c r="BH858" s="912"/>
      <c r="BI858" s="915"/>
      <c r="BJ858" s="16"/>
      <c r="BK858" s="16"/>
      <c r="BL858" s="16"/>
      <c r="BM858" s="16"/>
      <c r="BN858" s="915"/>
      <c r="BO858" s="16"/>
      <c r="BP858" s="918"/>
      <c r="BQ858" s="919"/>
      <c r="BR858" s="919"/>
      <c r="BS858" s="919"/>
      <c r="BT858" s="919"/>
      <c r="BU858" s="919"/>
      <c r="BV858" s="919"/>
      <c r="BW858" s="919"/>
      <c r="BX858" s="919"/>
      <c r="BY858" s="919"/>
      <c r="BZ858" s="919"/>
      <c r="CA858" s="919"/>
      <c r="CB858" s="919"/>
      <c r="CC858" s="919"/>
      <c r="CD858" s="919"/>
      <c r="CE858" s="920"/>
      <c r="CF858" s="921"/>
      <c r="CG858" s="922"/>
      <c r="CH858" s="923"/>
      <c r="CI858" s="924"/>
      <c r="CJ858" s="925"/>
      <c r="CK858" s="912"/>
      <c r="CL858" s="915"/>
      <c r="CM858" s="926"/>
      <c r="CN858" s="162"/>
      <c r="CO858" s="162"/>
      <c r="CP858" s="927"/>
      <c r="CQ858" s="928"/>
      <c r="CR858" s="162"/>
      <c r="CS858" s="162"/>
    </row>
    <row r="859" spans="1:97">
      <c r="A859" s="15"/>
      <c r="B859" s="902"/>
      <c r="C859" s="865"/>
      <c r="D859" s="903"/>
      <c r="E859" s="800"/>
      <c r="F859" s="868"/>
      <c r="G859" s="869"/>
      <c r="H859" s="903"/>
      <c r="I859" s="868"/>
      <c r="J859" s="868"/>
      <c r="K859" s="868"/>
      <c r="L859" s="868"/>
      <c r="M859" s="868"/>
      <c r="N859" s="868"/>
      <c r="O859" s="235"/>
      <c r="P859" s="213"/>
      <c r="Q859" s="903"/>
      <c r="R859" s="213"/>
      <c r="S859" s="235"/>
      <c r="T859" s="904"/>
      <c r="U859" s="213"/>
      <c r="V859" s="213"/>
      <c r="W859" s="213"/>
      <c r="X859" s="905"/>
      <c r="Y859" s="874"/>
      <c r="Z859" s="906"/>
      <c r="AA859" s="876"/>
      <c r="AB859" s="877"/>
      <c r="AC859" s="877"/>
      <c r="AD859" s="907"/>
      <c r="AE859" s="907"/>
      <c r="AF859" s="908"/>
      <c r="AG859" s="908"/>
      <c r="AH859" s="221"/>
      <c r="AI859" s="213"/>
      <c r="AJ859" s="213"/>
      <c r="AK859" s="213"/>
      <c r="AL859" s="909"/>
      <c r="AM859" s="910"/>
      <c r="AN859" s="910"/>
      <c r="AO859" s="910"/>
      <c r="AP859" s="911"/>
      <c r="AQ859" s="903"/>
      <c r="AR859" s="912"/>
      <c r="AS859" s="913"/>
      <c r="AT859" s="914"/>
      <c r="AU859" s="910"/>
      <c r="AV859" s="915"/>
      <c r="AW859" s="911"/>
      <c r="AX859" s="911"/>
      <c r="AY859" s="916"/>
      <c r="AZ859" s="886"/>
      <c r="BA859" s="917"/>
      <c r="BB859" s="16"/>
      <c r="BC859" s="16"/>
      <c r="BD859" s="16"/>
      <c r="BE859" s="16"/>
      <c r="BF859" s="16"/>
      <c r="BG859" s="903"/>
      <c r="BH859" s="912"/>
      <c r="BI859" s="915"/>
      <c r="BJ859" s="16"/>
      <c r="BK859" s="16"/>
      <c r="BL859" s="16"/>
      <c r="BM859" s="16"/>
      <c r="BN859" s="915"/>
      <c r="BO859" s="16"/>
      <c r="BP859" s="918"/>
      <c r="BQ859" s="919"/>
      <c r="BR859" s="919"/>
      <c r="BS859" s="919"/>
      <c r="BT859" s="919"/>
      <c r="BU859" s="919"/>
      <c r="BV859" s="919"/>
      <c r="BW859" s="919"/>
      <c r="BX859" s="919"/>
      <c r="BY859" s="919"/>
      <c r="BZ859" s="919"/>
      <c r="CA859" s="919"/>
      <c r="CB859" s="919"/>
      <c r="CC859" s="919"/>
      <c r="CD859" s="919"/>
      <c r="CE859" s="920"/>
      <c r="CF859" s="921"/>
      <c r="CG859" s="922"/>
      <c r="CH859" s="923"/>
      <c r="CI859" s="924"/>
      <c r="CJ859" s="925"/>
      <c r="CK859" s="912"/>
      <c r="CL859" s="915"/>
      <c r="CM859" s="926"/>
      <c r="CN859" s="162"/>
      <c r="CO859" s="162"/>
      <c r="CP859" s="927"/>
      <c r="CQ859" s="928"/>
      <c r="CR859" s="162"/>
      <c r="CS859" s="162"/>
    </row>
    <row r="860" spans="1:97">
      <c r="A860" s="15"/>
      <c r="B860" s="902"/>
      <c r="C860" s="865"/>
      <c r="D860" s="903"/>
      <c r="E860" s="800"/>
      <c r="F860" s="868"/>
      <c r="G860" s="869"/>
      <c r="H860" s="903"/>
      <c r="I860" s="868"/>
      <c r="J860" s="868"/>
      <c r="K860" s="868"/>
      <c r="L860" s="868"/>
      <c r="M860" s="868"/>
      <c r="N860" s="868"/>
      <c r="O860" s="235"/>
      <c r="P860" s="213"/>
      <c r="Q860" s="903"/>
      <c r="R860" s="213"/>
      <c r="S860" s="235"/>
      <c r="T860" s="904"/>
      <c r="U860" s="213"/>
      <c r="V860" s="213"/>
      <c r="W860" s="213"/>
      <c r="X860" s="905"/>
      <c r="Y860" s="874"/>
      <c r="Z860" s="906"/>
      <c r="AA860" s="876"/>
      <c r="AB860" s="877"/>
      <c r="AC860" s="877"/>
      <c r="AD860" s="907"/>
      <c r="AE860" s="907"/>
      <c r="AF860" s="908"/>
      <c r="AG860" s="908"/>
      <c r="AH860" s="221"/>
      <c r="AI860" s="213"/>
      <c r="AJ860" s="213"/>
      <c r="AK860" s="213"/>
      <c r="AL860" s="909"/>
      <c r="AM860" s="910"/>
      <c r="AN860" s="910"/>
      <c r="AO860" s="910"/>
      <c r="AP860" s="911"/>
      <c r="AQ860" s="903"/>
      <c r="AR860" s="912"/>
      <c r="AS860" s="913"/>
      <c r="AT860" s="914"/>
      <c r="AU860" s="910"/>
      <c r="AV860" s="915"/>
      <c r="AW860" s="911"/>
      <c r="AX860" s="911"/>
      <c r="AY860" s="916"/>
      <c r="AZ860" s="886"/>
      <c r="BA860" s="917"/>
      <c r="BB860" s="16"/>
      <c r="BC860" s="16"/>
      <c r="BD860" s="16"/>
      <c r="BE860" s="16"/>
      <c r="BF860" s="16"/>
      <c r="BG860" s="903"/>
      <c r="BH860" s="912"/>
      <c r="BI860" s="915"/>
      <c r="BJ860" s="16"/>
      <c r="BK860" s="16"/>
      <c r="BL860" s="16"/>
      <c r="BM860" s="16"/>
      <c r="BN860" s="915"/>
      <c r="BO860" s="16"/>
      <c r="BP860" s="918"/>
      <c r="BQ860" s="919"/>
      <c r="BR860" s="919"/>
      <c r="BS860" s="919"/>
      <c r="BT860" s="919"/>
      <c r="BU860" s="919"/>
      <c r="BV860" s="919"/>
      <c r="BW860" s="919"/>
      <c r="BX860" s="919"/>
      <c r="BY860" s="919"/>
      <c r="BZ860" s="919"/>
      <c r="CA860" s="919"/>
      <c r="CB860" s="919"/>
      <c r="CC860" s="919"/>
      <c r="CD860" s="919"/>
      <c r="CE860" s="920"/>
      <c r="CF860" s="921"/>
      <c r="CG860" s="922"/>
      <c r="CH860" s="923"/>
      <c r="CI860" s="924"/>
      <c r="CJ860" s="925"/>
      <c r="CK860" s="912"/>
      <c r="CL860" s="915"/>
      <c r="CM860" s="926"/>
      <c r="CN860" s="162"/>
      <c r="CO860" s="162"/>
      <c r="CP860" s="927"/>
      <c r="CQ860" s="928"/>
      <c r="CR860" s="162"/>
      <c r="CS860" s="162"/>
    </row>
    <row r="861" spans="1:97">
      <c r="A861" s="15"/>
      <c r="B861" s="902"/>
      <c r="C861" s="865"/>
      <c r="D861" s="903"/>
      <c r="E861" s="800"/>
      <c r="F861" s="868"/>
      <c r="G861" s="869"/>
      <c r="H861" s="903"/>
      <c r="I861" s="868"/>
      <c r="J861" s="868"/>
      <c r="K861" s="868"/>
      <c r="L861" s="868"/>
      <c r="M861" s="868"/>
      <c r="N861" s="868"/>
      <c r="O861" s="235"/>
      <c r="P861" s="213"/>
      <c r="Q861" s="903"/>
      <c r="R861" s="213"/>
      <c r="S861" s="235"/>
      <c r="T861" s="904"/>
      <c r="U861" s="213"/>
      <c r="V861" s="213"/>
      <c r="W861" s="213"/>
      <c r="X861" s="905"/>
      <c r="Y861" s="874"/>
      <c r="Z861" s="906"/>
      <c r="AA861" s="876"/>
      <c r="AB861" s="877"/>
      <c r="AC861" s="877"/>
      <c r="AD861" s="907"/>
      <c r="AE861" s="907"/>
      <c r="AF861" s="908"/>
      <c r="AG861" s="908"/>
      <c r="AH861" s="221"/>
      <c r="AI861" s="213"/>
      <c r="AJ861" s="213"/>
      <c r="AK861" s="213"/>
      <c r="AL861" s="909"/>
      <c r="AM861" s="910"/>
      <c r="AN861" s="910"/>
      <c r="AO861" s="910"/>
      <c r="AP861" s="911"/>
      <c r="AQ861" s="903"/>
      <c r="AR861" s="912"/>
      <c r="AS861" s="913"/>
      <c r="AT861" s="914"/>
      <c r="AU861" s="910"/>
      <c r="AV861" s="915"/>
      <c r="AW861" s="911"/>
      <c r="AX861" s="911"/>
      <c r="AY861" s="916"/>
      <c r="AZ861" s="886"/>
      <c r="BA861" s="917"/>
      <c r="BB861" s="16"/>
      <c r="BC861" s="16"/>
      <c r="BD861" s="16"/>
      <c r="BE861" s="16"/>
      <c r="BF861" s="16"/>
      <c r="BG861" s="903"/>
      <c r="BH861" s="912"/>
      <c r="BI861" s="915"/>
      <c r="BJ861" s="16"/>
      <c r="BK861" s="16"/>
      <c r="BL861" s="16"/>
      <c r="BM861" s="16"/>
      <c r="BN861" s="915"/>
      <c r="BO861" s="16"/>
      <c r="BP861" s="918"/>
      <c r="BQ861" s="919"/>
      <c r="BR861" s="919"/>
      <c r="BS861" s="919"/>
      <c r="BT861" s="919"/>
      <c r="BU861" s="919"/>
      <c r="BV861" s="919"/>
      <c r="BW861" s="919"/>
      <c r="BX861" s="919"/>
      <c r="BY861" s="919"/>
      <c r="BZ861" s="919"/>
      <c r="CA861" s="919"/>
      <c r="CB861" s="919"/>
      <c r="CC861" s="919"/>
      <c r="CD861" s="919"/>
      <c r="CE861" s="920"/>
      <c r="CF861" s="921"/>
      <c r="CG861" s="922"/>
      <c r="CH861" s="923"/>
      <c r="CI861" s="924"/>
      <c r="CJ861" s="925"/>
      <c r="CK861" s="912"/>
      <c r="CL861" s="915"/>
      <c r="CM861" s="926"/>
      <c r="CN861" s="162"/>
      <c r="CO861" s="162"/>
      <c r="CP861" s="927"/>
      <c r="CQ861" s="928"/>
      <c r="CR861" s="162"/>
      <c r="CS861" s="162"/>
    </row>
    <row r="862" spans="1:97">
      <c r="A862" s="15"/>
      <c r="B862" s="902"/>
      <c r="C862" s="865"/>
      <c r="D862" s="903"/>
      <c r="E862" s="800"/>
      <c r="F862" s="868"/>
      <c r="G862" s="869"/>
      <c r="H862" s="903"/>
      <c r="I862" s="868"/>
      <c r="J862" s="868"/>
      <c r="K862" s="868"/>
      <c r="L862" s="868"/>
      <c r="M862" s="868"/>
      <c r="N862" s="868"/>
      <c r="O862" s="235"/>
      <c r="P862" s="213"/>
      <c r="Q862" s="903"/>
      <c r="R862" s="213"/>
      <c r="S862" s="235"/>
      <c r="T862" s="904"/>
      <c r="U862" s="213"/>
      <c r="V862" s="213"/>
      <c r="W862" s="213"/>
      <c r="X862" s="905"/>
      <c r="Y862" s="874"/>
      <c r="Z862" s="906"/>
      <c r="AA862" s="876"/>
      <c r="AB862" s="877"/>
      <c r="AC862" s="877"/>
      <c r="AD862" s="907"/>
      <c r="AE862" s="907"/>
      <c r="AF862" s="908"/>
      <c r="AG862" s="908"/>
      <c r="AH862" s="221"/>
      <c r="AI862" s="213"/>
      <c r="AJ862" s="213"/>
      <c r="AK862" s="213"/>
      <c r="AL862" s="909"/>
      <c r="AM862" s="910"/>
      <c r="AN862" s="910"/>
      <c r="AO862" s="910"/>
      <c r="AP862" s="911"/>
      <c r="AQ862" s="903"/>
      <c r="AR862" s="912"/>
      <c r="AS862" s="913"/>
      <c r="AT862" s="914"/>
      <c r="AU862" s="910"/>
      <c r="AV862" s="915"/>
      <c r="AW862" s="911"/>
      <c r="AX862" s="911"/>
      <c r="AY862" s="916"/>
      <c r="AZ862" s="886"/>
      <c r="BA862" s="917"/>
      <c r="BB862" s="16"/>
      <c r="BC862" s="16"/>
      <c r="BD862" s="16"/>
      <c r="BE862" s="16"/>
      <c r="BF862" s="16"/>
      <c r="BG862" s="903"/>
      <c r="BH862" s="912"/>
      <c r="BI862" s="915"/>
      <c r="BJ862" s="16"/>
      <c r="BK862" s="16"/>
      <c r="BL862" s="16"/>
      <c r="BM862" s="16"/>
      <c r="BN862" s="915"/>
      <c r="BO862" s="16"/>
      <c r="BP862" s="918"/>
      <c r="BQ862" s="919"/>
      <c r="BR862" s="919"/>
      <c r="BS862" s="919"/>
      <c r="BT862" s="919"/>
      <c r="BU862" s="919"/>
      <c r="BV862" s="919"/>
      <c r="BW862" s="919"/>
      <c r="BX862" s="919"/>
      <c r="BY862" s="919"/>
      <c r="BZ862" s="919"/>
      <c r="CA862" s="919"/>
      <c r="CB862" s="919"/>
      <c r="CC862" s="919"/>
      <c r="CD862" s="919"/>
      <c r="CE862" s="920"/>
      <c r="CF862" s="921"/>
      <c r="CG862" s="922"/>
      <c r="CH862" s="923"/>
      <c r="CI862" s="924"/>
      <c r="CJ862" s="925"/>
      <c r="CK862" s="912"/>
      <c r="CL862" s="915"/>
      <c r="CM862" s="926"/>
      <c r="CN862" s="162"/>
      <c r="CO862" s="162"/>
      <c r="CP862" s="927"/>
      <c r="CQ862" s="928"/>
      <c r="CR862" s="162"/>
      <c r="CS862" s="162"/>
    </row>
    <row r="863" spans="1:97">
      <c r="A863" s="15"/>
      <c r="B863" s="902"/>
      <c r="C863" s="865"/>
      <c r="D863" s="903"/>
      <c r="E863" s="800"/>
      <c r="F863" s="868"/>
      <c r="G863" s="869"/>
      <c r="H863" s="903"/>
      <c r="I863" s="868"/>
      <c r="J863" s="868"/>
      <c r="K863" s="868"/>
      <c r="L863" s="868"/>
      <c r="M863" s="868"/>
      <c r="N863" s="868"/>
      <c r="O863" s="235"/>
      <c r="P863" s="213"/>
      <c r="Q863" s="903"/>
      <c r="R863" s="213"/>
      <c r="S863" s="235"/>
      <c r="T863" s="904"/>
      <c r="U863" s="213"/>
      <c r="V863" s="213"/>
      <c r="W863" s="213"/>
      <c r="X863" s="905"/>
      <c r="Y863" s="874"/>
      <c r="Z863" s="906"/>
      <c r="AA863" s="876"/>
      <c r="AB863" s="877"/>
      <c r="AC863" s="877"/>
      <c r="AD863" s="907"/>
      <c r="AE863" s="907"/>
      <c r="AF863" s="908"/>
      <c r="AG863" s="908"/>
      <c r="AH863" s="221"/>
      <c r="AI863" s="213"/>
      <c r="AJ863" s="213"/>
      <c r="AK863" s="213"/>
      <c r="AL863" s="909"/>
      <c r="AM863" s="910"/>
      <c r="AN863" s="910"/>
      <c r="AO863" s="910"/>
      <c r="AP863" s="911"/>
      <c r="AQ863" s="903"/>
      <c r="AR863" s="912"/>
      <c r="AS863" s="913"/>
      <c r="AT863" s="914"/>
      <c r="AU863" s="910"/>
      <c r="AV863" s="915"/>
      <c r="AW863" s="911"/>
      <c r="AX863" s="911"/>
      <c r="AY863" s="916"/>
      <c r="AZ863" s="886"/>
      <c r="BA863" s="917"/>
      <c r="BB863" s="16"/>
      <c r="BC863" s="16"/>
      <c r="BD863" s="16"/>
      <c r="BE863" s="16"/>
      <c r="BF863" s="16"/>
      <c r="BG863" s="903"/>
      <c r="BH863" s="912"/>
      <c r="BI863" s="915"/>
      <c r="BJ863" s="16"/>
      <c r="BK863" s="16"/>
      <c r="BL863" s="16"/>
      <c r="BM863" s="16"/>
      <c r="BN863" s="915"/>
      <c r="BO863" s="16"/>
      <c r="BP863" s="918"/>
      <c r="BQ863" s="919"/>
      <c r="BR863" s="919"/>
      <c r="BS863" s="919"/>
      <c r="BT863" s="919"/>
      <c r="BU863" s="919"/>
      <c r="BV863" s="919"/>
      <c r="BW863" s="919"/>
      <c r="BX863" s="919"/>
      <c r="BY863" s="919"/>
      <c r="BZ863" s="919"/>
      <c r="CA863" s="919"/>
      <c r="CB863" s="919"/>
      <c r="CC863" s="919"/>
      <c r="CD863" s="919"/>
      <c r="CE863" s="920"/>
      <c r="CF863" s="921"/>
      <c r="CG863" s="922"/>
      <c r="CH863" s="923"/>
      <c r="CI863" s="924"/>
      <c r="CJ863" s="925"/>
      <c r="CK863" s="912"/>
      <c r="CL863" s="915"/>
      <c r="CM863" s="926"/>
      <c r="CN863" s="162"/>
      <c r="CO863" s="162"/>
      <c r="CP863" s="927"/>
      <c r="CQ863" s="928"/>
      <c r="CR863" s="162"/>
      <c r="CS863" s="162"/>
    </row>
    <row r="864" spans="1:97">
      <c r="A864" s="15"/>
      <c r="B864" s="902"/>
      <c r="C864" s="865"/>
      <c r="D864" s="903"/>
      <c r="E864" s="800"/>
      <c r="F864" s="868"/>
      <c r="G864" s="869"/>
      <c r="H864" s="903"/>
      <c r="I864" s="868"/>
      <c r="J864" s="868"/>
      <c r="K864" s="868"/>
      <c r="L864" s="868"/>
      <c r="M864" s="868"/>
      <c r="N864" s="868"/>
      <c r="O864" s="235"/>
      <c r="P864" s="213"/>
      <c r="Q864" s="903"/>
      <c r="R864" s="213"/>
      <c r="S864" s="235"/>
      <c r="T864" s="904"/>
      <c r="U864" s="213"/>
      <c r="V864" s="213"/>
      <c r="W864" s="213"/>
      <c r="X864" s="905"/>
      <c r="Y864" s="874"/>
      <c r="Z864" s="906"/>
      <c r="AA864" s="876"/>
      <c r="AB864" s="877"/>
      <c r="AC864" s="877"/>
      <c r="AD864" s="907"/>
      <c r="AE864" s="907"/>
      <c r="AF864" s="908"/>
      <c r="AG864" s="908"/>
      <c r="AH864" s="221"/>
      <c r="AI864" s="213"/>
      <c r="AJ864" s="213"/>
      <c r="AK864" s="213"/>
      <c r="AL864" s="909"/>
      <c r="AM864" s="910"/>
      <c r="AN864" s="910"/>
      <c r="AO864" s="910"/>
      <c r="AP864" s="911"/>
      <c r="AQ864" s="903"/>
      <c r="AR864" s="912"/>
      <c r="AS864" s="913"/>
      <c r="AT864" s="914"/>
      <c r="AU864" s="910"/>
      <c r="AV864" s="915"/>
      <c r="AW864" s="911"/>
      <c r="AX864" s="911"/>
      <c r="AY864" s="916"/>
      <c r="AZ864" s="886"/>
      <c r="BA864" s="917"/>
      <c r="BB864" s="16"/>
      <c r="BC864" s="16"/>
      <c r="BD864" s="16"/>
      <c r="BE864" s="16"/>
      <c r="BF864" s="16"/>
      <c r="BG864" s="903"/>
      <c r="BH864" s="912"/>
      <c r="BI864" s="915"/>
      <c r="BJ864" s="16"/>
      <c r="BK864" s="16"/>
      <c r="BL864" s="16"/>
      <c r="BM864" s="16"/>
      <c r="BN864" s="915"/>
      <c r="BO864" s="16"/>
      <c r="BP864" s="918"/>
      <c r="BQ864" s="919"/>
      <c r="BR864" s="919"/>
      <c r="BS864" s="919"/>
      <c r="BT864" s="919"/>
      <c r="BU864" s="919"/>
      <c r="BV864" s="919"/>
      <c r="BW864" s="919"/>
      <c r="BX864" s="919"/>
      <c r="BY864" s="919"/>
      <c r="BZ864" s="919"/>
      <c r="CA864" s="919"/>
      <c r="CB864" s="919"/>
      <c r="CC864" s="919"/>
      <c r="CD864" s="919"/>
      <c r="CE864" s="920"/>
      <c r="CF864" s="921"/>
      <c r="CG864" s="922"/>
      <c r="CH864" s="923"/>
      <c r="CI864" s="924"/>
      <c r="CJ864" s="925"/>
      <c r="CK864" s="912"/>
      <c r="CL864" s="915"/>
      <c r="CM864" s="926"/>
      <c r="CN864" s="162"/>
      <c r="CO864" s="162"/>
      <c r="CP864" s="927"/>
      <c r="CQ864" s="928"/>
      <c r="CR864" s="162"/>
      <c r="CS864" s="162"/>
    </row>
    <row r="865" spans="1:97">
      <c r="A865" s="15"/>
      <c r="B865" s="902"/>
      <c r="C865" s="865"/>
      <c r="D865" s="903"/>
      <c r="E865" s="800"/>
      <c r="F865" s="868"/>
      <c r="G865" s="869"/>
      <c r="H865" s="903"/>
      <c r="I865" s="868"/>
      <c r="J865" s="868"/>
      <c r="K865" s="868"/>
      <c r="L865" s="868"/>
      <c r="M865" s="868"/>
      <c r="N865" s="868"/>
      <c r="O865" s="235"/>
      <c r="P865" s="213"/>
      <c r="Q865" s="903"/>
      <c r="R865" s="213"/>
      <c r="S865" s="235"/>
      <c r="T865" s="904"/>
      <c r="U865" s="213"/>
      <c r="V865" s="213"/>
      <c r="W865" s="213"/>
      <c r="X865" s="905"/>
      <c r="Y865" s="874"/>
      <c r="Z865" s="906"/>
      <c r="AA865" s="876"/>
      <c r="AB865" s="877"/>
      <c r="AC865" s="877"/>
      <c r="AD865" s="907"/>
      <c r="AE865" s="907"/>
      <c r="AF865" s="908"/>
      <c r="AG865" s="908"/>
      <c r="AH865" s="221"/>
      <c r="AI865" s="213"/>
      <c r="AJ865" s="213"/>
      <c r="AK865" s="213"/>
      <c r="AL865" s="909"/>
      <c r="AM865" s="910"/>
      <c r="AN865" s="910"/>
      <c r="AO865" s="910"/>
      <c r="AP865" s="911"/>
      <c r="AQ865" s="903"/>
      <c r="AR865" s="912"/>
      <c r="AS865" s="913"/>
      <c r="AT865" s="914"/>
      <c r="AU865" s="910"/>
      <c r="AV865" s="915"/>
      <c r="AW865" s="911"/>
      <c r="AX865" s="911"/>
      <c r="AY865" s="916"/>
      <c r="AZ865" s="886"/>
      <c r="BA865" s="917"/>
      <c r="BB865" s="16"/>
      <c r="BC865" s="16"/>
      <c r="BD865" s="16"/>
      <c r="BE865" s="16"/>
      <c r="BF865" s="16"/>
      <c r="BG865" s="903"/>
      <c r="BH865" s="912"/>
      <c r="BI865" s="915"/>
      <c r="BJ865" s="16"/>
      <c r="BK865" s="16"/>
      <c r="BL865" s="16"/>
      <c r="BM865" s="16"/>
      <c r="BN865" s="915"/>
      <c r="BO865" s="16"/>
      <c r="BP865" s="918"/>
      <c r="BQ865" s="919"/>
      <c r="BR865" s="919"/>
      <c r="BS865" s="919"/>
      <c r="BT865" s="919"/>
      <c r="BU865" s="919"/>
      <c r="BV865" s="919"/>
      <c r="BW865" s="919"/>
      <c r="BX865" s="919"/>
      <c r="BY865" s="919"/>
      <c r="BZ865" s="919"/>
      <c r="CA865" s="919"/>
      <c r="CB865" s="919"/>
      <c r="CC865" s="919"/>
      <c r="CD865" s="919"/>
      <c r="CE865" s="920"/>
      <c r="CF865" s="921"/>
      <c r="CG865" s="922"/>
      <c r="CH865" s="923"/>
      <c r="CI865" s="924"/>
      <c r="CJ865" s="925"/>
      <c r="CK865" s="912"/>
      <c r="CL865" s="915"/>
      <c r="CM865" s="926"/>
      <c r="CN865" s="162"/>
      <c r="CO865" s="162"/>
      <c r="CP865" s="927"/>
      <c r="CQ865" s="928"/>
      <c r="CR865" s="162"/>
      <c r="CS865" s="162"/>
    </row>
    <row r="866" spans="1:97">
      <c r="A866" s="15"/>
      <c r="B866" s="902"/>
      <c r="C866" s="865"/>
      <c r="D866" s="903"/>
      <c r="E866" s="800"/>
      <c r="F866" s="868"/>
      <c r="G866" s="869"/>
      <c r="H866" s="903"/>
      <c r="I866" s="868"/>
      <c r="J866" s="868"/>
      <c r="K866" s="868"/>
      <c r="L866" s="868"/>
      <c r="M866" s="868"/>
      <c r="N866" s="868"/>
      <c r="O866" s="235"/>
      <c r="P866" s="213"/>
      <c r="Q866" s="903"/>
      <c r="R866" s="213"/>
      <c r="S866" s="235"/>
      <c r="T866" s="904"/>
      <c r="U866" s="213"/>
      <c r="V866" s="213"/>
      <c r="W866" s="213"/>
      <c r="X866" s="905"/>
      <c r="Y866" s="874"/>
      <c r="Z866" s="906"/>
      <c r="AA866" s="876"/>
      <c r="AB866" s="877"/>
      <c r="AC866" s="877"/>
      <c r="AD866" s="907"/>
      <c r="AE866" s="907"/>
      <c r="AF866" s="908"/>
      <c r="AG866" s="908"/>
      <c r="AH866" s="221"/>
      <c r="AI866" s="213"/>
      <c r="AJ866" s="213"/>
      <c r="AK866" s="213"/>
      <c r="AL866" s="909"/>
      <c r="AM866" s="910"/>
      <c r="AN866" s="910"/>
      <c r="AO866" s="910"/>
      <c r="AP866" s="911"/>
      <c r="AQ866" s="903"/>
      <c r="AR866" s="912"/>
      <c r="AS866" s="913"/>
      <c r="AT866" s="914"/>
      <c r="AU866" s="910"/>
      <c r="AV866" s="915"/>
      <c r="AW866" s="911"/>
      <c r="AX866" s="911"/>
      <c r="AY866" s="916"/>
      <c r="AZ866" s="886"/>
      <c r="BA866" s="917"/>
      <c r="BB866" s="16"/>
      <c r="BC866" s="16"/>
      <c r="BD866" s="16"/>
      <c r="BE866" s="16"/>
      <c r="BF866" s="16"/>
      <c r="BG866" s="903"/>
      <c r="BH866" s="912"/>
      <c r="BI866" s="915"/>
      <c r="BJ866" s="16"/>
      <c r="BK866" s="16"/>
      <c r="BL866" s="16"/>
      <c r="BM866" s="16"/>
      <c r="BN866" s="915"/>
      <c r="BO866" s="16"/>
      <c r="BP866" s="918"/>
      <c r="BQ866" s="919"/>
      <c r="BR866" s="919"/>
      <c r="BS866" s="919"/>
      <c r="BT866" s="919"/>
      <c r="BU866" s="919"/>
      <c r="BV866" s="919"/>
      <c r="BW866" s="919"/>
      <c r="BX866" s="919"/>
      <c r="BY866" s="919"/>
      <c r="BZ866" s="919"/>
      <c r="CA866" s="919"/>
      <c r="CB866" s="919"/>
      <c r="CC866" s="919"/>
      <c r="CD866" s="919"/>
      <c r="CE866" s="920"/>
      <c r="CF866" s="921"/>
      <c r="CG866" s="922"/>
      <c r="CH866" s="923"/>
      <c r="CI866" s="924"/>
      <c r="CJ866" s="925"/>
      <c r="CK866" s="912"/>
      <c r="CL866" s="915"/>
      <c r="CM866" s="926"/>
      <c r="CN866" s="162"/>
      <c r="CO866" s="162"/>
      <c r="CP866" s="927"/>
      <c r="CQ866" s="928"/>
      <c r="CR866" s="162"/>
      <c r="CS866" s="162"/>
    </row>
    <row r="867" spans="1:97">
      <c r="A867" s="15"/>
      <c r="B867" s="902"/>
      <c r="C867" s="865"/>
      <c r="D867" s="903"/>
      <c r="E867" s="800"/>
      <c r="F867" s="868"/>
      <c r="G867" s="869"/>
      <c r="H867" s="903"/>
      <c r="I867" s="868"/>
      <c r="J867" s="868"/>
      <c r="K867" s="868"/>
      <c r="L867" s="868"/>
      <c r="M867" s="868"/>
      <c r="N867" s="868"/>
      <c r="O867" s="235"/>
      <c r="P867" s="213"/>
      <c r="Q867" s="903"/>
      <c r="R867" s="213"/>
      <c r="S867" s="235"/>
      <c r="T867" s="904"/>
      <c r="U867" s="213"/>
      <c r="V867" s="213"/>
      <c r="W867" s="213"/>
      <c r="X867" s="905"/>
      <c r="Y867" s="874"/>
      <c r="Z867" s="906"/>
      <c r="AA867" s="876"/>
      <c r="AB867" s="877"/>
      <c r="AC867" s="877"/>
      <c r="AD867" s="907"/>
      <c r="AE867" s="907"/>
      <c r="AF867" s="908"/>
      <c r="AG867" s="908"/>
      <c r="AH867" s="221"/>
      <c r="AI867" s="213"/>
      <c r="AJ867" s="213"/>
      <c r="AK867" s="213"/>
      <c r="AL867" s="909"/>
      <c r="AM867" s="910"/>
      <c r="AN867" s="910"/>
      <c r="AO867" s="910"/>
      <c r="AP867" s="911"/>
      <c r="AQ867" s="903"/>
      <c r="AR867" s="912"/>
      <c r="AS867" s="913"/>
      <c r="AT867" s="914"/>
      <c r="AU867" s="910"/>
      <c r="AV867" s="915"/>
      <c r="AW867" s="911"/>
      <c r="AX867" s="911"/>
      <c r="AY867" s="916"/>
      <c r="AZ867" s="886"/>
      <c r="BA867" s="917"/>
      <c r="BB867" s="16"/>
      <c r="BC867" s="16"/>
      <c r="BD867" s="16"/>
      <c r="BE867" s="16"/>
      <c r="BF867" s="16"/>
      <c r="BG867" s="903"/>
      <c r="BH867" s="912"/>
      <c r="BI867" s="915"/>
      <c r="BJ867" s="16"/>
      <c r="BK867" s="16"/>
      <c r="BL867" s="16"/>
      <c r="BM867" s="16"/>
      <c r="BN867" s="915"/>
      <c r="BO867" s="16"/>
      <c r="BP867" s="918"/>
      <c r="BQ867" s="919"/>
      <c r="BR867" s="919"/>
      <c r="BS867" s="919"/>
      <c r="BT867" s="919"/>
      <c r="BU867" s="919"/>
      <c r="BV867" s="919"/>
      <c r="BW867" s="919"/>
      <c r="BX867" s="919"/>
      <c r="BY867" s="919"/>
      <c r="BZ867" s="919"/>
      <c r="CA867" s="919"/>
      <c r="CB867" s="919"/>
      <c r="CC867" s="919"/>
      <c r="CD867" s="919"/>
      <c r="CE867" s="920"/>
      <c r="CF867" s="921"/>
      <c r="CG867" s="922"/>
      <c r="CH867" s="923"/>
      <c r="CI867" s="924"/>
      <c r="CJ867" s="925"/>
      <c r="CK867" s="912"/>
      <c r="CL867" s="915"/>
      <c r="CM867" s="926"/>
      <c r="CN867" s="162"/>
      <c r="CO867" s="162"/>
      <c r="CP867" s="927"/>
      <c r="CQ867" s="928"/>
      <c r="CR867" s="162"/>
      <c r="CS867" s="162"/>
    </row>
    <row r="868" spans="1:97">
      <c r="A868" s="15"/>
      <c r="B868" s="902"/>
      <c r="C868" s="865"/>
      <c r="D868" s="903"/>
      <c r="E868" s="800"/>
      <c r="F868" s="868"/>
      <c r="G868" s="869"/>
      <c r="H868" s="903"/>
      <c r="I868" s="868"/>
      <c r="J868" s="868"/>
      <c r="K868" s="868"/>
      <c r="L868" s="868"/>
      <c r="M868" s="868"/>
      <c r="N868" s="868"/>
      <c r="O868" s="235"/>
      <c r="P868" s="213"/>
      <c r="Q868" s="903"/>
      <c r="R868" s="213"/>
      <c r="S868" s="235"/>
      <c r="T868" s="904"/>
      <c r="U868" s="213"/>
      <c r="V868" s="213"/>
      <c r="W868" s="213"/>
      <c r="X868" s="905"/>
      <c r="Y868" s="874"/>
      <c r="Z868" s="906"/>
      <c r="AA868" s="876"/>
      <c r="AB868" s="877"/>
      <c r="AC868" s="877"/>
      <c r="AD868" s="907"/>
      <c r="AE868" s="907"/>
      <c r="AF868" s="908"/>
      <c r="AG868" s="908"/>
      <c r="AH868" s="221"/>
      <c r="AI868" s="213"/>
      <c r="AJ868" s="213"/>
      <c r="AK868" s="213"/>
      <c r="AL868" s="909"/>
      <c r="AM868" s="910"/>
      <c r="AN868" s="910"/>
      <c r="AO868" s="910"/>
      <c r="AP868" s="911"/>
      <c r="AQ868" s="903"/>
      <c r="AR868" s="912"/>
      <c r="AS868" s="913"/>
      <c r="AT868" s="914"/>
      <c r="AU868" s="910"/>
      <c r="AV868" s="915"/>
      <c r="AW868" s="911"/>
      <c r="AX868" s="911"/>
      <c r="AY868" s="916"/>
      <c r="AZ868" s="886"/>
      <c r="BA868" s="917"/>
      <c r="BB868" s="16"/>
      <c r="BC868" s="16"/>
      <c r="BD868" s="16"/>
      <c r="BE868" s="16"/>
      <c r="BF868" s="16"/>
      <c r="BG868" s="903"/>
      <c r="BH868" s="912"/>
      <c r="BI868" s="915"/>
      <c r="BJ868" s="16"/>
      <c r="BK868" s="16"/>
      <c r="BL868" s="16"/>
      <c r="BM868" s="16"/>
      <c r="BN868" s="915"/>
      <c r="BO868" s="16"/>
      <c r="BP868" s="918"/>
      <c r="BQ868" s="919"/>
      <c r="BR868" s="919"/>
      <c r="BS868" s="919"/>
      <c r="BT868" s="919"/>
      <c r="BU868" s="919"/>
      <c r="BV868" s="919"/>
      <c r="BW868" s="919"/>
      <c r="BX868" s="919"/>
      <c r="BY868" s="919"/>
      <c r="BZ868" s="919"/>
      <c r="CA868" s="919"/>
      <c r="CB868" s="919"/>
      <c r="CC868" s="919"/>
      <c r="CD868" s="919"/>
      <c r="CE868" s="920"/>
      <c r="CF868" s="921"/>
      <c r="CG868" s="922"/>
      <c r="CH868" s="923"/>
      <c r="CI868" s="924"/>
      <c r="CJ868" s="925"/>
      <c r="CK868" s="912"/>
      <c r="CL868" s="915"/>
      <c r="CM868" s="926"/>
      <c r="CN868" s="162"/>
      <c r="CO868" s="162"/>
      <c r="CP868" s="927"/>
      <c r="CQ868" s="928"/>
      <c r="CR868" s="162"/>
      <c r="CS868" s="162"/>
    </row>
    <row r="869" spans="1:97">
      <c r="A869" s="15"/>
      <c r="B869" s="902"/>
      <c r="C869" s="865"/>
      <c r="D869" s="903"/>
      <c r="E869" s="800"/>
      <c r="F869" s="868"/>
      <c r="G869" s="869"/>
      <c r="H869" s="903"/>
      <c r="I869" s="868"/>
      <c r="J869" s="868"/>
      <c r="K869" s="868"/>
      <c r="L869" s="868"/>
      <c r="M869" s="868"/>
      <c r="N869" s="868"/>
      <c r="O869" s="235"/>
      <c r="P869" s="213"/>
      <c r="Q869" s="903"/>
      <c r="R869" s="213"/>
      <c r="S869" s="235"/>
      <c r="T869" s="904"/>
      <c r="U869" s="213"/>
      <c r="V869" s="213"/>
      <c r="W869" s="213"/>
      <c r="X869" s="905"/>
      <c r="Y869" s="874"/>
      <c r="Z869" s="906"/>
      <c r="AA869" s="876"/>
      <c r="AB869" s="877"/>
      <c r="AC869" s="877"/>
      <c r="AD869" s="907"/>
      <c r="AE869" s="907"/>
      <c r="AF869" s="908"/>
      <c r="AG869" s="908"/>
      <c r="AH869" s="221"/>
      <c r="AI869" s="213"/>
      <c r="AJ869" s="213"/>
      <c r="AK869" s="213"/>
      <c r="AL869" s="909"/>
      <c r="AM869" s="910"/>
      <c r="AN869" s="910"/>
      <c r="AO869" s="910"/>
      <c r="AP869" s="911"/>
      <c r="AQ869" s="903"/>
      <c r="AR869" s="912"/>
      <c r="AS869" s="913"/>
      <c r="AT869" s="914"/>
      <c r="AU869" s="910"/>
      <c r="AV869" s="915"/>
      <c r="AW869" s="911"/>
      <c r="AX869" s="911"/>
      <c r="AY869" s="916"/>
      <c r="AZ869" s="886"/>
      <c r="BA869" s="917"/>
      <c r="BB869" s="16"/>
      <c r="BC869" s="16"/>
      <c r="BD869" s="16"/>
      <c r="BE869" s="16"/>
      <c r="BF869" s="16"/>
      <c r="BG869" s="903"/>
      <c r="BH869" s="912"/>
      <c r="BI869" s="915"/>
      <c r="BJ869" s="16"/>
      <c r="BK869" s="16"/>
      <c r="BL869" s="16"/>
      <c r="BM869" s="16"/>
      <c r="BN869" s="915"/>
      <c r="BO869" s="16"/>
      <c r="BP869" s="918"/>
      <c r="BQ869" s="919"/>
      <c r="BR869" s="919"/>
      <c r="BS869" s="919"/>
      <c r="BT869" s="919"/>
      <c r="BU869" s="919"/>
      <c r="BV869" s="919"/>
      <c r="BW869" s="919"/>
      <c r="BX869" s="919"/>
      <c r="BY869" s="919"/>
      <c r="BZ869" s="919"/>
      <c r="CA869" s="919"/>
      <c r="CB869" s="919"/>
      <c r="CC869" s="919"/>
      <c r="CD869" s="919"/>
      <c r="CE869" s="920"/>
      <c r="CF869" s="921"/>
      <c r="CG869" s="922"/>
      <c r="CH869" s="923"/>
      <c r="CI869" s="924"/>
      <c r="CJ869" s="925"/>
      <c r="CK869" s="912"/>
      <c r="CL869" s="915"/>
      <c r="CM869" s="926"/>
      <c r="CN869" s="162"/>
      <c r="CO869" s="162"/>
      <c r="CP869" s="927"/>
      <c r="CQ869" s="928"/>
      <c r="CR869" s="162"/>
      <c r="CS869" s="162"/>
    </row>
    <row r="870" spans="1:97">
      <c r="A870" s="15"/>
      <c r="B870" s="902"/>
      <c r="C870" s="865"/>
      <c r="D870" s="903"/>
      <c r="E870" s="800"/>
      <c r="F870" s="868"/>
      <c r="G870" s="869"/>
      <c r="H870" s="903"/>
      <c r="I870" s="868"/>
      <c r="J870" s="868"/>
      <c r="K870" s="868"/>
      <c r="L870" s="868"/>
      <c r="M870" s="868"/>
      <c r="N870" s="868"/>
      <c r="O870" s="235"/>
      <c r="P870" s="213"/>
      <c r="Q870" s="903"/>
      <c r="R870" s="213"/>
      <c r="S870" s="235"/>
      <c r="T870" s="904"/>
      <c r="U870" s="213"/>
      <c r="V870" s="213"/>
      <c r="W870" s="213"/>
      <c r="X870" s="905"/>
      <c r="Y870" s="874"/>
      <c r="Z870" s="906"/>
      <c r="AA870" s="876"/>
      <c r="AB870" s="877"/>
      <c r="AC870" s="877"/>
      <c r="AD870" s="907"/>
      <c r="AE870" s="907"/>
      <c r="AF870" s="908"/>
      <c r="AG870" s="908"/>
      <c r="AH870" s="221"/>
      <c r="AI870" s="213"/>
      <c r="AJ870" s="213"/>
      <c r="AK870" s="213"/>
      <c r="AL870" s="909"/>
      <c r="AM870" s="910"/>
      <c r="AN870" s="910"/>
      <c r="AO870" s="910"/>
      <c r="AP870" s="911"/>
      <c r="AQ870" s="903"/>
      <c r="AR870" s="912"/>
      <c r="AS870" s="913"/>
      <c r="AT870" s="914"/>
      <c r="AU870" s="910"/>
      <c r="AV870" s="915"/>
      <c r="AW870" s="911"/>
      <c r="AX870" s="911"/>
      <c r="AY870" s="916"/>
      <c r="AZ870" s="886"/>
      <c r="BA870" s="917"/>
      <c r="BB870" s="16"/>
      <c r="BC870" s="16"/>
      <c r="BD870" s="16"/>
      <c r="BE870" s="16"/>
      <c r="BF870" s="16"/>
      <c r="BG870" s="903"/>
      <c r="BH870" s="912"/>
      <c r="BI870" s="915"/>
      <c r="BJ870" s="16"/>
      <c r="BK870" s="16"/>
      <c r="BL870" s="16"/>
      <c r="BM870" s="16"/>
      <c r="BN870" s="915"/>
      <c r="BO870" s="16"/>
      <c r="BP870" s="918"/>
      <c r="BQ870" s="919"/>
      <c r="BR870" s="919"/>
      <c r="BS870" s="919"/>
      <c r="BT870" s="919"/>
      <c r="BU870" s="919"/>
      <c r="BV870" s="919"/>
      <c r="BW870" s="919"/>
      <c r="BX870" s="919"/>
      <c r="BY870" s="919"/>
      <c r="BZ870" s="919"/>
      <c r="CA870" s="919"/>
      <c r="CB870" s="919"/>
      <c r="CC870" s="919"/>
      <c r="CD870" s="919"/>
      <c r="CE870" s="920"/>
      <c r="CF870" s="921"/>
      <c r="CG870" s="922"/>
      <c r="CH870" s="923"/>
      <c r="CI870" s="924"/>
      <c r="CJ870" s="925"/>
      <c r="CK870" s="912"/>
      <c r="CL870" s="915"/>
      <c r="CM870" s="926"/>
      <c r="CN870" s="162"/>
      <c r="CO870" s="162"/>
      <c r="CP870" s="927"/>
      <c r="CQ870" s="928"/>
      <c r="CR870" s="162"/>
      <c r="CS870" s="162"/>
    </row>
    <row r="871" spans="1:97">
      <c r="A871" s="15"/>
      <c r="B871" s="902"/>
      <c r="C871" s="865"/>
      <c r="D871" s="903"/>
      <c r="E871" s="800"/>
      <c r="F871" s="868"/>
      <c r="G871" s="869"/>
      <c r="H871" s="903"/>
      <c r="I871" s="868"/>
      <c r="J871" s="868"/>
      <c r="K871" s="868"/>
      <c r="L871" s="868"/>
      <c r="M871" s="868"/>
      <c r="N871" s="868"/>
      <c r="O871" s="235"/>
      <c r="P871" s="213"/>
      <c r="Q871" s="903"/>
      <c r="R871" s="213"/>
      <c r="S871" s="235"/>
      <c r="T871" s="904"/>
      <c r="U871" s="213"/>
      <c r="V871" s="213"/>
      <c r="W871" s="213"/>
      <c r="X871" s="905"/>
      <c r="Y871" s="874"/>
      <c r="Z871" s="906"/>
      <c r="AA871" s="876"/>
      <c r="AB871" s="877"/>
      <c r="AC871" s="877"/>
      <c r="AD871" s="907"/>
      <c r="AE871" s="907"/>
      <c r="AF871" s="908"/>
      <c r="AG871" s="908"/>
      <c r="AH871" s="221"/>
      <c r="AI871" s="213"/>
      <c r="AJ871" s="213"/>
      <c r="AK871" s="213"/>
      <c r="AL871" s="909"/>
      <c r="AM871" s="910"/>
      <c r="AN871" s="910"/>
      <c r="AO871" s="910"/>
      <c r="AP871" s="911"/>
      <c r="AQ871" s="903"/>
      <c r="AR871" s="912"/>
      <c r="AS871" s="913"/>
      <c r="AT871" s="914"/>
      <c r="AU871" s="910"/>
      <c r="AV871" s="915"/>
      <c r="AW871" s="911"/>
      <c r="AX871" s="911"/>
      <c r="AY871" s="916"/>
      <c r="AZ871" s="886"/>
      <c r="BA871" s="917"/>
      <c r="BB871" s="16"/>
      <c r="BC871" s="16"/>
      <c r="BD871" s="16"/>
      <c r="BE871" s="16"/>
      <c r="BF871" s="16"/>
      <c r="BG871" s="903"/>
      <c r="BH871" s="912"/>
      <c r="BI871" s="915"/>
      <c r="BJ871" s="16"/>
      <c r="BK871" s="16"/>
      <c r="BL871" s="16"/>
      <c r="BM871" s="16"/>
      <c r="BN871" s="915"/>
      <c r="BO871" s="16"/>
      <c r="BP871" s="918"/>
      <c r="BQ871" s="919"/>
      <c r="BR871" s="919"/>
      <c r="BS871" s="919"/>
      <c r="BT871" s="919"/>
      <c r="BU871" s="919"/>
      <c r="BV871" s="919"/>
      <c r="BW871" s="919"/>
      <c r="BX871" s="919"/>
      <c r="BY871" s="919"/>
      <c r="BZ871" s="919"/>
      <c r="CA871" s="919"/>
      <c r="CB871" s="919"/>
      <c r="CC871" s="919"/>
      <c r="CD871" s="919"/>
      <c r="CE871" s="920"/>
      <c r="CF871" s="921"/>
      <c r="CG871" s="922"/>
      <c r="CH871" s="923"/>
      <c r="CI871" s="924"/>
      <c r="CJ871" s="925"/>
      <c r="CK871" s="912"/>
      <c r="CL871" s="915"/>
      <c r="CM871" s="926"/>
      <c r="CN871" s="162"/>
      <c r="CO871" s="162"/>
      <c r="CP871" s="927"/>
      <c r="CQ871" s="928"/>
      <c r="CR871" s="162"/>
      <c r="CS871" s="162"/>
    </row>
    <row r="872" spans="1:97">
      <c r="A872" s="15"/>
      <c r="B872" s="902"/>
      <c r="C872" s="865"/>
      <c r="D872" s="903"/>
      <c r="E872" s="800"/>
      <c r="F872" s="868"/>
      <c r="G872" s="869"/>
      <c r="H872" s="903"/>
      <c r="I872" s="868"/>
      <c r="J872" s="868"/>
      <c r="K872" s="868"/>
      <c r="L872" s="868"/>
      <c r="M872" s="868"/>
      <c r="N872" s="868"/>
      <c r="O872" s="235"/>
      <c r="P872" s="213"/>
      <c r="Q872" s="903"/>
      <c r="R872" s="213"/>
      <c r="S872" s="235"/>
      <c r="T872" s="904"/>
      <c r="U872" s="213"/>
      <c r="V872" s="213"/>
      <c r="W872" s="213"/>
      <c r="X872" s="905"/>
      <c r="Y872" s="874"/>
      <c r="Z872" s="906"/>
      <c r="AA872" s="876"/>
      <c r="AB872" s="877"/>
      <c r="AC872" s="877"/>
      <c r="AD872" s="907"/>
      <c r="AE872" s="907"/>
      <c r="AF872" s="908"/>
      <c r="AG872" s="908"/>
      <c r="AH872" s="221"/>
      <c r="AI872" s="213"/>
      <c r="AJ872" s="213"/>
      <c r="AK872" s="213"/>
      <c r="AL872" s="909"/>
      <c r="AM872" s="910"/>
      <c r="AN872" s="910"/>
      <c r="AO872" s="910"/>
      <c r="AP872" s="911"/>
      <c r="AQ872" s="903"/>
      <c r="AR872" s="912"/>
      <c r="AS872" s="913"/>
      <c r="AT872" s="914"/>
      <c r="AU872" s="910"/>
      <c r="AV872" s="915"/>
      <c r="AW872" s="911"/>
      <c r="AX872" s="911"/>
      <c r="AY872" s="916"/>
      <c r="AZ872" s="886"/>
      <c r="BA872" s="917"/>
      <c r="BB872" s="16"/>
      <c r="BC872" s="16"/>
      <c r="BD872" s="16"/>
      <c r="BE872" s="16"/>
      <c r="BF872" s="16"/>
      <c r="BG872" s="903"/>
      <c r="BH872" s="912"/>
      <c r="BI872" s="915"/>
      <c r="BJ872" s="16"/>
      <c r="BK872" s="16"/>
      <c r="BL872" s="16"/>
      <c r="BM872" s="16"/>
      <c r="BN872" s="915"/>
      <c r="BO872" s="16"/>
      <c r="BP872" s="918"/>
      <c r="BQ872" s="919"/>
      <c r="BR872" s="919"/>
      <c r="BS872" s="919"/>
      <c r="BT872" s="919"/>
      <c r="BU872" s="919"/>
      <c r="BV872" s="919"/>
      <c r="BW872" s="919"/>
      <c r="BX872" s="919"/>
      <c r="BY872" s="919"/>
      <c r="BZ872" s="919"/>
      <c r="CA872" s="919"/>
      <c r="CB872" s="919"/>
      <c r="CC872" s="919"/>
      <c r="CD872" s="919"/>
      <c r="CE872" s="920"/>
      <c r="CF872" s="921"/>
      <c r="CG872" s="922"/>
      <c r="CH872" s="923"/>
      <c r="CI872" s="924"/>
      <c r="CJ872" s="925"/>
      <c r="CK872" s="912"/>
      <c r="CL872" s="915"/>
      <c r="CM872" s="926"/>
      <c r="CN872" s="162"/>
      <c r="CO872" s="162"/>
      <c r="CP872" s="927"/>
      <c r="CQ872" s="928"/>
      <c r="CR872" s="162"/>
      <c r="CS872" s="162"/>
    </row>
    <row r="873" spans="1:97">
      <c r="A873" s="15"/>
      <c r="B873" s="902"/>
      <c r="C873" s="865"/>
      <c r="D873" s="903"/>
      <c r="E873" s="800"/>
      <c r="F873" s="868"/>
      <c r="G873" s="869"/>
      <c r="H873" s="903"/>
      <c r="I873" s="868"/>
      <c r="J873" s="868"/>
      <c r="K873" s="868"/>
      <c r="L873" s="868"/>
      <c r="M873" s="868"/>
      <c r="N873" s="868"/>
      <c r="O873" s="235"/>
      <c r="P873" s="213"/>
      <c r="Q873" s="903"/>
      <c r="R873" s="213"/>
      <c r="S873" s="235"/>
      <c r="T873" s="904"/>
      <c r="U873" s="213"/>
      <c r="V873" s="213"/>
      <c r="W873" s="213"/>
      <c r="X873" s="905"/>
      <c r="Y873" s="874"/>
      <c r="Z873" s="906"/>
      <c r="AA873" s="876"/>
      <c r="AB873" s="877"/>
      <c r="AC873" s="877"/>
      <c r="AD873" s="907"/>
      <c r="AE873" s="907"/>
      <c r="AF873" s="908"/>
      <c r="AG873" s="908"/>
      <c r="AH873" s="221"/>
      <c r="AI873" s="213"/>
      <c r="AJ873" s="213"/>
      <c r="AK873" s="213"/>
      <c r="AL873" s="909"/>
      <c r="AM873" s="910"/>
      <c r="AN873" s="910"/>
      <c r="AO873" s="910"/>
      <c r="AP873" s="911"/>
      <c r="AQ873" s="903"/>
      <c r="AR873" s="912"/>
      <c r="AS873" s="913"/>
      <c r="AT873" s="914"/>
      <c r="AU873" s="910"/>
      <c r="AV873" s="915"/>
      <c r="AW873" s="911"/>
      <c r="AX873" s="911"/>
      <c r="AY873" s="916"/>
      <c r="AZ873" s="886"/>
      <c r="BA873" s="917"/>
      <c r="BB873" s="16"/>
      <c r="BC873" s="16"/>
      <c r="BD873" s="16"/>
      <c r="BE873" s="16"/>
      <c r="BF873" s="16"/>
      <c r="BG873" s="903"/>
      <c r="BH873" s="912"/>
      <c r="BI873" s="915"/>
      <c r="BJ873" s="16"/>
      <c r="BK873" s="16"/>
      <c r="BL873" s="16"/>
      <c r="BM873" s="16"/>
      <c r="BN873" s="915"/>
      <c r="BO873" s="16"/>
      <c r="BP873" s="918"/>
      <c r="BQ873" s="919"/>
      <c r="BR873" s="919"/>
      <c r="BS873" s="919"/>
      <c r="BT873" s="919"/>
      <c r="BU873" s="919"/>
      <c r="BV873" s="919"/>
      <c r="BW873" s="919"/>
      <c r="BX873" s="919"/>
      <c r="BY873" s="919"/>
      <c r="BZ873" s="919"/>
      <c r="CA873" s="919"/>
      <c r="CB873" s="919"/>
      <c r="CC873" s="919"/>
      <c r="CD873" s="919"/>
      <c r="CE873" s="920"/>
      <c r="CF873" s="921"/>
      <c r="CG873" s="922"/>
      <c r="CH873" s="923"/>
      <c r="CI873" s="924"/>
      <c r="CJ873" s="925"/>
      <c r="CK873" s="912"/>
      <c r="CL873" s="915"/>
      <c r="CM873" s="926"/>
      <c r="CN873" s="162"/>
      <c r="CO873" s="162"/>
      <c r="CP873" s="927"/>
      <c r="CQ873" s="928"/>
      <c r="CR873" s="162"/>
      <c r="CS873" s="162"/>
    </row>
    <row r="874" spans="1:97">
      <c r="A874" s="15"/>
      <c r="B874" s="902"/>
      <c r="C874" s="865"/>
      <c r="D874" s="903"/>
      <c r="E874" s="800"/>
      <c r="F874" s="868"/>
      <c r="G874" s="869"/>
      <c r="H874" s="903"/>
      <c r="I874" s="868"/>
      <c r="J874" s="868"/>
      <c r="K874" s="868"/>
      <c r="L874" s="868"/>
      <c r="M874" s="868"/>
      <c r="N874" s="868"/>
      <c r="O874" s="235"/>
      <c r="P874" s="213"/>
      <c r="Q874" s="903"/>
      <c r="R874" s="213"/>
      <c r="S874" s="235"/>
      <c r="T874" s="904"/>
      <c r="U874" s="213"/>
      <c r="V874" s="213"/>
      <c r="W874" s="213"/>
      <c r="X874" s="905"/>
      <c r="Y874" s="874"/>
      <c r="Z874" s="906"/>
      <c r="AA874" s="876"/>
      <c r="AB874" s="877"/>
      <c r="AC874" s="877"/>
      <c r="AD874" s="907"/>
      <c r="AE874" s="907"/>
      <c r="AF874" s="908"/>
      <c r="AG874" s="908"/>
      <c r="AH874" s="221"/>
      <c r="AI874" s="213"/>
      <c r="AJ874" s="213"/>
      <c r="AK874" s="213"/>
      <c r="AL874" s="909"/>
      <c r="AM874" s="910"/>
      <c r="AN874" s="910"/>
      <c r="AO874" s="910"/>
      <c r="AP874" s="911"/>
      <c r="AQ874" s="903"/>
      <c r="AR874" s="912"/>
      <c r="AS874" s="913"/>
      <c r="AT874" s="914"/>
      <c r="AU874" s="910"/>
      <c r="AV874" s="915"/>
      <c r="AW874" s="911"/>
      <c r="AX874" s="911"/>
      <c r="AY874" s="916"/>
      <c r="AZ874" s="886"/>
      <c r="BA874" s="917"/>
      <c r="BB874" s="16"/>
      <c r="BC874" s="16"/>
      <c r="BD874" s="16"/>
      <c r="BE874" s="16"/>
      <c r="BF874" s="16"/>
      <c r="BG874" s="903"/>
      <c r="BH874" s="912"/>
      <c r="BI874" s="915"/>
      <c r="BJ874" s="16"/>
      <c r="BK874" s="16"/>
      <c r="BL874" s="16"/>
      <c r="BM874" s="16"/>
      <c r="BN874" s="915"/>
      <c r="BO874" s="16"/>
      <c r="BP874" s="918"/>
      <c r="BQ874" s="919"/>
      <c r="BR874" s="919"/>
      <c r="BS874" s="919"/>
      <c r="BT874" s="919"/>
      <c r="BU874" s="919"/>
      <c r="BV874" s="919"/>
      <c r="BW874" s="919"/>
      <c r="BX874" s="919"/>
      <c r="BY874" s="919"/>
      <c r="BZ874" s="919"/>
      <c r="CA874" s="919"/>
      <c r="CB874" s="919"/>
      <c r="CC874" s="919"/>
      <c r="CD874" s="919"/>
      <c r="CE874" s="920"/>
      <c r="CF874" s="921"/>
      <c r="CG874" s="922"/>
      <c r="CH874" s="923"/>
      <c r="CI874" s="924"/>
      <c r="CJ874" s="925"/>
      <c r="CK874" s="912"/>
      <c r="CL874" s="915"/>
      <c r="CM874" s="926"/>
      <c r="CN874" s="162"/>
      <c r="CO874" s="162"/>
      <c r="CP874" s="927"/>
      <c r="CQ874" s="928"/>
      <c r="CR874" s="162"/>
      <c r="CS874" s="162"/>
    </row>
    <row r="875" spans="1:97">
      <c r="A875" s="15"/>
      <c r="B875" s="902"/>
      <c r="C875" s="865"/>
      <c r="D875" s="903"/>
      <c r="E875" s="800"/>
      <c r="F875" s="868"/>
      <c r="G875" s="869"/>
      <c r="H875" s="903"/>
      <c r="I875" s="868"/>
      <c r="J875" s="868"/>
      <c r="K875" s="868"/>
      <c r="L875" s="868"/>
      <c r="M875" s="868"/>
      <c r="N875" s="868"/>
      <c r="O875" s="235"/>
      <c r="P875" s="213"/>
      <c r="Q875" s="903"/>
      <c r="R875" s="213"/>
      <c r="S875" s="235"/>
      <c r="T875" s="904"/>
      <c r="U875" s="213"/>
      <c r="V875" s="213"/>
      <c r="W875" s="213"/>
      <c r="X875" s="905"/>
      <c r="Y875" s="874"/>
      <c r="Z875" s="906"/>
      <c r="AA875" s="876"/>
      <c r="AB875" s="877"/>
      <c r="AC875" s="877"/>
      <c r="AD875" s="907"/>
      <c r="AE875" s="907"/>
      <c r="AF875" s="908"/>
      <c r="AG875" s="908"/>
      <c r="AH875" s="221"/>
      <c r="AI875" s="213"/>
      <c r="AJ875" s="213"/>
      <c r="AK875" s="213"/>
      <c r="AL875" s="909"/>
      <c r="AM875" s="910"/>
      <c r="AN875" s="910"/>
      <c r="AO875" s="910"/>
      <c r="AP875" s="911"/>
      <c r="AQ875" s="903"/>
      <c r="AR875" s="912"/>
      <c r="AS875" s="913"/>
      <c r="AT875" s="914"/>
      <c r="AU875" s="910"/>
      <c r="AV875" s="915"/>
      <c r="AW875" s="911"/>
      <c r="AX875" s="911"/>
      <c r="AY875" s="916"/>
      <c r="AZ875" s="886"/>
      <c r="BA875" s="917"/>
      <c r="BB875" s="16"/>
      <c r="BC875" s="16"/>
      <c r="BD875" s="16"/>
      <c r="BE875" s="16"/>
      <c r="BF875" s="16"/>
      <c r="BG875" s="903"/>
      <c r="BH875" s="912"/>
      <c r="BI875" s="915"/>
      <c r="BJ875" s="16"/>
      <c r="BK875" s="16"/>
      <c r="BL875" s="16"/>
      <c r="BM875" s="16"/>
      <c r="BN875" s="915"/>
      <c r="BO875" s="16"/>
      <c r="BP875" s="918"/>
      <c r="BQ875" s="919"/>
      <c r="BR875" s="919"/>
      <c r="BS875" s="919"/>
      <c r="BT875" s="919"/>
      <c r="BU875" s="919"/>
      <c r="BV875" s="919"/>
      <c r="BW875" s="919"/>
      <c r="BX875" s="919"/>
      <c r="BY875" s="919"/>
      <c r="BZ875" s="919"/>
      <c r="CA875" s="919"/>
      <c r="CB875" s="919"/>
      <c r="CC875" s="919"/>
      <c r="CD875" s="919"/>
      <c r="CE875" s="920"/>
      <c r="CF875" s="921"/>
      <c r="CG875" s="922"/>
      <c r="CH875" s="923"/>
      <c r="CI875" s="924"/>
      <c r="CJ875" s="925"/>
      <c r="CK875" s="912"/>
      <c r="CL875" s="915"/>
      <c r="CM875" s="926"/>
      <c r="CN875" s="162"/>
      <c r="CO875" s="162"/>
      <c r="CP875" s="927"/>
      <c r="CQ875" s="928"/>
      <c r="CR875" s="162"/>
      <c r="CS875" s="162"/>
    </row>
    <row r="876" spans="1:97">
      <c r="A876" s="15"/>
      <c r="B876" s="902"/>
      <c r="C876" s="865"/>
      <c r="D876" s="903"/>
      <c r="E876" s="800"/>
      <c r="F876" s="868"/>
      <c r="G876" s="869"/>
      <c r="H876" s="903"/>
      <c r="I876" s="868"/>
      <c r="J876" s="868"/>
      <c r="K876" s="868"/>
      <c r="L876" s="868"/>
      <c r="M876" s="868"/>
      <c r="N876" s="868"/>
      <c r="O876" s="235"/>
      <c r="P876" s="213"/>
      <c r="Q876" s="903"/>
      <c r="R876" s="213"/>
      <c r="S876" s="235"/>
      <c r="T876" s="904"/>
      <c r="U876" s="213"/>
      <c r="V876" s="213"/>
      <c r="W876" s="213"/>
      <c r="X876" s="905"/>
      <c r="Y876" s="874"/>
      <c r="Z876" s="906"/>
      <c r="AA876" s="876"/>
      <c r="AB876" s="877"/>
      <c r="AC876" s="877"/>
      <c r="AD876" s="907"/>
      <c r="AE876" s="907"/>
      <c r="AF876" s="908"/>
      <c r="AG876" s="908"/>
      <c r="AH876" s="221"/>
      <c r="AI876" s="213"/>
      <c r="AJ876" s="213"/>
      <c r="AK876" s="213"/>
      <c r="AL876" s="909"/>
      <c r="AM876" s="910"/>
      <c r="AN876" s="910"/>
      <c r="AO876" s="910"/>
      <c r="AP876" s="911"/>
      <c r="AQ876" s="903"/>
      <c r="AR876" s="912"/>
      <c r="AS876" s="913"/>
      <c r="AT876" s="914"/>
      <c r="AU876" s="910"/>
      <c r="AV876" s="915"/>
      <c r="AW876" s="911"/>
      <c r="AX876" s="911"/>
      <c r="AY876" s="916"/>
      <c r="AZ876" s="886"/>
      <c r="BA876" s="917"/>
      <c r="BB876" s="16"/>
      <c r="BC876" s="16"/>
      <c r="BD876" s="16"/>
      <c r="BE876" s="16"/>
      <c r="BF876" s="16"/>
      <c r="BG876" s="903"/>
      <c r="BH876" s="912"/>
      <c r="BI876" s="915"/>
      <c r="BJ876" s="16"/>
      <c r="BK876" s="16"/>
      <c r="BL876" s="16"/>
      <c r="BM876" s="16"/>
      <c r="BN876" s="915"/>
      <c r="BO876" s="16"/>
      <c r="BP876" s="918"/>
      <c r="BQ876" s="919"/>
      <c r="BR876" s="919"/>
      <c r="BS876" s="919"/>
      <c r="BT876" s="919"/>
      <c r="BU876" s="919"/>
      <c r="BV876" s="919"/>
      <c r="BW876" s="919"/>
      <c r="BX876" s="919"/>
      <c r="BY876" s="919"/>
      <c r="BZ876" s="919"/>
      <c r="CA876" s="919"/>
      <c r="CB876" s="919"/>
      <c r="CC876" s="919"/>
      <c r="CD876" s="919"/>
      <c r="CE876" s="920"/>
      <c r="CF876" s="921"/>
      <c r="CG876" s="922"/>
      <c r="CH876" s="923"/>
      <c r="CI876" s="924"/>
      <c r="CJ876" s="925"/>
      <c r="CK876" s="912"/>
      <c r="CL876" s="915"/>
      <c r="CM876" s="926"/>
      <c r="CN876" s="162"/>
      <c r="CO876" s="162"/>
      <c r="CP876" s="927"/>
      <c r="CQ876" s="928"/>
      <c r="CR876" s="162"/>
      <c r="CS876" s="162"/>
    </row>
    <row r="877" spans="1:97">
      <c r="A877" s="15"/>
      <c r="B877" s="902"/>
      <c r="C877" s="865"/>
      <c r="D877" s="903"/>
      <c r="E877" s="800"/>
      <c r="F877" s="868"/>
      <c r="G877" s="869"/>
      <c r="H877" s="903"/>
      <c r="I877" s="868"/>
      <c r="J877" s="868"/>
      <c r="K877" s="868"/>
      <c r="L877" s="868"/>
      <c r="M877" s="868"/>
      <c r="N877" s="868"/>
      <c r="O877" s="235"/>
      <c r="P877" s="213"/>
      <c r="Q877" s="903"/>
      <c r="R877" s="213"/>
      <c r="S877" s="235"/>
      <c r="T877" s="904"/>
      <c r="U877" s="213"/>
      <c r="V877" s="213"/>
      <c r="W877" s="213"/>
      <c r="X877" s="905"/>
      <c r="Y877" s="874"/>
      <c r="Z877" s="906"/>
      <c r="AA877" s="876"/>
      <c r="AB877" s="877"/>
      <c r="AC877" s="877"/>
      <c r="AD877" s="907"/>
      <c r="AE877" s="907"/>
      <c r="AF877" s="908"/>
      <c r="AG877" s="908"/>
      <c r="AH877" s="221"/>
      <c r="AI877" s="213"/>
      <c r="AJ877" s="213"/>
      <c r="AK877" s="213"/>
      <c r="AL877" s="909"/>
      <c r="AM877" s="910"/>
      <c r="AN877" s="910"/>
      <c r="AO877" s="910"/>
      <c r="AP877" s="911"/>
      <c r="AQ877" s="903"/>
      <c r="AR877" s="912"/>
      <c r="AS877" s="913"/>
      <c r="AT877" s="914"/>
      <c r="AU877" s="910"/>
      <c r="AV877" s="915"/>
      <c r="AW877" s="911"/>
      <c r="AX877" s="911"/>
      <c r="AY877" s="916"/>
      <c r="AZ877" s="886"/>
      <c r="BA877" s="917"/>
      <c r="BB877" s="16"/>
      <c r="BC877" s="16"/>
      <c r="BD877" s="16"/>
      <c r="BE877" s="16"/>
      <c r="BF877" s="16"/>
      <c r="BG877" s="903"/>
      <c r="BH877" s="912"/>
      <c r="BI877" s="915"/>
      <c r="BJ877" s="16"/>
      <c r="BK877" s="16"/>
      <c r="BL877" s="16"/>
      <c r="BM877" s="16"/>
      <c r="BN877" s="915"/>
      <c r="BO877" s="16"/>
      <c r="BP877" s="918"/>
      <c r="BQ877" s="919"/>
      <c r="BR877" s="919"/>
      <c r="BS877" s="919"/>
      <c r="BT877" s="919"/>
      <c r="BU877" s="919"/>
      <c r="BV877" s="919"/>
      <c r="BW877" s="919"/>
      <c r="BX877" s="919"/>
      <c r="BY877" s="919"/>
      <c r="BZ877" s="919"/>
      <c r="CA877" s="919"/>
      <c r="CB877" s="919"/>
      <c r="CC877" s="919"/>
      <c r="CD877" s="919"/>
      <c r="CE877" s="920"/>
      <c r="CF877" s="921"/>
      <c r="CG877" s="922"/>
      <c r="CH877" s="923"/>
      <c r="CI877" s="924"/>
      <c r="CJ877" s="925"/>
      <c r="CK877" s="912"/>
      <c r="CL877" s="915"/>
      <c r="CM877" s="926"/>
      <c r="CN877" s="162"/>
      <c r="CO877" s="162"/>
      <c r="CP877" s="927"/>
      <c r="CQ877" s="928"/>
      <c r="CR877" s="162"/>
      <c r="CS877" s="162"/>
    </row>
    <row r="878" spans="1:97">
      <c r="A878" s="15"/>
      <c r="B878" s="902"/>
      <c r="C878" s="865"/>
      <c r="D878" s="903"/>
      <c r="E878" s="800"/>
      <c r="F878" s="868"/>
      <c r="G878" s="869"/>
      <c r="H878" s="903"/>
      <c r="I878" s="868"/>
      <c r="J878" s="868"/>
      <c r="K878" s="868"/>
      <c r="L878" s="868"/>
      <c r="M878" s="868"/>
      <c r="N878" s="868"/>
      <c r="O878" s="235"/>
      <c r="P878" s="213"/>
      <c r="Q878" s="903"/>
      <c r="R878" s="213"/>
      <c r="S878" s="235"/>
      <c r="T878" s="904"/>
      <c r="U878" s="213"/>
      <c r="V878" s="213"/>
      <c r="W878" s="213"/>
      <c r="X878" s="905"/>
      <c r="Y878" s="874"/>
      <c r="Z878" s="906"/>
      <c r="AA878" s="876"/>
      <c r="AB878" s="877"/>
      <c r="AC878" s="877"/>
      <c r="AD878" s="907"/>
      <c r="AE878" s="907"/>
      <c r="AF878" s="908"/>
      <c r="AG878" s="908"/>
      <c r="AH878" s="221"/>
      <c r="AI878" s="213"/>
      <c r="AJ878" s="213"/>
      <c r="AK878" s="213"/>
      <c r="AL878" s="909"/>
      <c r="AM878" s="910"/>
      <c r="AN878" s="910"/>
      <c r="AO878" s="910"/>
      <c r="AP878" s="911"/>
      <c r="AQ878" s="903"/>
      <c r="AR878" s="912"/>
      <c r="AS878" s="913"/>
      <c r="AT878" s="914"/>
      <c r="AU878" s="910"/>
      <c r="AV878" s="915"/>
      <c r="AW878" s="911"/>
      <c r="AX878" s="911"/>
      <c r="AY878" s="916"/>
      <c r="AZ878" s="886"/>
      <c r="BA878" s="917"/>
      <c r="BB878" s="16"/>
      <c r="BC878" s="16"/>
      <c r="BD878" s="16"/>
      <c r="BE878" s="16"/>
      <c r="BF878" s="16"/>
      <c r="BG878" s="903"/>
      <c r="BH878" s="912"/>
      <c r="BI878" s="915"/>
      <c r="BJ878" s="16"/>
      <c r="BK878" s="16"/>
      <c r="BL878" s="16"/>
      <c r="BM878" s="16"/>
      <c r="BN878" s="915"/>
      <c r="BO878" s="16"/>
      <c r="BP878" s="918"/>
      <c r="BQ878" s="919"/>
      <c r="BR878" s="919"/>
      <c r="BS878" s="919"/>
      <c r="BT878" s="919"/>
      <c r="BU878" s="919"/>
      <c r="BV878" s="919"/>
      <c r="BW878" s="919"/>
      <c r="BX878" s="919"/>
      <c r="BY878" s="919"/>
      <c r="BZ878" s="919"/>
      <c r="CA878" s="919"/>
      <c r="CB878" s="919"/>
      <c r="CC878" s="919"/>
      <c r="CD878" s="919"/>
      <c r="CE878" s="920"/>
      <c r="CF878" s="921"/>
      <c r="CG878" s="922"/>
      <c r="CH878" s="923"/>
      <c r="CI878" s="924"/>
      <c r="CJ878" s="925"/>
      <c r="CK878" s="912"/>
      <c r="CL878" s="915"/>
      <c r="CM878" s="926"/>
      <c r="CN878" s="162"/>
      <c r="CO878" s="162"/>
      <c r="CP878" s="927"/>
      <c r="CQ878" s="928"/>
      <c r="CR878" s="162"/>
      <c r="CS878" s="162"/>
    </row>
    <row r="879" spans="1:97">
      <c r="A879" s="15"/>
      <c r="B879" s="902"/>
      <c r="C879" s="865"/>
      <c r="D879" s="903"/>
      <c r="E879" s="800"/>
      <c r="F879" s="868"/>
      <c r="G879" s="869"/>
      <c r="H879" s="903"/>
      <c r="I879" s="868"/>
      <c r="J879" s="868"/>
      <c r="K879" s="868"/>
      <c r="L879" s="868"/>
      <c r="M879" s="868"/>
      <c r="N879" s="868"/>
      <c r="O879" s="235"/>
      <c r="P879" s="213"/>
      <c r="Q879" s="903"/>
      <c r="R879" s="213"/>
      <c r="S879" s="235"/>
      <c r="T879" s="904"/>
      <c r="U879" s="213"/>
      <c r="V879" s="213"/>
      <c r="W879" s="213"/>
      <c r="X879" s="905"/>
      <c r="Y879" s="874"/>
      <c r="Z879" s="906"/>
      <c r="AA879" s="876"/>
      <c r="AB879" s="877"/>
      <c r="AC879" s="877"/>
      <c r="AD879" s="907"/>
      <c r="AE879" s="907"/>
      <c r="AF879" s="908"/>
      <c r="AG879" s="908"/>
      <c r="AH879" s="221"/>
      <c r="AI879" s="213"/>
      <c r="AJ879" s="213"/>
      <c r="AK879" s="213"/>
      <c r="AL879" s="909"/>
      <c r="AM879" s="910"/>
      <c r="AN879" s="910"/>
      <c r="AO879" s="910"/>
      <c r="AP879" s="911"/>
      <c r="AQ879" s="903"/>
      <c r="AR879" s="912"/>
      <c r="AS879" s="913"/>
      <c r="AT879" s="914"/>
      <c r="AU879" s="910"/>
      <c r="AV879" s="915"/>
      <c r="AW879" s="911"/>
      <c r="AX879" s="911"/>
      <c r="AY879" s="916"/>
      <c r="AZ879" s="886"/>
      <c r="BA879" s="917"/>
      <c r="BB879" s="16"/>
      <c r="BC879" s="16"/>
      <c r="BD879" s="16"/>
      <c r="BE879" s="16"/>
      <c r="BF879" s="16"/>
      <c r="BG879" s="903"/>
      <c r="BH879" s="912"/>
      <c r="BI879" s="915"/>
      <c r="BJ879" s="16"/>
      <c r="BK879" s="16"/>
      <c r="BL879" s="16"/>
      <c r="BM879" s="16"/>
      <c r="BN879" s="915"/>
      <c r="BO879" s="16"/>
      <c r="BP879" s="918"/>
      <c r="BQ879" s="919"/>
      <c r="BR879" s="919"/>
      <c r="BS879" s="919"/>
      <c r="BT879" s="919"/>
      <c r="BU879" s="919"/>
      <c r="BV879" s="919"/>
      <c r="BW879" s="919"/>
      <c r="BX879" s="919"/>
      <c r="BY879" s="919"/>
      <c r="BZ879" s="919"/>
      <c r="CA879" s="919"/>
      <c r="CB879" s="919"/>
      <c r="CC879" s="919"/>
      <c r="CD879" s="919"/>
      <c r="CE879" s="920"/>
      <c r="CF879" s="921"/>
      <c r="CG879" s="922"/>
      <c r="CH879" s="923"/>
      <c r="CI879" s="924"/>
      <c r="CJ879" s="925"/>
      <c r="CK879" s="912"/>
      <c r="CL879" s="915"/>
      <c r="CM879" s="926"/>
      <c r="CN879" s="162"/>
      <c r="CO879" s="162"/>
      <c r="CP879" s="927"/>
      <c r="CQ879" s="928"/>
      <c r="CR879" s="162"/>
      <c r="CS879" s="162"/>
    </row>
    <row r="880" spans="1:97">
      <c r="A880" s="15"/>
      <c r="B880" s="902"/>
      <c r="C880" s="865"/>
      <c r="D880" s="903"/>
      <c r="E880" s="800"/>
      <c r="F880" s="868"/>
      <c r="G880" s="869"/>
      <c r="H880" s="903"/>
      <c r="I880" s="868"/>
      <c r="J880" s="868"/>
      <c r="K880" s="868"/>
      <c r="L880" s="868"/>
      <c r="M880" s="868"/>
      <c r="N880" s="868"/>
      <c r="O880" s="235"/>
      <c r="P880" s="213"/>
      <c r="Q880" s="903"/>
      <c r="R880" s="213"/>
      <c r="S880" s="235"/>
      <c r="T880" s="904"/>
      <c r="U880" s="213"/>
      <c r="V880" s="213"/>
      <c r="W880" s="213"/>
      <c r="X880" s="905"/>
      <c r="Y880" s="874"/>
      <c r="Z880" s="906"/>
      <c r="AA880" s="876"/>
      <c r="AB880" s="877"/>
      <c r="AC880" s="877"/>
      <c r="AD880" s="907"/>
      <c r="AE880" s="907"/>
      <c r="AF880" s="908"/>
      <c r="AG880" s="908"/>
      <c r="AH880" s="221"/>
      <c r="AI880" s="213"/>
      <c r="AJ880" s="213"/>
      <c r="AK880" s="213"/>
      <c r="AL880" s="909"/>
      <c r="AM880" s="910"/>
      <c r="AN880" s="910"/>
      <c r="AO880" s="910"/>
      <c r="AP880" s="911"/>
      <c r="AQ880" s="903"/>
      <c r="AR880" s="912"/>
      <c r="AS880" s="913"/>
      <c r="AT880" s="914"/>
      <c r="AU880" s="910"/>
      <c r="AV880" s="915"/>
      <c r="AW880" s="911"/>
      <c r="AX880" s="911"/>
      <c r="AY880" s="916"/>
      <c r="AZ880" s="886"/>
      <c r="BA880" s="917"/>
      <c r="BB880" s="16"/>
      <c r="BC880" s="16"/>
      <c r="BD880" s="16"/>
      <c r="BE880" s="16"/>
      <c r="BF880" s="16"/>
      <c r="BG880" s="903"/>
      <c r="BH880" s="912"/>
      <c r="BI880" s="915"/>
      <c r="BJ880" s="16"/>
      <c r="BK880" s="16"/>
      <c r="BL880" s="16"/>
      <c r="BM880" s="16"/>
      <c r="BN880" s="915"/>
      <c r="BO880" s="16"/>
      <c r="BP880" s="918"/>
      <c r="BQ880" s="919"/>
      <c r="BR880" s="919"/>
      <c r="BS880" s="919"/>
      <c r="BT880" s="919"/>
      <c r="BU880" s="919"/>
      <c r="BV880" s="919"/>
      <c r="BW880" s="919"/>
      <c r="BX880" s="919"/>
      <c r="BY880" s="919"/>
      <c r="BZ880" s="919"/>
      <c r="CA880" s="919"/>
      <c r="CB880" s="919"/>
      <c r="CC880" s="919"/>
      <c r="CD880" s="919"/>
      <c r="CE880" s="920"/>
      <c r="CF880" s="921"/>
      <c r="CG880" s="922"/>
      <c r="CH880" s="923"/>
      <c r="CI880" s="924"/>
      <c r="CJ880" s="925"/>
      <c r="CK880" s="912"/>
      <c r="CL880" s="915"/>
      <c r="CM880" s="926"/>
      <c r="CN880" s="162"/>
      <c r="CO880" s="162"/>
      <c r="CP880" s="927"/>
      <c r="CQ880" s="928"/>
      <c r="CR880" s="162"/>
      <c r="CS880" s="162"/>
    </row>
    <row r="881" spans="1:97">
      <c r="A881" s="15"/>
      <c r="B881" s="902"/>
      <c r="C881" s="865"/>
      <c r="D881" s="903"/>
      <c r="E881" s="800"/>
      <c r="F881" s="868"/>
      <c r="G881" s="869"/>
      <c r="H881" s="903"/>
      <c r="I881" s="868"/>
      <c r="J881" s="868"/>
      <c r="K881" s="868"/>
      <c r="L881" s="868"/>
      <c r="M881" s="868"/>
      <c r="N881" s="868"/>
      <c r="O881" s="235"/>
      <c r="P881" s="213"/>
      <c r="Q881" s="903"/>
      <c r="R881" s="213"/>
      <c r="S881" s="235"/>
      <c r="T881" s="904"/>
      <c r="U881" s="213"/>
      <c r="V881" s="213"/>
      <c r="W881" s="213"/>
      <c r="X881" s="905"/>
      <c r="Y881" s="874"/>
      <c r="Z881" s="906"/>
      <c r="AA881" s="876"/>
      <c r="AB881" s="877"/>
      <c r="AC881" s="877"/>
      <c r="AD881" s="907"/>
      <c r="AE881" s="907"/>
      <c r="AF881" s="908"/>
      <c r="AG881" s="908"/>
      <c r="AH881" s="221"/>
      <c r="AI881" s="213"/>
      <c r="AJ881" s="213"/>
      <c r="AK881" s="213"/>
      <c r="AL881" s="909"/>
      <c r="AM881" s="910"/>
      <c r="AN881" s="910"/>
      <c r="AO881" s="910"/>
      <c r="AP881" s="911"/>
      <c r="AQ881" s="903"/>
      <c r="AR881" s="912"/>
      <c r="AS881" s="913"/>
      <c r="AT881" s="914"/>
      <c r="AU881" s="910"/>
      <c r="AV881" s="915"/>
      <c r="AW881" s="911"/>
      <c r="AX881" s="911"/>
      <c r="AY881" s="916"/>
      <c r="AZ881" s="886"/>
      <c r="BA881" s="917"/>
      <c r="BB881" s="16"/>
      <c r="BC881" s="16"/>
      <c r="BD881" s="16"/>
      <c r="BE881" s="16"/>
      <c r="BF881" s="16"/>
      <c r="BG881" s="903"/>
      <c r="BH881" s="912"/>
      <c r="BI881" s="915"/>
      <c r="BJ881" s="16"/>
      <c r="BK881" s="16"/>
      <c r="BL881" s="16"/>
      <c r="BM881" s="16"/>
      <c r="BN881" s="915"/>
      <c r="BO881" s="16"/>
      <c r="BP881" s="918"/>
      <c r="BQ881" s="919"/>
      <c r="BR881" s="919"/>
      <c r="BS881" s="919"/>
      <c r="BT881" s="919"/>
      <c r="BU881" s="919"/>
      <c r="BV881" s="919"/>
      <c r="BW881" s="919"/>
      <c r="BX881" s="919"/>
      <c r="BY881" s="919"/>
      <c r="BZ881" s="919"/>
      <c r="CA881" s="919"/>
      <c r="CB881" s="919"/>
      <c r="CC881" s="919"/>
      <c r="CD881" s="919"/>
      <c r="CE881" s="920"/>
      <c r="CF881" s="921"/>
      <c r="CG881" s="922"/>
      <c r="CH881" s="923"/>
      <c r="CI881" s="924"/>
      <c r="CJ881" s="925"/>
      <c r="CK881" s="912"/>
      <c r="CL881" s="915"/>
      <c r="CM881" s="926"/>
      <c r="CN881" s="162"/>
      <c r="CO881" s="162"/>
      <c r="CP881" s="927"/>
      <c r="CQ881" s="928"/>
      <c r="CR881" s="162"/>
      <c r="CS881" s="162"/>
    </row>
    <row r="882" spans="1:97">
      <c r="A882" s="15"/>
      <c r="B882" s="902"/>
      <c r="C882" s="865"/>
      <c r="D882" s="903"/>
      <c r="E882" s="800"/>
      <c r="F882" s="868"/>
      <c r="G882" s="869"/>
      <c r="H882" s="903"/>
      <c r="I882" s="868"/>
      <c r="J882" s="868"/>
      <c r="K882" s="868"/>
      <c r="L882" s="868"/>
      <c r="M882" s="868"/>
      <c r="N882" s="868"/>
      <c r="O882" s="235"/>
      <c r="P882" s="213"/>
      <c r="Q882" s="903"/>
      <c r="R882" s="213"/>
      <c r="S882" s="235"/>
      <c r="T882" s="904"/>
      <c r="U882" s="213"/>
      <c r="V882" s="213"/>
      <c r="W882" s="213"/>
      <c r="X882" s="905"/>
      <c r="Y882" s="874"/>
      <c r="Z882" s="906"/>
      <c r="AA882" s="876"/>
      <c r="AB882" s="877"/>
      <c r="AC882" s="877"/>
      <c r="AD882" s="907"/>
      <c r="AE882" s="907"/>
      <c r="AF882" s="908"/>
      <c r="AG882" s="908"/>
      <c r="AH882" s="221"/>
      <c r="AI882" s="213"/>
      <c r="AJ882" s="213"/>
      <c r="AK882" s="213"/>
      <c r="AL882" s="909"/>
      <c r="AM882" s="910"/>
      <c r="AN882" s="910"/>
      <c r="AO882" s="910"/>
      <c r="AP882" s="911"/>
      <c r="AQ882" s="903"/>
      <c r="AR882" s="912"/>
      <c r="AS882" s="913"/>
      <c r="AT882" s="914"/>
      <c r="AU882" s="910"/>
      <c r="AV882" s="915"/>
      <c r="AW882" s="911"/>
      <c r="AX882" s="911"/>
      <c r="AY882" s="916"/>
      <c r="AZ882" s="886"/>
      <c r="BA882" s="917"/>
      <c r="BB882" s="16"/>
      <c r="BC882" s="16"/>
      <c r="BD882" s="16"/>
      <c r="BE882" s="16"/>
      <c r="BF882" s="16"/>
      <c r="BG882" s="903"/>
      <c r="BH882" s="912"/>
      <c r="BI882" s="915"/>
      <c r="BJ882" s="16"/>
      <c r="BK882" s="16"/>
      <c r="BL882" s="16"/>
      <c r="BM882" s="16"/>
      <c r="BN882" s="915"/>
      <c r="BO882" s="16"/>
      <c r="BP882" s="918"/>
      <c r="BQ882" s="919"/>
      <c r="BR882" s="919"/>
      <c r="BS882" s="919"/>
      <c r="BT882" s="919"/>
      <c r="BU882" s="919"/>
      <c r="BV882" s="919"/>
      <c r="BW882" s="919"/>
      <c r="BX882" s="919"/>
      <c r="BY882" s="919"/>
      <c r="BZ882" s="919"/>
      <c r="CA882" s="919"/>
      <c r="CB882" s="919"/>
      <c r="CC882" s="919"/>
      <c r="CD882" s="919"/>
      <c r="CE882" s="920"/>
      <c r="CF882" s="921"/>
      <c r="CG882" s="922"/>
      <c r="CH882" s="923"/>
      <c r="CI882" s="924"/>
      <c r="CJ882" s="925"/>
      <c r="CK882" s="912"/>
      <c r="CL882" s="915"/>
      <c r="CM882" s="926"/>
      <c r="CN882" s="162"/>
      <c r="CO882" s="162"/>
      <c r="CP882" s="927"/>
      <c r="CQ882" s="928"/>
      <c r="CR882" s="162"/>
      <c r="CS882" s="162"/>
    </row>
    <row r="883" spans="1:97">
      <c r="A883" s="15"/>
      <c r="B883" s="902"/>
      <c r="C883" s="865"/>
      <c r="D883" s="903"/>
      <c r="E883" s="800"/>
      <c r="F883" s="868"/>
      <c r="G883" s="869"/>
      <c r="H883" s="903"/>
      <c r="I883" s="868"/>
      <c r="J883" s="868"/>
      <c r="K883" s="868"/>
      <c r="L883" s="868"/>
      <c r="M883" s="868"/>
      <c r="N883" s="868"/>
      <c r="O883" s="235"/>
      <c r="P883" s="213"/>
      <c r="Q883" s="903"/>
      <c r="R883" s="213"/>
      <c r="S883" s="235"/>
      <c r="T883" s="904"/>
      <c r="U883" s="213"/>
      <c r="V883" s="213"/>
      <c r="W883" s="213"/>
      <c r="X883" s="905"/>
      <c r="Y883" s="874"/>
      <c r="Z883" s="906"/>
      <c r="AA883" s="876"/>
      <c r="AB883" s="877"/>
      <c r="AC883" s="877"/>
      <c r="AD883" s="907"/>
      <c r="AE883" s="907"/>
      <c r="AF883" s="908"/>
      <c r="AG883" s="908"/>
      <c r="AH883" s="221"/>
      <c r="AI883" s="213"/>
      <c r="AJ883" s="213"/>
      <c r="AK883" s="213"/>
      <c r="AL883" s="909"/>
      <c r="AM883" s="910"/>
      <c r="AN883" s="910"/>
      <c r="AO883" s="910"/>
      <c r="AP883" s="911"/>
      <c r="AQ883" s="903"/>
      <c r="AR883" s="912"/>
      <c r="AS883" s="913"/>
      <c r="AT883" s="914"/>
      <c r="AU883" s="910"/>
      <c r="AV883" s="915"/>
      <c r="AW883" s="911"/>
      <c r="AX883" s="911"/>
      <c r="AY883" s="916"/>
      <c r="AZ883" s="886"/>
      <c r="BA883" s="917"/>
      <c r="BB883" s="16"/>
      <c r="BC883" s="16"/>
      <c r="BD883" s="16"/>
      <c r="BE883" s="16"/>
      <c r="BF883" s="16"/>
      <c r="BG883" s="903"/>
      <c r="BH883" s="912"/>
      <c r="BI883" s="915"/>
      <c r="BJ883" s="16"/>
      <c r="BK883" s="16"/>
      <c r="BL883" s="16"/>
      <c r="BM883" s="16"/>
      <c r="BN883" s="915"/>
      <c r="BO883" s="16"/>
      <c r="BP883" s="918"/>
      <c r="BQ883" s="919"/>
      <c r="BR883" s="919"/>
      <c r="BS883" s="919"/>
      <c r="BT883" s="919"/>
      <c r="BU883" s="919"/>
      <c r="BV883" s="919"/>
      <c r="BW883" s="919"/>
      <c r="BX883" s="919"/>
      <c r="BY883" s="919"/>
      <c r="BZ883" s="919"/>
      <c r="CA883" s="919"/>
      <c r="CB883" s="919"/>
      <c r="CC883" s="919"/>
      <c r="CD883" s="919"/>
      <c r="CE883" s="920"/>
      <c r="CF883" s="921"/>
      <c r="CG883" s="922"/>
      <c r="CH883" s="923"/>
      <c r="CI883" s="924"/>
      <c r="CJ883" s="925"/>
      <c r="CK883" s="912"/>
      <c r="CL883" s="915"/>
      <c r="CM883" s="926"/>
      <c r="CN883" s="162"/>
      <c r="CO883" s="162"/>
      <c r="CP883" s="927"/>
      <c r="CQ883" s="928"/>
      <c r="CR883" s="162"/>
      <c r="CS883" s="162"/>
    </row>
    <row r="884" spans="1:97">
      <c r="A884" s="15"/>
      <c r="B884" s="902"/>
      <c r="C884" s="865"/>
      <c r="D884" s="903"/>
      <c r="E884" s="800"/>
      <c r="F884" s="868"/>
      <c r="G884" s="869"/>
      <c r="H884" s="903"/>
      <c r="I884" s="868"/>
      <c r="J884" s="868"/>
      <c r="K884" s="868"/>
      <c r="L884" s="868"/>
      <c r="M884" s="868"/>
      <c r="N884" s="868"/>
      <c r="O884" s="235"/>
      <c r="P884" s="213"/>
      <c r="Q884" s="903"/>
      <c r="R884" s="213"/>
      <c r="S884" s="235"/>
      <c r="T884" s="904"/>
      <c r="U884" s="213"/>
      <c r="V884" s="213"/>
      <c r="W884" s="213"/>
      <c r="X884" s="905"/>
      <c r="Y884" s="874"/>
      <c r="Z884" s="906"/>
      <c r="AA884" s="876"/>
      <c r="AB884" s="877"/>
      <c r="AC884" s="877"/>
      <c r="AD884" s="907"/>
      <c r="AE884" s="907"/>
      <c r="AF884" s="908"/>
      <c r="AG884" s="908"/>
      <c r="AH884" s="221"/>
      <c r="AI884" s="213"/>
      <c r="AJ884" s="213"/>
      <c r="AK884" s="213"/>
      <c r="AL884" s="909"/>
      <c r="AM884" s="910"/>
      <c r="AN884" s="910"/>
      <c r="AO884" s="910"/>
      <c r="AP884" s="911"/>
      <c r="AQ884" s="903"/>
      <c r="AR884" s="912"/>
      <c r="AS884" s="913"/>
      <c r="AT884" s="914"/>
      <c r="AU884" s="910"/>
      <c r="AV884" s="915"/>
      <c r="AW884" s="911"/>
      <c r="AX884" s="911"/>
      <c r="AY884" s="916"/>
      <c r="AZ884" s="886"/>
      <c r="BA884" s="917"/>
      <c r="BB884" s="16"/>
      <c r="BC884" s="16"/>
      <c r="BD884" s="16"/>
      <c r="BE884" s="16"/>
      <c r="BF884" s="16"/>
      <c r="BG884" s="903"/>
      <c r="BH884" s="912"/>
      <c r="BI884" s="915"/>
      <c r="BJ884" s="16"/>
      <c r="BK884" s="16"/>
      <c r="BL884" s="16"/>
      <c r="BM884" s="16"/>
      <c r="BN884" s="915"/>
      <c r="BO884" s="16"/>
      <c r="BP884" s="918"/>
      <c r="BQ884" s="919"/>
      <c r="BR884" s="919"/>
      <c r="BS884" s="919"/>
      <c r="BT884" s="919"/>
      <c r="BU884" s="919"/>
      <c r="BV884" s="919"/>
      <c r="BW884" s="919"/>
      <c r="BX884" s="919"/>
      <c r="BY884" s="919"/>
      <c r="BZ884" s="919"/>
      <c r="CA884" s="919"/>
      <c r="CB884" s="919"/>
      <c r="CC884" s="919"/>
      <c r="CD884" s="919"/>
      <c r="CE884" s="920"/>
      <c r="CF884" s="921"/>
      <c r="CG884" s="922"/>
      <c r="CH884" s="923"/>
      <c r="CI884" s="924"/>
      <c r="CJ884" s="925"/>
      <c r="CK884" s="912"/>
      <c r="CL884" s="915"/>
      <c r="CM884" s="926"/>
      <c r="CN884" s="162"/>
      <c r="CO884" s="162"/>
      <c r="CP884" s="927"/>
      <c r="CQ884" s="928"/>
      <c r="CR884" s="162"/>
      <c r="CS884" s="162"/>
    </row>
    <row r="885" spans="1:97">
      <c r="A885" s="15"/>
      <c r="B885" s="902"/>
      <c r="C885" s="865"/>
      <c r="D885" s="903"/>
      <c r="E885" s="800"/>
      <c r="F885" s="868"/>
      <c r="G885" s="869"/>
      <c r="H885" s="903"/>
      <c r="I885" s="868"/>
      <c r="J885" s="868"/>
      <c r="K885" s="868"/>
      <c r="L885" s="868"/>
      <c r="M885" s="868"/>
      <c r="N885" s="868"/>
      <c r="O885" s="235"/>
      <c r="P885" s="213"/>
      <c r="Q885" s="903"/>
      <c r="R885" s="213"/>
      <c r="S885" s="235"/>
      <c r="T885" s="904"/>
      <c r="U885" s="213"/>
      <c r="V885" s="213"/>
      <c r="W885" s="213"/>
      <c r="X885" s="905"/>
      <c r="Y885" s="874"/>
      <c r="Z885" s="906"/>
      <c r="AA885" s="876"/>
      <c r="AB885" s="877"/>
      <c r="AC885" s="877"/>
      <c r="AD885" s="907"/>
      <c r="AE885" s="907"/>
      <c r="AF885" s="908"/>
      <c r="AG885" s="908"/>
      <c r="AH885" s="221"/>
      <c r="AI885" s="213"/>
      <c r="AJ885" s="213"/>
      <c r="AK885" s="213"/>
      <c r="AL885" s="909"/>
      <c r="AM885" s="910"/>
      <c r="AN885" s="910"/>
      <c r="AO885" s="910"/>
      <c r="AP885" s="911"/>
      <c r="AQ885" s="903"/>
      <c r="AR885" s="912"/>
      <c r="AS885" s="913"/>
      <c r="AT885" s="914"/>
      <c r="AU885" s="910"/>
      <c r="AV885" s="915"/>
      <c r="AW885" s="911"/>
      <c r="AX885" s="911"/>
      <c r="AY885" s="916"/>
      <c r="AZ885" s="886"/>
      <c r="BA885" s="917"/>
      <c r="BB885" s="16"/>
      <c r="BC885" s="16"/>
      <c r="BD885" s="16"/>
      <c r="BE885" s="16"/>
      <c r="BF885" s="16"/>
      <c r="BG885" s="903"/>
      <c r="BH885" s="912"/>
      <c r="BI885" s="915"/>
      <c r="BJ885" s="16"/>
      <c r="BK885" s="16"/>
      <c r="BL885" s="16"/>
      <c r="BM885" s="16"/>
      <c r="BN885" s="915"/>
      <c r="BO885" s="16"/>
      <c r="BP885" s="918"/>
      <c r="BQ885" s="919"/>
      <c r="BR885" s="919"/>
      <c r="BS885" s="919"/>
      <c r="BT885" s="919"/>
      <c r="BU885" s="919"/>
      <c r="BV885" s="919"/>
      <c r="BW885" s="919"/>
      <c r="BX885" s="919"/>
      <c r="BY885" s="919"/>
      <c r="BZ885" s="919"/>
      <c r="CA885" s="919"/>
      <c r="CB885" s="919"/>
      <c r="CC885" s="919"/>
      <c r="CD885" s="919"/>
      <c r="CE885" s="920"/>
      <c r="CF885" s="921"/>
      <c r="CG885" s="922"/>
      <c r="CH885" s="923"/>
      <c r="CI885" s="924"/>
      <c r="CJ885" s="925"/>
      <c r="CK885" s="912"/>
      <c r="CL885" s="915"/>
      <c r="CM885" s="926"/>
      <c r="CN885" s="162"/>
      <c r="CO885" s="162"/>
      <c r="CP885" s="927"/>
      <c r="CQ885" s="928"/>
      <c r="CR885" s="162"/>
      <c r="CS885" s="162"/>
    </row>
    <row r="886" spans="1:97">
      <c r="A886" s="15"/>
      <c r="B886" s="902"/>
      <c r="C886" s="865"/>
      <c r="D886" s="903"/>
      <c r="E886" s="800"/>
      <c r="F886" s="868"/>
      <c r="G886" s="869"/>
      <c r="H886" s="903"/>
      <c r="I886" s="868"/>
      <c r="J886" s="868"/>
      <c r="K886" s="868"/>
      <c r="L886" s="868"/>
      <c r="M886" s="868"/>
      <c r="N886" s="868"/>
      <c r="O886" s="235"/>
      <c r="P886" s="213"/>
      <c r="Q886" s="903"/>
      <c r="R886" s="213"/>
      <c r="S886" s="235"/>
      <c r="T886" s="904"/>
      <c r="U886" s="213"/>
      <c r="V886" s="213"/>
      <c r="W886" s="213"/>
      <c r="X886" s="905"/>
      <c r="Y886" s="874"/>
      <c r="Z886" s="906"/>
      <c r="AA886" s="876"/>
      <c r="AB886" s="877"/>
      <c r="AC886" s="877"/>
      <c r="AD886" s="907"/>
      <c r="AE886" s="907"/>
      <c r="AF886" s="908"/>
      <c r="AG886" s="908"/>
      <c r="AH886" s="221"/>
      <c r="AI886" s="213"/>
      <c r="AJ886" s="213"/>
      <c r="AK886" s="213"/>
      <c r="AL886" s="909"/>
      <c r="AM886" s="910"/>
      <c r="AN886" s="910"/>
      <c r="AO886" s="910"/>
      <c r="AP886" s="911"/>
      <c r="AQ886" s="903"/>
      <c r="AR886" s="912"/>
      <c r="AS886" s="913"/>
      <c r="AT886" s="914"/>
      <c r="AU886" s="910"/>
      <c r="AV886" s="915"/>
      <c r="AW886" s="911"/>
      <c r="AX886" s="911"/>
      <c r="AY886" s="916"/>
      <c r="AZ886" s="886"/>
      <c r="BA886" s="917"/>
      <c r="BB886" s="16"/>
      <c r="BC886" s="16"/>
      <c r="BD886" s="16"/>
      <c r="BE886" s="16"/>
      <c r="BF886" s="16"/>
      <c r="BG886" s="903"/>
      <c r="BH886" s="912"/>
      <c r="BI886" s="915"/>
      <c r="BJ886" s="16"/>
      <c r="BK886" s="16"/>
      <c r="BL886" s="16"/>
      <c r="BM886" s="16"/>
      <c r="BN886" s="915"/>
      <c r="BO886" s="16"/>
      <c r="BP886" s="918"/>
      <c r="BQ886" s="919"/>
      <c r="BR886" s="919"/>
      <c r="BS886" s="919"/>
      <c r="BT886" s="919"/>
      <c r="BU886" s="919"/>
      <c r="BV886" s="919"/>
      <c r="BW886" s="919"/>
      <c r="BX886" s="919"/>
      <c r="BY886" s="919"/>
      <c r="BZ886" s="919"/>
      <c r="CA886" s="919"/>
      <c r="CB886" s="919"/>
      <c r="CC886" s="919"/>
      <c r="CD886" s="919"/>
      <c r="CE886" s="920"/>
      <c r="CF886" s="921"/>
      <c r="CG886" s="922"/>
      <c r="CH886" s="923"/>
      <c r="CI886" s="924"/>
      <c r="CJ886" s="925"/>
      <c r="CK886" s="912"/>
      <c r="CL886" s="915"/>
      <c r="CM886" s="926"/>
      <c r="CN886" s="162"/>
      <c r="CO886" s="162"/>
      <c r="CP886" s="927"/>
      <c r="CQ886" s="928"/>
      <c r="CR886" s="162"/>
      <c r="CS886" s="162"/>
    </row>
    <row r="887" spans="1:97">
      <c r="A887" s="15"/>
      <c r="B887" s="902"/>
      <c r="C887" s="865"/>
      <c r="D887" s="903"/>
      <c r="E887" s="800"/>
      <c r="F887" s="868"/>
      <c r="G887" s="869"/>
      <c r="H887" s="903"/>
      <c r="I887" s="868"/>
      <c r="J887" s="868"/>
      <c r="K887" s="868"/>
      <c r="L887" s="868"/>
      <c r="M887" s="868"/>
      <c r="N887" s="868"/>
      <c r="O887" s="235"/>
      <c r="P887" s="213"/>
      <c r="Q887" s="903"/>
      <c r="R887" s="213"/>
      <c r="S887" s="235"/>
      <c r="T887" s="904"/>
      <c r="U887" s="213"/>
      <c r="V887" s="213"/>
      <c r="W887" s="213"/>
      <c r="X887" s="905"/>
      <c r="Y887" s="874"/>
      <c r="Z887" s="906"/>
      <c r="AA887" s="876"/>
      <c r="AB887" s="877"/>
      <c r="AC887" s="877"/>
      <c r="AD887" s="907"/>
      <c r="AE887" s="907"/>
      <c r="AF887" s="908"/>
      <c r="AG887" s="908"/>
      <c r="AH887" s="221"/>
      <c r="AI887" s="213"/>
      <c r="AJ887" s="213"/>
      <c r="AK887" s="213"/>
      <c r="AL887" s="909"/>
      <c r="AM887" s="910"/>
      <c r="AN887" s="910"/>
      <c r="AO887" s="910"/>
      <c r="AP887" s="911"/>
      <c r="AQ887" s="903"/>
      <c r="AR887" s="912"/>
      <c r="AS887" s="913"/>
      <c r="AT887" s="914"/>
      <c r="AU887" s="910"/>
      <c r="AV887" s="915"/>
      <c r="AW887" s="911"/>
      <c r="AX887" s="911"/>
      <c r="AY887" s="916"/>
      <c r="AZ887" s="886"/>
      <c r="BA887" s="917"/>
      <c r="BB887" s="16"/>
      <c r="BC887" s="16"/>
      <c r="BD887" s="16"/>
      <c r="BE887" s="16"/>
      <c r="BF887" s="16"/>
      <c r="BG887" s="903"/>
      <c r="BH887" s="912"/>
      <c r="BI887" s="915"/>
      <c r="BJ887" s="16"/>
      <c r="BK887" s="16"/>
      <c r="BL887" s="16"/>
      <c r="BM887" s="16"/>
      <c r="BN887" s="915"/>
      <c r="BO887" s="16"/>
      <c r="BP887" s="918"/>
      <c r="BQ887" s="919"/>
      <c r="BR887" s="919"/>
      <c r="BS887" s="919"/>
      <c r="BT887" s="919"/>
      <c r="BU887" s="919"/>
      <c r="BV887" s="919"/>
      <c r="BW887" s="919"/>
      <c r="BX887" s="919"/>
      <c r="BY887" s="919"/>
      <c r="BZ887" s="919"/>
      <c r="CA887" s="919"/>
      <c r="CB887" s="919"/>
      <c r="CC887" s="919"/>
      <c r="CD887" s="919"/>
      <c r="CE887" s="920"/>
      <c r="CF887" s="921"/>
      <c r="CG887" s="922"/>
      <c r="CH887" s="923"/>
      <c r="CI887" s="924"/>
      <c r="CJ887" s="925"/>
      <c r="CK887" s="912"/>
      <c r="CL887" s="915"/>
      <c r="CM887" s="926"/>
      <c r="CN887" s="162"/>
      <c r="CO887" s="162"/>
      <c r="CP887" s="927"/>
      <c r="CQ887" s="928"/>
      <c r="CR887" s="162"/>
      <c r="CS887" s="162"/>
    </row>
    <row r="888" spans="1:97">
      <c r="A888" s="15"/>
      <c r="B888" s="902"/>
      <c r="C888" s="865"/>
      <c r="D888" s="903"/>
      <c r="E888" s="800"/>
      <c r="F888" s="868"/>
      <c r="G888" s="869"/>
      <c r="H888" s="903"/>
      <c r="I888" s="868"/>
      <c r="J888" s="868"/>
      <c r="K888" s="868"/>
      <c r="L888" s="868"/>
      <c r="M888" s="868"/>
      <c r="N888" s="868"/>
      <c r="O888" s="235"/>
      <c r="P888" s="213"/>
      <c r="Q888" s="903"/>
      <c r="R888" s="213"/>
      <c r="S888" s="235"/>
      <c r="T888" s="904"/>
      <c r="U888" s="213"/>
      <c r="V888" s="213"/>
      <c r="W888" s="213"/>
      <c r="X888" s="905"/>
      <c r="Y888" s="874"/>
      <c r="Z888" s="906"/>
      <c r="AA888" s="876"/>
      <c r="AB888" s="877"/>
      <c r="AC888" s="877"/>
      <c r="AD888" s="907"/>
      <c r="AE888" s="907"/>
      <c r="AF888" s="908"/>
      <c r="AG888" s="908"/>
      <c r="AH888" s="221"/>
      <c r="AI888" s="213"/>
      <c r="AJ888" s="213"/>
      <c r="AK888" s="213"/>
      <c r="AL888" s="909"/>
      <c r="AM888" s="910"/>
      <c r="AN888" s="910"/>
      <c r="AO888" s="910"/>
      <c r="AP888" s="911"/>
      <c r="AQ888" s="903"/>
      <c r="AR888" s="912"/>
      <c r="AS888" s="913"/>
      <c r="AT888" s="914"/>
      <c r="AU888" s="910"/>
      <c r="AV888" s="915"/>
      <c r="AW888" s="911"/>
      <c r="AX888" s="911"/>
      <c r="AY888" s="916"/>
      <c r="AZ888" s="886"/>
      <c r="BA888" s="917"/>
      <c r="BB888" s="16"/>
      <c r="BC888" s="16"/>
      <c r="BD888" s="16"/>
      <c r="BE888" s="16"/>
      <c r="BF888" s="16"/>
      <c r="BG888" s="903"/>
      <c r="BH888" s="912"/>
      <c r="BI888" s="915"/>
      <c r="BJ888" s="16"/>
      <c r="BK888" s="16"/>
      <c r="BL888" s="16"/>
      <c r="BM888" s="16"/>
      <c r="BN888" s="915"/>
      <c r="BO888" s="16"/>
      <c r="BP888" s="918"/>
      <c r="BQ888" s="919"/>
      <c r="BR888" s="919"/>
      <c r="BS888" s="919"/>
      <c r="BT888" s="919"/>
      <c r="BU888" s="919"/>
      <c r="BV888" s="919"/>
      <c r="BW888" s="919"/>
      <c r="BX888" s="919"/>
      <c r="BY888" s="919"/>
      <c r="BZ888" s="919"/>
      <c r="CA888" s="919"/>
      <c r="CB888" s="919"/>
      <c r="CC888" s="919"/>
      <c r="CD888" s="919"/>
      <c r="CE888" s="920"/>
      <c r="CF888" s="921"/>
      <c r="CG888" s="922"/>
      <c r="CH888" s="923"/>
      <c r="CI888" s="924"/>
      <c r="CJ888" s="925"/>
      <c r="CK888" s="912"/>
      <c r="CL888" s="915"/>
      <c r="CM888" s="926"/>
      <c r="CN888" s="162"/>
      <c r="CO888" s="162"/>
      <c r="CP888" s="927"/>
      <c r="CQ888" s="928"/>
      <c r="CR888" s="162"/>
      <c r="CS888" s="162"/>
    </row>
    <row r="889" spans="1:97">
      <c r="A889" s="15"/>
      <c r="B889" s="902"/>
      <c r="C889" s="865"/>
      <c r="D889" s="903"/>
      <c r="E889" s="800"/>
      <c r="F889" s="868"/>
      <c r="G889" s="869"/>
      <c r="H889" s="903"/>
      <c r="I889" s="868"/>
      <c r="J889" s="868"/>
      <c r="K889" s="868"/>
      <c r="L889" s="868"/>
      <c r="M889" s="868"/>
      <c r="N889" s="868"/>
      <c r="O889" s="235"/>
      <c r="P889" s="213"/>
      <c r="Q889" s="903"/>
      <c r="R889" s="213"/>
      <c r="S889" s="235"/>
      <c r="T889" s="904"/>
      <c r="U889" s="213"/>
      <c r="V889" s="213"/>
      <c r="W889" s="213"/>
      <c r="X889" s="905"/>
      <c r="Y889" s="874"/>
      <c r="Z889" s="906"/>
      <c r="AA889" s="876"/>
      <c r="AB889" s="877"/>
      <c r="AC889" s="877"/>
      <c r="AD889" s="907"/>
      <c r="AE889" s="907"/>
      <c r="AF889" s="908"/>
      <c r="AG889" s="908"/>
      <c r="AH889" s="221"/>
      <c r="AI889" s="213"/>
      <c r="AJ889" s="213"/>
      <c r="AK889" s="213"/>
      <c r="AL889" s="909"/>
      <c r="AM889" s="910"/>
      <c r="AN889" s="910"/>
      <c r="AO889" s="910"/>
      <c r="AP889" s="911"/>
      <c r="AQ889" s="903"/>
      <c r="AR889" s="912"/>
      <c r="AS889" s="913"/>
      <c r="AT889" s="914"/>
      <c r="AU889" s="910"/>
      <c r="AV889" s="915"/>
      <c r="AW889" s="911"/>
      <c r="AX889" s="911"/>
      <c r="AY889" s="916"/>
      <c r="AZ889" s="886"/>
      <c r="BA889" s="917"/>
      <c r="BB889" s="16"/>
      <c r="BC889" s="16"/>
      <c r="BD889" s="16"/>
      <c r="BE889" s="16"/>
      <c r="BF889" s="16"/>
      <c r="BG889" s="903"/>
      <c r="BH889" s="912"/>
      <c r="BI889" s="915"/>
      <c r="BJ889" s="16"/>
      <c r="BK889" s="16"/>
      <c r="BL889" s="16"/>
      <c r="BM889" s="16"/>
      <c r="BN889" s="915"/>
      <c r="BO889" s="16"/>
      <c r="BP889" s="918"/>
      <c r="BQ889" s="919"/>
      <c r="BR889" s="919"/>
      <c r="BS889" s="919"/>
      <c r="BT889" s="919"/>
      <c r="BU889" s="919"/>
      <c r="BV889" s="919"/>
      <c r="BW889" s="919"/>
      <c r="BX889" s="919"/>
      <c r="BY889" s="919"/>
      <c r="BZ889" s="919"/>
      <c r="CA889" s="919"/>
      <c r="CB889" s="919"/>
      <c r="CC889" s="919"/>
      <c r="CD889" s="919"/>
      <c r="CE889" s="920"/>
      <c r="CF889" s="921"/>
      <c r="CG889" s="922"/>
      <c r="CH889" s="923"/>
      <c r="CI889" s="924"/>
      <c r="CJ889" s="925"/>
      <c r="CK889" s="912"/>
      <c r="CL889" s="915"/>
      <c r="CM889" s="926"/>
      <c r="CN889" s="162"/>
      <c r="CO889" s="162"/>
      <c r="CP889" s="927"/>
      <c r="CQ889" s="928"/>
      <c r="CR889" s="162"/>
      <c r="CS889" s="162"/>
    </row>
    <row r="890" spans="1:97">
      <c r="A890" s="15"/>
      <c r="B890" s="902"/>
      <c r="C890" s="865"/>
      <c r="D890" s="903"/>
      <c r="E890" s="800"/>
      <c r="F890" s="868"/>
      <c r="G890" s="869"/>
      <c r="H890" s="903"/>
      <c r="I890" s="868"/>
      <c r="J890" s="868"/>
      <c r="K890" s="868"/>
      <c r="L890" s="868"/>
      <c r="M890" s="868"/>
      <c r="N890" s="868"/>
      <c r="O890" s="235"/>
      <c r="P890" s="213"/>
      <c r="Q890" s="903"/>
      <c r="R890" s="213"/>
      <c r="S890" s="235"/>
      <c r="T890" s="904"/>
      <c r="U890" s="213"/>
      <c r="V890" s="213"/>
      <c r="W890" s="213"/>
      <c r="X890" s="905"/>
      <c r="Y890" s="874"/>
      <c r="Z890" s="906"/>
      <c r="AA890" s="876"/>
      <c r="AB890" s="877"/>
      <c r="AC890" s="877"/>
      <c r="AD890" s="907"/>
      <c r="AE890" s="907"/>
      <c r="AF890" s="908"/>
      <c r="AG890" s="908"/>
      <c r="AH890" s="221"/>
      <c r="AI890" s="213"/>
      <c r="AJ890" s="213"/>
      <c r="AK890" s="213"/>
      <c r="AL890" s="909"/>
      <c r="AM890" s="910"/>
      <c r="AN890" s="910"/>
      <c r="AO890" s="910"/>
      <c r="AP890" s="911"/>
      <c r="AQ890" s="903"/>
      <c r="AR890" s="912"/>
      <c r="AS890" s="913"/>
      <c r="AT890" s="914"/>
      <c r="AU890" s="910"/>
      <c r="AV890" s="915"/>
      <c r="AW890" s="911"/>
      <c r="AX890" s="911"/>
      <c r="AY890" s="916"/>
      <c r="AZ890" s="886"/>
      <c r="BA890" s="917"/>
      <c r="BB890" s="16"/>
      <c r="BC890" s="16"/>
      <c r="BD890" s="16"/>
      <c r="BE890" s="16"/>
      <c r="BF890" s="16"/>
      <c r="BG890" s="903"/>
      <c r="BH890" s="912"/>
      <c r="BI890" s="915"/>
      <c r="BJ890" s="16"/>
      <c r="BK890" s="16"/>
      <c r="BL890" s="16"/>
      <c r="BM890" s="16"/>
      <c r="BN890" s="915"/>
      <c r="BO890" s="16"/>
      <c r="BP890" s="918"/>
      <c r="BQ890" s="919"/>
      <c r="BR890" s="919"/>
      <c r="BS890" s="919"/>
      <c r="BT890" s="919"/>
      <c r="BU890" s="919"/>
      <c r="BV890" s="919"/>
      <c r="BW890" s="919"/>
      <c r="BX890" s="919"/>
      <c r="BY890" s="919"/>
      <c r="BZ890" s="919"/>
      <c r="CA890" s="919"/>
      <c r="CB890" s="919"/>
      <c r="CC890" s="919"/>
      <c r="CD890" s="919"/>
      <c r="CE890" s="920"/>
      <c r="CF890" s="921"/>
      <c r="CG890" s="922"/>
      <c r="CH890" s="923"/>
      <c r="CI890" s="924"/>
      <c r="CJ890" s="925"/>
      <c r="CK890" s="912"/>
      <c r="CL890" s="915"/>
      <c r="CM890" s="926"/>
      <c r="CN890" s="162"/>
      <c r="CO890" s="162"/>
      <c r="CP890" s="927"/>
      <c r="CQ890" s="928"/>
      <c r="CR890" s="162"/>
      <c r="CS890" s="162"/>
    </row>
    <row r="891" spans="1:97">
      <c r="A891" s="15"/>
      <c r="B891" s="902"/>
      <c r="C891" s="865"/>
      <c r="D891" s="903"/>
      <c r="E891" s="800"/>
      <c r="F891" s="868"/>
      <c r="G891" s="869"/>
      <c r="H891" s="903"/>
      <c r="I891" s="868"/>
      <c r="J891" s="868"/>
      <c r="K891" s="868"/>
      <c r="L891" s="868"/>
      <c r="M891" s="868"/>
      <c r="N891" s="868"/>
      <c r="O891" s="235"/>
      <c r="P891" s="213"/>
      <c r="Q891" s="903"/>
      <c r="R891" s="213"/>
      <c r="S891" s="235"/>
      <c r="T891" s="904"/>
      <c r="U891" s="213"/>
      <c r="V891" s="213"/>
      <c r="W891" s="213"/>
      <c r="X891" s="905"/>
      <c r="Y891" s="874"/>
      <c r="Z891" s="906"/>
      <c r="AA891" s="876"/>
      <c r="AB891" s="877"/>
      <c r="AC891" s="877"/>
      <c r="AD891" s="907"/>
      <c r="AE891" s="907"/>
      <c r="AF891" s="908"/>
      <c r="AG891" s="908"/>
      <c r="AH891" s="221"/>
      <c r="AI891" s="213"/>
      <c r="AJ891" s="213"/>
      <c r="AK891" s="213"/>
      <c r="AL891" s="909"/>
      <c r="AM891" s="910"/>
      <c r="AN891" s="910"/>
      <c r="AO891" s="910"/>
      <c r="AP891" s="911"/>
      <c r="AQ891" s="903"/>
      <c r="AR891" s="912"/>
      <c r="AS891" s="913"/>
      <c r="AT891" s="914"/>
      <c r="AU891" s="910"/>
      <c r="AV891" s="915"/>
      <c r="AW891" s="911"/>
      <c r="AX891" s="911"/>
      <c r="AY891" s="916"/>
      <c r="AZ891" s="886"/>
      <c r="BA891" s="917"/>
      <c r="BB891" s="16"/>
      <c r="BC891" s="16"/>
      <c r="BD891" s="16"/>
      <c r="BE891" s="16"/>
      <c r="BF891" s="16"/>
      <c r="BG891" s="903"/>
      <c r="BH891" s="912"/>
      <c r="BI891" s="915"/>
      <c r="BJ891" s="16"/>
      <c r="BK891" s="16"/>
      <c r="BL891" s="16"/>
      <c r="BM891" s="16"/>
      <c r="BN891" s="915"/>
      <c r="BO891" s="16"/>
      <c r="BP891" s="918"/>
      <c r="BQ891" s="919"/>
      <c r="BR891" s="919"/>
      <c r="BS891" s="919"/>
      <c r="BT891" s="919"/>
      <c r="BU891" s="919"/>
      <c r="BV891" s="919"/>
      <c r="BW891" s="919"/>
      <c r="BX891" s="919"/>
      <c r="BY891" s="919"/>
      <c r="BZ891" s="919"/>
      <c r="CA891" s="919"/>
      <c r="CB891" s="919"/>
      <c r="CC891" s="919"/>
      <c r="CD891" s="919"/>
      <c r="CE891" s="920"/>
      <c r="CF891" s="921"/>
      <c r="CG891" s="922"/>
      <c r="CH891" s="923"/>
      <c r="CI891" s="924"/>
      <c r="CJ891" s="925"/>
      <c r="CK891" s="912"/>
      <c r="CL891" s="915"/>
      <c r="CM891" s="926"/>
      <c r="CN891" s="162"/>
      <c r="CO891" s="162"/>
      <c r="CP891" s="927"/>
      <c r="CQ891" s="928"/>
      <c r="CR891" s="162"/>
      <c r="CS891" s="162"/>
    </row>
    <row r="892" spans="1:97">
      <c r="A892" s="15"/>
      <c r="B892" s="902"/>
      <c r="C892" s="865"/>
      <c r="D892" s="903"/>
      <c r="E892" s="800"/>
      <c r="F892" s="868"/>
      <c r="G892" s="869"/>
      <c r="H892" s="903"/>
      <c r="I892" s="868"/>
      <c r="J892" s="868"/>
      <c r="K892" s="868"/>
      <c r="L892" s="868"/>
      <c r="M892" s="868"/>
      <c r="N892" s="868"/>
      <c r="O892" s="235"/>
      <c r="P892" s="213"/>
      <c r="Q892" s="903"/>
      <c r="R892" s="213"/>
      <c r="S892" s="235"/>
      <c r="T892" s="904"/>
      <c r="U892" s="213"/>
      <c r="V892" s="213"/>
      <c r="W892" s="213"/>
      <c r="X892" s="905"/>
      <c r="Y892" s="874"/>
      <c r="Z892" s="906"/>
      <c r="AA892" s="876"/>
      <c r="AB892" s="877"/>
      <c r="AC892" s="877"/>
      <c r="AD892" s="907"/>
      <c r="AE892" s="907"/>
      <c r="AF892" s="908"/>
      <c r="AG892" s="908"/>
      <c r="AH892" s="221"/>
      <c r="AI892" s="213"/>
      <c r="AJ892" s="213"/>
      <c r="AK892" s="213"/>
      <c r="AL892" s="909"/>
      <c r="AM892" s="910"/>
      <c r="AN892" s="910"/>
      <c r="AO892" s="910"/>
      <c r="AP892" s="911"/>
      <c r="AQ892" s="903"/>
      <c r="AR892" s="912"/>
      <c r="AS892" s="913"/>
      <c r="AT892" s="914"/>
      <c r="AU892" s="910"/>
      <c r="AV892" s="915"/>
      <c r="AW892" s="911"/>
      <c r="AX892" s="911"/>
      <c r="AY892" s="916"/>
      <c r="AZ892" s="886"/>
      <c r="BA892" s="917"/>
      <c r="BB892" s="16"/>
      <c r="BC892" s="16"/>
      <c r="BD892" s="16"/>
      <c r="BE892" s="16"/>
      <c r="BF892" s="16"/>
      <c r="BG892" s="903"/>
      <c r="BH892" s="912"/>
      <c r="BI892" s="915"/>
      <c r="BJ892" s="16"/>
      <c r="BK892" s="16"/>
      <c r="BL892" s="16"/>
      <c r="BM892" s="16"/>
      <c r="BN892" s="915"/>
      <c r="BO892" s="16"/>
      <c r="BP892" s="918"/>
      <c r="BQ892" s="919"/>
      <c r="BR892" s="919"/>
      <c r="BS892" s="919"/>
      <c r="BT892" s="919"/>
      <c r="BU892" s="919"/>
      <c r="BV892" s="919"/>
      <c r="BW892" s="919"/>
      <c r="BX892" s="919"/>
      <c r="BY892" s="919"/>
      <c r="BZ892" s="919"/>
      <c r="CA892" s="919"/>
      <c r="CB892" s="919"/>
      <c r="CC892" s="919"/>
      <c r="CD892" s="919"/>
      <c r="CE892" s="920"/>
      <c r="CF892" s="921"/>
      <c r="CG892" s="922"/>
      <c r="CH892" s="923"/>
      <c r="CI892" s="924"/>
      <c r="CJ892" s="925"/>
      <c r="CK892" s="912"/>
      <c r="CL892" s="915"/>
      <c r="CM892" s="926"/>
      <c r="CN892" s="162"/>
      <c r="CO892" s="162"/>
      <c r="CP892" s="927"/>
      <c r="CQ892" s="928"/>
      <c r="CR892" s="162"/>
      <c r="CS892" s="162"/>
    </row>
    <row r="893" spans="1:97">
      <c r="A893" s="15"/>
      <c r="B893" s="902"/>
      <c r="C893" s="865"/>
      <c r="D893" s="903"/>
      <c r="E893" s="800"/>
      <c r="F893" s="868"/>
      <c r="G893" s="869"/>
      <c r="H893" s="903"/>
      <c r="I893" s="868"/>
      <c r="J893" s="868"/>
      <c r="K893" s="868"/>
      <c r="L893" s="868"/>
      <c r="M893" s="868"/>
      <c r="N893" s="868"/>
      <c r="O893" s="235"/>
      <c r="P893" s="213"/>
      <c r="Q893" s="903"/>
      <c r="R893" s="213"/>
      <c r="S893" s="235"/>
      <c r="T893" s="904"/>
      <c r="U893" s="213"/>
      <c r="V893" s="213"/>
      <c r="W893" s="213"/>
      <c r="X893" s="905"/>
      <c r="Y893" s="874"/>
      <c r="Z893" s="906"/>
      <c r="AA893" s="876"/>
      <c r="AB893" s="877"/>
      <c r="AC893" s="877"/>
      <c r="AD893" s="907"/>
      <c r="AE893" s="907"/>
      <c r="AF893" s="908"/>
      <c r="AG893" s="908"/>
      <c r="AH893" s="221"/>
      <c r="AI893" s="213"/>
      <c r="AJ893" s="213"/>
      <c r="AK893" s="213"/>
      <c r="AL893" s="909"/>
      <c r="AM893" s="910"/>
      <c r="AN893" s="910"/>
      <c r="AO893" s="910"/>
      <c r="AP893" s="911"/>
      <c r="AQ893" s="903"/>
      <c r="AR893" s="912"/>
      <c r="AS893" s="913"/>
      <c r="AT893" s="914"/>
      <c r="AU893" s="910"/>
      <c r="AV893" s="915"/>
      <c r="AW893" s="911"/>
      <c r="AX893" s="911"/>
      <c r="AY893" s="916"/>
      <c r="AZ893" s="886"/>
      <c r="BA893" s="917"/>
      <c r="BB893" s="16"/>
      <c r="BC893" s="16"/>
      <c r="BD893" s="16"/>
      <c r="BE893" s="16"/>
      <c r="BF893" s="16"/>
      <c r="BG893" s="903"/>
      <c r="BH893" s="912"/>
      <c r="BI893" s="915"/>
      <c r="BJ893" s="16"/>
      <c r="BK893" s="16"/>
      <c r="BL893" s="16"/>
      <c r="BM893" s="16"/>
      <c r="BN893" s="915"/>
      <c r="BO893" s="16"/>
      <c r="BP893" s="918"/>
      <c r="BQ893" s="919"/>
      <c r="BR893" s="919"/>
      <c r="BS893" s="919"/>
      <c r="BT893" s="919"/>
      <c r="BU893" s="919"/>
      <c r="BV893" s="919"/>
      <c r="BW893" s="919"/>
      <c r="BX893" s="919"/>
      <c r="BY893" s="919"/>
      <c r="BZ893" s="919"/>
      <c r="CA893" s="919"/>
      <c r="CB893" s="919"/>
      <c r="CC893" s="919"/>
      <c r="CD893" s="919"/>
      <c r="CE893" s="920"/>
      <c r="CF893" s="921"/>
      <c r="CG893" s="922"/>
      <c r="CH893" s="923"/>
      <c r="CI893" s="924"/>
      <c r="CJ893" s="925"/>
      <c r="CK893" s="912"/>
      <c r="CL893" s="915"/>
      <c r="CM893" s="926"/>
      <c r="CN893" s="162"/>
      <c r="CO893" s="162"/>
      <c r="CP893" s="927"/>
      <c r="CQ893" s="928"/>
      <c r="CR893" s="162"/>
      <c r="CS893" s="162"/>
    </row>
    <row r="894" spans="1:97">
      <c r="A894" s="15"/>
      <c r="B894" s="902"/>
      <c r="C894" s="865"/>
      <c r="D894" s="903"/>
      <c r="E894" s="800"/>
      <c r="F894" s="868"/>
      <c r="G894" s="869"/>
      <c r="H894" s="903"/>
      <c r="I894" s="868"/>
      <c r="J894" s="868"/>
      <c r="K894" s="868"/>
      <c r="L894" s="868"/>
      <c r="M894" s="868"/>
      <c r="N894" s="868"/>
      <c r="O894" s="235"/>
      <c r="P894" s="213"/>
      <c r="Q894" s="903"/>
      <c r="R894" s="213"/>
      <c r="S894" s="235"/>
      <c r="T894" s="904"/>
      <c r="U894" s="213"/>
      <c r="V894" s="213"/>
      <c r="W894" s="213"/>
      <c r="X894" s="905"/>
      <c r="Y894" s="874"/>
      <c r="Z894" s="906"/>
      <c r="AA894" s="876"/>
      <c r="AB894" s="877"/>
      <c r="AC894" s="877"/>
      <c r="AD894" s="907"/>
      <c r="AE894" s="907"/>
      <c r="AF894" s="908"/>
      <c r="AG894" s="908"/>
      <c r="AH894" s="221"/>
      <c r="AI894" s="213"/>
      <c r="AJ894" s="213"/>
      <c r="AK894" s="213"/>
      <c r="AL894" s="909"/>
      <c r="AM894" s="910"/>
      <c r="AN894" s="910"/>
      <c r="AO894" s="910"/>
      <c r="AP894" s="911"/>
      <c r="AQ894" s="903"/>
      <c r="AR894" s="912"/>
      <c r="AS894" s="913"/>
      <c r="AT894" s="914"/>
      <c r="AU894" s="910"/>
      <c r="AV894" s="915"/>
      <c r="AW894" s="911"/>
      <c r="AX894" s="911"/>
      <c r="AY894" s="916"/>
      <c r="AZ894" s="886"/>
      <c r="BA894" s="917"/>
      <c r="BB894" s="16"/>
      <c r="BC894" s="16"/>
      <c r="BD894" s="16"/>
      <c r="BE894" s="16"/>
      <c r="BF894" s="16"/>
      <c r="BG894" s="903"/>
      <c r="BH894" s="912"/>
      <c r="BI894" s="915"/>
      <c r="BJ894" s="16"/>
      <c r="BK894" s="16"/>
      <c r="BL894" s="16"/>
      <c r="BM894" s="16"/>
      <c r="BN894" s="915"/>
      <c r="BO894" s="16"/>
      <c r="BP894" s="918"/>
      <c r="BQ894" s="919"/>
      <c r="BR894" s="919"/>
      <c r="BS894" s="919"/>
      <c r="BT894" s="919"/>
      <c r="BU894" s="919"/>
      <c r="BV894" s="919"/>
      <c r="BW894" s="919"/>
      <c r="BX894" s="919"/>
      <c r="BY894" s="919"/>
      <c r="BZ894" s="919"/>
      <c r="CA894" s="919"/>
      <c r="CB894" s="919"/>
      <c r="CC894" s="919"/>
      <c r="CD894" s="919"/>
      <c r="CE894" s="920"/>
      <c r="CF894" s="921"/>
      <c r="CG894" s="922"/>
      <c r="CH894" s="923"/>
      <c r="CI894" s="924"/>
      <c r="CJ894" s="925"/>
      <c r="CK894" s="912"/>
      <c r="CL894" s="915"/>
      <c r="CM894" s="926"/>
      <c r="CN894" s="162"/>
      <c r="CO894" s="162"/>
      <c r="CP894" s="927"/>
      <c r="CQ894" s="928"/>
      <c r="CR894" s="162"/>
      <c r="CS894" s="162"/>
    </row>
    <row r="895" spans="1:97">
      <c r="A895" s="15"/>
      <c r="B895" s="902"/>
      <c r="C895" s="865"/>
      <c r="D895" s="903"/>
      <c r="E895" s="800"/>
      <c r="F895" s="868"/>
      <c r="G895" s="869"/>
      <c r="H895" s="903"/>
      <c r="I895" s="868"/>
      <c r="J895" s="868"/>
      <c r="K895" s="868"/>
      <c r="L895" s="868"/>
      <c r="M895" s="868"/>
      <c r="N895" s="868"/>
      <c r="O895" s="235"/>
      <c r="P895" s="213"/>
      <c r="Q895" s="903"/>
      <c r="R895" s="213"/>
      <c r="S895" s="235"/>
      <c r="T895" s="904"/>
      <c r="U895" s="213"/>
      <c r="V895" s="213"/>
      <c r="W895" s="213"/>
      <c r="X895" s="905"/>
      <c r="Y895" s="874"/>
      <c r="Z895" s="906"/>
      <c r="AA895" s="876"/>
      <c r="AB895" s="877"/>
      <c r="AC895" s="877"/>
      <c r="AD895" s="907"/>
      <c r="AE895" s="907"/>
      <c r="AF895" s="908"/>
      <c r="AG895" s="908"/>
      <c r="AH895" s="221"/>
      <c r="AI895" s="213"/>
      <c r="AJ895" s="213"/>
      <c r="AK895" s="213"/>
      <c r="AL895" s="909"/>
      <c r="AM895" s="910"/>
      <c r="AN895" s="910"/>
      <c r="AO895" s="910"/>
      <c r="AP895" s="911"/>
      <c r="AQ895" s="903"/>
      <c r="AR895" s="912"/>
      <c r="AS895" s="913"/>
      <c r="AT895" s="914"/>
      <c r="AU895" s="910"/>
      <c r="AV895" s="915"/>
      <c r="AW895" s="911"/>
      <c r="AX895" s="911"/>
      <c r="AY895" s="916"/>
      <c r="AZ895" s="886"/>
      <c r="BA895" s="917"/>
      <c r="BB895" s="16"/>
      <c r="BC895" s="16"/>
      <c r="BD895" s="16"/>
      <c r="BE895" s="16"/>
      <c r="BF895" s="16"/>
      <c r="BG895" s="903"/>
      <c r="BH895" s="912"/>
      <c r="BI895" s="915"/>
      <c r="BJ895" s="16"/>
      <c r="BK895" s="16"/>
      <c r="BL895" s="16"/>
      <c r="BM895" s="16"/>
      <c r="BN895" s="915"/>
      <c r="BO895" s="16"/>
      <c r="BP895" s="918"/>
      <c r="BQ895" s="919"/>
      <c r="BR895" s="919"/>
      <c r="BS895" s="919"/>
      <c r="BT895" s="919"/>
      <c r="BU895" s="919"/>
      <c r="BV895" s="919"/>
      <c r="BW895" s="919"/>
      <c r="BX895" s="919"/>
      <c r="BY895" s="919"/>
      <c r="BZ895" s="919"/>
      <c r="CA895" s="919"/>
      <c r="CB895" s="919"/>
      <c r="CC895" s="919"/>
      <c r="CD895" s="919"/>
      <c r="CE895" s="920"/>
      <c r="CF895" s="921"/>
      <c r="CG895" s="922"/>
      <c r="CH895" s="923"/>
      <c r="CI895" s="924"/>
      <c r="CJ895" s="925"/>
      <c r="CK895" s="912"/>
      <c r="CL895" s="915"/>
      <c r="CM895" s="926"/>
      <c r="CN895" s="162"/>
      <c r="CO895" s="162"/>
      <c r="CP895" s="927"/>
      <c r="CQ895" s="928"/>
      <c r="CR895" s="162"/>
      <c r="CS895" s="162"/>
    </row>
    <row r="896" spans="1:97">
      <c r="A896" s="15"/>
      <c r="B896" s="902"/>
      <c r="C896" s="865"/>
      <c r="D896" s="903"/>
      <c r="E896" s="800"/>
      <c r="F896" s="868"/>
      <c r="G896" s="869"/>
      <c r="H896" s="903"/>
      <c r="I896" s="868"/>
      <c r="J896" s="868"/>
      <c r="K896" s="868"/>
      <c r="L896" s="868"/>
      <c r="M896" s="868"/>
      <c r="N896" s="868"/>
      <c r="O896" s="235"/>
      <c r="P896" s="213"/>
      <c r="Q896" s="903"/>
      <c r="R896" s="213"/>
      <c r="S896" s="235"/>
      <c r="T896" s="904"/>
      <c r="U896" s="213"/>
      <c r="V896" s="213"/>
      <c r="W896" s="213"/>
      <c r="X896" s="905"/>
      <c r="Y896" s="874"/>
      <c r="Z896" s="906"/>
      <c r="AA896" s="876"/>
      <c r="AB896" s="877"/>
      <c r="AC896" s="877"/>
      <c r="AD896" s="907"/>
      <c r="AE896" s="907"/>
      <c r="AF896" s="908"/>
      <c r="AG896" s="908"/>
      <c r="AH896" s="221"/>
      <c r="AI896" s="213"/>
      <c r="AJ896" s="213"/>
      <c r="AK896" s="213"/>
      <c r="AL896" s="909"/>
      <c r="AM896" s="910"/>
      <c r="AN896" s="910"/>
      <c r="AO896" s="910"/>
      <c r="AP896" s="911"/>
      <c r="AQ896" s="903"/>
      <c r="AR896" s="912"/>
      <c r="AS896" s="913"/>
      <c r="AT896" s="914"/>
      <c r="AU896" s="910"/>
      <c r="AV896" s="915"/>
      <c r="AW896" s="911"/>
      <c r="AX896" s="911"/>
      <c r="AY896" s="916"/>
      <c r="AZ896" s="886"/>
      <c r="BA896" s="917"/>
      <c r="BB896" s="16"/>
      <c r="BC896" s="16"/>
      <c r="BD896" s="16"/>
      <c r="BE896" s="16"/>
      <c r="BF896" s="16"/>
      <c r="BG896" s="903"/>
      <c r="BH896" s="912"/>
      <c r="BI896" s="915"/>
      <c r="BJ896" s="16"/>
      <c r="BK896" s="16"/>
      <c r="BL896" s="16"/>
      <c r="BM896" s="16"/>
      <c r="BN896" s="915"/>
      <c r="BO896" s="16"/>
      <c r="BP896" s="918"/>
      <c r="BQ896" s="919"/>
      <c r="BR896" s="919"/>
      <c r="BS896" s="919"/>
      <c r="BT896" s="919"/>
      <c r="BU896" s="919"/>
      <c r="BV896" s="919"/>
      <c r="BW896" s="919"/>
      <c r="BX896" s="919"/>
      <c r="BY896" s="919"/>
      <c r="BZ896" s="919"/>
      <c r="CA896" s="919"/>
      <c r="CB896" s="919"/>
      <c r="CC896" s="919"/>
      <c r="CD896" s="919"/>
      <c r="CE896" s="920"/>
      <c r="CF896" s="921"/>
      <c r="CG896" s="922"/>
      <c r="CH896" s="923"/>
      <c r="CI896" s="924"/>
      <c r="CJ896" s="925"/>
      <c r="CK896" s="912"/>
      <c r="CL896" s="915"/>
      <c r="CM896" s="926"/>
      <c r="CN896" s="162"/>
      <c r="CO896" s="162"/>
      <c r="CP896" s="927"/>
      <c r="CQ896" s="928"/>
      <c r="CR896" s="162"/>
      <c r="CS896" s="162"/>
    </row>
    <row r="897" spans="1:97">
      <c r="A897" s="15"/>
      <c r="B897" s="902"/>
      <c r="C897" s="865"/>
      <c r="D897" s="903"/>
      <c r="E897" s="800"/>
      <c r="F897" s="868"/>
      <c r="G897" s="869"/>
      <c r="H897" s="903"/>
      <c r="I897" s="868"/>
      <c r="J897" s="868"/>
      <c r="K897" s="868"/>
      <c r="L897" s="868"/>
      <c r="M897" s="868"/>
      <c r="N897" s="868"/>
      <c r="O897" s="235"/>
      <c r="P897" s="213"/>
      <c r="Q897" s="903"/>
      <c r="R897" s="213"/>
      <c r="S897" s="235"/>
      <c r="T897" s="904"/>
      <c r="U897" s="213"/>
      <c r="V897" s="213"/>
      <c r="W897" s="213"/>
      <c r="X897" s="905"/>
      <c r="Y897" s="874"/>
      <c r="Z897" s="906"/>
      <c r="AA897" s="876"/>
      <c r="AB897" s="877"/>
      <c r="AC897" s="877"/>
      <c r="AD897" s="907"/>
      <c r="AE897" s="907"/>
      <c r="AF897" s="908"/>
      <c r="AG897" s="908"/>
      <c r="AH897" s="221"/>
      <c r="AI897" s="213"/>
      <c r="AJ897" s="213"/>
      <c r="AK897" s="213"/>
      <c r="AL897" s="909"/>
      <c r="AM897" s="910"/>
      <c r="AN897" s="910"/>
      <c r="AO897" s="910"/>
      <c r="AP897" s="911"/>
      <c r="AQ897" s="903"/>
      <c r="AR897" s="912"/>
      <c r="AS897" s="913"/>
      <c r="AT897" s="914"/>
      <c r="AU897" s="910"/>
      <c r="AV897" s="915"/>
      <c r="AW897" s="911"/>
      <c r="AX897" s="911"/>
      <c r="AY897" s="916"/>
      <c r="AZ897" s="886"/>
      <c r="BA897" s="917"/>
      <c r="BB897" s="16"/>
      <c r="BC897" s="16"/>
      <c r="BD897" s="16"/>
      <c r="BE897" s="16"/>
      <c r="BF897" s="16"/>
      <c r="BG897" s="903"/>
      <c r="BH897" s="912"/>
      <c r="BI897" s="915"/>
      <c r="BJ897" s="16"/>
      <c r="BK897" s="16"/>
      <c r="BL897" s="16"/>
      <c r="BM897" s="16"/>
      <c r="BN897" s="915"/>
      <c r="BO897" s="16"/>
      <c r="BP897" s="918"/>
      <c r="BQ897" s="919"/>
      <c r="BR897" s="919"/>
      <c r="BS897" s="919"/>
      <c r="BT897" s="919"/>
      <c r="BU897" s="919"/>
      <c r="BV897" s="919"/>
      <c r="BW897" s="919"/>
      <c r="BX897" s="919"/>
      <c r="BY897" s="919"/>
      <c r="BZ897" s="919"/>
      <c r="CA897" s="919"/>
      <c r="CB897" s="919"/>
      <c r="CC897" s="919"/>
      <c r="CD897" s="919"/>
      <c r="CE897" s="920"/>
      <c r="CF897" s="921"/>
      <c r="CG897" s="922"/>
      <c r="CH897" s="923"/>
      <c r="CI897" s="924"/>
      <c r="CJ897" s="925"/>
      <c r="CK897" s="912"/>
      <c r="CL897" s="915"/>
      <c r="CM897" s="926"/>
      <c r="CN897" s="162"/>
      <c r="CO897" s="162"/>
      <c r="CP897" s="927"/>
      <c r="CQ897" s="928"/>
      <c r="CR897" s="162"/>
      <c r="CS897" s="162"/>
    </row>
    <row r="898" spans="1:97">
      <c r="A898" s="15"/>
      <c r="B898" s="902"/>
      <c r="C898" s="865"/>
      <c r="D898" s="903"/>
      <c r="E898" s="800"/>
      <c r="F898" s="868"/>
      <c r="G898" s="869"/>
      <c r="H898" s="903"/>
      <c r="I898" s="868"/>
      <c r="J898" s="868"/>
      <c r="K898" s="868"/>
      <c r="L898" s="868"/>
      <c r="M898" s="868"/>
      <c r="N898" s="868"/>
      <c r="O898" s="235"/>
      <c r="P898" s="213"/>
      <c r="Q898" s="903"/>
      <c r="R898" s="213"/>
      <c r="S898" s="235"/>
      <c r="T898" s="904"/>
      <c r="U898" s="213"/>
      <c r="V898" s="213"/>
      <c r="W898" s="213"/>
      <c r="X898" s="905"/>
      <c r="Y898" s="874"/>
      <c r="Z898" s="906"/>
      <c r="AA898" s="876"/>
      <c r="AB898" s="877"/>
      <c r="AC898" s="877"/>
      <c r="AD898" s="907"/>
      <c r="AE898" s="907"/>
      <c r="AF898" s="908"/>
      <c r="AG898" s="908"/>
      <c r="AH898" s="221"/>
      <c r="AI898" s="213"/>
      <c r="AJ898" s="213"/>
      <c r="AK898" s="213"/>
      <c r="AL898" s="909"/>
      <c r="AM898" s="910"/>
      <c r="AN898" s="910"/>
      <c r="AO898" s="910"/>
      <c r="AP898" s="911"/>
      <c r="AQ898" s="903"/>
      <c r="AR898" s="912"/>
      <c r="AS898" s="913"/>
      <c r="AT898" s="914"/>
      <c r="AU898" s="910"/>
      <c r="AV898" s="915"/>
      <c r="AW898" s="911"/>
      <c r="AX898" s="911"/>
      <c r="AY898" s="916"/>
      <c r="AZ898" s="886"/>
      <c r="BA898" s="917"/>
      <c r="BB898" s="16"/>
      <c r="BC898" s="16"/>
      <c r="BD898" s="16"/>
      <c r="BE898" s="16"/>
      <c r="BF898" s="16"/>
      <c r="BG898" s="903"/>
      <c r="BH898" s="912"/>
      <c r="BI898" s="915"/>
      <c r="BJ898" s="16"/>
      <c r="BK898" s="16"/>
      <c r="BL898" s="16"/>
      <c r="BM898" s="16"/>
      <c r="BN898" s="915"/>
      <c r="BO898" s="16"/>
      <c r="BP898" s="918"/>
      <c r="BQ898" s="919"/>
      <c r="BR898" s="919"/>
      <c r="BS898" s="919"/>
      <c r="BT898" s="919"/>
      <c r="BU898" s="919"/>
      <c r="BV898" s="919"/>
      <c r="BW898" s="919"/>
      <c r="BX898" s="919"/>
      <c r="BY898" s="919"/>
      <c r="BZ898" s="919"/>
      <c r="CA898" s="919"/>
      <c r="CB898" s="919"/>
      <c r="CC898" s="919"/>
      <c r="CD898" s="919"/>
      <c r="CE898" s="920"/>
      <c r="CF898" s="921"/>
      <c r="CG898" s="922"/>
      <c r="CH898" s="923"/>
      <c r="CI898" s="924"/>
      <c r="CJ898" s="925"/>
      <c r="CK898" s="912"/>
      <c r="CL898" s="915"/>
      <c r="CM898" s="926"/>
      <c r="CN898" s="162"/>
      <c r="CO898" s="162"/>
      <c r="CP898" s="927"/>
      <c r="CQ898" s="928"/>
      <c r="CR898" s="162"/>
      <c r="CS898" s="162"/>
    </row>
    <row r="899" spans="1:97">
      <c r="A899" s="15"/>
      <c r="B899" s="902"/>
      <c r="C899" s="865"/>
      <c r="D899" s="903"/>
      <c r="E899" s="800"/>
      <c r="F899" s="868"/>
      <c r="G899" s="869"/>
      <c r="H899" s="903"/>
      <c r="I899" s="868"/>
      <c r="J899" s="868"/>
      <c r="K899" s="868"/>
      <c r="L899" s="868"/>
      <c r="M899" s="868"/>
      <c r="N899" s="868"/>
      <c r="O899" s="235"/>
      <c r="P899" s="213"/>
      <c r="Q899" s="903"/>
      <c r="R899" s="213"/>
      <c r="S899" s="235"/>
      <c r="T899" s="904"/>
      <c r="U899" s="213"/>
      <c r="V899" s="213"/>
      <c r="W899" s="213"/>
      <c r="X899" s="905"/>
      <c r="Y899" s="874"/>
      <c r="Z899" s="906"/>
      <c r="AA899" s="876"/>
      <c r="AB899" s="877"/>
      <c r="AC899" s="877"/>
      <c r="AD899" s="907"/>
      <c r="AE899" s="907"/>
      <c r="AF899" s="908"/>
      <c r="AG899" s="908"/>
      <c r="AH899" s="221"/>
      <c r="AI899" s="213"/>
      <c r="AJ899" s="213"/>
      <c r="AK899" s="213"/>
      <c r="AL899" s="909"/>
      <c r="AM899" s="910"/>
      <c r="AN899" s="910"/>
      <c r="AO899" s="910"/>
      <c r="AP899" s="911"/>
      <c r="AQ899" s="903"/>
      <c r="AR899" s="912"/>
      <c r="AS899" s="913"/>
      <c r="AT899" s="914"/>
      <c r="AU899" s="910"/>
      <c r="AV899" s="915"/>
      <c r="AW899" s="911"/>
      <c r="AX899" s="911"/>
      <c r="AY899" s="916"/>
      <c r="AZ899" s="886"/>
      <c r="BA899" s="917"/>
      <c r="BB899" s="16"/>
      <c r="BC899" s="16"/>
      <c r="BD899" s="16"/>
      <c r="BE899" s="16"/>
      <c r="BF899" s="16"/>
      <c r="BG899" s="903"/>
      <c r="BH899" s="912"/>
      <c r="BI899" s="915"/>
      <c r="BJ899" s="16"/>
      <c r="BK899" s="16"/>
      <c r="BL899" s="16"/>
      <c r="BM899" s="16"/>
      <c r="BN899" s="915"/>
      <c r="BO899" s="16"/>
      <c r="BP899" s="918"/>
      <c r="BQ899" s="919"/>
      <c r="BR899" s="919"/>
      <c r="BS899" s="919"/>
      <c r="BT899" s="919"/>
      <c r="BU899" s="919"/>
      <c r="BV899" s="919"/>
      <c r="BW899" s="919"/>
      <c r="BX899" s="919"/>
      <c r="BY899" s="919"/>
      <c r="BZ899" s="919"/>
      <c r="CA899" s="919"/>
      <c r="CB899" s="919"/>
      <c r="CC899" s="919"/>
      <c r="CD899" s="919"/>
      <c r="CE899" s="920"/>
      <c r="CF899" s="921"/>
      <c r="CG899" s="922"/>
      <c r="CH899" s="923"/>
      <c r="CI899" s="924"/>
      <c r="CJ899" s="925"/>
      <c r="CK899" s="912"/>
      <c r="CL899" s="915"/>
      <c r="CM899" s="926"/>
      <c r="CN899" s="162"/>
      <c r="CO899" s="162"/>
      <c r="CP899" s="927"/>
      <c r="CQ899" s="928"/>
      <c r="CR899" s="162"/>
      <c r="CS899" s="162"/>
    </row>
    <row r="900" spans="1:97">
      <c r="A900" s="15"/>
      <c r="B900" s="902"/>
      <c r="C900" s="865"/>
      <c r="D900" s="903"/>
      <c r="E900" s="800"/>
      <c r="F900" s="868"/>
      <c r="G900" s="869"/>
      <c r="H900" s="903"/>
      <c r="I900" s="868"/>
      <c r="J900" s="868"/>
      <c r="K900" s="868"/>
      <c r="L900" s="868"/>
      <c r="M900" s="868"/>
      <c r="N900" s="868"/>
      <c r="O900" s="235"/>
      <c r="P900" s="213"/>
      <c r="Q900" s="903"/>
      <c r="R900" s="213"/>
      <c r="S900" s="235"/>
      <c r="T900" s="904"/>
      <c r="U900" s="213"/>
      <c r="V900" s="213"/>
      <c r="W900" s="213"/>
      <c r="X900" s="905"/>
      <c r="Y900" s="874"/>
      <c r="Z900" s="906"/>
      <c r="AA900" s="876"/>
      <c r="AB900" s="877"/>
      <c r="AC900" s="877"/>
      <c r="AD900" s="907"/>
      <c r="AE900" s="907"/>
      <c r="AF900" s="908"/>
      <c r="AG900" s="908"/>
      <c r="AH900" s="221"/>
      <c r="AI900" s="213"/>
      <c r="AJ900" s="213"/>
      <c r="AK900" s="213"/>
      <c r="AL900" s="909"/>
      <c r="AM900" s="910"/>
      <c r="AN900" s="910"/>
      <c r="AO900" s="910"/>
      <c r="AP900" s="911"/>
      <c r="AQ900" s="903"/>
      <c r="AR900" s="912"/>
      <c r="AS900" s="913"/>
      <c r="AT900" s="914"/>
      <c r="AU900" s="910"/>
      <c r="AV900" s="915"/>
      <c r="AW900" s="911"/>
      <c r="AX900" s="911"/>
      <c r="AY900" s="916"/>
      <c r="AZ900" s="886"/>
      <c r="BA900" s="917"/>
      <c r="BB900" s="16"/>
      <c r="BC900" s="16"/>
      <c r="BD900" s="16"/>
      <c r="BE900" s="16"/>
      <c r="BF900" s="16"/>
      <c r="BG900" s="903"/>
      <c r="BH900" s="912"/>
      <c r="BI900" s="915"/>
      <c r="BJ900" s="16"/>
      <c r="BK900" s="16"/>
      <c r="BL900" s="16"/>
      <c r="BM900" s="16"/>
      <c r="BN900" s="915"/>
      <c r="BO900" s="16"/>
      <c r="BP900" s="918"/>
      <c r="BQ900" s="919"/>
      <c r="BR900" s="919"/>
      <c r="BS900" s="919"/>
      <c r="BT900" s="919"/>
      <c r="BU900" s="919"/>
      <c r="BV900" s="919"/>
      <c r="BW900" s="919"/>
      <c r="BX900" s="919"/>
      <c r="BY900" s="919"/>
      <c r="BZ900" s="919"/>
      <c r="CA900" s="919"/>
      <c r="CB900" s="919"/>
      <c r="CC900" s="919"/>
      <c r="CD900" s="919"/>
      <c r="CE900" s="920"/>
      <c r="CF900" s="921"/>
      <c r="CG900" s="922"/>
      <c r="CH900" s="923"/>
      <c r="CI900" s="924"/>
      <c r="CJ900" s="925"/>
      <c r="CK900" s="912"/>
      <c r="CL900" s="915"/>
      <c r="CM900" s="926"/>
      <c r="CN900" s="162"/>
      <c r="CO900" s="162"/>
      <c r="CP900" s="927"/>
      <c r="CQ900" s="928"/>
      <c r="CR900" s="162"/>
      <c r="CS900" s="162"/>
    </row>
    <row r="901" spans="1:97">
      <c r="A901" s="15"/>
      <c r="B901" s="902"/>
      <c r="C901" s="865"/>
      <c r="D901" s="903"/>
      <c r="E901" s="800"/>
      <c r="F901" s="868"/>
      <c r="G901" s="869"/>
      <c r="H901" s="903"/>
      <c r="I901" s="868"/>
      <c r="J901" s="868"/>
      <c r="K901" s="868"/>
      <c r="L901" s="868"/>
      <c r="M901" s="868"/>
      <c r="N901" s="868"/>
      <c r="O901" s="235"/>
      <c r="P901" s="213"/>
      <c r="Q901" s="903"/>
      <c r="R901" s="213"/>
      <c r="S901" s="235"/>
      <c r="T901" s="904"/>
      <c r="U901" s="213"/>
      <c r="V901" s="213"/>
      <c r="W901" s="213"/>
      <c r="X901" s="905"/>
      <c r="Y901" s="874"/>
      <c r="Z901" s="906"/>
      <c r="AA901" s="876"/>
      <c r="AB901" s="877"/>
      <c r="AC901" s="877"/>
      <c r="AD901" s="907"/>
      <c r="AE901" s="907"/>
      <c r="AF901" s="908"/>
      <c r="AG901" s="908"/>
      <c r="AH901" s="221"/>
      <c r="AI901" s="213"/>
      <c r="AJ901" s="213"/>
      <c r="AK901" s="213"/>
      <c r="AL901" s="909"/>
      <c r="AM901" s="910"/>
      <c r="AN901" s="910"/>
      <c r="AO901" s="910"/>
      <c r="AP901" s="911"/>
      <c r="AQ901" s="903"/>
      <c r="AR901" s="912"/>
      <c r="AS901" s="913"/>
      <c r="AT901" s="914"/>
      <c r="AU901" s="910"/>
      <c r="AV901" s="915"/>
      <c r="AW901" s="911"/>
      <c r="AX901" s="911"/>
      <c r="AY901" s="916"/>
      <c r="AZ901" s="886"/>
      <c r="BA901" s="917"/>
      <c r="BB901" s="16"/>
      <c r="BC901" s="16"/>
      <c r="BD901" s="16"/>
      <c r="BE901" s="16"/>
      <c r="BF901" s="16"/>
      <c r="BG901" s="903"/>
      <c r="BH901" s="912"/>
      <c r="BI901" s="915"/>
      <c r="BJ901" s="16"/>
      <c r="BK901" s="16"/>
      <c r="BL901" s="16"/>
      <c r="BM901" s="16"/>
      <c r="BN901" s="915"/>
      <c r="BO901" s="16"/>
      <c r="BP901" s="918"/>
      <c r="BQ901" s="919"/>
      <c r="BR901" s="919"/>
      <c r="BS901" s="919"/>
      <c r="BT901" s="919"/>
      <c r="BU901" s="919"/>
      <c r="BV901" s="919"/>
      <c r="BW901" s="919"/>
      <c r="BX901" s="919"/>
      <c r="BY901" s="919"/>
      <c r="BZ901" s="919"/>
      <c r="CA901" s="919"/>
      <c r="CB901" s="919"/>
      <c r="CC901" s="919"/>
      <c r="CD901" s="919"/>
      <c r="CE901" s="920"/>
      <c r="CF901" s="921"/>
      <c r="CG901" s="922"/>
      <c r="CH901" s="923"/>
      <c r="CI901" s="924"/>
      <c r="CJ901" s="925"/>
      <c r="CK901" s="912"/>
      <c r="CL901" s="915"/>
      <c r="CM901" s="926"/>
      <c r="CN901" s="162"/>
      <c r="CO901" s="162"/>
      <c r="CP901" s="927"/>
      <c r="CQ901" s="928"/>
      <c r="CR901" s="162"/>
      <c r="CS901" s="162"/>
    </row>
    <row r="902" spans="1:97">
      <c r="A902" s="15"/>
      <c r="B902" s="902"/>
      <c r="C902" s="865"/>
      <c r="D902" s="903"/>
      <c r="E902" s="800"/>
      <c r="F902" s="868"/>
      <c r="G902" s="869"/>
      <c r="H902" s="903"/>
      <c r="I902" s="868"/>
      <c r="J902" s="868"/>
      <c r="K902" s="868"/>
      <c r="L902" s="868"/>
      <c r="M902" s="868"/>
      <c r="N902" s="868"/>
      <c r="O902" s="235"/>
      <c r="P902" s="213"/>
      <c r="Q902" s="903"/>
      <c r="R902" s="213"/>
      <c r="S902" s="235"/>
      <c r="T902" s="904"/>
      <c r="U902" s="213"/>
      <c r="V902" s="213"/>
      <c r="W902" s="213"/>
      <c r="X902" s="905"/>
      <c r="Y902" s="874"/>
      <c r="Z902" s="906"/>
      <c r="AA902" s="876"/>
      <c r="AB902" s="877"/>
      <c r="AC902" s="877"/>
      <c r="AD902" s="907"/>
      <c r="AE902" s="907"/>
      <c r="AF902" s="908"/>
      <c r="AG902" s="908"/>
      <c r="AH902" s="221"/>
      <c r="AI902" s="213"/>
      <c r="AJ902" s="213"/>
      <c r="AK902" s="213"/>
      <c r="AL902" s="909"/>
      <c r="AM902" s="910"/>
      <c r="AN902" s="910"/>
      <c r="AO902" s="910"/>
      <c r="AP902" s="911"/>
      <c r="AQ902" s="903"/>
      <c r="AR902" s="912"/>
      <c r="AS902" s="913"/>
      <c r="AT902" s="914"/>
      <c r="AU902" s="910"/>
      <c r="AV902" s="915"/>
      <c r="AW902" s="911"/>
      <c r="AX902" s="911"/>
      <c r="AY902" s="916"/>
      <c r="AZ902" s="886"/>
      <c r="BA902" s="917"/>
      <c r="BB902" s="16"/>
      <c r="BC902" s="16"/>
      <c r="BD902" s="16"/>
      <c r="BE902" s="16"/>
      <c r="BF902" s="16"/>
      <c r="BG902" s="903"/>
      <c r="BH902" s="912"/>
      <c r="BI902" s="915"/>
      <c r="BJ902" s="16"/>
      <c r="BK902" s="16"/>
      <c r="BL902" s="16"/>
      <c r="BM902" s="16"/>
      <c r="BN902" s="915"/>
      <c r="BO902" s="16"/>
      <c r="BP902" s="918"/>
      <c r="BQ902" s="919"/>
      <c r="BR902" s="919"/>
      <c r="BS902" s="919"/>
      <c r="BT902" s="919"/>
      <c r="BU902" s="919"/>
      <c r="BV902" s="919"/>
      <c r="BW902" s="919"/>
      <c r="BX902" s="919"/>
      <c r="BY902" s="919"/>
      <c r="BZ902" s="919"/>
      <c r="CA902" s="919"/>
      <c r="CB902" s="919"/>
      <c r="CC902" s="919"/>
      <c r="CD902" s="919"/>
      <c r="CE902" s="920"/>
      <c r="CF902" s="921"/>
      <c r="CG902" s="922"/>
      <c r="CH902" s="923"/>
      <c r="CI902" s="924"/>
      <c r="CJ902" s="925"/>
      <c r="CK902" s="912"/>
      <c r="CL902" s="915"/>
      <c r="CM902" s="926"/>
      <c r="CN902" s="162"/>
      <c r="CO902" s="162"/>
      <c r="CP902" s="927"/>
      <c r="CQ902" s="928"/>
      <c r="CR902" s="162"/>
      <c r="CS902" s="162"/>
    </row>
    <row r="903" spans="1:97">
      <c r="A903" s="15"/>
      <c r="B903" s="902"/>
      <c r="C903" s="865"/>
      <c r="D903" s="903"/>
      <c r="E903" s="800"/>
      <c r="F903" s="868"/>
      <c r="G903" s="869"/>
      <c r="H903" s="903"/>
      <c r="I903" s="868"/>
      <c r="J903" s="868"/>
      <c r="K903" s="868"/>
      <c r="L903" s="868"/>
      <c r="M903" s="868"/>
      <c r="N903" s="868"/>
      <c r="O903" s="235"/>
      <c r="P903" s="213"/>
      <c r="Q903" s="903"/>
      <c r="R903" s="213"/>
      <c r="S903" s="235"/>
      <c r="T903" s="904"/>
      <c r="U903" s="213"/>
      <c r="V903" s="213"/>
      <c r="W903" s="213"/>
      <c r="X903" s="905"/>
      <c r="Y903" s="874"/>
      <c r="Z903" s="906"/>
      <c r="AA903" s="876"/>
      <c r="AB903" s="877"/>
      <c r="AC903" s="877"/>
      <c r="AD903" s="907"/>
      <c r="AE903" s="907"/>
      <c r="AF903" s="908"/>
      <c r="AG903" s="908"/>
      <c r="AH903" s="221"/>
      <c r="AI903" s="213"/>
      <c r="AJ903" s="213"/>
      <c r="AK903" s="213"/>
      <c r="AL903" s="909"/>
      <c r="AM903" s="910"/>
      <c r="AN903" s="910"/>
      <c r="AO903" s="910"/>
      <c r="AP903" s="911"/>
      <c r="AQ903" s="903"/>
      <c r="AR903" s="912"/>
      <c r="AS903" s="913"/>
      <c r="AT903" s="914"/>
      <c r="AU903" s="910"/>
      <c r="AV903" s="915"/>
      <c r="AW903" s="911"/>
      <c r="AX903" s="911"/>
      <c r="AY903" s="916"/>
      <c r="AZ903" s="886"/>
      <c r="BA903" s="917"/>
      <c r="BB903" s="16"/>
      <c r="BC903" s="16"/>
      <c r="BD903" s="16"/>
      <c r="BE903" s="16"/>
      <c r="BF903" s="16"/>
      <c r="BG903" s="903"/>
      <c r="BH903" s="912"/>
      <c r="BI903" s="915"/>
      <c r="BJ903" s="16"/>
      <c r="BK903" s="16"/>
      <c r="BL903" s="16"/>
      <c r="BM903" s="16"/>
      <c r="BN903" s="915"/>
      <c r="BO903" s="16"/>
      <c r="BP903" s="918"/>
      <c r="BQ903" s="919"/>
      <c r="BR903" s="919"/>
      <c r="BS903" s="919"/>
      <c r="BT903" s="919"/>
      <c r="BU903" s="919"/>
      <c r="BV903" s="919"/>
      <c r="BW903" s="919"/>
      <c r="BX903" s="919"/>
      <c r="BY903" s="919"/>
      <c r="BZ903" s="919"/>
      <c r="CA903" s="919"/>
      <c r="CB903" s="919"/>
      <c r="CC903" s="919"/>
      <c r="CD903" s="919"/>
      <c r="CE903" s="920"/>
      <c r="CF903" s="921"/>
      <c r="CG903" s="922"/>
      <c r="CH903" s="923"/>
      <c r="CI903" s="924"/>
      <c r="CJ903" s="925"/>
      <c r="CK903" s="912"/>
      <c r="CL903" s="915"/>
      <c r="CM903" s="926"/>
      <c r="CN903" s="162"/>
      <c r="CO903" s="162"/>
      <c r="CP903" s="927"/>
      <c r="CQ903" s="928"/>
      <c r="CR903" s="162"/>
      <c r="CS903" s="162"/>
    </row>
    <row r="904" spans="1:97">
      <c r="A904" s="15"/>
      <c r="B904" s="902"/>
      <c r="C904" s="865"/>
      <c r="D904" s="903"/>
      <c r="E904" s="800"/>
      <c r="F904" s="868"/>
      <c r="G904" s="869"/>
      <c r="H904" s="903"/>
      <c r="I904" s="868"/>
      <c r="J904" s="868"/>
      <c r="K904" s="868"/>
      <c r="L904" s="868"/>
      <c r="M904" s="868"/>
      <c r="N904" s="868"/>
      <c r="O904" s="235"/>
      <c r="P904" s="213"/>
      <c r="Q904" s="903"/>
      <c r="R904" s="213"/>
      <c r="S904" s="235"/>
      <c r="T904" s="904"/>
      <c r="U904" s="213"/>
      <c r="V904" s="213"/>
      <c r="W904" s="213"/>
      <c r="X904" s="905"/>
      <c r="Y904" s="874"/>
      <c r="Z904" s="906"/>
      <c r="AA904" s="876"/>
      <c r="AB904" s="877"/>
      <c r="AC904" s="877"/>
      <c r="AD904" s="907"/>
      <c r="AE904" s="907"/>
      <c r="AF904" s="908"/>
      <c r="AG904" s="908"/>
      <c r="AH904" s="221"/>
      <c r="AI904" s="213"/>
      <c r="AJ904" s="213"/>
      <c r="AK904" s="213"/>
      <c r="AL904" s="909"/>
      <c r="AM904" s="910"/>
      <c r="AN904" s="910"/>
      <c r="AO904" s="910"/>
      <c r="AP904" s="911"/>
      <c r="AQ904" s="903"/>
      <c r="AR904" s="912"/>
      <c r="AS904" s="913"/>
      <c r="AT904" s="914"/>
      <c r="AU904" s="910"/>
      <c r="AV904" s="915"/>
      <c r="AW904" s="911"/>
      <c r="AX904" s="911"/>
      <c r="AY904" s="916"/>
      <c r="AZ904" s="886"/>
      <c r="BA904" s="917"/>
      <c r="BB904" s="16"/>
      <c r="BC904" s="16"/>
      <c r="BD904" s="16"/>
      <c r="BE904" s="16"/>
      <c r="BF904" s="16"/>
      <c r="BG904" s="903"/>
      <c r="BH904" s="912"/>
      <c r="BI904" s="915"/>
      <c r="BJ904" s="16"/>
      <c r="BK904" s="16"/>
      <c r="BL904" s="16"/>
      <c r="BM904" s="16"/>
      <c r="BN904" s="915"/>
      <c r="BO904" s="16"/>
      <c r="BP904" s="918"/>
      <c r="BQ904" s="919"/>
      <c r="BR904" s="919"/>
      <c r="BS904" s="919"/>
      <c r="BT904" s="919"/>
      <c r="BU904" s="919"/>
      <c r="BV904" s="919"/>
      <c r="BW904" s="919"/>
      <c r="BX904" s="919"/>
      <c r="BY904" s="919"/>
      <c r="BZ904" s="919"/>
      <c r="CA904" s="919"/>
      <c r="CB904" s="919"/>
      <c r="CC904" s="919"/>
      <c r="CD904" s="919"/>
      <c r="CE904" s="920"/>
      <c r="CF904" s="921"/>
      <c r="CG904" s="922"/>
      <c r="CH904" s="923"/>
      <c r="CI904" s="924"/>
      <c r="CJ904" s="925"/>
      <c r="CK904" s="912"/>
      <c r="CL904" s="915"/>
      <c r="CM904" s="926"/>
      <c r="CN904" s="162"/>
      <c r="CO904" s="162"/>
      <c r="CP904" s="927"/>
      <c r="CQ904" s="928"/>
      <c r="CR904" s="162"/>
      <c r="CS904" s="162"/>
    </row>
    <row r="905" spans="1:97">
      <c r="A905" s="15"/>
      <c r="B905" s="902"/>
      <c r="C905" s="865"/>
      <c r="D905" s="903"/>
      <c r="E905" s="800"/>
      <c r="F905" s="868"/>
      <c r="G905" s="869"/>
      <c r="H905" s="903"/>
      <c r="I905" s="868"/>
      <c r="J905" s="868"/>
      <c r="K905" s="868"/>
      <c r="L905" s="868"/>
      <c r="M905" s="868"/>
      <c r="N905" s="868"/>
      <c r="O905" s="235"/>
      <c r="P905" s="213"/>
      <c r="Q905" s="903"/>
      <c r="R905" s="213"/>
      <c r="S905" s="235"/>
      <c r="T905" s="904"/>
      <c r="U905" s="213"/>
      <c r="V905" s="213"/>
      <c r="W905" s="213"/>
      <c r="X905" s="905"/>
      <c r="Y905" s="874"/>
      <c r="Z905" s="906"/>
      <c r="AA905" s="876"/>
      <c r="AB905" s="877"/>
      <c r="AC905" s="877"/>
      <c r="AD905" s="907"/>
      <c r="AE905" s="907"/>
      <c r="AF905" s="908"/>
      <c r="AG905" s="908"/>
      <c r="AH905" s="221"/>
      <c r="AI905" s="213"/>
      <c r="AJ905" s="213"/>
      <c r="AK905" s="213"/>
      <c r="AL905" s="909"/>
      <c r="AM905" s="910"/>
      <c r="AN905" s="910"/>
      <c r="AO905" s="910"/>
      <c r="AP905" s="911"/>
      <c r="AQ905" s="903"/>
      <c r="AR905" s="912"/>
      <c r="AS905" s="913"/>
      <c r="AT905" s="914"/>
      <c r="AU905" s="910"/>
      <c r="AV905" s="915"/>
      <c r="AW905" s="911"/>
      <c r="AX905" s="911"/>
      <c r="AY905" s="916"/>
      <c r="AZ905" s="886"/>
      <c r="BA905" s="917"/>
      <c r="BB905" s="16"/>
      <c r="BC905" s="16"/>
      <c r="BD905" s="16"/>
      <c r="BE905" s="16"/>
      <c r="BF905" s="16"/>
      <c r="BG905" s="903"/>
      <c r="BH905" s="912"/>
      <c r="BI905" s="915"/>
      <c r="BJ905" s="16"/>
      <c r="BK905" s="16"/>
      <c r="BL905" s="16"/>
      <c r="BM905" s="16"/>
      <c r="BN905" s="915"/>
      <c r="BO905" s="16"/>
      <c r="BP905" s="918"/>
      <c r="BQ905" s="919"/>
      <c r="BR905" s="919"/>
      <c r="BS905" s="919"/>
      <c r="BT905" s="919"/>
      <c r="BU905" s="919"/>
      <c r="BV905" s="919"/>
      <c r="BW905" s="919"/>
      <c r="BX905" s="919"/>
      <c r="BY905" s="919"/>
      <c r="BZ905" s="919"/>
      <c r="CA905" s="919"/>
      <c r="CB905" s="919"/>
      <c r="CC905" s="919"/>
      <c r="CD905" s="919"/>
      <c r="CE905" s="920"/>
      <c r="CF905" s="921"/>
      <c r="CG905" s="922"/>
      <c r="CH905" s="923"/>
      <c r="CI905" s="924"/>
      <c r="CJ905" s="925"/>
      <c r="CK905" s="912"/>
      <c r="CL905" s="915"/>
      <c r="CM905" s="926"/>
      <c r="CN905" s="162"/>
      <c r="CO905" s="162"/>
      <c r="CP905" s="927"/>
      <c r="CQ905" s="928"/>
      <c r="CR905" s="162"/>
      <c r="CS905" s="162"/>
    </row>
    <row r="906" spans="1:97">
      <c r="A906" s="15"/>
      <c r="B906" s="902"/>
      <c r="C906" s="865"/>
      <c r="D906" s="903"/>
      <c r="E906" s="800"/>
      <c r="F906" s="868"/>
      <c r="G906" s="869"/>
      <c r="H906" s="903"/>
      <c r="I906" s="868"/>
      <c r="J906" s="868"/>
      <c r="K906" s="868"/>
      <c r="L906" s="868"/>
      <c r="M906" s="868"/>
      <c r="N906" s="868"/>
      <c r="O906" s="235"/>
      <c r="P906" s="213"/>
      <c r="Q906" s="903"/>
      <c r="R906" s="213"/>
      <c r="S906" s="235"/>
      <c r="T906" s="904"/>
      <c r="U906" s="213"/>
      <c r="V906" s="213"/>
      <c r="W906" s="213"/>
      <c r="X906" s="905"/>
      <c r="Y906" s="874"/>
      <c r="Z906" s="906"/>
      <c r="AA906" s="876"/>
      <c r="AB906" s="877"/>
      <c r="AC906" s="877"/>
      <c r="AD906" s="907"/>
      <c r="AE906" s="907"/>
      <c r="AF906" s="908"/>
      <c r="AG906" s="908"/>
      <c r="AH906" s="221"/>
      <c r="AI906" s="213"/>
      <c r="AJ906" s="213"/>
      <c r="AK906" s="213"/>
      <c r="AL906" s="909"/>
      <c r="AM906" s="910"/>
      <c r="AN906" s="910"/>
      <c r="AO906" s="910"/>
      <c r="AP906" s="911"/>
      <c r="AQ906" s="903"/>
      <c r="AR906" s="912"/>
      <c r="AS906" s="913"/>
      <c r="AT906" s="914"/>
      <c r="AU906" s="910"/>
      <c r="AV906" s="915"/>
      <c r="AW906" s="911"/>
      <c r="AX906" s="911"/>
      <c r="AY906" s="916"/>
      <c r="AZ906" s="886"/>
      <c r="BA906" s="917"/>
      <c r="BB906" s="16"/>
      <c r="BC906" s="16"/>
      <c r="BD906" s="16"/>
      <c r="BE906" s="16"/>
      <c r="BF906" s="16"/>
      <c r="BG906" s="903"/>
      <c r="BH906" s="912"/>
      <c r="BI906" s="915"/>
      <c r="BJ906" s="16"/>
      <c r="BK906" s="16"/>
      <c r="BL906" s="16"/>
      <c r="BM906" s="16"/>
      <c r="BN906" s="915"/>
      <c r="BO906" s="16"/>
      <c r="BP906" s="918"/>
      <c r="BQ906" s="919"/>
      <c r="BR906" s="919"/>
      <c r="BS906" s="919"/>
      <c r="BT906" s="919"/>
      <c r="BU906" s="919"/>
      <c r="BV906" s="919"/>
      <c r="BW906" s="919"/>
      <c r="BX906" s="919"/>
      <c r="BY906" s="919"/>
      <c r="BZ906" s="919"/>
      <c r="CA906" s="919"/>
      <c r="CB906" s="919"/>
      <c r="CC906" s="919"/>
      <c r="CD906" s="919"/>
      <c r="CE906" s="920"/>
      <c r="CF906" s="921"/>
      <c r="CG906" s="922"/>
      <c r="CH906" s="923"/>
      <c r="CI906" s="924"/>
      <c r="CJ906" s="925"/>
      <c r="CK906" s="912"/>
      <c r="CL906" s="915"/>
      <c r="CM906" s="926"/>
      <c r="CN906" s="162"/>
      <c r="CO906" s="162"/>
      <c r="CP906" s="927"/>
      <c r="CQ906" s="928"/>
      <c r="CR906" s="162"/>
      <c r="CS906" s="162"/>
    </row>
    <row r="907" spans="1:97">
      <c r="A907" s="15"/>
      <c r="B907" s="902"/>
      <c r="C907" s="865"/>
      <c r="D907" s="903"/>
      <c r="E907" s="800"/>
      <c r="F907" s="868"/>
      <c r="G907" s="869"/>
      <c r="H907" s="903"/>
      <c r="I907" s="868"/>
      <c r="J907" s="868"/>
      <c r="K907" s="868"/>
      <c r="L907" s="868"/>
      <c r="M907" s="868"/>
      <c r="N907" s="868"/>
      <c r="O907" s="235"/>
      <c r="P907" s="213"/>
      <c r="Q907" s="903"/>
      <c r="R907" s="213"/>
      <c r="S907" s="235"/>
      <c r="T907" s="904"/>
      <c r="U907" s="213"/>
      <c r="V907" s="213"/>
      <c r="W907" s="213"/>
      <c r="X907" s="905"/>
      <c r="Y907" s="874"/>
      <c r="Z907" s="906"/>
      <c r="AA907" s="876"/>
      <c r="AB907" s="877"/>
      <c r="AC907" s="877"/>
      <c r="AD907" s="907"/>
      <c r="AE907" s="907"/>
      <c r="AF907" s="908"/>
      <c r="AG907" s="908"/>
      <c r="AH907" s="221"/>
      <c r="AI907" s="213"/>
      <c r="AJ907" s="213"/>
      <c r="AK907" s="213"/>
      <c r="AL907" s="909"/>
      <c r="AM907" s="910"/>
      <c r="AN907" s="910"/>
      <c r="AO907" s="910"/>
      <c r="AP907" s="911"/>
      <c r="AQ907" s="903"/>
      <c r="AR907" s="912"/>
      <c r="AS907" s="913"/>
      <c r="AT907" s="914"/>
      <c r="AU907" s="910"/>
      <c r="AV907" s="915"/>
      <c r="AW907" s="911"/>
      <c r="AX907" s="911"/>
      <c r="AY907" s="916"/>
      <c r="AZ907" s="886"/>
      <c r="BA907" s="917"/>
      <c r="BB907" s="16"/>
      <c r="BC907" s="16"/>
      <c r="BD907" s="16"/>
      <c r="BE907" s="16"/>
      <c r="BF907" s="16"/>
      <c r="BG907" s="903"/>
      <c r="BH907" s="912"/>
      <c r="BI907" s="915"/>
      <c r="BJ907" s="16"/>
      <c r="BK907" s="16"/>
      <c r="BL907" s="16"/>
      <c r="BM907" s="16"/>
      <c r="BN907" s="915"/>
      <c r="BO907" s="16"/>
      <c r="BP907" s="918"/>
      <c r="BQ907" s="919"/>
      <c r="BR907" s="919"/>
      <c r="BS907" s="919"/>
      <c r="BT907" s="919"/>
      <c r="BU907" s="919"/>
      <c r="BV907" s="919"/>
      <c r="BW907" s="919"/>
      <c r="BX907" s="919"/>
      <c r="BY907" s="919"/>
      <c r="BZ907" s="919"/>
      <c r="CA907" s="919"/>
      <c r="CB907" s="919"/>
      <c r="CC907" s="919"/>
      <c r="CD907" s="919"/>
      <c r="CE907" s="920"/>
      <c r="CF907" s="921"/>
      <c r="CG907" s="922"/>
      <c r="CH907" s="923"/>
      <c r="CI907" s="924"/>
      <c r="CJ907" s="925"/>
      <c r="CK907" s="912"/>
      <c r="CL907" s="915"/>
      <c r="CM907" s="926"/>
      <c r="CN907" s="162"/>
      <c r="CO907" s="162"/>
      <c r="CP907" s="927"/>
      <c r="CQ907" s="928"/>
      <c r="CR907" s="162"/>
      <c r="CS907" s="162"/>
    </row>
    <row r="908" spans="1:97">
      <c r="A908" s="15"/>
      <c r="B908" s="902"/>
      <c r="C908" s="865"/>
      <c r="D908" s="903"/>
      <c r="E908" s="800"/>
      <c r="F908" s="868"/>
      <c r="G908" s="869"/>
      <c r="H908" s="903"/>
      <c r="I908" s="868"/>
      <c r="J908" s="868"/>
      <c r="K908" s="868"/>
      <c r="L908" s="868"/>
      <c r="M908" s="868"/>
      <c r="N908" s="868"/>
      <c r="O908" s="235"/>
      <c r="P908" s="213"/>
      <c r="Q908" s="903"/>
      <c r="R908" s="213"/>
      <c r="S908" s="235"/>
      <c r="T908" s="904"/>
      <c r="U908" s="213"/>
      <c r="V908" s="213"/>
      <c r="W908" s="213"/>
      <c r="X908" s="905"/>
      <c r="Y908" s="874"/>
      <c r="Z908" s="906"/>
      <c r="AA908" s="876"/>
      <c r="AB908" s="877"/>
      <c r="AC908" s="877"/>
      <c r="AD908" s="907"/>
      <c r="AE908" s="907"/>
      <c r="AF908" s="908"/>
      <c r="AG908" s="908"/>
      <c r="AH908" s="221"/>
      <c r="AI908" s="213"/>
      <c r="AJ908" s="213"/>
      <c r="AK908" s="213"/>
      <c r="AL908" s="909"/>
      <c r="AM908" s="910"/>
      <c r="AN908" s="910"/>
      <c r="AO908" s="910"/>
      <c r="AP908" s="911"/>
      <c r="AQ908" s="903"/>
      <c r="AR908" s="912"/>
      <c r="AS908" s="913"/>
      <c r="AT908" s="914"/>
      <c r="AU908" s="910"/>
      <c r="AV908" s="915"/>
      <c r="AW908" s="911"/>
      <c r="AX908" s="911"/>
      <c r="AY908" s="916"/>
      <c r="AZ908" s="886"/>
      <c r="BA908" s="917"/>
      <c r="BB908" s="16"/>
      <c r="BC908" s="16"/>
      <c r="BD908" s="16"/>
      <c r="BE908" s="16"/>
      <c r="BF908" s="16"/>
      <c r="BG908" s="903"/>
      <c r="BH908" s="912"/>
      <c r="BI908" s="915"/>
      <c r="BJ908" s="16"/>
      <c r="BK908" s="16"/>
      <c r="BL908" s="16"/>
      <c r="BM908" s="16"/>
      <c r="BN908" s="915"/>
      <c r="BO908" s="16"/>
      <c r="BP908" s="918"/>
      <c r="BQ908" s="919"/>
      <c r="BR908" s="919"/>
      <c r="BS908" s="919"/>
      <c r="BT908" s="919"/>
      <c r="BU908" s="919"/>
      <c r="BV908" s="919"/>
      <c r="BW908" s="919"/>
      <c r="BX908" s="919"/>
      <c r="BY908" s="919"/>
      <c r="BZ908" s="919"/>
      <c r="CA908" s="919"/>
      <c r="CB908" s="919"/>
      <c r="CC908" s="919"/>
      <c r="CD908" s="919"/>
      <c r="CE908" s="920"/>
      <c r="CF908" s="921"/>
      <c r="CG908" s="922"/>
      <c r="CH908" s="923"/>
      <c r="CI908" s="924"/>
      <c r="CJ908" s="925"/>
      <c r="CK908" s="912"/>
      <c r="CL908" s="915"/>
      <c r="CM908" s="926"/>
      <c r="CN908" s="162"/>
      <c r="CO908" s="162"/>
      <c r="CP908" s="927"/>
      <c r="CQ908" s="928"/>
      <c r="CR908" s="162"/>
      <c r="CS908" s="162"/>
    </row>
    <row r="909" spans="1:97">
      <c r="A909" s="15"/>
      <c r="B909" s="902"/>
      <c r="C909" s="865"/>
      <c r="D909" s="903"/>
      <c r="E909" s="800"/>
      <c r="F909" s="868"/>
      <c r="G909" s="869"/>
      <c r="H909" s="903"/>
      <c r="I909" s="868"/>
      <c r="J909" s="868"/>
      <c r="K909" s="868"/>
      <c r="L909" s="868"/>
      <c r="M909" s="868"/>
      <c r="N909" s="868"/>
      <c r="O909" s="235"/>
      <c r="P909" s="213"/>
      <c r="Q909" s="903"/>
      <c r="R909" s="213"/>
      <c r="S909" s="235"/>
      <c r="T909" s="904"/>
      <c r="U909" s="213"/>
      <c r="V909" s="213"/>
      <c r="W909" s="213"/>
      <c r="X909" s="905"/>
      <c r="Y909" s="874"/>
      <c r="Z909" s="906"/>
      <c r="AA909" s="876"/>
      <c r="AB909" s="877"/>
      <c r="AC909" s="877"/>
      <c r="AD909" s="907"/>
      <c r="AE909" s="907"/>
      <c r="AF909" s="908"/>
      <c r="AG909" s="908"/>
      <c r="AH909" s="221"/>
      <c r="AI909" s="213"/>
      <c r="AJ909" s="213"/>
      <c r="AK909" s="213"/>
      <c r="AL909" s="909"/>
      <c r="AM909" s="910"/>
      <c r="AN909" s="910"/>
      <c r="AO909" s="910"/>
      <c r="AP909" s="911"/>
      <c r="AQ909" s="903"/>
      <c r="AR909" s="912"/>
      <c r="AS909" s="913"/>
      <c r="AT909" s="914"/>
      <c r="AU909" s="910"/>
      <c r="AV909" s="915"/>
      <c r="AW909" s="911"/>
      <c r="AX909" s="911"/>
      <c r="AY909" s="916"/>
      <c r="AZ909" s="886"/>
      <c r="BA909" s="917"/>
      <c r="BB909" s="16"/>
      <c r="BC909" s="16"/>
      <c r="BD909" s="16"/>
      <c r="BE909" s="16"/>
      <c r="BF909" s="16"/>
      <c r="BG909" s="903"/>
      <c r="BH909" s="912"/>
      <c r="BI909" s="915"/>
      <c r="BJ909" s="16"/>
      <c r="BK909" s="16"/>
      <c r="BL909" s="16"/>
      <c r="BM909" s="16"/>
      <c r="BN909" s="915"/>
      <c r="BO909" s="16"/>
      <c r="BP909" s="918"/>
      <c r="BQ909" s="919"/>
      <c r="BR909" s="919"/>
      <c r="BS909" s="919"/>
      <c r="BT909" s="919"/>
      <c r="BU909" s="919"/>
      <c r="BV909" s="919"/>
      <c r="BW909" s="919"/>
      <c r="BX909" s="919"/>
      <c r="BY909" s="919"/>
      <c r="BZ909" s="919"/>
      <c r="CA909" s="919"/>
      <c r="CB909" s="919"/>
      <c r="CC909" s="919"/>
      <c r="CD909" s="919"/>
      <c r="CE909" s="920"/>
      <c r="CF909" s="921"/>
      <c r="CG909" s="922"/>
      <c r="CH909" s="923"/>
      <c r="CI909" s="924"/>
      <c r="CJ909" s="925"/>
      <c r="CK909" s="912"/>
      <c r="CL909" s="915"/>
      <c r="CM909" s="926"/>
      <c r="CN909" s="162"/>
      <c r="CO909" s="162"/>
      <c r="CP909" s="927"/>
      <c r="CQ909" s="928"/>
      <c r="CR909" s="162"/>
      <c r="CS909" s="162"/>
    </row>
    <row r="910" spans="1:97">
      <c r="A910" s="15"/>
      <c r="B910" s="902"/>
      <c r="C910" s="865"/>
      <c r="D910" s="903"/>
      <c r="E910" s="800"/>
      <c r="F910" s="868"/>
      <c r="G910" s="869"/>
      <c r="H910" s="903"/>
      <c r="I910" s="868"/>
      <c r="J910" s="868"/>
      <c r="K910" s="868"/>
      <c r="L910" s="868"/>
      <c r="M910" s="868"/>
      <c r="N910" s="868"/>
      <c r="O910" s="235"/>
      <c r="P910" s="213"/>
      <c r="Q910" s="903"/>
      <c r="R910" s="213"/>
      <c r="S910" s="235"/>
      <c r="T910" s="904"/>
      <c r="U910" s="213"/>
      <c r="V910" s="213"/>
      <c r="W910" s="213"/>
      <c r="X910" s="905"/>
      <c r="Y910" s="874"/>
      <c r="Z910" s="906"/>
      <c r="AA910" s="876"/>
      <c r="AB910" s="877"/>
      <c r="AC910" s="877"/>
      <c r="AD910" s="907"/>
      <c r="AE910" s="907"/>
      <c r="AF910" s="908"/>
      <c r="AG910" s="908"/>
      <c r="AH910" s="221"/>
      <c r="AI910" s="213"/>
      <c r="AJ910" s="213"/>
      <c r="AK910" s="213"/>
      <c r="AL910" s="909"/>
      <c r="AM910" s="910"/>
      <c r="AN910" s="910"/>
      <c r="AO910" s="910"/>
      <c r="AP910" s="911"/>
      <c r="AQ910" s="903"/>
      <c r="AR910" s="912"/>
      <c r="AS910" s="913"/>
      <c r="AT910" s="914"/>
      <c r="AU910" s="910"/>
      <c r="AV910" s="915"/>
      <c r="AW910" s="911"/>
      <c r="AX910" s="911"/>
      <c r="AY910" s="916"/>
      <c r="AZ910" s="886"/>
      <c r="BA910" s="917"/>
      <c r="BB910" s="16"/>
      <c r="BC910" s="16"/>
      <c r="BD910" s="16"/>
      <c r="BE910" s="16"/>
      <c r="BF910" s="16"/>
      <c r="BG910" s="903"/>
      <c r="BH910" s="912"/>
      <c r="BI910" s="915"/>
      <c r="BJ910" s="16"/>
      <c r="BK910" s="16"/>
      <c r="BL910" s="16"/>
      <c r="BM910" s="16"/>
      <c r="BN910" s="915"/>
      <c r="BO910" s="16"/>
      <c r="BP910" s="918"/>
      <c r="BQ910" s="919"/>
      <c r="BR910" s="919"/>
      <c r="BS910" s="919"/>
      <c r="BT910" s="919"/>
      <c r="BU910" s="919"/>
      <c r="BV910" s="919"/>
      <c r="BW910" s="919"/>
      <c r="BX910" s="919"/>
      <c r="BY910" s="919"/>
      <c r="BZ910" s="919"/>
      <c r="CA910" s="919"/>
      <c r="CB910" s="919"/>
      <c r="CC910" s="919"/>
      <c r="CD910" s="919"/>
      <c r="CE910" s="920"/>
      <c r="CF910" s="921"/>
      <c r="CG910" s="922"/>
      <c r="CH910" s="923"/>
      <c r="CI910" s="924"/>
      <c r="CJ910" s="925"/>
      <c r="CK910" s="912"/>
      <c r="CL910" s="915"/>
      <c r="CM910" s="926"/>
      <c r="CN910" s="162"/>
      <c r="CO910" s="162"/>
      <c r="CP910" s="927"/>
      <c r="CQ910" s="928"/>
      <c r="CR910" s="162"/>
      <c r="CS910" s="162"/>
    </row>
    <row r="911" spans="1:97">
      <c r="A911" s="15"/>
      <c r="B911" s="902"/>
      <c r="C911" s="865"/>
      <c r="D911" s="903"/>
      <c r="E911" s="800"/>
      <c r="F911" s="868"/>
      <c r="G911" s="869"/>
      <c r="H911" s="903"/>
      <c r="I911" s="868"/>
      <c r="J911" s="868"/>
      <c r="K911" s="868"/>
      <c r="L911" s="868"/>
      <c r="M911" s="868"/>
      <c r="N911" s="868"/>
      <c r="O911" s="235"/>
      <c r="P911" s="213"/>
      <c r="Q911" s="903"/>
      <c r="R911" s="213"/>
      <c r="S911" s="235"/>
      <c r="T911" s="904"/>
      <c r="U911" s="213"/>
      <c r="V911" s="213"/>
      <c r="W911" s="213"/>
      <c r="X911" s="905"/>
      <c r="Y911" s="874"/>
      <c r="Z911" s="906"/>
      <c r="AA911" s="876"/>
      <c r="AB911" s="877"/>
      <c r="AC911" s="877"/>
      <c r="AD911" s="907"/>
      <c r="AE911" s="907"/>
      <c r="AF911" s="908"/>
      <c r="AG911" s="908"/>
      <c r="AH911" s="221"/>
      <c r="AI911" s="213"/>
      <c r="AJ911" s="213"/>
      <c r="AK911" s="213"/>
      <c r="AL911" s="909"/>
      <c r="AM911" s="910"/>
      <c r="AN911" s="910"/>
      <c r="AO911" s="910"/>
      <c r="AP911" s="911"/>
      <c r="AQ911" s="903"/>
      <c r="AR911" s="912"/>
      <c r="AS911" s="913"/>
      <c r="AT911" s="914"/>
      <c r="AU911" s="910"/>
      <c r="AV911" s="915"/>
      <c r="AW911" s="911"/>
      <c r="AX911" s="911"/>
      <c r="AY911" s="916"/>
      <c r="AZ911" s="886"/>
      <c r="BA911" s="917"/>
      <c r="BB911" s="16"/>
      <c r="BC911" s="16"/>
      <c r="BD911" s="16"/>
      <c r="BE911" s="16"/>
      <c r="BF911" s="16"/>
      <c r="BG911" s="903"/>
      <c r="BH911" s="912"/>
      <c r="BI911" s="915"/>
      <c r="BJ911" s="16"/>
      <c r="BK911" s="16"/>
      <c r="BL911" s="16"/>
      <c r="BM911" s="16"/>
      <c r="BN911" s="915"/>
      <c r="BO911" s="16"/>
      <c r="BP911" s="918"/>
      <c r="BQ911" s="919"/>
      <c r="BR911" s="919"/>
      <c r="BS911" s="919"/>
      <c r="BT911" s="919"/>
      <c r="BU911" s="919"/>
      <c r="BV911" s="919"/>
      <c r="BW911" s="919"/>
      <c r="BX911" s="919"/>
      <c r="BY911" s="919"/>
      <c r="BZ911" s="919"/>
      <c r="CA911" s="919"/>
      <c r="CB911" s="919"/>
      <c r="CC911" s="919"/>
      <c r="CD911" s="919"/>
      <c r="CE911" s="920"/>
      <c r="CF911" s="921"/>
      <c r="CG911" s="922"/>
      <c r="CH911" s="923"/>
      <c r="CI911" s="924"/>
      <c r="CJ911" s="925"/>
      <c r="CK911" s="912"/>
      <c r="CL911" s="915"/>
      <c r="CM911" s="926"/>
      <c r="CN911" s="162"/>
      <c r="CO911" s="162"/>
      <c r="CP911" s="927"/>
      <c r="CQ911" s="928"/>
      <c r="CR911" s="162"/>
      <c r="CS911" s="162"/>
    </row>
    <row r="912" spans="1:97">
      <c r="A912" s="15"/>
      <c r="B912" s="902"/>
      <c r="C912" s="865"/>
      <c r="D912" s="903"/>
      <c r="E912" s="800"/>
      <c r="F912" s="868"/>
      <c r="G912" s="869"/>
      <c r="H912" s="903"/>
      <c r="I912" s="868"/>
      <c r="J912" s="868"/>
      <c r="K912" s="868"/>
      <c r="L912" s="868"/>
      <c r="M912" s="868"/>
      <c r="N912" s="868"/>
      <c r="O912" s="235"/>
      <c r="P912" s="213"/>
      <c r="Q912" s="903"/>
      <c r="R912" s="213"/>
      <c r="S912" s="235"/>
      <c r="T912" s="904"/>
      <c r="U912" s="213"/>
      <c r="V912" s="213"/>
      <c r="W912" s="213"/>
      <c r="X912" s="905"/>
      <c r="Y912" s="874"/>
      <c r="Z912" s="906"/>
      <c r="AA912" s="876"/>
      <c r="AB912" s="877"/>
      <c r="AC912" s="877"/>
      <c r="AD912" s="907"/>
      <c r="AE912" s="907"/>
      <c r="AF912" s="908"/>
      <c r="AG912" s="908"/>
      <c r="AH912" s="221"/>
      <c r="AI912" s="213"/>
      <c r="AJ912" s="213"/>
      <c r="AK912" s="213"/>
      <c r="AL912" s="909"/>
      <c r="AM912" s="910"/>
      <c r="AN912" s="910"/>
      <c r="AO912" s="910"/>
      <c r="AP912" s="911"/>
      <c r="AQ912" s="903"/>
      <c r="AR912" s="912"/>
      <c r="AS912" s="913"/>
      <c r="AT912" s="914"/>
      <c r="AU912" s="910"/>
      <c r="AV912" s="915"/>
      <c r="AW912" s="911"/>
      <c r="AX912" s="911"/>
      <c r="AY912" s="916"/>
      <c r="AZ912" s="886"/>
      <c r="BA912" s="917"/>
      <c r="BB912" s="16"/>
      <c r="BC912" s="16"/>
      <c r="BD912" s="16"/>
      <c r="BE912" s="16"/>
      <c r="BF912" s="16"/>
      <c r="BG912" s="903"/>
      <c r="BH912" s="912"/>
      <c r="BI912" s="915"/>
      <c r="BJ912" s="16"/>
      <c r="BK912" s="16"/>
      <c r="BL912" s="16"/>
      <c r="BM912" s="16"/>
      <c r="BN912" s="915"/>
      <c r="BO912" s="16"/>
      <c r="BP912" s="918"/>
      <c r="BQ912" s="919"/>
      <c r="BR912" s="919"/>
      <c r="BS912" s="919"/>
      <c r="BT912" s="919"/>
      <c r="BU912" s="919"/>
      <c r="BV912" s="919"/>
      <c r="BW912" s="919"/>
      <c r="BX912" s="919"/>
      <c r="BY912" s="919"/>
      <c r="BZ912" s="919"/>
      <c r="CA912" s="919"/>
      <c r="CB912" s="919"/>
      <c r="CC912" s="919"/>
      <c r="CD912" s="919"/>
      <c r="CE912" s="920"/>
      <c r="CF912" s="921"/>
      <c r="CG912" s="922"/>
      <c r="CH912" s="923"/>
      <c r="CI912" s="924"/>
      <c r="CJ912" s="925"/>
      <c r="CK912" s="912"/>
      <c r="CL912" s="915"/>
      <c r="CM912" s="926"/>
      <c r="CN912" s="162"/>
      <c r="CO912" s="162"/>
      <c r="CP912" s="927"/>
      <c r="CQ912" s="928"/>
      <c r="CR912" s="162"/>
      <c r="CS912" s="162"/>
    </row>
    <row r="913" spans="1:97">
      <c r="A913" s="15"/>
      <c r="B913" s="902"/>
      <c r="C913" s="865"/>
      <c r="D913" s="903"/>
      <c r="E913" s="800"/>
      <c r="F913" s="868"/>
      <c r="G913" s="869"/>
      <c r="H913" s="903"/>
      <c r="I913" s="868"/>
      <c r="J913" s="868"/>
      <c r="K913" s="868"/>
      <c r="L913" s="868"/>
      <c r="M913" s="868"/>
      <c r="N913" s="868"/>
      <c r="O913" s="235"/>
      <c r="P913" s="213"/>
      <c r="Q913" s="903"/>
      <c r="R913" s="213"/>
      <c r="S913" s="235"/>
      <c r="T913" s="904"/>
      <c r="U913" s="213"/>
      <c r="V913" s="213"/>
      <c r="W913" s="213"/>
      <c r="X913" s="905"/>
      <c r="Y913" s="874"/>
      <c r="Z913" s="906"/>
      <c r="AA913" s="876"/>
      <c r="AB913" s="877"/>
      <c r="AC913" s="877"/>
      <c r="AD913" s="907"/>
      <c r="AE913" s="907"/>
      <c r="AF913" s="908"/>
      <c r="AG913" s="908"/>
      <c r="AH913" s="221"/>
      <c r="AI913" s="213"/>
      <c r="AJ913" s="213"/>
      <c r="AK913" s="213"/>
      <c r="AL913" s="909"/>
      <c r="AM913" s="910"/>
      <c r="AN913" s="910"/>
      <c r="AO913" s="910"/>
      <c r="AP913" s="911"/>
      <c r="AQ913" s="903"/>
      <c r="AR913" s="912"/>
      <c r="AS913" s="913"/>
      <c r="AT913" s="914"/>
      <c r="AU913" s="910"/>
      <c r="AV913" s="915"/>
      <c r="AW913" s="911"/>
      <c r="AX913" s="911"/>
      <c r="AY913" s="916"/>
      <c r="AZ913" s="886"/>
      <c r="BA913" s="917"/>
      <c r="BB913" s="16"/>
      <c r="BC913" s="16"/>
      <c r="BD913" s="16"/>
      <c r="BE913" s="16"/>
      <c r="BF913" s="16"/>
      <c r="BG913" s="903"/>
      <c r="BH913" s="912"/>
      <c r="BI913" s="915"/>
      <c r="BJ913" s="16"/>
      <c r="BK913" s="16"/>
      <c r="BL913" s="16"/>
      <c r="BM913" s="16"/>
      <c r="BN913" s="915"/>
      <c r="BO913" s="16"/>
      <c r="BP913" s="918"/>
      <c r="BQ913" s="919"/>
      <c r="BR913" s="919"/>
      <c r="BS913" s="919"/>
      <c r="BT913" s="919"/>
      <c r="BU913" s="919"/>
      <c r="BV913" s="919"/>
      <c r="BW913" s="919"/>
      <c r="BX913" s="919"/>
      <c r="BY913" s="919"/>
      <c r="BZ913" s="919"/>
      <c r="CA913" s="919"/>
      <c r="CB913" s="919"/>
      <c r="CC913" s="919"/>
      <c r="CD913" s="919"/>
      <c r="CE913" s="920"/>
      <c r="CF913" s="921"/>
      <c r="CG913" s="922"/>
      <c r="CH913" s="923"/>
      <c r="CI913" s="924"/>
      <c r="CJ913" s="925"/>
      <c r="CK913" s="912"/>
      <c r="CL913" s="915"/>
      <c r="CM913" s="926"/>
      <c r="CN913" s="162"/>
      <c r="CO913" s="162"/>
      <c r="CP913" s="927"/>
      <c r="CQ913" s="928"/>
      <c r="CR913" s="162"/>
      <c r="CS913" s="162"/>
    </row>
    <row r="914" spans="1:97">
      <c r="A914" s="15"/>
      <c r="B914" s="902"/>
      <c r="C914" s="865"/>
      <c r="D914" s="903"/>
      <c r="E914" s="800"/>
      <c r="F914" s="868"/>
      <c r="G914" s="869"/>
      <c r="H914" s="903"/>
      <c r="I914" s="868"/>
      <c r="J914" s="868"/>
      <c r="K914" s="868"/>
      <c r="L914" s="868"/>
      <c r="M914" s="868"/>
      <c r="N914" s="868"/>
      <c r="O914" s="235"/>
      <c r="P914" s="213"/>
      <c r="Q914" s="903"/>
      <c r="R914" s="213"/>
      <c r="S914" s="235"/>
      <c r="T914" s="904"/>
      <c r="U914" s="213"/>
      <c r="V914" s="213"/>
      <c r="W914" s="213"/>
      <c r="X914" s="905"/>
      <c r="Y914" s="874"/>
      <c r="Z914" s="906"/>
      <c r="AA914" s="876"/>
      <c r="AB914" s="877"/>
      <c r="AC914" s="877"/>
      <c r="AD914" s="907"/>
      <c r="AE914" s="907"/>
      <c r="AF914" s="908"/>
      <c r="AG914" s="908"/>
      <c r="AH914" s="221"/>
      <c r="AI914" s="213"/>
      <c r="AJ914" s="213"/>
      <c r="AK914" s="213"/>
      <c r="AL914" s="909"/>
      <c r="AM914" s="910"/>
      <c r="AN914" s="910"/>
      <c r="AO914" s="910"/>
      <c r="AP914" s="911"/>
      <c r="AQ914" s="903"/>
      <c r="AR914" s="912"/>
      <c r="AS914" s="913"/>
      <c r="AT914" s="914"/>
      <c r="AU914" s="910"/>
      <c r="AV914" s="915"/>
      <c r="AW914" s="911"/>
      <c r="AX914" s="911"/>
      <c r="AY914" s="916"/>
      <c r="AZ914" s="886"/>
      <c r="BA914" s="917"/>
      <c r="BB914" s="16"/>
      <c r="BC914" s="16"/>
      <c r="BD914" s="16"/>
      <c r="BE914" s="16"/>
      <c r="BF914" s="16"/>
      <c r="BG914" s="903"/>
      <c r="BH914" s="912"/>
      <c r="BI914" s="915"/>
      <c r="BJ914" s="16"/>
      <c r="BK914" s="16"/>
      <c r="BL914" s="16"/>
      <c r="BM914" s="16"/>
      <c r="BN914" s="915"/>
      <c r="BO914" s="16"/>
      <c r="BP914" s="918"/>
      <c r="BQ914" s="919"/>
      <c r="BR914" s="919"/>
      <c r="BS914" s="919"/>
      <c r="BT914" s="919"/>
      <c r="BU914" s="919"/>
      <c r="BV914" s="919"/>
      <c r="BW914" s="919"/>
      <c r="BX914" s="919"/>
      <c r="BY914" s="919"/>
      <c r="BZ914" s="919"/>
      <c r="CA914" s="919"/>
      <c r="CB914" s="919"/>
      <c r="CC914" s="919"/>
      <c r="CD914" s="919"/>
      <c r="CE914" s="920"/>
      <c r="CF914" s="921"/>
      <c r="CG914" s="922"/>
      <c r="CH914" s="923"/>
      <c r="CI914" s="924"/>
      <c r="CJ914" s="925"/>
      <c r="CK914" s="912"/>
      <c r="CL914" s="915"/>
      <c r="CM914" s="926"/>
      <c r="CN914" s="162"/>
      <c r="CO914" s="162"/>
      <c r="CP914" s="927"/>
      <c r="CQ914" s="928"/>
      <c r="CR914" s="162"/>
      <c r="CS914" s="162"/>
    </row>
    <row r="915" spans="1:97">
      <c r="A915" s="15"/>
      <c r="B915" s="902"/>
      <c r="C915" s="865"/>
      <c r="D915" s="903"/>
      <c r="E915" s="800"/>
      <c r="F915" s="868"/>
      <c r="G915" s="869"/>
      <c r="H915" s="903"/>
      <c r="I915" s="868"/>
      <c r="J915" s="868"/>
      <c r="K915" s="868"/>
      <c r="L915" s="868"/>
      <c r="M915" s="868"/>
      <c r="N915" s="868"/>
      <c r="O915" s="235"/>
      <c r="P915" s="213"/>
      <c r="Q915" s="903"/>
      <c r="R915" s="213"/>
      <c r="S915" s="235"/>
      <c r="T915" s="904"/>
      <c r="U915" s="213"/>
      <c r="V915" s="213"/>
      <c r="W915" s="213"/>
      <c r="X915" s="905"/>
      <c r="Y915" s="874"/>
      <c r="Z915" s="906"/>
      <c r="AA915" s="876"/>
      <c r="AB915" s="877"/>
      <c r="AC915" s="877"/>
      <c r="AD915" s="907"/>
      <c r="AE915" s="907"/>
      <c r="AF915" s="908"/>
      <c r="AG915" s="908"/>
      <c r="AH915" s="221"/>
      <c r="AI915" s="213"/>
      <c r="AJ915" s="213"/>
      <c r="AK915" s="213"/>
      <c r="AL915" s="909"/>
      <c r="AM915" s="910"/>
      <c r="AN915" s="910"/>
      <c r="AO915" s="910"/>
      <c r="AP915" s="911"/>
      <c r="AQ915" s="903"/>
      <c r="AR915" s="912"/>
      <c r="AS915" s="913"/>
      <c r="AT915" s="914"/>
      <c r="AU915" s="910"/>
      <c r="AV915" s="915"/>
      <c r="AW915" s="911"/>
      <c r="AX915" s="911"/>
      <c r="AY915" s="916"/>
      <c r="AZ915" s="886"/>
      <c r="BA915" s="917"/>
      <c r="BB915" s="16"/>
      <c r="BC915" s="16"/>
      <c r="BD915" s="16"/>
      <c r="BE915" s="16"/>
      <c r="BF915" s="16"/>
      <c r="BG915" s="903"/>
      <c r="BH915" s="912"/>
      <c r="BI915" s="915"/>
      <c r="BJ915" s="16"/>
      <c r="BK915" s="16"/>
      <c r="BL915" s="16"/>
      <c r="BM915" s="16"/>
      <c r="BN915" s="915"/>
      <c r="BO915" s="16"/>
      <c r="BP915" s="918"/>
      <c r="BQ915" s="919"/>
      <c r="BR915" s="919"/>
      <c r="BS915" s="919"/>
      <c r="BT915" s="919"/>
      <c r="BU915" s="919"/>
      <c r="BV915" s="919"/>
      <c r="BW915" s="919"/>
      <c r="BX915" s="919"/>
      <c r="BY915" s="919"/>
      <c r="BZ915" s="919"/>
      <c r="CA915" s="919"/>
      <c r="CB915" s="919"/>
      <c r="CC915" s="919"/>
      <c r="CD915" s="919"/>
      <c r="CE915" s="920"/>
      <c r="CF915" s="921"/>
      <c r="CG915" s="922"/>
      <c r="CH915" s="923"/>
      <c r="CI915" s="924"/>
      <c r="CJ915" s="925"/>
      <c r="CK915" s="912"/>
      <c r="CL915" s="915"/>
      <c r="CM915" s="926"/>
      <c r="CN915" s="162"/>
      <c r="CO915" s="162"/>
      <c r="CP915" s="927"/>
      <c r="CQ915" s="928"/>
      <c r="CR915" s="162"/>
      <c r="CS915" s="162"/>
    </row>
    <row r="916" spans="1:97">
      <c r="A916" s="15"/>
      <c r="B916" s="902"/>
      <c r="C916" s="865"/>
      <c r="D916" s="903"/>
      <c r="E916" s="800"/>
      <c r="F916" s="868"/>
      <c r="G916" s="869"/>
      <c r="H916" s="903"/>
      <c r="I916" s="868"/>
      <c r="J916" s="868"/>
      <c r="K916" s="868"/>
      <c r="L916" s="868"/>
      <c r="M916" s="868"/>
      <c r="N916" s="868"/>
      <c r="O916" s="235"/>
      <c r="P916" s="213"/>
      <c r="Q916" s="903"/>
      <c r="R916" s="213"/>
      <c r="S916" s="235"/>
      <c r="T916" s="904"/>
      <c r="U916" s="213"/>
      <c r="V916" s="213"/>
      <c r="W916" s="213"/>
      <c r="X916" s="905"/>
      <c r="Y916" s="874"/>
      <c r="Z916" s="906"/>
      <c r="AA916" s="876"/>
      <c r="AB916" s="877"/>
      <c r="AC916" s="877"/>
      <c r="AD916" s="907"/>
      <c r="AE916" s="907"/>
      <c r="AF916" s="908"/>
      <c r="AG916" s="908"/>
      <c r="AH916" s="221"/>
      <c r="AI916" s="213"/>
      <c r="AJ916" s="213"/>
      <c r="AK916" s="213"/>
      <c r="AL916" s="909"/>
      <c r="AM916" s="910"/>
      <c r="AN916" s="910"/>
      <c r="AO916" s="910"/>
      <c r="AP916" s="911"/>
      <c r="AQ916" s="903"/>
      <c r="AR916" s="912"/>
      <c r="AS916" s="913"/>
      <c r="AT916" s="914"/>
      <c r="AU916" s="910"/>
      <c r="AV916" s="915"/>
      <c r="AW916" s="911"/>
      <c r="AX916" s="911"/>
      <c r="AY916" s="916"/>
      <c r="AZ916" s="886"/>
      <c r="BA916" s="917"/>
      <c r="BB916" s="16"/>
      <c r="BC916" s="16"/>
      <c r="BD916" s="16"/>
      <c r="BE916" s="16"/>
      <c r="BF916" s="16"/>
      <c r="BG916" s="903"/>
      <c r="BH916" s="912"/>
      <c r="BI916" s="915"/>
      <c r="BJ916" s="16"/>
      <c r="BK916" s="16"/>
      <c r="BL916" s="16"/>
      <c r="BM916" s="16"/>
      <c r="BN916" s="915"/>
      <c r="BO916" s="16"/>
      <c r="BP916" s="918"/>
      <c r="BQ916" s="919"/>
      <c r="BR916" s="919"/>
      <c r="BS916" s="919"/>
      <c r="BT916" s="919"/>
      <c r="BU916" s="919"/>
      <c r="BV916" s="919"/>
      <c r="BW916" s="919"/>
      <c r="BX916" s="919"/>
      <c r="BY916" s="919"/>
      <c r="BZ916" s="919"/>
      <c r="CA916" s="919"/>
      <c r="CB916" s="919"/>
      <c r="CC916" s="919"/>
      <c r="CD916" s="919"/>
      <c r="CE916" s="920"/>
      <c r="CF916" s="921"/>
      <c r="CG916" s="922"/>
      <c r="CH916" s="923"/>
      <c r="CI916" s="924"/>
      <c r="CJ916" s="925"/>
      <c r="CK916" s="912"/>
      <c r="CL916" s="915"/>
      <c r="CM916" s="926"/>
      <c r="CN916" s="162"/>
      <c r="CO916" s="162"/>
      <c r="CP916" s="927"/>
      <c r="CQ916" s="928"/>
      <c r="CR916" s="162"/>
      <c r="CS916" s="162"/>
    </row>
    <row r="917" spans="1:97">
      <c r="A917" s="15"/>
      <c r="B917" s="902"/>
      <c r="C917" s="865"/>
      <c r="D917" s="903"/>
      <c r="E917" s="800"/>
      <c r="F917" s="868"/>
      <c r="G917" s="869"/>
      <c r="H917" s="903"/>
      <c r="I917" s="868"/>
      <c r="J917" s="868"/>
      <c r="K917" s="868"/>
      <c r="L917" s="868"/>
      <c r="M917" s="868"/>
      <c r="N917" s="868"/>
      <c r="O917" s="235"/>
      <c r="P917" s="213"/>
      <c r="Q917" s="903"/>
      <c r="R917" s="213"/>
      <c r="S917" s="235"/>
      <c r="T917" s="904"/>
      <c r="U917" s="213"/>
      <c r="V917" s="213"/>
      <c r="W917" s="213"/>
      <c r="X917" s="905"/>
      <c r="Y917" s="874"/>
      <c r="Z917" s="906"/>
      <c r="AA917" s="876"/>
      <c r="AB917" s="877"/>
      <c r="AC917" s="877"/>
      <c r="AD917" s="907"/>
      <c r="AE917" s="907"/>
      <c r="AF917" s="908"/>
      <c r="AG917" s="908"/>
      <c r="AH917" s="221"/>
      <c r="AI917" s="213"/>
      <c r="AJ917" s="213"/>
      <c r="AK917" s="213"/>
      <c r="AL917" s="909"/>
      <c r="AM917" s="910"/>
      <c r="AN917" s="910"/>
      <c r="AO917" s="910"/>
      <c r="AP917" s="911"/>
      <c r="AQ917" s="903"/>
      <c r="AR917" s="912"/>
      <c r="AS917" s="913"/>
      <c r="AT917" s="914"/>
      <c r="AU917" s="910"/>
      <c r="AV917" s="915"/>
      <c r="AW917" s="911"/>
      <c r="AX917" s="911"/>
      <c r="AY917" s="916"/>
      <c r="AZ917" s="886"/>
      <c r="BA917" s="917"/>
      <c r="BB917" s="16"/>
      <c r="BC917" s="16"/>
      <c r="BD917" s="16"/>
      <c r="BE917" s="16"/>
      <c r="BF917" s="16"/>
      <c r="BG917" s="903"/>
      <c r="BH917" s="912"/>
      <c r="BI917" s="915"/>
      <c r="BJ917" s="16"/>
      <c r="BK917" s="16"/>
      <c r="BL917" s="16"/>
      <c r="BM917" s="16"/>
      <c r="BN917" s="915"/>
      <c r="BO917" s="16"/>
      <c r="BP917" s="918"/>
      <c r="BQ917" s="919"/>
      <c r="BR917" s="919"/>
      <c r="BS917" s="919"/>
      <c r="BT917" s="919"/>
      <c r="BU917" s="919"/>
      <c r="BV917" s="919"/>
      <c r="BW917" s="919"/>
      <c r="BX917" s="919"/>
      <c r="BY917" s="919"/>
      <c r="BZ917" s="919"/>
      <c r="CA917" s="919"/>
      <c r="CB917" s="919"/>
      <c r="CC917" s="919"/>
      <c r="CD917" s="919"/>
      <c r="CE917" s="920"/>
      <c r="CF917" s="921"/>
      <c r="CG917" s="922"/>
      <c r="CH917" s="923"/>
      <c r="CI917" s="924"/>
      <c r="CJ917" s="925"/>
      <c r="CK917" s="912"/>
      <c r="CL917" s="915"/>
      <c r="CM917" s="926"/>
      <c r="CN917" s="162"/>
      <c r="CO917" s="162"/>
      <c r="CP917" s="927"/>
      <c r="CQ917" s="928"/>
      <c r="CR917" s="162"/>
      <c r="CS917" s="162"/>
    </row>
    <row r="918" spans="1:97">
      <c r="A918" s="15"/>
      <c r="B918" s="902"/>
      <c r="C918" s="865"/>
      <c r="D918" s="903"/>
      <c r="E918" s="800"/>
      <c r="F918" s="868"/>
      <c r="G918" s="869"/>
      <c r="H918" s="903"/>
      <c r="I918" s="868"/>
      <c r="J918" s="868"/>
      <c r="K918" s="868"/>
      <c r="L918" s="868"/>
      <c r="M918" s="868"/>
      <c r="N918" s="868"/>
      <c r="O918" s="235"/>
      <c r="P918" s="213"/>
      <c r="Q918" s="903"/>
      <c r="R918" s="213"/>
      <c r="S918" s="235"/>
      <c r="T918" s="904"/>
      <c r="U918" s="213"/>
      <c r="V918" s="213"/>
      <c r="W918" s="213"/>
      <c r="X918" s="905"/>
      <c r="Y918" s="874"/>
      <c r="Z918" s="906"/>
      <c r="AA918" s="876"/>
      <c r="AB918" s="877"/>
      <c r="AC918" s="877"/>
      <c r="AD918" s="907"/>
      <c r="AE918" s="907"/>
      <c r="AF918" s="908"/>
      <c r="AG918" s="908"/>
      <c r="AH918" s="221"/>
      <c r="AI918" s="213"/>
      <c r="AJ918" s="213"/>
      <c r="AK918" s="213"/>
      <c r="AL918" s="909"/>
      <c r="AM918" s="910"/>
      <c r="AN918" s="910"/>
      <c r="AO918" s="910"/>
      <c r="AP918" s="911"/>
      <c r="AQ918" s="903"/>
      <c r="AR918" s="912"/>
      <c r="AS918" s="913"/>
      <c r="AT918" s="914"/>
      <c r="AU918" s="910"/>
      <c r="AV918" s="915"/>
      <c r="AW918" s="911"/>
      <c r="AX918" s="911"/>
      <c r="AY918" s="916"/>
      <c r="AZ918" s="886"/>
      <c r="BA918" s="917"/>
      <c r="BB918" s="16"/>
      <c r="BC918" s="16"/>
      <c r="BD918" s="16"/>
      <c r="BE918" s="16"/>
      <c r="BF918" s="16"/>
      <c r="BG918" s="903"/>
      <c r="BH918" s="912"/>
      <c r="BI918" s="915"/>
      <c r="BJ918" s="16"/>
      <c r="BK918" s="16"/>
      <c r="BL918" s="16"/>
      <c r="BM918" s="16"/>
      <c r="BN918" s="915"/>
      <c r="BO918" s="16"/>
      <c r="BP918" s="918"/>
      <c r="BQ918" s="919"/>
      <c r="BR918" s="919"/>
      <c r="BS918" s="919"/>
      <c r="BT918" s="919"/>
      <c r="BU918" s="919"/>
      <c r="BV918" s="919"/>
      <c r="BW918" s="919"/>
      <c r="BX918" s="919"/>
      <c r="BY918" s="919"/>
      <c r="BZ918" s="919"/>
      <c r="CA918" s="919"/>
      <c r="CB918" s="919"/>
      <c r="CC918" s="919"/>
      <c r="CD918" s="919"/>
      <c r="CE918" s="920"/>
      <c r="CF918" s="921"/>
      <c r="CG918" s="922"/>
      <c r="CH918" s="923"/>
      <c r="CI918" s="924"/>
      <c r="CJ918" s="925"/>
      <c r="CK918" s="912"/>
      <c r="CL918" s="915"/>
      <c r="CM918" s="926"/>
      <c r="CN918" s="162"/>
      <c r="CO918" s="162"/>
      <c r="CP918" s="927"/>
      <c r="CQ918" s="928"/>
      <c r="CR918" s="162"/>
      <c r="CS918" s="162"/>
    </row>
    <row r="919" spans="1:97">
      <c r="A919" s="15"/>
      <c r="B919" s="902"/>
      <c r="C919" s="865"/>
      <c r="D919" s="903"/>
      <c r="E919" s="800"/>
      <c r="F919" s="868"/>
      <c r="G919" s="869"/>
      <c r="H919" s="903"/>
      <c r="I919" s="868"/>
      <c r="J919" s="868"/>
      <c r="K919" s="868"/>
      <c r="L919" s="868"/>
      <c r="M919" s="868"/>
      <c r="N919" s="868"/>
      <c r="O919" s="235"/>
      <c r="P919" s="213"/>
      <c r="Q919" s="903"/>
      <c r="R919" s="213"/>
      <c r="S919" s="235"/>
      <c r="T919" s="904"/>
      <c r="U919" s="213"/>
      <c r="V919" s="213"/>
      <c r="W919" s="213"/>
      <c r="X919" s="905"/>
      <c r="Y919" s="874"/>
      <c r="Z919" s="906"/>
      <c r="AA919" s="876"/>
      <c r="AB919" s="877"/>
      <c r="AC919" s="877"/>
      <c r="AD919" s="907"/>
      <c r="AE919" s="907"/>
      <c r="AF919" s="908"/>
      <c r="AG919" s="908"/>
      <c r="AH919" s="221"/>
      <c r="AI919" s="213"/>
      <c r="AJ919" s="213"/>
      <c r="AK919" s="213"/>
      <c r="AL919" s="909"/>
      <c r="AM919" s="910"/>
      <c r="AN919" s="910"/>
      <c r="AO919" s="910"/>
      <c r="AP919" s="911"/>
      <c r="AQ919" s="903"/>
      <c r="AR919" s="912"/>
      <c r="AS919" s="913"/>
      <c r="AT919" s="914"/>
      <c r="AU919" s="910"/>
      <c r="AV919" s="915"/>
      <c r="AW919" s="911"/>
      <c r="AX919" s="911"/>
      <c r="AY919" s="916"/>
      <c r="AZ919" s="886"/>
      <c r="BA919" s="917"/>
      <c r="BB919" s="16"/>
      <c r="BC919" s="16"/>
      <c r="BD919" s="16"/>
      <c r="BE919" s="16"/>
      <c r="BF919" s="16"/>
      <c r="BG919" s="903"/>
      <c r="BH919" s="912"/>
      <c r="BI919" s="915"/>
      <c r="BJ919" s="16"/>
      <c r="BK919" s="16"/>
      <c r="BL919" s="16"/>
      <c r="BM919" s="16"/>
      <c r="BN919" s="915"/>
      <c r="BO919" s="16"/>
      <c r="BP919" s="918"/>
      <c r="BQ919" s="919"/>
      <c r="BR919" s="919"/>
      <c r="BS919" s="919"/>
      <c r="BT919" s="919"/>
      <c r="BU919" s="919"/>
      <c r="BV919" s="919"/>
      <c r="BW919" s="919"/>
      <c r="BX919" s="919"/>
      <c r="BY919" s="919"/>
      <c r="BZ919" s="919"/>
      <c r="CA919" s="919"/>
      <c r="CB919" s="919"/>
      <c r="CC919" s="919"/>
      <c r="CD919" s="919"/>
      <c r="CE919" s="920"/>
      <c r="CF919" s="921"/>
      <c r="CG919" s="922"/>
      <c r="CH919" s="923"/>
      <c r="CI919" s="924"/>
      <c r="CJ919" s="925"/>
      <c r="CK919" s="912"/>
      <c r="CL919" s="915"/>
      <c r="CM919" s="926"/>
      <c r="CN919" s="162"/>
      <c r="CO919" s="162"/>
      <c r="CP919" s="927"/>
      <c r="CQ919" s="928"/>
      <c r="CR919" s="162"/>
      <c r="CS919" s="162"/>
    </row>
    <row r="920" spans="1:97">
      <c r="A920" s="15"/>
      <c r="B920" s="902"/>
      <c r="C920" s="865"/>
      <c r="D920" s="903"/>
      <c r="E920" s="800"/>
      <c r="F920" s="868"/>
      <c r="G920" s="869"/>
      <c r="H920" s="903"/>
      <c r="I920" s="868"/>
      <c r="J920" s="868"/>
      <c r="K920" s="868"/>
      <c r="L920" s="868"/>
      <c r="M920" s="868"/>
      <c r="N920" s="868"/>
      <c r="O920" s="235"/>
      <c r="P920" s="213"/>
      <c r="Q920" s="903"/>
      <c r="R920" s="213"/>
      <c r="S920" s="235"/>
      <c r="T920" s="904"/>
      <c r="U920" s="213"/>
      <c r="V920" s="213"/>
      <c r="W920" s="213"/>
      <c r="X920" s="905"/>
      <c r="Y920" s="874"/>
      <c r="Z920" s="906"/>
      <c r="AA920" s="876"/>
      <c r="AB920" s="877"/>
      <c r="AC920" s="877"/>
      <c r="AD920" s="907"/>
      <c r="AE920" s="907"/>
      <c r="AF920" s="908"/>
      <c r="AG920" s="908"/>
      <c r="AH920" s="221"/>
      <c r="AI920" s="213"/>
      <c r="AJ920" s="213"/>
      <c r="AK920" s="213"/>
      <c r="AL920" s="909"/>
      <c r="AM920" s="910"/>
      <c r="AN920" s="910"/>
      <c r="AO920" s="910"/>
      <c r="AP920" s="911"/>
      <c r="AQ920" s="903"/>
      <c r="AR920" s="912"/>
      <c r="AS920" s="913"/>
      <c r="AT920" s="914"/>
      <c r="AU920" s="910"/>
      <c r="AV920" s="915"/>
      <c r="AW920" s="911"/>
      <c r="AX920" s="911"/>
      <c r="AY920" s="916"/>
      <c r="AZ920" s="886"/>
      <c r="BA920" s="917"/>
      <c r="BB920" s="16"/>
      <c r="BC920" s="16"/>
      <c r="BD920" s="16"/>
      <c r="BE920" s="16"/>
      <c r="BF920" s="16"/>
      <c r="BG920" s="903"/>
      <c r="BH920" s="912"/>
      <c r="BI920" s="915"/>
      <c r="BJ920" s="16"/>
      <c r="BK920" s="16"/>
      <c r="BL920" s="16"/>
      <c r="BM920" s="16"/>
      <c r="BN920" s="915"/>
      <c r="BO920" s="16"/>
      <c r="BP920" s="918"/>
      <c r="BQ920" s="919"/>
      <c r="BR920" s="919"/>
      <c r="BS920" s="919"/>
      <c r="BT920" s="919"/>
      <c r="BU920" s="919"/>
      <c r="BV920" s="919"/>
      <c r="BW920" s="919"/>
      <c r="BX920" s="919"/>
      <c r="BY920" s="919"/>
      <c r="BZ920" s="919"/>
      <c r="CA920" s="919"/>
      <c r="CB920" s="919"/>
      <c r="CC920" s="919"/>
      <c r="CD920" s="919"/>
      <c r="CE920" s="920"/>
      <c r="CF920" s="921"/>
      <c r="CG920" s="922"/>
      <c r="CH920" s="923"/>
      <c r="CI920" s="924"/>
      <c r="CJ920" s="925"/>
      <c r="CK920" s="912"/>
      <c r="CL920" s="915"/>
      <c r="CM920" s="926"/>
      <c r="CN920" s="162"/>
      <c r="CO920" s="162"/>
      <c r="CP920" s="927"/>
      <c r="CQ920" s="928"/>
      <c r="CR920" s="162"/>
      <c r="CS920" s="162"/>
    </row>
    <row r="921" spans="1:97">
      <c r="A921" s="15"/>
      <c r="B921" s="902"/>
      <c r="C921" s="865"/>
      <c r="D921" s="903"/>
      <c r="E921" s="800"/>
      <c r="F921" s="868"/>
      <c r="G921" s="869"/>
      <c r="H921" s="903"/>
      <c r="I921" s="868"/>
      <c r="J921" s="868"/>
      <c r="K921" s="868"/>
      <c r="L921" s="868"/>
      <c r="M921" s="868"/>
      <c r="N921" s="868"/>
      <c r="O921" s="235"/>
      <c r="P921" s="213"/>
      <c r="Q921" s="903"/>
      <c r="R921" s="213"/>
      <c r="S921" s="235"/>
      <c r="T921" s="904"/>
      <c r="U921" s="213"/>
      <c r="V921" s="213"/>
      <c r="W921" s="213"/>
      <c r="X921" s="905"/>
      <c r="Y921" s="874"/>
      <c r="Z921" s="906"/>
      <c r="AA921" s="876"/>
      <c r="AB921" s="877"/>
      <c r="AC921" s="877"/>
      <c r="AD921" s="907"/>
      <c r="AE921" s="907"/>
      <c r="AF921" s="908"/>
      <c r="AG921" s="908"/>
      <c r="AH921" s="221"/>
      <c r="AI921" s="213"/>
      <c r="AJ921" s="213"/>
      <c r="AK921" s="213"/>
      <c r="AL921" s="909"/>
      <c r="AM921" s="910"/>
      <c r="AN921" s="910"/>
      <c r="AO921" s="910"/>
      <c r="AP921" s="911"/>
      <c r="AQ921" s="903"/>
      <c r="AR921" s="912"/>
      <c r="AS921" s="913"/>
      <c r="AT921" s="914"/>
      <c r="AU921" s="910"/>
      <c r="AV921" s="915"/>
      <c r="AW921" s="911"/>
      <c r="AX921" s="911"/>
      <c r="AY921" s="916"/>
      <c r="AZ921" s="886"/>
      <c r="BA921" s="917"/>
      <c r="BB921" s="16"/>
      <c r="BC921" s="16"/>
      <c r="BD921" s="16"/>
      <c r="BE921" s="16"/>
      <c r="BF921" s="16"/>
      <c r="BG921" s="903"/>
      <c r="BH921" s="912"/>
      <c r="BI921" s="915"/>
      <c r="BJ921" s="16"/>
      <c r="BK921" s="16"/>
      <c r="BL921" s="16"/>
      <c r="BM921" s="16"/>
      <c r="BN921" s="915"/>
      <c r="BO921" s="16"/>
      <c r="BP921" s="918"/>
      <c r="BQ921" s="919"/>
      <c r="BR921" s="919"/>
      <c r="BS921" s="919"/>
      <c r="BT921" s="919"/>
      <c r="BU921" s="919"/>
      <c r="BV921" s="919"/>
      <c r="BW921" s="919"/>
      <c r="BX921" s="919"/>
      <c r="BY921" s="919"/>
      <c r="BZ921" s="919"/>
      <c r="CA921" s="919"/>
      <c r="CB921" s="919"/>
      <c r="CC921" s="919"/>
      <c r="CD921" s="919"/>
      <c r="CE921" s="920"/>
      <c r="CF921" s="921"/>
      <c r="CG921" s="922"/>
      <c r="CH921" s="923"/>
      <c r="CI921" s="924"/>
      <c r="CJ921" s="925"/>
      <c r="CK921" s="912"/>
      <c r="CL921" s="915"/>
      <c r="CM921" s="926"/>
      <c r="CN921" s="162"/>
      <c r="CO921" s="162"/>
      <c r="CP921" s="927"/>
      <c r="CQ921" s="928"/>
      <c r="CR921" s="162"/>
      <c r="CS921" s="162"/>
    </row>
    <row r="922" spans="1:97">
      <c r="A922" s="15"/>
      <c r="B922" s="902"/>
      <c r="C922" s="865"/>
      <c r="D922" s="903"/>
      <c r="E922" s="800"/>
      <c r="F922" s="868"/>
      <c r="G922" s="869"/>
      <c r="H922" s="903"/>
      <c r="I922" s="868"/>
      <c r="J922" s="868"/>
      <c r="K922" s="868"/>
      <c r="L922" s="868"/>
      <c r="M922" s="868"/>
      <c r="N922" s="868"/>
      <c r="O922" s="235"/>
      <c r="P922" s="213"/>
      <c r="Q922" s="903"/>
      <c r="R922" s="213"/>
      <c r="S922" s="235"/>
      <c r="T922" s="904"/>
      <c r="U922" s="213"/>
      <c r="V922" s="213"/>
      <c r="W922" s="213"/>
      <c r="X922" s="905"/>
      <c r="Y922" s="874"/>
      <c r="Z922" s="906"/>
      <c r="AA922" s="876"/>
      <c r="AB922" s="877"/>
      <c r="AC922" s="877"/>
      <c r="AD922" s="907"/>
      <c r="AE922" s="907"/>
      <c r="AF922" s="908"/>
      <c r="AG922" s="908"/>
      <c r="AH922" s="221"/>
      <c r="AI922" s="213"/>
      <c r="AJ922" s="213"/>
      <c r="AK922" s="213"/>
      <c r="AL922" s="909"/>
      <c r="AM922" s="910"/>
      <c r="AN922" s="910"/>
      <c r="AO922" s="910"/>
      <c r="AP922" s="911"/>
      <c r="AQ922" s="903"/>
      <c r="AR922" s="912"/>
      <c r="AS922" s="913"/>
      <c r="AT922" s="914"/>
      <c r="AU922" s="910"/>
      <c r="AV922" s="915"/>
      <c r="AW922" s="911"/>
      <c r="AX922" s="911"/>
      <c r="AY922" s="916"/>
      <c r="AZ922" s="886"/>
      <c r="BA922" s="917"/>
      <c r="BB922" s="16"/>
      <c r="BC922" s="16"/>
      <c r="BD922" s="16"/>
      <c r="BE922" s="16"/>
      <c r="BF922" s="16"/>
      <c r="BG922" s="903"/>
      <c r="BH922" s="912"/>
      <c r="BI922" s="915"/>
      <c r="BJ922" s="16"/>
      <c r="BK922" s="16"/>
      <c r="BL922" s="16"/>
      <c r="BM922" s="16"/>
      <c r="BN922" s="915"/>
      <c r="BO922" s="16"/>
      <c r="BP922" s="918"/>
      <c r="BQ922" s="919"/>
      <c r="BR922" s="919"/>
      <c r="BS922" s="919"/>
      <c r="BT922" s="919"/>
      <c r="BU922" s="919"/>
      <c r="BV922" s="919"/>
      <c r="BW922" s="919"/>
      <c r="BX922" s="919"/>
      <c r="BY922" s="919"/>
      <c r="BZ922" s="919"/>
      <c r="CA922" s="919"/>
      <c r="CB922" s="919"/>
      <c r="CC922" s="919"/>
      <c r="CD922" s="919"/>
      <c r="CE922" s="920"/>
      <c r="CF922" s="921"/>
      <c r="CG922" s="922"/>
      <c r="CH922" s="923"/>
      <c r="CI922" s="924"/>
      <c r="CJ922" s="925"/>
      <c r="CK922" s="912"/>
      <c r="CL922" s="915"/>
      <c r="CM922" s="926"/>
      <c r="CN922" s="162"/>
      <c r="CO922" s="162"/>
      <c r="CP922" s="927"/>
      <c r="CQ922" s="928"/>
      <c r="CR922" s="162"/>
      <c r="CS922" s="162"/>
    </row>
    <row r="923" spans="1:97">
      <c r="A923" s="15"/>
      <c r="B923" s="902"/>
      <c r="C923" s="865"/>
      <c r="D923" s="903"/>
      <c r="E923" s="800"/>
      <c r="F923" s="868"/>
      <c r="G923" s="869"/>
      <c r="H923" s="903"/>
      <c r="I923" s="868"/>
      <c r="J923" s="868"/>
      <c r="K923" s="868"/>
      <c r="L923" s="868"/>
      <c r="M923" s="868"/>
      <c r="N923" s="868"/>
      <c r="O923" s="235"/>
      <c r="P923" s="213"/>
      <c r="Q923" s="903"/>
      <c r="R923" s="213"/>
      <c r="S923" s="235"/>
      <c r="T923" s="904"/>
      <c r="U923" s="213"/>
      <c r="V923" s="213"/>
      <c r="W923" s="213"/>
      <c r="X923" s="905"/>
      <c r="Y923" s="874"/>
      <c r="Z923" s="906"/>
      <c r="AA923" s="876"/>
      <c r="AB923" s="877"/>
      <c r="AC923" s="877"/>
      <c r="AD923" s="907"/>
      <c r="AE923" s="907"/>
      <c r="AF923" s="908"/>
      <c r="AG923" s="908"/>
      <c r="AH923" s="221"/>
      <c r="AI923" s="213"/>
      <c r="AJ923" s="213"/>
      <c r="AK923" s="213"/>
      <c r="AL923" s="909"/>
      <c r="AM923" s="910"/>
      <c r="AN923" s="910"/>
      <c r="AO923" s="910"/>
      <c r="AP923" s="911"/>
      <c r="AQ923" s="903"/>
      <c r="AR923" s="912"/>
      <c r="AS923" s="913"/>
      <c r="AT923" s="914"/>
      <c r="AU923" s="910"/>
      <c r="AV923" s="915"/>
      <c r="AW923" s="911"/>
      <c r="AX923" s="911"/>
      <c r="AY923" s="916"/>
      <c r="AZ923" s="886"/>
      <c r="BA923" s="917"/>
      <c r="BB923" s="16"/>
      <c r="BC923" s="16"/>
      <c r="BD923" s="16"/>
      <c r="BE923" s="16"/>
      <c r="BF923" s="16"/>
      <c r="BG923" s="903"/>
      <c r="BH923" s="912"/>
      <c r="BI923" s="915"/>
      <c r="BJ923" s="16"/>
      <c r="BK923" s="16"/>
      <c r="BL923" s="16"/>
      <c r="BM923" s="16"/>
      <c r="BN923" s="915"/>
      <c r="BO923" s="16"/>
      <c r="BP923" s="918"/>
      <c r="BQ923" s="919"/>
      <c r="BR923" s="919"/>
      <c r="BS923" s="919"/>
      <c r="BT923" s="919"/>
      <c r="BU923" s="919"/>
      <c r="BV923" s="919"/>
      <c r="BW923" s="919"/>
      <c r="BX923" s="919"/>
      <c r="BY923" s="919"/>
      <c r="BZ923" s="919"/>
      <c r="CA923" s="919"/>
      <c r="CB923" s="919"/>
      <c r="CC923" s="919"/>
      <c r="CD923" s="919"/>
      <c r="CE923" s="920"/>
      <c r="CF923" s="921"/>
      <c r="CG923" s="922"/>
      <c r="CH923" s="923"/>
      <c r="CI923" s="924"/>
      <c r="CJ923" s="925"/>
      <c r="CK923" s="912"/>
      <c r="CL923" s="915"/>
      <c r="CM923" s="926"/>
      <c r="CN923" s="162"/>
      <c r="CO923" s="162"/>
      <c r="CP923" s="927"/>
      <c r="CQ923" s="928"/>
      <c r="CR923" s="162"/>
      <c r="CS923" s="162"/>
    </row>
    <row r="924" spans="1:97">
      <c r="A924" s="15"/>
      <c r="B924" s="902"/>
      <c r="C924" s="865"/>
      <c r="D924" s="903"/>
      <c r="E924" s="800"/>
      <c r="F924" s="868"/>
      <c r="G924" s="869"/>
      <c r="H924" s="903"/>
      <c r="I924" s="868"/>
      <c r="J924" s="868"/>
      <c r="K924" s="868"/>
      <c r="L924" s="868"/>
      <c r="M924" s="868"/>
      <c r="N924" s="868"/>
      <c r="O924" s="235"/>
      <c r="P924" s="213"/>
      <c r="Q924" s="903"/>
      <c r="R924" s="213"/>
      <c r="S924" s="235"/>
      <c r="T924" s="904"/>
      <c r="U924" s="213"/>
      <c r="V924" s="213"/>
      <c r="W924" s="213"/>
      <c r="X924" s="905"/>
      <c r="Y924" s="874"/>
      <c r="Z924" s="906"/>
      <c r="AA924" s="876"/>
      <c r="AB924" s="877"/>
      <c r="AC924" s="877"/>
      <c r="AD924" s="907"/>
      <c r="AE924" s="907"/>
      <c r="AF924" s="908"/>
      <c r="AG924" s="908"/>
      <c r="AH924" s="221"/>
      <c r="AI924" s="213"/>
      <c r="AJ924" s="213"/>
      <c r="AK924" s="213"/>
      <c r="AL924" s="909"/>
      <c r="AM924" s="910"/>
      <c r="AN924" s="910"/>
      <c r="AO924" s="910"/>
      <c r="AP924" s="911"/>
      <c r="AQ924" s="903"/>
      <c r="AR924" s="912"/>
      <c r="AS924" s="913"/>
      <c r="AT924" s="914"/>
      <c r="AU924" s="910"/>
      <c r="AV924" s="915"/>
      <c r="AW924" s="911"/>
      <c r="AX924" s="911"/>
      <c r="AY924" s="916"/>
      <c r="AZ924" s="886"/>
      <c r="BA924" s="917"/>
      <c r="BB924" s="16"/>
      <c r="BC924" s="16"/>
      <c r="BD924" s="16"/>
      <c r="BE924" s="16"/>
      <c r="BF924" s="16"/>
      <c r="BG924" s="903"/>
      <c r="BH924" s="912"/>
      <c r="BI924" s="915"/>
      <c r="BJ924" s="16"/>
      <c r="BK924" s="16"/>
      <c r="BL924" s="16"/>
      <c r="BM924" s="16"/>
      <c r="BN924" s="915"/>
      <c r="BO924" s="16"/>
      <c r="BP924" s="918"/>
      <c r="BQ924" s="919"/>
      <c r="BR924" s="919"/>
      <c r="BS924" s="919"/>
      <c r="BT924" s="919"/>
      <c r="BU924" s="919"/>
      <c r="BV924" s="919"/>
      <c r="BW924" s="919"/>
      <c r="BX924" s="919"/>
      <c r="BY924" s="919"/>
      <c r="BZ924" s="919"/>
      <c r="CA924" s="919"/>
      <c r="CB924" s="919"/>
      <c r="CC924" s="919"/>
      <c r="CD924" s="919"/>
      <c r="CE924" s="920"/>
      <c r="CF924" s="921"/>
      <c r="CG924" s="922"/>
      <c r="CH924" s="923"/>
      <c r="CI924" s="924"/>
      <c r="CJ924" s="925"/>
      <c r="CK924" s="912"/>
      <c r="CL924" s="915"/>
      <c r="CM924" s="926"/>
      <c r="CN924" s="162"/>
      <c r="CO924" s="162"/>
      <c r="CP924" s="927"/>
      <c r="CQ924" s="928"/>
      <c r="CR924" s="162"/>
      <c r="CS924" s="162"/>
    </row>
    <row r="925" spans="1:97">
      <c r="A925" s="15"/>
      <c r="B925" s="902"/>
      <c r="C925" s="865"/>
      <c r="D925" s="903"/>
      <c r="E925" s="800"/>
      <c r="F925" s="868"/>
      <c r="G925" s="869"/>
      <c r="H925" s="903"/>
      <c r="I925" s="868"/>
      <c r="J925" s="868"/>
      <c r="K925" s="868"/>
      <c r="L925" s="868"/>
      <c r="M925" s="868"/>
      <c r="N925" s="868"/>
      <c r="O925" s="235"/>
      <c r="P925" s="213"/>
      <c r="Q925" s="903"/>
      <c r="R925" s="213"/>
      <c r="S925" s="235"/>
      <c r="T925" s="904"/>
      <c r="U925" s="213"/>
      <c r="V925" s="213"/>
      <c r="W925" s="213"/>
      <c r="X925" s="905"/>
      <c r="Y925" s="874"/>
      <c r="Z925" s="906"/>
      <c r="AA925" s="876"/>
      <c r="AB925" s="877"/>
      <c r="AC925" s="877"/>
      <c r="AD925" s="907"/>
      <c r="AE925" s="907"/>
      <c r="AF925" s="908"/>
      <c r="AG925" s="908"/>
      <c r="AH925" s="221"/>
      <c r="AI925" s="213"/>
      <c r="AJ925" s="213"/>
      <c r="AK925" s="213"/>
      <c r="AL925" s="909"/>
      <c r="AM925" s="910"/>
      <c r="AN925" s="910"/>
      <c r="AO925" s="910"/>
      <c r="AP925" s="911"/>
      <c r="AQ925" s="903"/>
      <c r="AR925" s="912"/>
      <c r="AS925" s="913"/>
      <c r="AT925" s="914"/>
      <c r="AU925" s="910"/>
      <c r="AV925" s="915"/>
      <c r="AW925" s="911"/>
      <c r="AX925" s="911"/>
      <c r="AY925" s="916"/>
      <c r="AZ925" s="886"/>
      <c r="BA925" s="917"/>
      <c r="BB925" s="16"/>
      <c r="BC925" s="16"/>
      <c r="BD925" s="16"/>
      <c r="BE925" s="16"/>
      <c r="BF925" s="16"/>
      <c r="BG925" s="903"/>
      <c r="BH925" s="912"/>
      <c r="BI925" s="915"/>
      <c r="BJ925" s="16"/>
      <c r="BK925" s="16"/>
      <c r="BL925" s="16"/>
      <c r="BM925" s="16"/>
      <c r="BN925" s="915"/>
      <c r="BO925" s="16"/>
      <c r="BP925" s="918"/>
      <c r="BQ925" s="919"/>
      <c r="BR925" s="919"/>
      <c r="BS925" s="919"/>
      <c r="BT925" s="919"/>
      <c r="BU925" s="919"/>
      <c r="BV925" s="919"/>
      <c r="BW925" s="919"/>
      <c r="BX925" s="919"/>
      <c r="BY925" s="919"/>
      <c r="BZ925" s="919"/>
      <c r="CA925" s="919"/>
      <c r="CB925" s="919"/>
      <c r="CC925" s="919"/>
      <c r="CD925" s="919"/>
      <c r="CE925" s="920"/>
      <c r="CF925" s="921"/>
      <c r="CG925" s="922"/>
      <c r="CH925" s="923"/>
      <c r="CI925" s="924"/>
      <c r="CJ925" s="925"/>
      <c r="CK925" s="912"/>
      <c r="CL925" s="915"/>
      <c r="CM925" s="926"/>
      <c r="CN925" s="162"/>
      <c r="CO925" s="162"/>
      <c r="CP925" s="927"/>
      <c r="CQ925" s="928"/>
      <c r="CR925" s="162"/>
      <c r="CS925" s="162"/>
    </row>
    <row r="926" spans="1:97">
      <c r="A926" s="15"/>
      <c r="B926" s="902"/>
      <c r="C926" s="865"/>
      <c r="D926" s="903"/>
      <c r="E926" s="800"/>
      <c r="F926" s="868"/>
      <c r="G926" s="869"/>
      <c r="H926" s="903"/>
      <c r="I926" s="868"/>
      <c r="J926" s="868"/>
      <c r="K926" s="868"/>
      <c r="L926" s="868"/>
      <c r="M926" s="868"/>
      <c r="N926" s="868"/>
      <c r="O926" s="235"/>
      <c r="P926" s="213"/>
      <c r="Q926" s="903"/>
      <c r="R926" s="213"/>
      <c r="S926" s="235"/>
      <c r="T926" s="904"/>
      <c r="U926" s="213"/>
      <c r="V926" s="213"/>
      <c r="W926" s="213"/>
      <c r="X926" s="905"/>
      <c r="Y926" s="874"/>
      <c r="Z926" s="906"/>
      <c r="AA926" s="876"/>
      <c r="AB926" s="877"/>
      <c r="AC926" s="877"/>
      <c r="AD926" s="907"/>
      <c r="AE926" s="907"/>
      <c r="AF926" s="908"/>
      <c r="AG926" s="908"/>
      <c r="AH926" s="221"/>
      <c r="AI926" s="213"/>
      <c r="AJ926" s="213"/>
      <c r="AK926" s="213"/>
      <c r="AL926" s="909"/>
      <c r="AM926" s="910"/>
      <c r="AN926" s="910"/>
      <c r="AO926" s="910"/>
      <c r="AP926" s="911"/>
      <c r="AQ926" s="903"/>
      <c r="AR926" s="912"/>
      <c r="AS926" s="913"/>
      <c r="AT926" s="914"/>
      <c r="AU926" s="910"/>
      <c r="AV926" s="915"/>
      <c r="AW926" s="911"/>
      <c r="AX926" s="911"/>
      <c r="AY926" s="916"/>
      <c r="AZ926" s="886"/>
      <c r="BA926" s="917"/>
      <c r="BB926" s="16"/>
      <c r="BC926" s="16"/>
      <c r="BD926" s="16"/>
      <c r="BE926" s="16"/>
      <c r="BF926" s="16"/>
      <c r="BG926" s="903"/>
      <c r="BH926" s="912"/>
      <c r="BI926" s="915"/>
      <c r="BJ926" s="16"/>
      <c r="BK926" s="16"/>
      <c r="BL926" s="16"/>
      <c r="BM926" s="16"/>
      <c r="BN926" s="915"/>
      <c r="BO926" s="16"/>
      <c r="BP926" s="918"/>
      <c r="BQ926" s="919"/>
      <c r="BR926" s="919"/>
      <c r="BS926" s="919"/>
      <c r="BT926" s="919"/>
      <c r="BU926" s="919"/>
      <c r="BV926" s="919"/>
      <c r="BW926" s="919"/>
      <c r="BX926" s="919"/>
      <c r="BY926" s="919"/>
      <c r="BZ926" s="919"/>
      <c r="CA926" s="919"/>
      <c r="CB926" s="919"/>
      <c r="CC926" s="919"/>
      <c r="CD926" s="919"/>
      <c r="CE926" s="920"/>
      <c r="CF926" s="921"/>
      <c r="CG926" s="922"/>
      <c r="CH926" s="923"/>
      <c r="CI926" s="924"/>
      <c r="CJ926" s="925"/>
      <c r="CK926" s="912"/>
      <c r="CL926" s="915"/>
      <c r="CM926" s="926"/>
      <c r="CN926" s="162"/>
      <c r="CO926" s="162"/>
      <c r="CP926" s="927"/>
      <c r="CQ926" s="928"/>
      <c r="CR926" s="162"/>
      <c r="CS926" s="162"/>
    </row>
    <row r="927" spans="1:97">
      <c r="A927" s="15"/>
      <c r="B927" s="902"/>
      <c r="C927" s="865"/>
      <c r="D927" s="903"/>
      <c r="E927" s="800"/>
      <c r="F927" s="868"/>
      <c r="G927" s="869"/>
      <c r="H927" s="903"/>
      <c r="I927" s="868"/>
      <c r="J927" s="868"/>
      <c r="K927" s="868"/>
      <c r="L927" s="868"/>
      <c r="M927" s="868"/>
      <c r="N927" s="868"/>
      <c r="O927" s="235"/>
      <c r="P927" s="213"/>
      <c r="Q927" s="903"/>
      <c r="R927" s="213"/>
      <c r="S927" s="235"/>
      <c r="T927" s="904"/>
      <c r="U927" s="213"/>
      <c r="V927" s="213"/>
      <c r="W927" s="213"/>
      <c r="X927" s="905"/>
      <c r="Y927" s="874"/>
      <c r="Z927" s="906"/>
      <c r="AA927" s="876"/>
      <c r="AB927" s="877"/>
      <c r="AC927" s="877"/>
      <c r="AD927" s="907"/>
      <c r="AE927" s="907"/>
      <c r="AF927" s="908"/>
      <c r="AG927" s="908"/>
      <c r="AH927" s="221"/>
      <c r="AI927" s="213"/>
      <c r="AJ927" s="213"/>
      <c r="AK927" s="213"/>
      <c r="AL927" s="909"/>
      <c r="AM927" s="910"/>
      <c r="AN927" s="910"/>
      <c r="AO927" s="910"/>
      <c r="AP927" s="911"/>
      <c r="AQ927" s="903"/>
      <c r="AR927" s="912"/>
      <c r="AS927" s="913"/>
      <c r="AT927" s="914"/>
      <c r="AU927" s="910"/>
      <c r="AV927" s="915"/>
      <c r="AW927" s="911"/>
      <c r="AX927" s="911"/>
      <c r="AY927" s="916"/>
      <c r="AZ927" s="886"/>
      <c r="BA927" s="917"/>
      <c r="BB927" s="16"/>
      <c r="BC927" s="16"/>
      <c r="BD927" s="16"/>
      <c r="BE927" s="16"/>
      <c r="BF927" s="16"/>
      <c r="BG927" s="903"/>
      <c r="BH927" s="912"/>
      <c r="BI927" s="915"/>
      <c r="BJ927" s="16"/>
      <c r="BK927" s="16"/>
      <c r="BL927" s="16"/>
      <c r="BM927" s="16"/>
      <c r="BN927" s="915"/>
      <c r="BO927" s="16"/>
      <c r="BP927" s="918"/>
      <c r="BQ927" s="919"/>
      <c r="BR927" s="919"/>
      <c r="BS927" s="919"/>
      <c r="BT927" s="919"/>
      <c r="BU927" s="919"/>
      <c r="BV927" s="919"/>
      <c r="BW927" s="919"/>
      <c r="BX927" s="919"/>
      <c r="BY927" s="919"/>
      <c r="BZ927" s="919"/>
      <c r="CA927" s="919"/>
      <c r="CB927" s="919"/>
      <c r="CC927" s="919"/>
      <c r="CD927" s="919"/>
      <c r="CE927" s="920"/>
      <c r="CF927" s="921"/>
      <c r="CG927" s="922"/>
      <c r="CH927" s="923"/>
      <c r="CI927" s="924"/>
      <c r="CJ927" s="925"/>
      <c r="CK927" s="912"/>
      <c r="CL927" s="915"/>
      <c r="CM927" s="926"/>
      <c r="CN927" s="162"/>
      <c r="CO927" s="162"/>
      <c r="CP927" s="927"/>
      <c r="CQ927" s="928"/>
      <c r="CR927" s="162"/>
      <c r="CS927" s="162"/>
    </row>
    <row r="928" spans="1:97">
      <c r="A928" s="15"/>
      <c r="B928" s="902"/>
      <c r="C928" s="865"/>
      <c r="D928" s="903"/>
      <c r="E928" s="800"/>
      <c r="F928" s="868"/>
      <c r="G928" s="869"/>
      <c r="H928" s="903"/>
      <c r="I928" s="868"/>
      <c r="J928" s="868"/>
      <c r="K928" s="868"/>
      <c r="L928" s="868"/>
      <c r="M928" s="868"/>
      <c r="N928" s="868"/>
      <c r="O928" s="235"/>
      <c r="P928" s="213"/>
      <c r="Q928" s="903"/>
      <c r="R928" s="213"/>
      <c r="S928" s="235"/>
      <c r="T928" s="904"/>
      <c r="U928" s="213"/>
      <c r="V928" s="213"/>
      <c r="W928" s="213"/>
      <c r="X928" s="905"/>
      <c r="Y928" s="874"/>
      <c r="Z928" s="906"/>
      <c r="AA928" s="876"/>
      <c r="AB928" s="877"/>
      <c r="AC928" s="877"/>
      <c r="AD928" s="907"/>
      <c r="AE928" s="907"/>
      <c r="AF928" s="908"/>
      <c r="AG928" s="908"/>
      <c r="AH928" s="221"/>
      <c r="AI928" s="213"/>
      <c r="AJ928" s="213"/>
      <c r="AK928" s="213"/>
      <c r="AL928" s="909"/>
      <c r="AM928" s="910"/>
      <c r="AN928" s="910"/>
      <c r="AO928" s="910"/>
      <c r="AP928" s="911"/>
      <c r="AQ928" s="903"/>
      <c r="AR928" s="912"/>
      <c r="AS928" s="913"/>
      <c r="AT928" s="914"/>
      <c r="AU928" s="910"/>
      <c r="AV928" s="915"/>
      <c r="AW928" s="911"/>
      <c r="AX928" s="911"/>
      <c r="AY928" s="916"/>
      <c r="AZ928" s="886"/>
      <c r="BA928" s="917"/>
      <c r="BB928" s="16"/>
      <c r="BC928" s="16"/>
      <c r="BD928" s="16"/>
      <c r="BE928" s="16"/>
      <c r="BF928" s="16"/>
      <c r="BG928" s="903"/>
      <c r="BH928" s="912"/>
      <c r="BI928" s="915"/>
      <c r="BJ928" s="16"/>
      <c r="BK928" s="16"/>
      <c r="BL928" s="16"/>
      <c r="BM928" s="16"/>
      <c r="BN928" s="915"/>
      <c r="BO928" s="16"/>
      <c r="BP928" s="918"/>
      <c r="BQ928" s="919"/>
      <c r="BR928" s="919"/>
      <c r="BS928" s="919"/>
      <c r="BT928" s="919"/>
      <c r="BU928" s="919"/>
      <c r="BV928" s="919"/>
      <c r="BW928" s="919"/>
      <c r="BX928" s="919"/>
      <c r="BY928" s="919"/>
      <c r="BZ928" s="919"/>
      <c r="CA928" s="919"/>
      <c r="CB928" s="919"/>
      <c r="CC928" s="919"/>
      <c r="CD928" s="919"/>
      <c r="CE928" s="920"/>
      <c r="CF928" s="921"/>
      <c r="CG928" s="922"/>
      <c r="CH928" s="923"/>
      <c r="CI928" s="924"/>
      <c r="CJ928" s="925"/>
      <c r="CK928" s="912"/>
      <c r="CL928" s="915"/>
      <c r="CM928" s="926"/>
      <c r="CN928" s="162"/>
      <c r="CO928" s="162"/>
      <c r="CP928" s="927"/>
      <c r="CQ928" s="928"/>
      <c r="CR928" s="162"/>
      <c r="CS928" s="162"/>
    </row>
    <row r="929" spans="1:97">
      <c r="A929" s="15"/>
      <c r="B929" s="902"/>
      <c r="C929" s="865"/>
      <c r="D929" s="903"/>
      <c r="E929" s="800"/>
      <c r="F929" s="868"/>
      <c r="G929" s="869"/>
      <c r="H929" s="903"/>
      <c r="I929" s="868"/>
      <c r="J929" s="868"/>
      <c r="K929" s="868"/>
      <c r="L929" s="868"/>
      <c r="M929" s="868"/>
      <c r="N929" s="868"/>
      <c r="O929" s="235"/>
      <c r="P929" s="213"/>
      <c r="Q929" s="903"/>
      <c r="R929" s="213"/>
      <c r="S929" s="235"/>
      <c r="T929" s="904"/>
      <c r="U929" s="213"/>
      <c r="V929" s="213"/>
      <c r="W929" s="213"/>
      <c r="X929" s="905"/>
      <c r="Y929" s="874"/>
      <c r="Z929" s="906"/>
      <c r="AA929" s="876"/>
      <c r="AB929" s="877"/>
      <c r="AC929" s="877"/>
      <c r="AD929" s="907"/>
      <c r="AE929" s="907"/>
      <c r="AF929" s="908"/>
      <c r="AG929" s="908"/>
      <c r="AH929" s="221"/>
      <c r="AI929" s="213"/>
      <c r="AJ929" s="213"/>
      <c r="AK929" s="213"/>
      <c r="AL929" s="909"/>
      <c r="AM929" s="910"/>
      <c r="AN929" s="910"/>
      <c r="AO929" s="910"/>
      <c r="AP929" s="911"/>
      <c r="AQ929" s="903"/>
      <c r="AR929" s="912"/>
      <c r="AS929" s="913"/>
      <c r="AT929" s="914"/>
      <c r="AU929" s="910"/>
      <c r="AV929" s="915"/>
      <c r="AW929" s="911"/>
      <c r="AX929" s="911"/>
      <c r="AY929" s="916"/>
      <c r="AZ929" s="886"/>
      <c r="BA929" s="917"/>
      <c r="BB929" s="16"/>
      <c r="BC929" s="16"/>
      <c r="BD929" s="16"/>
      <c r="BE929" s="16"/>
      <c r="BF929" s="16"/>
      <c r="BG929" s="903"/>
      <c r="BH929" s="912"/>
      <c r="BI929" s="915"/>
      <c r="BJ929" s="16"/>
      <c r="BK929" s="16"/>
      <c r="BL929" s="16"/>
      <c r="BM929" s="16"/>
      <c r="BN929" s="915"/>
      <c r="BO929" s="16"/>
      <c r="BP929" s="918"/>
      <c r="BQ929" s="919"/>
      <c r="BR929" s="919"/>
      <c r="BS929" s="919"/>
      <c r="BT929" s="919"/>
      <c r="BU929" s="919"/>
      <c r="BV929" s="919"/>
      <c r="BW929" s="919"/>
      <c r="BX929" s="919"/>
      <c r="BY929" s="919"/>
      <c r="BZ929" s="919"/>
      <c r="CA929" s="919"/>
      <c r="CB929" s="919"/>
      <c r="CC929" s="919"/>
      <c r="CD929" s="919"/>
      <c r="CE929" s="920"/>
      <c r="CF929" s="921"/>
      <c r="CG929" s="922"/>
      <c r="CH929" s="923"/>
      <c r="CI929" s="924"/>
      <c r="CJ929" s="925"/>
      <c r="CK929" s="912"/>
      <c r="CL929" s="915"/>
      <c r="CM929" s="926"/>
      <c r="CN929" s="162"/>
      <c r="CO929" s="162"/>
      <c r="CP929" s="927"/>
      <c r="CQ929" s="928"/>
      <c r="CR929" s="162"/>
      <c r="CS929" s="162"/>
    </row>
    <row r="930" spans="1:97">
      <c r="A930" s="15"/>
      <c r="B930" s="902"/>
      <c r="C930" s="865"/>
      <c r="D930" s="903"/>
      <c r="E930" s="800"/>
      <c r="F930" s="868"/>
      <c r="G930" s="869"/>
      <c r="H930" s="903"/>
      <c r="I930" s="868"/>
      <c r="J930" s="868"/>
      <c r="K930" s="868"/>
      <c r="L930" s="868"/>
      <c r="M930" s="868"/>
      <c r="N930" s="868"/>
      <c r="O930" s="235"/>
      <c r="P930" s="213"/>
      <c r="Q930" s="903"/>
      <c r="R930" s="213"/>
      <c r="S930" s="235"/>
      <c r="T930" s="904"/>
      <c r="U930" s="213"/>
      <c r="V930" s="213"/>
      <c r="W930" s="213"/>
      <c r="X930" s="905"/>
      <c r="Y930" s="874"/>
      <c r="Z930" s="906"/>
      <c r="AA930" s="876"/>
      <c r="AB930" s="877"/>
      <c r="AC930" s="877"/>
      <c r="AD930" s="907"/>
      <c r="AE930" s="907"/>
      <c r="AF930" s="908"/>
      <c r="AG930" s="908"/>
      <c r="AH930" s="221"/>
      <c r="AI930" s="213"/>
      <c r="AJ930" s="213"/>
      <c r="AK930" s="213"/>
      <c r="AL930" s="909"/>
      <c r="AM930" s="910"/>
      <c r="AN930" s="910"/>
      <c r="AO930" s="910"/>
      <c r="AP930" s="911"/>
      <c r="AQ930" s="903"/>
      <c r="AR930" s="912"/>
      <c r="AS930" s="913"/>
      <c r="AT930" s="914"/>
      <c r="AU930" s="910"/>
      <c r="AV930" s="915"/>
      <c r="AW930" s="911"/>
      <c r="AX930" s="911"/>
      <c r="AY930" s="916"/>
      <c r="AZ930" s="886"/>
      <c r="BA930" s="917"/>
      <c r="BB930" s="16"/>
      <c r="BC930" s="16"/>
      <c r="BD930" s="16"/>
      <c r="BE930" s="16"/>
      <c r="BF930" s="16"/>
      <c r="BG930" s="903"/>
      <c r="BH930" s="912"/>
      <c r="BI930" s="915"/>
      <c r="BJ930" s="16"/>
      <c r="BK930" s="16"/>
      <c r="BL930" s="16"/>
      <c r="BM930" s="16"/>
      <c r="BN930" s="915"/>
      <c r="BO930" s="16"/>
      <c r="BP930" s="918"/>
      <c r="BQ930" s="919"/>
      <c r="BR930" s="919"/>
      <c r="BS930" s="919"/>
      <c r="BT930" s="919"/>
      <c r="BU930" s="919"/>
      <c r="BV930" s="919"/>
      <c r="BW930" s="919"/>
      <c r="BX930" s="919"/>
      <c r="BY930" s="919"/>
      <c r="BZ930" s="919"/>
      <c r="CA930" s="919"/>
      <c r="CB930" s="919"/>
      <c r="CC930" s="919"/>
      <c r="CD930" s="919"/>
      <c r="CE930" s="920"/>
      <c r="CF930" s="921"/>
      <c r="CG930" s="922"/>
      <c r="CH930" s="923"/>
      <c r="CI930" s="924"/>
      <c r="CJ930" s="925"/>
      <c r="CK930" s="912"/>
      <c r="CL930" s="915"/>
      <c r="CM930" s="926"/>
      <c r="CN930" s="162"/>
      <c r="CO930" s="162"/>
      <c r="CP930" s="927"/>
      <c r="CQ930" s="928"/>
      <c r="CR930" s="162"/>
      <c r="CS930" s="162"/>
    </row>
    <row r="931" spans="1:97">
      <c r="A931" s="15"/>
      <c r="B931" s="902"/>
      <c r="C931" s="865"/>
      <c r="D931" s="903"/>
      <c r="E931" s="800"/>
      <c r="F931" s="868"/>
      <c r="G931" s="869"/>
      <c r="H931" s="903"/>
      <c r="I931" s="868"/>
      <c r="J931" s="868"/>
      <c r="K931" s="868"/>
      <c r="L931" s="868"/>
      <c r="M931" s="868"/>
      <c r="N931" s="868"/>
      <c r="O931" s="235"/>
      <c r="P931" s="213"/>
      <c r="Q931" s="903"/>
      <c r="R931" s="213"/>
      <c r="S931" s="235"/>
      <c r="T931" s="904"/>
      <c r="U931" s="213"/>
      <c r="V931" s="213"/>
      <c r="W931" s="213"/>
      <c r="X931" s="905"/>
      <c r="Y931" s="874"/>
      <c r="Z931" s="906"/>
      <c r="AA931" s="876"/>
      <c r="AB931" s="877"/>
      <c r="AC931" s="877"/>
      <c r="AD931" s="907"/>
      <c r="AE931" s="907"/>
      <c r="AF931" s="908"/>
      <c r="AG931" s="908"/>
      <c r="AH931" s="221"/>
      <c r="AI931" s="213"/>
      <c r="AJ931" s="213"/>
      <c r="AK931" s="213"/>
      <c r="AL931" s="909"/>
      <c r="AM931" s="910"/>
      <c r="AN931" s="910"/>
      <c r="AO931" s="910"/>
      <c r="AP931" s="911"/>
      <c r="AQ931" s="903"/>
      <c r="AR931" s="912"/>
      <c r="AS931" s="913"/>
      <c r="AT931" s="914"/>
      <c r="AU931" s="910"/>
      <c r="AV931" s="915"/>
      <c r="AW931" s="911"/>
      <c r="AX931" s="911"/>
      <c r="AY931" s="916"/>
      <c r="AZ931" s="886"/>
      <c r="BA931" s="917"/>
      <c r="BB931" s="16"/>
      <c r="BC931" s="16"/>
      <c r="BD931" s="16"/>
      <c r="BE931" s="16"/>
      <c r="BF931" s="16"/>
      <c r="BG931" s="903"/>
      <c r="BH931" s="912"/>
      <c r="BI931" s="915"/>
      <c r="BJ931" s="16"/>
      <c r="BK931" s="16"/>
      <c r="BL931" s="16"/>
      <c r="BM931" s="16"/>
      <c r="BN931" s="915"/>
      <c r="BO931" s="16"/>
      <c r="BP931" s="918"/>
      <c r="BQ931" s="919"/>
      <c r="BR931" s="919"/>
      <c r="BS931" s="919"/>
      <c r="BT931" s="919"/>
      <c r="BU931" s="919"/>
      <c r="BV931" s="919"/>
      <c r="BW931" s="919"/>
      <c r="BX931" s="919"/>
      <c r="BY931" s="919"/>
      <c r="BZ931" s="919"/>
      <c r="CA931" s="919"/>
      <c r="CB931" s="919"/>
      <c r="CC931" s="919"/>
      <c r="CD931" s="919"/>
      <c r="CE931" s="920"/>
      <c r="CF931" s="921"/>
      <c r="CG931" s="922"/>
      <c r="CH931" s="923"/>
      <c r="CI931" s="924"/>
      <c r="CJ931" s="925"/>
      <c r="CK931" s="912"/>
      <c r="CL931" s="915"/>
      <c r="CM931" s="926"/>
      <c r="CN931" s="162"/>
      <c r="CO931" s="162"/>
      <c r="CP931" s="927"/>
      <c r="CQ931" s="928"/>
      <c r="CR931" s="162"/>
      <c r="CS931" s="162"/>
    </row>
    <row r="932" spans="1:97">
      <c r="A932" s="15"/>
      <c r="B932" s="902"/>
      <c r="C932" s="865"/>
      <c r="D932" s="903"/>
      <c r="E932" s="800"/>
      <c r="F932" s="868"/>
      <c r="G932" s="869"/>
      <c r="H932" s="903"/>
      <c r="I932" s="868"/>
      <c r="J932" s="868"/>
      <c r="K932" s="868"/>
      <c r="L932" s="868"/>
      <c r="M932" s="868"/>
      <c r="N932" s="868"/>
      <c r="O932" s="235"/>
      <c r="P932" s="213"/>
      <c r="Q932" s="903"/>
      <c r="R932" s="213"/>
      <c r="S932" s="235"/>
      <c r="T932" s="904"/>
      <c r="U932" s="213"/>
      <c r="V932" s="213"/>
      <c r="W932" s="213"/>
      <c r="X932" s="905"/>
      <c r="Y932" s="874"/>
      <c r="Z932" s="906"/>
      <c r="AA932" s="876"/>
      <c r="AB932" s="877"/>
      <c r="AC932" s="877"/>
      <c r="AD932" s="907"/>
      <c r="AE932" s="907"/>
      <c r="AF932" s="908"/>
      <c r="AG932" s="908"/>
      <c r="AH932" s="221"/>
      <c r="AI932" s="213"/>
      <c r="AJ932" s="213"/>
      <c r="AK932" s="213"/>
      <c r="AL932" s="909"/>
      <c r="AM932" s="910"/>
      <c r="AN932" s="910"/>
      <c r="AO932" s="910"/>
      <c r="AP932" s="911"/>
      <c r="AQ932" s="903"/>
      <c r="AR932" s="912"/>
      <c r="AS932" s="913"/>
      <c r="AT932" s="914"/>
      <c r="AU932" s="910"/>
      <c r="AV932" s="915"/>
      <c r="AW932" s="911"/>
      <c r="AX932" s="911"/>
      <c r="AY932" s="916"/>
      <c r="AZ932" s="886"/>
      <c r="BA932" s="917"/>
      <c r="BB932" s="16"/>
      <c r="BC932" s="16"/>
      <c r="BD932" s="16"/>
      <c r="BE932" s="16"/>
      <c r="BF932" s="16"/>
      <c r="BG932" s="903"/>
      <c r="BH932" s="912"/>
      <c r="BI932" s="915"/>
      <c r="BJ932" s="16"/>
      <c r="BK932" s="16"/>
      <c r="BL932" s="16"/>
      <c r="BM932" s="16"/>
      <c r="BN932" s="915"/>
      <c r="BO932" s="16"/>
      <c r="BP932" s="918"/>
      <c r="BQ932" s="919"/>
      <c r="BR932" s="919"/>
      <c r="BS932" s="919"/>
      <c r="BT932" s="919"/>
      <c r="BU932" s="919"/>
      <c r="BV932" s="919"/>
      <c r="BW932" s="919"/>
      <c r="BX932" s="919"/>
      <c r="BY932" s="919"/>
      <c r="BZ932" s="919"/>
      <c r="CA932" s="919"/>
      <c r="CB932" s="919"/>
      <c r="CC932" s="919"/>
      <c r="CD932" s="919"/>
      <c r="CE932" s="920"/>
      <c r="CF932" s="921"/>
      <c r="CG932" s="922"/>
      <c r="CH932" s="923"/>
      <c r="CI932" s="924"/>
      <c r="CJ932" s="925"/>
      <c r="CK932" s="912"/>
      <c r="CL932" s="915"/>
      <c r="CM932" s="926"/>
      <c r="CN932" s="162"/>
      <c r="CO932" s="162"/>
      <c r="CP932" s="927"/>
      <c r="CQ932" s="928"/>
      <c r="CR932" s="162"/>
      <c r="CS932" s="162"/>
    </row>
    <row r="933" spans="1:97">
      <c r="A933" s="15"/>
      <c r="B933" s="902"/>
      <c r="C933" s="865"/>
      <c r="D933" s="903"/>
      <c r="E933" s="800"/>
      <c r="F933" s="868"/>
      <c r="G933" s="869"/>
      <c r="H933" s="903"/>
      <c r="I933" s="868"/>
      <c r="J933" s="868"/>
      <c r="K933" s="868"/>
      <c r="L933" s="868"/>
      <c r="M933" s="868"/>
      <c r="N933" s="868"/>
      <c r="O933" s="235"/>
      <c r="P933" s="213"/>
      <c r="Q933" s="903"/>
      <c r="R933" s="213"/>
      <c r="S933" s="235"/>
      <c r="T933" s="904"/>
      <c r="U933" s="213"/>
      <c r="V933" s="213"/>
      <c r="W933" s="213"/>
      <c r="X933" s="905"/>
      <c r="Y933" s="874"/>
      <c r="Z933" s="906"/>
      <c r="AA933" s="876"/>
      <c r="AB933" s="877"/>
      <c r="AC933" s="877"/>
      <c r="AD933" s="907"/>
      <c r="AE933" s="907"/>
      <c r="AF933" s="908"/>
      <c r="AG933" s="908"/>
      <c r="AH933" s="221"/>
      <c r="AI933" s="213"/>
      <c r="AJ933" s="213"/>
      <c r="AK933" s="213"/>
      <c r="AL933" s="909"/>
      <c r="AM933" s="910"/>
      <c r="AN933" s="910"/>
      <c r="AO933" s="910"/>
      <c r="AP933" s="911"/>
      <c r="AQ933" s="903"/>
      <c r="AR933" s="912"/>
      <c r="AS933" s="913"/>
      <c r="AT933" s="914"/>
      <c r="AU933" s="910"/>
      <c r="AV933" s="915"/>
      <c r="AW933" s="911"/>
      <c r="AX933" s="911"/>
      <c r="AY933" s="916"/>
      <c r="AZ933" s="886"/>
      <c r="BA933" s="917"/>
      <c r="BB933" s="16"/>
      <c r="BC933" s="16"/>
      <c r="BD933" s="16"/>
      <c r="BE933" s="16"/>
      <c r="BF933" s="16"/>
      <c r="BG933" s="903"/>
      <c r="BH933" s="912"/>
      <c r="BI933" s="915"/>
      <c r="BJ933" s="16"/>
      <c r="BK933" s="16"/>
      <c r="BL933" s="16"/>
      <c r="BM933" s="16"/>
      <c r="BN933" s="915"/>
      <c r="BO933" s="16"/>
      <c r="BP933" s="918"/>
      <c r="BQ933" s="919"/>
      <c r="BR933" s="919"/>
      <c r="BS933" s="919"/>
      <c r="BT933" s="919"/>
      <c r="BU933" s="919"/>
      <c r="BV933" s="919"/>
      <c r="BW933" s="919"/>
      <c r="BX933" s="919"/>
      <c r="BY933" s="919"/>
      <c r="BZ933" s="919"/>
      <c r="CA933" s="919"/>
      <c r="CB933" s="919"/>
      <c r="CC933" s="919"/>
      <c r="CD933" s="919"/>
      <c r="CE933" s="920"/>
      <c r="CF933" s="921"/>
      <c r="CG933" s="922"/>
      <c r="CH933" s="923"/>
      <c r="CI933" s="924"/>
      <c r="CJ933" s="925"/>
      <c r="CK933" s="912"/>
      <c r="CL933" s="915"/>
      <c r="CM933" s="926"/>
      <c r="CN933" s="162"/>
      <c r="CO933" s="162"/>
      <c r="CP933" s="927"/>
      <c r="CQ933" s="928"/>
      <c r="CR933" s="162"/>
      <c r="CS933" s="162"/>
    </row>
    <row r="934" spans="1:97">
      <c r="A934" s="15"/>
      <c r="B934" s="902"/>
      <c r="C934" s="865"/>
      <c r="D934" s="903"/>
      <c r="E934" s="800"/>
      <c r="F934" s="868"/>
      <c r="G934" s="869"/>
      <c r="H934" s="903"/>
      <c r="I934" s="868"/>
      <c r="J934" s="868"/>
      <c r="K934" s="868"/>
      <c r="L934" s="868"/>
      <c r="M934" s="868"/>
      <c r="N934" s="868"/>
      <c r="O934" s="235"/>
      <c r="P934" s="213"/>
      <c r="Q934" s="903"/>
      <c r="R934" s="213"/>
      <c r="S934" s="235"/>
      <c r="T934" s="904"/>
      <c r="U934" s="213"/>
      <c r="V934" s="213"/>
      <c r="W934" s="213"/>
      <c r="X934" s="905"/>
      <c r="Y934" s="874"/>
      <c r="Z934" s="906"/>
      <c r="AA934" s="876"/>
      <c r="AB934" s="877"/>
      <c r="AC934" s="877"/>
      <c r="AD934" s="907"/>
      <c r="AE934" s="907"/>
      <c r="AF934" s="908"/>
      <c r="AG934" s="908"/>
      <c r="AH934" s="221"/>
      <c r="AI934" s="213"/>
      <c r="AJ934" s="213"/>
      <c r="AK934" s="213"/>
      <c r="AL934" s="909"/>
      <c r="AM934" s="910"/>
      <c r="AN934" s="910"/>
      <c r="AO934" s="910"/>
      <c r="AP934" s="911"/>
      <c r="AQ934" s="903"/>
      <c r="AR934" s="912"/>
      <c r="AS934" s="913"/>
      <c r="AT934" s="914"/>
      <c r="AU934" s="910"/>
      <c r="AV934" s="915"/>
      <c r="AW934" s="911"/>
      <c r="AX934" s="911"/>
      <c r="AY934" s="916"/>
      <c r="AZ934" s="886"/>
      <c r="BA934" s="917"/>
      <c r="BB934" s="16"/>
      <c r="BC934" s="16"/>
      <c r="BD934" s="16"/>
      <c r="BE934" s="16"/>
      <c r="BF934" s="16"/>
      <c r="BG934" s="903"/>
      <c r="BH934" s="912"/>
      <c r="BI934" s="915"/>
      <c r="BJ934" s="16"/>
      <c r="BK934" s="16"/>
      <c r="BL934" s="16"/>
      <c r="BM934" s="16"/>
      <c r="BN934" s="915"/>
      <c r="BO934" s="16"/>
      <c r="BP934" s="918"/>
      <c r="BQ934" s="919"/>
      <c r="BR934" s="919"/>
      <c r="BS934" s="919"/>
      <c r="BT934" s="919"/>
      <c r="BU934" s="919"/>
      <c r="BV934" s="919"/>
      <c r="BW934" s="919"/>
      <c r="BX934" s="919"/>
      <c r="BY934" s="919"/>
      <c r="BZ934" s="919"/>
      <c r="CA934" s="919"/>
      <c r="CB934" s="919"/>
      <c r="CC934" s="919"/>
      <c r="CD934" s="919"/>
      <c r="CE934" s="920"/>
      <c r="CF934" s="921"/>
      <c r="CG934" s="922"/>
      <c r="CH934" s="923"/>
      <c r="CI934" s="924"/>
      <c r="CJ934" s="925"/>
      <c r="CK934" s="912"/>
      <c r="CL934" s="915"/>
      <c r="CM934" s="926"/>
      <c r="CN934" s="162"/>
      <c r="CO934" s="162"/>
      <c r="CP934" s="927"/>
      <c r="CQ934" s="928"/>
      <c r="CR934" s="162"/>
      <c r="CS934" s="162"/>
    </row>
    <row r="935" spans="1:97">
      <c r="A935" s="15"/>
      <c r="B935" s="902"/>
      <c r="C935" s="865"/>
      <c r="D935" s="903"/>
      <c r="E935" s="800"/>
      <c r="F935" s="868"/>
      <c r="G935" s="869"/>
      <c r="H935" s="903"/>
      <c r="I935" s="868"/>
      <c r="J935" s="868"/>
      <c r="K935" s="868"/>
      <c r="L935" s="868"/>
      <c r="M935" s="868"/>
      <c r="N935" s="868"/>
      <c r="O935" s="235"/>
      <c r="P935" s="213"/>
      <c r="Q935" s="903"/>
      <c r="R935" s="213"/>
      <c r="S935" s="235"/>
      <c r="T935" s="904"/>
      <c r="U935" s="213"/>
      <c r="V935" s="213"/>
      <c r="W935" s="213"/>
      <c r="X935" s="905"/>
      <c r="Y935" s="874"/>
      <c r="Z935" s="906"/>
      <c r="AA935" s="876"/>
      <c r="AB935" s="877"/>
      <c r="AC935" s="877"/>
      <c r="AD935" s="907"/>
      <c r="AE935" s="907"/>
      <c r="AF935" s="908"/>
      <c r="AG935" s="908"/>
      <c r="AH935" s="221"/>
      <c r="AI935" s="213"/>
      <c r="AJ935" s="213"/>
      <c r="AK935" s="213"/>
      <c r="AL935" s="909"/>
      <c r="AM935" s="910"/>
      <c r="AN935" s="910"/>
      <c r="AO935" s="910"/>
      <c r="AP935" s="911"/>
      <c r="AQ935" s="903"/>
      <c r="AR935" s="912"/>
      <c r="AS935" s="913"/>
      <c r="AT935" s="914"/>
      <c r="AU935" s="910"/>
      <c r="AV935" s="915"/>
      <c r="AW935" s="911"/>
      <c r="AX935" s="911"/>
      <c r="AY935" s="916"/>
      <c r="AZ935" s="886"/>
      <c r="BA935" s="917"/>
      <c r="BB935" s="16"/>
      <c r="BC935" s="16"/>
      <c r="BD935" s="16"/>
      <c r="BE935" s="16"/>
      <c r="BF935" s="16"/>
      <c r="BG935" s="903"/>
      <c r="BH935" s="912"/>
      <c r="BI935" s="915"/>
      <c r="BJ935" s="16"/>
      <c r="BK935" s="16"/>
      <c r="BL935" s="16"/>
      <c r="BM935" s="16"/>
      <c r="BN935" s="915"/>
      <c r="BO935" s="16"/>
      <c r="BP935" s="918"/>
      <c r="BQ935" s="919"/>
      <c r="BR935" s="919"/>
      <c r="BS935" s="919"/>
      <c r="BT935" s="919"/>
      <c r="BU935" s="919"/>
      <c r="BV935" s="919"/>
      <c r="BW935" s="919"/>
      <c r="BX935" s="919"/>
      <c r="BY935" s="919"/>
      <c r="BZ935" s="919"/>
      <c r="CA935" s="919"/>
      <c r="CB935" s="919"/>
      <c r="CC935" s="919"/>
      <c r="CD935" s="919"/>
      <c r="CE935" s="920"/>
      <c r="CF935" s="921"/>
      <c r="CG935" s="922"/>
      <c r="CH935" s="923"/>
      <c r="CI935" s="924"/>
      <c r="CJ935" s="925"/>
      <c r="CK935" s="912"/>
      <c r="CL935" s="915"/>
      <c r="CM935" s="926"/>
      <c r="CN935" s="162"/>
      <c r="CO935" s="162"/>
      <c r="CP935" s="927"/>
      <c r="CQ935" s="928"/>
      <c r="CR935" s="162"/>
      <c r="CS935" s="162"/>
    </row>
    <row r="936" spans="1:97">
      <c r="A936" s="15"/>
      <c r="B936" s="902"/>
      <c r="C936" s="865"/>
      <c r="D936" s="903"/>
      <c r="E936" s="800"/>
      <c r="F936" s="868"/>
      <c r="G936" s="869"/>
      <c r="H936" s="903"/>
      <c r="I936" s="868"/>
      <c r="J936" s="868"/>
      <c r="K936" s="868"/>
      <c r="L936" s="868"/>
      <c r="M936" s="868"/>
      <c r="N936" s="868"/>
      <c r="O936" s="235"/>
      <c r="P936" s="213"/>
      <c r="Q936" s="903"/>
      <c r="R936" s="213"/>
      <c r="S936" s="235"/>
      <c r="T936" s="904"/>
      <c r="U936" s="213"/>
      <c r="V936" s="213"/>
      <c r="W936" s="213"/>
      <c r="X936" s="905"/>
      <c r="Y936" s="874"/>
      <c r="Z936" s="906"/>
      <c r="AA936" s="876"/>
      <c r="AB936" s="877"/>
      <c r="AC936" s="877"/>
      <c r="AD936" s="907"/>
      <c r="AE936" s="907"/>
      <c r="AF936" s="908"/>
      <c r="AG936" s="908"/>
      <c r="AH936" s="221"/>
      <c r="AI936" s="213"/>
      <c r="AJ936" s="213"/>
      <c r="AK936" s="213"/>
      <c r="AL936" s="909"/>
      <c r="AM936" s="910"/>
      <c r="AN936" s="910"/>
      <c r="AO936" s="910"/>
      <c r="AP936" s="911"/>
      <c r="AQ936" s="903"/>
      <c r="AR936" s="912"/>
      <c r="AS936" s="913"/>
      <c r="AT936" s="914"/>
      <c r="AU936" s="910"/>
      <c r="AV936" s="915"/>
      <c r="AW936" s="911"/>
      <c r="AX936" s="911"/>
      <c r="AY936" s="916"/>
      <c r="AZ936" s="886"/>
      <c r="BA936" s="917"/>
      <c r="BB936" s="16"/>
      <c r="BC936" s="16"/>
      <c r="BD936" s="16"/>
      <c r="BE936" s="16"/>
      <c r="BF936" s="16"/>
      <c r="BG936" s="903"/>
      <c r="BH936" s="912"/>
      <c r="BI936" s="915"/>
      <c r="BJ936" s="16"/>
      <c r="BK936" s="16"/>
      <c r="BL936" s="16"/>
      <c r="BM936" s="16"/>
      <c r="BN936" s="915"/>
      <c r="BO936" s="16"/>
      <c r="BP936" s="918"/>
      <c r="BQ936" s="919"/>
      <c r="BR936" s="919"/>
      <c r="BS936" s="919"/>
      <c r="BT936" s="919"/>
      <c r="BU936" s="919"/>
      <c r="BV936" s="919"/>
      <c r="BW936" s="919"/>
      <c r="BX936" s="919"/>
      <c r="BY936" s="919"/>
      <c r="BZ936" s="919"/>
      <c r="CA936" s="919"/>
      <c r="CB936" s="919"/>
      <c r="CC936" s="919"/>
      <c r="CD936" s="919"/>
      <c r="CE936" s="920"/>
      <c r="CF936" s="921"/>
      <c r="CG936" s="922"/>
      <c r="CH936" s="923"/>
      <c r="CI936" s="924"/>
      <c r="CJ936" s="925"/>
      <c r="CK936" s="912"/>
      <c r="CL936" s="915"/>
      <c r="CM936" s="926"/>
      <c r="CN936" s="162"/>
      <c r="CO936" s="162"/>
      <c r="CP936" s="927"/>
      <c r="CQ936" s="928"/>
      <c r="CR936" s="162"/>
      <c r="CS936" s="162"/>
    </row>
    <row r="937" spans="1:97">
      <c r="A937" s="15"/>
      <c r="B937" s="902"/>
      <c r="C937" s="865"/>
      <c r="D937" s="903"/>
      <c r="E937" s="800"/>
      <c r="F937" s="868"/>
      <c r="G937" s="869"/>
      <c r="H937" s="903"/>
      <c r="I937" s="868"/>
      <c r="J937" s="868"/>
      <c r="K937" s="868"/>
      <c r="L937" s="868"/>
      <c r="M937" s="868"/>
      <c r="N937" s="868"/>
      <c r="O937" s="235"/>
      <c r="P937" s="213"/>
      <c r="Q937" s="903"/>
      <c r="R937" s="213"/>
      <c r="S937" s="235"/>
      <c r="T937" s="904"/>
      <c r="U937" s="213"/>
      <c r="V937" s="213"/>
      <c r="W937" s="213"/>
      <c r="X937" s="905"/>
      <c r="Y937" s="874"/>
      <c r="Z937" s="906"/>
      <c r="AA937" s="876"/>
      <c r="AB937" s="877"/>
      <c r="AC937" s="877"/>
      <c r="AD937" s="907"/>
      <c r="AE937" s="907"/>
      <c r="AF937" s="908"/>
      <c r="AG937" s="908"/>
      <c r="AH937" s="221"/>
      <c r="AI937" s="213"/>
      <c r="AJ937" s="213"/>
      <c r="AK937" s="213"/>
      <c r="AL937" s="909"/>
      <c r="AM937" s="910"/>
      <c r="AN937" s="910"/>
      <c r="AO937" s="910"/>
      <c r="AP937" s="911"/>
      <c r="AQ937" s="903"/>
      <c r="AR937" s="912"/>
      <c r="AS937" s="913"/>
      <c r="AT937" s="914"/>
      <c r="AU937" s="910"/>
      <c r="AV937" s="915"/>
      <c r="AW937" s="911"/>
      <c r="AX937" s="911"/>
      <c r="AY937" s="916"/>
      <c r="AZ937" s="886"/>
      <c r="BA937" s="917"/>
      <c r="BB937" s="16"/>
      <c r="BC937" s="16"/>
      <c r="BD937" s="16"/>
      <c r="BE937" s="16"/>
      <c r="BF937" s="16"/>
      <c r="BG937" s="903"/>
      <c r="BH937" s="912"/>
      <c r="BI937" s="915"/>
      <c r="BJ937" s="16"/>
      <c r="BK937" s="16"/>
      <c r="BL937" s="16"/>
      <c r="BM937" s="16"/>
      <c r="BN937" s="915"/>
      <c r="BO937" s="16"/>
      <c r="BP937" s="918"/>
      <c r="BQ937" s="919"/>
      <c r="BR937" s="919"/>
      <c r="BS937" s="919"/>
      <c r="BT937" s="919"/>
      <c r="BU937" s="919"/>
      <c r="BV937" s="919"/>
      <c r="BW937" s="919"/>
      <c r="BX937" s="919"/>
      <c r="BY937" s="919"/>
      <c r="BZ937" s="919"/>
      <c r="CA937" s="919"/>
      <c r="CB937" s="919"/>
      <c r="CC937" s="919"/>
      <c r="CD937" s="919"/>
      <c r="CE937" s="920"/>
      <c r="CF937" s="921"/>
      <c r="CG937" s="922"/>
      <c r="CH937" s="923"/>
      <c r="CI937" s="924"/>
      <c r="CJ937" s="925"/>
      <c r="CK937" s="912"/>
      <c r="CL937" s="915"/>
      <c r="CM937" s="926"/>
      <c r="CN937" s="162"/>
      <c r="CO937" s="162"/>
      <c r="CP937" s="927"/>
      <c r="CQ937" s="928"/>
      <c r="CR937" s="162"/>
      <c r="CS937" s="162"/>
    </row>
    <row r="938" spans="1:97">
      <c r="A938" s="15"/>
      <c r="B938" s="902"/>
      <c r="C938" s="865"/>
      <c r="D938" s="903"/>
      <c r="E938" s="800"/>
      <c r="F938" s="868"/>
      <c r="G938" s="869"/>
      <c r="H938" s="903"/>
      <c r="I938" s="868"/>
      <c r="J938" s="868"/>
      <c r="K938" s="868"/>
      <c r="L938" s="868"/>
      <c r="M938" s="868"/>
      <c r="N938" s="868"/>
      <c r="O938" s="235"/>
      <c r="P938" s="213"/>
      <c r="Q938" s="903"/>
      <c r="R938" s="213"/>
      <c r="S938" s="235"/>
      <c r="T938" s="904"/>
      <c r="U938" s="213"/>
      <c r="V938" s="213"/>
      <c r="W938" s="213"/>
      <c r="X938" s="905"/>
      <c r="Y938" s="874"/>
      <c r="Z938" s="906"/>
      <c r="AA938" s="876"/>
      <c r="AB938" s="877"/>
      <c r="AC938" s="877"/>
      <c r="AD938" s="907"/>
      <c r="AE938" s="907"/>
      <c r="AF938" s="908"/>
      <c r="AG938" s="908"/>
      <c r="AH938" s="221"/>
      <c r="AI938" s="213"/>
      <c r="AJ938" s="213"/>
      <c r="AK938" s="213"/>
      <c r="AL938" s="909"/>
      <c r="AM938" s="910"/>
      <c r="AN938" s="910"/>
      <c r="AO938" s="910"/>
      <c r="AP938" s="911"/>
      <c r="AQ938" s="903"/>
      <c r="AR938" s="912"/>
      <c r="AS938" s="913"/>
      <c r="AT938" s="914"/>
      <c r="AU938" s="910"/>
      <c r="AV938" s="915"/>
      <c r="AW938" s="911"/>
      <c r="AX938" s="911"/>
      <c r="AY938" s="916"/>
      <c r="AZ938" s="886"/>
      <c r="BA938" s="917"/>
      <c r="BB938" s="16"/>
      <c r="BC938" s="16"/>
      <c r="BD938" s="16"/>
      <c r="BE938" s="16"/>
      <c r="BF938" s="16"/>
      <c r="BG938" s="903"/>
      <c r="BH938" s="912"/>
      <c r="BI938" s="915"/>
      <c r="BJ938" s="16"/>
      <c r="BK938" s="16"/>
      <c r="BL938" s="16"/>
      <c r="BM938" s="16"/>
      <c r="BN938" s="915"/>
      <c r="BO938" s="16"/>
      <c r="BP938" s="918"/>
      <c r="BQ938" s="919"/>
      <c r="BR938" s="919"/>
      <c r="BS938" s="919"/>
      <c r="BT938" s="919"/>
      <c r="BU938" s="919"/>
      <c r="BV938" s="919"/>
      <c r="BW938" s="919"/>
      <c r="BX938" s="919"/>
      <c r="BY938" s="919"/>
      <c r="BZ938" s="919"/>
      <c r="CA938" s="919"/>
      <c r="CB938" s="919"/>
      <c r="CC938" s="919"/>
      <c r="CD938" s="919"/>
      <c r="CE938" s="920"/>
      <c r="CF938" s="921"/>
      <c r="CG938" s="922"/>
      <c r="CH938" s="923"/>
      <c r="CI938" s="924"/>
      <c r="CJ938" s="925"/>
      <c r="CK938" s="912"/>
      <c r="CL938" s="915"/>
      <c r="CM938" s="926"/>
      <c r="CN938" s="162"/>
      <c r="CO938" s="162"/>
      <c r="CP938" s="927"/>
      <c r="CQ938" s="928"/>
      <c r="CR938" s="162"/>
      <c r="CS938" s="162"/>
    </row>
    <row r="939" spans="1:97">
      <c r="A939" s="15"/>
      <c r="B939" s="902"/>
      <c r="C939" s="865"/>
      <c r="D939" s="903"/>
      <c r="E939" s="800"/>
      <c r="F939" s="868"/>
      <c r="G939" s="869"/>
      <c r="H939" s="903"/>
      <c r="I939" s="868"/>
      <c r="J939" s="868"/>
      <c r="K939" s="868"/>
      <c r="L939" s="868"/>
      <c r="M939" s="868"/>
      <c r="N939" s="868"/>
      <c r="O939" s="235"/>
      <c r="P939" s="213"/>
      <c r="Q939" s="903"/>
      <c r="R939" s="213"/>
      <c r="S939" s="235"/>
      <c r="T939" s="904"/>
      <c r="U939" s="213"/>
      <c r="V939" s="213"/>
      <c r="W939" s="213"/>
      <c r="X939" s="905"/>
      <c r="Y939" s="874"/>
      <c r="Z939" s="906"/>
      <c r="AA939" s="876"/>
      <c r="AB939" s="877"/>
      <c r="AC939" s="877"/>
      <c r="AD939" s="907"/>
      <c r="AE939" s="907"/>
      <c r="AF939" s="908"/>
      <c r="AG939" s="908"/>
      <c r="AH939" s="221"/>
      <c r="AI939" s="213"/>
      <c r="AJ939" s="213"/>
      <c r="AK939" s="213"/>
      <c r="AL939" s="909"/>
      <c r="AM939" s="910"/>
      <c r="AN939" s="910"/>
      <c r="AO939" s="910"/>
      <c r="AP939" s="911"/>
      <c r="AQ939" s="903"/>
      <c r="AR939" s="912"/>
      <c r="AS939" s="913"/>
      <c r="AT939" s="914"/>
      <c r="AU939" s="910"/>
      <c r="AV939" s="915"/>
      <c r="AW939" s="911"/>
      <c r="AX939" s="911"/>
      <c r="AY939" s="916"/>
      <c r="AZ939" s="886"/>
      <c r="BA939" s="917"/>
      <c r="BB939" s="16"/>
      <c r="BC939" s="16"/>
      <c r="BD939" s="16"/>
      <c r="BE939" s="16"/>
      <c r="BF939" s="16"/>
      <c r="BG939" s="903"/>
      <c r="BH939" s="912"/>
      <c r="BI939" s="915"/>
      <c r="BJ939" s="16"/>
      <c r="BK939" s="16"/>
      <c r="BL939" s="16"/>
      <c r="BM939" s="16"/>
      <c r="BN939" s="915"/>
      <c r="BO939" s="16"/>
      <c r="BP939" s="918"/>
      <c r="BQ939" s="919"/>
      <c r="BR939" s="919"/>
      <c r="BS939" s="919"/>
      <c r="BT939" s="919"/>
      <c r="BU939" s="919"/>
      <c r="BV939" s="919"/>
      <c r="BW939" s="919"/>
      <c r="BX939" s="919"/>
      <c r="BY939" s="919"/>
      <c r="BZ939" s="919"/>
      <c r="CA939" s="919"/>
      <c r="CB939" s="919"/>
      <c r="CC939" s="919"/>
      <c r="CD939" s="919"/>
      <c r="CE939" s="920"/>
      <c r="CF939" s="921"/>
      <c r="CG939" s="922"/>
      <c r="CH939" s="923"/>
      <c r="CI939" s="924"/>
      <c r="CJ939" s="925"/>
      <c r="CK939" s="912"/>
      <c r="CL939" s="915"/>
      <c r="CM939" s="926"/>
      <c r="CN939" s="162"/>
      <c r="CO939" s="162"/>
      <c r="CP939" s="927"/>
      <c r="CQ939" s="928"/>
      <c r="CR939" s="162"/>
      <c r="CS939" s="162"/>
    </row>
    <row r="940" spans="1:97">
      <c r="A940" s="15"/>
      <c r="B940" s="902"/>
      <c r="C940" s="865"/>
      <c r="D940" s="903"/>
      <c r="E940" s="800"/>
      <c r="F940" s="868"/>
      <c r="G940" s="869"/>
      <c r="H940" s="903"/>
      <c r="I940" s="868"/>
      <c r="J940" s="868"/>
      <c r="K940" s="868"/>
      <c r="L940" s="868"/>
      <c r="M940" s="868"/>
      <c r="N940" s="868"/>
      <c r="O940" s="235"/>
      <c r="P940" s="213"/>
      <c r="Q940" s="903"/>
      <c r="R940" s="213"/>
      <c r="S940" s="235"/>
      <c r="T940" s="904"/>
      <c r="U940" s="213"/>
      <c r="V940" s="213"/>
      <c r="W940" s="213"/>
      <c r="X940" s="905"/>
      <c r="Y940" s="874"/>
      <c r="Z940" s="906"/>
      <c r="AA940" s="876"/>
      <c r="AB940" s="877"/>
      <c r="AC940" s="877"/>
      <c r="AD940" s="907"/>
      <c r="AE940" s="907"/>
      <c r="AF940" s="908"/>
      <c r="AG940" s="908"/>
      <c r="AH940" s="221"/>
      <c r="AI940" s="213"/>
      <c r="AJ940" s="213"/>
      <c r="AK940" s="213"/>
      <c r="AL940" s="909"/>
      <c r="AM940" s="910"/>
      <c r="AN940" s="910"/>
      <c r="AO940" s="910"/>
      <c r="AP940" s="911"/>
      <c r="AQ940" s="903"/>
      <c r="AR940" s="912"/>
      <c r="AS940" s="913"/>
      <c r="AT940" s="914"/>
      <c r="AU940" s="910"/>
      <c r="AV940" s="915"/>
      <c r="AW940" s="911"/>
      <c r="AX940" s="911"/>
      <c r="AY940" s="916"/>
      <c r="AZ940" s="886"/>
      <c r="BA940" s="917"/>
      <c r="BB940" s="16"/>
      <c r="BC940" s="16"/>
      <c r="BD940" s="16"/>
      <c r="BE940" s="16"/>
      <c r="BF940" s="16"/>
      <c r="BG940" s="903"/>
      <c r="BH940" s="912"/>
      <c r="BI940" s="915"/>
      <c r="BJ940" s="16"/>
      <c r="BK940" s="16"/>
      <c r="BL940" s="16"/>
      <c r="BM940" s="16"/>
      <c r="BN940" s="915"/>
      <c r="BO940" s="16"/>
      <c r="BP940" s="918"/>
      <c r="BQ940" s="919"/>
      <c r="BR940" s="919"/>
      <c r="BS940" s="919"/>
      <c r="BT940" s="919"/>
      <c r="BU940" s="919"/>
      <c r="BV940" s="919"/>
      <c r="BW940" s="919"/>
      <c r="BX940" s="919"/>
      <c r="BY940" s="919"/>
      <c r="BZ940" s="919"/>
      <c r="CA940" s="919"/>
      <c r="CB940" s="919"/>
      <c r="CC940" s="919"/>
      <c r="CD940" s="919"/>
      <c r="CE940" s="920"/>
      <c r="CF940" s="921"/>
      <c r="CG940" s="922"/>
      <c r="CH940" s="923"/>
      <c r="CI940" s="924"/>
      <c r="CJ940" s="925"/>
      <c r="CK940" s="912"/>
      <c r="CL940" s="915"/>
      <c r="CM940" s="926"/>
      <c r="CN940" s="162"/>
      <c r="CO940" s="162"/>
      <c r="CP940" s="927"/>
      <c r="CQ940" s="928"/>
      <c r="CR940" s="162"/>
      <c r="CS940" s="162"/>
    </row>
    <row r="941" spans="1:97">
      <c r="A941" s="15"/>
      <c r="B941" s="902"/>
      <c r="C941" s="865"/>
      <c r="D941" s="903"/>
      <c r="E941" s="800"/>
      <c r="F941" s="868"/>
      <c r="G941" s="869"/>
      <c r="H941" s="903"/>
      <c r="I941" s="868"/>
      <c r="J941" s="868"/>
      <c r="K941" s="868"/>
      <c r="L941" s="868"/>
      <c r="M941" s="868"/>
      <c r="N941" s="868"/>
      <c r="O941" s="235"/>
      <c r="P941" s="213"/>
      <c r="Q941" s="903"/>
      <c r="R941" s="213"/>
      <c r="S941" s="235"/>
      <c r="T941" s="904"/>
      <c r="U941" s="213"/>
      <c r="V941" s="213"/>
      <c r="W941" s="213"/>
      <c r="X941" s="905"/>
      <c r="Y941" s="874"/>
      <c r="Z941" s="906"/>
      <c r="AA941" s="876"/>
      <c r="AB941" s="877"/>
      <c r="AC941" s="877"/>
      <c r="AD941" s="907"/>
      <c r="AE941" s="907"/>
      <c r="AF941" s="908"/>
      <c r="AG941" s="908"/>
      <c r="AH941" s="221"/>
      <c r="AI941" s="213"/>
      <c r="AJ941" s="213"/>
      <c r="AK941" s="213"/>
      <c r="AL941" s="909"/>
      <c r="AM941" s="910"/>
      <c r="AN941" s="910"/>
      <c r="AO941" s="910"/>
      <c r="AP941" s="911"/>
      <c r="AQ941" s="903"/>
      <c r="AR941" s="912"/>
      <c r="AS941" s="913"/>
      <c r="AT941" s="914"/>
      <c r="AU941" s="910"/>
      <c r="AV941" s="915"/>
      <c r="AW941" s="911"/>
      <c r="AX941" s="911"/>
      <c r="AY941" s="916"/>
      <c r="AZ941" s="886"/>
      <c r="BA941" s="917"/>
      <c r="BB941" s="16"/>
      <c r="BC941" s="16"/>
      <c r="BD941" s="16"/>
      <c r="BE941" s="16"/>
      <c r="BF941" s="16"/>
      <c r="BG941" s="903"/>
      <c r="BH941" s="912"/>
      <c r="BI941" s="915"/>
      <c r="BJ941" s="16"/>
      <c r="BK941" s="16"/>
      <c r="BL941" s="16"/>
      <c r="BM941" s="16"/>
      <c r="BN941" s="915"/>
      <c r="BO941" s="16"/>
      <c r="BP941" s="918"/>
      <c r="BQ941" s="919"/>
      <c r="BR941" s="919"/>
      <c r="BS941" s="919"/>
      <c r="BT941" s="919"/>
      <c r="BU941" s="919"/>
      <c r="BV941" s="919"/>
      <c r="BW941" s="919"/>
      <c r="BX941" s="919"/>
      <c r="BY941" s="919"/>
      <c r="BZ941" s="919"/>
      <c r="CA941" s="919"/>
      <c r="CB941" s="919"/>
      <c r="CC941" s="919"/>
      <c r="CD941" s="919"/>
      <c r="CE941" s="920"/>
      <c r="CF941" s="921"/>
      <c r="CG941" s="922"/>
      <c r="CH941" s="923"/>
      <c r="CI941" s="924"/>
      <c r="CJ941" s="925"/>
      <c r="CK941" s="912"/>
      <c r="CL941" s="915"/>
      <c r="CM941" s="926"/>
      <c r="CN941" s="162"/>
      <c r="CO941" s="162"/>
      <c r="CP941" s="927"/>
      <c r="CQ941" s="928"/>
      <c r="CR941" s="162"/>
      <c r="CS941" s="162"/>
    </row>
    <row r="942" spans="1:97">
      <c r="A942" s="15"/>
      <c r="B942" s="902"/>
      <c r="C942" s="865"/>
      <c r="D942" s="903"/>
      <c r="E942" s="800"/>
      <c r="F942" s="868"/>
      <c r="G942" s="869"/>
      <c r="H942" s="903"/>
      <c r="I942" s="868"/>
      <c r="J942" s="868"/>
      <c r="K942" s="868"/>
      <c r="L942" s="868"/>
      <c r="M942" s="868"/>
      <c r="N942" s="868"/>
      <c r="O942" s="235"/>
      <c r="P942" s="213"/>
      <c r="Q942" s="903"/>
      <c r="R942" s="213"/>
      <c r="S942" s="235"/>
      <c r="T942" s="904"/>
      <c r="U942" s="213"/>
      <c r="V942" s="213"/>
      <c r="W942" s="213"/>
      <c r="X942" s="905"/>
      <c r="Y942" s="874"/>
      <c r="Z942" s="906"/>
      <c r="AA942" s="876"/>
      <c r="AB942" s="877"/>
      <c r="AC942" s="877"/>
      <c r="AD942" s="907"/>
      <c r="AE942" s="907"/>
      <c r="AF942" s="908"/>
      <c r="AG942" s="908"/>
      <c r="AH942" s="221"/>
      <c r="AI942" s="213"/>
      <c r="AJ942" s="213"/>
      <c r="AK942" s="213"/>
      <c r="AL942" s="909"/>
      <c r="AM942" s="910"/>
      <c r="AN942" s="910"/>
      <c r="AO942" s="910"/>
      <c r="AP942" s="911"/>
      <c r="AQ942" s="903"/>
      <c r="AR942" s="912"/>
      <c r="AS942" s="913"/>
      <c r="AT942" s="914"/>
      <c r="AU942" s="910"/>
      <c r="AV942" s="915"/>
      <c r="AW942" s="911"/>
      <c r="AX942" s="911"/>
      <c r="AY942" s="916"/>
      <c r="AZ942" s="886"/>
      <c r="BA942" s="917"/>
      <c r="BB942" s="16"/>
      <c r="BC942" s="16"/>
      <c r="BD942" s="16"/>
      <c r="BE942" s="16"/>
      <c r="BF942" s="16"/>
      <c r="BG942" s="903"/>
      <c r="BH942" s="912"/>
      <c r="BI942" s="915"/>
      <c r="BJ942" s="16"/>
      <c r="BK942" s="16"/>
      <c r="BL942" s="16"/>
      <c r="BM942" s="16"/>
      <c r="BN942" s="915"/>
      <c r="BO942" s="16"/>
      <c r="BP942" s="918"/>
      <c r="BQ942" s="919"/>
      <c r="BR942" s="919"/>
      <c r="BS942" s="919"/>
      <c r="BT942" s="919"/>
      <c r="BU942" s="919"/>
      <c r="BV942" s="919"/>
      <c r="BW942" s="919"/>
      <c r="BX942" s="919"/>
      <c r="BY942" s="919"/>
      <c r="BZ942" s="919"/>
      <c r="CA942" s="919"/>
      <c r="CB942" s="919"/>
      <c r="CC942" s="919"/>
      <c r="CD942" s="919"/>
      <c r="CE942" s="920"/>
      <c r="CF942" s="921"/>
      <c r="CG942" s="922"/>
      <c r="CH942" s="923"/>
      <c r="CI942" s="924"/>
      <c r="CJ942" s="925"/>
      <c r="CK942" s="912"/>
      <c r="CL942" s="915"/>
      <c r="CM942" s="926"/>
      <c r="CN942" s="162"/>
      <c r="CO942" s="162"/>
      <c r="CP942" s="927"/>
      <c r="CQ942" s="928"/>
      <c r="CR942" s="162"/>
      <c r="CS942" s="162"/>
    </row>
    <row r="943" spans="1:97">
      <c r="A943" s="15"/>
      <c r="B943" s="902"/>
      <c r="C943" s="865"/>
      <c r="D943" s="903"/>
      <c r="E943" s="800"/>
      <c r="F943" s="868"/>
      <c r="G943" s="869"/>
      <c r="H943" s="903"/>
      <c r="I943" s="868"/>
      <c r="J943" s="868"/>
      <c r="K943" s="868"/>
      <c r="L943" s="868"/>
      <c r="M943" s="868"/>
      <c r="N943" s="868"/>
      <c r="O943" s="235"/>
      <c r="P943" s="213"/>
      <c r="Q943" s="903"/>
      <c r="R943" s="213"/>
      <c r="S943" s="235"/>
      <c r="T943" s="904"/>
      <c r="U943" s="213"/>
      <c r="V943" s="213"/>
      <c r="W943" s="213"/>
      <c r="X943" s="905"/>
      <c r="Y943" s="874"/>
      <c r="Z943" s="906"/>
      <c r="AA943" s="876"/>
      <c r="AB943" s="877"/>
      <c r="AC943" s="877"/>
      <c r="AD943" s="907"/>
      <c r="AE943" s="907"/>
      <c r="AF943" s="908"/>
      <c r="AG943" s="908"/>
      <c r="AH943" s="221"/>
      <c r="AI943" s="213"/>
      <c r="AJ943" s="213"/>
      <c r="AK943" s="213"/>
      <c r="AL943" s="909"/>
      <c r="AM943" s="910"/>
      <c r="AN943" s="910"/>
      <c r="AO943" s="910"/>
      <c r="AP943" s="911"/>
      <c r="AQ943" s="903"/>
      <c r="AR943" s="912"/>
      <c r="AS943" s="913"/>
      <c r="AT943" s="914"/>
      <c r="AU943" s="910"/>
      <c r="AV943" s="915"/>
      <c r="AW943" s="911"/>
      <c r="AX943" s="911"/>
      <c r="AY943" s="916"/>
      <c r="AZ943" s="886"/>
      <c r="BA943" s="917"/>
      <c r="BB943" s="16"/>
      <c r="BC943" s="16"/>
      <c r="BD943" s="16"/>
      <c r="BE943" s="16"/>
      <c r="BF943" s="16"/>
      <c r="BG943" s="903"/>
      <c r="BH943" s="912"/>
      <c r="BI943" s="915"/>
      <c r="BJ943" s="16"/>
      <c r="BK943" s="16"/>
      <c r="BL943" s="16"/>
      <c r="BM943" s="16"/>
      <c r="BN943" s="915"/>
      <c r="BO943" s="16"/>
      <c r="BP943" s="918"/>
      <c r="BQ943" s="919"/>
      <c r="BR943" s="919"/>
      <c r="BS943" s="919"/>
      <c r="BT943" s="919"/>
      <c r="BU943" s="919"/>
      <c r="BV943" s="919"/>
      <c r="BW943" s="919"/>
      <c r="BX943" s="919"/>
      <c r="BY943" s="919"/>
      <c r="BZ943" s="919"/>
      <c r="CA943" s="919"/>
      <c r="CB943" s="919"/>
      <c r="CC943" s="919"/>
      <c r="CD943" s="919"/>
      <c r="CE943" s="920"/>
      <c r="CF943" s="921"/>
      <c r="CG943" s="922"/>
      <c r="CH943" s="923"/>
      <c r="CI943" s="924"/>
      <c r="CJ943" s="925"/>
      <c r="CK943" s="912"/>
      <c r="CL943" s="915"/>
      <c r="CM943" s="926"/>
      <c r="CN943" s="162"/>
      <c r="CO943" s="162"/>
      <c r="CP943" s="927"/>
      <c r="CQ943" s="928"/>
      <c r="CR943" s="162"/>
      <c r="CS943" s="162"/>
    </row>
    <row r="944" spans="1:97">
      <c r="A944" s="15"/>
      <c r="B944" s="902"/>
      <c r="C944" s="865"/>
      <c r="D944" s="903"/>
      <c r="E944" s="800"/>
      <c r="F944" s="868"/>
      <c r="G944" s="869"/>
      <c r="H944" s="903"/>
      <c r="I944" s="868"/>
      <c r="J944" s="868"/>
      <c r="K944" s="868"/>
      <c r="L944" s="868"/>
      <c r="M944" s="868"/>
      <c r="N944" s="868"/>
      <c r="O944" s="235"/>
      <c r="P944" s="213"/>
      <c r="Q944" s="903"/>
      <c r="R944" s="213"/>
      <c r="S944" s="235"/>
      <c r="T944" s="904"/>
      <c r="U944" s="213"/>
      <c r="V944" s="213"/>
      <c r="W944" s="213"/>
      <c r="X944" s="905"/>
      <c r="Y944" s="874"/>
      <c r="Z944" s="906"/>
      <c r="AA944" s="876"/>
      <c r="AB944" s="877"/>
      <c r="AC944" s="877"/>
      <c r="AD944" s="907"/>
      <c r="AE944" s="907"/>
      <c r="AF944" s="908"/>
      <c r="AG944" s="908"/>
      <c r="AH944" s="221"/>
      <c r="AI944" s="213"/>
      <c r="AJ944" s="213"/>
      <c r="AK944" s="213"/>
      <c r="AL944" s="909"/>
      <c r="AM944" s="910"/>
      <c r="AN944" s="910"/>
      <c r="AO944" s="910"/>
      <c r="AP944" s="911"/>
      <c r="AQ944" s="903"/>
      <c r="AR944" s="912"/>
      <c r="AS944" s="913"/>
      <c r="AT944" s="914"/>
      <c r="AU944" s="910"/>
      <c r="AV944" s="915"/>
      <c r="AW944" s="911"/>
      <c r="AX944" s="911"/>
      <c r="AY944" s="916"/>
      <c r="AZ944" s="886"/>
      <c r="BA944" s="917"/>
      <c r="BB944" s="16"/>
      <c r="BC944" s="16"/>
      <c r="BD944" s="16"/>
      <c r="BE944" s="16"/>
      <c r="BF944" s="16"/>
      <c r="BG944" s="903"/>
      <c r="BH944" s="912"/>
      <c r="BI944" s="915"/>
      <c r="BJ944" s="16"/>
      <c r="BK944" s="16"/>
      <c r="BL944" s="16"/>
      <c r="BM944" s="16"/>
      <c r="BN944" s="915"/>
      <c r="BO944" s="16"/>
      <c r="BP944" s="918"/>
      <c r="BQ944" s="919"/>
      <c r="BR944" s="919"/>
      <c r="BS944" s="919"/>
      <c r="BT944" s="919"/>
      <c r="BU944" s="919"/>
      <c r="BV944" s="919"/>
      <c r="BW944" s="919"/>
      <c r="BX944" s="919"/>
      <c r="BY944" s="919"/>
      <c r="BZ944" s="919"/>
      <c r="CA944" s="919"/>
      <c r="CB944" s="919"/>
      <c r="CC944" s="919"/>
      <c r="CD944" s="919"/>
      <c r="CE944" s="920"/>
      <c r="CF944" s="921"/>
      <c r="CG944" s="922"/>
      <c r="CH944" s="923"/>
      <c r="CI944" s="924"/>
      <c r="CJ944" s="925"/>
      <c r="CK944" s="912"/>
      <c r="CL944" s="915"/>
      <c r="CM944" s="926"/>
      <c r="CN944" s="162"/>
      <c r="CO944" s="162"/>
      <c r="CP944" s="927"/>
      <c r="CQ944" s="928"/>
      <c r="CR944" s="162"/>
      <c r="CS944" s="162"/>
    </row>
    <row r="945" spans="1:97">
      <c r="A945" s="15"/>
      <c r="B945" s="902"/>
      <c r="C945" s="865"/>
      <c r="D945" s="903"/>
      <c r="E945" s="800"/>
      <c r="F945" s="868"/>
      <c r="G945" s="869"/>
      <c r="H945" s="903"/>
      <c r="I945" s="868"/>
      <c r="J945" s="868"/>
      <c r="K945" s="868"/>
      <c r="L945" s="868"/>
      <c r="M945" s="868"/>
      <c r="N945" s="868"/>
      <c r="O945" s="235"/>
      <c r="P945" s="213"/>
      <c r="Q945" s="903"/>
      <c r="R945" s="213"/>
      <c r="S945" s="235"/>
      <c r="T945" s="904"/>
      <c r="U945" s="213"/>
      <c r="V945" s="213"/>
      <c r="W945" s="213"/>
      <c r="X945" s="905"/>
      <c r="Y945" s="874"/>
      <c r="Z945" s="906"/>
      <c r="AA945" s="876"/>
      <c r="AB945" s="877"/>
      <c r="AC945" s="877"/>
      <c r="AD945" s="907"/>
      <c r="AE945" s="907"/>
      <c r="AF945" s="908"/>
      <c r="AG945" s="908"/>
      <c r="AH945" s="221"/>
      <c r="AI945" s="213"/>
      <c r="AJ945" s="213"/>
      <c r="AK945" s="213"/>
      <c r="AL945" s="909"/>
      <c r="AM945" s="910"/>
      <c r="AN945" s="910"/>
      <c r="AO945" s="910"/>
      <c r="AP945" s="911"/>
      <c r="AQ945" s="903"/>
      <c r="AR945" s="912"/>
      <c r="AS945" s="913"/>
      <c r="AT945" s="914"/>
      <c r="AU945" s="910"/>
      <c r="AV945" s="915"/>
      <c r="AW945" s="911"/>
      <c r="AX945" s="911"/>
      <c r="AY945" s="916"/>
      <c r="AZ945" s="886"/>
      <c r="BA945" s="917"/>
      <c r="BB945" s="16"/>
      <c r="BC945" s="16"/>
      <c r="BD945" s="16"/>
      <c r="BE945" s="16"/>
      <c r="BF945" s="16"/>
      <c r="BG945" s="903"/>
      <c r="BH945" s="912"/>
      <c r="BI945" s="915"/>
      <c r="BJ945" s="16"/>
      <c r="BK945" s="16"/>
      <c r="BL945" s="16"/>
      <c r="BM945" s="16"/>
      <c r="BN945" s="915"/>
      <c r="BO945" s="16"/>
      <c r="BP945" s="918"/>
      <c r="BQ945" s="919"/>
      <c r="BR945" s="919"/>
      <c r="BS945" s="919"/>
      <c r="BT945" s="919"/>
      <c r="BU945" s="919"/>
      <c r="BV945" s="919"/>
      <c r="BW945" s="919"/>
      <c r="BX945" s="919"/>
      <c r="BY945" s="919"/>
      <c r="BZ945" s="919"/>
      <c r="CA945" s="919"/>
      <c r="CB945" s="919"/>
      <c r="CC945" s="919"/>
      <c r="CD945" s="919"/>
      <c r="CE945" s="920"/>
      <c r="CF945" s="921"/>
      <c r="CG945" s="922"/>
      <c r="CH945" s="923"/>
      <c r="CI945" s="924"/>
      <c r="CJ945" s="925"/>
      <c r="CK945" s="912"/>
      <c r="CL945" s="915"/>
      <c r="CM945" s="926"/>
      <c r="CN945" s="162"/>
      <c r="CO945" s="162"/>
      <c r="CP945" s="927"/>
      <c r="CQ945" s="928"/>
      <c r="CR945" s="162"/>
      <c r="CS945" s="162"/>
    </row>
    <row r="946" spans="1:97">
      <c r="A946" s="15"/>
      <c r="B946" s="902"/>
      <c r="C946" s="865"/>
      <c r="D946" s="903"/>
      <c r="E946" s="800"/>
      <c r="F946" s="868"/>
      <c r="G946" s="869"/>
      <c r="H946" s="903"/>
      <c r="I946" s="868"/>
      <c r="J946" s="868"/>
      <c r="K946" s="868"/>
      <c r="L946" s="868"/>
      <c r="M946" s="868"/>
      <c r="N946" s="868"/>
      <c r="O946" s="235"/>
      <c r="P946" s="213"/>
      <c r="Q946" s="903"/>
      <c r="R946" s="213"/>
      <c r="S946" s="235"/>
      <c r="T946" s="904"/>
      <c r="U946" s="213"/>
      <c r="V946" s="213"/>
      <c r="W946" s="213"/>
      <c r="X946" s="905"/>
      <c r="Y946" s="874"/>
      <c r="Z946" s="906"/>
      <c r="AA946" s="876"/>
      <c r="AB946" s="877"/>
      <c r="AC946" s="877"/>
      <c r="AD946" s="907"/>
      <c r="AE946" s="907"/>
      <c r="AF946" s="908"/>
      <c r="AG946" s="908"/>
      <c r="AH946" s="221"/>
      <c r="AI946" s="213"/>
      <c r="AJ946" s="213"/>
      <c r="AK946" s="213"/>
      <c r="AL946" s="909"/>
      <c r="AM946" s="910"/>
      <c r="AN946" s="910"/>
      <c r="AO946" s="910"/>
      <c r="AP946" s="911"/>
      <c r="AQ946" s="903"/>
      <c r="AR946" s="912"/>
      <c r="AS946" s="913"/>
      <c r="AT946" s="914"/>
      <c r="AU946" s="910"/>
      <c r="AV946" s="915"/>
      <c r="AW946" s="911"/>
      <c r="AX946" s="911"/>
      <c r="AY946" s="916"/>
      <c r="AZ946" s="886"/>
      <c r="BA946" s="917"/>
      <c r="BB946" s="16"/>
      <c r="BC946" s="16"/>
      <c r="BD946" s="16"/>
      <c r="BE946" s="16"/>
      <c r="BF946" s="16"/>
      <c r="BG946" s="903"/>
      <c r="BH946" s="912"/>
      <c r="BI946" s="915"/>
      <c r="BJ946" s="16"/>
      <c r="BK946" s="16"/>
      <c r="BL946" s="16"/>
      <c r="BM946" s="16"/>
      <c r="BN946" s="915"/>
      <c r="BO946" s="16"/>
      <c r="BP946" s="918"/>
      <c r="BQ946" s="919"/>
      <c r="BR946" s="919"/>
      <c r="BS946" s="919"/>
      <c r="BT946" s="919"/>
      <c r="BU946" s="919"/>
      <c r="BV946" s="919"/>
      <c r="BW946" s="919"/>
      <c r="BX946" s="919"/>
      <c r="BY946" s="919"/>
      <c r="BZ946" s="919"/>
      <c r="CA946" s="919"/>
      <c r="CB946" s="919"/>
      <c r="CC946" s="919"/>
      <c r="CD946" s="919"/>
      <c r="CE946" s="920"/>
      <c r="CF946" s="921"/>
      <c r="CG946" s="922"/>
      <c r="CH946" s="923"/>
      <c r="CI946" s="924"/>
      <c r="CJ946" s="925"/>
      <c r="CK946" s="912"/>
      <c r="CL946" s="915"/>
      <c r="CM946" s="926"/>
      <c r="CN946" s="162"/>
      <c r="CO946" s="162"/>
      <c r="CP946" s="927"/>
      <c r="CQ946" s="928"/>
      <c r="CR946" s="162"/>
      <c r="CS946" s="162"/>
    </row>
    <row r="947" spans="1:97">
      <c r="A947" s="15"/>
      <c r="B947" s="902"/>
      <c r="C947" s="865"/>
      <c r="D947" s="903"/>
      <c r="E947" s="800"/>
      <c r="F947" s="868"/>
      <c r="G947" s="869"/>
      <c r="H947" s="903"/>
      <c r="I947" s="868"/>
      <c r="J947" s="868"/>
      <c r="K947" s="868"/>
      <c r="L947" s="868"/>
      <c r="M947" s="868"/>
      <c r="N947" s="868"/>
      <c r="O947" s="235"/>
      <c r="P947" s="213"/>
      <c r="Q947" s="903"/>
      <c r="R947" s="213"/>
      <c r="S947" s="235"/>
      <c r="T947" s="904"/>
      <c r="U947" s="213"/>
      <c r="V947" s="213"/>
      <c r="W947" s="213"/>
      <c r="X947" s="905"/>
      <c r="Y947" s="874"/>
      <c r="Z947" s="906"/>
      <c r="AA947" s="876"/>
      <c r="AB947" s="877"/>
      <c r="AC947" s="877"/>
      <c r="AD947" s="907"/>
      <c r="AE947" s="907"/>
      <c r="AF947" s="908"/>
      <c r="AG947" s="908"/>
      <c r="AH947" s="221"/>
      <c r="AI947" s="213"/>
      <c r="AJ947" s="213"/>
      <c r="AK947" s="213"/>
      <c r="AL947" s="909"/>
      <c r="AM947" s="910"/>
      <c r="AN947" s="910"/>
      <c r="AO947" s="910"/>
      <c r="AP947" s="911"/>
      <c r="AQ947" s="903"/>
      <c r="AR947" s="912"/>
      <c r="AS947" s="913"/>
      <c r="AT947" s="914"/>
      <c r="AU947" s="910"/>
      <c r="AV947" s="915"/>
      <c r="AW947" s="911"/>
      <c r="AX947" s="911"/>
      <c r="AY947" s="916"/>
      <c r="AZ947" s="886"/>
      <c r="BA947" s="917"/>
      <c r="BB947" s="16"/>
      <c r="BC947" s="16"/>
      <c r="BD947" s="16"/>
      <c r="BE947" s="16"/>
      <c r="BF947" s="16"/>
      <c r="BG947" s="903"/>
      <c r="BH947" s="912"/>
      <c r="BI947" s="915"/>
      <c r="BJ947" s="16"/>
      <c r="BK947" s="16"/>
      <c r="BL947" s="16"/>
      <c r="BM947" s="16"/>
      <c r="BN947" s="915"/>
      <c r="BO947" s="16"/>
      <c r="BP947" s="918"/>
      <c r="BQ947" s="919"/>
      <c r="BR947" s="919"/>
      <c r="BS947" s="919"/>
      <c r="BT947" s="919"/>
      <c r="BU947" s="919"/>
      <c r="BV947" s="919"/>
      <c r="BW947" s="919"/>
      <c r="BX947" s="919"/>
      <c r="BY947" s="919"/>
      <c r="BZ947" s="919"/>
      <c r="CA947" s="919"/>
      <c r="CB947" s="919"/>
      <c r="CC947" s="919"/>
      <c r="CD947" s="919"/>
      <c r="CE947" s="920"/>
      <c r="CF947" s="921"/>
      <c r="CG947" s="922"/>
      <c r="CH947" s="923"/>
      <c r="CI947" s="924"/>
      <c r="CJ947" s="925"/>
      <c r="CK947" s="912"/>
      <c r="CL947" s="915"/>
      <c r="CM947" s="926"/>
      <c r="CN947" s="162"/>
      <c r="CO947" s="162"/>
      <c r="CP947" s="927"/>
      <c r="CQ947" s="928"/>
      <c r="CR947" s="162"/>
      <c r="CS947" s="162"/>
    </row>
    <row r="948" spans="1:97">
      <c r="A948" s="15"/>
      <c r="B948" s="902"/>
      <c r="C948" s="865"/>
      <c r="D948" s="903"/>
      <c r="E948" s="800"/>
      <c r="F948" s="868"/>
      <c r="G948" s="869"/>
      <c r="H948" s="903"/>
      <c r="I948" s="868"/>
      <c r="J948" s="868"/>
      <c r="K948" s="868"/>
      <c r="L948" s="868"/>
      <c r="M948" s="868"/>
      <c r="N948" s="868"/>
      <c r="O948" s="235"/>
      <c r="P948" s="213"/>
      <c r="Q948" s="903"/>
      <c r="R948" s="213"/>
      <c r="S948" s="235"/>
      <c r="T948" s="904"/>
      <c r="U948" s="213"/>
      <c r="V948" s="213"/>
      <c r="W948" s="213"/>
      <c r="X948" s="905"/>
      <c r="Y948" s="874"/>
      <c r="Z948" s="906"/>
      <c r="AA948" s="876"/>
      <c r="AB948" s="877"/>
      <c r="AC948" s="877"/>
      <c r="AD948" s="907"/>
      <c r="AE948" s="907"/>
      <c r="AF948" s="908"/>
      <c r="AG948" s="908"/>
      <c r="AH948" s="221"/>
      <c r="AI948" s="213"/>
      <c r="AJ948" s="213"/>
      <c r="AK948" s="213"/>
      <c r="AL948" s="909"/>
      <c r="AM948" s="910"/>
      <c r="AN948" s="910"/>
      <c r="AO948" s="910"/>
      <c r="AP948" s="911"/>
      <c r="AQ948" s="903"/>
      <c r="AR948" s="912"/>
      <c r="AS948" s="913"/>
      <c r="AT948" s="914"/>
      <c r="AU948" s="910"/>
      <c r="AV948" s="915"/>
      <c r="AW948" s="911"/>
      <c r="AX948" s="911"/>
      <c r="AY948" s="916"/>
      <c r="AZ948" s="886"/>
      <c r="BA948" s="917"/>
      <c r="BB948" s="16"/>
      <c r="BC948" s="16"/>
      <c r="BD948" s="16"/>
      <c r="BE948" s="16"/>
      <c r="BF948" s="16"/>
      <c r="BG948" s="903"/>
      <c r="BH948" s="912"/>
      <c r="BI948" s="915"/>
      <c r="BJ948" s="16"/>
      <c r="BK948" s="16"/>
      <c r="BL948" s="16"/>
      <c r="BM948" s="16"/>
      <c r="BN948" s="915"/>
      <c r="BO948" s="16"/>
      <c r="BP948" s="918"/>
      <c r="BQ948" s="919"/>
      <c r="BR948" s="919"/>
      <c r="BS948" s="919"/>
      <c r="BT948" s="919"/>
      <c r="BU948" s="919"/>
      <c r="BV948" s="919"/>
      <c r="BW948" s="919"/>
      <c r="BX948" s="919"/>
      <c r="BY948" s="919"/>
      <c r="BZ948" s="919"/>
      <c r="CA948" s="919"/>
      <c r="CB948" s="919"/>
      <c r="CC948" s="919"/>
      <c r="CD948" s="919"/>
      <c r="CE948" s="920"/>
      <c r="CF948" s="921"/>
      <c r="CG948" s="922"/>
      <c r="CH948" s="923"/>
      <c r="CI948" s="924"/>
      <c r="CJ948" s="925"/>
      <c r="CK948" s="912"/>
      <c r="CL948" s="915"/>
      <c r="CM948" s="926"/>
      <c r="CN948" s="162"/>
      <c r="CO948" s="162"/>
      <c r="CP948" s="927"/>
      <c r="CQ948" s="928"/>
      <c r="CR948" s="162"/>
      <c r="CS948" s="162"/>
    </row>
    <row r="949" spans="1:97">
      <c r="A949" s="15"/>
      <c r="B949" s="902"/>
      <c r="C949" s="865"/>
      <c r="D949" s="903"/>
      <c r="E949" s="800"/>
      <c r="F949" s="868"/>
      <c r="G949" s="869"/>
      <c r="H949" s="903"/>
      <c r="I949" s="868"/>
      <c r="J949" s="868"/>
      <c r="K949" s="868"/>
      <c r="L949" s="868"/>
      <c r="M949" s="868"/>
      <c r="N949" s="868"/>
      <c r="O949" s="235"/>
      <c r="P949" s="213"/>
      <c r="Q949" s="903"/>
      <c r="R949" s="213"/>
      <c r="S949" s="235"/>
      <c r="T949" s="904"/>
      <c r="U949" s="213"/>
      <c r="V949" s="213"/>
      <c r="W949" s="213"/>
      <c r="X949" s="905"/>
      <c r="Y949" s="874"/>
      <c r="Z949" s="906"/>
      <c r="AA949" s="876"/>
      <c r="AB949" s="877"/>
      <c r="AC949" s="877"/>
      <c r="AD949" s="907"/>
      <c r="AE949" s="907"/>
      <c r="AF949" s="908"/>
      <c r="AG949" s="908"/>
      <c r="AH949" s="221"/>
      <c r="AI949" s="213"/>
      <c r="AJ949" s="213"/>
      <c r="AK949" s="213"/>
      <c r="AL949" s="909"/>
      <c r="AM949" s="910"/>
      <c r="AN949" s="910"/>
      <c r="AO949" s="910"/>
      <c r="AP949" s="911"/>
      <c r="AQ949" s="903"/>
      <c r="AR949" s="912"/>
      <c r="AS949" s="913"/>
      <c r="AT949" s="914"/>
      <c r="AU949" s="910"/>
      <c r="AV949" s="915"/>
      <c r="AW949" s="911"/>
      <c r="AX949" s="911"/>
      <c r="AY949" s="916"/>
      <c r="AZ949" s="886"/>
      <c r="BA949" s="917"/>
      <c r="BB949" s="16"/>
      <c r="BC949" s="16"/>
      <c r="BD949" s="16"/>
      <c r="BE949" s="16"/>
      <c r="BF949" s="16"/>
      <c r="BG949" s="903"/>
      <c r="BH949" s="912"/>
      <c r="BI949" s="915"/>
      <c r="BJ949" s="16"/>
      <c r="BK949" s="16"/>
      <c r="BL949" s="16"/>
      <c r="BM949" s="16"/>
      <c r="BN949" s="915"/>
      <c r="BO949" s="16"/>
      <c r="BP949" s="918"/>
      <c r="BQ949" s="919"/>
      <c r="BR949" s="919"/>
      <c r="BS949" s="919"/>
      <c r="BT949" s="919"/>
      <c r="BU949" s="919"/>
      <c r="BV949" s="919"/>
      <c r="BW949" s="919"/>
      <c r="BX949" s="919"/>
      <c r="BY949" s="919"/>
      <c r="BZ949" s="919"/>
      <c r="CA949" s="919"/>
      <c r="CB949" s="919"/>
      <c r="CC949" s="919"/>
      <c r="CD949" s="919"/>
      <c r="CE949" s="920"/>
      <c r="CF949" s="921"/>
      <c r="CG949" s="922"/>
      <c r="CH949" s="923"/>
      <c r="CI949" s="924"/>
      <c r="CJ949" s="925"/>
      <c r="CK949" s="912"/>
      <c r="CL949" s="915"/>
      <c r="CM949" s="926"/>
      <c r="CN949" s="162"/>
      <c r="CO949" s="162"/>
      <c r="CP949" s="927"/>
      <c r="CQ949" s="928"/>
      <c r="CR949" s="162"/>
      <c r="CS949" s="162"/>
    </row>
    <row r="950" spans="1:97">
      <c r="A950" s="15"/>
      <c r="B950" s="902"/>
      <c r="C950" s="865"/>
      <c r="D950" s="903"/>
      <c r="E950" s="800"/>
      <c r="F950" s="868"/>
      <c r="G950" s="869"/>
      <c r="H950" s="903"/>
      <c r="I950" s="868"/>
      <c r="J950" s="868"/>
      <c r="K950" s="868"/>
      <c r="L950" s="868"/>
      <c r="M950" s="868"/>
      <c r="N950" s="868"/>
      <c r="O950" s="235"/>
      <c r="P950" s="213"/>
      <c r="Q950" s="903"/>
      <c r="R950" s="213"/>
      <c r="S950" s="235"/>
      <c r="T950" s="904"/>
      <c r="U950" s="213"/>
      <c r="V950" s="213"/>
      <c r="W950" s="213"/>
      <c r="X950" s="905"/>
      <c r="Y950" s="874"/>
      <c r="Z950" s="906"/>
      <c r="AA950" s="876"/>
      <c r="AB950" s="877"/>
      <c r="AC950" s="877"/>
      <c r="AD950" s="907"/>
      <c r="AE950" s="907"/>
      <c r="AF950" s="908"/>
      <c r="AG950" s="908"/>
      <c r="AH950" s="221"/>
      <c r="AI950" s="213"/>
      <c r="AJ950" s="213"/>
      <c r="AK950" s="213"/>
      <c r="AL950" s="909"/>
      <c r="AM950" s="910"/>
      <c r="AN950" s="910"/>
      <c r="AO950" s="910"/>
      <c r="AP950" s="911"/>
      <c r="AQ950" s="903"/>
      <c r="AR950" s="912"/>
      <c r="AS950" s="913"/>
      <c r="AT950" s="914"/>
      <c r="AU950" s="910"/>
      <c r="AV950" s="915"/>
      <c r="AW950" s="911"/>
      <c r="AX950" s="911"/>
      <c r="AY950" s="916"/>
      <c r="AZ950" s="886"/>
      <c r="BA950" s="917"/>
      <c r="BB950" s="16"/>
      <c r="BC950" s="16"/>
      <c r="BD950" s="16"/>
      <c r="BE950" s="16"/>
      <c r="BF950" s="16"/>
      <c r="BG950" s="903"/>
      <c r="BH950" s="912"/>
      <c r="BI950" s="915"/>
      <c r="BJ950" s="16"/>
      <c r="BK950" s="16"/>
      <c r="BL950" s="16"/>
      <c r="BM950" s="16"/>
      <c r="BN950" s="915"/>
      <c r="BO950" s="16"/>
      <c r="BP950" s="918"/>
      <c r="BQ950" s="919"/>
      <c r="BR950" s="919"/>
      <c r="BS950" s="919"/>
      <c r="BT950" s="919"/>
      <c r="BU950" s="919"/>
      <c r="BV950" s="919"/>
      <c r="BW950" s="919"/>
      <c r="BX950" s="919"/>
      <c r="BY950" s="919"/>
      <c r="BZ950" s="919"/>
      <c r="CA950" s="919"/>
      <c r="CB950" s="919"/>
      <c r="CC950" s="919"/>
      <c r="CD950" s="919"/>
      <c r="CE950" s="920"/>
      <c r="CF950" s="921"/>
      <c r="CG950" s="922"/>
      <c r="CH950" s="923"/>
      <c r="CI950" s="924"/>
      <c r="CJ950" s="925"/>
      <c r="CK950" s="912"/>
      <c r="CL950" s="915"/>
      <c r="CM950" s="926"/>
      <c r="CN950" s="162"/>
      <c r="CO950" s="162"/>
      <c r="CP950" s="927"/>
      <c r="CQ950" s="928"/>
      <c r="CR950" s="162"/>
      <c r="CS950" s="162"/>
    </row>
    <row r="951" spans="1:97">
      <c r="A951" s="15"/>
      <c r="B951" s="902"/>
      <c r="C951" s="865"/>
      <c r="D951" s="903"/>
      <c r="E951" s="800"/>
      <c r="F951" s="868"/>
      <c r="G951" s="869"/>
      <c r="H951" s="903"/>
      <c r="I951" s="868"/>
      <c r="J951" s="868"/>
      <c r="K951" s="868"/>
      <c r="L951" s="868"/>
      <c r="M951" s="868"/>
      <c r="N951" s="868"/>
      <c r="O951" s="235"/>
      <c r="P951" s="213"/>
      <c r="Q951" s="903"/>
      <c r="R951" s="213"/>
      <c r="S951" s="235"/>
      <c r="T951" s="904"/>
      <c r="U951" s="213"/>
      <c r="V951" s="213"/>
      <c r="W951" s="213"/>
      <c r="X951" s="905"/>
      <c r="Y951" s="874"/>
      <c r="Z951" s="906"/>
      <c r="AA951" s="876"/>
      <c r="AB951" s="877"/>
      <c r="AC951" s="877"/>
      <c r="AD951" s="907"/>
      <c r="AE951" s="907"/>
      <c r="AF951" s="908"/>
      <c r="AG951" s="908"/>
      <c r="AH951" s="221"/>
      <c r="AI951" s="213"/>
      <c r="AJ951" s="213"/>
      <c r="AK951" s="213"/>
      <c r="AL951" s="909"/>
      <c r="AM951" s="910"/>
      <c r="AN951" s="910"/>
      <c r="AO951" s="910"/>
      <c r="AP951" s="911"/>
      <c r="AQ951" s="903"/>
      <c r="AR951" s="912"/>
      <c r="AS951" s="913"/>
      <c r="AT951" s="914"/>
      <c r="AU951" s="910"/>
      <c r="AV951" s="915"/>
      <c r="AW951" s="911"/>
      <c r="AX951" s="911"/>
      <c r="AY951" s="916"/>
      <c r="AZ951" s="886"/>
      <c r="BA951" s="917"/>
      <c r="BB951" s="16"/>
      <c r="BC951" s="16"/>
      <c r="BD951" s="16"/>
      <c r="BE951" s="16"/>
      <c r="BF951" s="16"/>
      <c r="BG951" s="903"/>
      <c r="BH951" s="912"/>
      <c r="BI951" s="915"/>
      <c r="BJ951" s="16"/>
      <c r="BK951" s="16"/>
      <c r="BL951" s="16"/>
      <c r="BM951" s="16"/>
      <c r="BN951" s="915"/>
      <c r="BO951" s="16"/>
      <c r="BP951" s="918"/>
      <c r="BQ951" s="919"/>
      <c r="BR951" s="919"/>
      <c r="BS951" s="919"/>
      <c r="BT951" s="919"/>
      <c r="BU951" s="919"/>
      <c r="BV951" s="919"/>
      <c r="BW951" s="919"/>
      <c r="BX951" s="919"/>
      <c r="BY951" s="919"/>
      <c r="BZ951" s="919"/>
      <c r="CA951" s="919"/>
      <c r="CB951" s="919"/>
      <c r="CC951" s="919"/>
      <c r="CD951" s="919"/>
      <c r="CE951" s="920"/>
      <c r="CF951" s="921"/>
      <c r="CG951" s="922"/>
      <c r="CH951" s="923"/>
      <c r="CI951" s="924"/>
      <c r="CJ951" s="925"/>
      <c r="CK951" s="912"/>
      <c r="CL951" s="915"/>
      <c r="CM951" s="926"/>
      <c r="CN951" s="162"/>
      <c r="CO951" s="162"/>
      <c r="CP951" s="927"/>
      <c r="CQ951" s="928"/>
      <c r="CR951" s="162"/>
      <c r="CS951" s="162"/>
    </row>
    <row r="952" spans="1:97">
      <c r="A952" s="15"/>
      <c r="B952" s="902"/>
      <c r="C952" s="865"/>
      <c r="D952" s="903"/>
      <c r="E952" s="800"/>
      <c r="F952" s="868"/>
      <c r="G952" s="869"/>
      <c r="H952" s="903"/>
      <c r="I952" s="868"/>
      <c r="J952" s="868"/>
      <c r="K952" s="868"/>
      <c r="L952" s="868"/>
      <c r="M952" s="868"/>
      <c r="N952" s="868"/>
      <c r="O952" s="235"/>
      <c r="P952" s="213"/>
      <c r="Q952" s="903"/>
      <c r="R952" s="213"/>
      <c r="S952" s="235"/>
      <c r="T952" s="904"/>
      <c r="U952" s="213"/>
      <c r="V952" s="213"/>
      <c r="W952" s="213"/>
      <c r="X952" s="905"/>
      <c r="Y952" s="874"/>
      <c r="Z952" s="906"/>
      <c r="AA952" s="876"/>
      <c r="AB952" s="877"/>
      <c r="AC952" s="877"/>
      <c r="AD952" s="907"/>
      <c r="AE952" s="907"/>
      <c r="AF952" s="908"/>
      <c r="AG952" s="908"/>
      <c r="AH952" s="221"/>
      <c r="AI952" s="213"/>
      <c r="AJ952" s="213"/>
      <c r="AK952" s="213"/>
      <c r="AL952" s="909"/>
      <c r="AM952" s="910"/>
      <c r="AN952" s="910"/>
      <c r="AO952" s="910"/>
      <c r="AP952" s="911"/>
      <c r="AQ952" s="903"/>
      <c r="AR952" s="912"/>
      <c r="AS952" s="913"/>
      <c r="AT952" s="914"/>
      <c r="AU952" s="910"/>
      <c r="AV952" s="915"/>
      <c r="AW952" s="911"/>
      <c r="AX952" s="911"/>
      <c r="AY952" s="916"/>
      <c r="AZ952" s="886"/>
      <c r="BA952" s="917"/>
      <c r="BB952" s="16"/>
      <c r="BC952" s="16"/>
      <c r="BD952" s="16"/>
      <c r="BE952" s="16"/>
      <c r="BF952" s="16"/>
      <c r="BG952" s="903"/>
      <c r="BH952" s="912"/>
      <c r="BI952" s="915"/>
      <c r="BJ952" s="16"/>
      <c r="BK952" s="16"/>
      <c r="BL952" s="16"/>
      <c r="BM952" s="16"/>
      <c r="BN952" s="915"/>
      <c r="BO952" s="16"/>
      <c r="BP952" s="918"/>
      <c r="BQ952" s="919"/>
      <c r="BR952" s="919"/>
      <c r="BS952" s="919"/>
      <c r="BT952" s="919"/>
      <c r="BU952" s="919"/>
      <c r="BV952" s="919"/>
      <c r="BW952" s="919"/>
      <c r="BX952" s="919"/>
      <c r="BY952" s="919"/>
      <c r="BZ952" s="919"/>
      <c r="CA952" s="919"/>
      <c r="CB952" s="919"/>
      <c r="CC952" s="919"/>
      <c r="CD952" s="919"/>
      <c r="CE952" s="920"/>
      <c r="CF952" s="921"/>
      <c r="CG952" s="922"/>
      <c r="CH952" s="923"/>
      <c r="CI952" s="924"/>
      <c r="CJ952" s="925"/>
      <c r="CK952" s="912"/>
      <c r="CL952" s="915"/>
      <c r="CM952" s="926"/>
      <c r="CN952" s="162"/>
      <c r="CO952" s="162"/>
      <c r="CP952" s="927"/>
      <c r="CQ952" s="928"/>
      <c r="CR952" s="162"/>
      <c r="CS952" s="162"/>
    </row>
    <row r="953" spans="1:97">
      <c r="A953" s="15"/>
      <c r="B953" s="902"/>
      <c r="C953" s="865"/>
      <c r="D953" s="903"/>
      <c r="E953" s="800"/>
      <c r="F953" s="868"/>
      <c r="G953" s="869"/>
      <c r="H953" s="903"/>
      <c r="I953" s="868"/>
      <c r="J953" s="868"/>
      <c r="K953" s="868"/>
      <c r="L953" s="868"/>
      <c r="M953" s="868"/>
      <c r="N953" s="868"/>
      <c r="O953" s="235"/>
      <c r="P953" s="213"/>
      <c r="Q953" s="903"/>
      <c r="R953" s="213"/>
      <c r="S953" s="235"/>
      <c r="T953" s="904"/>
      <c r="U953" s="213"/>
      <c r="V953" s="213"/>
      <c r="W953" s="213"/>
      <c r="X953" s="905"/>
      <c r="Y953" s="874"/>
      <c r="Z953" s="906"/>
      <c r="AA953" s="876"/>
      <c r="AB953" s="877"/>
      <c r="AC953" s="877"/>
      <c r="AD953" s="907"/>
      <c r="AE953" s="907"/>
      <c r="AF953" s="908"/>
      <c r="AG953" s="908"/>
      <c r="AH953" s="221"/>
      <c r="AI953" s="213"/>
      <c r="AJ953" s="213"/>
      <c r="AK953" s="213"/>
      <c r="AL953" s="909"/>
      <c r="AM953" s="910"/>
      <c r="AN953" s="910"/>
      <c r="AO953" s="910"/>
      <c r="AP953" s="911"/>
      <c r="AQ953" s="903"/>
      <c r="AR953" s="912"/>
      <c r="AS953" s="913"/>
      <c r="AT953" s="914"/>
      <c r="AU953" s="910"/>
      <c r="AV953" s="915"/>
      <c r="AW953" s="911"/>
      <c r="AX953" s="911"/>
      <c r="AY953" s="916"/>
      <c r="AZ953" s="886"/>
      <c r="BA953" s="917"/>
      <c r="BB953" s="16"/>
      <c r="BC953" s="16"/>
      <c r="BD953" s="16"/>
      <c r="BE953" s="16"/>
      <c r="BF953" s="16"/>
      <c r="BG953" s="903"/>
      <c r="BH953" s="912"/>
      <c r="BI953" s="915"/>
      <c r="BJ953" s="16"/>
      <c r="BK953" s="16"/>
      <c r="BL953" s="16"/>
      <c r="BM953" s="16"/>
      <c r="BN953" s="915"/>
      <c r="BO953" s="16"/>
      <c r="BP953" s="918"/>
      <c r="BQ953" s="919"/>
      <c r="BR953" s="919"/>
      <c r="BS953" s="919"/>
      <c r="BT953" s="919"/>
      <c r="BU953" s="919"/>
      <c r="BV953" s="919"/>
      <c r="BW953" s="919"/>
      <c r="BX953" s="919"/>
      <c r="BY953" s="919"/>
      <c r="BZ953" s="919"/>
      <c r="CA953" s="919"/>
      <c r="CB953" s="919"/>
      <c r="CC953" s="919"/>
      <c r="CD953" s="919"/>
      <c r="CE953" s="920"/>
      <c r="CF953" s="921"/>
      <c r="CG953" s="922"/>
      <c r="CH953" s="923"/>
      <c r="CI953" s="924"/>
      <c r="CJ953" s="925"/>
      <c r="CK953" s="912"/>
      <c r="CL953" s="915"/>
      <c r="CM953" s="926"/>
      <c r="CN953" s="162"/>
      <c r="CO953" s="162"/>
      <c r="CP953" s="927"/>
      <c r="CQ953" s="928"/>
      <c r="CR953" s="162"/>
      <c r="CS953" s="162"/>
    </row>
    <row r="954" spans="1:97">
      <c r="A954" s="15"/>
      <c r="B954" s="902"/>
      <c r="C954" s="865"/>
      <c r="D954" s="903"/>
      <c r="E954" s="800"/>
      <c r="F954" s="868"/>
      <c r="G954" s="869"/>
      <c r="H954" s="903"/>
      <c r="I954" s="868"/>
      <c r="J954" s="868"/>
      <c r="K954" s="868"/>
      <c r="L954" s="868"/>
      <c r="M954" s="868"/>
      <c r="N954" s="868"/>
      <c r="O954" s="235"/>
      <c r="P954" s="213"/>
      <c r="Q954" s="903"/>
      <c r="R954" s="213"/>
      <c r="S954" s="235"/>
      <c r="T954" s="904"/>
      <c r="U954" s="213"/>
      <c r="V954" s="213"/>
      <c r="W954" s="213"/>
      <c r="X954" s="905"/>
      <c r="Y954" s="874"/>
      <c r="Z954" s="906"/>
      <c r="AA954" s="876"/>
      <c r="AB954" s="877"/>
      <c r="AC954" s="877"/>
      <c r="AD954" s="907"/>
      <c r="AE954" s="907"/>
      <c r="AF954" s="908"/>
      <c r="AG954" s="908"/>
      <c r="AH954" s="221"/>
      <c r="AI954" s="213"/>
      <c r="AJ954" s="213"/>
      <c r="AK954" s="213"/>
      <c r="AL954" s="909"/>
      <c r="AM954" s="910"/>
      <c r="AN954" s="910"/>
      <c r="AO954" s="910"/>
      <c r="AP954" s="911"/>
      <c r="AQ954" s="903"/>
      <c r="AR954" s="912"/>
      <c r="AS954" s="913"/>
      <c r="AT954" s="914"/>
      <c r="AU954" s="910"/>
      <c r="AV954" s="915"/>
      <c r="AW954" s="911"/>
      <c r="AX954" s="911"/>
      <c r="AY954" s="916"/>
      <c r="AZ954" s="886"/>
      <c r="BA954" s="917"/>
      <c r="BB954" s="16"/>
      <c r="BC954" s="16"/>
      <c r="BD954" s="16"/>
      <c r="BE954" s="16"/>
      <c r="BF954" s="16"/>
      <c r="BG954" s="903"/>
      <c r="BH954" s="912"/>
      <c r="BI954" s="915"/>
      <c r="BJ954" s="16"/>
      <c r="BK954" s="16"/>
      <c r="BL954" s="16"/>
      <c r="BM954" s="16"/>
      <c r="BN954" s="915"/>
      <c r="BO954" s="16"/>
      <c r="BP954" s="918"/>
      <c r="BQ954" s="919"/>
      <c r="BR954" s="919"/>
      <c r="BS954" s="919"/>
      <c r="BT954" s="919"/>
      <c r="BU954" s="919"/>
      <c r="BV954" s="919"/>
      <c r="BW954" s="919"/>
      <c r="BX954" s="919"/>
      <c r="BY954" s="919"/>
      <c r="BZ954" s="919"/>
      <c r="CA954" s="919"/>
      <c r="CB954" s="919"/>
      <c r="CC954" s="919"/>
      <c r="CD954" s="919"/>
      <c r="CE954" s="920"/>
      <c r="CF954" s="921"/>
      <c r="CG954" s="922"/>
      <c r="CH954" s="923"/>
      <c r="CI954" s="924"/>
      <c r="CJ954" s="925"/>
      <c r="CK954" s="912"/>
      <c r="CL954" s="915"/>
      <c r="CM954" s="926"/>
      <c r="CN954" s="162"/>
      <c r="CO954" s="162"/>
      <c r="CP954" s="927"/>
      <c r="CQ954" s="928"/>
      <c r="CR954" s="162"/>
      <c r="CS954" s="162"/>
    </row>
    <row r="955" spans="1:97">
      <c r="A955" s="15"/>
      <c r="B955" s="902"/>
      <c r="C955" s="865"/>
      <c r="D955" s="903"/>
      <c r="E955" s="800"/>
      <c r="F955" s="868"/>
      <c r="G955" s="869"/>
      <c r="H955" s="903"/>
      <c r="I955" s="868"/>
      <c r="J955" s="868"/>
      <c r="K955" s="868"/>
      <c r="L955" s="868"/>
      <c r="M955" s="868"/>
      <c r="N955" s="868"/>
      <c r="O955" s="235"/>
      <c r="P955" s="213"/>
      <c r="Q955" s="903"/>
      <c r="R955" s="213"/>
      <c r="S955" s="235"/>
      <c r="T955" s="904"/>
      <c r="U955" s="213"/>
      <c r="V955" s="213"/>
      <c r="W955" s="213"/>
      <c r="X955" s="905"/>
      <c r="Y955" s="874"/>
      <c r="Z955" s="906"/>
      <c r="AA955" s="876"/>
      <c r="AB955" s="877"/>
      <c r="AC955" s="877"/>
      <c r="AD955" s="907"/>
      <c r="AE955" s="907"/>
      <c r="AF955" s="908"/>
      <c r="AG955" s="908"/>
      <c r="AH955" s="221"/>
      <c r="AI955" s="213"/>
      <c r="AJ955" s="213"/>
      <c r="AK955" s="213"/>
      <c r="AL955" s="909"/>
      <c r="AM955" s="910"/>
      <c r="AN955" s="910"/>
      <c r="AO955" s="910"/>
      <c r="AP955" s="911"/>
      <c r="AQ955" s="903"/>
      <c r="AR955" s="912"/>
      <c r="AS955" s="913"/>
      <c r="AT955" s="914"/>
      <c r="AU955" s="910"/>
      <c r="AV955" s="915"/>
      <c r="AW955" s="911"/>
      <c r="AX955" s="911"/>
      <c r="AY955" s="916"/>
      <c r="AZ955" s="886"/>
      <c r="BA955" s="917"/>
      <c r="BB955" s="16"/>
      <c r="BC955" s="16"/>
      <c r="BD955" s="16"/>
      <c r="BE955" s="16"/>
      <c r="BF955" s="16"/>
      <c r="BG955" s="903"/>
      <c r="BH955" s="912"/>
      <c r="BI955" s="915"/>
      <c r="BJ955" s="16"/>
      <c r="BK955" s="16"/>
      <c r="BL955" s="16"/>
      <c r="BM955" s="16"/>
      <c r="BN955" s="915"/>
      <c r="BO955" s="16"/>
      <c r="BP955" s="918"/>
      <c r="BQ955" s="919"/>
      <c r="BR955" s="919"/>
      <c r="BS955" s="919"/>
      <c r="BT955" s="919"/>
      <c r="BU955" s="919"/>
      <c r="BV955" s="919"/>
      <c r="BW955" s="919"/>
      <c r="BX955" s="919"/>
      <c r="BY955" s="919"/>
      <c r="BZ955" s="919"/>
      <c r="CA955" s="919"/>
      <c r="CB955" s="919"/>
      <c r="CC955" s="919"/>
      <c r="CD955" s="919"/>
      <c r="CE955" s="920"/>
      <c r="CF955" s="921"/>
      <c r="CG955" s="922"/>
      <c r="CH955" s="923"/>
      <c r="CI955" s="924"/>
      <c r="CJ955" s="925"/>
      <c r="CK955" s="912"/>
      <c r="CL955" s="915"/>
      <c r="CM955" s="926"/>
      <c r="CN955" s="162"/>
      <c r="CO955" s="162"/>
      <c r="CP955" s="927"/>
      <c r="CQ955" s="928"/>
      <c r="CR955" s="162"/>
      <c r="CS955" s="162"/>
    </row>
    <row r="956" spans="1:97">
      <c r="A956" s="15"/>
      <c r="B956" s="902"/>
      <c r="C956" s="865"/>
      <c r="D956" s="903"/>
      <c r="E956" s="800"/>
      <c r="F956" s="868"/>
      <c r="G956" s="869"/>
      <c r="H956" s="903"/>
      <c r="I956" s="868"/>
      <c r="J956" s="868"/>
      <c r="K956" s="868"/>
      <c r="L956" s="868"/>
      <c r="M956" s="868"/>
      <c r="N956" s="868"/>
      <c r="O956" s="235"/>
      <c r="P956" s="213"/>
      <c r="Q956" s="903"/>
      <c r="R956" s="213"/>
      <c r="S956" s="235"/>
      <c r="T956" s="904"/>
      <c r="U956" s="213"/>
      <c r="V956" s="213"/>
      <c r="W956" s="213"/>
      <c r="X956" s="905"/>
      <c r="Y956" s="874"/>
      <c r="Z956" s="906"/>
      <c r="AA956" s="876"/>
      <c r="AB956" s="877"/>
      <c r="AC956" s="877"/>
      <c r="AD956" s="907"/>
      <c r="AE956" s="907"/>
      <c r="AF956" s="908"/>
      <c r="AG956" s="908"/>
      <c r="AH956" s="221"/>
      <c r="AI956" s="213"/>
      <c r="AJ956" s="213"/>
      <c r="AK956" s="213"/>
      <c r="AL956" s="909"/>
      <c r="AM956" s="910"/>
      <c r="AN956" s="910"/>
      <c r="AO956" s="910"/>
      <c r="AP956" s="911"/>
      <c r="AQ956" s="903"/>
      <c r="AR956" s="912"/>
      <c r="AS956" s="913"/>
      <c r="AT956" s="914"/>
      <c r="AU956" s="910"/>
      <c r="AV956" s="915"/>
      <c r="AW956" s="911"/>
      <c r="AX956" s="911"/>
      <c r="AY956" s="916"/>
      <c r="AZ956" s="886"/>
      <c r="BA956" s="917"/>
      <c r="BB956" s="16"/>
      <c r="BC956" s="16"/>
      <c r="BD956" s="16"/>
      <c r="BE956" s="16"/>
      <c r="BF956" s="16"/>
      <c r="BG956" s="903"/>
      <c r="BH956" s="912"/>
      <c r="BI956" s="915"/>
      <c r="BJ956" s="16"/>
      <c r="BK956" s="16"/>
      <c r="BL956" s="16"/>
      <c r="BM956" s="16"/>
      <c r="BN956" s="915"/>
      <c r="BO956" s="16"/>
      <c r="BP956" s="918"/>
      <c r="BQ956" s="919"/>
      <c r="BR956" s="919"/>
      <c r="BS956" s="919"/>
      <c r="BT956" s="919"/>
      <c r="BU956" s="919"/>
      <c r="BV956" s="919"/>
      <c r="BW956" s="919"/>
      <c r="BX956" s="919"/>
      <c r="BY956" s="919"/>
      <c r="BZ956" s="919"/>
      <c r="CA956" s="919"/>
      <c r="CB956" s="919"/>
      <c r="CC956" s="919"/>
      <c r="CD956" s="919"/>
      <c r="CE956" s="920"/>
      <c r="CF956" s="921"/>
      <c r="CG956" s="922"/>
      <c r="CH956" s="923"/>
      <c r="CI956" s="924"/>
      <c r="CJ956" s="925"/>
      <c r="CK956" s="912"/>
      <c r="CL956" s="915"/>
      <c r="CM956" s="926"/>
      <c r="CN956" s="162"/>
      <c r="CO956" s="162"/>
      <c r="CP956" s="927"/>
      <c r="CQ956" s="928"/>
      <c r="CR956" s="162"/>
      <c r="CS956" s="162"/>
    </row>
    <row r="957" spans="1:97">
      <c r="A957" s="15"/>
      <c r="B957" s="902"/>
      <c r="C957" s="865"/>
      <c r="D957" s="903"/>
      <c r="E957" s="800"/>
      <c r="F957" s="868"/>
      <c r="G957" s="869"/>
      <c r="H957" s="903"/>
      <c r="I957" s="868"/>
      <c r="J957" s="868"/>
      <c r="K957" s="868"/>
      <c r="L957" s="868"/>
      <c r="M957" s="868"/>
      <c r="N957" s="868"/>
      <c r="O957" s="235"/>
      <c r="P957" s="213"/>
      <c r="Q957" s="903"/>
      <c r="R957" s="213"/>
      <c r="S957" s="235"/>
      <c r="T957" s="904"/>
      <c r="U957" s="213"/>
      <c r="V957" s="213"/>
      <c r="W957" s="213"/>
      <c r="X957" s="905"/>
      <c r="Y957" s="874"/>
      <c r="Z957" s="906"/>
      <c r="AA957" s="876"/>
      <c r="AB957" s="877"/>
      <c r="AC957" s="877"/>
      <c r="AD957" s="907"/>
      <c r="AE957" s="907"/>
      <c r="AF957" s="908"/>
      <c r="AG957" s="908"/>
      <c r="AH957" s="221"/>
      <c r="AI957" s="213"/>
      <c r="AJ957" s="213"/>
      <c r="AK957" s="213"/>
      <c r="AL957" s="909"/>
      <c r="AM957" s="910"/>
      <c r="AN957" s="910"/>
      <c r="AO957" s="910"/>
      <c r="AP957" s="911"/>
      <c r="AQ957" s="903"/>
      <c r="AR957" s="912"/>
      <c r="AS957" s="913"/>
      <c r="AT957" s="914"/>
      <c r="AU957" s="910"/>
      <c r="AV957" s="915"/>
      <c r="AW957" s="911"/>
      <c r="AX957" s="911"/>
      <c r="AY957" s="916"/>
      <c r="AZ957" s="886"/>
      <c r="BA957" s="917"/>
      <c r="BB957" s="16"/>
      <c r="BC957" s="16"/>
      <c r="BD957" s="16"/>
      <c r="BE957" s="16"/>
      <c r="BF957" s="16"/>
      <c r="BG957" s="903"/>
      <c r="BH957" s="912"/>
      <c r="BI957" s="915"/>
      <c r="BJ957" s="16"/>
      <c r="BK957" s="16"/>
      <c r="BL957" s="16"/>
      <c r="BM957" s="16"/>
      <c r="BN957" s="915"/>
      <c r="BO957" s="16"/>
      <c r="BP957" s="918"/>
      <c r="BQ957" s="919"/>
      <c r="BR957" s="919"/>
      <c r="BS957" s="919"/>
      <c r="BT957" s="919"/>
      <c r="BU957" s="919"/>
      <c r="BV957" s="919"/>
      <c r="BW957" s="919"/>
      <c r="BX957" s="919"/>
      <c r="BY957" s="919"/>
      <c r="BZ957" s="919"/>
      <c r="CA957" s="919"/>
      <c r="CB957" s="919"/>
      <c r="CC957" s="919"/>
      <c r="CD957" s="919"/>
      <c r="CE957" s="920"/>
      <c r="CF957" s="921"/>
      <c r="CG957" s="922"/>
      <c r="CH957" s="923"/>
      <c r="CI957" s="924"/>
      <c r="CJ957" s="925"/>
      <c r="CK957" s="912"/>
      <c r="CL957" s="915"/>
      <c r="CM957" s="926"/>
      <c r="CN957" s="162"/>
      <c r="CO957" s="162"/>
      <c r="CP957" s="927"/>
      <c r="CQ957" s="928"/>
      <c r="CR957" s="162"/>
      <c r="CS957" s="162"/>
    </row>
    <row r="958" spans="1:97">
      <c r="A958" s="15"/>
      <c r="B958" s="902"/>
      <c r="C958" s="865"/>
      <c r="D958" s="903"/>
      <c r="E958" s="800"/>
      <c r="F958" s="868"/>
      <c r="G958" s="869"/>
      <c r="H958" s="903"/>
      <c r="I958" s="868"/>
      <c r="J958" s="868"/>
      <c r="K958" s="868"/>
      <c r="L958" s="868"/>
      <c r="M958" s="868"/>
      <c r="N958" s="868"/>
      <c r="O958" s="235"/>
      <c r="P958" s="213"/>
      <c r="Q958" s="903"/>
      <c r="R958" s="213"/>
      <c r="S958" s="235"/>
      <c r="T958" s="904"/>
      <c r="U958" s="213"/>
      <c r="V958" s="213"/>
      <c r="W958" s="213"/>
      <c r="X958" s="905"/>
      <c r="Y958" s="874"/>
      <c r="Z958" s="906"/>
      <c r="AA958" s="876"/>
      <c r="AB958" s="877"/>
      <c r="AC958" s="877"/>
      <c r="AD958" s="907"/>
      <c r="AE958" s="907"/>
      <c r="AF958" s="908"/>
      <c r="AG958" s="908"/>
      <c r="AH958" s="221"/>
      <c r="AI958" s="213"/>
      <c r="AJ958" s="213"/>
      <c r="AK958" s="213"/>
      <c r="AL958" s="909"/>
      <c r="AM958" s="910"/>
      <c r="AN958" s="910"/>
      <c r="AO958" s="910"/>
      <c r="AP958" s="911"/>
      <c r="AQ958" s="903"/>
      <c r="AR958" s="912"/>
      <c r="AS958" s="913"/>
      <c r="AT958" s="914"/>
      <c r="AU958" s="910"/>
      <c r="AV958" s="915"/>
      <c r="AW958" s="911"/>
      <c r="AX958" s="911"/>
      <c r="AY958" s="916"/>
      <c r="AZ958" s="886"/>
      <c r="BA958" s="917"/>
      <c r="BB958" s="16"/>
      <c r="BC958" s="16"/>
      <c r="BD958" s="16"/>
      <c r="BE958" s="16"/>
      <c r="BF958" s="16"/>
      <c r="BG958" s="903"/>
      <c r="BH958" s="912"/>
      <c r="BI958" s="915"/>
      <c r="BJ958" s="16"/>
      <c r="BK958" s="16"/>
      <c r="BL958" s="16"/>
      <c r="BM958" s="16"/>
      <c r="BN958" s="915"/>
      <c r="BO958" s="16"/>
      <c r="BP958" s="918"/>
      <c r="BQ958" s="919"/>
      <c r="BR958" s="919"/>
      <c r="BS958" s="919"/>
      <c r="BT958" s="919"/>
      <c r="BU958" s="919"/>
      <c r="BV958" s="919"/>
      <c r="BW958" s="919"/>
      <c r="BX958" s="919"/>
      <c r="BY958" s="919"/>
      <c r="BZ958" s="919"/>
      <c r="CA958" s="919"/>
      <c r="CB958" s="919"/>
      <c r="CC958" s="919"/>
      <c r="CD958" s="919"/>
      <c r="CE958" s="920"/>
      <c r="CF958" s="921"/>
      <c r="CG958" s="922"/>
      <c r="CH958" s="923"/>
      <c r="CI958" s="924"/>
      <c r="CJ958" s="925"/>
      <c r="CK958" s="912"/>
      <c r="CL958" s="915"/>
      <c r="CM958" s="926"/>
      <c r="CN958" s="162"/>
      <c r="CO958" s="162"/>
      <c r="CP958" s="927"/>
      <c r="CQ958" s="928"/>
      <c r="CR958" s="162"/>
      <c r="CS958" s="162"/>
    </row>
    <row r="959" spans="1:97">
      <c r="A959" s="15"/>
      <c r="B959" s="902"/>
      <c r="C959" s="865"/>
      <c r="D959" s="903"/>
      <c r="E959" s="800"/>
      <c r="F959" s="868"/>
      <c r="G959" s="869"/>
      <c r="H959" s="903"/>
      <c r="I959" s="868"/>
      <c r="J959" s="868"/>
      <c r="K959" s="868"/>
      <c r="L959" s="868"/>
      <c r="M959" s="868"/>
      <c r="N959" s="868"/>
      <c r="O959" s="235"/>
      <c r="P959" s="213"/>
      <c r="Q959" s="903"/>
      <c r="R959" s="213"/>
      <c r="S959" s="235"/>
      <c r="T959" s="904"/>
      <c r="U959" s="213"/>
      <c r="V959" s="213"/>
      <c r="W959" s="213"/>
      <c r="X959" s="905"/>
      <c r="Y959" s="874"/>
      <c r="Z959" s="906"/>
      <c r="AA959" s="876"/>
      <c r="AB959" s="877"/>
      <c r="AC959" s="877"/>
      <c r="AD959" s="907"/>
      <c r="AE959" s="907"/>
      <c r="AF959" s="908"/>
      <c r="AG959" s="908"/>
      <c r="AH959" s="221"/>
      <c r="AI959" s="213"/>
      <c r="AJ959" s="213"/>
      <c r="AK959" s="213"/>
      <c r="AL959" s="909"/>
      <c r="AM959" s="910"/>
      <c r="AN959" s="910"/>
      <c r="AO959" s="910"/>
      <c r="AP959" s="911"/>
      <c r="AQ959" s="903"/>
      <c r="AR959" s="912"/>
      <c r="AS959" s="913"/>
      <c r="AT959" s="914"/>
      <c r="AU959" s="910"/>
      <c r="AV959" s="915"/>
      <c r="AW959" s="911"/>
      <c r="AX959" s="911"/>
      <c r="AY959" s="916"/>
      <c r="AZ959" s="886"/>
      <c r="BA959" s="917"/>
      <c r="BB959" s="16"/>
      <c r="BC959" s="16"/>
      <c r="BD959" s="16"/>
      <c r="BE959" s="16"/>
      <c r="BF959" s="16"/>
      <c r="BG959" s="903"/>
      <c r="BH959" s="912"/>
      <c r="BI959" s="915"/>
      <c r="BJ959" s="16"/>
      <c r="BK959" s="16"/>
      <c r="BL959" s="16"/>
      <c r="BM959" s="16"/>
      <c r="BN959" s="915"/>
      <c r="BO959" s="16"/>
      <c r="BP959" s="918"/>
      <c r="BQ959" s="919"/>
      <c r="BR959" s="919"/>
      <c r="BS959" s="919"/>
      <c r="BT959" s="919"/>
      <c r="BU959" s="919"/>
      <c r="BV959" s="919"/>
      <c r="BW959" s="919"/>
      <c r="BX959" s="919"/>
      <c r="BY959" s="919"/>
      <c r="BZ959" s="919"/>
      <c r="CA959" s="919"/>
      <c r="CB959" s="919"/>
      <c r="CC959" s="919"/>
      <c r="CD959" s="919"/>
      <c r="CE959" s="920"/>
      <c r="CF959" s="921"/>
      <c r="CG959" s="922"/>
      <c r="CH959" s="923"/>
      <c r="CI959" s="924"/>
      <c r="CJ959" s="925"/>
      <c r="CK959" s="912"/>
      <c r="CL959" s="915"/>
      <c r="CM959" s="926"/>
      <c r="CN959" s="162"/>
      <c r="CO959" s="162"/>
      <c r="CP959" s="927"/>
      <c r="CQ959" s="928"/>
      <c r="CR959" s="162"/>
      <c r="CS959" s="162"/>
    </row>
    <row r="960" spans="1:97">
      <c r="A960" s="15"/>
      <c r="B960" s="902"/>
      <c r="C960" s="865"/>
      <c r="D960" s="903"/>
      <c r="E960" s="800"/>
      <c r="F960" s="868"/>
      <c r="G960" s="869"/>
      <c r="H960" s="903"/>
      <c r="I960" s="868"/>
      <c r="J960" s="868"/>
      <c r="K960" s="868"/>
      <c r="L960" s="868"/>
      <c r="M960" s="868"/>
      <c r="N960" s="868"/>
      <c r="O960" s="235"/>
      <c r="P960" s="213"/>
      <c r="Q960" s="903"/>
      <c r="R960" s="213"/>
      <c r="S960" s="235"/>
      <c r="T960" s="904"/>
      <c r="U960" s="213"/>
      <c r="V960" s="213"/>
      <c r="W960" s="213"/>
      <c r="X960" s="905"/>
      <c r="Y960" s="874"/>
      <c r="Z960" s="906"/>
      <c r="AA960" s="876"/>
      <c r="AB960" s="877"/>
      <c r="AC960" s="877"/>
      <c r="AD960" s="907"/>
      <c r="AE960" s="907"/>
      <c r="AF960" s="908"/>
      <c r="AG960" s="908"/>
      <c r="AH960" s="221"/>
      <c r="AI960" s="213"/>
      <c r="AJ960" s="213"/>
      <c r="AK960" s="213"/>
      <c r="AL960" s="909"/>
      <c r="AM960" s="910"/>
      <c r="AN960" s="910"/>
      <c r="AO960" s="910"/>
      <c r="AP960" s="911"/>
      <c r="AQ960" s="903"/>
      <c r="AR960" s="912"/>
      <c r="AS960" s="913"/>
      <c r="AT960" s="914"/>
      <c r="AU960" s="910"/>
      <c r="AV960" s="915"/>
      <c r="AW960" s="911"/>
      <c r="AX960" s="911"/>
      <c r="AY960" s="916"/>
      <c r="AZ960" s="886"/>
      <c r="BA960" s="917"/>
      <c r="BB960" s="16"/>
      <c r="BC960" s="16"/>
      <c r="BD960" s="16"/>
      <c r="BE960" s="16"/>
      <c r="BF960" s="16"/>
      <c r="BG960" s="903"/>
      <c r="BH960" s="912"/>
      <c r="BI960" s="915"/>
      <c r="BJ960" s="16"/>
      <c r="BK960" s="16"/>
      <c r="BL960" s="16"/>
      <c r="BM960" s="16"/>
      <c r="BN960" s="915"/>
      <c r="BO960" s="16"/>
      <c r="BP960" s="918"/>
      <c r="BQ960" s="919"/>
      <c r="BR960" s="919"/>
      <c r="BS960" s="919"/>
      <c r="BT960" s="919"/>
      <c r="BU960" s="919"/>
      <c r="BV960" s="919"/>
      <c r="BW960" s="919"/>
      <c r="BX960" s="919"/>
      <c r="BY960" s="919"/>
      <c r="BZ960" s="919"/>
      <c r="CA960" s="919"/>
      <c r="CB960" s="919"/>
      <c r="CC960" s="919"/>
      <c r="CD960" s="919"/>
      <c r="CE960" s="920"/>
      <c r="CF960" s="921"/>
      <c r="CG960" s="922"/>
      <c r="CH960" s="923"/>
      <c r="CI960" s="924"/>
      <c r="CJ960" s="925"/>
      <c r="CK960" s="912"/>
      <c r="CL960" s="915"/>
      <c r="CM960" s="926"/>
      <c r="CN960" s="162"/>
      <c r="CO960" s="162"/>
      <c r="CP960" s="927"/>
      <c r="CQ960" s="928"/>
      <c r="CR960" s="162"/>
      <c r="CS960" s="162"/>
    </row>
    <row r="961" spans="1:97">
      <c r="A961" s="15"/>
      <c r="B961" s="902"/>
      <c r="C961" s="865"/>
      <c r="D961" s="903"/>
      <c r="E961" s="800"/>
      <c r="F961" s="868"/>
      <c r="G961" s="869"/>
      <c r="H961" s="903"/>
      <c r="I961" s="868"/>
      <c r="J961" s="868"/>
      <c r="K961" s="868"/>
      <c r="L961" s="868"/>
      <c r="M961" s="868"/>
      <c r="N961" s="868"/>
      <c r="O961" s="235"/>
      <c r="P961" s="213"/>
      <c r="Q961" s="903"/>
      <c r="R961" s="213"/>
      <c r="S961" s="235"/>
      <c r="T961" s="904"/>
      <c r="U961" s="213"/>
      <c r="V961" s="213"/>
      <c r="W961" s="213"/>
      <c r="X961" s="905"/>
      <c r="Y961" s="874"/>
      <c r="Z961" s="906"/>
      <c r="AA961" s="876"/>
      <c r="AB961" s="877"/>
      <c r="AC961" s="877"/>
      <c r="AD961" s="907"/>
      <c r="AE961" s="907"/>
      <c r="AF961" s="908"/>
      <c r="AG961" s="908"/>
      <c r="AH961" s="221"/>
      <c r="AI961" s="213"/>
      <c r="AJ961" s="213"/>
      <c r="AK961" s="213"/>
      <c r="AL961" s="909"/>
      <c r="AM961" s="910"/>
      <c r="AN961" s="910"/>
      <c r="AO961" s="910"/>
      <c r="AP961" s="911"/>
      <c r="AQ961" s="903"/>
      <c r="AR961" s="912"/>
      <c r="AS961" s="913"/>
      <c r="AT961" s="914"/>
      <c r="AU961" s="910"/>
      <c r="AV961" s="915"/>
      <c r="AW961" s="911"/>
      <c r="AX961" s="911"/>
      <c r="AY961" s="916"/>
      <c r="AZ961" s="886"/>
      <c r="BA961" s="917"/>
      <c r="BB961" s="16"/>
      <c r="BC961" s="16"/>
      <c r="BD961" s="16"/>
      <c r="BE961" s="16"/>
      <c r="BF961" s="16"/>
      <c r="BG961" s="903"/>
      <c r="BH961" s="912"/>
      <c r="BI961" s="915"/>
      <c r="BJ961" s="16"/>
      <c r="BK961" s="16"/>
      <c r="BL961" s="16"/>
      <c r="BM961" s="16"/>
      <c r="BN961" s="915"/>
      <c r="BO961" s="16"/>
      <c r="BP961" s="918"/>
      <c r="BQ961" s="919"/>
      <c r="BR961" s="919"/>
      <c r="BS961" s="919"/>
      <c r="BT961" s="919"/>
      <c r="BU961" s="919"/>
      <c r="BV961" s="919"/>
      <c r="BW961" s="919"/>
      <c r="BX961" s="919"/>
      <c r="BY961" s="919"/>
      <c r="BZ961" s="919"/>
      <c r="CA961" s="919"/>
      <c r="CB961" s="919"/>
      <c r="CC961" s="919"/>
      <c r="CD961" s="919"/>
      <c r="CE961" s="920"/>
      <c r="CF961" s="921"/>
      <c r="CG961" s="922"/>
      <c r="CH961" s="923"/>
      <c r="CI961" s="924"/>
      <c r="CJ961" s="925"/>
      <c r="CK961" s="912"/>
      <c r="CL961" s="915"/>
      <c r="CM961" s="926"/>
      <c r="CN961" s="162"/>
      <c r="CO961" s="162"/>
      <c r="CP961" s="927"/>
      <c r="CQ961" s="928"/>
      <c r="CR961" s="162"/>
      <c r="CS961" s="162"/>
    </row>
    <row r="962" spans="1:97">
      <c r="A962" s="15"/>
      <c r="B962" s="902"/>
      <c r="C962" s="865"/>
      <c r="D962" s="903"/>
      <c r="E962" s="800"/>
      <c r="F962" s="868"/>
      <c r="G962" s="869"/>
      <c r="H962" s="903"/>
      <c r="I962" s="868"/>
      <c r="J962" s="868"/>
      <c r="K962" s="868"/>
      <c r="L962" s="868"/>
      <c r="M962" s="868"/>
      <c r="N962" s="868"/>
      <c r="O962" s="235"/>
      <c r="P962" s="213"/>
      <c r="Q962" s="903"/>
      <c r="R962" s="213"/>
      <c r="S962" s="235"/>
      <c r="T962" s="904"/>
      <c r="U962" s="213"/>
      <c r="V962" s="213"/>
      <c r="W962" s="213"/>
      <c r="X962" s="905"/>
      <c r="Y962" s="874"/>
      <c r="Z962" s="906"/>
      <c r="AA962" s="876"/>
      <c r="AB962" s="877"/>
      <c r="AC962" s="877"/>
      <c r="AD962" s="907"/>
      <c r="AE962" s="907"/>
      <c r="AF962" s="908"/>
      <c r="AG962" s="908"/>
      <c r="AH962" s="221"/>
      <c r="AI962" s="213"/>
      <c r="AJ962" s="213"/>
      <c r="AK962" s="213"/>
      <c r="AL962" s="909"/>
      <c r="AM962" s="910"/>
      <c r="AN962" s="910"/>
      <c r="AO962" s="910"/>
      <c r="AP962" s="911"/>
      <c r="AQ962" s="903"/>
      <c r="AR962" s="912"/>
      <c r="AS962" s="913"/>
      <c r="AT962" s="914"/>
      <c r="AU962" s="910"/>
      <c r="AV962" s="915"/>
      <c r="AW962" s="911"/>
      <c r="AX962" s="911"/>
      <c r="AY962" s="916"/>
      <c r="AZ962" s="886"/>
      <c r="BA962" s="917"/>
      <c r="BB962" s="16"/>
      <c r="BC962" s="16"/>
      <c r="BD962" s="16"/>
      <c r="BE962" s="16"/>
      <c r="BF962" s="16"/>
      <c r="BG962" s="903"/>
      <c r="BH962" s="912"/>
      <c r="BI962" s="915"/>
      <c r="BJ962" s="16"/>
      <c r="BK962" s="16"/>
      <c r="BL962" s="16"/>
      <c r="BM962" s="16"/>
      <c r="BN962" s="915"/>
      <c r="BO962" s="16"/>
      <c r="BP962" s="918"/>
      <c r="BQ962" s="919"/>
      <c r="BR962" s="919"/>
      <c r="BS962" s="919"/>
      <c r="BT962" s="919"/>
      <c r="BU962" s="919"/>
      <c r="BV962" s="919"/>
      <c r="BW962" s="919"/>
      <c r="BX962" s="919"/>
      <c r="BY962" s="919"/>
      <c r="BZ962" s="919"/>
      <c r="CA962" s="919"/>
      <c r="CB962" s="919"/>
      <c r="CC962" s="919"/>
      <c r="CD962" s="919"/>
      <c r="CE962" s="920"/>
      <c r="CF962" s="921"/>
      <c r="CG962" s="922"/>
      <c r="CH962" s="923"/>
      <c r="CI962" s="924"/>
      <c r="CJ962" s="925"/>
      <c r="CK962" s="912"/>
      <c r="CL962" s="915"/>
      <c r="CM962" s="926"/>
      <c r="CN962" s="162"/>
      <c r="CO962" s="162"/>
      <c r="CP962" s="927"/>
      <c r="CQ962" s="928"/>
      <c r="CR962" s="162"/>
      <c r="CS962" s="162"/>
    </row>
    <row r="963" spans="1:97">
      <c r="A963" s="15"/>
      <c r="B963" s="902"/>
      <c r="C963" s="865"/>
      <c r="D963" s="903"/>
      <c r="E963" s="800"/>
      <c r="F963" s="868"/>
      <c r="G963" s="869"/>
      <c r="H963" s="903"/>
      <c r="I963" s="868"/>
      <c r="J963" s="868"/>
      <c r="K963" s="868"/>
      <c r="L963" s="868"/>
      <c r="M963" s="868"/>
      <c r="N963" s="868"/>
      <c r="O963" s="235"/>
      <c r="P963" s="213"/>
      <c r="Q963" s="903"/>
      <c r="R963" s="213"/>
      <c r="S963" s="235"/>
      <c r="T963" s="904"/>
      <c r="U963" s="213"/>
      <c r="V963" s="213"/>
      <c r="W963" s="213"/>
      <c r="X963" s="905"/>
      <c r="Y963" s="874"/>
      <c r="Z963" s="906"/>
      <c r="AA963" s="876"/>
      <c r="AB963" s="877"/>
      <c r="AC963" s="877"/>
      <c r="AD963" s="907"/>
      <c r="AE963" s="907"/>
      <c r="AF963" s="908"/>
      <c r="AG963" s="908"/>
      <c r="AH963" s="221"/>
      <c r="AI963" s="213"/>
      <c r="AJ963" s="213"/>
      <c r="AK963" s="213"/>
      <c r="AL963" s="909"/>
      <c r="AM963" s="910"/>
      <c r="AN963" s="910"/>
      <c r="AO963" s="910"/>
      <c r="AP963" s="911"/>
      <c r="AQ963" s="903"/>
      <c r="AR963" s="912"/>
      <c r="AS963" s="913"/>
      <c r="AT963" s="914"/>
      <c r="AU963" s="910"/>
      <c r="AV963" s="915"/>
      <c r="AW963" s="911"/>
      <c r="AX963" s="911"/>
      <c r="AY963" s="916"/>
      <c r="AZ963" s="886"/>
      <c r="BA963" s="917"/>
      <c r="BB963" s="16"/>
      <c r="BC963" s="16"/>
      <c r="BD963" s="16"/>
      <c r="BE963" s="16"/>
      <c r="BF963" s="16"/>
      <c r="BG963" s="903"/>
      <c r="BH963" s="912"/>
      <c r="BI963" s="915"/>
      <c r="BJ963" s="16"/>
      <c r="BK963" s="16"/>
      <c r="BL963" s="16"/>
      <c r="BM963" s="16"/>
      <c r="BN963" s="915"/>
      <c r="BO963" s="16"/>
      <c r="BP963" s="918"/>
      <c r="BQ963" s="919"/>
      <c r="BR963" s="919"/>
      <c r="BS963" s="919"/>
      <c r="BT963" s="919"/>
      <c r="BU963" s="919"/>
      <c r="BV963" s="919"/>
      <c r="BW963" s="919"/>
      <c r="BX963" s="919"/>
      <c r="BY963" s="919"/>
      <c r="BZ963" s="919"/>
      <c r="CA963" s="919"/>
      <c r="CB963" s="919"/>
      <c r="CC963" s="919"/>
      <c r="CD963" s="919"/>
      <c r="CE963" s="920"/>
      <c r="CF963" s="921"/>
      <c r="CG963" s="922"/>
      <c r="CH963" s="923"/>
      <c r="CI963" s="924"/>
      <c r="CJ963" s="925"/>
      <c r="CK963" s="912"/>
      <c r="CL963" s="915"/>
      <c r="CM963" s="926"/>
      <c r="CN963" s="162"/>
      <c r="CO963" s="162"/>
      <c r="CP963" s="927"/>
      <c r="CQ963" s="928"/>
      <c r="CR963" s="162"/>
      <c r="CS963" s="162"/>
    </row>
    <row r="964" spans="1:97">
      <c r="A964" s="15"/>
      <c r="B964" s="902"/>
      <c r="C964" s="865"/>
      <c r="D964" s="903"/>
      <c r="E964" s="800"/>
      <c r="F964" s="868"/>
      <c r="G964" s="869"/>
      <c r="H964" s="903"/>
      <c r="I964" s="868"/>
      <c r="J964" s="868"/>
      <c r="K964" s="868"/>
      <c r="L964" s="868"/>
      <c r="M964" s="868"/>
      <c r="N964" s="868"/>
      <c r="O964" s="235"/>
      <c r="P964" s="213"/>
      <c r="Q964" s="903"/>
      <c r="R964" s="213"/>
      <c r="S964" s="235"/>
      <c r="T964" s="904"/>
      <c r="U964" s="213"/>
      <c r="V964" s="213"/>
      <c r="W964" s="213"/>
      <c r="X964" s="905"/>
      <c r="Y964" s="874"/>
      <c r="Z964" s="906"/>
      <c r="AA964" s="876"/>
      <c r="AB964" s="877"/>
      <c r="AC964" s="877"/>
      <c r="AD964" s="907"/>
      <c r="AE964" s="907"/>
      <c r="AF964" s="908"/>
      <c r="AG964" s="908"/>
      <c r="AH964" s="221"/>
      <c r="AI964" s="213"/>
      <c r="AJ964" s="213"/>
      <c r="AK964" s="213"/>
      <c r="AL964" s="909"/>
      <c r="AM964" s="910"/>
      <c r="AN964" s="910"/>
      <c r="AO964" s="910"/>
      <c r="AP964" s="911"/>
      <c r="AQ964" s="903"/>
      <c r="AR964" s="912"/>
      <c r="AS964" s="913"/>
      <c r="AT964" s="914"/>
      <c r="AU964" s="910"/>
      <c r="AV964" s="915"/>
      <c r="AW964" s="911"/>
      <c r="AX964" s="911"/>
      <c r="AY964" s="916"/>
      <c r="AZ964" s="886"/>
      <c r="BA964" s="917"/>
      <c r="BB964" s="16"/>
      <c r="BC964" s="16"/>
      <c r="BD964" s="16"/>
      <c r="BE964" s="16"/>
      <c r="BF964" s="16"/>
      <c r="BG964" s="903"/>
      <c r="BH964" s="912"/>
      <c r="BI964" s="915"/>
      <c r="BJ964" s="16"/>
      <c r="BK964" s="16"/>
      <c r="BL964" s="16"/>
      <c r="BM964" s="16"/>
      <c r="BN964" s="915"/>
      <c r="BO964" s="16"/>
      <c r="BP964" s="918"/>
      <c r="BQ964" s="919"/>
      <c r="BR964" s="919"/>
      <c r="BS964" s="919"/>
      <c r="BT964" s="919"/>
      <c r="BU964" s="919"/>
      <c r="BV964" s="919"/>
      <c r="BW964" s="919"/>
      <c r="BX964" s="919"/>
      <c r="BY964" s="919"/>
      <c r="BZ964" s="919"/>
      <c r="CA964" s="919"/>
      <c r="CB964" s="919"/>
      <c r="CC964" s="919"/>
      <c r="CD964" s="919"/>
      <c r="CE964" s="920"/>
      <c r="CF964" s="921"/>
      <c r="CG964" s="922"/>
      <c r="CH964" s="923"/>
      <c r="CI964" s="924"/>
      <c r="CJ964" s="925"/>
      <c r="CK964" s="912"/>
      <c r="CL964" s="915"/>
      <c r="CM964" s="926"/>
      <c r="CN964" s="162"/>
      <c r="CO964" s="162"/>
      <c r="CP964" s="927"/>
      <c r="CQ964" s="928"/>
      <c r="CR964" s="162"/>
      <c r="CS964" s="162"/>
    </row>
    <row r="965" spans="1:97">
      <c r="A965" s="15"/>
      <c r="B965" s="902"/>
      <c r="C965" s="865"/>
      <c r="D965" s="903"/>
      <c r="E965" s="800"/>
      <c r="F965" s="868"/>
      <c r="G965" s="869"/>
      <c r="H965" s="903"/>
      <c r="I965" s="868"/>
      <c r="J965" s="868"/>
      <c r="K965" s="868"/>
      <c r="L965" s="868"/>
      <c r="M965" s="868"/>
      <c r="N965" s="868"/>
      <c r="O965" s="235"/>
      <c r="P965" s="213"/>
      <c r="Q965" s="903"/>
      <c r="R965" s="213"/>
      <c r="S965" s="235"/>
      <c r="T965" s="904"/>
      <c r="U965" s="213"/>
      <c r="V965" s="213"/>
      <c r="W965" s="213"/>
      <c r="X965" s="905"/>
      <c r="Y965" s="874"/>
      <c r="Z965" s="906"/>
      <c r="AA965" s="876"/>
      <c r="AB965" s="877"/>
      <c r="AC965" s="877"/>
      <c r="AD965" s="907"/>
      <c r="AE965" s="907"/>
      <c r="AF965" s="908"/>
      <c r="AG965" s="908"/>
      <c r="AH965" s="221"/>
      <c r="AI965" s="213"/>
      <c r="AJ965" s="213"/>
      <c r="AK965" s="213"/>
      <c r="AL965" s="909"/>
      <c r="AM965" s="910"/>
      <c r="AN965" s="910"/>
      <c r="AO965" s="910"/>
      <c r="AP965" s="911"/>
      <c r="AQ965" s="903"/>
      <c r="AR965" s="912"/>
      <c r="AS965" s="913"/>
      <c r="AT965" s="914"/>
      <c r="AU965" s="910"/>
      <c r="AV965" s="915"/>
      <c r="AW965" s="911"/>
      <c r="AX965" s="911"/>
      <c r="AY965" s="916"/>
      <c r="AZ965" s="886"/>
      <c r="BA965" s="917"/>
      <c r="BB965" s="16"/>
      <c r="BC965" s="16"/>
      <c r="BD965" s="16"/>
      <c r="BE965" s="16"/>
      <c r="BF965" s="16"/>
      <c r="BG965" s="903"/>
      <c r="BH965" s="912"/>
      <c r="BI965" s="915"/>
      <c r="BJ965" s="16"/>
      <c r="BK965" s="16"/>
      <c r="BL965" s="16"/>
      <c r="BM965" s="16"/>
      <c r="BN965" s="915"/>
      <c r="BO965" s="16"/>
      <c r="BP965" s="918"/>
      <c r="BQ965" s="919"/>
      <c r="BR965" s="919"/>
      <c r="BS965" s="919"/>
      <c r="BT965" s="919"/>
      <c r="BU965" s="919"/>
      <c r="BV965" s="919"/>
      <c r="BW965" s="919"/>
      <c r="BX965" s="919"/>
      <c r="BY965" s="919"/>
      <c r="BZ965" s="919"/>
      <c r="CA965" s="919"/>
      <c r="CB965" s="919"/>
      <c r="CC965" s="919"/>
      <c r="CD965" s="919"/>
      <c r="CE965" s="920"/>
      <c r="CF965" s="921"/>
      <c r="CG965" s="922"/>
      <c r="CH965" s="923"/>
      <c r="CI965" s="924"/>
      <c r="CJ965" s="925"/>
      <c r="CK965" s="912"/>
      <c r="CL965" s="915"/>
      <c r="CM965" s="926"/>
      <c r="CN965" s="162"/>
      <c r="CO965" s="162"/>
      <c r="CP965" s="927"/>
      <c r="CQ965" s="928"/>
      <c r="CR965" s="162"/>
      <c r="CS965" s="162"/>
    </row>
    <row r="966" spans="1:97">
      <c r="A966" s="15"/>
      <c r="B966" s="902"/>
      <c r="C966" s="865"/>
      <c r="D966" s="903"/>
      <c r="E966" s="800"/>
      <c r="F966" s="868"/>
      <c r="G966" s="869"/>
      <c r="H966" s="903"/>
      <c r="I966" s="868"/>
      <c r="J966" s="868"/>
      <c r="K966" s="868"/>
      <c r="L966" s="868"/>
      <c r="M966" s="868"/>
      <c r="N966" s="868"/>
      <c r="O966" s="235"/>
      <c r="P966" s="213"/>
      <c r="Q966" s="903"/>
      <c r="R966" s="213"/>
      <c r="S966" s="235"/>
      <c r="T966" s="904"/>
      <c r="U966" s="213"/>
      <c r="V966" s="213"/>
      <c r="W966" s="213"/>
      <c r="X966" s="905"/>
      <c r="Y966" s="874"/>
      <c r="Z966" s="906"/>
      <c r="AA966" s="876"/>
      <c r="AB966" s="877"/>
      <c r="AC966" s="877"/>
      <c r="AD966" s="907"/>
      <c r="AE966" s="907"/>
      <c r="AF966" s="908"/>
      <c r="AG966" s="908"/>
      <c r="AH966" s="221"/>
      <c r="AI966" s="213"/>
      <c r="AJ966" s="213"/>
      <c r="AK966" s="213"/>
      <c r="AL966" s="909"/>
      <c r="AM966" s="910"/>
      <c r="AN966" s="910"/>
      <c r="AO966" s="910"/>
      <c r="AP966" s="911"/>
      <c r="AQ966" s="903"/>
      <c r="AR966" s="912"/>
      <c r="AS966" s="913"/>
      <c r="AT966" s="914"/>
      <c r="AU966" s="910"/>
      <c r="AV966" s="915"/>
      <c r="AW966" s="911"/>
      <c r="AX966" s="911"/>
      <c r="AY966" s="916"/>
      <c r="AZ966" s="886"/>
      <c r="BA966" s="917"/>
      <c r="BB966" s="16"/>
      <c r="BC966" s="16"/>
      <c r="BD966" s="16"/>
      <c r="BE966" s="16"/>
      <c r="BF966" s="16"/>
      <c r="BG966" s="903"/>
      <c r="BH966" s="912"/>
      <c r="BI966" s="915"/>
      <c r="BJ966" s="16"/>
      <c r="BK966" s="16"/>
      <c r="BL966" s="16"/>
      <c r="BM966" s="16"/>
      <c r="BN966" s="915"/>
      <c r="BO966" s="16"/>
      <c r="BP966" s="918"/>
      <c r="BQ966" s="919"/>
      <c r="BR966" s="919"/>
      <c r="BS966" s="919"/>
      <c r="BT966" s="919"/>
      <c r="BU966" s="919"/>
      <c r="BV966" s="919"/>
      <c r="BW966" s="919"/>
      <c r="BX966" s="919"/>
      <c r="BY966" s="919"/>
      <c r="BZ966" s="919"/>
      <c r="CA966" s="919"/>
      <c r="CB966" s="919"/>
      <c r="CC966" s="919"/>
      <c r="CD966" s="919"/>
      <c r="CE966" s="920"/>
      <c r="CF966" s="921"/>
      <c r="CG966" s="922"/>
      <c r="CH966" s="923"/>
      <c r="CI966" s="924"/>
      <c r="CJ966" s="925"/>
      <c r="CK966" s="912"/>
      <c r="CL966" s="915"/>
      <c r="CM966" s="926"/>
      <c r="CN966" s="162"/>
      <c r="CO966" s="162"/>
      <c r="CP966" s="927"/>
      <c r="CQ966" s="928"/>
      <c r="CR966" s="162"/>
      <c r="CS966" s="162"/>
    </row>
    <row r="967" spans="1:97">
      <c r="A967" s="15"/>
      <c r="B967" s="902"/>
      <c r="C967" s="865"/>
      <c r="D967" s="903"/>
      <c r="E967" s="800"/>
      <c r="F967" s="868"/>
      <c r="G967" s="869"/>
      <c r="H967" s="903"/>
      <c r="I967" s="868"/>
      <c r="J967" s="868"/>
      <c r="K967" s="868"/>
      <c r="L967" s="868"/>
      <c r="M967" s="868"/>
      <c r="N967" s="868"/>
      <c r="O967" s="235"/>
      <c r="P967" s="213"/>
      <c r="Q967" s="903"/>
      <c r="R967" s="213"/>
      <c r="S967" s="235"/>
      <c r="T967" s="904"/>
      <c r="U967" s="213"/>
      <c r="V967" s="213"/>
      <c r="W967" s="213"/>
      <c r="X967" s="905"/>
      <c r="Y967" s="874"/>
      <c r="Z967" s="906"/>
      <c r="AA967" s="876"/>
      <c r="AB967" s="877"/>
      <c r="AC967" s="877"/>
      <c r="AD967" s="907"/>
      <c r="AE967" s="907"/>
      <c r="AF967" s="908"/>
      <c r="AG967" s="908"/>
      <c r="AH967" s="221"/>
      <c r="AI967" s="213"/>
      <c r="AJ967" s="213"/>
      <c r="AK967" s="213"/>
      <c r="AL967" s="909"/>
      <c r="AM967" s="910"/>
      <c r="AN967" s="910"/>
      <c r="AO967" s="910"/>
      <c r="AP967" s="911"/>
      <c r="AQ967" s="903"/>
      <c r="AR967" s="912"/>
      <c r="AS967" s="913"/>
      <c r="AT967" s="914"/>
      <c r="AU967" s="910"/>
      <c r="AV967" s="915"/>
      <c r="AW967" s="911"/>
      <c r="AX967" s="911"/>
      <c r="AY967" s="916"/>
      <c r="AZ967" s="886"/>
      <c r="BA967" s="917"/>
      <c r="BB967" s="16"/>
      <c r="BC967" s="16"/>
      <c r="BD967" s="16"/>
      <c r="BE967" s="16"/>
      <c r="BF967" s="16"/>
      <c r="BG967" s="903"/>
      <c r="BH967" s="912"/>
      <c r="BI967" s="915"/>
      <c r="BJ967" s="16"/>
      <c r="BK967" s="16"/>
      <c r="BL967" s="16"/>
      <c r="BM967" s="16"/>
      <c r="BN967" s="915"/>
      <c r="BO967" s="16"/>
      <c r="BP967" s="918"/>
      <c r="BQ967" s="919"/>
      <c r="BR967" s="919"/>
      <c r="BS967" s="919"/>
      <c r="BT967" s="919"/>
      <c r="BU967" s="919"/>
      <c r="BV967" s="919"/>
      <c r="BW967" s="919"/>
      <c r="BX967" s="919"/>
      <c r="BY967" s="919"/>
      <c r="BZ967" s="919"/>
      <c r="CA967" s="919"/>
      <c r="CB967" s="919"/>
      <c r="CC967" s="919"/>
      <c r="CD967" s="919"/>
      <c r="CE967" s="920"/>
      <c r="CF967" s="921"/>
      <c r="CG967" s="922"/>
      <c r="CH967" s="923"/>
      <c r="CI967" s="924"/>
      <c r="CJ967" s="925"/>
      <c r="CK967" s="912"/>
      <c r="CL967" s="915"/>
      <c r="CM967" s="926"/>
      <c r="CN967" s="162"/>
      <c r="CO967" s="162"/>
      <c r="CP967" s="927"/>
      <c r="CQ967" s="928"/>
      <c r="CR967" s="162"/>
      <c r="CS967" s="162"/>
    </row>
    <row r="968" spans="1:97">
      <c r="A968" s="15"/>
      <c r="B968" s="902"/>
      <c r="C968" s="865"/>
      <c r="D968" s="903"/>
      <c r="E968" s="800"/>
      <c r="F968" s="868"/>
      <c r="G968" s="869"/>
      <c r="H968" s="903"/>
      <c r="I968" s="868"/>
      <c r="J968" s="868"/>
      <c r="K968" s="868"/>
      <c r="L968" s="868"/>
      <c r="M968" s="868"/>
      <c r="N968" s="868"/>
      <c r="O968" s="235"/>
      <c r="P968" s="213"/>
      <c r="Q968" s="903"/>
      <c r="R968" s="213"/>
      <c r="S968" s="235"/>
      <c r="T968" s="904"/>
      <c r="U968" s="213"/>
      <c r="V968" s="213"/>
      <c r="W968" s="213"/>
      <c r="X968" s="905"/>
      <c r="Y968" s="874"/>
      <c r="Z968" s="906"/>
      <c r="AA968" s="876"/>
      <c r="AB968" s="877"/>
      <c r="AC968" s="877"/>
      <c r="AD968" s="907"/>
      <c r="AE968" s="907"/>
      <c r="AF968" s="908"/>
      <c r="AG968" s="908"/>
      <c r="AH968" s="221"/>
      <c r="AI968" s="213"/>
      <c r="AJ968" s="213"/>
      <c r="AK968" s="213"/>
      <c r="AL968" s="909"/>
      <c r="AM968" s="910"/>
      <c r="AN968" s="910"/>
      <c r="AO968" s="910"/>
      <c r="AP968" s="911"/>
      <c r="AQ968" s="903"/>
      <c r="AR968" s="912"/>
      <c r="AS968" s="913"/>
      <c r="AT968" s="914"/>
      <c r="AU968" s="910"/>
      <c r="AV968" s="915"/>
      <c r="AW968" s="911"/>
      <c r="AX968" s="911"/>
      <c r="AY968" s="916"/>
      <c r="AZ968" s="886"/>
      <c r="BA968" s="917"/>
      <c r="BB968" s="16"/>
      <c r="BC968" s="16"/>
      <c r="BD968" s="16"/>
      <c r="BE968" s="16"/>
      <c r="BF968" s="16"/>
      <c r="BG968" s="903"/>
      <c r="BH968" s="912"/>
      <c r="BI968" s="915"/>
      <c r="BJ968" s="16"/>
      <c r="BK968" s="16"/>
      <c r="BL968" s="16"/>
      <c r="BM968" s="16"/>
      <c r="BN968" s="915"/>
      <c r="BO968" s="16"/>
      <c r="BP968" s="918"/>
      <c r="BQ968" s="919"/>
      <c r="BR968" s="919"/>
      <c r="BS968" s="919"/>
      <c r="BT968" s="919"/>
      <c r="BU968" s="919"/>
      <c r="BV968" s="919"/>
      <c r="BW968" s="919"/>
      <c r="BX968" s="919"/>
      <c r="BY968" s="919"/>
      <c r="BZ968" s="919"/>
      <c r="CA968" s="919"/>
      <c r="CB968" s="919"/>
      <c r="CC968" s="919"/>
      <c r="CD968" s="919"/>
      <c r="CE968" s="920"/>
      <c r="CF968" s="921"/>
      <c r="CG968" s="922"/>
      <c r="CH968" s="923"/>
      <c r="CI968" s="924"/>
      <c r="CJ968" s="925"/>
      <c r="CK968" s="912"/>
      <c r="CL968" s="915"/>
      <c r="CM968" s="926"/>
      <c r="CN968" s="162"/>
      <c r="CO968" s="162"/>
      <c r="CP968" s="927"/>
      <c r="CQ968" s="928"/>
      <c r="CR968" s="162"/>
      <c r="CS968" s="162"/>
    </row>
    <row r="969" spans="1:97">
      <c r="A969" s="15"/>
      <c r="B969" s="902"/>
      <c r="C969" s="865"/>
      <c r="D969" s="903"/>
      <c r="E969" s="800"/>
      <c r="F969" s="868"/>
      <c r="G969" s="869"/>
      <c r="H969" s="903"/>
      <c r="I969" s="868"/>
      <c r="J969" s="868"/>
      <c r="K969" s="868"/>
      <c r="L969" s="868"/>
      <c r="M969" s="868"/>
      <c r="N969" s="868"/>
      <c r="O969" s="235"/>
      <c r="P969" s="213"/>
      <c r="Q969" s="903"/>
      <c r="R969" s="213"/>
      <c r="S969" s="235"/>
      <c r="T969" s="904"/>
      <c r="U969" s="213"/>
      <c r="V969" s="213"/>
      <c r="W969" s="213"/>
      <c r="X969" s="905"/>
      <c r="Y969" s="874"/>
      <c r="Z969" s="906"/>
      <c r="AA969" s="876"/>
      <c r="AB969" s="877"/>
      <c r="AC969" s="877"/>
      <c r="AD969" s="907"/>
      <c r="AE969" s="907"/>
      <c r="AF969" s="908"/>
      <c r="AG969" s="908"/>
      <c r="AH969" s="221"/>
      <c r="AI969" s="213"/>
      <c r="AJ969" s="213"/>
      <c r="AK969" s="213"/>
      <c r="AL969" s="909"/>
      <c r="AM969" s="910"/>
      <c r="AN969" s="910"/>
      <c r="AO969" s="910"/>
      <c r="AP969" s="911"/>
      <c r="AQ969" s="903"/>
      <c r="AR969" s="912"/>
      <c r="AS969" s="913"/>
      <c r="AT969" s="914"/>
      <c r="AU969" s="910"/>
      <c r="AV969" s="915"/>
      <c r="AW969" s="911"/>
      <c r="AX969" s="911"/>
      <c r="AY969" s="916"/>
      <c r="AZ969" s="886"/>
      <c r="BA969" s="917"/>
      <c r="BB969" s="16"/>
      <c r="BC969" s="16"/>
      <c r="BD969" s="16"/>
      <c r="BE969" s="16"/>
      <c r="BF969" s="16"/>
      <c r="BG969" s="903"/>
      <c r="BH969" s="912"/>
      <c r="BI969" s="915"/>
      <c r="BJ969" s="16"/>
      <c r="BK969" s="16"/>
      <c r="BL969" s="16"/>
      <c r="BM969" s="16"/>
      <c r="BN969" s="915"/>
      <c r="BO969" s="16"/>
      <c r="BP969" s="918"/>
      <c r="BQ969" s="919"/>
      <c r="BR969" s="919"/>
      <c r="BS969" s="919"/>
      <c r="BT969" s="919"/>
      <c r="BU969" s="919"/>
      <c r="BV969" s="919"/>
      <c r="BW969" s="919"/>
      <c r="BX969" s="919"/>
      <c r="BY969" s="919"/>
      <c r="BZ969" s="919"/>
      <c r="CA969" s="919"/>
      <c r="CB969" s="919"/>
      <c r="CC969" s="919"/>
      <c r="CD969" s="919"/>
      <c r="CE969" s="920"/>
      <c r="CF969" s="921"/>
      <c r="CG969" s="922"/>
      <c r="CH969" s="923"/>
      <c r="CI969" s="924"/>
      <c r="CJ969" s="925"/>
      <c r="CK969" s="912"/>
      <c r="CL969" s="915"/>
      <c r="CM969" s="926"/>
      <c r="CN969" s="162"/>
      <c r="CO969" s="162"/>
      <c r="CP969" s="927"/>
      <c r="CQ969" s="928"/>
      <c r="CR969" s="162"/>
      <c r="CS969" s="162"/>
    </row>
    <row r="970" spans="1:97">
      <c r="A970" s="15"/>
      <c r="B970" s="902"/>
      <c r="C970" s="865"/>
      <c r="D970" s="903"/>
      <c r="E970" s="800"/>
      <c r="F970" s="868"/>
      <c r="G970" s="869"/>
      <c r="H970" s="903"/>
      <c r="I970" s="868"/>
      <c r="J970" s="868"/>
      <c r="K970" s="868"/>
      <c r="L970" s="868"/>
      <c r="M970" s="868"/>
      <c r="N970" s="868"/>
      <c r="O970" s="235"/>
      <c r="P970" s="213"/>
      <c r="Q970" s="903"/>
      <c r="R970" s="213"/>
      <c r="S970" s="235"/>
      <c r="T970" s="904"/>
      <c r="U970" s="213"/>
      <c r="V970" s="213"/>
      <c r="W970" s="213"/>
      <c r="X970" s="905"/>
      <c r="Y970" s="874"/>
      <c r="Z970" s="906"/>
      <c r="AA970" s="876"/>
      <c r="AB970" s="877"/>
      <c r="AC970" s="877"/>
      <c r="AD970" s="907"/>
      <c r="AE970" s="907"/>
      <c r="AF970" s="908"/>
      <c r="AG970" s="908"/>
      <c r="AH970" s="221"/>
      <c r="AI970" s="213"/>
      <c r="AJ970" s="213"/>
      <c r="AK970" s="213"/>
      <c r="AL970" s="909"/>
      <c r="AM970" s="910"/>
      <c r="AN970" s="910"/>
      <c r="AO970" s="910"/>
      <c r="AP970" s="911"/>
      <c r="AQ970" s="903"/>
      <c r="AR970" s="912"/>
      <c r="AS970" s="913"/>
      <c r="AT970" s="914"/>
      <c r="AU970" s="910"/>
      <c r="AV970" s="915"/>
      <c r="AW970" s="911"/>
      <c r="AX970" s="911"/>
      <c r="AY970" s="916"/>
      <c r="AZ970" s="886"/>
      <c r="BA970" s="917"/>
      <c r="BB970" s="16"/>
      <c r="BC970" s="16"/>
      <c r="BD970" s="16"/>
      <c r="BE970" s="16"/>
      <c r="BF970" s="16"/>
      <c r="BG970" s="903"/>
      <c r="BH970" s="912"/>
      <c r="BI970" s="915"/>
      <c r="BJ970" s="16"/>
      <c r="BK970" s="16"/>
      <c r="BL970" s="16"/>
      <c r="BM970" s="16"/>
      <c r="BN970" s="915"/>
      <c r="BO970" s="16"/>
      <c r="BP970" s="918"/>
      <c r="BQ970" s="919"/>
      <c r="BR970" s="919"/>
      <c r="BS970" s="919"/>
      <c r="BT970" s="919"/>
      <c r="BU970" s="919"/>
      <c r="BV970" s="919"/>
      <c r="BW970" s="919"/>
      <c r="BX970" s="919"/>
      <c r="BY970" s="919"/>
      <c r="BZ970" s="919"/>
      <c r="CA970" s="919"/>
      <c r="CB970" s="919"/>
      <c r="CC970" s="919"/>
      <c r="CD970" s="919"/>
      <c r="CE970" s="920"/>
      <c r="CF970" s="921"/>
      <c r="CG970" s="922"/>
      <c r="CH970" s="923"/>
      <c r="CI970" s="924"/>
      <c r="CJ970" s="925"/>
      <c r="CK970" s="912"/>
      <c r="CL970" s="915"/>
      <c r="CM970" s="926"/>
      <c r="CN970" s="162"/>
      <c r="CO970" s="162"/>
      <c r="CP970" s="927"/>
      <c r="CQ970" s="928"/>
      <c r="CR970" s="162"/>
      <c r="CS970" s="162"/>
    </row>
    <row r="971" spans="1:97">
      <c r="A971" s="15"/>
      <c r="B971" s="902"/>
      <c r="C971" s="865"/>
      <c r="D971" s="903"/>
      <c r="E971" s="800"/>
      <c r="F971" s="868"/>
      <c r="G971" s="869"/>
      <c r="H971" s="903"/>
      <c r="I971" s="868"/>
      <c r="J971" s="868"/>
      <c r="K971" s="868"/>
      <c r="L971" s="868"/>
      <c r="M971" s="868"/>
      <c r="N971" s="868"/>
      <c r="O971" s="235"/>
      <c r="P971" s="213"/>
      <c r="Q971" s="903"/>
      <c r="R971" s="213"/>
      <c r="S971" s="235"/>
      <c r="T971" s="904"/>
      <c r="U971" s="213"/>
      <c r="V971" s="213"/>
      <c r="W971" s="213"/>
      <c r="X971" s="905"/>
      <c r="Y971" s="874"/>
      <c r="Z971" s="906"/>
      <c r="AA971" s="876"/>
      <c r="AB971" s="877"/>
      <c r="AC971" s="877"/>
      <c r="AD971" s="907"/>
      <c r="AE971" s="907"/>
      <c r="AF971" s="908"/>
      <c r="AG971" s="908"/>
      <c r="AH971" s="221"/>
      <c r="AI971" s="213"/>
      <c r="AJ971" s="213"/>
      <c r="AK971" s="213"/>
      <c r="AL971" s="909"/>
      <c r="AM971" s="910"/>
      <c r="AN971" s="910"/>
      <c r="AO971" s="910"/>
      <c r="AP971" s="911"/>
      <c r="AQ971" s="903"/>
      <c r="AR971" s="912"/>
      <c r="AS971" s="913"/>
      <c r="AT971" s="914"/>
      <c r="AU971" s="910"/>
      <c r="AV971" s="915"/>
      <c r="AW971" s="911"/>
      <c r="AX971" s="911"/>
      <c r="AY971" s="916"/>
      <c r="AZ971" s="886"/>
      <c r="BA971" s="917"/>
      <c r="BB971" s="16"/>
      <c r="BC971" s="16"/>
      <c r="BD971" s="16"/>
      <c r="BE971" s="16"/>
      <c r="BF971" s="16"/>
      <c r="BG971" s="903"/>
      <c r="BH971" s="912"/>
      <c r="BI971" s="915"/>
      <c r="BJ971" s="16"/>
      <c r="BK971" s="16"/>
      <c r="BL971" s="16"/>
      <c r="BM971" s="16"/>
      <c r="BN971" s="915"/>
      <c r="BO971" s="16"/>
      <c r="BP971" s="918"/>
      <c r="BQ971" s="919"/>
      <c r="BR971" s="919"/>
      <c r="BS971" s="919"/>
      <c r="BT971" s="919"/>
      <c r="BU971" s="919"/>
      <c r="BV971" s="919"/>
      <c r="BW971" s="919"/>
      <c r="BX971" s="919"/>
      <c r="BY971" s="919"/>
      <c r="BZ971" s="919"/>
      <c r="CA971" s="919"/>
      <c r="CB971" s="919"/>
      <c r="CC971" s="919"/>
      <c r="CD971" s="919"/>
      <c r="CE971" s="920"/>
      <c r="CF971" s="921"/>
      <c r="CG971" s="922"/>
      <c r="CH971" s="923"/>
      <c r="CI971" s="924"/>
      <c r="CJ971" s="925"/>
      <c r="CK971" s="912"/>
      <c r="CL971" s="915"/>
      <c r="CM971" s="926"/>
      <c r="CN971" s="162"/>
      <c r="CO971" s="162"/>
      <c r="CP971" s="927"/>
      <c r="CQ971" s="928"/>
      <c r="CR971" s="162"/>
      <c r="CS971" s="162"/>
    </row>
    <row r="972" spans="1:97">
      <c r="A972" s="15"/>
      <c r="B972" s="902"/>
      <c r="C972" s="865"/>
      <c r="D972" s="903"/>
      <c r="E972" s="800"/>
      <c r="F972" s="868"/>
      <c r="G972" s="869"/>
      <c r="H972" s="903"/>
      <c r="I972" s="868"/>
      <c r="J972" s="868"/>
      <c r="K972" s="868"/>
      <c r="L972" s="868"/>
      <c r="M972" s="868"/>
      <c r="N972" s="868"/>
      <c r="O972" s="235"/>
      <c r="P972" s="213"/>
      <c r="Q972" s="903"/>
      <c r="R972" s="213"/>
      <c r="S972" s="235"/>
      <c r="T972" s="904"/>
      <c r="U972" s="213"/>
      <c r="V972" s="213"/>
      <c r="W972" s="213"/>
      <c r="X972" s="905"/>
      <c r="Y972" s="874"/>
      <c r="Z972" s="906"/>
      <c r="AA972" s="876"/>
      <c r="AB972" s="877"/>
      <c r="AC972" s="877"/>
      <c r="AD972" s="907"/>
      <c r="AE972" s="907"/>
      <c r="AF972" s="908"/>
      <c r="AG972" s="908"/>
      <c r="AH972" s="221"/>
      <c r="AI972" s="213"/>
      <c r="AJ972" s="213"/>
      <c r="AK972" s="213"/>
      <c r="AL972" s="909"/>
      <c r="AM972" s="910"/>
      <c r="AN972" s="910"/>
      <c r="AO972" s="910"/>
      <c r="AP972" s="911"/>
      <c r="AQ972" s="903"/>
      <c r="AR972" s="912"/>
      <c r="AS972" s="913"/>
      <c r="AT972" s="914"/>
      <c r="AU972" s="910"/>
      <c r="AV972" s="915"/>
      <c r="AW972" s="911"/>
      <c r="AX972" s="911"/>
      <c r="AY972" s="916"/>
      <c r="AZ972" s="886"/>
      <c r="BA972" s="917"/>
      <c r="BB972" s="16"/>
      <c r="BC972" s="16"/>
      <c r="BD972" s="16"/>
      <c r="BE972" s="16"/>
      <c r="BF972" s="16"/>
      <c r="BG972" s="903"/>
      <c r="BH972" s="912"/>
      <c r="BI972" s="915"/>
      <c r="BJ972" s="16"/>
      <c r="BK972" s="16"/>
      <c r="BL972" s="16"/>
      <c r="BM972" s="16"/>
      <c r="BN972" s="915"/>
      <c r="BO972" s="16"/>
      <c r="BP972" s="918"/>
      <c r="BQ972" s="919"/>
      <c r="BR972" s="919"/>
      <c r="BS972" s="919"/>
      <c r="BT972" s="919"/>
      <c r="BU972" s="919"/>
      <c r="BV972" s="919"/>
      <c r="BW972" s="919"/>
      <c r="BX972" s="919"/>
      <c r="BY972" s="919"/>
      <c r="BZ972" s="919"/>
      <c r="CA972" s="919"/>
      <c r="CB972" s="919"/>
      <c r="CC972" s="919"/>
      <c r="CD972" s="919"/>
      <c r="CE972" s="920"/>
      <c r="CF972" s="921"/>
      <c r="CG972" s="922"/>
      <c r="CH972" s="923"/>
      <c r="CI972" s="924"/>
      <c r="CJ972" s="925"/>
      <c r="CK972" s="912"/>
      <c r="CL972" s="915"/>
      <c r="CM972" s="926"/>
      <c r="CN972" s="162"/>
      <c r="CO972" s="162"/>
      <c r="CP972" s="927"/>
      <c r="CQ972" s="928"/>
      <c r="CR972" s="162"/>
      <c r="CS972" s="162"/>
    </row>
    <row r="973" spans="1:97">
      <c r="A973" s="15"/>
      <c r="B973" s="902"/>
      <c r="C973" s="865"/>
      <c r="D973" s="903"/>
      <c r="E973" s="800"/>
      <c r="F973" s="868"/>
      <c r="G973" s="869"/>
      <c r="H973" s="903"/>
      <c r="I973" s="868"/>
      <c r="J973" s="868"/>
      <c r="K973" s="868"/>
      <c r="L973" s="868"/>
      <c r="M973" s="868"/>
      <c r="N973" s="868"/>
      <c r="O973" s="235"/>
      <c r="P973" s="213"/>
      <c r="Q973" s="903"/>
      <c r="R973" s="213"/>
      <c r="S973" s="235"/>
      <c r="T973" s="904"/>
      <c r="U973" s="213"/>
      <c r="V973" s="213"/>
      <c r="W973" s="213"/>
      <c r="X973" s="905"/>
      <c r="Y973" s="874"/>
      <c r="Z973" s="906"/>
      <c r="AA973" s="876"/>
      <c r="AB973" s="877"/>
      <c r="AC973" s="877"/>
      <c r="AD973" s="907"/>
      <c r="AE973" s="907"/>
      <c r="AF973" s="908"/>
      <c r="AG973" s="908"/>
      <c r="AH973" s="221"/>
      <c r="AI973" s="213"/>
      <c r="AJ973" s="213"/>
      <c r="AK973" s="213"/>
      <c r="AL973" s="909"/>
      <c r="AM973" s="910"/>
      <c r="AN973" s="910"/>
      <c r="AO973" s="910"/>
      <c r="AP973" s="911"/>
      <c r="AQ973" s="903"/>
      <c r="AR973" s="912"/>
      <c r="AS973" s="913"/>
      <c r="AT973" s="914"/>
      <c r="AU973" s="910"/>
      <c r="AV973" s="915"/>
      <c r="AW973" s="911"/>
      <c r="AX973" s="911"/>
      <c r="AY973" s="916"/>
      <c r="AZ973" s="886"/>
      <c r="BA973" s="917"/>
      <c r="BB973" s="16"/>
      <c r="BC973" s="16"/>
      <c r="BD973" s="16"/>
      <c r="BE973" s="16"/>
      <c r="BF973" s="16"/>
      <c r="BG973" s="903"/>
      <c r="BH973" s="912"/>
      <c r="BI973" s="915"/>
      <c r="BJ973" s="16"/>
      <c r="BK973" s="16"/>
      <c r="BL973" s="16"/>
      <c r="BM973" s="16"/>
      <c r="BN973" s="915"/>
      <c r="BO973" s="16"/>
      <c r="BP973" s="918"/>
      <c r="BQ973" s="919"/>
      <c r="BR973" s="919"/>
      <c r="BS973" s="919"/>
      <c r="BT973" s="919"/>
      <c r="BU973" s="919"/>
      <c r="BV973" s="919"/>
      <c r="BW973" s="919"/>
      <c r="BX973" s="919"/>
      <c r="BY973" s="919"/>
      <c r="BZ973" s="919"/>
      <c r="CA973" s="919"/>
      <c r="CB973" s="919"/>
      <c r="CC973" s="919"/>
      <c r="CD973" s="919"/>
      <c r="CE973" s="920"/>
      <c r="CF973" s="921"/>
      <c r="CG973" s="922"/>
      <c r="CH973" s="923"/>
      <c r="CI973" s="924"/>
      <c r="CJ973" s="925"/>
      <c r="CK973" s="912"/>
      <c r="CL973" s="915"/>
      <c r="CM973" s="926"/>
      <c r="CN973" s="162"/>
      <c r="CO973" s="162"/>
      <c r="CP973" s="927"/>
      <c r="CQ973" s="928"/>
      <c r="CR973" s="162"/>
      <c r="CS973" s="162"/>
    </row>
    <row r="974" spans="1:97">
      <c r="A974" s="15"/>
      <c r="B974" s="902"/>
      <c r="C974" s="865"/>
      <c r="D974" s="903"/>
      <c r="E974" s="800"/>
      <c r="F974" s="868"/>
      <c r="G974" s="869"/>
      <c r="H974" s="903"/>
      <c r="I974" s="868"/>
      <c r="J974" s="868"/>
      <c r="K974" s="868"/>
      <c r="L974" s="868"/>
      <c r="M974" s="868"/>
      <c r="N974" s="868"/>
      <c r="O974" s="235"/>
      <c r="P974" s="213"/>
      <c r="Q974" s="903"/>
      <c r="R974" s="213"/>
      <c r="S974" s="235"/>
      <c r="T974" s="904"/>
      <c r="U974" s="213"/>
      <c r="V974" s="213"/>
      <c r="W974" s="213"/>
      <c r="X974" s="905"/>
      <c r="Y974" s="874"/>
      <c r="Z974" s="906"/>
      <c r="AA974" s="876"/>
      <c r="AB974" s="877"/>
      <c r="AC974" s="877"/>
      <c r="AD974" s="907"/>
      <c r="AE974" s="907"/>
      <c r="AF974" s="908"/>
      <c r="AG974" s="908"/>
      <c r="AH974" s="221"/>
      <c r="AI974" s="213"/>
      <c r="AJ974" s="213"/>
      <c r="AK974" s="213"/>
      <c r="AL974" s="909"/>
      <c r="AM974" s="910"/>
      <c r="AN974" s="910"/>
      <c r="AO974" s="910"/>
      <c r="AP974" s="911"/>
      <c r="AQ974" s="903"/>
      <c r="AR974" s="912"/>
      <c r="AS974" s="913"/>
      <c r="AT974" s="914"/>
      <c r="AU974" s="910"/>
      <c r="AV974" s="915"/>
      <c r="AW974" s="911"/>
      <c r="AX974" s="911"/>
      <c r="AY974" s="916"/>
      <c r="AZ974" s="886"/>
      <c r="BA974" s="917"/>
      <c r="BB974" s="16"/>
      <c r="BC974" s="16"/>
      <c r="BD974" s="16"/>
      <c r="BE974" s="16"/>
      <c r="BF974" s="16"/>
      <c r="BG974" s="903"/>
      <c r="BH974" s="912"/>
      <c r="BI974" s="915"/>
      <c r="BJ974" s="16"/>
      <c r="BK974" s="16"/>
      <c r="BL974" s="16"/>
      <c r="BM974" s="16"/>
      <c r="BN974" s="915"/>
      <c r="BO974" s="16"/>
      <c r="BP974" s="918"/>
      <c r="BQ974" s="919"/>
      <c r="BR974" s="919"/>
      <c r="BS974" s="919"/>
      <c r="BT974" s="919"/>
      <c r="BU974" s="919"/>
      <c r="BV974" s="919"/>
      <c r="BW974" s="919"/>
      <c r="BX974" s="919"/>
      <c r="BY974" s="919"/>
      <c r="BZ974" s="919"/>
      <c r="CA974" s="919"/>
      <c r="CB974" s="919"/>
      <c r="CC974" s="919"/>
      <c r="CD974" s="919"/>
      <c r="CE974" s="920"/>
      <c r="CF974" s="921"/>
      <c r="CG974" s="922"/>
      <c r="CH974" s="923"/>
      <c r="CI974" s="924"/>
      <c r="CJ974" s="925"/>
      <c r="CK974" s="912"/>
      <c r="CL974" s="915"/>
      <c r="CM974" s="926"/>
      <c r="CN974" s="162"/>
      <c r="CO974" s="162"/>
      <c r="CP974" s="927"/>
      <c r="CQ974" s="928"/>
      <c r="CR974" s="162"/>
      <c r="CS974" s="162"/>
    </row>
    <row r="975" spans="1:97">
      <c r="A975" s="15"/>
      <c r="B975" s="902"/>
      <c r="C975" s="865"/>
      <c r="D975" s="903"/>
      <c r="E975" s="800"/>
      <c r="F975" s="868"/>
      <c r="G975" s="869"/>
      <c r="H975" s="903"/>
      <c r="I975" s="868"/>
      <c r="J975" s="868"/>
      <c r="K975" s="868"/>
      <c r="L975" s="868"/>
      <c r="M975" s="868"/>
      <c r="N975" s="868"/>
      <c r="O975" s="235"/>
      <c r="P975" s="213"/>
      <c r="Q975" s="903"/>
      <c r="R975" s="213"/>
      <c r="S975" s="235"/>
      <c r="T975" s="904"/>
      <c r="U975" s="213"/>
      <c r="V975" s="213"/>
      <c r="W975" s="213"/>
      <c r="X975" s="905"/>
      <c r="Y975" s="874"/>
      <c r="Z975" s="906"/>
      <c r="AA975" s="876"/>
      <c r="AB975" s="877"/>
      <c r="AC975" s="877"/>
      <c r="AD975" s="907"/>
      <c r="AE975" s="907"/>
      <c r="AF975" s="908"/>
      <c r="AG975" s="908"/>
      <c r="AH975" s="221"/>
      <c r="AI975" s="213"/>
      <c r="AJ975" s="213"/>
      <c r="AK975" s="213"/>
      <c r="AL975" s="909"/>
      <c r="AM975" s="910"/>
      <c r="AN975" s="910"/>
      <c r="AO975" s="910"/>
      <c r="AP975" s="911"/>
      <c r="AQ975" s="903"/>
      <c r="AR975" s="912"/>
      <c r="AS975" s="913"/>
      <c r="AT975" s="914"/>
      <c r="AU975" s="910"/>
      <c r="AV975" s="915"/>
      <c r="AW975" s="911"/>
      <c r="AX975" s="911"/>
      <c r="AY975" s="916"/>
      <c r="AZ975" s="886"/>
      <c r="BA975" s="917"/>
      <c r="BB975" s="16"/>
      <c r="BC975" s="16"/>
      <c r="BD975" s="16"/>
      <c r="BE975" s="16"/>
      <c r="BF975" s="16"/>
      <c r="BG975" s="903"/>
      <c r="BH975" s="912"/>
      <c r="BI975" s="915"/>
      <c r="BJ975" s="16"/>
      <c r="BK975" s="16"/>
      <c r="BL975" s="16"/>
      <c r="BM975" s="16"/>
      <c r="BN975" s="915"/>
      <c r="BO975" s="16"/>
      <c r="BP975" s="918"/>
      <c r="BQ975" s="919"/>
      <c r="BR975" s="919"/>
      <c r="BS975" s="919"/>
      <c r="BT975" s="919"/>
      <c r="BU975" s="919"/>
      <c r="BV975" s="919"/>
      <c r="BW975" s="919"/>
      <c r="BX975" s="919"/>
      <c r="BY975" s="919"/>
      <c r="BZ975" s="919"/>
      <c r="CA975" s="919"/>
      <c r="CB975" s="919"/>
      <c r="CC975" s="919"/>
      <c r="CD975" s="919"/>
      <c r="CE975" s="920"/>
      <c r="CF975" s="921"/>
      <c r="CG975" s="922"/>
      <c r="CH975" s="923"/>
      <c r="CI975" s="924"/>
      <c r="CJ975" s="925"/>
      <c r="CK975" s="912"/>
      <c r="CL975" s="915"/>
      <c r="CM975" s="926"/>
      <c r="CN975" s="162"/>
      <c r="CO975" s="162"/>
      <c r="CP975" s="927"/>
      <c r="CQ975" s="928"/>
      <c r="CR975" s="162"/>
      <c r="CS975" s="162"/>
    </row>
    <row r="976" spans="1:97">
      <c r="A976" s="15"/>
      <c r="B976" s="902"/>
      <c r="C976" s="865"/>
      <c r="D976" s="903"/>
      <c r="E976" s="800"/>
      <c r="F976" s="868"/>
      <c r="G976" s="869"/>
      <c r="H976" s="903"/>
      <c r="I976" s="868"/>
      <c r="J976" s="868"/>
      <c r="K976" s="868"/>
      <c r="L976" s="868"/>
      <c r="M976" s="868"/>
      <c r="N976" s="868"/>
      <c r="O976" s="235"/>
      <c r="P976" s="213"/>
      <c r="Q976" s="903"/>
      <c r="R976" s="213"/>
      <c r="S976" s="235"/>
      <c r="T976" s="904"/>
      <c r="U976" s="213"/>
      <c r="V976" s="213"/>
      <c r="W976" s="213"/>
      <c r="X976" s="905"/>
      <c r="Y976" s="874"/>
      <c r="Z976" s="906"/>
      <c r="AA976" s="876"/>
      <c r="AB976" s="877"/>
      <c r="AC976" s="877"/>
      <c r="AD976" s="907"/>
      <c r="AE976" s="907"/>
      <c r="AF976" s="908"/>
      <c r="AG976" s="908"/>
      <c r="AH976" s="221"/>
      <c r="AI976" s="213"/>
      <c r="AJ976" s="213"/>
      <c r="AK976" s="213"/>
      <c r="AL976" s="909"/>
      <c r="AM976" s="910"/>
      <c r="AN976" s="910"/>
      <c r="AO976" s="910"/>
      <c r="AP976" s="911"/>
      <c r="AQ976" s="903"/>
      <c r="AR976" s="912"/>
      <c r="AS976" s="913"/>
      <c r="AT976" s="914"/>
      <c r="AU976" s="910"/>
      <c r="AV976" s="915"/>
      <c r="AW976" s="911"/>
      <c r="AX976" s="911"/>
      <c r="AY976" s="916"/>
      <c r="AZ976" s="886"/>
      <c r="BA976" s="917"/>
      <c r="BB976" s="16"/>
      <c r="BC976" s="16"/>
      <c r="BD976" s="16"/>
      <c r="BE976" s="16"/>
      <c r="BF976" s="16"/>
      <c r="BG976" s="903"/>
      <c r="BH976" s="912"/>
      <c r="BI976" s="915"/>
      <c r="BJ976" s="16"/>
      <c r="BK976" s="16"/>
      <c r="BL976" s="16"/>
      <c r="BM976" s="16"/>
      <c r="BN976" s="915"/>
      <c r="BO976" s="16"/>
      <c r="BP976" s="918"/>
      <c r="BQ976" s="919"/>
      <c r="BR976" s="919"/>
      <c r="BS976" s="919"/>
      <c r="BT976" s="919"/>
      <c r="BU976" s="919"/>
      <c r="BV976" s="919"/>
      <c r="BW976" s="919"/>
      <c r="BX976" s="919"/>
      <c r="BY976" s="919"/>
      <c r="BZ976" s="919"/>
      <c r="CA976" s="919"/>
      <c r="CB976" s="919"/>
      <c r="CC976" s="919"/>
      <c r="CD976" s="919"/>
      <c r="CE976" s="920"/>
      <c r="CF976" s="921"/>
      <c r="CG976" s="922"/>
      <c r="CH976" s="923"/>
      <c r="CI976" s="924"/>
      <c r="CJ976" s="925"/>
      <c r="CK976" s="912"/>
      <c r="CL976" s="915"/>
      <c r="CM976" s="926"/>
      <c r="CN976" s="162"/>
      <c r="CO976" s="162"/>
      <c r="CP976" s="927"/>
      <c r="CQ976" s="928"/>
      <c r="CR976" s="162"/>
      <c r="CS976" s="162"/>
    </row>
    <row r="977" spans="1:97">
      <c r="A977" s="15"/>
      <c r="B977" s="902"/>
      <c r="C977" s="865"/>
      <c r="D977" s="903"/>
      <c r="E977" s="800"/>
      <c r="F977" s="868"/>
      <c r="G977" s="869"/>
      <c r="H977" s="903"/>
      <c r="I977" s="868"/>
      <c r="J977" s="868"/>
      <c r="K977" s="868"/>
      <c r="L977" s="868"/>
      <c r="M977" s="868"/>
      <c r="N977" s="868"/>
      <c r="O977" s="235"/>
      <c r="P977" s="213"/>
      <c r="Q977" s="903"/>
      <c r="R977" s="213"/>
      <c r="S977" s="235"/>
      <c r="T977" s="904"/>
      <c r="U977" s="213"/>
      <c r="V977" s="213"/>
      <c r="W977" s="213"/>
      <c r="X977" s="905"/>
      <c r="Y977" s="874"/>
      <c r="Z977" s="906"/>
      <c r="AA977" s="876"/>
      <c r="AB977" s="877"/>
      <c r="AC977" s="877"/>
      <c r="AD977" s="907"/>
      <c r="AE977" s="907"/>
      <c r="AF977" s="908"/>
      <c r="AG977" s="908"/>
      <c r="AH977" s="221"/>
      <c r="AI977" s="213"/>
      <c r="AJ977" s="213"/>
      <c r="AK977" s="213"/>
      <c r="AL977" s="909"/>
      <c r="AM977" s="910"/>
      <c r="AN977" s="910"/>
      <c r="AO977" s="910"/>
      <c r="AP977" s="911"/>
      <c r="AQ977" s="903"/>
      <c r="AR977" s="912"/>
      <c r="AS977" s="913"/>
      <c r="AT977" s="914"/>
      <c r="AU977" s="910"/>
      <c r="AV977" s="915"/>
      <c r="AW977" s="911"/>
      <c r="AX977" s="911"/>
      <c r="AY977" s="916"/>
      <c r="AZ977" s="886"/>
      <c r="BA977" s="917"/>
      <c r="BB977" s="16"/>
      <c r="BC977" s="16"/>
      <c r="BD977" s="16"/>
      <c r="BE977" s="16"/>
      <c r="BF977" s="16"/>
      <c r="BG977" s="903"/>
      <c r="BH977" s="912"/>
      <c r="BI977" s="915"/>
      <c r="BJ977" s="16"/>
      <c r="BK977" s="16"/>
      <c r="BL977" s="16"/>
      <c r="BM977" s="16"/>
      <c r="BN977" s="915"/>
      <c r="BO977" s="16"/>
      <c r="BP977" s="918"/>
      <c r="BQ977" s="919"/>
      <c r="BR977" s="919"/>
      <c r="BS977" s="919"/>
      <c r="BT977" s="919"/>
      <c r="BU977" s="919"/>
      <c r="BV977" s="919"/>
      <c r="BW977" s="919"/>
      <c r="BX977" s="919"/>
      <c r="BY977" s="919"/>
      <c r="BZ977" s="919"/>
      <c r="CA977" s="919"/>
      <c r="CB977" s="919"/>
      <c r="CC977" s="919"/>
      <c r="CD977" s="919"/>
      <c r="CE977" s="920"/>
      <c r="CF977" s="921"/>
      <c r="CG977" s="922"/>
      <c r="CH977" s="923"/>
      <c r="CI977" s="924"/>
      <c r="CJ977" s="925"/>
      <c r="CK977" s="912"/>
      <c r="CL977" s="915"/>
      <c r="CM977" s="926"/>
      <c r="CN977" s="162"/>
      <c r="CO977" s="162"/>
      <c r="CP977" s="927"/>
      <c r="CQ977" s="928"/>
      <c r="CR977" s="162"/>
      <c r="CS977" s="162"/>
    </row>
    <row r="978" spans="1:97">
      <c r="A978" s="15"/>
      <c r="B978" s="902"/>
      <c r="C978" s="865"/>
      <c r="D978" s="903"/>
      <c r="E978" s="800"/>
      <c r="F978" s="868"/>
      <c r="G978" s="869"/>
      <c r="H978" s="903"/>
      <c r="I978" s="868"/>
      <c r="J978" s="868"/>
      <c r="K978" s="868"/>
      <c r="L978" s="868"/>
      <c r="M978" s="868"/>
      <c r="N978" s="868"/>
      <c r="O978" s="235"/>
      <c r="P978" s="213"/>
      <c r="Q978" s="903"/>
      <c r="R978" s="213"/>
      <c r="S978" s="235"/>
      <c r="T978" s="904"/>
      <c r="U978" s="213"/>
      <c r="V978" s="213"/>
      <c r="W978" s="213"/>
      <c r="X978" s="905"/>
      <c r="Y978" s="874"/>
      <c r="Z978" s="906"/>
      <c r="AA978" s="876"/>
      <c r="AB978" s="877"/>
      <c r="AC978" s="877"/>
      <c r="AD978" s="907"/>
      <c r="AE978" s="907"/>
      <c r="AF978" s="908"/>
      <c r="AG978" s="908"/>
      <c r="AH978" s="221"/>
      <c r="AI978" s="213"/>
      <c r="AJ978" s="213"/>
      <c r="AK978" s="213"/>
      <c r="AL978" s="909"/>
      <c r="AM978" s="910"/>
      <c r="AN978" s="910"/>
      <c r="AO978" s="910"/>
      <c r="AP978" s="911"/>
      <c r="AQ978" s="903"/>
      <c r="AR978" s="912"/>
      <c r="AS978" s="913"/>
      <c r="AT978" s="914"/>
      <c r="AU978" s="910"/>
      <c r="AV978" s="915"/>
      <c r="AW978" s="911"/>
      <c r="AX978" s="911"/>
      <c r="AY978" s="916"/>
      <c r="AZ978" s="886"/>
      <c r="BA978" s="917"/>
      <c r="BB978" s="16"/>
      <c r="BC978" s="16"/>
      <c r="BD978" s="16"/>
      <c r="BE978" s="16"/>
      <c r="BF978" s="16"/>
      <c r="BG978" s="903"/>
      <c r="BH978" s="912"/>
      <c r="BI978" s="915"/>
      <c r="BJ978" s="16"/>
      <c r="BK978" s="16"/>
      <c r="BL978" s="16"/>
      <c r="BM978" s="16"/>
      <c r="BN978" s="915"/>
      <c r="BO978" s="16"/>
      <c r="BP978" s="918"/>
      <c r="BQ978" s="919"/>
      <c r="BR978" s="919"/>
      <c r="BS978" s="919"/>
      <c r="BT978" s="919"/>
      <c r="BU978" s="919"/>
      <c r="BV978" s="919"/>
      <c r="BW978" s="919"/>
      <c r="BX978" s="919"/>
      <c r="BY978" s="919"/>
      <c r="BZ978" s="919"/>
      <c r="CA978" s="919"/>
      <c r="CB978" s="919"/>
      <c r="CC978" s="919"/>
      <c r="CD978" s="919"/>
      <c r="CE978" s="920"/>
      <c r="CF978" s="921"/>
      <c r="CG978" s="922"/>
      <c r="CH978" s="923"/>
      <c r="CI978" s="924"/>
      <c r="CJ978" s="925"/>
      <c r="CK978" s="912"/>
      <c r="CL978" s="915"/>
      <c r="CM978" s="926"/>
      <c r="CN978" s="162"/>
      <c r="CO978" s="162"/>
      <c r="CP978" s="927"/>
      <c r="CQ978" s="928"/>
      <c r="CR978" s="162"/>
      <c r="CS978" s="162"/>
    </row>
    <row r="979" spans="1:97">
      <c r="A979" s="15"/>
      <c r="B979" s="902"/>
      <c r="C979" s="865"/>
      <c r="D979" s="903"/>
      <c r="E979" s="800"/>
      <c r="F979" s="868"/>
      <c r="G979" s="869"/>
      <c r="H979" s="903"/>
      <c r="I979" s="868"/>
      <c r="J979" s="868"/>
      <c r="K979" s="868"/>
      <c r="L979" s="868"/>
      <c r="M979" s="868"/>
      <c r="N979" s="868"/>
      <c r="O979" s="235"/>
      <c r="P979" s="213"/>
      <c r="Q979" s="903"/>
      <c r="R979" s="213"/>
      <c r="S979" s="235"/>
      <c r="T979" s="904"/>
      <c r="U979" s="213"/>
      <c r="V979" s="213"/>
      <c r="W979" s="213"/>
      <c r="X979" s="905"/>
      <c r="Y979" s="874"/>
      <c r="Z979" s="906"/>
      <c r="AA979" s="876"/>
      <c r="AB979" s="877"/>
      <c r="AC979" s="877"/>
      <c r="AD979" s="907"/>
      <c r="AE979" s="907"/>
      <c r="AF979" s="908"/>
      <c r="AG979" s="908"/>
      <c r="AH979" s="221"/>
      <c r="AI979" s="213"/>
      <c r="AJ979" s="213"/>
      <c r="AK979" s="213"/>
      <c r="AL979" s="909"/>
      <c r="AM979" s="910"/>
      <c r="AN979" s="910"/>
      <c r="AO979" s="910"/>
      <c r="AP979" s="911"/>
      <c r="AQ979" s="903"/>
      <c r="AR979" s="912"/>
      <c r="AS979" s="913"/>
      <c r="AT979" s="914"/>
      <c r="AU979" s="910"/>
      <c r="AV979" s="915"/>
      <c r="AW979" s="911"/>
      <c r="AX979" s="911"/>
      <c r="AY979" s="916"/>
      <c r="AZ979" s="886"/>
      <c r="BA979" s="917"/>
      <c r="BB979" s="16"/>
      <c r="BC979" s="16"/>
      <c r="BD979" s="16"/>
      <c r="BE979" s="16"/>
      <c r="BF979" s="16"/>
      <c r="BG979" s="903"/>
      <c r="BH979" s="912"/>
      <c r="BI979" s="915"/>
      <c r="BJ979" s="16"/>
      <c r="BK979" s="16"/>
      <c r="BL979" s="16"/>
      <c r="BM979" s="16"/>
      <c r="BN979" s="915"/>
      <c r="BO979" s="16"/>
      <c r="BP979" s="918"/>
      <c r="BQ979" s="919"/>
      <c r="BR979" s="919"/>
      <c r="BS979" s="919"/>
      <c r="BT979" s="919"/>
      <c r="BU979" s="919"/>
      <c r="BV979" s="919"/>
      <c r="BW979" s="919"/>
      <c r="BX979" s="919"/>
      <c r="BY979" s="919"/>
      <c r="BZ979" s="919"/>
      <c r="CA979" s="919"/>
      <c r="CB979" s="919"/>
      <c r="CC979" s="919"/>
      <c r="CD979" s="919"/>
      <c r="CE979" s="920"/>
      <c r="CF979" s="921"/>
      <c r="CG979" s="922"/>
      <c r="CH979" s="923"/>
      <c r="CI979" s="924"/>
      <c r="CJ979" s="925"/>
      <c r="CK979" s="912"/>
      <c r="CL979" s="915"/>
      <c r="CM979" s="926"/>
      <c r="CN979" s="162"/>
      <c r="CO979" s="162"/>
      <c r="CP979" s="927"/>
      <c r="CQ979" s="928"/>
      <c r="CR979" s="162"/>
      <c r="CS979" s="162"/>
    </row>
    <row r="980" spans="1:97">
      <c r="A980" s="15"/>
      <c r="B980" s="902"/>
      <c r="C980" s="865"/>
      <c r="D980" s="903"/>
      <c r="E980" s="800"/>
      <c r="F980" s="868"/>
      <c r="G980" s="869"/>
      <c r="H980" s="903"/>
      <c r="I980" s="868"/>
      <c r="J980" s="868"/>
      <c r="K980" s="868"/>
      <c r="L980" s="868"/>
      <c r="M980" s="868"/>
      <c r="N980" s="868"/>
      <c r="O980" s="235"/>
      <c r="P980" s="213"/>
      <c r="Q980" s="903"/>
      <c r="R980" s="213"/>
      <c r="S980" s="235"/>
      <c r="T980" s="904"/>
      <c r="U980" s="213"/>
      <c r="V980" s="213"/>
      <c r="W980" s="213"/>
      <c r="X980" s="905"/>
      <c r="Y980" s="874"/>
      <c r="Z980" s="906"/>
      <c r="AA980" s="876"/>
      <c r="AB980" s="877"/>
      <c r="AC980" s="877"/>
      <c r="AD980" s="907"/>
      <c r="AE980" s="907"/>
      <c r="AF980" s="908"/>
      <c r="AG980" s="908"/>
      <c r="AH980" s="221"/>
      <c r="AI980" s="213"/>
      <c r="AJ980" s="213"/>
      <c r="AK980" s="213"/>
      <c r="AL980" s="909"/>
      <c r="AM980" s="910"/>
      <c r="AN980" s="910"/>
      <c r="AO980" s="910"/>
      <c r="AP980" s="911"/>
      <c r="AQ980" s="903"/>
      <c r="AR980" s="912"/>
      <c r="AS980" s="913"/>
      <c r="AT980" s="914"/>
      <c r="AU980" s="910"/>
      <c r="AV980" s="915"/>
      <c r="AW980" s="911"/>
      <c r="AX980" s="911"/>
      <c r="AY980" s="916"/>
      <c r="AZ980" s="886"/>
      <c r="BA980" s="917"/>
      <c r="BB980" s="16"/>
      <c r="BC980" s="16"/>
      <c r="BD980" s="16"/>
      <c r="BE980" s="16"/>
      <c r="BF980" s="16"/>
      <c r="BG980" s="903"/>
      <c r="BH980" s="912"/>
      <c r="BI980" s="915"/>
      <c r="BJ980" s="16"/>
      <c r="BK980" s="16"/>
      <c r="BL980" s="16"/>
      <c r="BM980" s="16"/>
      <c r="BN980" s="915"/>
      <c r="BO980" s="16"/>
      <c r="BP980" s="918"/>
      <c r="BQ980" s="919"/>
      <c r="BR980" s="919"/>
      <c r="BS980" s="919"/>
      <c r="BT980" s="919"/>
      <c r="BU980" s="919"/>
      <c r="BV980" s="919"/>
      <c r="BW980" s="919"/>
      <c r="BX980" s="919"/>
      <c r="BY980" s="919"/>
      <c r="BZ980" s="919"/>
      <c r="CA980" s="919"/>
      <c r="CB980" s="919"/>
      <c r="CC980" s="919"/>
      <c r="CD980" s="919"/>
      <c r="CE980" s="920"/>
      <c r="CF980" s="921"/>
      <c r="CG980" s="922"/>
      <c r="CH980" s="923"/>
      <c r="CI980" s="924"/>
      <c r="CJ980" s="925"/>
      <c r="CK980" s="912"/>
      <c r="CL980" s="915"/>
      <c r="CM980" s="926"/>
      <c r="CN980" s="162"/>
      <c r="CO980" s="162"/>
      <c r="CP980" s="927"/>
      <c r="CQ980" s="928"/>
      <c r="CR980" s="162"/>
      <c r="CS980" s="162"/>
    </row>
    <row r="981" spans="1:97">
      <c r="A981" s="15"/>
      <c r="B981" s="902"/>
      <c r="C981" s="865"/>
      <c r="D981" s="903"/>
      <c r="E981" s="800"/>
      <c r="F981" s="868"/>
      <c r="G981" s="869"/>
      <c r="H981" s="903"/>
      <c r="I981" s="868"/>
      <c r="J981" s="868"/>
      <c r="K981" s="868"/>
      <c r="L981" s="868"/>
      <c r="M981" s="868"/>
      <c r="N981" s="868"/>
      <c r="O981" s="235"/>
      <c r="P981" s="213"/>
      <c r="Q981" s="903"/>
      <c r="R981" s="213"/>
      <c r="S981" s="235"/>
      <c r="T981" s="904"/>
      <c r="U981" s="213"/>
      <c r="V981" s="213"/>
      <c r="W981" s="213"/>
      <c r="X981" s="905"/>
      <c r="Y981" s="874"/>
      <c r="Z981" s="906"/>
      <c r="AA981" s="876"/>
      <c r="AB981" s="877"/>
      <c r="AC981" s="877"/>
      <c r="AD981" s="907"/>
      <c r="AE981" s="907"/>
      <c r="AF981" s="908"/>
      <c r="AG981" s="908"/>
      <c r="AH981" s="221"/>
      <c r="AI981" s="213"/>
      <c r="AJ981" s="213"/>
      <c r="AK981" s="213"/>
      <c r="AL981" s="909"/>
      <c r="AM981" s="910"/>
      <c r="AN981" s="910"/>
      <c r="AO981" s="910"/>
      <c r="AP981" s="911"/>
      <c r="AQ981" s="903"/>
      <c r="AR981" s="912"/>
      <c r="AS981" s="913"/>
      <c r="AT981" s="914"/>
      <c r="AU981" s="910"/>
      <c r="AV981" s="915"/>
      <c r="AW981" s="911"/>
      <c r="AX981" s="911"/>
      <c r="AY981" s="916"/>
      <c r="AZ981" s="886"/>
      <c r="BA981" s="917"/>
      <c r="BB981" s="16"/>
      <c r="BC981" s="16"/>
      <c r="BD981" s="16"/>
      <c r="BE981" s="16"/>
      <c r="BF981" s="16"/>
      <c r="BG981" s="903"/>
      <c r="BH981" s="912"/>
      <c r="BI981" s="915"/>
      <c r="BJ981" s="16"/>
      <c r="BK981" s="16"/>
      <c r="BL981" s="16"/>
      <c r="BM981" s="16"/>
      <c r="BN981" s="915"/>
      <c r="BO981" s="16"/>
      <c r="BP981" s="918"/>
      <c r="BQ981" s="919"/>
      <c r="BR981" s="919"/>
      <c r="BS981" s="919"/>
      <c r="BT981" s="919"/>
      <c r="BU981" s="919"/>
      <c r="BV981" s="919"/>
      <c r="BW981" s="919"/>
      <c r="BX981" s="919"/>
      <c r="BY981" s="919"/>
      <c r="BZ981" s="919"/>
      <c r="CA981" s="919"/>
      <c r="CB981" s="919"/>
      <c r="CC981" s="919"/>
      <c r="CD981" s="919"/>
      <c r="CE981" s="920"/>
      <c r="CF981" s="921"/>
      <c r="CG981" s="922"/>
      <c r="CH981" s="923"/>
      <c r="CI981" s="924"/>
      <c r="CJ981" s="925"/>
      <c r="CK981" s="912"/>
      <c r="CL981" s="915"/>
      <c r="CM981" s="926"/>
      <c r="CN981" s="162"/>
      <c r="CO981" s="162"/>
      <c r="CP981" s="927"/>
      <c r="CQ981" s="928"/>
      <c r="CR981" s="162"/>
      <c r="CS981" s="162"/>
    </row>
    <row r="982" spans="1:97">
      <c r="A982" s="15"/>
      <c r="B982" s="902"/>
      <c r="C982" s="865"/>
      <c r="D982" s="903"/>
      <c r="E982" s="800"/>
      <c r="F982" s="868"/>
      <c r="G982" s="869"/>
      <c r="H982" s="903"/>
      <c r="I982" s="868"/>
      <c r="J982" s="868"/>
      <c r="K982" s="868"/>
      <c r="L982" s="868"/>
      <c r="M982" s="868"/>
      <c r="N982" s="868"/>
      <c r="O982" s="235"/>
      <c r="P982" s="213"/>
      <c r="Q982" s="903"/>
      <c r="R982" s="213"/>
      <c r="S982" s="235"/>
      <c r="T982" s="904"/>
      <c r="U982" s="213"/>
      <c r="V982" s="213"/>
      <c r="W982" s="213"/>
      <c r="X982" s="905"/>
      <c r="Y982" s="874"/>
      <c r="Z982" s="906"/>
      <c r="AA982" s="876"/>
      <c r="AB982" s="877"/>
      <c r="AC982" s="877"/>
      <c r="AD982" s="907"/>
      <c r="AE982" s="907"/>
      <c r="AF982" s="908"/>
      <c r="AG982" s="908"/>
      <c r="AH982" s="221"/>
      <c r="AI982" s="213"/>
      <c r="AJ982" s="213"/>
      <c r="AK982" s="213"/>
      <c r="AL982" s="909"/>
      <c r="AM982" s="910"/>
      <c r="AN982" s="910"/>
      <c r="AO982" s="910"/>
      <c r="AP982" s="911"/>
      <c r="AQ982" s="903"/>
      <c r="AR982" s="912"/>
      <c r="AS982" s="913"/>
      <c r="AT982" s="914"/>
      <c r="AU982" s="910"/>
      <c r="AV982" s="915"/>
      <c r="AW982" s="911"/>
      <c r="AX982" s="911"/>
      <c r="AY982" s="916"/>
      <c r="AZ982" s="886"/>
      <c r="BA982" s="917"/>
      <c r="BB982" s="16"/>
      <c r="BC982" s="16"/>
      <c r="BD982" s="16"/>
      <c r="BE982" s="16"/>
      <c r="BF982" s="16"/>
      <c r="BG982" s="903"/>
      <c r="BH982" s="912"/>
      <c r="BI982" s="915"/>
      <c r="BJ982" s="16"/>
      <c r="BK982" s="16"/>
      <c r="BL982" s="16"/>
      <c r="BM982" s="16"/>
      <c r="BN982" s="915"/>
      <c r="BO982" s="16"/>
      <c r="BP982" s="918"/>
      <c r="BQ982" s="919"/>
      <c r="BR982" s="919"/>
      <c r="BS982" s="919"/>
      <c r="BT982" s="919"/>
      <c r="BU982" s="919"/>
      <c r="BV982" s="919"/>
      <c r="BW982" s="919"/>
      <c r="BX982" s="919"/>
      <c r="BY982" s="919"/>
      <c r="BZ982" s="919"/>
      <c r="CA982" s="919"/>
      <c r="CB982" s="919"/>
      <c r="CC982" s="919"/>
      <c r="CD982" s="919"/>
      <c r="CE982" s="920"/>
      <c r="CF982" s="921"/>
      <c r="CG982" s="922"/>
      <c r="CH982" s="923"/>
      <c r="CI982" s="924"/>
      <c r="CJ982" s="925"/>
      <c r="CK982" s="912"/>
      <c r="CL982" s="915"/>
      <c r="CM982" s="926"/>
      <c r="CN982" s="162"/>
      <c r="CO982" s="162"/>
      <c r="CP982" s="927"/>
      <c r="CQ982" s="928"/>
      <c r="CR982" s="162"/>
      <c r="CS982" s="162"/>
    </row>
    <row r="983" spans="1:97">
      <c r="A983" s="15"/>
      <c r="B983" s="902"/>
      <c r="C983" s="865"/>
      <c r="D983" s="903"/>
      <c r="E983" s="800"/>
      <c r="F983" s="868"/>
      <c r="G983" s="869"/>
      <c r="H983" s="903"/>
      <c r="I983" s="868"/>
      <c r="J983" s="868"/>
      <c r="K983" s="868"/>
      <c r="L983" s="868"/>
      <c r="M983" s="868"/>
      <c r="N983" s="868"/>
      <c r="O983" s="235"/>
      <c r="P983" s="213"/>
      <c r="Q983" s="903"/>
      <c r="R983" s="213"/>
      <c r="S983" s="235"/>
      <c r="T983" s="904"/>
      <c r="U983" s="213"/>
      <c r="V983" s="213"/>
      <c r="W983" s="213"/>
      <c r="X983" s="905"/>
      <c r="Y983" s="874"/>
      <c r="Z983" s="906"/>
      <c r="AA983" s="876"/>
      <c r="AB983" s="877"/>
      <c r="AC983" s="877"/>
      <c r="AD983" s="907"/>
      <c r="AE983" s="907"/>
      <c r="AF983" s="908"/>
      <c r="AG983" s="908"/>
      <c r="AH983" s="221"/>
      <c r="AI983" s="213"/>
      <c r="AJ983" s="213"/>
      <c r="AK983" s="213"/>
      <c r="AL983" s="909"/>
      <c r="AM983" s="910"/>
      <c r="AN983" s="910"/>
      <c r="AO983" s="910"/>
      <c r="AP983" s="911"/>
      <c r="AQ983" s="903"/>
      <c r="AR983" s="912"/>
      <c r="AS983" s="913"/>
      <c r="AT983" s="914"/>
      <c r="AU983" s="910"/>
      <c r="AV983" s="915"/>
      <c r="AW983" s="911"/>
      <c r="AX983" s="911"/>
      <c r="AY983" s="916"/>
      <c r="AZ983" s="886"/>
      <c r="BA983" s="917"/>
      <c r="BB983" s="16"/>
      <c r="BC983" s="16"/>
      <c r="BD983" s="16"/>
      <c r="BE983" s="16"/>
      <c r="BF983" s="16"/>
      <c r="BG983" s="903"/>
      <c r="BH983" s="912"/>
      <c r="BI983" s="915"/>
      <c r="BJ983" s="16"/>
      <c r="BK983" s="16"/>
      <c r="BL983" s="16"/>
      <c r="BM983" s="16"/>
      <c r="BN983" s="915"/>
      <c r="BO983" s="16"/>
      <c r="BP983" s="918"/>
      <c r="BQ983" s="919"/>
      <c r="BR983" s="919"/>
      <c r="BS983" s="919"/>
      <c r="BT983" s="919"/>
      <c r="BU983" s="919"/>
      <c r="BV983" s="919"/>
      <c r="BW983" s="919"/>
      <c r="BX983" s="919"/>
      <c r="BY983" s="919"/>
      <c r="BZ983" s="919"/>
      <c r="CA983" s="919"/>
      <c r="CB983" s="919"/>
      <c r="CC983" s="919"/>
      <c r="CD983" s="919"/>
      <c r="CE983" s="920"/>
      <c r="CF983" s="921"/>
      <c r="CG983" s="922"/>
      <c r="CH983" s="923"/>
      <c r="CI983" s="924"/>
      <c r="CJ983" s="925"/>
      <c r="CK983" s="912"/>
      <c r="CL983" s="915"/>
      <c r="CM983" s="926"/>
      <c r="CN983" s="162"/>
      <c r="CO983" s="162"/>
      <c r="CP983" s="927"/>
      <c r="CQ983" s="928"/>
      <c r="CR983" s="162"/>
      <c r="CS983" s="162"/>
    </row>
    <row r="984" spans="1:97">
      <c r="A984" s="15"/>
      <c r="B984" s="902"/>
      <c r="C984" s="865"/>
      <c r="D984" s="903"/>
      <c r="E984" s="800"/>
      <c r="F984" s="868"/>
      <c r="G984" s="869"/>
      <c r="H984" s="903"/>
      <c r="I984" s="868"/>
      <c r="J984" s="868"/>
      <c r="K984" s="868"/>
      <c r="L984" s="868"/>
      <c r="M984" s="868"/>
      <c r="N984" s="868"/>
      <c r="O984" s="235"/>
      <c r="P984" s="213"/>
      <c r="Q984" s="903"/>
      <c r="R984" s="213"/>
      <c r="S984" s="235"/>
      <c r="T984" s="904"/>
      <c r="U984" s="213"/>
      <c r="V984" s="213"/>
      <c r="W984" s="213"/>
      <c r="X984" s="905"/>
      <c r="Y984" s="874"/>
      <c r="Z984" s="906"/>
      <c r="AA984" s="876"/>
      <c r="AB984" s="877"/>
      <c r="AC984" s="877"/>
      <c r="AD984" s="907"/>
      <c r="AE984" s="907"/>
      <c r="AF984" s="908"/>
      <c r="AG984" s="908"/>
      <c r="AH984" s="221"/>
      <c r="AI984" s="213"/>
      <c r="AJ984" s="213"/>
      <c r="AK984" s="213"/>
      <c r="AL984" s="909"/>
      <c r="AM984" s="910"/>
      <c r="AN984" s="910"/>
      <c r="AO984" s="910"/>
      <c r="AP984" s="911"/>
      <c r="AQ984" s="903"/>
      <c r="AR984" s="912"/>
      <c r="AS984" s="913"/>
      <c r="AT984" s="914"/>
      <c r="AU984" s="910"/>
      <c r="AV984" s="915"/>
      <c r="AW984" s="911"/>
      <c r="AX984" s="911"/>
      <c r="AY984" s="916"/>
      <c r="AZ984" s="886"/>
      <c r="BA984" s="917"/>
      <c r="BB984" s="16"/>
      <c r="BC984" s="16"/>
      <c r="BD984" s="16"/>
      <c r="BE984" s="16"/>
      <c r="BF984" s="16"/>
      <c r="BG984" s="903"/>
      <c r="BH984" s="912"/>
      <c r="BI984" s="915"/>
      <c r="BJ984" s="16"/>
      <c r="BK984" s="16"/>
      <c r="BL984" s="16"/>
      <c r="BM984" s="16"/>
      <c r="BN984" s="915"/>
      <c r="BO984" s="16"/>
      <c r="BP984" s="918"/>
      <c r="BQ984" s="919"/>
      <c r="BR984" s="919"/>
      <c r="BS984" s="919"/>
      <c r="BT984" s="919"/>
      <c r="BU984" s="919"/>
      <c r="BV984" s="919"/>
      <c r="BW984" s="919"/>
      <c r="BX984" s="919"/>
      <c r="BY984" s="919"/>
      <c r="BZ984" s="919"/>
      <c r="CA984" s="919"/>
      <c r="CB984" s="919"/>
      <c r="CC984" s="919"/>
      <c r="CD984" s="919"/>
      <c r="CE984" s="920"/>
      <c r="CF984" s="921"/>
      <c r="CG984" s="922"/>
      <c r="CH984" s="923"/>
      <c r="CI984" s="924"/>
      <c r="CJ984" s="925"/>
      <c r="CK984" s="912"/>
      <c r="CL984" s="915"/>
      <c r="CM984" s="926"/>
      <c r="CN984" s="162"/>
      <c r="CO984" s="162"/>
      <c r="CP984" s="927"/>
      <c r="CQ984" s="928"/>
      <c r="CR984" s="162"/>
      <c r="CS984" s="162"/>
    </row>
    <row r="985" spans="1:97">
      <c r="A985" s="15"/>
      <c r="B985" s="902"/>
      <c r="C985" s="865"/>
      <c r="D985" s="903"/>
      <c r="E985" s="800"/>
      <c r="F985" s="868"/>
      <c r="G985" s="869"/>
      <c r="H985" s="903"/>
      <c r="I985" s="868"/>
      <c r="J985" s="868"/>
      <c r="K985" s="868"/>
      <c r="L985" s="868"/>
      <c r="M985" s="868"/>
      <c r="N985" s="868"/>
      <c r="O985" s="235"/>
      <c r="P985" s="213"/>
      <c r="Q985" s="903"/>
      <c r="R985" s="213"/>
      <c r="S985" s="235"/>
      <c r="T985" s="904"/>
      <c r="U985" s="213"/>
      <c r="V985" s="213"/>
      <c r="W985" s="213"/>
      <c r="X985" s="905"/>
      <c r="Y985" s="874"/>
      <c r="Z985" s="906"/>
      <c r="AA985" s="876"/>
      <c r="AB985" s="877"/>
      <c r="AC985" s="877"/>
      <c r="AD985" s="907"/>
      <c r="AE985" s="907"/>
      <c r="AF985" s="908"/>
      <c r="AG985" s="908"/>
      <c r="AH985" s="221"/>
      <c r="AI985" s="213"/>
      <c r="AJ985" s="213"/>
      <c r="AK985" s="213"/>
      <c r="AL985" s="909"/>
      <c r="AM985" s="910"/>
      <c r="AN985" s="910"/>
      <c r="AO985" s="910"/>
      <c r="AP985" s="911"/>
      <c r="AQ985" s="903"/>
      <c r="AR985" s="912"/>
      <c r="AS985" s="913"/>
      <c r="AT985" s="914"/>
      <c r="AU985" s="910"/>
      <c r="AV985" s="915"/>
      <c r="AW985" s="911"/>
      <c r="AX985" s="911"/>
      <c r="AY985" s="916"/>
      <c r="AZ985" s="886"/>
      <c r="BA985" s="917"/>
      <c r="BB985" s="16"/>
      <c r="BC985" s="16"/>
      <c r="BD985" s="16"/>
      <c r="BE985" s="16"/>
      <c r="BF985" s="16"/>
      <c r="BG985" s="903"/>
      <c r="BH985" s="912"/>
      <c r="BI985" s="915"/>
      <c r="BJ985" s="16"/>
      <c r="BK985" s="16"/>
      <c r="BL985" s="16"/>
      <c r="BM985" s="16"/>
      <c r="BN985" s="915"/>
      <c r="BO985" s="16"/>
      <c r="BP985" s="918"/>
      <c r="BQ985" s="919"/>
      <c r="BR985" s="919"/>
      <c r="BS985" s="919"/>
      <c r="BT985" s="919"/>
      <c r="BU985" s="919"/>
      <c r="BV985" s="919"/>
      <c r="BW985" s="919"/>
      <c r="BX985" s="919"/>
      <c r="BY985" s="919"/>
      <c r="BZ985" s="919"/>
      <c r="CA985" s="919"/>
      <c r="CB985" s="919"/>
      <c r="CC985" s="919"/>
      <c r="CD985" s="919"/>
      <c r="CE985" s="920"/>
      <c r="CF985" s="921"/>
      <c r="CG985" s="922"/>
      <c r="CH985" s="923"/>
      <c r="CI985" s="924"/>
      <c r="CJ985" s="925"/>
      <c r="CK985" s="912"/>
      <c r="CL985" s="915"/>
      <c r="CM985" s="926"/>
      <c r="CN985" s="162"/>
      <c r="CO985" s="162"/>
      <c r="CP985" s="927"/>
      <c r="CQ985" s="928"/>
      <c r="CR985" s="162"/>
      <c r="CS985" s="162"/>
    </row>
    <row r="986" spans="1:97">
      <c r="A986" s="15"/>
      <c r="B986" s="902"/>
      <c r="C986" s="865"/>
      <c r="D986" s="903"/>
      <c r="E986" s="800"/>
      <c r="F986" s="868"/>
      <c r="G986" s="869"/>
      <c r="H986" s="903"/>
      <c r="I986" s="868"/>
      <c r="J986" s="868"/>
      <c r="K986" s="868"/>
      <c r="L986" s="868"/>
      <c r="M986" s="868"/>
      <c r="N986" s="868"/>
      <c r="O986" s="235"/>
      <c r="P986" s="213"/>
      <c r="Q986" s="903"/>
      <c r="R986" s="213"/>
      <c r="S986" s="235"/>
      <c r="T986" s="904"/>
      <c r="U986" s="213"/>
      <c r="V986" s="213"/>
      <c r="W986" s="213"/>
      <c r="X986" s="905"/>
      <c r="Y986" s="874"/>
      <c r="Z986" s="906"/>
      <c r="AA986" s="876"/>
      <c r="AB986" s="877"/>
      <c r="AC986" s="877"/>
      <c r="AD986" s="907"/>
      <c r="AE986" s="907"/>
      <c r="AF986" s="908"/>
      <c r="AG986" s="908"/>
      <c r="AH986" s="221"/>
      <c r="AI986" s="213"/>
      <c r="AJ986" s="213"/>
      <c r="AK986" s="213"/>
      <c r="AL986" s="909"/>
      <c r="AM986" s="910"/>
      <c r="AN986" s="910"/>
      <c r="AO986" s="910"/>
      <c r="AP986" s="911"/>
      <c r="AQ986" s="903"/>
      <c r="AR986" s="912"/>
      <c r="AS986" s="913"/>
      <c r="AT986" s="914"/>
      <c r="AU986" s="910"/>
      <c r="AV986" s="915"/>
      <c r="AW986" s="911"/>
      <c r="AX986" s="911"/>
      <c r="AY986" s="916"/>
      <c r="AZ986" s="886"/>
      <c r="BA986" s="917"/>
      <c r="BB986" s="16"/>
      <c r="BC986" s="16"/>
      <c r="BD986" s="16"/>
      <c r="BE986" s="16"/>
      <c r="BF986" s="16"/>
      <c r="BG986" s="903"/>
      <c r="BH986" s="912"/>
      <c r="BI986" s="915"/>
      <c r="BJ986" s="16"/>
      <c r="BK986" s="16"/>
      <c r="BL986" s="16"/>
      <c r="BM986" s="16"/>
      <c r="BN986" s="915"/>
      <c r="BO986" s="16"/>
      <c r="BP986" s="918"/>
      <c r="BQ986" s="919"/>
      <c r="BR986" s="919"/>
      <c r="BS986" s="919"/>
      <c r="BT986" s="919"/>
      <c r="BU986" s="919"/>
      <c r="BV986" s="919"/>
      <c r="BW986" s="919"/>
      <c r="BX986" s="919"/>
      <c r="BY986" s="919"/>
      <c r="BZ986" s="919"/>
      <c r="CA986" s="919"/>
      <c r="CB986" s="919"/>
      <c r="CC986" s="919"/>
      <c r="CD986" s="919"/>
      <c r="CE986" s="920"/>
      <c r="CF986" s="921"/>
      <c r="CG986" s="922"/>
      <c r="CH986" s="923"/>
      <c r="CI986" s="924"/>
      <c r="CJ986" s="925"/>
      <c r="CK986" s="912"/>
      <c r="CL986" s="915"/>
      <c r="CM986" s="926"/>
      <c r="CN986" s="162"/>
      <c r="CO986" s="162"/>
      <c r="CP986" s="927"/>
      <c r="CQ986" s="928"/>
      <c r="CR986" s="162"/>
      <c r="CS986" s="162"/>
    </row>
    <row r="987" spans="1:97">
      <c r="A987" s="15"/>
      <c r="B987" s="902"/>
      <c r="C987" s="865"/>
      <c r="D987" s="903"/>
      <c r="E987" s="800"/>
      <c r="F987" s="868"/>
      <c r="G987" s="869"/>
      <c r="H987" s="903"/>
      <c r="I987" s="868"/>
      <c r="J987" s="868"/>
      <c r="K987" s="868"/>
      <c r="L987" s="868"/>
      <c r="M987" s="868"/>
      <c r="N987" s="868"/>
      <c r="O987" s="235"/>
      <c r="P987" s="213"/>
      <c r="Q987" s="903"/>
      <c r="R987" s="213"/>
      <c r="S987" s="235"/>
      <c r="T987" s="904"/>
      <c r="U987" s="213"/>
      <c r="V987" s="213"/>
      <c r="W987" s="213"/>
      <c r="X987" s="905"/>
      <c r="Y987" s="874"/>
      <c r="Z987" s="906"/>
      <c r="AA987" s="876"/>
      <c r="AB987" s="877"/>
      <c r="AC987" s="877"/>
      <c r="AD987" s="907"/>
      <c r="AE987" s="907"/>
      <c r="AF987" s="908"/>
      <c r="AG987" s="908"/>
      <c r="AH987" s="221"/>
      <c r="AI987" s="213"/>
      <c r="AJ987" s="213"/>
      <c r="AK987" s="213"/>
      <c r="AL987" s="909"/>
      <c r="AM987" s="910"/>
      <c r="AN987" s="910"/>
      <c r="AO987" s="910"/>
      <c r="AP987" s="911"/>
      <c r="AQ987" s="903"/>
      <c r="AR987" s="912"/>
      <c r="AS987" s="913"/>
      <c r="AT987" s="914"/>
      <c r="AU987" s="910"/>
      <c r="AV987" s="915"/>
      <c r="AW987" s="911"/>
      <c r="AX987" s="911"/>
      <c r="AY987" s="916"/>
      <c r="AZ987" s="886"/>
      <c r="BA987" s="917"/>
      <c r="BB987" s="16"/>
      <c r="BC987" s="16"/>
      <c r="BD987" s="16"/>
      <c r="BE987" s="16"/>
      <c r="BF987" s="16"/>
      <c r="BG987" s="903"/>
      <c r="BH987" s="912"/>
      <c r="BI987" s="915"/>
      <c r="BJ987" s="16"/>
      <c r="BK987" s="16"/>
      <c r="BL987" s="16"/>
      <c r="BM987" s="16"/>
      <c r="BN987" s="915"/>
      <c r="BO987" s="16"/>
      <c r="BP987" s="918"/>
      <c r="BQ987" s="919"/>
      <c r="BR987" s="919"/>
      <c r="BS987" s="919"/>
      <c r="BT987" s="919"/>
      <c r="BU987" s="919"/>
      <c r="BV987" s="919"/>
      <c r="BW987" s="919"/>
      <c r="BX987" s="919"/>
      <c r="BY987" s="919"/>
      <c r="BZ987" s="919"/>
      <c r="CA987" s="919"/>
      <c r="CB987" s="919"/>
      <c r="CC987" s="919"/>
      <c r="CD987" s="919"/>
      <c r="CE987" s="920"/>
      <c r="CF987" s="921"/>
      <c r="CG987" s="922"/>
      <c r="CH987" s="923"/>
      <c r="CI987" s="924"/>
      <c r="CJ987" s="925"/>
      <c r="CK987" s="912"/>
      <c r="CL987" s="915"/>
      <c r="CM987" s="926"/>
      <c r="CN987" s="162"/>
      <c r="CO987" s="162"/>
      <c r="CP987" s="927"/>
      <c r="CQ987" s="928"/>
      <c r="CR987" s="162"/>
      <c r="CS987" s="162"/>
    </row>
    <row r="988" spans="1:97">
      <c r="A988" s="15"/>
      <c r="B988" s="902"/>
      <c r="C988" s="865"/>
      <c r="D988" s="903"/>
      <c r="E988" s="800"/>
      <c r="F988" s="868"/>
      <c r="G988" s="869"/>
      <c r="H988" s="903"/>
      <c r="I988" s="868"/>
      <c r="J988" s="868"/>
      <c r="K988" s="868"/>
      <c r="L988" s="868"/>
      <c r="M988" s="868"/>
      <c r="N988" s="868"/>
      <c r="O988" s="235"/>
      <c r="P988" s="213"/>
      <c r="Q988" s="903"/>
      <c r="R988" s="213"/>
      <c r="S988" s="235"/>
      <c r="T988" s="904"/>
      <c r="U988" s="213"/>
      <c r="V988" s="213"/>
      <c r="W988" s="213"/>
      <c r="X988" s="905"/>
      <c r="Y988" s="874"/>
      <c r="Z988" s="906"/>
      <c r="AA988" s="876"/>
      <c r="AB988" s="877"/>
      <c r="AC988" s="877"/>
      <c r="AD988" s="907"/>
      <c r="AE988" s="907"/>
      <c r="AF988" s="908"/>
      <c r="AG988" s="908"/>
      <c r="AH988" s="221"/>
      <c r="AI988" s="213"/>
      <c r="AJ988" s="213"/>
      <c r="AK988" s="213"/>
      <c r="AL988" s="909"/>
      <c r="AM988" s="910"/>
      <c r="AN988" s="910"/>
      <c r="AO988" s="910"/>
      <c r="AP988" s="911"/>
      <c r="AQ988" s="903"/>
      <c r="AR988" s="912"/>
      <c r="AS988" s="913"/>
      <c r="AT988" s="914"/>
      <c r="AU988" s="910"/>
      <c r="AV988" s="915"/>
      <c r="AW988" s="911"/>
      <c r="AX988" s="911"/>
      <c r="AY988" s="916"/>
      <c r="AZ988" s="886"/>
      <c r="BA988" s="917"/>
      <c r="BB988" s="16"/>
      <c r="BC988" s="16"/>
      <c r="BD988" s="16"/>
      <c r="BE988" s="16"/>
      <c r="BF988" s="16"/>
      <c r="BG988" s="903"/>
      <c r="BH988" s="912"/>
      <c r="BI988" s="915"/>
      <c r="BJ988" s="16"/>
      <c r="BK988" s="16"/>
      <c r="BL988" s="16"/>
      <c r="BM988" s="16"/>
      <c r="BN988" s="915"/>
      <c r="BO988" s="16"/>
      <c r="BP988" s="918"/>
      <c r="BQ988" s="919"/>
      <c r="BR988" s="919"/>
      <c r="BS988" s="919"/>
      <c r="BT988" s="919"/>
      <c r="BU988" s="919"/>
      <c r="BV988" s="919"/>
      <c r="BW988" s="919"/>
      <c r="BX988" s="919"/>
      <c r="BY988" s="919"/>
      <c r="BZ988" s="919"/>
      <c r="CA988" s="919"/>
      <c r="CB988" s="919"/>
      <c r="CC988" s="919"/>
      <c r="CD988" s="919"/>
      <c r="CE988" s="920"/>
      <c r="CF988" s="921"/>
      <c r="CG988" s="922"/>
      <c r="CH988" s="923"/>
      <c r="CI988" s="924"/>
      <c r="CJ988" s="925"/>
      <c r="CK988" s="912"/>
      <c r="CL988" s="915"/>
      <c r="CM988" s="926"/>
      <c r="CN988" s="162"/>
      <c r="CO988" s="162"/>
      <c r="CP988" s="927"/>
      <c r="CQ988" s="928"/>
      <c r="CR988" s="162"/>
      <c r="CS988" s="162"/>
    </row>
    <row r="989" spans="1:97">
      <c r="A989" s="15"/>
      <c r="B989" s="902"/>
      <c r="C989" s="865"/>
      <c r="D989" s="903"/>
      <c r="E989" s="800"/>
      <c r="F989" s="868"/>
      <c r="G989" s="869"/>
      <c r="H989" s="903"/>
      <c r="I989" s="868"/>
      <c r="J989" s="868"/>
      <c r="K989" s="868"/>
      <c r="L989" s="868"/>
      <c r="M989" s="868"/>
      <c r="N989" s="868"/>
      <c r="O989" s="235"/>
      <c r="P989" s="213"/>
      <c r="Q989" s="903"/>
      <c r="R989" s="213"/>
      <c r="S989" s="235"/>
      <c r="T989" s="904"/>
      <c r="U989" s="213"/>
      <c r="V989" s="213"/>
      <c r="W989" s="213"/>
      <c r="X989" s="905"/>
      <c r="Y989" s="874"/>
      <c r="Z989" s="906"/>
      <c r="AA989" s="876"/>
      <c r="AB989" s="877"/>
      <c r="AC989" s="877"/>
      <c r="AD989" s="907"/>
      <c r="AE989" s="907"/>
      <c r="AF989" s="908"/>
      <c r="AG989" s="908"/>
      <c r="AH989" s="221"/>
      <c r="AI989" s="213"/>
      <c r="AJ989" s="213"/>
      <c r="AK989" s="213"/>
      <c r="AL989" s="909"/>
      <c r="AM989" s="910"/>
      <c r="AN989" s="910"/>
      <c r="AO989" s="910"/>
      <c r="AP989" s="911"/>
      <c r="AQ989" s="903"/>
      <c r="AR989" s="912"/>
      <c r="AS989" s="913"/>
      <c r="AT989" s="914"/>
      <c r="AU989" s="910"/>
      <c r="AV989" s="915"/>
      <c r="AW989" s="911"/>
      <c r="AX989" s="911"/>
      <c r="AY989" s="916"/>
      <c r="AZ989" s="886"/>
      <c r="BA989" s="917"/>
      <c r="BB989" s="16"/>
      <c r="BC989" s="16"/>
      <c r="BD989" s="16"/>
      <c r="BE989" s="16"/>
      <c r="BF989" s="16"/>
      <c r="BG989" s="903"/>
      <c r="BH989" s="912"/>
      <c r="BI989" s="915"/>
      <c r="BJ989" s="16"/>
      <c r="BK989" s="16"/>
      <c r="BL989" s="16"/>
      <c r="BM989" s="16"/>
      <c r="BN989" s="915"/>
      <c r="BO989" s="16"/>
      <c r="BP989" s="918"/>
      <c r="BQ989" s="919"/>
      <c r="BR989" s="919"/>
      <c r="BS989" s="919"/>
      <c r="BT989" s="919"/>
      <c r="BU989" s="919"/>
      <c r="BV989" s="919"/>
      <c r="BW989" s="919"/>
      <c r="BX989" s="919"/>
      <c r="BY989" s="919"/>
      <c r="BZ989" s="919"/>
      <c r="CA989" s="919"/>
      <c r="CB989" s="919"/>
      <c r="CC989" s="919"/>
      <c r="CD989" s="919"/>
      <c r="CE989" s="920"/>
      <c r="CF989" s="921"/>
      <c r="CG989" s="922"/>
      <c r="CH989" s="923"/>
      <c r="CI989" s="924"/>
      <c r="CJ989" s="925"/>
      <c r="CK989" s="912"/>
      <c r="CL989" s="915"/>
      <c r="CM989" s="926"/>
      <c r="CN989" s="162"/>
      <c r="CO989" s="162"/>
      <c r="CP989" s="927"/>
      <c r="CQ989" s="928"/>
      <c r="CR989" s="162"/>
      <c r="CS989" s="162"/>
    </row>
    <row r="990" spans="1:97">
      <c r="A990" s="15"/>
      <c r="B990" s="902"/>
      <c r="C990" s="865"/>
      <c r="D990" s="903"/>
      <c r="E990" s="800"/>
      <c r="F990" s="868"/>
      <c r="G990" s="869"/>
      <c r="H990" s="903"/>
      <c r="I990" s="868"/>
      <c r="J990" s="868"/>
      <c r="K990" s="868"/>
      <c r="L990" s="868"/>
      <c r="M990" s="868"/>
      <c r="N990" s="868"/>
      <c r="O990" s="235"/>
      <c r="P990" s="213"/>
      <c r="Q990" s="903"/>
      <c r="R990" s="213"/>
      <c r="S990" s="235"/>
      <c r="T990" s="904"/>
      <c r="U990" s="213"/>
      <c r="V990" s="213"/>
      <c r="W990" s="213"/>
      <c r="X990" s="905"/>
      <c r="Y990" s="874"/>
      <c r="Z990" s="906"/>
      <c r="AA990" s="876"/>
      <c r="AB990" s="877"/>
      <c r="AC990" s="877"/>
      <c r="AD990" s="907"/>
      <c r="AE990" s="907"/>
      <c r="AF990" s="908"/>
      <c r="AG990" s="908"/>
      <c r="AH990" s="221"/>
      <c r="AI990" s="213"/>
      <c r="AJ990" s="213"/>
      <c r="AK990" s="213"/>
      <c r="AL990" s="909"/>
      <c r="AM990" s="910"/>
      <c r="AN990" s="910"/>
      <c r="AO990" s="910"/>
      <c r="AP990" s="911"/>
      <c r="AQ990" s="903"/>
      <c r="AR990" s="912"/>
      <c r="AS990" s="913"/>
      <c r="AT990" s="914"/>
      <c r="AU990" s="910"/>
      <c r="AV990" s="915"/>
      <c r="AW990" s="911"/>
      <c r="AX990" s="911"/>
      <c r="AY990" s="916"/>
      <c r="AZ990" s="886"/>
      <c r="BA990" s="917"/>
      <c r="BB990" s="16"/>
      <c r="BC990" s="16"/>
      <c r="BD990" s="16"/>
      <c r="BE990" s="16"/>
      <c r="BF990" s="16"/>
      <c r="BG990" s="903"/>
      <c r="BH990" s="912"/>
      <c r="BI990" s="915"/>
      <c r="BJ990" s="16"/>
      <c r="BK990" s="16"/>
      <c r="BL990" s="16"/>
      <c r="BM990" s="16"/>
      <c r="BN990" s="915"/>
      <c r="BO990" s="16"/>
      <c r="BP990" s="918"/>
      <c r="BQ990" s="919"/>
      <c r="BR990" s="919"/>
      <c r="BS990" s="919"/>
      <c r="BT990" s="919"/>
      <c r="BU990" s="919"/>
      <c r="BV990" s="919"/>
      <c r="BW990" s="919"/>
      <c r="BX990" s="919"/>
      <c r="BY990" s="919"/>
      <c r="BZ990" s="919"/>
      <c r="CA990" s="919"/>
      <c r="CB990" s="919"/>
      <c r="CC990" s="919"/>
      <c r="CD990" s="919"/>
      <c r="CE990" s="920"/>
      <c r="CF990" s="921"/>
      <c r="CG990" s="922"/>
      <c r="CH990" s="923"/>
      <c r="CI990" s="924"/>
      <c r="CJ990" s="925"/>
      <c r="CK990" s="912"/>
      <c r="CL990" s="915"/>
      <c r="CM990" s="926"/>
      <c r="CN990" s="162"/>
      <c r="CO990" s="162"/>
      <c r="CP990" s="927"/>
      <c r="CQ990" s="928"/>
      <c r="CR990" s="162"/>
      <c r="CS990" s="162"/>
    </row>
    <row r="991" spans="1:97">
      <c r="A991" s="15"/>
      <c r="B991" s="902"/>
      <c r="C991" s="865"/>
      <c r="D991" s="903"/>
      <c r="E991" s="800"/>
      <c r="F991" s="868"/>
      <c r="G991" s="869"/>
      <c r="H991" s="903"/>
      <c r="I991" s="868"/>
      <c r="J991" s="868"/>
      <c r="K991" s="868"/>
      <c r="L991" s="868"/>
      <c r="M991" s="868"/>
      <c r="N991" s="868"/>
      <c r="O991" s="235"/>
      <c r="P991" s="213"/>
      <c r="Q991" s="903"/>
      <c r="R991" s="213"/>
      <c r="S991" s="235"/>
      <c r="T991" s="904"/>
      <c r="U991" s="213"/>
      <c r="V991" s="213"/>
      <c r="W991" s="213"/>
      <c r="X991" s="905"/>
      <c r="Y991" s="874"/>
      <c r="Z991" s="906"/>
      <c r="AA991" s="876"/>
      <c r="AB991" s="877"/>
      <c r="AC991" s="877"/>
      <c r="AD991" s="907"/>
      <c r="AE991" s="907"/>
      <c r="AF991" s="908"/>
      <c r="AG991" s="908"/>
      <c r="AH991" s="221"/>
      <c r="AI991" s="213"/>
      <c r="AJ991" s="213"/>
      <c r="AK991" s="213"/>
      <c r="AL991" s="909"/>
      <c r="AM991" s="910"/>
      <c r="AN991" s="910"/>
      <c r="AO991" s="910"/>
      <c r="AP991" s="911"/>
      <c r="AQ991" s="903"/>
      <c r="AR991" s="912"/>
      <c r="AS991" s="913"/>
      <c r="AT991" s="914"/>
      <c r="AU991" s="910"/>
      <c r="AV991" s="915"/>
      <c r="AW991" s="911"/>
      <c r="AX991" s="911"/>
      <c r="AY991" s="916"/>
      <c r="AZ991" s="886"/>
      <c r="BA991" s="917"/>
      <c r="BB991" s="16"/>
      <c r="BC991" s="16"/>
      <c r="BD991" s="16"/>
      <c r="BE991" s="16"/>
      <c r="BF991" s="16"/>
      <c r="BG991" s="903"/>
      <c r="BH991" s="912"/>
      <c r="BI991" s="915"/>
      <c r="BJ991" s="16"/>
      <c r="BK991" s="16"/>
      <c r="BL991" s="16"/>
      <c r="BM991" s="16"/>
      <c r="BN991" s="915"/>
      <c r="BO991" s="16"/>
      <c r="BP991" s="918"/>
      <c r="BQ991" s="919"/>
      <c r="BR991" s="919"/>
      <c r="BS991" s="919"/>
      <c r="BT991" s="919"/>
      <c r="BU991" s="919"/>
      <c r="BV991" s="919"/>
      <c r="BW991" s="919"/>
      <c r="BX991" s="919"/>
      <c r="BY991" s="919"/>
      <c r="BZ991" s="919"/>
      <c r="CA991" s="919"/>
      <c r="CB991" s="919"/>
      <c r="CC991" s="919"/>
      <c r="CD991" s="919"/>
      <c r="CE991" s="920"/>
      <c r="CF991" s="921"/>
      <c r="CG991" s="922"/>
      <c r="CH991" s="923"/>
      <c r="CI991" s="924"/>
      <c r="CJ991" s="925"/>
      <c r="CK991" s="912"/>
      <c r="CL991" s="915"/>
      <c r="CM991" s="926"/>
      <c r="CN991" s="162"/>
      <c r="CO991" s="162"/>
      <c r="CP991" s="927"/>
      <c r="CQ991" s="928"/>
      <c r="CR991" s="162"/>
      <c r="CS991" s="162"/>
    </row>
    <row r="992" spans="1:97">
      <c r="A992" s="15"/>
      <c r="B992" s="902"/>
      <c r="C992" s="865"/>
      <c r="D992" s="903"/>
      <c r="E992" s="800"/>
      <c r="F992" s="868"/>
      <c r="G992" s="869"/>
      <c r="H992" s="903"/>
      <c r="I992" s="868"/>
      <c r="J992" s="868"/>
      <c r="K992" s="868"/>
      <c r="L992" s="868"/>
      <c r="M992" s="868"/>
      <c r="N992" s="868"/>
      <c r="O992" s="235"/>
      <c r="P992" s="213"/>
      <c r="Q992" s="903"/>
      <c r="R992" s="213"/>
      <c r="S992" s="235"/>
      <c r="T992" s="904"/>
      <c r="U992" s="213"/>
      <c r="V992" s="213"/>
      <c r="W992" s="213"/>
      <c r="X992" s="905"/>
      <c r="Y992" s="874"/>
      <c r="Z992" s="906"/>
      <c r="AA992" s="876"/>
      <c r="AB992" s="877"/>
      <c r="AC992" s="877"/>
      <c r="AD992" s="907"/>
      <c r="AE992" s="907"/>
      <c r="AF992" s="908"/>
      <c r="AG992" s="908"/>
      <c r="AH992" s="221"/>
      <c r="AI992" s="213"/>
      <c r="AJ992" s="213"/>
      <c r="AK992" s="213"/>
      <c r="AL992" s="909"/>
      <c r="AM992" s="910"/>
      <c r="AN992" s="910"/>
      <c r="AO992" s="910"/>
      <c r="AP992" s="911"/>
      <c r="AQ992" s="903"/>
      <c r="AR992" s="912"/>
      <c r="AS992" s="913"/>
      <c r="AT992" s="914"/>
      <c r="AU992" s="910"/>
      <c r="AV992" s="915"/>
      <c r="AW992" s="911"/>
      <c r="AX992" s="911"/>
      <c r="AY992" s="916"/>
      <c r="AZ992" s="886"/>
      <c r="BA992" s="917"/>
      <c r="BB992" s="16"/>
      <c r="BC992" s="16"/>
      <c r="BD992" s="16"/>
      <c r="BE992" s="16"/>
      <c r="BF992" s="16"/>
      <c r="BG992" s="903"/>
      <c r="BH992" s="912"/>
      <c r="BI992" s="915"/>
      <c r="BJ992" s="16"/>
      <c r="BK992" s="16"/>
      <c r="BL992" s="16"/>
      <c r="BM992" s="16"/>
      <c r="BN992" s="915"/>
      <c r="BO992" s="16"/>
      <c r="BP992" s="918"/>
      <c r="BQ992" s="919"/>
      <c r="BR992" s="919"/>
      <c r="BS992" s="919"/>
      <c r="BT992" s="919"/>
      <c r="BU992" s="919"/>
      <c r="BV992" s="919"/>
      <c r="BW992" s="919"/>
      <c r="BX992" s="919"/>
      <c r="BY992" s="919"/>
      <c r="BZ992" s="919"/>
      <c r="CA992" s="919"/>
      <c r="CB992" s="919"/>
      <c r="CC992" s="919"/>
      <c r="CD992" s="919"/>
      <c r="CE992" s="920"/>
      <c r="CF992" s="921"/>
      <c r="CG992" s="922"/>
      <c r="CH992" s="923"/>
      <c r="CI992" s="924"/>
      <c r="CJ992" s="925"/>
      <c r="CK992" s="912"/>
      <c r="CL992" s="915"/>
      <c r="CM992" s="926"/>
      <c r="CN992" s="162"/>
      <c r="CO992" s="162"/>
      <c r="CP992" s="927"/>
      <c r="CQ992" s="928"/>
      <c r="CR992" s="162"/>
      <c r="CS992" s="162"/>
    </row>
    <row r="993" spans="1:97">
      <c r="A993" s="15"/>
      <c r="B993" s="902"/>
      <c r="C993" s="865"/>
      <c r="D993" s="903"/>
      <c r="E993" s="800"/>
      <c r="F993" s="868"/>
      <c r="G993" s="869"/>
      <c r="H993" s="903"/>
      <c r="I993" s="868"/>
      <c r="J993" s="868"/>
      <c r="K993" s="868"/>
      <c r="L993" s="868"/>
      <c r="M993" s="868"/>
      <c r="N993" s="868"/>
      <c r="O993" s="235"/>
      <c r="P993" s="213"/>
      <c r="Q993" s="903"/>
      <c r="R993" s="213"/>
      <c r="S993" s="235"/>
      <c r="T993" s="904"/>
      <c r="U993" s="213"/>
      <c r="V993" s="213"/>
      <c r="W993" s="213"/>
      <c r="X993" s="905"/>
      <c r="Y993" s="874"/>
      <c r="Z993" s="906"/>
      <c r="AA993" s="876"/>
      <c r="AB993" s="877"/>
      <c r="AC993" s="877"/>
      <c r="AD993" s="907"/>
      <c r="AE993" s="907"/>
      <c r="AF993" s="908"/>
      <c r="AG993" s="908"/>
      <c r="AH993" s="221"/>
      <c r="AI993" s="213"/>
      <c r="AJ993" s="213"/>
      <c r="AK993" s="213"/>
      <c r="AL993" s="909"/>
      <c r="AM993" s="910"/>
      <c r="AN993" s="910"/>
      <c r="AO993" s="910"/>
      <c r="AP993" s="911"/>
      <c r="AQ993" s="903"/>
      <c r="AR993" s="912"/>
      <c r="AS993" s="913"/>
      <c r="AT993" s="914"/>
      <c r="AU993" s="910"/>
      <c r="AV993" s="915"/>
      <c r="AW993" s="911"/>
      <c r="AX993" s="911"/>
      <c r="AY993" s="916"/>
      <c r="AZ993" s="886"/>
      <c r="BA993" s="917"/>
      <c r="BB993" s="16"/>
      <c r="BC993" s="16"/>
      <c r="BD993" s="16"/>
      <c r="BE993" s="16"/>
      <c r="BF993" s="16"/>
      <c r="BG993" s="903"/>
      <c r="BH993" s="912"/>
      <c r="BI993" s="915"/>
      <c r="BJ993" s="16"/>
      <c r="BK993" s="16"/>
      <c r="BL993" s="16"/>
      <c r="BM993" s="16"/>
      <c r="BN993" s="915"/>
      <c r="BO993" s="16"/>
      <c r="BP993" s="918"/>
      <c r="BQ993" s="919"/>
      <c r="BR993" s="919"/>
      <c r="BS993" s="919"/>
      <c r="BT993" s="919"/>
      <c r="BU993" s="919"/>
      <c r="BV993" s="919"/>
      <c r="BW993" s="919"/>
      <c r="BX993" s="919"/>
      <c r="BY993" s="919"/>
      <c r="BZ993" s="919"/>
      <c r="CA993" s="919"/>
      <c r="CB993" s="919"/>
      <c r="CC993" s="919"/>
      <c r="CD993" s="919"/>
      <c r="CE993" s="920"/>
      <c r="CF993" s="921"/>
      <c r="CG993" s="922"/>
      <c r="CH993" s="923"/>
      <c r="CI993" s="924"/>
      <c r="CJ993" s="925"/>
      <c r="CK993" s="912"/>
      <c r="CL993" s="915"/>
      <c r="CM993" s="926"/>
      <c r="CN993" s="162"/>
      <c r="CO993" s="162"/>
      <c r="CP993" s="927"/>
      <c r="CQ993" s="928"/>
      <c r="CR993" s="162"/>
      <c r="CS993" s="162"/>
    </row>
    <row r="994" spans="1:97">
      <c r="A994" s="15"/>
      <c r="B994" s="902"/>
      <c r="C994" s="865"/>
      <c r="D994" s="903"/>
      <c r="E994" s="800"/>
      <c r="F994" s="868"/>
      <c r="G994" s="869"/>
      <c r="H994" s="903"/>
      <c r="I994" s="868"/>
      <c r="J994" s="868"/>
      <c r="K994" s="868"/>
      <c r="L994" s="868"/>
      <c r="M994" s="868"/>
      <c r="N994" s="868"/>
      <c r="O994" s="235"/>
      <c r="P994" s="213"/>
      <c r="Q994" s="903"/>
      <c r="R994" s="213"/>
      <c r="S994" s="235"/>
      <c r="T994" s="904"/>
      <c r="U994" s="213"/>
      <c r="V994" s="213"/>
      <c r="W994" s="213"/>
      <c r="X994" s="905"/>
      <c r="Y994" s="874"/>
      <c r="Z994" s="906"/>
      <c r="AA994" s="876"/>
      <c r="AB994" s="877"/>
      <c r="AC994" s="877"/>
      <c r="AD994" s="907"/>
      <c r="AE994" s="907"/>
      <c r="AF994" s="908"/>
      <c r="AG994" s="908"/>
      <c r="AH994" s="221"/>
      <c r="AI994" s="213"/>
      <c r="AJ994" s="213"/>
      <c r="AK994" s="213"/>
      <c r="AL994" s="909"/>
      <c r="AM994" s="910"/>
      <c r="AN994" s="910"/>
      <c r="AO994" s="910"/>
      <c r="AP994" s="911"/>
      <c r="AQ994" s="903"/>
      <c r="AR994" s="912"/>
      <c r="AS994" s="913"/>
      <c r="AT994" s="914"/>
      <c r="AU994" s="910"/>
      <c r="AV994" s="915"/>
      <c r="AW994" s="911"/>
      <c r="AX994" s="911"/>
      <c r="AY994" s="916"/>
      <c r="AZ994" s="886"/>
      <c r="BA994" s="917"/>
      <c r="BB994" s="16"/>
      <c r="BC994" s="16"/>
      <c r="BD994" s="16"/>
      <c r="BE994" s="16"/>
      <c r="BF994" s="16"/>
      <c r="BG994" s="903"/>
      <c r="BH994" s="912"/>
      <c r="BI994" s="915"/>
      <c r="BJ994" s="16"/>
      <c r="BK994" s="16"/>
      <c r="BL994" s="16"/>
      <c r="BM994" s="16"/>
      <c r="BN994" s="915"/>
      <c r="BO994" s="16"/>
      <c r="BP994" s="918"/>
      <c r="BQ994" s="919"/>
      <c r="BR994" s="919"/>
      <c r="BS994" s="919"/>
      <c r="BT994" s="919"/>
      <c r="BU994" s="919"/>
      <c r="BV994" s="919"/>
      <c r="BW994" s="919"/>
      <c r="BX994" s="919"/>
      <c r="BY994" s="919"/>
      <c r="BZ994" s="919"/>
      <c r="CA994" s="919"/>
      <c r="CB994" s="919"/>
      <c r="CC994" s="919"/>
      <c r="CD994" s="919"/>
      <c r="CE994" s="920"/>
      <c r="CF994" s="921"/>
      <c r="CG994" s="922"/>
      <c r="CH994" s="923"/>
      <c r="CI994" s="924"/>
      <c r="CJ994" s="925"/>
      <c r="CK994" s="912"/>
      <c r="CL994" s="915"/>
      <c r="CM994" s="926"/>
      <c r="CN994" s="162"/>
      <c r="CO994" s="162"/>
      <c r="CP994" s="927"/>
      <c r="CQ994" s="928"/>
      <c r="CR994" s="162"/>
      <c r="CS994" s="162"/>
    </row>
    <row r="995" spans="1:97">
      <c r="A995" s="15"/>
      <c r="B995" s="902"/>
      <c r="C995" s="865"/>
      <c r="D995" s="903"/>
      <c r="E995" s="800"/>
      <c r="F995" s="868"/>
      <c r="G995" s="869"/>
      <c r="H995" s="903"/>
      <c r="I995" s="868"/>
      <c r="J995" s="868"/>
      <c r="K995" s="868"/>
      <c r="L995" s="868"/>
      <c r="M995" s="868"/>
      <c r="N995" s="868"/>
      <c r="O995" s="235"/>
      <c r="P995" s="213"/>
      <c r="Q995" s="903"/>
      <c r="R995" s="213"/>
      <c r="S995" s="235"/>
      <c r="T995" s="904"/>
      <c r="U995" s="213"/>
      <c r="V995" s="213"/>
      <c r="W995" s="213"/>
      <c r="X995" s="905"/>
      <c r="Y995" s="874"/>
      <c r="Z995" s="906"/>
      <c r="AA995" s="876"/>
      <c r="AB995" s="877"/>
      <c r="AC995" s="877"/>
      <c r="AD995" s="907"/>
      <c r="AE995" s="907"/>
      <c r="AF995" s="908"/>
      <c r="AG995" s="908"/>
      <c r="AH995" s="221"/>
      <c r="AI995" s="213"/>
      <c r="AJ995" s="213"/>
      <c r="AK995" s="213"/>
      <c r="AL995" s="909"/>
      <c r="AM995" s="910"/>
      <c r="AN995" s="910"/>
      <c r="AO995" s="910"/>
      <c r="AP995" s="911"/>
      <c r="AQ995" s="903"/>
      <c r="AR995" s="912"/>
      <c r="AS995" s="913"/>
      <c r="AT995" s="914"/>
      <c r="AU995" s="910"/>
      <c r="AV995" s="915"/>
      <c r="AW995" s="911"/>
      <c r="AX995" s="911"/>
      <c r="AY995" s="916"/>
      <c r="AZ995" s="886"/>
      <c r="BA995" s="917"/>
      <c r="BB995" s="16"/>
      <c r="BC995" s="16"/>
      <c r="BD995" s="16"/>
      <c r="BE995" s="16"/>
      <c r="BF995" s="16"/>
      <c r="BG995" s="903"/>
      <c r="BH995" s="912"/>
      <c r="BI995" s="915"/>
      <c r="BJ995" s="16"/>
      <c r="BK995" s="16"/>
      <c r="BL995" s="16"/>
      <c r="BM995" s="16"/>
      <c r="BN995" s="915"/>
      <c r="BO995" s="16"/>
      <c r="BP995" s="918"/>
      <c r="BQ995" s="919"/>
      <c r="BR995" s="919"/>
      <c r="BS995" s="919"/>
      <c r="BT995" s="919"/>
      <c r="BU995" s="919"/>
      <c r="BV995" s="919"/>
      <c r="BW995" s="919"/>
      <c r="BX995" s="919"/>
      <c r="BY995" s="919"/>
      <c r="BZ995" s="919"/>
      <c r="CA995" s="919"/>
      <c r="CB995" s="919"/>
      <c r="CC995" s="919"/>
      <c r="CD995" s="919"/>
      <c r="CE995" s="920"/>
      <c r="CF995" s="921"/>
      <c r="CG995" s="922"/>
      <c r="CH995" s="923"/>
      <c r="CI995" s="924"/>
      <c r="CJ995" s="925"/>
      <c r="CK995" s="912"/>
      <c r="CL995" s="915"/>
      <c r="CM995" s="926"/>
      <c r="CN995" s="162"/>
      <c r="CO995" s="162"/>
      <c r="CP995" s="927"/>
      <c r="CQ995" s="928"/>
      <c r="CR995" s="162"/>
      <c r="CS995" s="162"/>
    </row>
    <row r="996" spans="1:97">
      <c r="A996" s="15"/>
      <c r="B996" s="902"/>
      <c r="C996" s="865"/>
      <c r="D996" s="903"/>
      <c r="E996" s="800"/>
      <c r="F996" s="868"/>
      <c r="G996" s="869"/>
      <c r="H996" s="903"/>
      <c r="I996" s="868"/>
      <c r="J996" s="868"/>
      <c r="K996" s="868"/>
      <c r="L996" s="868"/>
      <c r="M996" s="868"/>
      <c r="N996" s="868"/>
      <c r="O996" s="235"/>
      <c r="P996" s="213"/>
      <c r="Q996" s="903"/>
      <c r="R996" s="213"/>
      <c r="S996" s="235"/>
      <c r="T996" s="904"/>
      <c r="U996" s="213"/>
      <c r="V996" s="213"/>
      <c r="W996" s="213"/>
      <c r="X996" s="905"/>
      <c r="Y996" s="874"/>
      <c r="Z996" s="906"/>
      <c r="AA996" s="876"/>
      <c r="AB996" s="877"/>
      <c r="AC996" s="877"/>
      <c r="AD996" s="907"/>
      <c r="AE996" s="907"/>
      <c r="AF996" s="908"/>
      <c r="AG996" s="908"/>
      <c r="AH996" s="221"/>
      <c r="AI996" s="213"/>
      <c r="AJ996" s="213"/>
      <c r="AK996" s="213"/>
      <c r="AL996" s="909"/>
      <c r="AM996" s="910"/>
      <c r="AN996" s="910"/>
      <c r="AO996" s="910"/>
      <c r="AP996" s="911"/>
      <c r="AQ996" s="903"/>
      <c r="AR996" s="912"/>
      <c r="AS996" s="913"/>
      <c r="AT996" s="914"/>
      <c r="AU996" s="910"/>
      <c r="AV996" s="915"/>
      <c r="AW996" s="911"/>
      <c r="AX996" s="911"/>
      <c r="AY996" s="916"/>
      <c r="AZ996" s="886"/>
      <c r="BA996" s="917"/>
      <c r="BB996" s="16"/>
      <c r="BC996" s="16"/>
      <c r="BD996" s="16"/>
      <c r="BE996" s="16"/>
      <c r="BF996" s="16"/>
      <c r="BG996" s="903"/>
      <c r="BH996" s="912"/>
      <c r="BI996" s="915"/>
      <c r="BJ996" s="16"/>
      <c r="BK996" s="16"/>
      <c r="BL996" s="16"/>
      <c r="BM996" s="16"/>
      <c r="BN996" s="915"/>
      <c r="BO996" s="16"/>
      <c r="BP996" s="918"/>
      <c r="BQ996" s="919"/>
      <c r="BR996" s="919"/>
      <c r="BS996" s="919"/>
      <c r="BT996" s="919"/>
      <c r="BU996" s="919"/>
      <c r="BV996" s="919"/>
      <c r="BW996" s="919"/>
      <c r="BX996" s="919"/>
      <c r="BY996" s="919"/>
      <c r="BZ996" s="919"/>
      <c r="CA996" s="919"/>
      <c r="CB996" s="919"/>
      <c r="CC996" s="919"/>
      <c r="CD996" s="919"/>
      <c r="CE996" s="920"/>
      <c r="CF996" s="921"/>
      <c r="CG996" s="922"/>
      <c r="CH996" s="923"/>
      <c r="CI996" s="924"/>
      <c r="CJ996" s="925"/>
      <c r="CK996" s="912"/>
      <c r="CL996" s="915"/>
      <c r="CM996" s="926"/>
      <c r="CN996" s="162"/>
      <c r="CO996" s="162"/>
      <c r="CP996" s="927"/>
      <c r="CQ996" s="928"/>
      <c r="CR996" s="162"/>
      <c r="CS996" s="162"/>
    </row>
    <row r="997" spans="1:97">
      <c r="A997" s="15"/>
      <c r="B997" s="902"/>
      <c r="C997" s="865"/>
      <c r="D997" s="903"/>
      <c r="E997" s="800"/>
      <c r="F997" s="868"/>
      <c r="G997" s="869"/>
      <c r="H997" s="903"/>
      <c r="I997" s="868"/>
      <c r="J997" s="868"/>
      <c r="K997" s="868"/>
      <c r="L997" s="868"/>
      <c r="M997" s="868"/>
      <c r="N997" s="868"/>
      <c r="O997" s="235"/>
      <c r="P997" s="213"/>
      <c r="Q997" s="903"/>
      <c r="R997" s="213"/>
      <c r="S997" s="235"/>
      <c r="T997" s="904"/>
      <c r="U997" s="213"/>
      <c r="V997" s="213"/>
      <c r="W997" s="213"/>
      <c r="X997" s="905"/>
      <c r="Y997" s="874"/>
      <c r="Z997" s="906"/>
      <c r="AA997" s="876"/>
      <c r="AB997" s="877"/>
      <c r="AC997" s="877"/>
      <c r="AD997" s="907"/>
      <c r="AE997" s="907"/>
      <c r="AF997" s="908"/>
      <c r="AG997" s="908"/>
      <c r="AH997" s="221"/>
      <c r="AI997" s="213"/>
      <c r="AJ997" s="213"/>
      <c r="AK997" s="213"/>
      <c r="AL997" s="909"/>
      <c r="AM997" s="910"/>
      <c r="AN997" s="910"/>
      <c r="AO997" s="910"/>
      <c r="AP997" s="911"/>
      <c r="AQ997" s="903"/>
      <c r="AR997" s="912"/>
      <c r="AS997" s="913"/>
      <c r="AT997" s="914"/>
      <c r="AU997" s="910"/>
      <c r="AV997" s="915"/>
      <c r="AW997" s="911"/>
      <c r="AX997" s="911"/>
      <c r="AY997" s="916"/>
      <c r="AZ997" s="886"/>
      <c r="BA997" s="917"/>
      <c r="BB997" s="16"/>
      <c r="BC997" s="16"/>
      <c r="BD997" s="16"/>
      <c r="BE997" s="16"/>
      <c r="BF997" s="16"/>
      <c r="BG997" s="903"/>
      <c r="BH997" s="912"/>
      <c r="BI997" s="915"/>
      <c r="BJ997" s="16"/>
      <c r="BK997" s="16"/>
      <c r="BL997" s="16"/>
      <c r="BM997" s="16"/>
      <c r="BN997" s="915"/>
      <c r="BO997" s="16"/>
      <c r="BP997" s="918"/>
      <c r="BQ997" s="919"/>
      <c r="BR997" s="919"/>
      <c r="BS997" s="919"/>
      <c r="BT997" s="919"/>
      <c r="BU997" s="919"/>
      <c r="BV997" s="919"/>
      <c r="BW997" s="919"/>
      <c r="BX997" s="919"/>
      <c r="BY997" s="919"/>
      <c r="BZ997" s="919"/>
      <c r="CA997" s="919"/>
      <c r="CB997" s="919"/>
      <c r="CC997" s="919"/>
      <c r="CD997" s="919"/>
      <c r="CE997" s="920"/>
      <c r="CF997" s="921"/>
      <c r="CG997" s="922"/>
      <c r="CH997" s="923"/>
      <c r="CI997" s="924"/>
      <c r="CJ997" s="925"/>
      <c r="CK997" s="912"/>
      <c r="CL997" s="915"/>
      <c r="CM997" s="926"/>
      <c r="CN997" s="162"/>
      <c r="CO997" s="162"/>
      <c r="CP997" s="927"/>
      <c r="CQ997" s="928"/>
      <c r="CR997" s="162"/>
      <c r="CS997" s="162"/>
    </row>
    <row r="998" spans="1:97">
      <c r="A998" s="15"/>
      <c r="B998" s="902"/>
      <c r="C998" s="865"/>
      <c r="D998" s="903"/>
      <c r="E998" s="800"/>
      <c r="F998" s="868"/>
      <c r="G998" s="869"/>
      <c r="H998" s="903"/>
      <c r="I998" s="868"/>
      <c r="J998" s="868"/>
      <c r="K998" s="868"/>
      <c r="L998" s="868"/>
      <c r="M998" s="868"/>
      <c r="N998" s="868"/>
      <c r="O998" s="235"/>
      <c r="P998" s="213"/>
      <c r="Q998" s="903"/>
      <c r="R998" s="213"/>
      <c r="S998" s="235"/>
      <c r="T998" s="904"/>
      <c r="U998" s="213"/>
      <c r="V998" s="213"/>
      <c r="W998" s="213"/>
      <c r="X998" s="905"/>
      <c r="Y998" s="874"/>
      <c r="Z998" s="906"/>
      <c r="AA998" s="876"/>
      <c r="AB998" s="877"/>
      <c r="AC998" s="877"/>
      <c r="AD998" s="907"/>
      <c r="AE998" s="907"/>
      <c r="AF998" s="908"/>
      <c r="AG998" s="908"/>
      <c r="AH998" s="221"/>
      <c r="AI998" s="213"/>
      <c r="AJ998" s="213"/>
      <c r="AK998" s="213"/>
      <c r="AL998" s="909"/>
      <c r="AM998" s="910"/>
      <c r="AN998" s="910"/>
      <c r="AO998" s="910"/>
      <c r="AP998" s="911"/>
      <c r="AQ998" s="903"/>
      <c r="AR998" s="912"/>
      <c r="AS998" s="913"/>
      <c r="AT998" s="914"/>
      <c r="AU998" s="910"/>
      <c r="AV998" s="915"/>
      <c r="AW998" s="911"/>
      <c r="AX998" s="911"/>
      <c r="AY998" s="916"/>
      <c r="AZ998" s="886"/>
      <c r="BA998" s="917"/>
      <c r="BB998" s="16"/>
      <c r="BC998" s="16"/>
      <c r="BD998" s="16"/>
      <c r="BE998" s="16"/>
      <c r="BF998" s="16"/>
      <c r="BG998" s="903"/>
      <c r="BH998" s="912"/>
      <c r="BI998" s="915"/>
      <c r="BJ998" s="16"/>
      <c r="BK998" s="16"/>
      <c r="BL998" s="16"/>
      <c r="BM998" s="16"/>
      <c r="BN998" s="915"/>
      <c r="BO998" s="16"/>
      <c r="BP998" s="918"/>
      <c r="BQ998" s="919"/>
      <c r="BR998" s="919"/>
      <c r="BS998" s="919"/>
      <c r="BT998" s="919"/>
      <c r="BU998" s="919"/>
      <c r="BV998" s="919"/>
      <c r="BW998" s="919"/>
      <c r="BX998" s="919"/>
      <c r="BY998" s="919"/>
      <c r="BZ998" s="919"/>
      <c r="CA998" s="919"/>
      <c r="CB998" s="919"/>
      <c r="CC998" s="919"/>
      <c r="CD998" s="919"/>
      <c r="CE998" s="920"/>
      <c r="CF998" s="921"/>
      <c r="CG998" s="922"/>
      <c r="CH998" s="923"/>
      <c r="CI998" s="924"/>
      <c r="CJ998" s="925"/>
      <c r="CK998" s="912"/>
      <c r="CL998" s="915"/>
      <c r="CM998" s="926"/>
      <c r="CN998" s="162"/>
      <c r="CO998" s="162"/>
      <c r="CP998" s="927"/>
      <c r="CQ998" s="928"/>
      <c r="CR998" s="162"/>
      <c r="CS998" s="162"/>
    </row>
    <row r="999" spans="1:97">
      <c r="A999" s="15"/>
      <c r="B999" s="902"/>
      <c r="C999" s="865"/>
      <c r="D999" s="903"/>
      <c r="E999" s="800"/>
      <c r="F999" s="868"/>
      <c r="G999" s="869"/>
      <c r="H999" s="903"/>
      <c r="I999" s="868"/>
      <c r="J999" s="868"/>
      <c r="K999" s="868"/>
      <c r="L999" s="868"/>
      <c r="M999" s="868"/>
      <c r="N999" s="868"/>
      <c r="O999" s="235"/>
      <c r="P999" s="213"/>
      <c r="Q999" s="903"/>
      <c r="R999" s="213"/>
      <c r="S999" s="235"/>
      <c r="T999" s="904"/>
      <c r="U999" s="213"/>
      <c r="V999" s="213"/>
      <c r="W999" s="213"/>
      <c r="X999" s="905"/>
      <c r="Y999" s="874"/>
      <c r="Z999" s="906"/>
      <c r="AA999" s="876"/>
      <c r="AB999" s="877"/>
      <c r="AC999" s="877"/>
      <c r="AD999" s="907"/>
      <c r="AE999" s="907"/>
      <c r="AF999" s="908"/>
      <c r="AG999" s="908"/>
      <c r="AH999" s="221"/>
      <c r="AI999" s="213"/>
      <c r="AJ999" s="213"/>
      <c r="AK999" s="213"/>
      <c r="AL999" s="909"/>
      <c r="AM999" s="910"/>
      <c r="AN999" s="910"/>
      <c r="AO999" s="910"/>
      <c r="AP999" s="911"/>
      <c r="AQ999" s="903"/>
      <c r="AR999" s="912"/>
      <c r="AS999" s="913"/>
      <c r="AT999" s="914"/>
      <c r="AU999" s="910"/>
      <c r="AV999" s="915"/>
      <c r="AW999" s="911"/>
      <c r="AX999" s="911"/>
      <c r="AY999" s="916"/>
      <c r="AZ999" s="886"/>
      <c r="BA999" s="917"/>
      <c r="BB999" s="16"/>
      <c r="BC999" s="16"/>
      <c r="BD999" s="16"/>
      <c r="BE999" s="16"/>
      <c r="BF999" s="16"/>
      <c r="BG999" s="903"/>
      <c r="BH999" s="912"/>
      <c r="BI999" s="915"/>
      <c r="BJ999" s="16"/>
      <c r="BK999" s="16"/>
      <c r="BL999" s="16"/>
      <c r="BM999" s="16"/>
      <c r="BN999" s="915"/>
      <c r="BO999" s="16"/>
      <c r="BP999" s="918"/>
      <c r="BQ999" s="919"/>
      <c r="BR999" s="919"/>
      <c r="BS999" s="919"/>
      <c r="BT999" s="919"/>
      <c r="BU999" s="919"/>
      <c r="BV999" s="919"/>
      <c r="BW999" s="919"/>
      <c r="BX999" s="919"/>
      <c r="BY999" s="919"/>
      <c r="BZ999" s="919"/>
      <c r="CA999" s="919"/>
      <c r="CB999" s="919"/>
      <c r="CC999" s="919"/>
      <c r="CD999" s="919"/>
      <c r="CE999" s="920"/>
      <c r="CF999" s="921"/>
      <c r="CG999" s="922"/>
      <c r="CH999" s="923"/>
      <c r="CI999" s="924"/>
      <c r="CJ999" s="925"/>
      <c r="CK999" s="912"/>
      <c r="CL999" s="915"/>
      <c r="CM999" s="926"/>
      <c r="CN999" s="162"/>
      <c r="CO999" s="162"/>
      <c r="CP999" s="927"/>
      <c r="CQ999" s="928"/>
      <c r="CR999" s="162"/>
      <c r="CS999" s="162"/>
    </row>
    <row r="1000" spans="1:97">
      <c r="A1000" s="15"/>
      <c r="B1000" s="902"/>
      <c r="C1000" s="865"/>
      <c r="D1000" s="903"/>
      <c r="E1000" s="800"/>
      <c r="F1000" s="868"/>
      <c r="G1000" s="869"/>
      <c r="H1000" s="903"/>
      <c r="I1000" s="868"/>
      <c r="J1000" s="868"/>
      <c r="K1000" s="868"/>
      <c r="L1000" s="868"/>
      <c r="M1000" s="868"/>
      <c r="N1000" s="868"/>
      <c r="O1000" s="235"/>
      <c r="P1000" s="213"/>
      <c r="Q1000" s="903"/>
      <c r="R1000" s="213"/>
      <c r="S1000" s="235"/>
      <c r="T1000" s="904"/>
      <c r="U1000" s="213"/>
      <c r="V1000" s="213"/>
      <c r="W1000" s="213"/>
      <c r="X1000" s="905"/>
      <c r="Y1000" s="874"/>
      <c r="Z1000" s="906"/>
      <c r="AA1000" s="876"/>
      <c r="AB1000" s="877"/>
      <c r="AC1000" s="877"/>
      <c r="AD1000" s="907"/>
      <c r="AE1000" s="907"/>
      <c r="AF1000" s="908"/>
      <c r="AG1000" s="908"/>
      <c r="AH1000" s="221"/>
      <c r="AI1000" s="213"/>
      <c r="AJ1000" s="213"/>
      <c r="AK1000" s="213"/>
      <c r="AL1000" s="909"/>
      <c r="AM1000" s="910"/>
      <c r="AN1000" s="910"/>
      <c r="AO1000" s="910"/>
      <c r="AP1000" s="911"/>
      <c r="AQ1000" s="903"/>
      <c r="AR1000" s="912"/>
      <c r="AS1000" s="913"/>
      <c r="AT1000" s="914"/>
      <c r="AU1000" s="910"/>
      <c r="AV1000" s="915"/>
      <c r="AW1000" s="911"/>
      <c r="AX1000" s="911"/>
      <c r="AY1000" s="916"/>
      <c r="AZ1000" s="886"/>
      <c r="BA1000" s="917"/>
      <c r="BB1000" s="16"/>
      <c r="BC1000" s="16"/>
      <c r="BD1000" s="16"/>
      <c r="BE1000" s="16"/>
      <c r="BF1000" s="16"/>
      <c r="BG1000" s="903"/>
      <c r="BH1000" s="912"/>
      <c r="BI1000" s="915"/>
      <c r="BJ1000" s="16"/>
      <c r="BK1000" s="16"/>
      <c r="BL1000" s="16"/>
      <c r="BM1000" s="16"/>
      <c r="BN1000" s="915"/>
      <c r="BO1000" s="16"/>
      <c r="BP1000" s="918"/>
      <c r="BQ1000" s="919"/>
      <c r="BR1000" s="919"/>
      <c r="BS1000" s="919"/>
      <c r="BT1000" s="919"/>
      <c r="BU1000" s="919"/>
      <c r="BV1000" s="919"/>
      <c r="BW1000" s="919"/>
      <c r="BX1000" s="919"/>
      <c r="BY1000" s="919"/>
      <c r="BZ1000" s="919"/>
      <c r="CA1000" s="919"/>
      <c r="CB1000" s="919"/>
      <c r="CC1000" s="919"/>
      <c r="CD1000" s="919"/>
      <c r="CE1000" s="920"/>
      <c r="CF1000" s="921"/>
      <c r="CG1000" s="922"/>
      <c r="CH1000" s="923"/>
      <c r="CI1000" s="924"/>
      <c r="CJ1000" s="925"/>
      <c r="CK1000" s="912"/>
      <c r="CL1000" s="915"/>
      <c r="CM1000" s="926"/>
      <c r="CN1000" s="162"/>
      <c r="CO1000" s="162"/>
      <c r="CP1000" s="927"/>
      <c r="CQ1000" s="928"/>
      <c r="CR1000" s="162"/>
      <c r="CS1000" s="162"/>
    </row>
    <row r="1001" spans="1:97">
      <c r="A1001" s="15"/>
      <c r="B1001" s="902"/>
      <c r="C1001" s="865"/>
      <c r="D1001" s="903"/>
      <c r="E1001" s="800"/>
      <c r="F1001" s="868"/>
      <c r="G1001" s="869"/>
      <c r="H1001" s="903"/>
      <c r="I1001" s="868"/>
      <c r="J1001" s="868"/>
      <c r="K1001" s="868"/>
      <c r="L1001" s="868"/>
      <c r="M1001" s="868"/>
      <c r="N1001" s="868"/>
      <c r="O1001" s="235"/>
      <c r="P1001" s="213"/>
      <c r="Q1001" s="903"/>
      <c r="R1001" s="213"/>
      <c r="S1001" s="235"/>
      <c r="T1001" s="904"/>
      <c r="U1001" s="213"/>
      <c r="V1001" s="213"/>
      <c r="W1001" s="213"/>
      <c r="X1001" s="905"/>
      <c r="Y1001" s="874"/>
      <c r="Z1001" s="906"/>
      <c r="AA1001" s="876"/>
      <c r="AB1001" s="877"/>
      <c r="AC1001" s="877"/>
      <c r="AD1001" s="907"/>
      <c r="AE1001" s="907"/>
      <c r="AF1001" s="908"/>
      <c r="AG1001" s="908"/>
      <c r="AH1001" s="221"/>
      <c r="AI1001" s="213"/>
      <c r="AJ1001" s="213"/>
      <c r="AK1001" s="213"/>
      <c r="AL1001" s="909"/>
      <c r="AM1001" s="910"/>
      <c r="AN1001" s="910"/>
      <c r="AO1001" s="910"/>
      <c r="AP1001" s="911"/>
      <c r="AQ1001" s="903"/>
      <c r="AR1001" s="912"/>
      <c r="AS1001" s="913"/>
      <c r="AT1001" s="914"/>
      <c r="AU1001" s="910"/>
      <c r="AV1001" s="915"/>
      <c r="AW1001" s="911"/>
      <c r="AX1001" s="911"/>
      <c r="AY1001" s="916"/>
      <c r="AZ1001" s="886"/>
      <c r="BA1001" s="917"/>
      <c r="BB1001" s="16"/>
      <c r="BC1001" s="16"/>
      <c r="BD1001" s="16"/>
      <c r="BE1001" s="16"/>
      <c r="BF1001" s="16"/>
      <c r="BG1001" s="903"/>
      <c r="BH1001" s="912"/>
      <c r="BI1001" s="915"/>
      <c r="BJ1001" s="16"/>
      <c r="BK1001" s="16"/>
      <c r="BL1001" s="16"/>
      <c r="BM1001" s="16"/>
      <c r="BN1001" s="915"/>
      <c r="BO1001" s="16"/>
      <c r="BP1001" s="918"/>
      <c r="BQ1001" s="919"/>
      <c r="BR1001" s="919"/>
      <c r="BS1001" s="919"/>
      <c r="BT1001" s="919"/>
      <c r="BU1001" s="919"/>
      <c r="BV1001" s="919"/>
      <c r="BW1001" s="919"/>
      <c r="BX1001" s="919"/>
      <c r="BY1001" s="919"/>
      <c r="BZ1001" s="919"/>
      <c r="CA1001" s="919"/>
      <c r="CB1001" s="919"/>
      <c r="CC1001" s="919"/>
      <c r="CD1001" s="919"/>
      <c r="CE1001" s="920"/>
      <c r="CF1001" s="921"/>
      <c r="CG1001" s="922"/>
      <c r="CH1001" s="923"/>
      <c r="CI1001" s="924"/>
      <c r="CJ1001" s="925"/>
      <c r="CK1001" s="912"/>
      <c r="CL1001" s="915"/>
      <c r="CM1001" s="926"/>
      <c r="CN1001" s="162"/>
      <c r="CO1001" s="162"/>
      <c r="CP1001" s="927"/>
      <c r="CQ1001" s="928"/>
      <c r="CR1001" s="162"/>
      <c r="CS1001" s="162"/>
    </row>
    <row r="1002" spans="1:97">
      <c r="A1002" s="15"/>
      <c r="B1002" s="902"/>
      <c r="C1002" s="865"/>
      <c r="D1002" s="903"/>
      <c r="E1002" s="800"/>
      <c r="F1002" s="868"/>
      <c r="G1002" s="869"/>
      <c r="H1002" s="903"/>
      <c r="I1002" s="868"/>
      <c r="J1002" s="868"/>
      <c r="K1002" s="868"/>
      <c r="L1002" s="868"/>
      <c r="M1002" s="868"/>
      <c r="N1002" s="868"/>
      <c r="O1002" s="235"/>
      <c r="P1002" s="213"/>
      <c r="Q1002" s="903"/>
      <c r="R1002" s="213"/>
      <c r="S1002" s="235"/>
      <c r="T1002" s="904"/>
      <c r="U1002" s="213"/>
      <c r="V1002" s="213"/>
      <c r="W1002" s="213"/>
      <c r="X1002" s="905"/>
      <c r="Y1002" s="874"/>
      <c r="Z1002" s="906"/>
      <c r="AA1002" s="876"/>
      <c r="AB1002" s="877"/>
      <c r="AC1002" s="877"/>
      <c r="AD1002" s="907"/>
      <c r="AE1002" s="907"/>
      <c r="AF1002" s="908"/>
      <c r="AG1002" s="908"/>
      <c r="AH1002" s="221"/>
      <c r="AI1002" s="213"/>
      <c r="AJ1002" s="213"/>
      <c r="AK1002" s="213"/>
      <c r="AL1002" s="909"/>
      <c r="AM1002" s="910"/>
      <c r="AN1002" s="910"/>
      <c r="AO1002" s="910"/>
      <c r="AP1002" s="911"/>
      <c r="AQ1002" s="903"/>
      <c r="AR1002" s="912"/>
      <c r="AS1002" s="913"/>
      <c r="AT1002" s="914"/>
      <c r="AU1002" s="910"/>
      <c r="AV1002" s="915"/>
      <c r="AW1002" s="911"/>
      <c r="AX1002" s="911"/>
      <c r="AY1002" s="916"/>
      <c r="AZ1002" s="886"/>
      <c r="BA1002" s="917"/>
      <c r="BB1002" s="16"/>
      <c r="BC1002" s="16"/>
      <c r="BD1002" s="16"/>
      <c r="BE1002" s="16"/>
      <c r="BF1002" s="16"/>
      <c r="BG1002" s="903"/>
      <c r="BH1002" s="912"/>
      <c r="BI1002" s="915"/>
      <c r="BJ1002" s="16"/>
      <c r="BK1002" s="16"/>
      <c r="BL1002" s="16"/>
      <c r="BM1002" s="16"/>
      <c r="BN1002" s="915"/>
      <c r="BO1002" s="16"/>
      <c r="BP1002" s="918"/>
      <c r="BQ1002" s="919"/>
      <c r="BR1002" s="919"/>
      <c r="BS1002" s="919"/>
      <c r="BT1002" s="919"/>
      <c r="BU1002" s="919"/>
      <c r="BV1002" s="919"/>
      <c r="BW1002" s="919"/>
      <c r="BX1002" s="919"/>
      <c r="BY1002" s="919"/>
      <c r="BZ1002" s="919"/>
      <c r="CA1002" s="919"/>
      <c r="CB1002" s="919"/>
      <c r="CC1002" s="919"/>
      <c r="CD1002" s="919"/>
      <c r="CE1002" s="920"/>
      <c r="CF1002" s="921"/>
      <c r="CG1002" s="922"/>
      <c r="CH1002" s="923"/>
      <c r="CI1002" s="924"/>
      <c r="CJ1002" s="925"/>
      <c r="CK1002" s="912"/>
      <c r="CL1002" s="915"/>
      <c r="CM1002" s="926"/>
      <c r="CN1002" s="162"/>
      <c r="CO1002" s="162"/>
      <c r="CP1002" s="927"/>
      <c r="CQ1002" s="928"/>
      <c r="CR1002" s="162"/>
      <c r="CS1002" s="162"/>
    </row>
    <row r="1003" spans="1:97">
      <c r="A1003" s="15"/>
      <c r="B1003" s="902"/>
      <c r="C1003" s="865"/>
      <c r="D1003" s="903"/>
      <c r="E1003" s="800"/>
      <c r="F1003" s="868"/>
      <c r="G1003" s="869"/>
      <c r="H1003" s="903"/>
      <c r="I1003" s="868"/>
      <c r="J1003" s="868"/>
      <c r="K1003" s="868"/>
      <c r="L1003" s="868"/>
      <c r="M1003" s="868"/>
      <c r="N1003" s="868"/>
      <c r="O1003" s="235"/>
      <c r="P1003" s="213"/>
      <c r="Q1003" s="903"/>
      <c r="R1003" s="213"/>
      <c r="S1003" s="235"/>
      <c r="T1003" s="904"/>
      <c r="U1003" s="213"/>
      <c r="V1003" s="213"/>
      <c r="W1003" s="213"/>
      <c r="X1003" s="905"/>
      <c r="Y1003" s="874"/>
      <c r="Z1003" s="906"/>
      <c r="AA1003" s="876"/>
      <c r="AB1003" s="877"/>
      <c r="AC1003" s="877"/>
      <c r="AD1003" s="907"/>
      <c r="AE1003" s="907"/>
      <c r="AF1003" s="908"/>
      <c r="AG1003" s="908"/>
      <c r="AH1003" s="221"/>
      <c r="AI1003" s="213"/>
      <c r="AJ1003" s="213"/>
      <c r="AK1003" s="213"/>
      <c r="AL1003" s="909"/>
      <c r="AM1003" s="910"/>
      <c r="AN1003" s="910"/>
      <c r="AO1003" s="910"/>
      <c r="AP1003" s="911"/>
      <c r="AQ1003" s="903"/>
      <c r="AR1003" s="912"/>
      <c r="AS1003" s="913"/>
      <c r="AT1003" s="914"/>
      <c r="AU1003" s="910"/>
      <c r="AV1003" s="915"/>
      <c r="AW1003" s="911"/>
      <c r="AX1003" s="911"/>
      <c r="AY1003" s="916"/>
      <c r="AZ1003" s="886"/>
      <c r="BA1003" s="917"/>
      <c r="BB1003" s="16"/>
      <c r="BC1003" s="16"/>
      <c r="BD1003" s="16"/>
      <c r="BE1003" s="16"/>
      <c r="BF1003" s="16"/>
      <c r="BG1003" s="903"/>
      <c r="BH1003" s="912"/>
      <c r="BI1003" s="915"/>
      <c r="BJ1003" s="16"/>
      <c r="BK1003" s="16"/>
      <c r="BL1003" s="16"/>
      <c r="BM1003" s="16"/>
      <c r="BN1003" s="915"/>
      <c r="BO1003" s="16"/>
      <c r="BP1003" s="918"/>
      <c r="BQ1003" s="919"/>
      <c r="BR1003" s="919"/>
      <c r="BS1003" s="919"/>
      <c r="BT1003" s="919"/>
      <c r="BU1003" s="919"/>
      <c r="BV1003" s="919"/>
      <c r="BW1003" s="919"/>
      <c r="BX1003" s="919"/>
      <c r="BY1003" s="919"/>
      <c r="BZ1003" s="919"/>
      <c r="CA1003" s="919"/>
      <c r="CB1003" s="919"/>
      <c r="CC1003" s="919"/>
      <c r="CD1003" s="919"/>
      <c r="CE1003" s="920"/>
      <c r="CF1003" s="921"/>
      <c r="CG1003" s="922"/>
      <c r="CH1003" s="923"/>
      <c r="CI1003" s="924"/>
      <c r="CJ1003" s="925"/>
      <c r="CK1003" s="912"/>
      <c r="CL1003" s="915"/>
      <c r="CM1003" s="926"/>
      <c r="CN1003" s="162"/>
      <c r="CO1003" s="162"/>
      <c r="CP1003" s="927"/>
      <c r="CQ1003" s="928"/>
      <c r="CR1003" s="162"/>
      <c r="CS1003" s="162"/>
    </row>
    <row r="1004" spans="1:97">
      <c r="A1004" s="15"/>
      <c r="B1004" s="902"/>
      <c r="C1004" s="865"/>
      <c r="D1004" s="903"/>
      <c r="E1004" s="800"/>
      <c r="F1004" s="868"/>
      <c r="G1004" s="869"/>
      <c r="H1004" s="903"/>
      <c r="I1004" s="868"/>
      <c r="J1004" s="868"/>
      <c r="K1004" s="868"/>
      <c r="L1004" s="868"/>
      <c r="M1004" s="868"/>
      <c r="N1004" s="868"/>
      <c r="O1004" s="235"/>
      <c r="P1004" s="213"/>
      <c r="Q1004" s="903"/>
      <c r="R1004" s="213"/>
      <c r="S1004" s="235"/>
      <c r="T1004" s="904"/>
      <c r="U1004" s="213"/>
      <c r="V1004" s="213"/>
      <c r="W1004" s="213"/>
      <c r="X1004" s="905"/>
      <c r="Y1004" s="874"/>
      <c r="Z1004" s="906"/>
      <c r="AA1004" s="876"/>
      <c r="AB1004" s="877"/>
      <c r="AC1004" s="877"/>
      <c r="AD1004" s="907"/>
      <c r="AE1004" s="907"/>
      <c r="AF1004" s="908"/>
      <c r="AG1004" s="908"/>
      <c r="AH1004" s="221"/>
      <c r="AI1004" s="213"/>
      <c r="AJ1004" s="213"/>
      <c r="AK1004" s="213"/>
      <c r="AL1004" s="909"/>
      <c r="AM1004" s="910"/>
      <c r="AN1004" s="910"/>
      <c r="AO1004" s="910"/>
      <c r="AP1004" s="911"/>
      <c r="AQ1004" s="903"/>
      <c r="AR1004" s="912"/>
      <c r="AS1004" s="913"/>
      <c r="AT1004" s="914"/>
      <c r="AU1004" s="910"/>
      <c r="AV1004" s="915"/>
      <c r="AW1004" s="911"/>
      <c r="AX1004" s="911"/>
      <c r="AY1004" s="916"/>
      <c r="AZ1004" s="886"/>
      <c r="BA1004" s="917"/>
      <c r="BB1004" s="16"/>
      <c r="BC1004" s="16"/>
      <c r="BD1004" s="16"/>
      <c r="BE1004" s="16"/>
      <c r="BF1004" s="16"/>
      <c r="BG1004" s="903"/>
      <c r="BH1004" s="912"/>
      <c r="BI1004" s="915"/>
      <c r="BJ1004" s="16"/>
      <c r="BK1004" s="16"/>
      <c r="BL1004" s="16"/>
      <c r="BM1004" s="16"/>
      <c r="BN1004" s="915"/>
      <c r="BO1004" s="16"/>
      <c r="BP1004" s="918"/>
      <c r="BQ1004" s="919"/>
      <c r="BR1004" s="919"/>
      <c r="BS1004" s="919"/>
      <c r="BT1004" s="919"/>
      <c r="BU1004" s="919"/>
      <c r="BV1004" s="919"/>
      <c r="BW1004" s="919"/>
      <c r="BX1004" s="919"/>
      <c r="BY1004" s="919"/>
      <c r="BZ1004" s="919"/>
      <c r="CA1004" s="919"/>
      <c r="CB1004" s="919"/>
      <c r="CC1004" s="919"/>
      <c r="CD1004" s="919"/>
      <c r="CE1004" s="920"/>
      <c r="CF1004" s="921"/>
      <c r="CG1004" s="922"/>
      <c r="CH1004" s="923"/>
      <c r="CI1004" s="924"/>
      <c r="CJ1004" s="925"/>
      <c r="CK1004" s="912"/>
      <c r="CL1004" s="915"/>
      <c r="CM1004" s="926"/>
      <c r="CN1004" s="162"/>
      <c r="CO1004" s="162"/>
      <c r="CP1004" s="927"/>
      <c r="CQ1004" s="928"/>
      <c r="CR1004" s="162"/>
      <c r="CS1004" s="162"/>
    </row>
    <row r="1005" spans="1:97">
      <c r="A1005" s="15"/>
      <c r="B1005" s="902"/>
      <c r="C1005" s="865"/>
      <c r="D1005" s="903"/>
      <c r="E1005" s="800"/>
      <c r="F1005" s="868"/>
      <c r="G1005" s="869"/>
      <c r="H1005" s="903"/>
      <c r="I1005" s="868"/>
      <c r="J1005" s="868"/>
      <c r="K1005" s="868"/>
      <c r="L1005" s="868"/>
      <c r="M1005" s="868"/>
      <c r="N1005" s="868"/>
      <c r="O1005" s="235"/>
      <c r="P1005" s="213"/>
      <c r="Q1005" s="903"/>
      <c r="R1005" s="213"/>
      <c r="S1005" s="235"/>
      <c r="T1005" s="904"/>
      <c r="U1005" s="213"/>
      <c r="V1005" s="213"/>
      <c r="W1005" s="213"/>
      <c r="X1005" s="905"/>
      <c r="Y1005" s="874"/>
      <c r="Z1005" s="906"/>
      <c r="AA1005" s="876"/>
      <c r="AB1005" s="877"/>
      <c r="AC1005" s="877"/>
      <c r="AD1005" s="907"/>
      <c r="AE1005" s="907"/>
      <c r="AF1005" s="908"/>
      <c r="AG1005" s="908"/>
      <c r="AH1005" s="221"/>
      <c r="AI1005" s="213"/>
      <c r="AJ1005" s="213"/>
      <c r="AK1005" s="213"/>
      <c r="AL1005" s="909"/>
      <c r="AM1005" s="910"/>
      <c r="AN1005" s="910"/>
      <c r="AO1005" s="910"/>
      <c r="AP1005" s="911"/>
      <c r="AQ1005" s="903"/>
      <c r="AR1005" s="912"/>
      <c r="AS1005" s="913"/>
      <c r="AT1005" s="914"/>
      <c r="AU1005" s="910"/>
      <c r="AV1005" s="915"/>
      <c r="AW1005" s="911"/>
      <c r="AX1005" s="911"/>
      <c r="AY1005" s="916"/>
      <c r="AZ1005" s="886"/>
      <c r="BA1005" s="917"/>
      <c r="BB1005" s="16"/>
      <c r="BC1005" s="16"/>
      <c r="BD1005" s="16"/>
      <c r="BE1005" s="16"/>
      <c r="BF1005" s="16"/>
      <c r="BG1005" s="903"/>
      <c r="BH1005" s="912"/>
      <c r="BI1005" s="915"/>
      <c r="BJ1005" s="16"/>
      <c r="BK1005" s="16"/>
      <c r="BL1005" s="16"/>
      <c r="BM1005" s="16"/>
      <c r="BN1005" s="915"/>
      <c r="BO1005" s="16"/>
      <c r="BP1005" s="918"/>
      <c r="BQ1005" s="919"/>
      <c r="BR1005" s="919"/>
      <c r="BS1005" s="919"/>
      <c r="BT1005" s="919"/>
      <c r="BU1005" s="919"/>
      <c r="BV1005" s="919"/>
      <c r="BW1005" s="919"/>
      <c r="BX1005" s="919"/>
      <c r="BY1005" s="919"/>
      <c r="BZ1005" s="919"/>
      <c r="CA1005" s="919"/>
      <c r="CB1005" s="919"/>
      <c r="CC1005" s="919"/>
      <c r="CD1005" s="919"/>
      <c r="CE1005" s="920"/>
      <c r="CF1005" s="921"/>
      <c r="CG1005" s="922"/>
      <c r="CH1005" s="923"/>
      <c r="CI1005" s="924"/>
      <c r="CJ1005" s="925"/>
      <c r="CK1005" s="912"/>
      <c r="CL1005" s="915"/>
      <c r="CM1005" s="926"/>
      <c r="CN1005" s="162"/>
      <c r="CO1005" s="162"/>
      <c r="CP1005" s="927"/>
      <c r="CQ1005" s="928"/>
      <c r="CR1005" s="162"/>
      <c r="CS1005" s="162"/>
    </row>
    <row r="1006" spans="1:97">
      <c r="A1006" s="15"/>
      <c r="B1006" s="902"/>
      <c r="C1006" s="865"/>
      <c r="D1006" s="903"/>
      <c r="E1006" s="800"/>
      <c r="F1006" s="868"/>
      <c r="G1006" s="869"/>
      <c r="H1006" s="903"/>
      <c r="I1006" s="868"/>
      <c r="J1006" s="868"/>
      <c r="K1006" s="868"/>
      <c r="L1006" s="868"/>
      <c r="M1006" s="868"/>
      <c r="N1006" s="868"/>
      <c r="O1006" s="235"/>
      <c r="P1006" s="213"/>
      <c r="Q1006" s="903"/>
      <c r="R1006" s="213"/>
      <c r="S1006" s="235"/>
      <c r="T1006" s="904"/>
      <c r="U1006" s="213"/>
      <c r="V1006" s="213"/>
      <c r="W1006" s="213"/>
      <c r="X1006" s="905"/>
      <c r="Y1006" s="874"/>
      <c r="Z1006" s="906"/>
      <c r="AA1006" s="876"/>
      <c r="AB1006" s="877"/>
      <c r="AC1006" s="877"/>
      <c r="AD1006" s="907"/>
      <c r="AE1006" s="907"/>
      <c r="AF1006" s="908"/>
      <c r="AG1006" s="908"/>
      <c r="AH1006" s="221"/>
      <c r="AI1006" s="213"/>
      <c r="AJ1006" s="213"/>
      <c r="AK1006" s="213"/>
      <c r="AL1006" s="909"/>
      <c r="AM1006" s="910"/>
      <c r="AN1006" s="910"/>
      <c r="AO1006" s="910"/>
      <c r="AP1006" s="911"/>
      <c r="AQ1006" s="903"/>
      <c r="AR1006" s="912"/>
      <c r="AS1006" s="913"/>
      <c r="AT1006" s="914"/>
      <c r="AU1006" s="910"/>
      <c r="AV1006" s="915"/>
      <c r="AW1006" s="911"/>
      <c r="AX1006" s="911"/>
      <c r="AY1006" s="916"/>
      <c r="AZ1006" s="886"/>
      <c r="BA1006" s="917"/>
      <c r="BB1006" s="16"/>
      <c r="BC1006" s="16"/>
      <c r="BD1006" s="16"/>
      <c r="BE1006" s="16"/>
      <c r="BF1006" s="16"/>
      <c r="BG1006" s="903"/>
      <c r="BH1006" s="912"/>
      <c r="BI1006" s="915"/>
      <c r="BJ1006" s="16"/>
      <c r="BK1006" s="16"/>
      <c r="BL1006" s="16"/>
      <c r="BM1006" s="16"/>
      <c r="BN1006" s="915"/>
      <c r="BO1006" s="16"/>
      <c r="BP1006" s="918"/>
      <c r="BQ1006" s="919"/>
      <c r="BR1006" s="919"/>
      <c r="BS1006" s="919"/>
      <c r="BT1006" s="919"/>
      <c r="BU1006" s="919"/>
      <c r="BV1006" s="919"/>
      <c r="BW1006" s="919"/>
      <c r="BX1006" s="919"/>
      <c r="BY1006" s="919"/>
      <c r="BZ1006" s="919"/>
      <c r="CA1006" s="919"/>
      <c r="CB1006" s="919"/>
      <c r="CC1006" s="919"/>
      <c r="CD1006" s="919"/>
      <c r="CE1006" s="920"/>
      <c r="CF1006" s="921"/>
      <c r="CG1006" s="922"/>
      <c r="CH1006" s="923"/>
      <c r="CI1006" s="924"/>
      <c r="CJ1006" s="925"/>
      <c r="CK1006" s="912"/>
      <c r="CL1006" s="915"/>
      <c r="CM1006" s="926"/>
      <c r="CN1006" s="162"/>
      <c r="CO1006" s="162"/>
      <c r="CP1006" s="927"/>
      <c r="CQ1006" s="928"/>
      <c r="CR1006" s="162"/>
      <c r="CS1006" s="162"/>
    </row>
    <row r="1007" spans="1:97">
      <c r="A1007" s="15"/>
      <c r="B1007" s="902"/>
      <c r="C1007" s="865"/>
      <c r="D1007" s="903"/>
      <c r="E1007" s="800"/>
      <c r="F1007" s="868"/>
      <c r="G1007" s="869"/>
      <c r="H1007" s="903"/>
      <c r="I1007" s="868"/>
      <c r="J1007" s="868"/>
      <c r="K1007" s="868"/>
      <c r="L1007" s="868"/>
      <c r="M1007" s="868"/>
      <c r="N1007" s="868"/>
      <c r="O1007" s="235"/>
      <c r="P1007" s="213"/>
      <c r="Q1007" s="903"/>
      <c r="R1007" s="213"/>
      <c r="S1007" s="235"/>
      <c r="T1007" s="904"/>
      <c r="U1007" s="213"/>
      <c r="V1007" s="213"/>
      <c r="W1007" s="213"/>
      <c r="X1007" s="905"/>
      <c r="Y1007" s="874"/>
      <c r="Z1007" s="906"/>
      <c r="AA1007" s="876"/>
      <c r="AB1007" s="877"/>
      <c r="AC1007" s="877"/>
      <c r="AD1007" s="907"/>
      <c r="AE1007" s="907"/>
      <c r="AF1007" s="908"/>
      <c r="AG1007" s="908"/>
      <c r="AH1007" s="221"/>
      <c r="AI1007" s="213"/>
      <c r="AJ1007" s="213"/>
      <c r="AK1007" s="213"/>
      <c r="AL1007" s="909"/>
      <c r="AM1007" s="910"/>
      <c r="AN1007" s="910"/>
      <c r="AO1007" s="910"/>
      <c r="AP1007" s="911"/>
      <c r="AQ1007" s="903"/>
      <c r="AR1007" s="912"/>
      <c r="AS1007" s="913"/>
      <c r="AT1007" s="914"/>
      <c r="AU1007" s="910"/>
      <c r="AV1007" s="915"/>
      <c r="AW1007" s="911"/>
      <c r="AX1007" s="911"/>
      <c r="AY1007" s="916"/>
      <c r="AZ1007" s="886"/>
      <c r="BA1007" s="917"/>
      <c r="BB1007" s="16"/>
      <c r="BC1007" s="16"/>
      <c r="BD1007" s="16"/>
      <c r="BE1007" s="16"/>
      <c r="BF1007" s="16"/>
      <c r="BG1007" s="903"/>
      <c r="BH1007" s="912"/>
      <c r="BI1007" s="915"/>
      <c r="BJ1007" s="16"/>
      <c r="BK1007" s="16"/>
      <c r="BL1007" s="16"/>
      <c r="BM1007" s="16"/>
      <c r="BN1007" s="915"/>
      <c r="BO1007" s="16"/>
      <c r="BP1007" s="918"/>
      <c r="BQ1007" s="919"/>
      <c r="BR1007" s="919"/>
      <c r="BS1007" s="919"/>
      <c r="BT1007" s="919"/>
      <c r="BU1007" s="919"/>
      <c r="BV1007" s="919"/>
      <c r="BW1007" s="919"/>
      <c r="BX1007" s="919"/>
      <c r="BY1007" s="919"/>
      <c r="BZ1007" s="919"/>
      <c r="CA1007" s="919"/>
      <c r="CB1007" s="919"/>
      <c r="CC1007" s="919"/>
      <c r="CD1007" s="919"/>
      <c r="CE1007" s="920"/>
      <c r="CF1007" s="921"/>
      <c r="CG1007" s="922"/>
      <c r="CH1007" s="923"/>
      <c r="CI1007" s="924"/>
      <c r="CJ1007" s="925"/>
      <c r="CK1007" s="912"/>
      <c r="CL1007" s="915"/>
      <c r="CM1007" s="926"/>
      <c r="CN1007" s="162"/>
      <c r="CO1007" s="162"/>
      <c r="CP1007" s="927"/>
      <c r="CQ1007" s="928"/>
      <c r="CR1007" s="162"/>
      <c r="CS1007" s="162"/>
    </row>
    <row r="1008" spans="1:97">
      <c r="A1008" s="15"/>
      <c r="B1008" s="902"/>
      <c r="C1008" s="865"/>
      <c r="D1008" s="903"/>
      <c r="E1008" s="800"/>
      <c r="F1008" s="868"/>
      <c r="G1008" s="869"/>
      <c r="H1008" s="903"/>
      <c r="I1008" s="868"/>
      <c r="J1008" s="868"/>
      <c r="K1008" s="868"/>
      <c r="L1008" s="868"/>
      <c r="M1008" s="868"/>
      <c r="N1008" s="868"/>
      <c r="O1008" s="235"/>
      <c r="P1008" s="213"/>
      <c r="Q1008" s="903"/>
      <c r="R1008" s="213"/>
      <c r="S1008" s="235"/>
      <c r="T1008" s="904"/>
      <c r="U1008" s="213"/>
      <c r="V1008" s="213"/>
      <c r="W1008" s="213"/>
      <c r="X1008" s="905"/>
      <c r="Y1008" s="874"/>
      <c r="Z1008" s="906"/>
      <c r="AA1008" s="876"/>
      <c r="AB1008" s="877"/>
      <c r="AC1008" s="877"/>
      <c r="AD1008" s="907"/>
      <c r="AE1008" s="907"/>
      <c r="AF1008" s="908"/>
      <c r="AG1008" s="908"/>
      <c r="AH1008" s="221"/>
      <c r="AI1008" s="213"/>
      <c r="AJ1008" s="213"/>
      <c r="AK1008" s="213"/>
      <c r="AL1008" s="909"/>
      <c r="AM1008" s="910"/>
      <c r="AN1008" s="910"/>
      <c r="AO1008" s="910"/>
      <c r="AP1008" s="911"/>
      <c r="AQ1008" s="903"/>
      <c r="AR1008" s="912"/>
      <c r="AS1008" s="913"/>
      <c r="AT1008" s="914"/>
      <c r="AU1008" s="910"/>
      <c r="AV1008" s="915"/>
      <c r="AW1008" s="911"/>
      <c r="AX1008" s="911"/>
      <c r="AY1008" s="916"/>
      <c r="AZ1008" s="886"/>
      <c r="BA1008" s="917"/>
      <c r="BB1008" s="16"/>
      <c r="BC1008" s="16"/>
      <c r="BD1008" s="16"/>
      <c r="BE1008" s="16"/>
      <c r="BF1008" s="16"/>
      <c r="BG1008" s="903"/>
      <c r="BH1008" s="912"/>
      <c r="BI1008" s="915"/>
      <c r="BJ1008" s="16"/>
      <c r="BK1008" s="16"/>
      <c r="BL1008" s="16"/>
      <c r="BM1008" s="16"/>
      <c r="BN1008" s="915"/>
      <c r="BO1008" s="16"/>
      <c r="BP1008" s="918"/>
      <c r="BQ1008" s="919"/>
      <c r="BR1008" s="919"/>
      <c r="BS1008" s="919"/>
      <c r="BT1008" s="919"/>
      <c r="BU1008" s="919"/>
      <c r="BV1008" s="919"/>
      <c r="BW1008" s="919"/>
      <c r="BX1008" s="919"/>
      <c r="BY1008" s="919"/>
      <c r="BZ1008" s="919"/>
      <c r="CA1008" s="919"/>
      <c r="CB1008" s="919"/>
      <c r="CC1008" s="919"/>
      <c r="CD1008" s="919"/>
      <c r="CE1008" s="920"/>
      <c r="CF1008" s="921"/>
      <c r="CG1008" s="922"/>
      <c r="CH1008" s="923"/>
      <c r="CI1008" s="924"/>
      <c r="CJ1008" s="925"/>
      <c r="CK1008" s="912"/>
      <c r="CL1008" s="915"/>
      <c r="CM1008" s="926"/>
      <c r="CN1008" s="162"/>
      <c r="CO1008" s="162"/>
      <c r="CP1008" s="927"/>
      <c r="CQ1008" s="928"/>
      <c r="CR1008" s="162"/>
      <c r="CS1008" s="162"/>
    </row>
    <row r="1009" spans="1:97">
      <c r="A1009" s="15"/>
      <c r="B1009" s="902"/>
      <c r="C1009" s="865"/>
      <c r="D1009" s="903"/>
      <c r="E1009" s="800"/>
      <c r="F1009" s="868"/>
      <c r="G1009" s="869"/>
      <c r="H1009" s="903"/>
      <c r="I1009" s="868"/>
      <c r="J1009" s="868"/>
      <c r="K1009" s="868"/>
      <c r="L1009" s="868"/>
      <c r="M1009" s="868"/>
      <c r="N1009" s="868"/>
      <c r="O1009" s="235"/>
      <c r="P1009" s="213"/>
      <c r="Q1009" s="903"/>
      <c r="R1009" s="213"/>
      <c r="S1009" s="235"/>
      <c r="T1009" s="904"/>
      <c r="U1009" s="213"/>
      <c r="V1009" s="213"/>
      <c r="W1009" s="213"/>
      <c r="X1009" s="905"/>
      <c r="Y1009" s="874"/>
      <c r="Z1009" s="906"/>
      <c r="AA1009" s="876"/>
      <c r="AB1009" s="877"/>
      <c r="AC1009" s="877"/>
      <c r="AD1009" s="907"/>
      <c r="AE1009" s="907"/>
      <c r="AF1009" s="908"/>
      <c r="AG1009" s="908"/>
      <c r="AH1009" s="221"/>
      <c r="AI1009" s="213"/>
      <c r="AJ1009" s="213"/>
      <c r="AK1009" s="213"/>
      <c r="AL1009" s="909"/>
      <c r="AM1009" s="910"/>
      <c r="AN1009" s="910"/>
      <c r="AO1009" s="910"/>
      <c r="AP1009" s="911"/>
      <c r="AQ1009" s="903"/>
      <c r="AR1009" s="912"/>
      <c r="AS1009" s="913"/>
      <c r="AT1009" s="914"/>
      <c r="AU1009" s="910"/>
      <c r="AV1009" s="915"/>
      <c r="AW1009" s="911"/>
      <c r="AX1009" s="911"/>
      <c r="AY1009" s="916"/>
      <c r="AZ1009" s="886"/>
      <c r="BA1009" s="917"/>
      <c r="BB1009" s="16"/>
      <c r="BC1009" s="16"/>
      <c r="BD1009" s="16"/>
      <c r="BE1009" s="16"/>
      <c r="BF1009" s="16"/>
      <c r="BG1009" s="903"/>
      <c r="BH1009" s="912"/>
      <c r="BI1009" s="915"/>
      <c r="BJ1009" s="16"/>
      <c r="BK1009" s="16"/>
      <c r="BL1009" s="16"/>
      <c r="BM1009" s="16"/>
      <c r="BN1009" s="915"/>
      <c r="BO1009" s="16"/>
      <c r="BP1009" s="918"/>
      <c r="BQ1009" s="919"/>
      <c r="BR1009" s="919"/>
      <c r="BS1009" s="919"/>
      <c r="BT1009" s="919"/>
      <c r="BU1009" s="919"/>
      <c r="BV1009" s="919"/>
      <c r="BW1009" s="919"/>
      <c r="BX1009" s="919"/>
      <c r="BY1009" s="919"/>
      <c r="BZ1009" s="919"/>
      <c r="CA1009" s="919"/>
      <c r="CB1009" s="919"/>
      <c r="CC1009" s="919"/>
      <c r="CD1009" s="919"/>
      <c r="CE1009" s="920"/>
      <c r="CF1009" s="921"/>
      <c r="CG1009" s="922"/>
      <c r="CH1009" s="923"/>
      <c r="CI1009" s="924"/>
      <c r="CJ1009" s="925"/>
      <c r="CK1009" s="912"/>
      <c r="CL1009" s="915"/>
      <c r="CM1009" s="926"/>
      <c r="CN1009" s="162"/>
      <c r="CO1009" s="162"/>
      <c r="CP1009" s="927"/>
      <c r="CQ1009" s="928"/>
      <c r="CR1009" s="162"/>
      <c r="CS1009" s="162"/>
    </row>
    <row r="1010" spans="1:97">
      <c r="A1010" s="15"/>
      <c r="B1010" s="902"/>
      <c r="C1010" s="865"/>
      <c r="D1010" s="903"/>
      <c r="E1010" s="800"/>
      <c r="F1010" s="868"/>
      <c r="G1010" s="869"/>
      <c r="H1010" s="903"/>
      <c r="I1010" s="868"/>
      <c r="J1010" s="868"/>
      <c r="K1010" s="868"/>
      <c r="L1010" s="868"/>
      <c r="M1010" s="868"/>
      <c r="N1010" s="868"/>
      <c r="O1010" s="235"/>
      <c r="P1010" s="213"/>
      <c r="Q1010" s="903"/>
      <c r="R1010" s="213"/>
      <c r="S1010" s="235"/>
      <c r="T1010" s="904"/>
      <c r="U1010" s="213"/>
      <c r="V1010" s="213"/>
      <c r="W1010" s="213"/>
      <c r="X1010" s="905"/>
      <c r="Y1010" s="874"/>
      <c r="Z1010" s="906"/>
      <c r="AA1010" s="876"/>
      <c r="AB1010" s="877"/>
      <c r="AC1010" s="877"/>
      <c r="AD1010" s="907"/>
      <c r="AE1010" s="907"/>
      <c r="AF1010" s="908"/>
      <c r="AG1010" s="908"/>
      <c r="AH1010" s="221"/>
      <c r="AI1010" s="213"/>
      <c r="AJ1010" s="213"/>
      <c r="AK1010" s="213"/>
      <c r="AL1010" s="909"/>
      <c r="AM1010" s="910"/>
      <c r="AN1010" s="910"/>
      <c r="AO1010" s="910"/>
      <c r="AP1010" s="911"/>
      <c r="AQ1010" s="903"/>
      <c r="AR1010" s="912"/>
      <c r="AS1010" s="913"/>
      <c r="AT1010" s="914"/>
      <c r="AU1010" s="910"/>
      <c r="AV1010" s="915"/>
      <c r="AW1010" s="911"/>
      <c r="AX1010" s="911"/>
      <c r="AY1010" s="916"/>
      <c r="AZ1010" s="886"/>
      <c r="BA1010" s="917"/>
      <c r="BB1010" s="16"/>
      <c r="BC1010" s="16"/>
      <c r="BD1010" s="16"/>
      <c r="BE1010" s="16"/>
      <c r="BF1010" s="16"/>
      <c r="BG1010" s="903"/>
      <c r="BH1010" s="912"/>
      <c r="BI1010" s="915"/>
      <c r="BJ1010" s="16"/>
      <c r="BK1010" s="16"/>
      <c r="BL1010" s="16"/>
      <c r="BM1010" s="16"/>
      <c r="BN1010" s="915"/>
      <c r="BO1010" s="16"/>
      <c r="BP1010" s="918"/>
      <c r="BQ1010" s="919"/>
      <c r="BR1010" s="919"/>
      <c r="BS1010" s="919"/>
      <c r="BT1010" s="919"/>
      <c r="BU1010" s="919"/>
      <c r="BV1010" s="919"/>
      <c r="BW1010" s="919"/>
      <c r="BX1010" s="919"/>
      <c r="BY1010" s="919"/>
      <c r="BZ1010" s="919"/>
      <c r="CA1010" s="919"/>
      <c r="CB1010" s="919"/>
      <c r="CC1010" s="919"/>
      <c r="CD1010" s="919"/>
      <c r="CE1010" s="920"/>
      <c r="CF1010" s="921"/>
      <c r="CG1010" s="922"/>
      <c r="CH1010" s="923"/>
      <c r="CI1010" s="924"/>
      <c r="CJ1010" s="925"/>
      <c r="CK1010" s="912"/>
      <c r="CL1010" s="915"/>
      <c r="CM1010" s="926"/>
      <c r="CN1010" s="162"/>
      <c r="CO1010" s="162"/>
      <c r="CP1010" s="927"/>
      <c r="CQ1010" s="928"/>
      <c r="CR1010" s="162"/>
      <c r="CS1010" s="162"/>
    </row>
    <row r="1011" spans="1:97">
      <c r="A1011" s="15"/>
      <c r="B1011" s="902"/>
      <c r="C1011" s="865"/>
      <c r="D1011" s="903"/>
      <c r="E1011" s="800"/>
      <c r="F1011" s="868"/>
      <c r="G1011" s="869"/>
      <c r="H1011" s="903"/>
      <c r="I1011" s="868"/>
      <c r="J1011" s="868"/>
      <c r="K1011" s="868"/>
      <c r="L1011" s="868"/>
      <c r="M1011" s="868"/>
      <c r="N1011" s="868"/>
      <c r="O1011" s="235"/>
      <c r="P1011" s="213"/>
      <c r="Q1011" s="903"/>
      <c r="R1011" s="213"/>
      <c r="S1011" s="235"/>
      <c r="T1011" s="904"/>
      <c r="U1011" s="213"/>
      <c r="V1011" s="213"/>
      <c r="W1011" s="213"/>
      <c r="X1011" s="905"/>
      <c r="Y1011" s="874"/>
      <c r="Z1011" s="906"/>
      <c r="AA1011" s="876"/>
      <c r="AB1011" s="877"/>
      <c r="AC1011" s="877"/>
      <c r="AD1011" s="907"/>
      <c r="AE1011" s="907"/>
      <c r="AF1011" s="908"/>
      <c r="AG1011" s="908"/>
      <c r="AH1011" s="221"/>
      <c r="AI1011" s="213"/>
      <c r="AJ1011" s="213"/>
      <c r="AK1011" s="213"/>
      <c r="AL1011" s="909"/>
      <c r="AM1011" s="910"/>
      <c r="AN1011" s="910"/>
      <c r="AO1011" s="910"/>
      <c r="AP1011" s="911"/>
      <c r="AQ1011" s="903"/>
      <c r="AR1011" s="912"/>
      <c r="AS1011" s="913"/>
      <c r="AT1011" s="914"/>
      <c r="AU1011" s="910"/>
      <c r="AV1011" s="915"/>
      <c r="AW1011" s="911"/>
      <c r="AX1011" s="911"/>
      <c r="AY1011" s="916"/>
      <c r="AZ1011" s="886"/>
      <c r="BA1011" s="917"/>
      <c r="BB1011" s="16"/>
      <c r="BC1011" s="16"/>
      <c r="BD1011" s="16"/>
      <c r="BE1011" s="16"/>
      <c r="BF1011" s="16"/>
      <c r="BG1011" s="903"/>
      <c r="BH1011" s="912"/>
      <c r="BI1011" s="915"/>
      <c r="BJ1011" s="16"/>
      <c r="BK1011" s="16"/>
      <c r="BL1011" s="16"/>
      <c r="BM1011" s="16"/>
      <c r="BN1011" s="915"/>
      <c r="BO1011" s="16"/>
      <c r="BP1011" s="918"/>
      <c r="BQ1011" s="919"/>
      <c r="BR1011" s="919"/>
      <c r="BS1011" s="919"/>
      <c r="BT1011" s="919"/>
      <c r="BU1011" s="919"/>
      <c r="BV1011" s="919"/>
      <c r="BW1011" s="919"/>
      <c r="BX1011" s="919"/>
      <c r="BY1011" s="919"/>
      <c r="BZ1011" s="919"/>
      <c r="CA1011" s="919"/>
      <c r="CB1011" s="919"/>
      <c r="CC1011" s="919"/>
      <c r="CD1011" s="919"/>
      <c r="CE1011" s="920"/>
      <c r="CF1011" s="921"/>
      <c r="CG1011" s="922"/>
      <c r="CH1011" s="923"/>
      <c r="CI1011" s="924"/>
      <c r="CJ1011" s="925"/>
      <c r="CK1011" s="912"/>
      <c r="CL1011" s="915"/>
      <c r="CM1011" s="926"/>
      <c r="CN1011" s="162"/>
      <c r="CO1011" s="162"/>
      <c r="CP1011" s="927"/>
      <c r="CQ1011" s="928"/>
      <c r="CR1011" s="162"/>
      <c r="CS1011" s="162"/>
    </row>
    <row r="1012" spans="1:97">
      <c r="A1012" s="15"/>
      <c r="B1012" s="902"/>
      <c r="C1012" s="865"/>
      <c r="D1012" s="903"/>
      <c r="E1012" s="800"/>
      <c r="F1012" s="868"/>
      <c r="G1012" s="869"/>
      <c r="H1012" s="903"/>
      <c r="I1012" s="868"/>
      <c r="J1012" s="868"/>
      <c r="K1012" s="868"/>
      <c r="L1012" s="868"/>
      <c r="M1012" s="868"/>
      <c r="N1012" s="868"/>
      <c r="O1012" s="235"/>
      <c r="P1012" s="213"/>
      <c r="Q1012" s="903"/>
      <c r="R1012" s="213"/>
      <c r="S1012" s="235"/>
      <c r="T1012" s="904"/>
      <c r="U1012" s="213"/>
      <c r="V1012" s="213"/>
      <c r="W1012" s="213"/>
      <c r="X1012" s="905"/>
      <c r="Y1012" s="874"/>
      <c r="Z1012" s="906"/>
      <c r="AA1012" s="876"/>
      <c r="AB1012" s="877"/>
      <c r="AC1012" s="877"/>
      <c r="AD1012" s="907"/>
      <c r="AE1012" s="907"/>
      <c r="AF1012" s="908"/>
      <c r="AG1012" s="908"/>
      <c r="AH1012" s="221"/>
      <c r="AI1012" s="213"/>
      <c r="AJ1012" s="213"/>
      <c r="AK1012" s="213"/>
      <c r="AL1012" s="909"/>
      <c r="AM1012" s="910"/>
      <c r="AN1012" s="910"/>
      <c r="AO1012" s="910"/>
      <c r="AP1012" s="911"/>
      <c r="AQ1012" s="903"/>
      <c r="AR1012" s="912"/>
      <c r="AS1012" s="913"/>
      <c r="AT1012" s="914"/>
      <c r="AU1012" s="910"/>
      <c r="AV1012" s="915"/>
      <c r="AW1012" s="911"/>
      <c r="AX1012" s="911"/>
      <c r="AY1012" s="916"/>
      <c r="AZ1012" s="886"/>
      <c r="BA1012" s="917"/>
      <c r="BB1012" s="16"/>
      <c r="BC1012" s="16"/>
      <c r="BD1012" s="16"/>
      <c r="BE1012" s="16"/>
      <c r="BF1012" s="16"/>
      <c r="BG1012" s="903"/>
      <c r="BH1012" s="912"/>
      <c r="BI1012" s="915"/>
      <c r="BJ1012" s="16"/>
      <c r="BK1012" s="16"/>
      <c r="BL1012" s="16"/>
      <c r="BM1012" s="16"/>
      <c r="BN1012" s="915"/>
      <c r="BO1012" s="16"/>
      <c r="BP1012" s="918"/>
      <c r="BQ1012" s="919"/>
      <c r="BR1012" s="919"/>
      <c r="BS1012" s="919"/>
      <c r="BT1012" s="919"/>
      <c r="BU1012" s="919"/>
      <c r="BV1012" s="919"/>
      <c r="BW1012" s="919"/>
      <c r="BX1012" s="919"/>
      <c r="BY1012" s="919"/>
      <c r="BZ1012" s="919"/>
      <c r="CA1012" s="919"/>
      <c r="CB1012" s="919"/>
      <c r="CC1012" s="919"/>
      <c r="CD1012" s="919"/>
      <c r="CE1012" s="920"/>
      <c r="CF1012" s="921"/>
      <c r="CG1012" s="922"/>
      <c r="CH1012" s="923"/>
      <c r="CI1012" s="924"/>
      <c r="CJ1012" s="925"/>
      <c r="CK1012" s="912"/>
      <c r="CL1012" s="915"/>
      <c r="CM1012" s="926"/>
      <c r="CN1012" s="162"/>
      <c r="CO1012" s="162"/>
      <c r="CP1012" s="927"/>
      <c r="CQ1012" s="928"/>
      <c r="CR1012" s="162"/>
      <c r="CS1012" s="162"/>
    </row>
    <row r="1013" spans="1:97">
      <c r="A1013" s="15"/>
      <c r="B1013" s="902"/>
      <c r="C1013" s="865"/>
      <c r="D1013" s="903"/>
      <c r="E1013" s="800"/>
      <c r="F1013" s="868"/>
      <c r="G1013" s="869"/>
      <c r="H1013" s="903"/>
      <c r="I1013" s="868"/>
      <c r="J1013" s="868"/>
      <c r="K1013" s="868"/>
      <c r="L1013" s="868"/>
      <c r="M1013" s="868"/>
      <c r="N1013" s="868"/>
      <c r="O1013" s="235"/>
      <c r="P1013" s="213"/>
      <c r="Q1013" s="903"/>
      <c r="R1013" s="213"/>
      <c r="S1013" s="235"/>
      <c r="T1013" s="904"/>
      <c r="U1013" s="213"/>
      <c r="V1013" s="213"/>
      <c r="W1013" s="213"/>
      <c r="X1013" s="905"/>
      <c r="Y1013" s="874"/>
      <c r="Z1013" s="906"/>
      <c r="AA1013" s="876"/>
      <c r="AB1013" s="877"/>
      <c r="AC1013" s="877"/>
      <c r="AD1013" s="907"/>
      <c r="AE1013" s="907"/>
      <c r="AF1013" s="908"/>
      <c r="AG1013" s="908"/>
      <c r="AH1013" s="221"/>
      <c r="AI1013" s="213"/>
      <c r="AJ1013" s="213"/>
      <c r="AK1013" s="213"/>
      <c r="AL1013" s="909"/>
      <c r="AM1013" s="910"/>
      <c r="AN1013" s="910"/>
      <c r="AO1013" s="910"/>
      <c r="AP1013" s="911"/>
      <c r="AQ1013" s="903"/>
      <c r="AR1013" s="912"/>
      <c r="AS1013" s="913"/>
      <c r="AT1013" s="914"/>
      <c r="AU1013" s="910"/>
      <c r="AV1013" s="915"/>
      <c r="AW1013" s="911"/>
      <c r="AX1013" s="911"/>
      <c r="AY1013" s="916"/>
      <c r="AZ1013" s="886"/>
      <c r="BA1013" s="917"/>
      <c r="BB1013" s="16"/>
      <c r="BC1013" s="16"/>
      <c r="BD1013" s="16"/>
      <c r="BE1013" s="16"/>
      <c r="BF1013" s="16"/>
      <c r="BG1013" s="903"/>
      <c r="BH1013" s="912"/>
      <c r="BI1013" s="915"/>
      <c r="BJ1013" s="16"/>
      <c r="BK1013" s="16"/>
      <c r="BL1013" s="16"/>
      <c r="BM1013" s="16"/>
      <c r="BN1013" s="915"/>
      <c r="BO1013" s="16"/>
      <c r="BP1013" s="918"/>
      <c r="BQ1013" s="919"/>
      <c r="BR1013" s="919"/>
      <c r="BS1013" s="919"/>
      <c r="BT1013" s="919"/>
      <c r="BU1013" s="919"/>
      <c r="BV1013" s="919"/>
      <c r="BW1013" s="919"/>
      <c r="BX1013" s="919"/>
      <c r="BY1013" s="919"/>
      <c r="BZ1013" s="919"/>
      <c r="CA1013" s="919"/>
      <c r="CB1013" s="919"/>
      <c r="CC1013" s="919"/>
      <c r="CD1013" s="919"/>
      <c r="CE1013" s="920"/>
      <c r="CF1013" s="921"/>
      <c r="CG1013" s="922"/>
      <c r="CH1013" s="923"/>
      <c r="CI1013" s="924"/>
      <c r="CJ1013" s="925"/>
      <c r="CK1013" s="912"/>
      <c r="CL1013" s="915"/>
      <c r="CM1013" s="926"/>
      <c r="CN1013" s="162"/>
      <c r="CO1013" s="162"/>
      <c r="CP1013" s="927"/>
      <c r="CQ1013" s="928"/>
      <c r="CR1013" s="162"/>
      <c r="CS1013" s="162"/>
    </row>
    <row r="1014" spans="1:97">
      <c r="A1014" s="15"/>
      <c r="B1014" s="902"/>
      <c r="C1014" s="865"/>
      <c r="D1014" s="903"/>
      <c r="E1014" s="800"/>
      <c r="F1014" s="868"/>
      <c r="G1014" s="869"/>
      <c r="H1014" s="903"/>
      <c r="I1014" s="868"/>
      <c r="J1014" s="868"/>
      <c r="K1014" s="868"/>
      <c r="L1014" s="868"/>
      <c r="M1014" s="868"/>
      <c r="N1014" s="868"/>
      <c r="O1014" s="235"/>
      <c r="P1014" s="213"/>
      <c r="Q1014" s="903"/>
      <c r="R1014" s="213"/>
      <c r="S1014" s="235"/>
      <c r="T1014" s="904"/>
      <c r="U1014" s="213"/>
      <c r="V1014" s="213"/>
      <c r="W1014" s="213"/>
      <c r="X1014" s="905"/>
      <c r="Y1014" s="874"/>
      <c r="Z1014" s="906"/>
      <c r="AA1014" s="876"/>
      <c r="AB1014" s="877"/>
      <c r="AC1014" s="877"/>
      <c r="AD1014" s="907"/>
      <c r="AE1014" s="907"/>
      <c r="AF1014" s="908"/>
      <c r="AG1014" s="908"/>
      <c r="AH1014" s="221"/>
      <c r="AI1014" s="213"/>
      <c r="AJ1014" s="213"/>
      <c r="AK1014" s="213"/>
      <c r="AL1014" s="909"/>
      <c r="AM1014" s="910"/>
      <c r="AN1014" s="910"/>
      <c r="AO1014" s="910"/>
      <c r="AP1014" s="911"/>
      <c r="AQ1014" s="903"/>
      <c r="AR1014" s="912"/>
      <c r="AS1014" s="913"/>
      <c r="AT1014" s="914"/>
      <c r="AU1014" s="910"/>
      <c r="AV1014" s="915"/>
      <c r="AW1014" s="911"/>
      <c r="AX1014" s="911"/>
      <c r="AY1014" s="916"/>
      <c r="AZ1014" s="886"/>
      <c r="BA1014" s="917"/>
      <c r="BB1014" s="16"/>
      <c r="BC1014" s="16"/>
      <c r="BD1014" s="16"/>
      <c r="BE1014" s="16"/>
      <c r="BF1014" s="16"/>
      <c r="BG1014" s="903"/>
      <c r="BH1014" s="912"/>
      <c r="BI1014" s="915"/>
      <c r="BJ1014" s="16"/>
      <c r="BK1014" s="16"/>
      <c r="BL1014" s="16"/>
      <c r="BM1014" s="16"/>
      <c r="BN1014" s="915"/>
      <c r="BO1014" s="16"/>
      <c r="BP1014" s="918"/>
      <c r="BQ1014" s="919"/>
      <c r="BR1014" s="919"/>
      <c r="BS1014" s="919"/>
      <c r="BT1014" s="919"/>
      <c r="BU1014" s="919"/>
      <c r="BV1014" s="919"/>
      <c r="BW1014" s="919"/>
      <c r="BX1014" s="919"/>
      <c r="BY1014" s="919"/>
      <c r="BZ1014" s="919"/>
      <c r="CA1014" s="919"/>
      <c r="CB1014" s="919"/>
      <c r="CC1014" s="919"/>
      <c r="CD1014" s="919"/>
      <c r="CE1014" s="920"/>
      <c r="CF1014" s="921"/>
      <c r="CG1014" s="922"/>
      <c r="CH1014" s="923"/>
      <c r="CI1014" s="924"/>
      <c r="CJ1014" s="925"/>
      <c r="CK1014" s="912"/>
      <c r="CL1014" s="915"/>
      <c r="CM1014" s="926"/>
      <c r="CN1014" s="162"/>
      <c r="CO1014" s="162"/>
      <c r="CP1014" s="927"/>
      <c r="CQ1014" s="928"/>
      <c r="CR1014" s="162"/>
      <c r="CS1014" s="162"/>
    </row>
    <row r="1015" spans="1:97">
      <c r="A1015" s="15"/>
      <c r="B1015" s="902"/>
      <c r="C1015" s="865"/>
      <c r="D1015" s="903"/>
      <c r="E1015" s="800"/>
      <c r="F1015" s="868"/>
      <c r="G1015" s="869"/>
      <c r="H1015" s="903"/>
      <c r="I1015" s="868"/>
      <c r="J1015" s="868"/>
      <c r="K1015" s="868"/>
      <c r="L1015" s="868"/>
      <c r="M1015" s="868"/>
      <c r="N1015" s="868"/>
      <c r="O1015" s="235"/>
      <c r="P1015" s="213"/>
      <c r="Q1015" s="903"/>
      <c r="R1015" s="213"/>
      <c r="S1015" s="235"/>
      <c r="T1015" s="904"/>
      <c r="U1015" s="213"/>
      <c r="V1015" s="213"/>
      <c r="W1015" s="213"/>
      <c r="X1015" s="905"/>
      <c r="Y1015" s="874"/>
      <c r="Z1015" s="906"/>
      <c r="AA1015" s="876"/>
      <c r="AB1015" s="877"/>
      <c r="AC1015" s="877"/>
      <c r="AD1015" s="907"/>
      <c r="AE1015" s="907"/>
      <c r="AF1015" s="908"/>
      <c r="AG1015" s="908"/>
      <c r="AH1015" s="221"/>
      <c r="AI1015" s="213"/>
      <c r="AJ1015" s="213"/>
      <c r="AK1015" s="213"/>
      <c r="AL1015" s="909"/>
      <c r="AM1015" s="910"/>
      <c r="AN1015" s="910"/>
      <c r="AO1015" s="910"/>
      <c r="AP1015" s="911"/>
      <c r="AQ1015" s="903"/>
      <c r="AR1015" s="912"/>
      <c r="AS1015" s="913"/>
      <c r="AT1015" s="914"/>
      <c r="AU1015" s="910"/>
      <c r="AV1015" s="915"/>
      <c r="AW1015" s="911"/>
      <c r="AX1015" s="911"/>
      <c r="AY1015" s="916"/>
      <c r="AZ1015" s="886"/>
      <c r="BA1015" s="917"/>
      <c r="BB1015" s="16"/>
      <c r="BC1015" s="16"/>
      <c r="BD1015" s="16"/>
      <c r="BE1015" s="16"/>
      <c r="BF1015" s="16"/>
      <c r="BG1015" s="903"/>
      <c r="BH1015" s="912"/>
      <c r="BI1015" s="915"/>
      <c r="BJ1015" s="16"/>
      <c r="BK1015" s="16"/>
      <c r="BL1015" s="16"/>
      <c r="BM1015" s="16"/>
      <c r="BN1015" s="915"/>
      <c r="BO1015" s="16"/>
      <c r="BP1015" s="918"/>
      <c r="BQ1015" s="919"/>
      <c r="BR1015" s="919"/>
      <c r="BS1015" s="919"/>
      <c r="BT1015" s="919"/>
      <c r="BU1015" s="919"/>
      <c r="BV1015" s="919"/>
      <c r="BW1015" s="919"/>
      <c r="BX1015" s="919"/>
      <c r="BY1015" s="919"/>
      <c r="BZ1015" s="919"/>
      <c r="CA1015" s="919"/>
      <c r="CB1015" s="919"/>
      <c r="CC1015" s="919"/>
      <c r="CD1015" s="919"/>
      <c r="CE1015" s="920"/>
      <c r="CF1015" s="921"/>
      <c r="CG1015" s="922"/>
      <c r="CH1015" s="923"/>
      <c r="CI1015" s="924"/>
      <c r="CJ1015" s="925"/>
      <c r="CK1015" s="912"/>
      <c r="CL1015" s="915"/>
      <c r="CM1015" s="926"/>
      <c r="CN1015" s="162"/>
      <c r="CO1015" s="162"/>
      <c r="CP1015" s="927"/>
      <c r="CQ1015" s="928"/>
      <c r="CR1015" s="162"/>
      <c r="CS1015" s="162"/>
    </row>
    <row r="1016" spans="1:97">
      <c r="A1016" s="15"/>
      <c r="B1016" s="902"/>
      <c r="C1016" s="865"/>
      <c r="D1016" s="903"/>
      <c r="E1016" s="800"/>
      <c r="F1016" s="868"/>
      <c r="G1016" s="869"/>
      <c r="H1016" s="903"/>
      <c r="I1016" s="868"/>
      <c r="J1016" s="868"/>
      <c r="K1016" s="868"/>
      <c r="L1016" s="868"/>
      <c r="M1016" s="868"/>
      <c r="N1016" s="868"/>
      <c r="O1016" s="235"/>
      <c r="P1016" s="213"/>
      <c r="Q1016" s="903"/>
      <c r="R1016" s="213"/>
      <c r="S1016" s="235"/>
      <c r="T1016" s="904"/>
      <c r="U1016" s="213"/>
      <c r="V1016" s="213"/>
      <c r="W1016" s="213"/>
      <c r="X1016" s="905"/>
      <c r="Y1016" s="874"/>
      <c r="Z1016" s="906"/>
      <c r="AA1016" s="876"/>
      <c r="AB1016" s="877"/>
      <c r="AC1016" s="877"/>
      <c r="AD1016" s="907"/>
      <c r="AE1016" s="907"/>
      <c r="AF1016" s="908"/>
      <c r="AG1016" s="908"/>
      <c r="AH1016" s="221"/>
      <c r="AI1016" s="213"/>
      <c r="AJ1016" s="213"/>
      <c r="AK1016" s="213"/>
      <c r="AL1016" s="909"/>
      <c r="AM1016" s="910"/>
      <c r="AN1016" s="910"/>
      <c r="AO1016" s="910"/>
      <c r="AP1016" s="911"/>
      <c r="AQ1016" s="903"/>
      <c r="AR1016" s="912"/>
      <c r="AS1016" s="913"/>
      <c r="AT1016" s="914"/>
      <c r="AU1016" s="910"/>
      <c r="AV1016" s="915"/>
      <c r="AW1016" s="911"/>
      <c r="AX1016" s="911"/>
      <c r="AY1016" s="916"/>
      <c r="AZ1016" s="886"/>
      <c r="BA1016" s="917"/>
      <c r="BB1016" s="16"/>
      <c r="BC1016" s="16"/>
      <c r="BD1016" s="16"/>
      <c r="BE1016" s="16"/>
      <c r="BF1016" s="16"/>
      <c r="BG1016" s="903"/>
      <c r="BH1016" s="912"/>
      <c r="BI1016" s="915"/>
      <c r="BJ1016" s="16"/>
      <c r="BK1016" s="16"/>
      <c r="BL1016" s="16"/>
      <c r="BM1016" s="16"/>
      <c r="BN1016" s="915"/>
      <c r="BO1016" s="16"/>
      <c r="BP1016" s="918"/>
      <c r="BQ1016" s="919"/>
      <c r="BR1016" s="919"/>
      <c r="BS1016" s="919"/>
      <c r="BT1016" s="919"/>
      <c r="BU1016" s="919"/>
      <c r="BV1016" s="919"/>
      <c r="BW1016" s="919"/>
      <c r="BX1016" s="919"/>
      <c r="BY1016" s="919"/>
      <c r="BZ1016" s="919"/>
      <c r="CA1016" s="919"/>
      <c r="CB1016" s="919"/>
      <c r="CC1016" s="919"/>
      <c r="CD1016" s="919"/>
      <c r="CE1016" s="920"/>
      <c r="CF1016" s="921"/>
      <c r="CG1016" s="922"/>
      <c r="CH1016" s="923"/>
      <c r="CI1016" s="924"/>
      <c r="CJ1016" s="925"/>
      <c r="CK1016" s="912"/>
      <c r="CL1016" s="915"/>
      <c r="CM1016" s="926"/>
      <c r="CN1016" s="162"/>
      <c r="CO1016" s="162"/>
      <c r="CP1016" s="927"/>
      <c r="CQ1016" s="928"/>
      <c r="CR1016" s="162"/>
      <c r="CS1016" s="162"/>
    </row>
    <row r="1017" spans="1:97">
      <c r="A1017" s="15"/>
      <c r="B1017" s="902"/>
      <c r="C1017" s="865"/>
      <c r="D1017" s="903"/>
      <c r="E1017" s="800"/>
      <c r="F1017" s="868"/>
      <c r="G1017" s="869"/>
      <c r="H1017" s="903"/>
      <c r="I1017" s="868"/>
      <c r="J1017" s="868"/>
      <c r="K1017" s="868"/>
      <c r="L1017" s="868"/>
      <c r="M1017" s="868"/>
      <c r="N1017" s="868"/>
      <c r="O1017" s="235"/>
      <c r="P1017" s="213"/>
      <c r="Q1017" s="903"/>
      <c r="R1017" s="213"/>
      <c r="S1017" s="235"/>
      <c r="T1017" s="904"/>
      <c r="U1017" s="213"/>
      <c r="V1017" s="213"/>
      <c r="W1017" s="213"/>
      <c r="X1017" s="905"/>
      <c r="Y1017" s="874"/>
      <c r="Z1017" s="906"/>
      <c r="AA1017" s="876"/>
      <c r="AB1017" s="877"/>
      <c r="AC1017" s="877"/>
      <c r="AD1017" s="907"/>
      <c r="AE1017" s="907"/>
      <c r="AF1017" s="908"/>
      <c r="AG1017" s="908"/>
      <c r="AH1017" s="221"/>
      <c r="AI1017" s="213"/>
      <c r="AJ1017" s="213"/>
      <c r="AK1017" s="213"/>
      <c r="AL1017" s="909"/>
      <c r="AM1017" s="910"/>
      <c r="AN1017" s="910"/>
      <c r="AO1017" s="910"/>
      <c r="AP1017" s="911"/>
      <c r="AQ1017" s="903"/>
      <c r="AR1017" s="912"/>
      <c r="AS1017" s="913"/>
      <c r="AT1017" s="914"/>
      <c r="AU1017" s="910"/>
      <c r="AV1017" s="915"/>
      <c r="AW1017" s="911"/>
      <c r="AX1017" s="911"/>
      <c r="AY1017" s="916"/>
      <c r="AZ1017" s="886"/>
      <c r="BA1017" s="917"/>
      <c r="BB1017" s="16"/>
      <c r="BC1017" s="16"/>
      <c r="BD1017" s="16"/>
      <c r="BE1017" s="16"/>
      <c r="BF1017" s="16"/>
      <c r="BG1017" s="903"/>
      <c r="BH1017" s="912"/>
      <c r="BI1017" s="915"/>
      <c r="BJ1017" s="16"/>
      <c r="BK1017" s="16"/>
      <c r="BL1017" s="16"/>
      <c r="BM1017" s="16"/>
      <c r="BN1017" s="915"/>
      <c r="BO1017" s="16"/>
      <c r="BP1017" s="918"/>
      <c r="BQ1017" s="919"/>
      <c r="BR1017" s="919"/>
      <c r="BS1017" s="919"/>
      <c r="BT1017" s="919"/>
      <c r="BU1017" s="919"/>
      <c r="BV1017" s="919"/>
      <c r="BW1017" s="919"/>
      <c r="BX1017" s="919"/>
      <c r="BY1017" s="919"/>
      <c r="BZ1017" s="919"/>
      <c r="CA1017" s="919"/>
      <c r="CB1017" s="919"/>
      <c r="CC1017" s="919"/>
      <c r="CD1017" s="919"/>
      <c r="CE1017" s="920"/>
      <c r="CF1017" s="921"/>
      <c r="CG1017" s="922"/>
      <c r="CH1017" s="923"/>
      <c r="CI1017" s="924"/>
      <c r="CJ1017" s="925"/>
      <c r="CK1017" s="912"/>
      <c r="CL1017" s="915"/>
      <c r="CM1017" s="926"/>
      <c r="CN1017" s="162"/>
      <c r="CO1017" s="162"/>
      <c r="CP1017" s="927"/>
      <c r="CQ1017" s="928"/>
      <c r="CR1017" s="162"/>
      <c r="CS1017" s="162"/>
    </row>
    <row r="1018" spans="1:97">
      <c r="A1018" s="15"/>
      <c r="B1018" s="902"/>
      <c r="C1018" s="865"/>
      <c r="D1018" s="903"/>
      <c r="E1018" s="800"/>
      <c r="F1018" s="868"/>
      <c r="G1018" s="869"/>
      <c r="H1018" s="903"/>
      <c r="I1018" s="868"/>
      <c r="J1018" s="868"/>
      <c r="K1018" s="868"/>
      <c r="L1018" s="868"/>
      <c r="M1018" s="868"/>
      <c r="N1018" s="868"/>
      <c r="O1018" s="235"/>
      <c r="P1018" s="213"/>
      <c r="Q1018" s="903"/>
      <c r="R1018" s="213"/>
      <c r="S1018" s="235"/>
      <c r="T1018" s="904"/>
      <c r="U1018" s="213"/>
      <c r="V1018" s="213"/>
      <c r="W1018" s="213"/>
      <c r="X1018" s="905"/>
      <c r="Y1018" s="874"/>
      <c r="Z1018" s="906"/>
      <c r="AA1018" s="876"/>
      <c r="AB1018" s="877"/>
      <c r="AC1018" s="877"/>
      <c r="AD1018" s="907"/>
      <c r="AE1018" s="907"/>
      <c r="AF1018" s="908"/>
      <c r="AG1018" s="908"/>
      <c r="AH1018" s="221"/>
      <c r="AI1018" s="213"/>
      <c r="AJ1018" s="213"/>
      <c r="AK1018" s="213"/>
      <c r="AL1018" s="909"/>
      <c r="AM1018" s="910"/>
      <c r="AN1018" s="910"/>
      <c r="AO1018" s="910"/>
      <c r="AP1018" s="911"/>
      <c r="AQ1018" s="903"/>
      <c r="AR1018" s="912"/>
      <c r="AS1018" s="913"/>
      <c r="AT1018" s="914"/>
      <c r="AU1018" s="910"/>
      <c r="AV1018" s="915"/>
      <c r="AW1018" s="911"/>
      <c r="AX1018" s="911"/>
      <c r="AY1018" s="916"/>
      <c r="AZ1018" s="886"/>
      <c r="BA1018" s="917"/>
      <c r="BB1018" s="16"/>
      <c r="BC1018" s="16"/>
      <c r="BD1018" s="16"/>
      <c r="BE1018" s="16"/>
      <c r="BF1018" s="16"/>
      <c r="BG1018" s="903"/>
      <c r="BH1018" s="912"/>
      <c r="BI1018" s="915"/>
      <c r="BJ1018" s="16"/>
      <c r="BK1018" s="16"/>
      <c r="BL1018" s="16"/>
      <c r="BM1018" s="16"/>
      <c r="BN1018" s="915"/>
      <c r="BO1018" s="16"/>
      <c r="BP1018" s="918"/>
      <c r="BQ1018" s="919"/>
      <c r="BR1018" s="919"/>
      <c r="BS1018" s="919"/>
      <c r="BT1018" s="919"/>
      <c r="BU1018" s="919"/>
      <c r="BV1018" s="919"/>
      <c r="BW1018" s="919"/>
      <c r="BX1018" s="919"/>
      <c r="BY1018" s="919"/>
      <c r="BZ1018" s="919"/>
      <c r="CA1018" s="919"/>
      <c r="CB1018" s="919"/>
      <c r="CC1018" s="919"/>
      <c r="CD1018" s="919"/>
      <c r="CE1018" s="920"/>
      <c r="CF1018" s="921"/>
      <c r="CG1018" s="922"/>
      <c r="CH1018" s="923"/>
      <c r="CI1018" s="924"/>
      <c r="CJ1018" s="925"/>
      <c r="CK1018" s="912"/>
      <c r="CL1018" s="915"/>
      <c r="CM1018" s="926"/>
      <c r="CN1018" s="162"/>
      <c r="CO1018" s="162"/>
      <c r="CP1018" s="927"/>
      <c r="CQ1018" s="928"/>
      <c r="CR1018" s="162"/>
      <c r="CS1018" s="162"/>
    </row>
    <row r="1019" spans="1:97">
      <c r="A1019" s="15"/>
      <c r="B1019" s="902"/>
      <c r="C1019" s="865"/>
      <c r="D1019" s="903"/>
      <c r="E1019" s="800"/>
      <c r="F1019" s="868"/>
      <c r="G1019" s="869"/>
      <c r="H1019" s="903"/>
      <c r="I1019" s="868"/>
      <c r="J1019" s="868"/>
      <c r="K1019" s="868"/>
      <c r="L1019" s="868"/>
      <c r="M1019" s="868"/>
      <c r="N1019" s="868"/>
      <c r="O1019" s="235"/>
      <c r="P1019" s="213"/>
      <c r="Q1019" s="903"/>
      <c r="R1019" s="213"/>
      <c r="S1019" s="235"/>
      <c r="T1019" s="904"/>
      <c r="U1019" s="213"/>
      <c r="V1019" s="213"/>
      <c r="W1019" s="213"/>
      <c r="X1019" s="905"/>
      <c r="Y1019" s="874"/>
      <c r="Z1019" s="906"/>
      <c r="AA1019" s="876"/>
      <c r="AB1019" s="877"/>
      <c r="AC1019" s="877"/>
      <c r="AD1019" s="907"/>
      <c r="AE1019" s="907"/>
      <c r="AF1019" s="908"/>
      <c r="AG1019" s="908"/>
      <c r="AH1019" s="221"/>
      <c r="AI1019" s="213"/>
      <c r="AJ1019" s="213"/>
      <c r="AK1019" s="213"/>
      <c r="AL1019" s="909"/>
      <c r="AM1019" s="910"/>
      <c r="AN1019" s="910"/>
      <c r="AO1019" s="910"/>
      <c r="AP1019" s="911"/>
      <c r="AQ1019" s="903"/>
      <c r="AR1019" s="912"/>
      <c r="AS1019" s="913"/>
      <c r="AT1019" s="914"/>
      <c r="AU1019" s="910"/>
      <c r="AV1019" s="915"/>
      <c r="AW1019" s="911"/>
      <c r="AX1019" s="911"/>
      <c r="AY1019" s="916"/>
      <c r="AZ1019" s="886"/>
      <c r="BA1019" s="917"/>
      <c r="BB1019" s="16"/>
      <c r="BC1019" s="16"/>
      <c r="BD1019" s="16"/>
      <c r="BE1019" s="16"/>
      <c r="BF1019" s="16"/>
      <c r="BG1019" s="903"/>
      <c r="BH1019" s="912"/>
      <c r="BI1019" s="915"/>
      <c r="BJ1019" s="16"/>
      <c r="BK1019" s="16"/>
      <c r="BL1019" s="16"/>
      <c r="BM1019" s="16"/>
      <c r="BN1019" s="915"/>
      <c r="BO1019" s="16"/>
      <c r="BP1019" s="918"/>
      <c r="BQ1019" s="919"/>
      <c r="BR1019" s="919"/>
      <c r="BS1019" s="919"/>
      <c r="BT1019" s="919"/>
      <c r="BU1019" s="919"/>
      <c r="BV1019" s="919"/>
      <c r="BW1019" s="919"/>
      <c r="BX1019" s="919"/>
      <c r="BY1019" s="919"/>
      <c r="BZ1019" s="919"/>
      <c r="CA1019" s="919"/>
      <c r="CB1019" s="919"/>
      <c r="CC1019" s="919"/>
      <c r="CD1019" s="919"/>
      <c r="CE1019" s="920"/>
      <c r="CF1019" s="921"/>
      <c r="CG1019" s="922"/>
      <c r="CH1019" s="923"/>
      <c r="CI1019" s="924"/>
      <c r="CJ1019" s="925"/>
      <c r="CK1019" s="912"/>
      <c r="CL1019" s="915"/>
      <c r="CM1019" s="926"/>
      <c r="CN1019" s="162"/>
      <c r="CO1019" s="162"/>
      <c r="CP1019" s="927"/>
      <c r="CQ1019" s="928"/>
      <c r="CR1019" s="162"/>
      <c r="CS1019" s="162"/>
    </row>
    <row r="1020" spans="1:97">
      <c r="A1020" s="15"/>
      <c r="B1020" s="902"/>
      <c r="C1020" s="865"/>
      <c r="D1020" s="903"/>
      <c r="E1020" s="800"/>
      <c r="F1020" s="868"/>
      <c r="G1020" s="869"/>
      <c r="H1020" s="903"/>
      <c r="I1020" s="868"/>
      <c r="J1020" s="868"/>
      <c r="K1020" s="868"/>
      <c r="L1020" s="868"/>
      <c r="M1020" s="868"/>
      <c r="N1020" s="868"/>
      <c r="O1020" s="235"/>
      <c r="P1020" s="213"/>
      <c r="Q1020" s="903"/>
      <c r="R1020" s="213"/>
      <c r="S1020" s="235"/>
      <c r="T1020" s="904"/>
      <c r="U1020" s="213"/>
      <c r="V1020" s="213"/>
      <c r="W1020" s="213"/>
      <c r="X1020" s="905"/>
      <c r="Y1020" s="874"/>
      <c r="Z1020" s="906"/>
      <c r="AA1020" s="876"/>
      <c r="AB1020" s="877"/>
      <c r="AC1020" s="877"/>
      <c r="AD1020" s="907"/>
      <c r="AE1020" s="907"/>
      <c r="AF1020" s="908"/>
      <c r="AG1020" s="908"/>
      <c r="AH1020" s="221"/>
      <c r="AI1020" s="213"/>
      <c r="AJ1020" s="213"/>
      <c r="AK1020" s="213"/>
      <c r="AL1020" s="909"/>
      <c r="AM1020" s="910"/>
      <c r="AN1020" s="910"/>
      <c r="AO1020" s="910"/>
      <c r="AP1020" s="911"/>
      <c r="AQ1020" s="903"/>
      <c r="AR1020" s="912"/>
      <c r="AS1020" s="913"/>
      <c r="AT1020" s="914"/>
      <c r="AU1020" s="910"/>
      <c r="AV1020" s="915"/>
      <c r="AW1020" s="911"/>
      <c r="AX1020" s="911"/>
      <c r="AY1020" s="916"/>
      <c r="AZ1020" s="886"/>
      <c r="BA1020" s="917"/>
      <c r="BB1020" s="16"/>
      <c r="BC1020" s="16"/>
      <c r="BD1020" s="16"/>
      <c r="BE1020" s="16"/>
      <c r="BF1020" s="16"/>
      <c r="BG1020" s="903"/>
      <c r="BH1020" s="912"/>
      <c r="BI1020" s="915"/>
      <c r="BJ1020" s="16"/>
      <c r="BK1020" s="16"/>
      <c r="BL1020" s="16"/>
      <c r="BM1020" s="16"/>
      <c r="BN1020" s="915"/>
      <c r="BO1020" s="16"/>
      <c r="BP1020" s="918"/>
      <c r="BQ1020" s="919"/>
      <c r="BR1020" s="919"/>
      <c r="BS1020" s="919"/>
      <c r="BT1020" s="919"/>
      <c r="BU1020" s="919"/>
      <c r="BV1020" s="919"/>
      <c r="BW1020" s="919"/>
      <c r="BX1020" s="919"/>
      <c r="BY1020" s="919"/>
      <c r="BZ1020" s="919"/>
      <c r="CA1020" s="919"/>
      <c r="CB1020" s="919"/>
      <c r="CC1020" s="919"/>
      <c r="CD1020" s="919"/>
      <c r="CE1020" s="920"/>
      <c r="CF1020" s="921"/>
      <c r="CG1020" s="922"/>
      <c r="CH1020" s="923"/>
      <c r="CI1020" s="924"/>
      <c r="CJ1020" s="925"/>
      <c r="CK1020" s="912"/>
      <c r="CL1020" s="915"/>
      <c r="CM1020" s="926"/>
      <c r="CN1020" s="162"/>
      <c r="CO1020" s="162"/>
      <c r="CP1020" s="927"/>
      <c r="CQ1020" s="928"/>
      <c r="CR1020" s="162"/>
      <c r="CS1020" s="162"/>
    </row>
    <row r="1021" spans="1:97">
      <c r="A1021" s="15"/>
      <c r="B1021" s="902"/>
      <c r="C1021" s="865"/>
      <c r="D1021" s="903"/>
      <c r="E1021" s="800"/>
      <c r="F1021" s="868"/>
      <c r="G1021" s="869"/>
      <c r="H1021" s="903"/>
      <c r="I1021" s="868"/>
      <c r="J1021" s="868"/>
      <c r="K1021" s="868"/>
      <c r="L1021" s="868"/>
      <c r="M1021" s="868"/>
      <c r="N1021" s="868"/>
      <c r="O1021" s="235"/>
      <c r="P1021" s="213"/>
      <c r="Q1021" s="903"/>
      <c r="R1021" s="213"/>
      <c r="S1021" s="235"/>
      <c r="T1021" s="904"/>
      <c r="U1021" s="213"/>
      <c r="V1021" s="213"/>
      <c r="W1021" s="213"/>
      <c r="X1021" s="905"/>
      <c r="Y1021" s="874"/>
      <c r="Z1021" s="906"/>
      <c r="AA1021" s="876"/>
      <c r="AB1021" s="877"/>
      <c r="AC1021" s="877"/>
      <c r="AD1021" s="907"/>
      <c r="AE1021" s="907"/>
      <c r="AF1021" s="908"/>
      <c r="AG1021" s="908"/>
      <c r="AH1021" s="221"/>
      <c r="AI1021" s="213"/>
      <c r="AJ1021" s="213"/>
      <c r="AK1021" s="213"/>
      <c r="AL1021" s="909"/>
      <c r="AM1021" s="910"/>
      <c r="AN1021" s="910"/>
      <c r="AO1021" s="910"/>
      <c r="AP1021" s="911"/>
      <c r="AQ1021" s="903"/>
      <c r="AR1021" s="912"/>
      <c r="AS1021" s="913"/>
      <c r="AT1021" s="914"/>
      <c r="AU1021" s="910"/>
      <c r="AV1021" s="915"/>
      <c r="AW1021" s="911"/>
      <c r="AX1021" s="911"/>
      <c r="AY1021" s="916"/>
      <c r="AZ1021" s="886"/>
      <c r="BA1021" s="917"/>
      <c r="BB1021" s="16"/>
      <c r="BC1021" s="16"/>
      <c r="BD1021" s="16"/>
      <c r="BE1021" s="16"/>
      <c r="BF1021" s="16"/>
      <c r="BG1021" s="903"/>
      <c r="BH1021" s="912"/>
      <c r="BI1021" s="915"/>
      <c r="BJ1021" s="16"/>
      <c r="BK1021" s="16"/>
      <c r="BL1021" s="16"/>
      <c r="BM1021" s="16"/>
      <c r="BN1021" s="915"/>
      <c r="BO1021" s="16"/>
      <c r="BP1021" s="918"/>
      <c r="BQ1021" s="919"/>
      <c r="BR1021" s="919"/>
      <c r="BS1021" s="919"/>
      <c r="BT1021" s="919"/>
      <c r="BU1021" s="919"/>
      <c r="BV1021" s="919"/>
      <c r="BW1021" s="919"/>
      <c r="BX1021" s="919"/>
      <c r="BY1021" s="919"/>
      <c r="BZ1021" s="919"/>
      <c r="CA1021" s="919"/>
      <c r="CB1021" s="919"/>
      <c r="CC1021" s="919"/>
      <c r="CD1021" s="919"/>
      <c r="CE1021" s="920"/>
      <c r="CF1021" s="921"/>
      <c r="CG1021" s="922"/>
      <c r="CH1021" s="923"/>
      <c r="CI1021" s="924"/>
      <c r="CJ1021" s="925"/>
      <c r="CK1021" s="912"/>
      <c r="CL1021" s="915"/>
      <c r="CM1021" s="926"/>
      <c r="CN1021" s="162"/>
      <c r="CO1021" s="162"/>
      <c r="CP1021" s="927"/>
      <c r="CQ1021" s="928"/>
      <c r="CR1021" s="162"/>
      <c r="CS1021" s="162"/>
    </row>
    <row r="1022" spans="1:97">
      <c r="A1022" s="15"/>
      <c r="B1022" s="902"/>
      <c r="C1022" s="865"/>
      <c r="D1022" s="903"/>
      <c r="E1022" s="800"/>
      <c r="F1022" s="868"/>
      <c r="G1022" s="869"/>
      <c r="H1022" s="903"/>
      <c r="I1022" s="868"/>
      <c r="J1022" s="868"/>
      <c r="K1022" s="868"/>
      <c r="L1022" s="868"/>
      <c r="M1022" s="868"/>
      <c r="N1022" s="868"/>
      <c r="O1022" s="235"/>
      <c r="P1022" s="213"/>
      <c r="Q1022" s="903"/>
      <c r="R1022" s="213"/>
      <c r="S1022" s="235"/>
      <c r="T1022" s="904"/>
      <c r="U1022" s="213"/>
      <c r="V1022" s="213"/>
      <c r="W1022" s="213"/>
      <c r="X1022" s="905"/>
      <c r="Y1022" s="874"/>
      <c r="Z1022" s="906"/>
      <c r="AA1022" s="876"/>
      <c r="AB1022" s="877"/>
      <c r="AC1022" s="877"/>
      <c r="AD1022" s="907"/>
      <c r="AE1022" s="907"/>
      <c r="AF1022" s="908"/>
      <c r="AG1022" s="908"/>
      <c r="AH1022" s="221"/>
      <c r="AI1022" s="213"/>
      <c r="AJ1022" s="213"/>
      <c r="AK1022" s="213"/>
      <c r="AL1022" s="909"/>
      <c r="AM1022" s="910"/>
      <c r="AN1022" s="910"/>
      <c r="AO1022" s="910"/>
      <c r="AP1022" s="911"/>
      <c r="AQ1022" s="903"/>
      <c r="AR1022" s="912"/>
      <c r="AS1022" s="913"/>
      <c r="AT1022" s="914"/>
      <c r="AU1022" s="910"/>
      <c r="AV1022" s="915"/>
      <c r="AW1022" s="911"/>
      <c r="AX1022" s="911"/>
      <c r="AY1022" s="916"/>
      <c r="AZ1022" s="886"/>
      <c r="BA1022" s="917"/>
      <c r="BB1022" s="16"/>
      <c r="BC1022" s="16"/>
      <c r="BD1022" s="16"/>
      <c r="BE1022" s="16"/>
      <c r="BF1022" s="16"/>
      <c r="BG1022" s="903"/>
      <c r="BH1022" s="912"/>
      <c r="BI1022" s="915"/>
      <c r="BJ1022" s="16"/>
      <c r="BK1022" s="16"/>
      <c r="BL1022" s="16"/>
      <c r="BM1022" s="16"/>
      <c r="BN1022" s="915"/>
      <c r="BO1022" s="16"/>
      <c r="BP1022" s="918"/>
      <c r="BQ1022" s="919"/>
      <c r="BR1022" s="919"/>
      <c r="BS1022" s="919"/>
      <c r="BT1022" s="919"/>
      <c r="BU1022" s="919"/>
      <c r="BV1022" s="919"/>
      <c r="BW1022" s="919"/>
      <c r="BX1022" s="919"/>
      <c r="BY1022" s="919"/>
      <c r="BZ1022" s="919"/>
      <c r="CA1022" s="919"/>
      <c r="CB1022" s="919"/>
      <c r="CC1022" s="919"/>
      <c r="CD1022" s="919"/>
      <c r="CE1022" s="920"/>
      <c r="CF1022" s="921"/>
      <c r="CG1022" s="922"/>
      <c r="CH1022" s="923"/>
      <c r="CI1022" s="924"/>
      <c r="CJ1022" s="925"/>
      <c r="CK1022" s="912"/>
      <c r="CL1022" s="915"/>
      <c r="CM1022" s="926"/>
      <c r="CN1022" s="162"/>
      <c r="CO1022" s="162"/>
      <c r="CP1022" s="927"/>
      <c r="CQ1022" s="928"/>
      <c r="CR1022" s="162"/>
      <c r="CS1022" s="162"/>
    </row>
    <row r="1023" spans="1:97">
      <c r="A1023" s="15"/>
      <c r="B1023" s="902"/>
      <c r="C1023" s="865"/>
      <c r="D1023" s="903"/>
      <c r="E1023" s="800"/>
      <c r="F1023" s="868"/>
      <c r="G1023" s="869"/>
      <c r="H1023" s="903"/>
      <c r="I1023" s="868"/>
      <c r="J1023" s="868"/>
      <c r="K1023" s="868"/>
      <c r="L1023" s="868"/>
      <c r="M1023" s="868"/>
      <c r="N1023" s="868"/>
      <c r="O1023" s="235"/>
      <c r="P1023" s="213"/>
      <c r="Q1023" s="903"/>
      <c r="R1023" s="213"/>
      <c r="S1023" s="235"/>
      <c r="T1023" s="904"/>
      <c r="U1023" s="213"/>
      <c r="V1023" s="213"/>
      <c r="W1023" s="213"/>
      <c r="X1023" s="905"/>
      <c r="Y1023" s="874"/>
      <c r="Z1023" s="906"/>
      <c r="AA1023" s="876"/>
      <c r="AB1023" s="877"/>
      <c r="AC1023" s="877"/>
      <c r="AD1023" s="907"/>
      <c r="AE1023" s="907"/>
      <c r="AF1023" s="908"/>
      <c r="AG1023" s="908"/>
      <c r="AH1023" s="221"/>
      <c r="AI1023" s="213"/>
      <c r="AJ1023" s="213"/>
      <c r="AK1023" s="213"/>
      <c r="AL1023" s="909"/>
      <c r="AM1023" s="910"/>
      <c r="AN1023" s="910"/>
      <c r="AO1023" s="910"/>
      <c r="AP1023" s="911"/>
      <c r="AQ1023" s="903"/>
      <c r="AR1023" s="912"/>
      <c r="AS1023" s="913"/>
      <c r="AT1023" s="914"/>
      <c r="AU1023" s="910"/>
      <c r="AV1023" s="915"/>
      <c r="AW1023" s="911"/>
      <c r="AX1023" s="911"/>
      <c r="AY1023" s="916"/>
      <c r="AZ1023" s="886"/>
      <c r="BA1023" s="917"/>
      <c r="BB1023" s="16"/>
      <c r="BC1023" s="16"/>
      <c r="BD1023" s="16"/>
      <c r="BE1023" s="16"/>
      <c r="BF1023" s="16"/>
      <c r="BG1023" s="903"/>
      <c r="BH1023" s="912"/>
      <c r="BI1023" s="915"/>
      <c r="BJ1023" s="16"/>
      <c r="BK1023" s="16"/>
      <c r="BL1023" s="16"/>
      <c r="BM1023" s="16"/>
      <c r="BN1023" s="915"/>
      <c r="BO1023" s="16"/>
      <c r="BP1023" s="918"/>
      <c r="BQ1023" s="919"/>
      <c r="BR1023" s="919"/>
      <c r="BS1023" s="919"/>
      <c r="BT1023" s="919"/>
      <c r="BU1023" s="919"/>
      <c r="BV1023" s="919"/>
      <c r="BW1023" s="919"/>
      <c r="BX1023" s="919"/>
      <c r="BY1023" s="919"/>
      <c r="BZ1023" s="919"/>
      <c r="CA1023" s="919"/>
      <c r="CB1023" s="919"/>
      <c r="CC1023" s="919"/>
      <c r="CD1023" s="919"/>
      <c r="CE1023" s="920"/>
      <c r="CF1023" s="921"/>
      <c r="CG1023" s="922"/>
      <c r="CH1023" s="923"/>
      <c r="CI1023" s="924"/>
      <c r="CJ1023" s="925"/>
      <c r="CK1023" s="912"/>
      <c r="CL1023" s="915"/>
      <c r="CM1023" s="926"/>
      <c r="CN1023" s="162"/>
      <c r="CO1023" s="162"/>
      <c r="CP1023" s="927"/>
      <c r="CQ1023" s="928"/>
      <c r="CR1023" s="162"/>
      <c r="CS1023" s="162"/>
    </row>
    <row r="1024" spans="1:97">
      <c r="A1024" s="15"/>
      <c r="B1024" s="902"/>
      <c r="C1024" s="865"/>
      <c r="D1024" s="903"/>
      <c r="E1024" s="800"/>
      <c r="F1024" s="868"/>
      <c r="G1024" s="869"/>
      <c r="H1024" s="903"/>
      <c r="I1024" s="868"/>
      <c r="J1024" s="868"/>
      <c r="K1024" s="868"/>
      <c r="L1024" s="868"/>
      <c r="M1024" s="868"/>
      <c r="N1024" s="868"/>
      <c r="O1024" s="235"/>
      <c r="P1024" s="213"/>
      <c r="Q1024" s="903"/>
      <c r="R1024" s="213"/>
      <c r="S1024" s="235"/>
      <c r="T1024" s="904"/>
      <c r="U1024" s="213"/>
      <c r="V1024" s="213"/>
      <c r="W1024" s="213"/>
      <c r="X1024" s="905"/>
      <c r="Y1024" s="874"/>
      <c r="Z1024" s="906"/>
      <c r="AA1024" s="876"/>
      <c r="AB1024" s="877"/>
      <c r="AC1024" s="877"/>
      <c r="AD1024" s="907"/>
      <c r="AE1024" s="907"/>
      <c r="AF1024" s="908"/>
      <c r="AG1024" s="908"/>
      <c r="AH1024" s="221"/>
      <c r="AI1024" s="213"/>
      <c r="AJ1024" s="213"/>
      <c r="AK1024" s="213"/>
      <c r="AL1024" s="909"/>
      <c r="AM1024" s="910"/>
      <c r="AN1024" s="910"/>
      <c r="AO1024" s="910"/>
      <c r="AP1024" s="911"/>
      <c r="AQ1024" s="903"/>
      <c r="AR1024" s="912"/>
      <c r="AS1024" s="913"/>
      <c r="AT1024" s="914"/>
      <c r="AU1024" s="910"/>
      <c r="AV1024" s="915"/>
      <c r="AW1024" s="911"/>
      <c r="AX1024" s="911"/>
      <c r="AY1024" s="916"/>
      <c r="AZ1024" s="886"/>
      <c r="BA1024" s="917"/>
      <c r="BB1024" s="16"/>
      <c r="BC1024" s="16"/>
      <c r="BD1024" s="16"/>
      <c r="BE1024" s="16"/>
      <c r="BF1024" s="16"/>
      <c r="BG1024" s="903"/>
      <c r="BH1024" s="912"/>
      <c r="BI1024" s="915"/>
      <c r="BJ1024" s="16"/>
      <c r="BK1024" s="16"/>
      <c r="BL1024" s="16"/>
      <c r="BM1024" s="16"/>
      <c r="BN1024" s="915"/>
      <c r="BO1024" s="16"/>
      <c r="BP1024" s="918"/>
      <c r="BQ1024" s="919"/>
      <c r="BR1024" s="919"/>
      <c r="BS1024" s="919"/>
      <c r="BT1024" s="919"/>
      <c r="BU1024" s="919"/>
      <c r="BV1024" s="919"/>
      <c r="BW1024" s="919"/>
      <c r="BX1024" s="919"/>
      <c r="BY1024" s="919"/>
      <c r="BZ1024" s="919"/>
      <c r="CA1024" s="919"/>
      <c r="CB1024" s="919"/>
      <c r="CC1024" s="919"/>
      <c r="CD1024" s="919"/>
      <c r="CE1024" s="920"/>
      <c r="CF1024" s="921"/>
      <c r="CG1024" s="922"/>
      <c r="CH1024" s="923"/>
      <c r="CI1024" s="924"/>
      <c r="CJ1024" s="925"/>
      <c r="CK1024" s="912"/>
      <c r="CL1024" s="915"/>
      <c r="CM1024" s="926"/>
      <c r="CN1024" s="162"/>
      <c r="CO1024" s="162"/>
      <c r="CP1024" s="927"/>
      <c r="CQ1024" s="928"/>
      <c r="CR1024" s="162"/>
      <c r="CS1024" s="162"/>
    </row>
    <row r="1025" spans="1:97">
      <c r="A1025" s="15"/>
      <c r="B1025" s="902"/>
      <c r="C1025" s="865"/>
      <c r="D1025" s="903"/>
      <c r="E1025" s="800"/>
      <c r="F1025" s="868"/>
      <c r="G1025" s="869"/>
      <c r="H1025" s="903"/>
      <c r="I1025" s="868"/>
      <c r="J1025" s="868"/>
      <c r="K1025" s="868"/>
      <c r="L1025" s="868"/>
      <c r="M1025" s="868"/>
      <c r="N1025" s="868"/>
      <c r="O1025" s="235"/>
      <c r="P1025" s="213"/>
      <c r="Q1025" s="903"/>
      <c r="R1025" s="213"/>
      <c r="S1025" s="235"/>
      <c r="T1025" s="904"/>
      <c r="U1025" s="213"/>
      <c r="V1025" s="213"/>
      <c r="W1025" s="213"/>
      <c r="X1025" s="905"/>
      <c r="Y1025" s="874"/>
      <c r="Z1025" s="906"/>
      <c r="AA1025" s="876"/>
      <c r="AB1025" s="877"/>
      <c r="AC1025" s="877"/>
      <c r="AD1025" s="907"/>
      <c r="AE1025" s="907"/>
      <c r="AF1025" s="908"/>
      <c r="AG1025" s="908"/>
      <c r="AH1025" s="221"/>
      <c r="AI1025" s="213"/>
      <c r="AJ1025" s="213"/>
      <c r="AK1025" s="213"/>
      <c r="AL1025" s="909"/>
      <c r="AM1025" s="910"/>
      <c r="AN1025" s="910"/>
      <c r="AO1025" s="910"/>
      <c r="AP1025" s="911"/>
      <c r="AQ1025" s="903"/>
      <c r="AR1025" s="912"/>
      <c r="AS1025" s="913"/>
      <c r="AT1025" s="914"/>
      <c r="AU1025" s="910"/>
      <c r="AV1025" s="915"/>
      <c r="AW1025" s="911"/>
      <c r="AX1025" s="911"/>
      <c r="AY1025" s="916"/>
      <c r="AZ1025" s="886"/>
      <c r="BA1025" s="917"/>
      <c r="BB1025" s="16"/>
      <c r="BC1025" s="16"/>
      <c r="BD1025" s="16"/>
      <c r="BE1025" s="16"/>
      <c r="BF1025" s="16"/>
      <c r="BG1025" s="903"/>
      <c r="BH1025" s="912"/>
      <c r="BI1025" s="915"/>
      <c r="BJ1025" s="16"/>
      <c r="BK1025" s="16"/>
      <c r="BL1025" s="16"/>
      <c r="BM1025" s="16"/>
      <c r="BN1025" s="915"/>
      <c r="BO1025" s="16"/>
      <c r="BP1025" s="918"/>
      <c r="BQ1025" s="919"/>
      <c r="BR1025" s="919"/>
      <c r="BS1025" s="919"/>
      <c r="BT1025" s="919"/>
      <c r="BU1025" s="919"/>
      <c r="BV1025" s="919"/>
      <c r="BW1025" s="919"/>
      <c r="BX1025" s="919"/>
      <c r="BY1025" s="919"/>
      <c r="BZ1025" s="919"/>
      <c r="CA1025" s="919"/>
      <c r="CB1025" s="919"/>
      <c r="CC1025" s="919"/>
      <c r="CD1025" s="919"/>
      <c r="CE1025" s="920"/>
      <c r="CF1025" s="921"/>
      <c r="CG1025" s="922"/>
      <c r="CH1025" s="923"/>
      <c r="CI1025" s="924"/>
      <c r="CJ1025" s="925"/>
      <c r="CK1025" s="912"/>
      <c r="CL1025" s="915"/>
      <c r="CM1025" s="926"/>
      <c r="CN1025" s="162"/>
      <c r="CO1025" s="162"/>
      <c r="CP1025" s="927"/>
      <c r="CQ1025" s="928"/>
      <c r="CR1025" s="162"/>
      <c r="CS1025" s="162"/>
    </row>
    <row r="1026" spans="1:97">
      <c r="A1026" s="15"/>
      <c r="B1026" s="902"/>
      <c r="C1026" s="865"/>
      <c r="D1026" s="903"/>
      <c r="E1026" s="800"/>
      <c r="F1026" s="868"/>
      <c r="G1026" s="869"/>
      <c r="H1026" s="903"/>
      <c r="I1026" s="868"/>
      <c r="J1026" s="868"/>
      <c r="K1026" s="868"/>
      <c r="L1026" s="868"/>
      <c r="M1026" s="868"/>
      <c r="N1026" s="868"/>
      <c r="O1026" s="235"/>
      <c r="P1026" s="213"/>
      <c r="Q1026" s="903"/>
      <c r="R1026" s="213"/>
      <c r="S1026" s="235"/>
      <c r="T1026" s="904"/>
      <c r="U1026" s="213"/>
      <c r="V1026" s="213"/>
      <c r="W1026" s="213"/>
      <c r="X1026" s="905"/>
      <c r="Y1026" s="874"/>
      <c r="Z1026" s="906"/>
      <c r="AA1026" s="876"/>
      <c r="AB1026" s="877"/>
      <c r="AC1026" s="877"/>
      <c r="AD1026" s="907"/>
      <c r="AE1026" s="907"/>
      <c r="AF1026" s="908"/>
      <c r="AG1026" s="908"/>
      <c r="AH1026" s="221"/>
      <c r="AI1026" s="213"/>
      <c r="AJ1026" s="213"/>
      <c r="AK1026" s="213"/>
      <c r="AL1026" s="909"/>
      <c r="AM1026" s="910"/>
      <c r="AN1026" s="910"/>
      <c r="AO1026" s="910"/>
      <c r="AP1026" s="911"/>
      <c r="AQ1026" s="903"/>
      <c r="AR1026" s="912"/>
      <c r="AS1026" s="913"/>
      <c r="AT1026" s="914"/>
      <c r="AU1026" s="910"/>
      <c r="AV1026" s="915"/>
      <c r="AW1026" s="911"/>
      <c r="AX1026" s="911"/>
      <c r="AY1026" s="916"/>
      <c r="AZ1026" s="886"/>
      <c r="BA1026" s="917"/>
      <c r="BB1026" s="16"/>
      <c r="BC1026" s="16"/>
      <c r="BD1026" s="16"/>
      <c r="BE1026" s="16"/>
      <c r="BF1026" s="16"/>
      <c r="BG1026" s="903"/>
      <c r="BH1026" s="912"/>
      <c r="BI1026" s="915"/>
      <c r="BJ1026" s="16"/>
      <c r="BK1026" s="16"/>
      <c r="BL1026" s="16"/>
      <c r="BM1026" s="16"/>
      <c r="BN1026" s="915"/>
      <c r="BO1026" s="16"/>
      <c r="BP1026" s="918"/>
      <c r="BQ1026" s="919"/>
      <c r="BR1026" s="919"/>
      <c r="BS1026" s="919"/>
      <c r="BT1026" s="919"/>
      <c r="BU1026" s="919"/>
      <c r="BV1026" s="919"/>
      <c r="BW1026" s="919"/>
      <c r="BX1026" s="919"/>
      <c r="BY1026" s="919"/>
      <c r="BZ1026" s="919"/>
      <c r="CA1026" s="919"/>
      <c r="CB1026" s="919"/>
      <c r="CC1026" s="919"/>
      <c r="CD1026" s="919"/>
      <c r="CE1026" s="920"/>
      <c r="CF1026" s="921"/>
      <c r="CG1026" s="922"/>
      <c r="CH1026" s="923"/>
      <c r="CI1026" s="924"/>
      <c r="CJ1026" s="925"/>
      <c r="CK1026" s="912"/>
      <c r="CL1026" s="915"/>
      <c r="CM1026" s="926"/>
      <c r="CN1026" s="162"/>
      <c r="CO1026" s="162"/>
      <c r="CP1026" s="927"/>
      <c r="CQ1026" s="928"/>
      <c r="CR1026" s="162"/>
      <c r="CS1026" s="162"/>
    </row>
    <row r="1027" spans="1:97">
      <c r="A1027" s="15"/>
      <c r="B1027" s="902"/>
      <c r="C1027" s="865"/>
      <c r="D1027" s="903"/>
      <c r="E1027" s="800"/>
      <c r="F1027" s="868"/>
      <c r="G1027" s="869"/>
      <c r="H1027" s="903"/>
      <c r="I1027" s="868"/>
      <c r="J1027" s="868"/>
      <c r="K1027" s="868"/>
      <c r="L1027" s="868"/>
      <c r="M1027" s="868"/>
      <c r="N1027" s="868"/>
      <c r="O1027" s="235"/>
      <c r="P1027" s="213"/>
      <c r="Q1027" s="903"/>
      <c r="R1027" s="213"/>
      <c r="S1027" s="235"/>
      <c r="T1027" s="904"/>
      <c r="U1027" s="213"/>
      <c r="V1027" s="213"/>
      <c r="W1027" s="213"/>
      <c r="X1027" s="905"/>
      <c r="Y1027" s="874"/>
      <c r="Z1027" s="906"/>
      <c r="AA1027" s="876"/>
      <c r="AB1027" s="877"/>
      <c r="AC1027" s="877"/>
      <c r="AD1027" s="907"/>
      <c r="AE1027" s="907"/>
      <c r="AF1027" s="908"/>
      <c r="AG1027" s="908"/>
      <c r="AH1027" s="221"/>
      <c r="AI1027" s="213"/>
      <c r="AJ1027" s="213"/>
      <c r="AK1027" s="213"/>
      <c r="AL1027" s="909"/>
      <c r="AM1027" s="910"/>
      <c r="AN1027" s="910"/>
      <c r="AO1027" s="910"/>
      <c r="AP1027" s="911"/>
      <c r="AQ1027" s="903"/>
      <c r="AR1027" s="912"/>
      <c r="AS1027" s="913"/>
      <c r="AT1027" s="914"/>
      <c r="AU1027" s="910"/>
      <c r="AV1027" s="915"/>
      <c r="AW1027" s="911"/>
      <c r="AX1027" s="911"/>
      <c r="AY1027" s="916"/>
      <c r="AZ1027" s="886"/>
      <c r="BA1027" s="917"/>
      <c r="BB1027" s="16"/>
      <c r="BC1027" s="16"/>
      <c r="BD1027" s="16"/>
      <c r="BE1027" s="16"/>
      <c r="BF1027" s="16"/>
      <c r="BG1027" s="903"/>
      <c r="BH1027" s="912"/>
      <c r="BI1027" s="915"/>
      <c r="BJ1027" s="16"/>
      <c r="BK1027" s="16"/>
      <c r="BL1027" s="16"/>
      <c r="BM1027" s="16"/>
      <c r="BN1027" s="915"/>
      <c r="BO1027" s="16"/>
      <c r="BP1027" s="918"/>
      <c r="BQ1027" s="919"/>
      <c r="BR1027" s="919"/>
      <c r="BS1027" s="919"/>
      <c r="BT1027" s="919"/>
      <c r="BU1027" s="919"/>
      <c r="BV1027" s="919"/>
      <c r="BW1027" s="919"/>
      <c r="BX1027" s="919"/>
      <c r="BY1027" s="919"/>
      <c r="BZ1027" s="919"/>
      <c r="CA1027" s="919"/>
      <c r="CB1027" s="919"/>
      <c r="CC1027" s="919"/>
      <c r="CD1027" s="919"/>
      <c r="CE1027" s="920"/>
      <c r="CF1027" s="921"/>
      <c r="CG1027" s="922"/>
      <c r="CH1027" s="923"/>
      <c r="CI1027" s="924"/>
      <c r="CJ1027" s="925"/>
      <c r="CK1027" s="912"/>
      <c r="CL1027" s="915"/>
      <c r="CM1027" s="926"/>
      <c r="CN1027" s="162"/>
      <c r="CO1027" s="162"/>
      <c r="CP1027" s="927"/>
      <c r="CQ1027" s="928"/>
      <c r="CR1027" s="162"/>
      <c r="CS1027" s="162"/>
    </row>
    <row r="1028" spans="1:97">
      <c r="A1028" s="15"/>
      <c r="B1028" s="902"/>
      <c r="C1028" s="865"/>
      <c r="D1028" s="903"/>
      <c r="E1028" s="800"/>
      <c r="F1028" s="868"/>
      <c r="G1028" s="869"/>
      <c r="H1028" s="903"/>
      <c r="I1028" s="868"/>
      <c r="J1028" s="868"/>
      <c r="K1028" s="868"/>
      <c r="L1028" s="868"/>
      <c r="M1028" s="868"/>
      <c r="N1028" s="868"/>
      <c r="O1028" s="235"/>
      <c r="P1028" s="213"/>
      <c r="Q1028" s="903"/>
      <c r="R1028" s="213"/>
      <c r="S1028" s="235"/>
      <c r="T1028" s="904"/>
      <c r="U1028" s="213"/>
      <c r="V1028" s="213"/>
      <c r="W1028" s="213"/>
      <c r="X1028" s="905"/>
      <c r="Y1028" s="874"/>
      <c r="Z1028" s="906"/>
      <c r="AA1028" s="876"/>
      <c r="AB1028" s="877"/>
      <c r="AC1028" s="877"/>
      <c r="AD1028" s="907"/>
      <c r="AE1028" s="907"/>
      <c r="AF1028" s="908"/>
      <c r="AG1028" s="908"/>
      <c r="AH1028" s="221"/>
      <c r="AI1028" s="213"/>
      <c r="AJ1028" s="213"/>
      <c r="AK1028" s="213"/>
      <c r="AL1028" s="909"/>
      <c r="AM1028" s="910"/>
      <c r="AN1028" s="910"/>
      <c r="AO1028" s="910"/>
      <c r="AP1028" s="911"/>
      <c r="AQ1028" s="903"/>
      <c r="AR1028" s="912"/>
      <c r="AS1028" s="913"/>
      <c r="AT1028" s="914"/>
      <c r="AU1028" s="910"/>
      <c r="AV1028" s="915"/>
      <c r="AW1028" s="911"/>
      <c r="AX1028" s="911"/>
      <c r="AY1028" s="916"/>
      <c r="AZ1028" s="886"/>
      <c r="BA1028" s="917"/>
      <c r="BB1028" s="16"/>
      <c r="BC1028" s="16"/>
      <c r="BD1028" s="16"/>
      <c r="BE1028" s="16"/>
      <c r="BF1028" s="16"/>
      <c r="BG1028" s="903"/>
      <c r="BH1028" s="912"/>
      <c r="BI1028" s="915"/>
      <c r="BJ1028" s="16"/>
      <c r="BK1028" s="16"/>
      <c r="BL1028" s="16"/>
      <c r="BM1028" s="16"/>
      <c r="BN1028" s="915"/>
      <c r="BO1028" s="16"/>
      <c r="BP1028" s="918"/>
      <c r="BQ1028" s="919"/>
      <c r="BR1028" s="919"/>
      <c r="BS1028" s="919"/>
      <c r="BT1028" s="919"/>
      <c r="BU1028" s="919"/>
      <c r="BV1028" s="919"/>
      <c r="BW1028" s="919"/>
      <c r="BX1028" s="919"/>
      <c r="BY1028" s="919"/>
      <c r="BZ1028" s="919"/>
      <c r="CA1028" s="919"/>
      <c r="CB1028" s="919"/>
      <c r="CC1028" s="919"/>
      <c r="CD1028" s="919"/>
      <c r="CE1028" s="920"/>
      <c r="CF1028" s="921"/>
      <c r="CG1028" s="922"/>
      <c r="CH1028" s="923"/>
      <c r="CI1028" s="924"/>
      <c r="CJ1028" s="925"/>
      <c r="CK1028" s="912"/>
      <c r="CL1028" s="915"/>
      <c r="CM1028" s="926"/>
      <c r="CN1028" s="162"/>
      <c r="CO1028" s="162"/>
      <c r="CP1028" s="927"/>
      <c r="CQ1028" s="928"/>
      <c r="CR1028" s="162"/>
      <c r="CS1028" s="162"/>
    </row>
    <row r="1029" spans="1:97">
      <c r="A1029" s="15"/>
      <c r="B1029" s="902"/>
      <c r="C1029" s="865"/>
      <c r="D1029" s="903"/>
      <c r="E1029" s="800"/>
      <c r="F1029" s="868"/>
      <c r="G1029" s="869"/>
      <c r="H1029" s="903"/>
      <c r="I1029" s="868"/>
      <c r="J1029" s="868"/>
      <c r="K1029" s="868"/>
      <c r="L1029" s="868"/>
      <c r="M1029" s="868"/>
      <c r="N1029" s="868"/>
      <c r="O1029" s="235"/>
      <c r="P1029" s="213"/>
      <c r="Q1029" s="903"/>
      <c r="R1029" s="213"/>
      <c r="S1029" s="235"/>
      <c r="T1029" s="904"/>
      <c r="U1029" s="213"/>
      <c r="V1029" s="213"/>
      <c r="W1029" s="213"/>
      <c r="X1029" s="905"/>
      <c r="Y1029" s="874"/>
      <c r="Z1029" s="906"/>
      <c r="AA1029" s="876"/>
      <c r="AB1029" s="877"/>
      <c r="AC1029" s="877"/>
      <c r="AD1029" s="907"/>
      <c r="AE1029" s="907"/>
      <c r="AF1029" s="908"/>
      <c r="AG1029" s="908"/>
      <c r="AH1029" s="221"/>
      <c r="AI1029" s="213"/>
      <c r="AJ1029" s="213"/>
      <c r="AK1029" s="213"/>
      <c r="AL1029" s="909"/>
      <c r="AM1029" s="910"/>
      <c r="AN1029" s="910"/>
      <c r="AO1029" s="910"/>
      <c r="AP1029" s="911"/>
      <c r="AQ1029" s="903"/>
      <c r="AR1029" s="912"/>
      <c r="AS1029" s="913"/>
      <c r="AT1029" s="914"/>
      <c r="AU1029" s="910"/>
      <c r="AV1029" s="915"/>
      <c r="AW1029" s="911"/>
      <c r="AX1029" s="911"/>
      <c r="AY1029" s="916"/>
      <c r="AZ1029" s="886"/>
      <c r="BA1029" s="917"/>
      <c r="BB1029" s="16"/>
      <c r="BC1029" s="16"/>
      <c r="BD1029" s="16"/>
      <c r="BE1029" s="16"/>
      <c r="BF1029" s="16"/>
      <c r="BG1029" s="903"/>
      <c r="BH1029" s="912"/>
      <c r="BI1029" s="915"/>
      <c r="BJ1029" s="16"/>
      <c r="BK1029" s="16"/>
      <c r="BL1029" s="16"/>
      <c r="BM1029" s="16"/>
      <c r="BN1029" s="915"/>
      <c r="BO1029" s="16"/>
      <c r="BP1029" s="918"/>
      <c r="BQ1029" s="919"/>
      <c r="BR1029" s="919"/>
      <c r="BS1029" s="919"/>
      <c r="BT1029" s="919"/>
      <c r="BU1029" s="919"/>
      <c r="BV1029" s="919"/>
      <c r="BW1029" s="919"/>
      <c r="BX1029" s="919"/>
      <c r="BY1029" s="919"/>
      <c r="BZ1029" s="919"/>
      <c r="CA1029" s="919"/>
      <c r="CB1029" s="919"/>
      <c r="CC1029" s="919"/>
      <c r="CD1029" s="919"/>
      <c r="CE1029" s="920"/>
      <c r="CF1029" s="921"/>
      <c r="CG1029" s="922"/>
      <c r="CH1029" s="923"/>
      <c r="CI1029" s="924"/>
      <c r="CJ1029" s="925"/>
      <c r="CK1029" s="912"/>
      <c r="CL1029" s="915"/>
      <c r="CM1029" s="926"/>
      <c r="CN1029" s="162"/>
      <c r="CO1029" s="162"/>
      <c r="CP1029" s="927"/>
      <c r="CQ1029" s="928"/>
      <c r="CR1029" s="162"/>
      <c r="CS1029" s="162"/>
    </row>
    <row r="1030" spans="1:97">
      <c r="A1030" s="15"/>
      <c r="B1030" s="902"/>
      <c r="C1030" s="865"/>
      <c r="D1030" s="903"/>
      <c r="E1030" s="800"/>
      <c r="F1030" s="868"/>
      <c r="G1030" s="869"/>
      <c r="H1030" s="903"/>
      <c r="I1030" s="868"/>
      <c r="J1030" s="868"/>
      <c r="K1030" s="868"/>
      <c r="L1030" s="868"/>
      <c r="M1030" s="868"/>
      <c r="N1030" s="868"/>
      <c r="O1030" s="235"/>
      <c r="P1030" s="213"/>
      <c r="Q1030" s="903"/>
      <c r="R1030" s="213"/>
      <c r="S1030" s="235"/>
      <c r="T1030" s="904"/>
      <c r="U1030" s="213"/>
      <c r="V1030" s="213"/>
      <c r="W1030" s="213"/>
      <c r="X1030" s="905"/>
      <c r="Y1030" s="874"/>
      <c r="Z1030" s="906"/>
      <c r="AA1030" s="876"/>
      <c r="AB1030" s="877"/>
      <c r="AC1030" s="877"/>
      <c r="AD1030" s="907"/>
      <c r="AE1030" s="907"/>
      <c r="AF1030" s="908"/>
      <c r="AG1030" s="908"/>
      <c r="AH1030" s="221"/>
      <c r="AI1030" s="213"/>
      <c r="AJ1030" s="213"/>
      <c r="AK1030" s="213"/>
      <c r="AL1030" s="909"/>
      <c r="AM1030" s="910"/>
      <c r="AN1030" s="910"/>
      <c r="AO1030" s="910"/>
      <c r="AP1030" s="911"/>
      <c r="AQ1030" s="903"/>
      <c r="AR1030" s="912"/>
      <c r="AS1030" s="913"/>
      <c r="AT1030" s="914"/>
      <c r="AU1030" s="910"/>
      <c r="AV1030" s="915"/>
      <c r="AW1030" s="911"/>
      <c r="AX1030" s="911"/>
      <c r="AY1030" s="916"/>
      <c r="AZ1030" s="886"/>
      <c r="BA1030" s="917"/>
      <c r="BB1030" s="16"/>
      <c r="BC1030" s="16"/>
      <c r="BD1030" s="16"/>
      <c r="BE1030" s="16"/>
      <c r="BF1030" s="16"/>
      <c r="BG1030" s="903"/>
      <c r="BH1030" s="912"/>
      <c r="BI1030" s="915"/>
      <c r="BJ1030" s="16"/>
      <c r="BK1030" s="16"/>
      <c r="BL1030" s="16"/>
      <c r="BM1030" s="16"/>
      <c r="BN1030" s="915"/>
      <c r="BO1030" s="16"/>
      <c r="BP1030" s="918"/>
      <c r="BQ1030" s="919"/>
      <c r="BR1030" s="919"/>
      <c r="BS1030" s="919"/>
      <c r="BT1030" s="919"/>
      <c r="BU1030" s="919"/>
      <c r="BV1030" s="919"/>
      <c r="BW1030" s="919"/>
      <c r="BX1030" s="919"/>
      <c r="BY1030" s="919"/>
      <c r="BZ1030" s="919"/>
      <c r="CA1030" s="919"/>
      <c r="CB1030" s="919"/>
      <c r="CC1030" s="919"/>
      <c r="CD1030" s="919"/>
      <c r="CE1030" s="920"/>
      <c r="CF1030" s="921"/>
      <c r="CG1030" s="922"/>
      <c r="CH1030" s="923"/>
      <c r="CI1030" s="924"/>
      <c r="CJ1030" s="925"/>
      <c r="CK1030" s="912"/>
      <c r="CL1030" s="915"/>
      <c r="CM1030" s="926"/>
      <c r="CN1030" s="162"/>
      <c r="CO1030" s="162"/>
      <c r="CP1030" s="927"/>
      <c r="CQ1030" s="928"/>
      <c r="CR1030" s="162"/>
      <c r="CS1030" s="162"/>
    </row>
    <row r="1031" spans="1:97">
      <c r="A1031" s="15"/>
      <c r="B1031" s="902"/>
      <c r="C1031" s="865"/>
      <c r="D1031" s="903"/>
      <c r="E1031" s="800"/>
      <c r="F1031" s="868"/>
      <c r="G1031" s="869"/>
      <c r="H1031" s="903"/>
      <c r="I1031" s="868"/>
      <c r="J1031" s="868"/>
      <c r="K1031" s="868"/>
      <c r="L1031" s="868"/>
      <c r="M1031" s="868"/>
      <c r="N1031" s="868"/>
      <c r="O1031" s="235"/>
      <c r="P1031" s="213"/>
      <c r="Q1031" s="903"/>
      <c r="R1031" s="213"/>
      <c r="S1031" s="235"/>
      <c r="T1031" s="904"/>
      <c r="U1031" s="213"/>
      <c r="V1031" s="213"/>
      <c r="W1031" s="213"/>
      <c r="X1031" s="905"/>
      <c r="Y1031" s="874"/>
      <c r="Z1031" s="906"/>
      <c r="AA1031" s="876"/>
      <c r="AB1031" s="877"/>
      <c r="AC1031" s="877"/>
      <c r="AD1031" s="907"/>
      <c r="AE1031" s="907"/>
      <c r="AF1031" s="908"/>
      <c r="AG1031" s="908"/>
      <c r="AH1031" s="221"/>
      <c r="AI1031" s="213"/>
      <c r="AJ1031" s="213"/>
      <c r="AK1031" s="213"/>
      <c r="AL1031" s="909"/>
      <c r="AM1031" s="910"/>
      <c r="AN1031" s="910"/>
      <c r="AO1031" s="910"/>
      <c r="AP1031" s="911"/>
      <c r="AQ1031" s="903"/>
      <c r="AR1031" s="912"/>
      <c r="AS1031" s="913"/>
      <c r="AT1031" s="914"/>
      <c r="AU1031" s="910"/>
      <c r="AV1031" s="915"/>
      <c r="AW1031" s="911"/>
      <c r="AX1031" s="911"/>
      <c r="AY1031" s="916"/>
      <c r="AZ1031" s="886"/>
      <c r="BA1031" s="917"/>
      <c r="BB1031" s="16"/>
      <c r="BC1031" s="16"/>
      <c r="BD1031" s="16"/>
      <c r="BE1031" s="16"/>
      <c r="BF1031" s="16"/>
      <c r="BG1031" s="903"/>
      <c r="BH1031" s="912"/>
      <c r="BI1031" s="915"/>
      <c r="BJ1031" s="16"/>
      <c r="BK1031" s="16"/>
      <c r="BL1031" s="16"/>
      <c r="BM1031" s="16"/>
      <c r="BN1031" s="915"/>
      <c r="BO1031" s="16"/>
      <c r="BP1031" s="918"/>
      <c r="BQ1031" s="919"/>
      <c r="BR1031" s="919"/>
      <c r="BS1031" s="919"/>
      <c r="BT1031" s="919"/>
      <c r="BU1031" s="919"/>
      <c r="BV1031" s="919"/>
      <c r="BW1031" s="919"/>
      <c r="BX1031" s="919"/>
      <c r="BY1031" s="919"/>
      <c r="BZ1031" s="919"/>
      <c r="CA1031" s="919"/>
      <c r="CB1031" s="919"/>
      <c r="CC1031" s="919"/>
      <c r="CD1031" s="919"/>
      <c r="CE1031" s="920"/>
      <c r="CF1031" s="921"/>
      <c r="CG1031" s="922"/>
      <c r="CH1031" s="923"/>
      <c r="CI1031" s="924"/>
      <c r="CJ1031" s="925"/>
      <c r="CK1031" s="912"/>
      <c r="CL1031" s="915"/>
      <c r="CM1031" s="926"/>
      <c r="CN1031" s="162"/>
      <c r="CO1031" s="162"/>
      <c r="CP1031" s="927"/>
      <c r="CQ1031" s="928"/>
      <c r="CR1031" s="162"/>
      <c r="CS1031" s="162"/>
    </row>
    <row r="1032" spans="1:97">
      <c r="A1032" s="15"/>
      <c r="B1032" s="902"/>
      <c r="C1032" s="865"/>
      <c r="D1032" s="903"/>
      <c r="E1032" s="800"/>
      <c r="F1032" s="868"/>
      <c r="G1032" s="869"/>
      <c r="H1032" s="903"/>
      <c r="I1032" s="868"/>
      <c r="J1032" s="868"/>
      <c r="K1032" s="868"/>
      <c r="L1032" s="868"/>
      <c r="M1032" s="868"/>
      <c r="N1032" s="868"/>
      <c r="O1032" s="235"/>
      <c r="P1032" s="213"/>
      <c r="Q1032" s="903"/>
      <c r="R1032" s="213"/>
      <c r="S1032" s="235"/>
      <c r="T1032" s="904"/>
      <c r="U1032" s="213"/>
      <c r="V1032" s="213"/>
      <c r="W1032" s="213"/>
      <c r="X1032" s="905"/>
      <c r="Y1032" s="874"/>
      <c r="Z1032" s="906"/>
      <c r="AA1032" s="876"/>
      <c r="AB1032" s="877"/>
      <c r="AC1032" s="877"/>
      <c r="AD1032" s="907"/>
      <c r="AE1032" s="907"/>
      <c r="AF1032" s="908"/>
      <c r="AG1032" s="908"/>
      <c r="AH1032" s="221"/>
      <c r="AI1032" s="213"/>
      <c r="AJ1032" s="213"/>
      <c r="AK1032" s="213"/>
      <c r="AL1032" s="909"/>
      <c r="AM1032" s="910"/>
      <c r="AN1032" s="910"/>
      <c r="AO1032" s="910"/>
      <c r="AP1032" s="911"/>
      <c r="AQ1032" s="903"/>
      <c r="AR1032" s="912"/>
      <c r="AS1032" s="913"/>
      <c r="AT1032" s="914"/>
      <c r="AU1032" s="910"/>
      <c r="AV1032" s="915"/>
      <c r="AW1032" s="911"/>
      <c r="AX1032" s="911"/>
      <c r="AY1032" s="916"/>
      <c r="AZ1032" s="886"/>
      <c r="BA1032" s="917"/>
      <c r="BB1032" s="16"/>
      <c r="BC1032" s="16"/>
      <c r="BD1032" s="16"/>
      <c r="BE1032" s="16"/>
      <c r="BF1032" s="16"/>
      <c r="BG1032" s="903"/>
      <c r="BH1032" s="912"/>
      <c r="BI1032" s="915"/>
      <c r="BJ1032" s="16"/>
      <c r="BK1032" s="16"/>
      <c r="BL1032" s="16"/>
      <c r="BM1032" s="16"/>
      <c r="BN1032" s="915"/>
      <c r="BO1032" s="16"/>
      <c r="BP1032" s="918"/>
      <c r="BQ1032" s="919"/>
      <c r="BR1032" s="919"/>
      <c r="BS1032" s="919"/>
      <c r="BT1032" s="919"/>
      <c r="BU1032" s="919"/>
      <c r="BV1032" s="919"/>
      <c r="BW1032" s="919"/>
      <c r="BX1032" s="919"/>
      <c r="BY1032" s="919"/>
      <c r="BZ1032" s="919"/>
      <c r="CA1032" s="919"/>
      <c r="CB1032" s="919"/>
      <c r="CC1032" s="919"/>
      <c r="CD1032" s="919"/>
      <c r="CE1032" s="920"/>
      <c r="CF1032" s="921"/>
      <c r="CG1032" s="922"/>
      <c r="CH1032" s="923"/>
      <c r="CI1032" s="924"/>
      <c r="CJ1032" s="925"/>
      <c r="CK1032" s="912"/>
      <c r="CL1032" s="915"/>
      <c r="CM1032" s="926"/>
      <c r="CN1032" s="162"/>
      <c r="CO1032" s="162"/>
      <c r="CP1032" s="927"/>
      <c r="CQ1032" s="928"/>
      <c r="CR1032" s="162"/>
      <c r="CS1032" s="162"/>
    </row>
    <row r="1033" spans="1:97">
      <c r="A1033" s="15"/>
      <c r="B1033" s="902"/>
      <c r="C1033" s="865"/>
      <c r="D1033" s="903"/>
      <c r="E1033" s="800"/>
      <c r="F1033" s="868"/>
      <c r="G1033" s="869"/>
      <c r="H1033" s="903"/>
      <c r="I1033" s="868"/>
      <c r="J1033" s="868"/>
      <c r="K1033" s="868"/>
      <c r="L1033" s="868"/>
      <c r="M1033" s="868"/>
      <c r="N1033" s="868"/>
      <c r="O1033" s="235"/>
      <c r="P1033" s="213"/>
      <c r="Q1033" s="903"/>
      <c r="R1033" s="213"/>
      <c r="S1033" s="235"/>
      <c r="T1033" s="904"/>
      <c r="U1033" s="213"/>
      <c r="V1033" s="213"/>
      <c r="W1033" s="213"/>
      <c r="X1033" s="905"/>
      <c r="Y1033" s="874"/>
      <c r="Z1033" s="906"/>
      <c r="AA1033" s="876"/>
      <c r="AB1033" s="877"/>
      <c r="AC1033" s="877"/>
      <c r="AD1033" s="907"/>
      <c r="AE1033" s="907"/>
      <c r="AF1033" s="908"/>
      <c r="AG1033" s="908"/>
      <c r="AH1033" s="221"/>
      <c r="AI1033" s="213"/>
      <c r="AJ1033" s="213"/>
      <c r="AK1033" s="213"/>
      <c r="AL1033" s="909"/>
      <c r="AM1033" s="910"/>
      <c r="AN1033" s="910"/>
      <c r="AO1033" s="910"/>
      <c r="AP1033" s="911"/>
      <c r="AQ1033" s="903"/>
      <c r="AR1033" s="912"/>
      <c r="AS1033" s="913"/>
      <c r="AT1033" s="914"/>
      <c r="AU1033" s="910"/>
      <c r="AV1033" s="915"/>
      <c r="AW1033" s="911"/>
      <c r="AX1033" s="911"/>
      <c r="AY1033" s="916"/>
      <c r="AZ1033" s="886"/>
      <c r="BA1033" s="917"/>
      <c r="BB1033" s="16"/>
      <c r="BC1033" s="16"/>
      <c r="BD1033" s="16"/>
      <c r="BE1033" s="16"/>
      <c r="BF1033" s="16"/>
      <c r="BG1033" s="903"/>
      <c r="BH1033" s="912"/>
      <c r="BI1033" s="915"/>
      <c r="BJ1033" s="16"/>
      <c r="BK1033" s="16"/>
      <c r="BL1033" s="16"/>
      <c r="BM1033" s="16"/>
      <c r="BN1033" s="915"/>
      <c r="BO1033" s="16"/>
      <c r="BP1033" s="918"/>
      <c r="BQ1033" s="919"/>
      <c r="BR1033" s="919"/>
      <c r="BS1033" s="919"/>
      <c r="BT1033" s="919"/>
      <c r="BU1033" s="919"/>
      <c r="BV1033" s="919"/>
      <c r="BW1033" s="919"/>
      <c r="BX1033" s="919"/>
      <c r="BY1033" s="919"/>
      <c r="BZ1033" s="919"/>
      <c r="CA1033" s="919"/>
      <c r="CB1033" s="919"/>
      <c r="CC1033" s="919"/>
      <c r="CD1033" s="919"/>
      <c r="CE1033" s="920"/>
      <c r="CF1033" s="921"/>
      <c r="CG1033" s="922"/>
      <c r="CH1033" s="923"/>
      <c r="CI1033" s="924"/>
      <c r="CJ1033" s="925"/>
      <c r="CK1033" s="912"/>
      <c r="CL1033" s="915"/>
      <c r="CM1033" s="926"/>
      <c r="CN1033" s="162"/>
      <c r="CO1033" s="162"/>
      <c r="CP1033" s="927"/>
      <c r="CQ1033" s="928"/>
      <c r="CR1033" s="162"/>
      <c r="CS1033" s="162"/>
    </row>
    <row r="1034" spans="1:97">
      <c r="A1034" s="15"/>
      <c r="B1034" s="902"/>
      <c r="C1034" s="865"/>
      <c r="D1034" s="903"/>
      <c r="E1034" s="800"/>
      <c r="F1034" s="868"/>
      <c r="G1034" s="869"/>
      <c r="H1034" s="903"/>
      <c r="I1034" s="868"/>
      <c r="J1034" s="868"/>
      <c r="K1034" s="868"/>
      <c r="L1034" s="868"/>
      <c r="M1034" s="868"/>
      <c r="N1034" s="868"/>
      <c r="O1034" s="235"/>
      <c r="P1034" s="213"/>
      <c r="Q1034" s="903"/>
      <c r="R1034" s="213"/>
      <c r="S1034" s="235"/>
      <c r="T1034" s="904"/>
      <c r="U1034" s="213"/>
      <c r="V1034" s="213"/>
      <c r="W1034" s="213"/>
      <c r="X1034" s="905"/>
      <c r="Y1034" s="874"/>
      <c r="Z1034" s="906"/>
      <c r="AA1034" s="876"/>
      <c r="AB1034" s="877"/>
      <c r="AC1034" s="877"/>
      <c r="AD1034" s="907"/>
      <c r="AE1034" s="907"/>
      <c r="AF1034" s="908"/>
      <c r="AG1034" s="908"/>
      <c r="AH1034" s="221"/>
      <c r="AI1034" s="213"/>
      <c r="AJ1034" s="213"/>
      <c r="AK1034" s="213"/>
      <c r="AL1034" s="909"/>
      <c r="AM1034" s="910"/>
      <c r="AN1034" s="910"/>
      <c r="AO1034" s="910"/>
      <c r="AP1034" s="911"/>
      <c r="AQ1034" s="903"/>
      <c r="AR1034" s="912"/>
      <c r="AS1034" s="913"/>
      <c r="AT1034" s="914"/>
      <c r="AU1034" s="910"/>
      <c r="AV1034" s="915"/>
      <c r="AW1034" s="911"/>
      <c r="AX1034" s="911"/>
      <c r="AY1034" s="916"/>
      <c r="AZ1034" s="886"/>
      <c r="BA1034" s="917"/>
      <c r="BB1034" s="16"/>
      <c r="BC1034" s="16"/>
      <c r="BD1034" s="16"/>
      <c r="BE1034" s="16"/>
      <c r="BF1034" s="16"/>
      <c r="BG1034" s="903"/>
      <c r="BH1034" s="912"/>
      <c r="BI1034" s="915"/>
      <c r="BJ1034" s="16"/>
      <c r="BK1034" s="16"/>
      <c r="BL1034" s="16"/>
      <c r="BM1034" s="16"/>
      <c r="BN1034" s="915"/>
      <c r="BO1034" s="16"/>
      <c r="BP1034" s="918"/>
      <c r="BQ1034" s="919"/>
      <c r="BR1034" s="919"/>
      <c r="BS1034" s="919"/>
      <c r="BT1034" s="919"/>
      <c r="BU1034" s="919"/>
      <c r="BV1034" s="919"/>
      <c r="BW1034" s="919"/>
      <c r="BX1034" s="919"/>
      <c r="BY1034" s="919"/>
      <c r="BZ1034" s="919"/>
      <c r="CA1034" s="919"/>
      <c r="CB1034" s="919"/>
      <c r="CC1034" s="919"/>
      <c r="CD1034" s="919"/>
      <c r="CE1034" s="920"/>
      <c r="CF1034" s="921"/>
      <c r="CG1034" s="922"/>
      <c r="CH1034" s="923"/>
      <c r="CI1034" s="924"/>
      <c r="CJ1034" s="925"/>
      <c r="CK1034" s="912"/>
      <c r="CL1034" s="915"/>
      <c r="CM1034" s="926"/>
      <c r="CN1034" s="162"/>
      <c r="CO1034" s="162"/>
      <c r="CP1034" s="927"/>
      <c r="CQ1034" s="928"/>
      <c r="CR1034" s="162"/>
      <c r="CS1034" s="162"/>
    </row>
    <row r="1035" spans="1:97">
      <c r="A1035" s="15"/>
      <c r="B1035" s="902"/>
      <c r="C1035" s="865"/>
      <c r="D1035" s="903"/>
      <c r="E1035" s="800"/>
      <c r="F1035" s="868"/>
      <c r="G1035" s="869"/>
      <c r="H1035" s="903"/>
      <c r="I1035" s="868"/>
      <c r="J1035" s="868"/>
      <c r="K1035" s="868"/>
      <c r="L1035" s="868"/>
      <c r="M1035" s="868"/>
      <c r="N1035" s="868"/>
      <c r="O1035" s="235"/>
      <c r="P1035" s="213"/>
      <c r="Q1035" s="903"/>
      <c r="R1035" s="213"/>
      <c r="S1035" s="235"/>
      <c r="T1035" s="904"/>
      <c r="U1035" s="213"/>
      <c r="V1035" s="213"/>
      <c r="W1035" s="213"/>
      <c r="X1035" s="905"/>
      <c r="Y1035" s="874"/>
      <c r="Z1035" s="906"/>
      <c r="AA1035" s="876"/>
      <c r="AB1035" s="877"/>
      <c r="AC1035" s="877"/>
      <c r="AD1035" s="907"/>
      <c r="AE1035" s="907"/>
      <c r="AF1035" s="908"/>
      <c r="AG1035" s="908"/>
      <c r="AH1035" s="221"/>
      <c r="AI1035" s="213"/>
      <c r="AJ1035" s="213"/>
      <c r="AK1035" s="213"/>
      <c r="AL1035" s="909"/>
      <c r="AM1035" s="910"/>
      <c r="AN1035" s="910"/>
      <c r="AO1035" s="910"/>
      <c r="AP1035" s="911"/>
      <c r="AQ1035" s="903"/>
      <c r="AR1035" s="912"/>
      <c r="AS1035" s="913"/>
      <c r="AT1035" s="914"/>
      <c r="AU1035" s="910"/>
      <c r="AV1035" s="915"/>
      <c r="AW1035" s="911"/>
      <c r="AX1035" s="911"/>
      <c r="AY1035" s="916"/>
      <c r="AZ1035" s="886"/>
      <c r="BA1035" s="917"/>
      <c r="BB1035" s="16"/>
      <c r="BC1035" s="16"/>
      <c r="BD1035" s="16"/>
      <c r="BE1035" s="16"/>
      <c r="BF1035" s="16"/>
      <c r="BG1035" s="903"/>
      <c r="BH1035" s="912"/>
      <c r="BI1035" s="915"/>
      <c r="BJ1035" s="16"/>
      <c r="BK1035" s="16"/>
      <c r="BL1035" s="16"/>
      <c r="BM1035" s="16"/>
      <c r="BN1035" s="915"/>
      <c r="BO1035" s="16"/>
      <c r="BP1035" s="918"/>
      <c r="BQ1035" s="919"/>
      <c r="BR1035" s="919"/>
      <c r="BS1035" s="919"/>
      <c r="BT1035" s="919"/>
      <c r="BU1035" s="919"/>
      <c r="BV1035" s="919"/>
      <c r="BW1035" s="919"/>
      <c r="BX1035" s="919"/>
      <c r="BY1035" s="919"/>
      <c r="BZ1035" s="919"/>
      <c r="CA1035" s="919"/>
      <c r="CB1035" s="919"/>
      <c r="CC1035" s="919"/>
      <c r="CD1035" s="919"/>
      <c r="CE1035" s="920"/>
      <c r="CF1035" s="921"/>
      <c r="CG1035" s="922"/>
      <c r="CH1035" s="923"/>
      <c r="CI1035" s="924"/>
      <c r="CJ1035" s="925"/>
      <c r="CK1035" s="912"/>
      <c r="CL1035" s="915"/>
      <c r="CM1035" s="926"/>
      <c r="CN1035" s="162"/>
      <c r="CO1035" s="162"/>
      <c r="CP1035" s="927"/>
      <c r="CQ1035" s="928"/>
      <c r="CR1035" s="162"/>
      <c r="CS1035" s="162"/>
    </row>
    <row r="1036" spans="1:97">
      <c r="A1036" s="15"/>
      <c r="B1036" s="902"/>
      <c r="C1036" s="865"/>
      <c r="D1036" s="903"/>
      <c r="E1036" s="800"/>
      <c r="F1036" s="868"/>
      <c r="G1036" s="869"/>
      <c r="H1036" s="903"/>
      <c r="I1036" s="868"/>
      <c r="J1036" s="868"/>
      <c r="K1036" s="868"/>
      <c r="L1036" s="868"/>
      <c r="M1036" s="868"/>
      <c r="N1036" s="868"/>
      <c r="O1036" s="235"/>
      <c r="P1036" s="213"/>
      <c r="Q1036" s="903"/>
      <c r="R1036" s="213"/>
      <c r="S1036" s="235"/>
      <c r="T1036" s="904"/>
      <c r="U1036" s="213"/>
      <c r="V1036" s="213"/>
      <c r="W1036" s="213"/>
      <c r="X1036" s="905"/>
      <c r="Y1036" s="874"/>
      <c r="Z1036" s="906"/>
      <c r="AA1036" s="876"/>
      <c r="AB1036" s="877"/>
      <c r="AC1036" s="877"/>
      <c r="AD1036" s="907"/>
      <c r="AE1036" s="907"/>
      <c r="AF1036" s="908"/>
      <c r="AG1036" s="908"/>
      <c r="AH1036" s="221"/>
      <c r="AI1036" s="213"/>
      <c r="AJ1036" s="213"/>
      <c r="AK1036" s="213"/>
      <c r="AL1036" s="909"/>
      <c r="AM1036" s="910"/>
      <c r="AN1036" s="910"/>
      <c r="AO1036" s="910"/>
      <c r="AP1036" s="911"/>
      <c r="AQ1036" s="903"/>
      <c r="AR1036" s="912"/>
      <c r="AS1036" s="913"/>
      <c r="AT1036" s="914"/>
      <c r="AU1036" s="910"/>
      <c r="AV1036" s="915"/>
      <c r="AW1036" s="911"/>
      <c r="AX1036" s="911"/>
      <c r="AY1036" s="916"/>
      <c r="AZ1036" s="886"/>
      <c r="BA1036" s="917"/>
      <c r="BB1036" s="16"/>
      <c r="BC1036" s="16"/>
      <c r="BD1036" s="16"/>
      <c r="BE1036" s="16"/>
      <c r="BF1036" s="16"/>
      <c r="BG1036" s="903"/>
      <c r="BH1036" s="912"/>
      <c r="BI1036" s="915"/>
      <c r="BJ1036" s="16"/>
      <c r="BK1036" s="16"/>
      <c r="BL1036" s="16"/>
      <c r="BM1036" s="16"/>
      <c r="BN1036" s="915"/>
      <c r="BO1036" s="16"/>
      <c r="BP1036" s="918"/>
      <c r="BQ1036" s="919"/>
      <c r="BR1036" s="919"/>
      <c r="BS1036" s="919"/>
      <c r="BT1036" s="919"/>
      <c r="BU1036" s="919"/>
      <c r="BV1036" s="919"/>
      <c r="BW1036" s="919"/>
      <c r="BX1036" s="919"/>
      <c r="BY1036" s="919"/>
      <c r="BZ1036" s="919"/>
      <c r="CA1036" s="919"/>
      <c r="CB1036" s="919"/>
      <c r="CC1036" s="919"/>
      <c r="CD1036" s="919"/>
      <c r="CE1036" s="920"/>
      <c r="CF1036" s="921"/>
      <c r="CG1036" s="922"/>
      <c r="CH1036" s="923"/>
      <c r="CI1036" s="924"/>
      <c r="CJ1036" s="925"/>
      <c r="CK1036" s="912"/>
      <c r="CL1036" s="915"/>
      <c r="CM1036" s="926"/>
      <c r="CN1036" s="162"/>
      <c r="CO1036" s="162"/>
      <c r="CP1036" s="927"/>
      <c r="CQ1036" s="928"/>
      <c r="CR1036" s="162"/>
      <c r="CS1036" s="162"/>
    </row>
    <row r="1037" spans="1:97">
      <c r="A1037" s="15"/>
      <c r="B1037" s="902"/>
      <c r="C1037" s="865"/>
      <c r="D1037" s="903"/>
      <c r="E1037" s="800"/>
      <c r="F1037" s="868"/>
      <c r="G1037" s="869"/>
      <c r="H1037" s="903"/>
      <c r="I1037" s="868"/>
      <c r="J1037" s="868"/>
      <c r="K1037" s="868"/>
      <c r="L1037" s="868"/>
      <c r="M1037" s="868"/>
      <c r="N1037" s="868"/>
      <c r="O1037" s="235"/>
      <c r="P1037" s="213"/>
      <c r="Q1037" s="903"/>
      <c r="R1037" s="213"/>
      <c r="S1037" s="235"/>
      <c r="T1037" s="904"/>
      <c r="U1037" s="213"/>
      <c r="V1037" s="213"/>
      <c r="W1037" s="213"/>
      <c r="X1037" s="905"/>
      <c r="Y1037" s="874"/>
      <c r="Z1037" s="906"/>
      <c r="AA1037" s="876"/>
      <c r="AB1037" s="877"/>
      <c r="AC1037" s="877"/>
      <c r="AD1037" s="907"/>
      <c r="AE1037" s="907"/>
      <c r="AF1037" s="908"/>
      <c r="AG1037" s="908"/>
      <c r="AH1037" s="221"/>
      <c r="AI1037" s="213"/>
      <c r="AJ1037" s="213"/>
      <c r="AK1037" s="213"/>
      <c r="AL1037" s="909"/>
      <c r="AM1037" s="910"/>
      <c r="AN1037" s="910"/>
      <c r="AO1037" s="910"/>
      <c r="AP1037" s="911"/>
      <c r="AQ1037" s="903"/>
      <c r="AR1037" s="912"/>
      <c r="AS1037" s="913"/>
      <c r="AT1037" s="914"/>
      <c r="AU1037" s="910"/>
      <c r="AV1037" s="915"/>
      <c r="AW1037" s="911"/>
      <c r="AX1037" s="911"/>
      <c r="AY1037" s="916"/>
      <c r="AZ1037" s="886"/>
      <c r="BA1037" s="917"/>
      <c r="BB1037" s="16"/>
      <c r="BC1037" s="16"/>
      <c r="BD1037" s="16"/>
      <c r="BE1037" s="16"/>
      <c r="BF1037" s="16"/>
      <c r="BG1037" s="903"/>
      <c r="BH1037" s="912"/>
      <c r="BI1037" s="915"/>
      <c r="BJ1037" s="16"/>
      <c r="BK1037" s="16"/>
      <c r="BL1037" s="16"/>
      <c r="BM1037" s="16"/>
      <c r="BN1037" s="915"/>
      <c r="BO1037" s="16"/>
      <c r="BP1037" s="918"/>
      <c r="BQ1037" s="919"/>
      <c r="BR1037" s="919"/>
      <c r="BS1037" s="919"/>
      <c r="BT1037" s="919"/>
      <c r="BU1037" s="919"/>
      <c r="BV1037" s="919"/>
      <c r="BW1037" s="919"/>
      <c r="BX1037" s="919"/>
      <c r="BY1037" s="919"/>
      <c r="BZ1037" s="919"/>
      <c r="CA1037" s="919"/>
      <c r="CB1037" s="919"/>
      <c r="CC1037" s="919"/>
      <c r="CD1037" s="919"/>
      <c r="CE1037" s="920"/>
      <c r="CF1037" s="921"/>
      <c r="CG1037" s="922"/>
      <c r="CH1037" s="923"/>
      <c r="CI1037" s="924"/>
      <c r="CJ1037" s="925"/>
      <c r="CK1037" s="912"/>
      <c r="CL1037" s="915"/>
      <c r="CM1037" s="926"/>
      <c r="CN1037" s="162"/>
      <c r="CO1037" s="162"/>
      <c r="CP1037" s="927"/>
      <c r="CQ1037" s="928"/>
      <c r="CR1037" s="162"/>
      <c r="CS1037" s="162"/>
    </row>
    <row r="1038" spans="1:97">
      <c r="A1038" s="15"/>
      <c r="B1038" s="902"/>
      <c r="C1038" s="865"/>
      <c r="D1038" s="903"/>
      <c r="E1038" s="800"/>
      <c r="F1038" s="868"/>
      <c r="G1038" s="869"/>
      <c r="H1038" s="903"/>
      <c r="I1038" s="868"/>
      <c r="J1038" s="868"/>
      <c r="K1038" s="868"/>
      <c r="L1038" s="868"/>
      <c r="M1038" s="868"/>
      <c r="N1038" s="868"/>
      <c r="O1038" s="235"/>
      <c r="P1038" s="213"/>
      <c r="Q1038" s="903"/>
      <c r="R1038" s="213"/>
      <c r="S1038" s="235"/>
      <c r="T1038" s="904"/>
      <c r="U1038" s="213"/>
      <c r="V1038" s="213"/>
      <c r="W1038" s="213"/>
      <c r="X1038" s="905"/>
      <c r="Y1038" s="874"/>
      <c r="Z1038" s="906"/>
      <c r="AA1038" s="876"/>
      <c r="AB1038" s="877"/>
      <c r="AC1038" s="877"/>
      <c r="AD1038" s="907"/>
      <c r="AE1038" s="907"/>
      <c r="AF1038" s="908"/>
      <c r="AG1038" s="908"/>
      <c r="AH1038" s="221"/>
      <c r="AI1038" s="213"/>
      <c r="AJ1038" s="213"/>
      <c r="AK1038" s="213"/>
      <c r="AL1038" s="909"/>
      <c r="AM1038" s="910"/>
      <c r="AN1038" s="910"/>
      <c r="AO1038" s="910"/>
      <c r="AP1038" s="911"/>
      <c r="AQ1038" s="903"/>
      <c r="AR1038" s="912"/>
      <c r="AS1038" s="913"/>
      <c r="AT1038" s="914"/>
      <c r="AU1038" s="910"/>
      <c r="AV1038" s="915"/>
      <c r="AW1038" s="911"/>
      <c r="AX1038" s="911"/>
      <c r="AY1038" s="916"/>
      <c r="AZ1038" s="886"/>
      <c r="BA1038" s="917"/>
      <c r="BB1038" s="16"/>
      <c r="BC1038" s="16"/>
      <c r="BD1038" s="16"/>
      <c r="BE1038" s="16"/>
      <c r="BF1038" s="16"/>
      <c r="BG1038" s="903"/>
      <c r="BH1038" s="912"/>
      <c r="BI1038" s="915"/>
      <c r="BJ1038" s="16"/>
      <c r="BK1038" s="16"/>
      <c r="BL1038" s="16"/>
      <c r="BM1038" s="16"/>
      <c r="BN1038" s="915"/>
      <c r="BO1038" s="16"/>
      <c r="BP1038" s="918"/>
      <c r="BQ1038" s="919"/>
      <c r="BR1038" s="919"/>
      <c r="BS1038" s="919"/>
      <c r="BT1038" s="919"/>
      <c r="BU1038" s="919"/>
      <c r="BV1038" s="919"/>
      <c r="BW1038" s="919"/>
      <c r="BX1038" s="919"/>
      <c r="BY1038" s="919"/>
      <c r="BZ1038" s="919"/>
      <c r="CA1038" s="919"/>
      <c r="CB1038" s="919"/>
      <c r="CC1038" s="919"/>
      <c r="CD1038" s="919"/>
      <c r="CE1038" s="920"/>
      <c r="CF1038" s="921"/>
      <c r="CG1038" s="922"/>
      <c r="CH1038" s="923"/>
      <c r="CI1038" s="924"/>
      <c r="CJ1038" s="925"/>
      <c r="CK1038" s="912"/>
      <c r="CL1038" s="915"/>
      <c r="CM1038" s="926"/>
      <c r="CN1038" s="162"/>
      <c r="CO1038" s="162"/>
      <c r="CP1038" s="927"/>
      <c r="CQ1038" s="928"/>
      <c r="CR1038" s="162"/>
      <c r="CS1038" s="162"/>
    </row>
    <row r="1039" spans="1:97">
      <c r="A1039" s="15"/>
      <c r="B1039" s="902"/>
      <c r="C1039" s="865"/>
      <c r="D1039" s="903"/>
      <c r="E1039" s="800"/>
      <c r="F1039" s="868"/>
      <c r="G1039" s="869"/>
      <c r="H1039" s="903"/>
      <c r="I1039" s="868"/>
      <c r="J1039" s="868"/>
      <c r="K1039" s="868"/>
      <c r="L1039" s="868"/>
      <c r="M1039" s="868"/>
      <c r="N1039" s="868"/>
      <c r="O1039" s="235"/>
      <c r="P1039" s="213"/>
      <c r="Q1039" s="903"/>
      <c r="R1039" s="213"/>
      <c r="S1039" s="235"/>
      <c r="T1039" s="904"/>
      <c r="U1039" s="213"/>
      <c r="V1039" s="213"/>
      <c r="W1039" s="213"/>
      <c r="X1039" s="905"/>
      <c r="Y1039" s="874"/>
      <c r="Z1039" s="906"/>
      <c r="AA1039" s="876"/>
      <c r="AB1039" s="877"/>
      <c r="AC1039" s="877"/>
      <c r="AD1039" s="907"/>
      <c r="AE1039" s="907"/>
      <c r="AF1039" s="908"/>
      <c r="AG1039" s="908"/>
      <c r="AH1039" s="221"/>
      <c r="AI1039" s="213"/>
      <c r="AJ1039" s="213"/>
      <c r="AK1039" s="213"/>
      <c r="AL1039" s="909"/>
      <c r="AM1039" s="910"/>
      <c r="AN1039" s="910"/>
      <c r="AO1039" s="910"/>
      <c r="AP1039" s="911"/>
      <c r="AQ1039" s="903"/>
      <c r="AR1039" s="912"/>
      <c r="AS1039" s="913"/>
      <c r="AT1039" s="914"/>
      <c r="AU1039" s="910"/>
      <c r="AV1039" s="915"/>
      <c r="AW1039" s="911"/>
      <c r="AX1039" s="911"/>
      <c r="AY1039" s="916"/>
      <c r="AZ1039" s="886"/>
      <c r="BA1039" s="917"/>
      <c r="BB1039" s="16"/>
      <c r="BC1039" s="16"/>
      <c r="BD1039" s="16"/>
      <c r="BE1039" s="16"/>
      <c r="BF1039" s="16"/>
      <c r="BG1039" s="903"/>
      <c r="BH1039" s="912"/>
      <c r="BI1039" s="915"/>
      <c r="BJ1039" s="16"/>
      <c r="BK1039" s="16"/>
      <c r="BL1039" s="16"/>
      <c r="BM1039" s="16"/>
      <c r="BN1039" s="915"/>
      <c r="BO1039" s="16"/>
      <c r="BP1039" s="918"/>
      <c r="BQ1039" s="919"/>
      <c r="BR1039" s="919"/>
      <c r="BS1039" s="919"/>
      <c r="BT1039" s="919"/>
      <c r="BU1039" s="919"/>
      <c r="BV1039" s="919"/>
      <c r="BW1039" s="919"/>
      <c r="BX1039" s="919"/>
      <c r="BY1039" s="919"/>
      <c r="BZ1039" s="919"/>
      <c r="CA1039" s="919"/>
      <c r="CB1039" s="919"/>
      <c r="CC1039" s="919"/>
      <c r="CD1039" s="919"/>
      <c r="CE1039" s="920"/>
      <c r="CF1039" s="921"/>
      <c r="CG1039" s="922"/>
      <c r="CH1039" s="923"/>
      <c r="CI1039" s="924"/>
      <c r="CJ1039" s="925"/>
      <c r="CK1039" s="912"/>
      <c r="CL1039" s="915"/>
      <c r="CM1039" s="926"/>
      <c r="CN1039" s="162"/>
      <c r="CO1039" s="162"/>
      <c r="CP1039" s="927"/>
      <c r="CQ1039" s="928"/>
      <c r="CR1039" s="162"/>
      <c r="CS1039" s="162"/>
    </row>
    <row r="1040" spans="1:97">
      <c r="A1040" s="15"/>
      <c r="B1040" s="902"/>
      <c r="C1040" s="865"/>
      <c r="D1040" s="903"/>
      <c r="E1040" s="800"/>
      <c r="F1040" s="868"/>
      <c r="G1040" s="869"/>
      <c r="H1040" s="903"/>
      <c r="I1040" s="868"/>
      <c r="J1040" s="868"/>
      <c r="K1040" s="868"/>
      <c r="L1040" s="868"/>
      <c r="M1040" s="868"/>
      <c r="N1040" s="868"/>
      <c r="O1040" s="235"/>
      <c r="P1040" s="213"/>
      <c r="Q1040" s="903"/>
      <c r="R1040" s="213"/>
      <c r="S1040" s="235"/>
      <c r="T1040" s="904"/>
      <c r="U1040" s="213"/>
      <c r="V1040" s="213"/>
      <c r="W1040" s="213"/>
      <c r="X1040" s="905"/>
      <c r="Y1040" s="874"/>
      <c r="Z1040" s="906"/>
      <c r="AA1040" s="876"/>
      <c r="AB1040" s="877"/>
      <c r="AC1040" s="877"/>
      <c r="AD1040" s="907"/>
      <c r="AE1040" s="907"/>
      <c r="AF1040" s="908"/>
      <c r="AG1040" s="908"/>
      <c r="AH1040" s="221"/>
      <c r="AI1040" s="213"/>
      <c r="AJ1040" s="213"/>
      <c r="AK1040" s="213"/>
      <c r="AL1040" s="909"/>
      <c r="AM1040" s="910"/>
      <c r="AN1040" s="910"/>
      <c r="AO1040" s="910"/>
      <c r="AP1040" s="911"/>
      <c r="AQ1040" s="903"/>
      <c r="AR1040" s="912"/>
      <c r="AS1040" s="913"/>
      <c r="AT1040" s="914"/>
      <c r="AU1040" s="910"/>
      <c r="AV1040" s="915"/>
      <c r="AW1040" s="911"/>
      <c r="AX1040" s="911"/>
      <c r="AY1040" s="916"/>
      <c r="AZ1040" s="886"/>
      <c r="BA1040" s="917"/>
      <c r="BB1040" s="16"/>
      <c r="BC1040" s="16"/>
      <c r="BD1040" s="16"/>
      <c r="BE1040" s="16"/>
      <c r="BF1040" s="16"/>
      <c r="BG1040" s="903"/>
      <c r="BH1040" s="912"/>
      <c r="BI1040" s="915"/>
      <c r="BJ1040" s="16"/>
      <c r="BK1040" s="16"/>
      <c r="BL1040" s="16"/>
      <c r="BM1040" s="16"/>
      <c r="BN1040" s="915"/>
      <c r="BO1040" s="16"/>
      <c r="BP1040" s="918"/>
      <c r="BQ1040" s="919"/>
      <c r="BR1040" s="919"/>
      <c r="BS1040" s="919"/>
      <c r="BT1040" s="919"/>
      <c r="BU1040" s="919"/>
      <c r="BV1040" s="919"/>
      <c r="BW1040" s="919"/>
      <c r="BX1040" s="919"/>
      <c r="BY1040" s="919"/>
      <c r="BZ1040" s="919"/>
      <c r="CA1040" s="919"/>
      <c r="CB1040" s="919"/>
      <c r="CC1040" s="919"/>
      <c r="CD1040" s="919"/>
      <c r="CE1040" s="920"/>
      <c r="CF1040" s="921"/>
      <c r="CG1040" s="922"/>
      <c r="CH1040" s="923"/>
      <c r="CI1040" s="924"/>
      <c r="CJ1040" s="925"/>
      <c r="CK1040" s="912"/>
      <c r="CL1040" s="915"/>
      <c r="CM1040" s="926"/>
      <c r="CN1040" s="162"/>
      <c r="CO1040" s="162"/>
      <c r="CP1040" s="927"/>
      <c r="CQ1040" s="928"/>
      <c r="CR1040" s="162"/>
      <c r="CS1040" s="162"/>
    </row>
    <row r="1041" spans="1:97">
      <c r="A1041" s="15"/>
      <c r="B1041" s="902"/>
      <c r="C1041" s="865"/>
      <c r="D1041" s="903"/>
      <c r="E1041" s="800"/>
      <c r="F1041" s="868"/>
      <c r="G1041" s="869"/>
      <c r="H1041" s="903"/>
      <c r="I1041" s="868"/>
      <c r="J1041" s="868"/>
      <c r="K1041" s="868"/>
      <c r="L1041" s="868"/>
      <c r="M1041" s="868"/>
      <c r="N1041" s="868"/>
      <c r="O1041" s="235"/>
      <c r="P1041" s="213"/>
      <c r="Q1041" s="903"/>
      <c r="R1041" s="213"/>
      <c r="S1041" s="235"/>
      <c r="T1041" s="904"/>
      <c r="U1041" s="213"/>
      <c r="V1041" s="213"/>
      <c r="W1041" s="213"/>
      <c r="X1041" s="905"/>
      <c r="Y1041" s="874"/>
      <c r="Z1041" s="906"/>
      <c r="AA1041" s="876"/>
      <c r="AB1041" s="877"/>
      <c r="AC1041" s="877"/>
      <c r="AD1041" s="907"/>
      <c r="AE1041" s="907"/>
      <c r="AF1041" s="908"/>
      <c r="AG1041" s="908"/>
      <c r="AH1041" s="221"/>
      <c r="AI1041" s="213"/>
      <c r="AJ1041" s="213"/>
      <c r="AK1041" s="213"/>
      <c r="AL1041" s="909"/>
      <c r="AM1041" s="910"/>
      <c r="AN1041" s="910"/>
      <c r="AO1041" s="910"/>
      <c r="AP1041" s="911"/>
      <c r="AQ1041" s="903"/>
      <c r="AR1041" s="912"/>
      <c r="AS1041" s="913"/>
      <c r="AT1041" s="914"/>
      <c r="AU1041" s="910"/>
      <c r="AV1041" s="915"/>
      <c r="AW1041" s="911"/>
      <c r="AX1041" s="911"/>
      <c r="AY1041" s="916"/>
      <c r="AZ1041" s="886"/>
      <c r="BA1041" s="917"/>
      <c r="BB1041" s="16"/>
      <c r="BC1041" s="16"/>
      <c r="BD1041" s="16"/>
      <c r="BE1041" s="16"/>
      <c r="BF1041" s="16"/>
      <c r="BG1041" s="903"/>
      <c r="BH1041" s="912"/>
      <c r="BI1041" s="915"/>
      <c r="BJ1041" s="16"/>
      <c r="BK1041" s="16"/>
      <c r="BL1041" s="16"/>
      <c r="BM1041" s="16"/>
      <c r="BN1041" s="915"/>
      <c r="BO1041" s="16"/>
      <c r="BP1041" s="918"/>
      <c r="BQ1041" s="919"/>
      <c r="BR1041" s="919"/>
      <c r="BS1041" s="919"/>
      <c r="BT1041" s="919"/>
      <c r="BU1041" s="919"/>
      <c r="BV1041" s="919"/>
      <c r="BW1041" s="919"/>
      <c r="BX1041" s="919"/>
      <c r="BY1041" s="919"/>
      <c r="BZ1041" s="919"/>
      <c r="CA1041" s="919"/>
      <c r="CB1041" s="919"/>
      <c r="CC1041" s="919"/>
      <c r="CD1041" s="919"/>
      <c r="CE1041" s="920"/>
      <c r="CF1041" s="921"/>
      <c r="CG1041" s="922"/>
      <c r="CH1041" s="923"/>
      <c r="CI1041" s="924"/>
      <c r="CJ1041" s="925"/>
      <c r="CK1041" s="912"/>
      <c r="CL1041" s="915"/>
      <c r="CM1041" s="926"/>
      <c r="CN1041" s="162"/>
      <c r="CO1041" s="162"/>
      <c r="CP1041" s="927"/>
      <c r="CQ1041" s="928"/>
      <c r="CR1041" s="162"/>
      <c r="CS1041" s="162"/>
    </row>
    <row r="1042" spans="1:97">
      <c r="A1042" s="15"/>
      <c r="B1042" s="902"/>
      <c r="C1042" s="865"/>
      <c r="D1042" s="903"/>
      <c r="E1042" s="800"/>
      <c r="F1042" s="868"/>
      <c r="G1042" s="869"/>
      <c r="H1042" s="903"/>
      <c r="I1042" s="868"/>
      <c r="J1042" s="868"/>
      <c r="K1042" s="868"/>
      <c r="L1042" s="868"/>
      <c r="M1042" s="868"/>
      <c r="N1042" s="868"/>
      <c r="O1042" s="235"/>
      <c r="P1042" s="213"/>
      <c r="Q1042" s="903"/>
      <c r="R1042" s="213"/>
      <c r="S1042" s="235"/>
      <c r="T1042" s="904"/>
      <c r="U1042" s="213"/>
      <c r="V1042" s="213"/>
      <c r="W1042" s="213"/>
      <c r="X1042" s="905"/>
      <c r="Y1042" s="874"/>
      <c r="Z1042" s="906"/>
      <c r="AA1042" s="876"/>
      <c r="AB1042" s="877"/>
      <c r="AC1042" s="877"/>
      <c r="AD1042" s="907"/>
      <c r="AE1042" s="907"/>
      <c r="AF1042" s="908"/>
      <c r="AG1042" s="908"/>
      <c r="AH1042" s="221"/>
      <c r="AI1042" s="213"/>
      <c r="AJ1042" s="213"/>
      <c r="AK1042" s="213"/>
      <c r="AL1042" s="909"/>
      <c r="AM1042" s="910"/>
      <c r="AN1042" s="910"/>
      <c r="AO1042" s="910"/>
      <c r="AP1042" s="911"/>
      <c r="AQ1042" s="903"/>
      <c r="AR1042" s="912"/>
      <c r="AS1042" s="913"/>
      <c r="AT1042" s="914"/>
      <c r="AU1042" s="910"/>
      <c r="AV1042" s="915"/>
      <c r="AW1042" s="911"/>
      <c r="AX1042" s="911"/>
      <c r="AY1042" s="916"/>
      <c r="AZ1042" s="886"/>
      <c r="BA1042" s="917"/>
      <c r="BB1042" s="16"/>
      <c r="BC1042" s="16"/>
      <c r="BD1042" s="16"/>
      <c r="BE1042" s="16"/>
      <c r="BF1042" s="16"/>
      <c r="BG1042" s="903"/>
      <c r="BH1042" s="912"/>
      <c r="BI1042" s="915"/>
      <c r="BJ1042" s="16"/>
      <c r="BK1042" s="16"/>
      <c r="BL1042" s="16"/>
      <c r="BM1042" s="16"/>
      <c r="BN1042" s="915"/>
      <c r="BO1042" s="16"/>
      <c r="BP1042" s="918"/>
      <c r="BQ1042" s="919"/>
      <c r="BR1042" s="919"/>
      <c r="BS1042" s="919"/>
      <c r="BT1042" s="919"/>
      <c r="BU1042" s="919"/>
      <c r="BV1042" s="919"/>
      <c r="BW1042" s="919"/>
      <c r="BX1042" s="919"/>
      <c r="BY1042" s="919"/>
      <c r="BZ1042" s="919"/>
      <c r="CA1042" s="919"/>
      <c r="CB1042" s="919"/>
      <c r="CC1042" s="919"/>
      <c r="CD1042" s="919"/>
      <c r="CE1042" s="920"/>
      <c r="CF1042" s="921"/>
      <c r="CG1042" s="922"/>
      <c r="CH1042" s="923"/>
      <c r="CI1042" s="924"/>
      <c r="CJ1042" s="925"/>
      <c r="CK1042" s="912"/>
      <c r="CL1042" s="915"/>
      <c r="CM1042" s="926"/>
      <c r="CN1042" s="162"/>
      <c r="CO1042" s="162"/>
      <c r="CP1042" s="927"/>
      <c r="CQ1042" s="928"/>
      <c r="CR1042" s="162"/>
      <c r="CS1042" s="162"/>
    </row>
    <row r="1043" spans="1:97">
      <c r="A1043" s="15"/>
      <c r="B1043" s="902"/>
      <c r="C1043" s="865"/>
      <c r="D1043" s="903"/>
      <c r="E1043" s="800"/>
      <c r="F1043" s="868"/>
      <c r="G1043" s="869"/>
      <c r="H1043" s="903"/>
      <c r="I1043" s="868"/>
      <c r="J1043" s="868"/>
      <c r="K1043" s="868"/>
      <c r="L1043" s="868"/>
      <c r="M1043" s="868"/>
      <c r="N1043" s="868"/>
      <c r="O1043" s="235"/>
      <c r="P1043" s="213"/>
      <c r="Q1043" s="903"/>
      <c r="R1043" s="213"/>
      <c r="S1043" s="235"/>
      <c r="T1043" s="904"/>
      <c r="U1043" s="213"/>
      <c r="V1043" s="213"/>
      <c r="W1043" s="213"/>
      <c r="X1043" s="905"/>
      <c r="Y1043" s="874"/>
      <c r="Z1043" s="906"/>
      <c r="AA1043" s="876"/>
      <c r="AB1043" s="877"/>
      <c r="AC1043" s="877"/>
      <c r="AD1043" s="907"/>
      <c r="AE1043" s="907"/>
      <c r="AF1043" s="908"/>
      <c r="AG1043" s="908"/>
      <c r="AH1043" s="221"/>
      <c r="AI1043" s="213"/>
      <c r="AJ1043" s="213"/>
      <c r="AK1043" s="213"/>
      <c r="AL1043" s="909"/>
      <c r="AM1043" s="910"/>
      <c r="AN1043" s="910"/>
      <c r="AO1043" s="910"/>
      <c r="AP1043" s="911"/>
      <c r="AQ1043" s="903"/>
      <c r="AR1043" s="912"/>
      <c r="AS1043" s="913"/>
      <c r="AT1043" s="914"/>
      <c r="AU1043" s="910"/>
      <c r="AV1043" s="915"/>
      <c r="AW1043" s="911"/>
      <c r="AX1043" s="911"/>
      <c r="AY1043" s="916"/>
      <c r="AZ1043" s="886"/>
      <c r="BA1043" s="917"/>
      <c r="BB1043" s="16"/>
      <c r="BC1043" s="16"/>
      <c r="BD1043" s="16"/>
      <c r="BE1043" s="16"/>
      <c r="BF1043" s="16"/>
      <c r="BG1043" s="903"/>
      <c r="BH1043" s="912"/>
      <c r="BI1043" s="915"/>
      <c r="BJ1043" s="16"/>
      <c r="BK1043" s="16"/>
      <c r="BL1043" s="16"/>
      <c r="BM1043" s="16"/>
      <c r="BN1043" s="915"/>
      <c r="BO1043" s="16"/>
      <c r="BP1043" s="918"/>
      <c r="BQ1043" s="919"/>
      <c r="BR1043" s="919"/>
      <c r="BS1043" s="919"/>
      <c r="BT1043" s="919"/>
      <c r="BU1043" s="919"/>
      <c r="BV1043" s="919"/>
      <c r="BW1043" s="919"/>
      <c r="BX1043" s="919"/>
      <c r="BY1043" s="919"/>
      <c r="BZ1043" s="919"/>
      <c r="CA1043" s="919"/>
      <c r="CB1043" s="919"/>
      <c r="CC1043" s="919"/>
      <c r="CD1043" s="919"/>
      <c r="CE1043" s="920"/>
      <c r="CF1043" s="921"/>
      <c r="CG1043" s="922"/>
      <c r="CH1043" s="923"/>
      <c r="CI1043" s="924"/>
      <c r="CJ1043" s="925"/>
      <c r="CK1043" s="912"/>
      <c r="CL1043" s="915"/>
      <c r="CM1043" s="926"/>
      <c r="CN1043" s="162"/>
      <c r="CO1043" s="162"/>
      <c r="CP1043" s="927"/>
      <c r="CQ1043" s="928"/>
      <c r="CR1043" s="162"/>
      <c r="CS1043" s="162"/>
    </row>
    <row r="1044" spans="1:97">
      <c r="A1044" s="15"/>
      <c r="B1044" s="902"/>
      <c r="C1044" s="865"/>
      <c r="D1044" s="903"/>
      <c r="E1044" s="800"/>
      <c r="F1044" s="868"/>
      <c r="G1044" s="869"/>
      <c r="H1044" s="903"/>
      <c r="I1044" s="868"/>
      <c r="J1044" s="868"/>
      <c r="K1044" s="868"/>
      <c r="L1044" s="868"/>
      <c r="M1044" s="868"/>
      <c r="N1044" s="868"/>
      <c r="O1044" s="235"/>
      <c r="P1044" s="213"/>
      <c r="Q1044" s="903"/>
      <c r="R1044" s="213"/>
      <c r="S1044" s="235"/>
      <c r="T1044" s="904"/>
      <c r="U1044" s="213"/>
      <c r="V1044" s="213"/>
      <c r="W1044" s="213"/>
      <c r="X1044" s="905"/>
      <c r="Y1044" s="874"/>
      <c r="Z1044" s="906"/>
      <c r="AA1044" s="876"/>
      <c r="AB1044" s="877"/>
      <c r="AC1044" s="877"/>
      <c r="AD1044" s="907"/>
      <c r="AE1044" s="907"/>
      <c r="AF1044" s="908"/>
      <c r="AG1044" s="908"/>
      <c r="AH1044" s="221"/>
      <c r="AI1044" s="213"/>
      <c r="AJ1044" s="213"/>
      <c r="AK1044" s="213"/>
      <c r="AL1044" s="909"/>
      <c r="AM1044" s="910"/>
      <c r="AN1044" s="910"/>
      <c r="AO1044" s="910"/>
      <c r="AP1044" s="911"/>
      <c r="AQ1044" s="903"/>
      <c r="AR1044" s="912"/>
      <c r="AS1044" s="913"/>
      <c r="AT1044" s="914"/>
      <c r="AU1044" s="910"/>
      <c r="AV1044" s="915"/>
      <c r="AW1044" s="911"/>
      <c r="AX1044" s="911"/>
      <c r="AY1044" s="916"/>
      <c r="AZ1044" s="886"/>
      <c r="BA1044" s="917"/>
      <c r="BB1044" s="16"/>
      <c r="BC1044" s="16"/>
      <c r="BD1044" s="16"/>
      <c r="BE1044" s="16"/>
      <c r="BF1044" s="16"/>
      <c r="BG1044" s="903"/>
      <c r="BH1044" s="912"/>
      <c r="BI1044" s="915"/>
      <c r="BJ1044" s="16"/>
      <c r="BK1044" s="16"/>
      <c r="BL1044" s="16"/>
      <c r="BM1044" s="16"/>
      <c r="BN1044" s="915"/>
      <c r="BO1044" s="16"/>
      <c r="BP1044" s="918"/>
      <c r="BQ1044" s="919"/>
      <c r="BR1044" s="919"/>
      <c r="BS1044" s="919"/>
      <c r="BT1044" s="919"/>
      <c r="BU1044" s="919"/>
      <c r="BV1044" s="919"/>
      <c r="BW1044" s="919"/>
      <c r="BX1044" s="919"/>
      <c r="BY1044" s="919"/>
      <c r="BZ1044" s="919"/>
      <c r="CA1044" s="919"/>
      <c r="CB1044" s="919"/>
      <c r="CC1044" s="919"/>
      <c r="CD1044" s="919"/>
      <c r="CE1044" s="920"/>
      <c r="CF1044" s="921"/>
      <c r="CG1044" s="922"/>
      <c r="CH1044" s="923"/>
      <c r="CI1044" s="924"/>
      <c r="CJ1044" s="925"/>
      <c r="CK1044" s="912"/>
      <c r="CL1044" s="915"/>
      <c r="CM1044" s="926"/>
      <c r="CN1044" s="162"/>
      <c r="CO1044" s="162"/>
      <c r="CP1044" s="927"/>
      <c r="CQ1044" s="928"/>
      <c r="CR1044" s="162"/>
      <c r="CS1044" s="162"/>
    </row>
    <row r="1045" spans="1:97">
      <c r="A1045" s="15"/>
      <c r="B1045" s="902"/>
      <c r="C1045" s="865"/>
      <c r="D1045" s="903"/>
      <c r="E1045" s="800"/>
      <c r="F1045" s="868"/>
      <c r="G1045" s="869"/>
      <c r="H1045" s="903"/>
      <c r="I1045" s="868"/>
      <c r="J1045" s="868"/>
      <c r="K1045" s="868"/>
      <c r="L1045" s="868"/>
      <c r="M1045" s="868"/>
      <c r="N1045" s="868"/>
      <c r="O1045" s="235"/>
      <c r="P1045" s="213"/>
      <c r="Q1045" s="903"/>
      <c r="R1045" s="213"/>
      <c r="S1045" s="235"/>
      <c r="T1045" s="904"/>
      <c r="U1045" s="213"/>
      <c r="V1045" s="213"/>
      <c r="W1045" s="213"/>
      <c r="X1045" s="905"/>
      <c r="Y1045" s="874"/>
      <c r="Z1045" s="906"/>
      <c r="AA1045" s="876"/>
      <c r="AB1045" s="877"/>
      <c r="AC1045" s="877"/>
      <c r="AD1045" s="907"/>
      <c r="AE1045" s="907"/>
      <c r="AF1045" s="908"/>
      <c r="AG1045" s="908"/>
      <c r="AH1045" s="221"/>
      <c r="AI1045" s="213"/>
      <c r="AJ1045" s="213"/>
      <c r="AK1045" s="213"/>
      <c r="AL1045" s="909"/>
      <c r="AM1045" s="910"/>
      <c r="AN1045" s="910"/>
      <c r="AO1045" s="910"/>
      <c r="AP1045" s="911"/>
      <c r="AQ1045" s="903"/>
      <c r="AR1045" s="912"/>
      <c r="AS1045" s="913"/>
      <c r="AT1045" s="914"/>
      <c r="AU1045" s="910"/>
      <c r="AV1045" s="915"/>
      <c r="AW1045" s="911"/>
      <c r="AX1045" s="911"/>
      <c r="AY1045" s="916"/>
      <c r="AZ1045" s="886"/>
      <c r="BA1045" s="917"/>
      <c r="BB1045" s="16"/>
      <c r="BC1045" s="16"/>
      <c r="BD1045" s="16"/>
      <c r="BE1045" s="16"/>
      <c r="BF1045" s="16"/>
      <c r="BG1045" s="903"/>
      <c r="BH1045" s="912"/>
      <c r="BI1045" s="915"/>
      <c r="BJ1045" s="16"/>
      <c r="BK1045" s="16"/>
      <c r="BL1045" s="16"/>
      <c r="BM1045" s="16"/>
      <c r="BN1045" s="915"/>
      <c r="BO1045" s="16"/>
      <c r="BP1045" s="918"/>
      <c r="BQ1045" s="919"/>
      <c r="BR1045" s="919"/>
      <c r="BS1045" s="919"/>
      <c r="BT1045" s="919"/>
      <c r="BU1045" s="919"/>
      <c r="BV1045" s="919"/>
      <c r="BW1045" s="919"/>
      <c r="BX1045" s="919"/>
      <c r="BY1045" s="919"/>
      <c r="BZ1045" s="919"/>
      <c r="CA1045" s="919"/>
      <c r="CB1045" s="919"/>
      <c r="CC1045" s="919"/>
      <c r="CD1045" s="919"/>
      <c r="CE1045" s="920"/>
      <c r="CF1045" s="921"/>
      <c r="CG1045" s="922"/>
      <c r="CH1045" s="923"/>
      <c r="CI1045" s="924"/>
      <c r="CJ1045" s="925"/>
      <c r="CK1045" s="912"/>
      <c r="CL1045" s="915"/>
      <c r="CM1045" s="926"/>
      <c r="CN1045" s="162"/>
      <c r="CO1045" s="162"/>
      <c r="CP1045" s="927"/>
      <c r="CQ1045" s="928"/>
      <c r="CR1045" s="162"/>
      <c r="CS1045" s="162"/>
    </row>
    <row r="1046" spans="1:97">
      <c r="A1046" s="15"/>
      <c r="B1046" s="902"/>
      <c r="C1046" s="865"/>
      <c r="D1046" s="903"/>
      <c r="E1046" s="800"/>
      <c r="F1046" s="868"/>
      <c r="G1046" s="869"/>
      <c r="H1046" s="903"/>
      <c r="I1046" s="868"/>
      <c r="J1046" s="868"/>
      <c r="K1046" s="868"/>
      <c r="L1046" s="868"/>
      <c r="M1046" s="868"/>
      <c r="N1046" s="868"/>
      <c r="O1046" s="235"/>
      <c r="P1046" s="213"/>
      <c r="Q1046" s="903"/>
      <c r="R1046" s="213"/>
      <c r="S1046" s="235"/>
      <c r="T1046" s="904"/>
      <c r="U1046" s="213"/>
      <c r="V1046" s="213"/>
      <c r="W1046" s="213"/>
      <c r="X1046" s="905"/>
      <c r="Y1046" s="874"/>
      <c r="Z1046" s="906"/>
      <c r="AA1046" s="876"/>
      <c r="AB1046" s="877"/>
      <c r="AC1046" s="877"/>
      <c r="AD1046" s="907"/>
      <c r="AE1046" s="907"/>
      <c r="AF1046" s="908"/>
      <c r="AG1046" s="908"/>
      <c r="AH1046" s="221"/>
      <c r="AI1046" s="213"/>
      <c r="AJ1046" s="213"/>
      <c r="AK1046" s="213"/>
      <c r="AL1046" s="909"/>
      <c r="AM1046" s="910"/>
      <c r="AN1046" s="910"/>
      <c r="AO1046" s="910"/>
      <c r="AP1046" s="911"/>
      <c r="AQ1046" s="903"/>
      <c r="AR1046" s="912"/>
      <c r="AS1046" s="913"/>
      <c r="AT1046" s="914"/>
      <c r="AU1046" s="910"/>
      <c r="AV1046" s="915"/>
      <c r="AW1046" s="911"/>
      <c r="AX1046" s="911"/>
      <c r="AY1046" s="916"/>
      <c r="AZ1046" s="886"/>
      <c r="BA1046" s="917"/>
      <c r="BB1046" s="16"/>
      <c r="BC1046" s="16"/>
      <c r="BD1046" s="16"/>
      <c r="BE1046" s="16"/>
      <c r="BF1046" s="16"/>
      <c r="BG1046" s="903"/>
      <c r="BH1046" s="912"/>
      <c r="BI1046" s="915"/>
      <c r="BJ1046" s="16"/>
      <c r="BK1046" s="16"/>
      <c r="BL1046" s="16"/>
      <c r="BM1046" s="16"/>
      <c r="BN1046" s="915"/>
      <c r="BO1046" s="16"/>
      <c r="BP1046" s="918"/>
      <c r="BQ1046" s="919"/>
      <c r="BR1046" s="919"/>
      <c r="BS1046" s="919"/>
      <c r="BT1046" s="919"/>
      <c r="BU1046" s="919"/>
      <c r="BV1046" s="919"/>
      <c r="BW1046" s="919"/>
      <c r="BX1046" s="919"/>
      <c r="BY1046" s="919"/>
      <c r="BZ1046" s="919"/>
      <c r="CA1046" s="919"/>
      <c r="CB1046" s="919"/>
      <c r="CC1046" s="919"/>
      <c r="CD1046" s="919"/>
      <c r="CE1046" s="920"/>
      <c r="CF1046" s="921"/>
      <c r="CG1046" s="922"/>
      <c r="CH1046" s="923"/>
      <c r="CI1046" s="924"/>
      <c r="CJ1046" s="925"/>
      <c r="CK1046" s="912"/>
      <c r="CL1046" s="915"/>
      <c r="CM1046" s="926"/>
      <c r="CN1046" s="162"/>
      <c r="CO1046" s="162"/>
      <c r="CP1046" s="927"/>
      <c r="CQ1046" s="928"/>
      <c r="CR1046" s="162"/>
      <c r="CS1046" s="162"/>
    </row>
    <row r="1047" spans="1:97">
      <c r="A1047" s="15"/>
      <c r="B1047" s="902"/>
      <c r="C1047" s="865"/>
      <c r="D1047" s="903"/>
      <c r="E1047" s="800"/>
      <c r="F1047" s="868"/>
      <c r="G1047" s="869"/>
      <c r="H1047" s="903"/>
      <c r="I1047" s="868"/>
      <c r="J1047" s="868"/>
      <c r="K1047" s="868"/>
      <c r="L1047" s="868"/>
      <c r="M1047" s="868"/>
      <c r="N1047" s="868"/>
      <c r="O1047" s="235"/>
      <c r="P1047" s="213"/>
      <c r="Q1047" s="903"/>
      <c r="R1047" s="213"/>
      <c r="S1047" s="235"/>
      <c r="T1047" s="904"/>
      <c r="U1047" s="213"/>
      <c r="V1047" s="213"/>
      <c r="W1047" s="213"/>
      <c r="X1047" s="905"/>
      <c r="Y1047" s="874"/>
      <c r="Z1047" s="906"/>
      <c r="AA1047" s="876"/>
      <c r="AB1047" s="877"/>
      <c r="AC1047" s="877"/>
      <c r="AD1047" s="907"/>
      <c r="AE1047" s="907"/>
      <c r="AF1047" s="908"/>
      <c r="AG1047" s="908"/>
      <c r="AH1047" s="221"/>
      <c r="AI1047" s="213"/>
      <c r="AJ1047" s="213"/>
      <c r="AK1047" s="213"/>
      <c r="AL1047" s="909"/>
      <c r="AM1047" s="910"/>
      <c r="AN1047" s="910"/>
      <c r="AO1047" s="910"/>
      <c r="AP1047" s="911"/>
      <c r="AQ1047" s="903"/>
      <c r="AR1047" s="912"/>
      <c r="AS1047" s="913"/>
      <c r="AT1047" s="914"/>
      <c r="AU1047" s="910"/>
      <c r="AV1047" s="915"/>
      <c r="AW1047" s="911"/>
      <c r="AX1047" s="911"/>
      <c r="AY1047" s="916"/>
      <c r="AZ1047" s="886"/>
      <c r="BA1047" s="917"/>
      <c r="BB1047" s="16"/>
      <c r="BC1047" s="16"/>
      <c r="BD1047" s="16"/>
      <c r="BE1047" s="16"/>
      <c r="BF1047" s="16"/>
      <c r="BG1047" s="903"/>
      <c r="BH1047" s="912"/>
      <c r="BI1047" s="915"/>
      <c r="BJ1047" s="16"/>
      <c r="BK1047" s="16"/>
      <c r="BL1047" s="16"/>
      <c r="BM1047" s="16"/>
      <c r="BN1047" s="915"/>
      <c r="BO1047" s="16"/>
      <c r="BP1047" s="918"/>
      <c r="BQ1047" s="919"/>
      <c r="BR1047" s="919"/>
      <c r="BS1047" s="919"/>
      <c r="BT1047" s="919"/>
      <c r="BU1047" s="919"/>
      <c r="BV1047" s="919"/>
      <c r="BW1047" s="919"/>
      <c r="BX1047" s="919"/>
      <c r="BY1047" s="919"/>
      <c r="BZ1047" s="919"/>
      <c r="CA1047" s="919"/>
      <c r="CB1047" s="919"/>
      <c r="CC1047" s="919"/>
      <c r="CD1047" s="919"/>
      <c r="CE1047" s="920"/>
      <c r="CF1047" s="921"/>
      <c r="CG1047" s="922"/>
      <c r="CH1047" s="923"/>
      <c r="CI1047" s="924"/>
      <c r="CJ1047" s="925"/>
      <c r="CK1047" s="912"/>
      <c r="CL1047" s="915"/>
      <c r="CM1047" s="926"/>
      <c r="CN1047" s="162"/>
      <c r="CO1047" s="162"/>
      <c r="CP1047" s="927"/>
      <c r="CQ1047" s="928"/>
      <c r="CR1047" s="162"/>
      <c r="CS1047" s="162"/>
    </row>
    <row r="1048" spans="1:97">
      <c r="A1048" s="15"/>
      <c r="B1048" s="902"/>
      <c r="C1048" s="865"/>
      <c r="D1048" s="903"/>
      <c r="E1048" s="800"/>
      <c r="F1048" s="868"/>
      <c r="G1048" s="869"/>
      <c r="H1048" s="903"/>
      <c r="I1048" s="868"/>
      <c r="J1048" s="868"/>
      <c r="K1048" s="868"/>
      <c r="L1048" s="868"/>
      <c r="M1048" s="868"/>
      <c r="N1048" s="868"/>
      <c r="O1048" s="235"/>
      <c r="P1048" s="213"/>
      <c r="Q1048" s="903"/>
      <c r="R1048" s="213"/>
      <c r="S1048" s="235"/>
      <c r="T1048" s="904"/>
      <c r="U1048" s="213"/>
      <c r="V1048" s="213"/>
      <c r="W1048" s="213"/>
      <c r="X1048" s="905"/>
      <c r="Y1048" s="874"/>
      <c r="Z1048" s="906"/>
      <c r="AA1048" s="876"/>
      <c r="AB1048" s="877"/>
      <c r="AC1048" s="877"/>
      <c r="AD1048" s="907"/>
      <c r="AE1048" s="907"/>
      <c r="AF1048" s="908"/>
      <c r="AG1048" s="908"/>
      <c r="AH1048" s="221"/>
      <c r="AI1048" s="213"/>
      <c r="AJ1048" s="213"/>
      <c r="AK1048" s="213"/>
      <c r="AL1048" s="909"/>
      <c r="AM1048" s="910"/>
      <c r="AN1048" s="910"/>
      <c r="AO1048" s="910"/>
      <c r="AP1048" s="911"/>
      <c r="AQ1048" s="903"/>
      <c r="AR1048" s="912"/>
      <c r="AS1048" s="913"/>
      <c r="AT1048" s="914"/>
      <c r="AU1048" s="910"/>
      <c r="AV1048" s="915"/>
      <c r="AW1048" s="911"/>
      <c r="AX1048" s="911"/>
      <c r="AY1048" s="916"/>
      <c r="AZ1048" s="886"/>
      <c r="BA1048" s="917"/>
      <c r="BB1048" s="16"/>
      <c r="BC1048" s="16"/>
      <c r="BD1048" s="16"/>
      <c r="BE1048" s="16"/>
      <c r="BF1048" s="16"/>
      <c r="BG1048" s="903"/>
      <c r="BH1048" s="912"/>
      <c r="BI1048" s="915"/>
      <c r="BJ1048" s="16"/>
      <c r="BK1048" s="16"/>
      <c r="BL1048" s="16"/>
      <c r="BM1048" s="16"/>
      <c r="BN1048" s="915"/>
      <c r="BO1048" s="16"/>
      <c r="BP1048" s="918"/>
      <c r="BQ1048" s="919"/>
      <c r="BR1048" s="919"/>
      <c r="BS1048" s="919"/>
      <c r="BT1048" s="919"/>
      <c r="BU1048" s="919"/>
      <c r="BV1048" s="919"/>
      <c r="BW1048" s="919"/>
      <c r="BX1048" s="919"/>
      <c r="BY1048" s="919"/>
      <c r="BZ1048" s="919"/>
      <c r="CA1048" s="919"/>
      <c r="CB1048" s="919"/>
      <c r="CC1048" s="919"/>
      <c r="CD1048" s="919"/>
      <c r="CE1048" s="920"/>
      <c r="CF1048" s="921"/>
      <c r="CG1048" s="922"/>
      <c r="CH1048" s="923"/>
      <c r="CI1048" s="924"/>
      <c r="CJ1048" s="925"/>
      <c r="CK1048" s="912"/>
      <c r="CL1048" s="915"/>
      <c r="CM1048" s="926"/>
      <c r="CN1048" s="162"/>
      <c r="CO1048" s="162"/>
      <c r="CP1048" s="927"/>
      <c r="CQ1048" s="928"/>
      <c r="CR1048" s="162"/>
      <c r="CS1048" s="162"/>
    </row>
    <row r="1049" spans="1:97">
      <c r="A1049" s="15"/>
      <c r="B1049" s="902"/>
      <c r="C1049" s="865"/>
      <c r="D1049" s="903"/>
      <c r="E1049" s="800"/>
      <c r="F1049" s="868"/>
      <c r="G1049" s="869"/>
      <c r="H1049" s="903"/>
      <c r="I1049" s="868"/>
      <c r="J1049" s="868"/>
      <c r="K1049" s="868"/>
      <c r="L1049" s="868"/>
      <c r="M1049" s="868"/>
      <c r="N1049" s="868"/>
      <c r="O1049" s="235"/>
      <c r="P1049" s="213"/>
      <c r="Q1049" s="903"/>
      <c r="R1049" s="213"/>
      <c r="S1049" s="235"/>
      <c r="T1049" s="904"/>
      <c r="U1049" s="213"/>
      <c r="V1049" s="213"/>
      <c r="W1049" s="213"/>
      <c r="X1049" s="905"/>
      <c r="Y1049" s="874"/>
      <c r="Z1049" s="906"/>
      <c r="AA1049" s="876"/>
      <c r="AB1049" s="877"/>
      <c r="AC1049" s="877"/>
      <c r="AD1049" s="907"/>
      <c r="AE1049" s="907"/>
      <c r="AF1049" s="908"/>
      <c r="AG1049" s="908"/>
      <c r="AH1049" s="221"/>
      <c r="AI1049" s="213"/>
      <c r="AJ1049" s="213"/>
      <c r="AK1049" s="213"/>
      <c r="AL1049" s="909"/>
      <c r="AM1049" s="910"/>
      <c r="AN1049" s="910"/>
      <c r="AO1049" s="910"/>
      <c r="AP1049" s="911"/>
      <c r="AQ1049" s="903"/>
      <c r="AR1049" s="912"/>
      <c r="AS1049" s="913"/>
      <c r="AT1049" s="914"/>
      <c r="AU1049" s="910"/>
      <c r="AV1049" s="915"/>
      <c r="AW1049" s="911"/>
      <c r="AX1049" s="911"/>
      <c r="AY1049" s="916"/>
      <c r="AZ1049" s="886"/>
      <c r="BA1049" s="917"/>
      <c r="BB1049" s="16"/>
      <c r="BC1049" s="16"/>
      <c r="BD1049" s="16"/>
      <c r="BE1049" s="16"/>
      <c r="BF1049" s="16"/>
      <c r="BG1049" s="903"/>
      <c r="BH1049" s="912"/>
      <c r="BI1049" s="915"/>
      <c r="BJ1049" s="16"/>
      <c r="BK1049" s="16"/>
      <c r="BL1049" s="16"/>
      <c r="BM1049" s="16"/>
      <c r="BN1049" s="915"/>
      <c r="BO1049" s="16"/>
      <c r="BP1049" s="918"/>
      <c r="BQ1049" s="919"/>
      <c r="BR1049" s="919"/>
      <c r="BS1049" s="919"/>
      <c r="BT1049" s="919"/>
      <c r="BU1049" s="919"/>
      <c r="BV1049" s="919"/>
      <c r="BW1049" s="919"/>
      <c r="BX1049" s="919"/>
      <c r="BY1049" s="919"/>
      <c r="BZ1049" s="919"/>
      <c r="CA1049" s="919"/>
      <c r="CB1049" s="919"/>
      <c r="CC1049" s="919"/>
      <c r="CD1049" s="919"/>
      <c r="CE1049" s="920"/>
      <c r="CF1049" s="921"/>
      <c r="CG1049" s="922"/>
      <c r="CH1049" s="923"/>
      <c r="CI1049" s="924"/>
      <c r="CJ1049" s="925"/>
      <c r="CK1049" s="912"/>
      <c r="CL1049" s="915"/>
      <c r="CM1049" s="926"/>
      <c r="CN1049" s="162"/>
      <c r="CO1049" s="162"/>
      <c r="CP1049" s="927"/>
      <c r="CQ1049" s="928"/>
      <c r="CR1049" s="162"/>
      <c r="CS1049" s="162"/>
    </row>
    <row r="1050" spans="1:97">
      <c r="A1050" s="15"/>
      <c r="B1050" s="902"/>
      <c r="C1050" s="865"/>
      <c r="D1050" s="903"/>
      <c r="E1050" s="800"/>
      <c r="F1050" s="868"/>
      <c r="G1050" s="869"/>
      <c r="H1050" s="903"/>
      <c r="I1050" s="868"/>
      <c r="J1050" s="868"/>
      <c r="K1050" s="868"/>
      <c r="L1050" s="868"/>
      <c r="M1050" s="868"/>
      <c r="N1050" s="868"/>
      <c r="O1050" s="235"/>
      <c r="P1050" s="213"/>
      <c r="Q1050" s="903"/>
      <c r="R1050" s="213"/>
      <c r="S1050" s="235"/>
      <c r="T1050" s="904"/>
      <c r="U1050" s="213"/>
      <c r="V1050" s="213"/>
      <c r="W1050" s="213"/>
      <c r="X1050" s="905"/>
      <c r="Y1050" s="874"/>
      <c r="Z1050" s="906"/>
      <c r="AA1050" s="876"/>
      <c r="AB1050" s="877"/>
      <c r="AC1050" s="877"/>
      <c r="AD1050" s="907"/>
      <c r="AE1050" s="907"/>
      <c r="AF1050" s="908"/>
      <c r="AG1050" s="908"/>
      <c r="AH1050" s="221"/>
      <c r="AI1050" s="213"/>
      <c r="AJ1050" s="213"/>
      <c r="AK1050" s="213"/>
      <c r="AL1050" s="909"/>
      <c r="AM1050" s="910"/>
      <c r="AN1050" s="910"/>
      <c r="AO1050" s="910"/>
      <c r="AP1050" s="911"/>
      <c r="AQ1050" s="903"/>
      <c r="AR1050" s="912"/>
      <c r="AS1050" s="913"/>
      <c r="AT1050" s="914"/>
      <c r="AU1050" s="910"/>
      <c r="AV1050" s="915"/>
      <c r="AW1050" s="911"/>
      <c r="AX1050" s="911"/>
      <c r="AY1050" s="916"/>
      <c r="AZ1050" s="886"/>
      <c r="BA1050" s="917"/>
      <c r="BB1050" s="16"/>
      <c r="BC1050" s="16"/>
      <c r="BD1050" s="16"/>
      <c r="BE1050" s="16"/>
      <c r="BF1050" s="16"/>
      <c r="BG1050" s="903"/>
      <c r="BH1050" s="912"/>
      <c r="BI1050" s="915"/>
      <c r="BJ1050" s="16"/>
      <c r="BK1050" s="16"/>
      <c r="BL1050" s="16"/>
      <c r="BM1050" s="16"/>
      <c r="BN1050" s="915"/>
      <c r="BO1050" s="16"/>
      <c r="BP1050" s="918"/>
      <c r="BQ1050" s="919"/>
      <c r="BR1050" s="919"/>
      <c r="BS1050" s="919"/>
      <c r="BT1050" s="919"/>
      <c r="BU1050" s="919"/>
      <c r="BV1050" s="919"/>
      <c r="BW1050" s="919"/>
      <c r="BX1050" s="919"/>
      <c r="BY1050" s="919"/>
      <c r="BZ1050" s="919"/>
      <c r="CA1050" s="919"/>
      <c r="CB1050" s="919"/>
      <c r="CC1050" s="919"/>
      <c r="CD1050" s="919"/>
      <c r="CE1050" s="920"/>
      <c r="CF1050" s="921"/>
      <c r="CG1050" s="922"/>
      <c r="CH1050" s="923"/>
      <c r="CI1050" s="924"/>
      <c r="CJ1050" s="925"/>
      <c r="CK1050" s="912"/>
      <c r="CL1050" s="915"/>
      <c r="CM1050" s="926"/>
      <c r="CN1050" s="162"/>
      <c r="CO1050" s="162"/>
      <c r="CP1050" s="927"/>
      <c r="CQ1050" s="928"/>
      <c r="CR1050" s="162"/>
      <c r="CS1050" s="162"/>
    </row>
    <row r="1051" spans="1:97">
      <c r="A1051" s="15"/>
      <c r="B1051" s="902"/>
      <c r="C1051" s="865"/>
      <c r="D1051" s="903"/>
      <c r="E1051" s="800"/>
      <c r="F1051" s="868"/>
      <c r="G1051" s="869"/>
      <c r="H1051" s="903"/>
      <c r="I1051" s="868"/>
      <c r="J1051" s="868"/>
      <c r="K1051" s="868"/>
      <c r="L1051" s="868"/>
      <c r="M1051" s="868"/>
      <c r="N1051" s="868"/>
      <c r="O1051" s="235"/>
      <c r="P1051" s="213"/>
      <c r="Q1051" s="903"/>
      <c r="R1051" s="213"/>
      <c r="S1051" s="235"/>
      <c r="T1051" s="904"/>
      <c r="U1051" s="213"/>
      <c r="V1051" s="213"/>
      <c r="W1051" s="213"/>
      <c r="X1051" s="905"/>
      <c r="Y1051" s="874"/>
      <c r="Z1051" s="906"/>
      <c r="AA1051" s="876"/>
      <c r="AB1051" s="877"/>
      <c r="AC1051" s="877"/>
      <c r="AD1051" s="907"/>
      <c r="AE1051" s="907"/>
      <c r="AF1051" s="908"/>
      <c r="AG1051" s="908"/>
      <c r="AH1051" s="221"/>
      <c r="AI1051" s="213"/>
      <c r="AJ1051" s="213"/>
      <c r="AK1051" s="213"/>
      <c r="AL1051" s="909"/>
      <c r="AM1051" s="910"/>
      <c r="AN1051" s="910"/>
      <c r="AO1051" s="910"/>
      <c r="AP1051" s="911"/>
      <c r="AQ1051" s="903"/>
      <c r="AR1051" s="912"/>
      <c r="AS1051" s="913"/>
      <c r="AT1051" s="914"/>
      <c r="AU1051" s="910"/>
      <c r="AV1051" s="915"/>
      <c r="AW1051" s="911"/>
      <c r="AX1051" s="911"/>
      <c r="AY1051" s="916"/>
      <c r="AZ1051" s="886"/>
      <c r="BA1051" s="917"/>
      <c r="BB1051" s="16"/>
      <c r="BC1051" s="16"/>
      <c r="BD1051" s="16"/>
      <c r="BE1051" s="16"/>
      <c r="BF1051" s="16"/>
      <c r="BG1051" s="903"/>
      <c r="BH1051" s="912"/>
      <c r="BI1051" s="915"/>
      <c r="BJ1051" s="16"/>
      <c r="BK1051" s="16"/>
      <c r="BL1051" s="16"/>
      <c r="BM1051" s="16"/>
      <c r="BN1051" s="915"/>
      <c r="BO1051" s="16"/>
      <c r="BP1051" s="918"/>
      <c r="BQ1051" s="919"/>
      <c r="BR1051" s="919"/>
      <c r="BS1051" s="919"/>
      <c r="BT1051" s="919"/>
      <c r="BU1051" s="919"/>
      <c r="BV1051" s="919"/>
      <c r="BW1051" s="919"/>
      <c r="BX1051" s="919"/>
      <c r="BY1051" s="919"/>
      <c r="BZ1051" s="919"/>
      <c r="CA1051" s="919"/>
      <c r="CB1051" s="919"/>
      <c r="CC1051" s="919"/>
      <c r="CD1051" s="919"/>
      <c r="CE1051" s="920"/>
      <c r="CF1051" s="921"/>
      <c r="CG1051" s="922"/>
      <c r="CH1051" s="923"/>
      <c r="CI1051" s="924"/>
      <c r="CJ1051" s="925"/>
      <c r="CK1051" s="912"/>
      <c r="CL1051" s="915"/>
      <c r="CM1051" s="926"/>
      <c r="CN1051" s="162"/>
      <c r="CO1051" s="162"/>
      <c r="CP1051" s="927"/>
      <c r="CQ1051" s="928"/>
      <c r="CR1051" s="162"/>
      <c r="CS1051" s="162"/>
    </row>
    <row r="1052" spans="1:97">
      <c r="A1052" s="15"/>
      <c r="B1052" s="902"/>
      <c r="C1052" s="865"/>
      <c r="D1052" s="903"/>
      <c r="E1052" s="800"/>
      <c r="F1052" s="868"/>
      <c r="G1052" s="869"/>
      <c r="H1052" s="903"/>
      <c r="I1052" s="868"/>
      <c r="J1052" s="868"/>
      <c r="K1052" s="868"/>
      <c r="L1052" s="868"/>
      <c r="M1052" s="868"/>
      <c r="N1052" s="868"/>
      <c r="O1052" s="235"/>
      <c r="P1052" s="213"/>
      <c r="Q1052" s="903"/>
      <c r="R1052" s="213"/>
      <c r="S1052" s="235"/>
      <c r="T1052" s="904"/>
      <c r="U1052" s="213"/>
      <c r="V1052" s="213"/>
      <c r="W1052" s="213"/>
      <c r="X1052" s="905"/>
      <c r="Y1052" s="874"/>
      <c r="Z1052" s="906"/>
      <c r="AA1052" s="876"/>
      <c r="AB1052" s="877"/>
      <c r="AC1052" s="877"/>
      <c r="AD1052" s="907"/>
      <c r="AE1052" s="907"/>
      <c r="AF1052" s="908"/>
      <c r="AG1052" s="908"/>
      <c r="AH1052" s="221"/>
      <c r="AI1052" s="213"/>
      <c r="AJ1052" s="213"/>
      <c r="AK1052" s="213"/>
      <c r="AL1052" s="909"/>
      <c r="AM1052" s="910"/>
      <c r="AN1052" s="910"/>
      <c r="AO1052" s="910"/>
      <c r="AP1052" s="911"/>
      <c r="AQ1052" s="903"/>
      <c r="AR1052" s="912"/>
      <c r="AS1052" s="913"/>
      <c r="AT1052" s="914"/>
      <c r="AU1052" s="910"/>
      <c r="AV1052" s="915"/>
      <c r="AW1052" s="911"/>
      <c r="AX1052" s="911"/>
      <c r="AY1052" s="916"/>
      <c r="AZ1052" s="886"/>
      <c r="BA1052" s="917"/>
      <c r="BB1052" s="16"/>
      <c r="BC1052" s="16"/>
      <c r="BD1052" s="16"/>
      <c r="BE1052" s="16"/>
      <c r="BF1052" s="16"/>
      <c r="BG1052" s="903"/>
      <c r="BH1052" s="912"/>
      <c r="BI1052" s="915"/>
      <c r="BJ1052" s="16"/>
      <c r="BK1052" s="16"/>
      <c r="BL1052" s="16"/>
      <c r="BM1052" s="16"/>
      <c r="BN1052" s="915"/>
      <c r="BO1052" s="16"/>
      <c r="BP1052" s="918"/>
      <c r="BQ1052" s="919"/>
      <c r="BR1052" s="919"/>
      <c r="BS1052" s="919"/>
      <c r="BT1052" s="919"/>
      <c r="BU1052" s="919"/>
      <c r="BV1052" s="919"/>
      <c r="BW1052" s="919"/>
      <c r="BX1052" s="919"/>
      <c r="BY1052" s="919"/>
      <c r="BZ1052" s="919"/>
      <c r="CA1052" s="919"/>
      <c r="CB1052" s="919"/>
      <c r="CC1052" s="919"/>
      <c r="CD1052" s="919"/>
      <c r="CE1052" s="920"/>
      <c r="CF1052" s="921"/>
      <c r="CG1052" s="922"/>
      <c r="CH1052" s="923"/>
      <c r="CI1052" s="924"/>
      <c r="CJ1052" s="925"/>
      <c r="CK1052" s="912"/>
      <c r="CL1052" s="915"/>
      <c r="CM1052" s="926"/>
      <c r="CN1052" s="162"/>
      <c r="CO1052" s="162"/>
      <c r="CP1052" s="927"/>
      <c r="CQ1052" s="928"/>
      <c r="CR1052" s="162"/>
      <c r="CS1052" s="162"/>
    </row>
    <row r="1053" spans="1:97">
      <c r="A1053" s="15"/>
      <c r="B1053" s="902"/>
      <c r="C1053" s="865"/>
      <c r="D1053" s="903"/>
      <c r="E1053" s="800"/>
      <c r="F1053" s="868"/>
      <c r="G1053" s="869"/>
      <c r="H1053" s="903"/>
      <c r="I1053" s="868"/>
      <c r="J1053" s="868"/>
      <c r="K1053" s="868"/>
      <c r="L1053" s="868"/>
      <c r="M1053" s="868"/>
      <c r="N1053" s="868"/>
      <c r="O1053" s="235"/>
      <c r="P1053" s="213"/>
      <c r="Q1053" s="903"/>
      <c r="R1053" s="213"/>
      <c r="S1053" s="235"/>
      <c r="T1053" s="904"/>
      <c r="U1053" s="213"/>
      <c r="V1053" s="213"/>
      <c r="W1053" s="213"/>
      <c r="X1053" s="905"/>
      <c r="Y1053" s="874"/>
      <c r="Z1053" s="906"/>
      <c r="AA1053" s="876"/>
      <c r="AB1053" s="877"/>
      <c r="AC1053" s="877"/>
      <c r="AD1053" s="907"/>
      <c r="AE1053" s="907"/>
      <c r="AF1053" s="908"/>
      <c r="AG1053" s="908"/>
      <c r="AH1053" s="221"/>
      <c r="AI1053" s="213"/>
      <c r="AJ1053" s="213"/>
      <c r="AK1053" s="213"/>
      <c r="AL1053" s="909"/>
      <c r="AM1053" s="910"/>
      <c r="AN1053" s="910"/>
      <c r="AO1053" s="910"/>
      <c r="AP1053" s="911"/>
      <c r="AQ1053" s="903"/>
      <c r="AR1053" s="912"/>
      <c r="AS1053" s="913"/>
      <c r="AT1053" s="914"/>
      <c r="AU1053" s="910"/>
      <c r="AV1053" s="915"/>
      <c r="AW1053" s="911"/>
      <c r="AX1053" s="911"/>
      <c r="AY1053" s="916"/>
      <c r="AZ1053" s="886"/>
      <c r="BA1053" s="917"/>
      <c r="BB1053" s="16"/>
      <c r="BC1053" s="16"/>
      <c r="BD1053" s="16"/>
      <c r="BE1053" s="16"/>
      <c r="BF1053" s="16"/>
      <c r="BG1053" s="903"/>
      <c r="BH1053" s="912"/>
      <c r="BI1053" s="915"/>
      <c r="BJ1053" s="16"/>
      <c r="BK1053" s="16"/>
      <c r="BL1053" s="16"/>
      <c r="BM1053" s="16"/>
      <c r="BN1053" s="915"/>
      <c r="BO1053" s="16"/>
      <c r="BP1053" s="918"/>
      <c r="BQ1053" s="919"/>
      <c r="BR1053" s="919"/>
      <c r="BS1053" s="919"/>
      <c r="BT1053" s="919"/>
      <c r="BU1053" s="919"/>
      <c r="BV1053" s="919"/>
      <c r="BW1053" s="919"/>
      <c r="BX1053" s="919"/>
      <c r="BY1053" s="919"/>
      <c r="BZ1053" s="919"/>
      <c r="CA1053" s="919"/>
      <c r="CB1053" s="919"/>
      <c r="CC1053" s="919"/>
      <c r="CD1053" s="919"/>
      <c r="CE1053" s="920"/>
      <c r="CF1053" s="921"/>
      <c r="CG1053" s="922"/>
      <c r="CH1053" s="923"/>
      <c r="CI1053" s="924"/>
      <c r="CJ1053" s="925"/>
      <c r="CK1053" s="912"/>
      <c r="CL1053" s="915"/>
      <c r="CM1053" s="926"/>
      <c r="CN1053" s="162"/>
      <c r="CO1053" s="162"/>
      <c r="CP1053" s="927"/>
      <c r="CQ1053" s="928"/>
      <c r="CR1053" s="162"/>
      <c r="CS1053" s="162"/>
    </row>
    <row r="1054" spans="1:97">
      <c r="A1054" s="15"/>
      <c r="B1054" s="902"/>
      <c r="C1054" s="865"/>
      <c r="D1054" s="903"/>
      <c r="E1054" s="800"/>
      <c r="F1054" s="868"/>
      <c r="G1054" s="869"/>
      <c r="H1054" s="903"/>
      <c r="I1054" s="868"/>
      <c r="J1054" s="868"/>
      <c r="K1054" s="868"/>
      <c r="L1054" s="868"/>
      <c r="M1054" s="868"/>
      <c r="N1054" s="868"/>
      <c r="O1054" s="235"/>
      <c r="P1054" s="213"/>
      <c r="Q1054" s="903"/>
      <c r="R1054" s="213"/>
      <c r="S1054" s="235"/>
      <c r="T1054" s="904"/>
      <c r="U1054" s="213"/>
      <c r="V1054" s="213"/>
      <c r="W1054" s="213"/>
      <c r="X1054" s="905"/>
      <c r="Y1054" s="874"/>
      <c r="Z1054" s="906"/>
      <c r="AA1054" s="876"/>
      <c r="AB1054" s="877"/>
      <c r="AC1054" s="877"/>
      <c r="AD1054" s="907"/>
      <c r="AE1054" s="907"/>
      <c r="AF1054" s="908"/>
      <c r="AG1054" s="908"/>
      <c r="AH1054" s="221"/>
      <c r="AI1054" s="213"/>
      <c r="AJ1054" s="213"/>
      <c r="AK1054" s="213"/>
      <c r="AL1054" s="909"/>
      <c r="AM1054" s="910"/>
      <c r="AN1054" s="910"/>
      <c r="AO1054" s="910"/>
      <c r="AP1054" s="911"/>
      <c r="AQ1054" s="903"/>
      <c r="AR1054" s="912"/>
      <c r="AS1054" s="913"/>
      <c r="AT1054" s="914"/>
      <c r="AU1054" s="910"/>
      <c r="AV1054" s="915"/>
      <c r="AW1054" s="911"/>
      <c r="AX1054" s="911"/>
      <c r="AY1054" s="916"/>
      <c r="AZ1054" s="886"/>
      <c r="BA1054" s="917"/>
      <c r="BB1054" s="16"/>
      <c r="BC1054" s="16"/>
      <c r="BD1054" s="16"/>
      <c r="BE1054" s="16"/>
      <c r="BF1054" s="16"/>
      <c r="BG1054" s="903"/>
      <c r="BH1054" s="912"/>
      <c r="BI1054" s="915"/>
      <c r="BJ1054" s="16"/>
      <c r="BK1054" s="16"/>
      <c r="BL1054" s="16"/>
      <c r="BM1054" s="16"/>
      <c r="BN1054" s="915"/>
      <c r="BO1054" s="16"/>
      <c r="BP1054" s="918"/>
      <c r="BQ1054" s="919"/>
      <c r="BR1054" s="919"/>
      <c r="BS1054" s="919"/>
      <c r="BT1054" s="919"/>
      <c r="BU1054" s="919"/>
      <c r="BV1054" s="919"/>
      <c r="BW1054" s="919"/>
      <c r="BX1054" s="919"/>
      <c r="BY1054" s="919"/>
      <c r="BZ1054" s="919"/>
      <c r="CA1054" s="919"/>
      <c r="CB1054" s="919"/>
      <c r="CC1054" s="919"/>
      <c r="CD1054" s="919"/>
      <c r="CE1054" s="920"/>
      <c r="CF1054" s="921"/>
      <c r="CG1054" s="922"/>
      <c r="CH1054" s="923"/>
      <c r="CI1054" s="924"/>
      <c r="CJ1054" s="925"/>
      <c r="CK1054" s="912"/>
      <c r="CL1054" s="915"/>
      <c r="CM1054" s="926"/>
      <c r="CN1054" s="162"/>
      <c r="CO1054" s="162"/>
      <c r="CP1054" s="927"/>
      <c r="CQ1054" s="928"/>
      <c r="CR1054" s="162"/>
      <c r="CS1054" s="162"/>
    </row>
    <row r="1055" spans="1:97">
      <c r="A1055" s="15"/>
      <c r="B1055" s="902"/>
      <c r="C1055" s="865"/>
      <c r="D1055" s="903"/>
      <c r="E1055" s="800"/>
      <c r="F1055" s="868"/>
      <c r="G1055" s="869"/>
      <c r="H1055" s="903"/>
      <c r="I1055" s="868"/>
      <c r="J1055" s="868"/>
      <c r="K1055" s="868"/>
      <c r="L1055" s="868"/>
      <c r="M1055" s="868"/>
      <c r="N1055" s="868"/>
      <c r="O1055" s="235"/>
      <c r="P1055" s="213"/>
      <c r="Q1055" s="903"/>
      <c r="R1055" s="213"/>
      <c r="S1055" s="235"/>
      <c r="T1055" s="904"/>
      <c r="U1055" s="213"/>
      <c r="V1055" s="213"/>
      <c r="W1055" s="213"/>
      <c r="X1055" s="905"/>
      <c r="Y1055" s="874"/>
      <c r="Z1055" s="906"/>
      <c r="AA1055" s="876"/>
      <c r="AB1055" s="877"/>
      <c r="AC1055" s="877"/>
      <c r="AD1055" s="907"/>
      <c r="AE1055" s="907"/>
      <c r="AF1055" s="908"/>
      <c r="AG1055" s="908"/>
      <c r="AH1055" s="221"/>
      <c r="AI1055" s="213"/>
      <c r="AJ1055" s="213"/>
      <c r="AK1055" s="213"/>
      <c r="AL1055" s="909"/>
      <c r="AM1055" s="910"/>
      <c r="AN1055" s="910"/>
      <c r="AO1055" s="910"/>
      <c r="AP1055" s="911"/>
      <c r="AQ1055" s="903"/>
      <c r="AR1055" s="912"/>
      <c r="AS1055" s="913"/>
      <c r="AT1055" s="914"/>
      <c r="AU1055" s="910"/>
      <c r="AV1055" s="915"/>
      <c r="AW1055" s="911"/>
      <c r="AX1055" s="911"/>
      <c r="AY1055" s="916"/>
      <c r="AZ1055" s="886"/>
      <c r="BA1055" s="917"/>
      <c r="BB1055" s="16"/>
      <c r="BC1055" s="16"/>
      <c r="BD1055" s="16"/>
      <c r="BE1055" s="16"/>
      <c r="BF1055" s="16"/>
      <c r="BG1055" s="903"/>
      <c r="BH1055" s="912"/>
      <c r="BI1055" s="915"/>
      <c r="BJ1055" s="16"/>
      <c r="BK1055" s="16"/>
      <c r="BL1055" s="16"/>
      <c r="BM1055" s="16"/>
      <c r="BN1055" s="915"/>
      <c r="BO1055" s="16"/>
      <c r="BP1055" s="918"/>
      <c r="BQ1055" s="919"/>
      <c r="BR1055" s="919"/>
      <c r="BS1055" s="919"/>
      <c r="BT1055" s="919"/>
      <c r="BU1055" s="919"/>
      <c r="BV1055" s="919"/>
      <c r="BW1055" s="919"/>
      <c r="BX1055" s="919"/>
      <c r="BY1055" s="919"/>
      <c r="BZ1055" s="919"/>
      <c r="CA1055" s="919"/>
      <c r="CB1055" s="919"/>
      <c r="CC1055" s="919"/>
      <c r="CD1055" s="919"/>
      <c r="CE1055" s="920"/>
      <c r="CF1055" s="921"/>
      <c r="CG1055" s="922"/>
      <c r="CH1055" s="923"/>
      <c r="CI1055" s="924"/>
      <c r="CJ1055" s="925"/>
      <c r="CK1055" s="912"/>
      <c r="CL1055" s="915"/>
      <c r="CM1055" s="926"/>
      <c r="CN1055" s="162"/>
      <c r="CO1055" s="162"/>
      <c r="CP1055" s="927"/>
      <c r="CQ1055" s="928"/>
      <c r="CR1055" s="162"/>
      <c r="CS1055" s="162"/>
    </row>
    <row r="1056" spans="1:97">
      <c r="A1056" s="15"/>
      <c r="B1056" s="902"/>
      <c r="C1056" s="865"/>
      <c r="D1056" s="903"/>
      <c r="E1056" s="800"/>
      <c r="F1056" s="868"/>
      <c r="G1056" s="869"/>
      <c r="H1056" s="903"/>
      <c r="I1056" s="868"/>
      <c r="J1056" s="868"/>
      <c r="K1056" s="868"/>
      <c r="L1056" s="868"/>
      <c r="M1056" s="868"/>
      <c r="N1056" s="868"/>
      <c r="O1056" s="235"/>
      <c r="P1056" s="213"/>
      <c r="Q1056" s="903"/>
      <c r="R1056" s="213"/>
      <c r="S1056" s="235"/>
      <c r="T1056" s="904"/>
      <c r="U1056" s="213"/>
      <c r="V1056" s="213"/>
      <c r="W1056" s="213"/>
      <c r="X1056" s="905"/>
      <c r="Y1056" s="874"/>
      <c r="Z1056" s="906"/>
      <c r="AA1056" s="876"/>
      <c r="AB1056" s="877"/>
      <c r="AC1056" s="877"/>
      <c r="AD1056" s="907"/>
      <c r="AE1056" s="907"/>
      <c r="AF1056" s="908"/>
      <c r="AG1056" s="908"/>
      <c r="AH1056" s="221"/>
      <c r="AI1056" s="213"/>
      <c r="AJ1056" s="213"/>
      <c r="AK1056" s="213"/>
      <c r="AL1056" s="909"/>
      <c r="AM1056" s="910"/>
      <c r="AN1056" s="910"/>
      <c r="AO1056" s="910"/>
      <c r="AP1056" s="911"/>
      <c r="AQ1056" s="903"/>
      <c r="AR1056" s="912"/>
      <c r="AS1056" s="913"/>
      <c r="AT1056" s="914"/>
      <c r="AU1056" s="910"/>
      <c r="AV1056" s="915"/>
      <c r="AW1056" s="911"/>
      <c r="AX1056" s="911"/>
      <c r="AY1056" s="916"/>
      <c r="AZ1056" s="886"/>
      <c r="BA1056" s="917"/>
      <c r="BB1056" s="16"/>
      <c r="BC1056" s="16"/>
      <c r="BD1056" s="16"/>
      <c r="BE1056" s="16"/>
      <c r="BF1056" s="16"/>
      <c r="BG1056" s="903"/>
      <c r="BH1056" s="912"/>
      <c r="BI1056" s="915"/>
      <c r="BJ1056" s="16"/>
      <c r="BK1056" s="16"/>
      <c r="BL1056" s="16"/>
      <c r="BM1056" s="16"/>
      <c r="BN1056" s="915"/>
      <c r="BO1056" s="16"/>
      <c r="BP1056" s="918"/>
      <c r="BQ1056" s="919"/>
      <c r="BR1056" s="919"/>
      <c r="BS1056" s="919"/>
      <c r="BT1056" s="919"/>
      <c r="BU1056" s="919"/>
      <c r="BV1056" s="919"/>
      <c r="BW1056" s="919"/>
      <c r="BX1056" s="919"/>
      <c r="BY1056" s="919"/>
      <c r="BZ1056" s="919"/>
      <c r="CA1056" s="919"/>
      <c r="CB1056" s="919"/>
      <c r="CC1056" s="919"/>
      <c r="CD1056" s="919"/>
      <c r="CE1056" s="920"/>
      <c r="CF1056" s="921"/>
      <c r="CG1056" s="922"/>
      <c r="CH1056" s="923"/>
      <c r="CI1056" s="924"/>
      <c r="CJ1056" s="925"/>
      <c r="CK1056" s="912"/>
      <c r="CL1056" s="915"/>
      <c r="CM1056" s="926"/>
      <c r="CN1056" s="162"/>
      <c r="CO1056" s="162"/>
      <c r="CP1056" s="927"/>
      <c r="CQ1056" s="928"/>
      <c r="CR1056" s="162"/>
      <c r="CS1056" s="162"/>
    </row>
    <row r="1057" spans="1:97">
      <c r="A1057" s="15"/>
      <c r="B1057" s="902"/>
      <c r="C1057" s="865"/>
      <c r="D1057" s="903"/>
      <c r="E1057" s="800"/>
      <c r="F1057" s="868"/>
      <c r="G1057" s="869"/>
      <c r="H1057" s="903"/>
      <c r="I1057" s="868"/>
      <c r="J1057" s="868"/>
      <c r="K1057" s="868"/>
      <c r="L1057" s="868"/>
      <c r="M1057" s="868"/>
      <c r="N1057" s="868"/>
      <c r="O1057" s="235"/>
      <c r="P1057" s="213"/>
      <c r="Q1057" s="903"/>
      <c r="R1057" s="213"/>
      <c r="S1057" s="235"/>
      <c r="T1057" s="904"/>
      <c r="U1057" s="213"/>
      <c r="V1057" s="213"/>
      <c r="W1057" s="213"/>
      <c r="X1057" s="905"/>
      <c r="Y1057" s="874"/>
      <c r="Z1057" s="906"/>
      <c r="AA1057" s="876"/>
      <c r="AB1057" s="877"/>
      <c r="AC1057" s="877"/>
      <c r="AD1057" s="907"/>
      <c r="AE1057" s="907"/>
      <c r="AF1057" s="908"/>
      <c r="AG1057" s="908"/>
      <c r="AH1057" s="221"/>
      <c r="AI1057" s="213"/>
      <c r="AJ1057" s="213"/>
      <c r="AK1057" s="213"/>
      <c r="AL1057" s="909"/>
      <c r="AM1057" s="910"/>
      <c r="AN1057" s="910"/>
      <c r="AO1057" s="910"/>
      <c r="AP1057" s="911"/>
      <c r="AQ1057" s="903"/>
      <c r="AR1057" s="912"/>
      <c r="AS1057" s="913"/>
      <c r="AT1057" s="914"/>
      <c r="AU1057" s="910"/>
      <c r="AV1057" s="915"/>
      <c r="AW1057" s="911"/>
      <c r="AX1057" s="911"/>
      <c r="AY1057" s="916"/>
      <c r="AZ1057" s="886"/>
      <c r="BA1057" s="917"/>
      <c r="BB1057" s="16"/>
      <c r="BC1057" s="16"/>
      <c r="BD1057" s="16"/>
      <c r="BE1057" s="16"/>
      <c r="BF1057" s="16"/>
      <c r="BG1057" s="903"/>
      <c r="BH1057" s="912"/>
      <c r="BI1057" s="915"/>
      <c r="BJ1057" s="16"/>
      <c r="BK1057" s="16"/>
      <c r="BL1057" s="16"/>
      <c r="BM1057" s="16"/>
      <c r="BN1057" s="915"/>
      <c r="BO1057" s="16"/>
      <c r="BP1057" s="918"/>
      <c r="BQ1057" s="919"/>
      <c r="BR1057" s="919"/>
      <c r="BS1057" s="919"/>
      <c r="BT1057" s="919"/>
      <c r="BU1057" s="919"/>
      <c r="BV1057" s="919"/>
      <c r="BW1057" s="919"/>
      <c r="BX1057" s="919"/>
      <c r="BY1057" s="919"/>
      <c r="BZ1057" s="919"/>
      <c r="CA1057" s="919"/>
      <c r="CB1057" s="919"/>
      <c r="CC1057" s="919"/>
      <c r="CD1057" s="919"/>
      <c r="CE1057" s="920"/>
      <c r="CF1057" s="921"/>
      <c r="CG1057" s="922"/>
      <c r="CH1057" s="923"/>
      <c r="CI1057" s="924"/>
      <c r="CJ1057" s="925"/>
      <c r="CK1057" s="912"/>
      <c r="CL1057" s="915"/>
      <c r="CM1057" s="926"/>
      <c r="CN1057" s="162"/>
      <c r="CO1057" s="162"/>
      <c r="CP1057" s="927"/>
      <c r="CQ1057" s="928"/>
      <c r="CR1057" s="162"/>
      <c r="CS1057" s="162"/>
    </row>
    <row r="1058" spans="1:97">
      <c r="A1058" s="15"/>
      <c r="B1058" s="902"/>
      <c r="C1058" s="865"/>
      <c r="D1058" s="903"/>
      <c r="E1058" s="800"/>
      <c r="F1058" s="868"/>
      <c r="G1058" s="869"/>
      <c r="H1058" s="903"/>
      <c r="I1058" s="868"/>
      <c r="J1058" s="868"/>
      <c r="K1058" s="868"/>
      <c r="L1058" s="868"/>
      <c r="M1058" s="868"/>
      <c r="N1058" s="868"/>
      <c r="O1058" s="235"/>
      <c r="P1058" s="213"/>
      <c r="Q1058" s="903"/>
      <c r="R1058" s="213"/>
      <c r="S1058" s="235"/>
      <c r="T1058" s="904"/>
      <c r="U1058" s="213"/>
      <c r="V1058" s="213"/>
      <c r="W1058" s="213"/>
      <c r="X1058" s="905"/>
      <c r="Y1058" s="874"/>
      <c r="Z1058" s="906"/>
      <c r="AA1058" s="876"/>
      <c r="AB1058" s="877"/>
      <c r="AC1058" s="877"/>
      <c r="AD1058" s="907"/>
      <c r="AE1058" s="907"/>
      <c r="AF1058" s="908"/>
      <c r="AG1058" s="908"/>
      <c r="AH1058" s="221"/>
      <c r="AI1058" s="213"/>
      <c r="AJ1058" s="213"/>
      <c r="AK1058" s="213"/>
      <c r="AL1058" s="909"/>
      <c r="AM1058" s="910"/>
      <c r="AN1058" s="910"/>
      <c r="AO1058" s="910"/>
      <c r="AP1058" s="911"/>
      <c r="AQ1058" s="903"/>
      <c r="AR1058" s="912"/>
      <c r="AS1058" s="913"/>
      <c r="AT1058" s="914"/>
      <c r="AU1058" s="910"/>
      <c r="AV1058" s="915"/>
      <c r="AW1058" s="911"/>
      <c r="AX1058" s="911"/>
      <c r="AY1058" s="916"/>
      <c r="AZ1058" s="886"/>
      <c r="BA1058" s="917"/>
      <c r="BB1058" s="16"/>
      <c r="BC1058" s="16"/>
      <c r="BD1058" s="16"/>
      <c r="BE1058" s="16"/>
      <c r="BF1058" s="16"/>
      <c r="BG1058" s="903"/>
      <c r="BH1058" s="912"/>
      <c r="BI1058" s="915"/>
      <c r="BJ1058" s="16"/>
      <c r="BK1058" s="16"/>
      <c r="BL1058" s="16"/>
      <c r="BM1058" s="16"/>
      <c r="BN1058" s="915"/>
      <c r="BO1058" s="16"/>
      <c r="BP1058" s="918"/>
      <c r="BQ1058" s="919"/>
      <c r="BR1058" s="919"/>
      <c r="BS1058" s="919"/>
      <c r="BT1058" s="919"/>
      <c r="BU1058" s="919"/>
      <c r="BV1058" s="919"/>
      <c r="BW1058" s="919"/>
      <c r="BX1058" s="919"/>
      <c r="BY1058" s="919"/>
      <c r="BZ1058" s="919"/>
      <c r="CA1058" s="919"/>
      <c r="CB1058" s="919"/>
      <c r="CC1058" s="919"/>
      <c r="CD1058" s="919"/>
      <c r="CE1058" s="920"/>
      <c r="CF1058" s="921"/>
      <c r="CG1058" s="922"/>
      <c r="CH1058" s="923"/>
      <c r="CI1058" s="924"/>
      <c r="CJ1058" s="925"/>
      <c r="CK1058" s="912"/>
      <c r="CL1058" s="915"/>
      <c r="CM1058" s="926"/>
      <c r="CN1058" s="162"/>
      <c r="CO1058" s="162"/>
      <c r="CP1058" s="927"/>
      <c r="CQ1058" s="928"/>
      <c r="CR1058" s="162"/>
      <c r="CS1058" s="162"/>
    </row>
    <row r="1059" spans="1:97">
      <c r="A1059" s="15"/>
      <c r="B1059" s="902"/>
      <c r="C1059" s="865"/>
      <c r="D1059" s="903"/>
      <c r="E1059" s="800"/>
      <c r="F1059" s="868"/>
      <c r="G1059" s="869"/>
      <c r="H1059" s="903"/>
      <c r="I1059" s="868"/>
      <c r="J1059" s="868"/>
      <c r="K1059" s="868"/>
      <c r="L1059" s="868"/>
      <c r="M1059" s="868"/>
      <c r="N1059" s="868"/>
      <c r="O1059" s="235"/>
      <c r="P1059" s="213"/>
      <c r="Q1059" s="903"/>
      <c r="R1059" s="213"/>
      <c r="S1059" s="235"/>
      <c r="T1059" s="904"/>
      <c r="U1059" s="213"/>
      <c r="V1059" s="213"/>
      <c r="W1059" s="213"/>
      <c r="X1059" s="905"/>
      <c r="Y1059" s="874"/>
      <c r="Z1059" s="906"/>
      <c r="AA1059" s="876"/>
      <c r="AB1059" s="877"/>
      <c r="AC1059" s="877"/>
      <c r="AD1059" s="907"/>
      <c r="AE1059" s="907"/>
      <c r="AF1059" s="908"/>
      <c r="AG1059" s="908"/>
      <c r="AH1059" s="221"/>
      <c r="AI1059" s="213"/>
      <c r="AJ1059" s="213"/>
      <c r="AK1059" s="213"/>
      <c r="AL1059" s="909"/>
      <c r="AM1059" s="910"/>
      <c r="AN1059" s="910"/>
      <c r="AO1059" s="910"/>
      <c r="AP1059" s="911"/>
      <c r="AQ1059" s="903"/>
      <c r="AR1059" s="912"/>
      <c r="AS1059" s="913"/>
      <c r="AT1059" s="914"/>
      <c r="AU1059" s="910"/>
      <c r="AV1059" s="915"/>
      <c r="AW1059" s="911"/>
      <c r="AX1059" s="911"/>
      <c r="AY1059" s="916"/>
      <c r="AZ1059" s="886"/>
      <c r="BA1059" s="917"/>
      <c r="BB1059" s="16"/>
      <c r="BC1059" s="16"/>
      <c r="BD1059" s="16"/>
      <c r="BE1059" s="16"/>
      <c r="BF1059" s="16"/>
      <c r="BG1059" s="903"/>
      <c r="BH1059" s="912"/>
      <c r="BI1059" s="915"/>
      <c r="BJ1059" s="16"/>
      <c r="BK1059" s="16"/>
      <c r="BL1059" s="16"/>
      <c r="BM1059" s="16"/>
      <c r="BN1059" s="915"/>
      <c r="BO1059" s="16"/>
      <c r="BP1059" s="918"/>
      <c r="BQ1059" s="919"/>
      <c r="BR1059" s="919"/>
      <c r="BS1059" s="919"/>
      <c r="BT1059" s="919"/>
      <c r="BU1059" s="919"/>
      <c r="BV1059" s="919"/>
      <c r="BW1059" s="919"/>
      <c r="BX1059" s="919"/>
      <c r="BY1059" s="919"/>
      <c r="BZ1059" s="919"/>
      <c r="CA1059" s="919"/>
      <c r="CB1059" s="919"/>
      <c r="CC1059" s="919"/>
      <c r="CD1059" s="919"/>
      <c r="CE1059" s="920"/>
      <c r="CF1059" s="921"/>
      <c r="CG1059" s="922"/>
      <c r="CH1059" s="923"/>
      <c r="CI1059" s="924"/>
      <c r="CJ1059" s="925"/>
      <c r="CK1059" s="912"/>
      <c r="CL1059" s="915"/>
      <c r="CM1059" s="926"/>
      <c r="CN1059" s="162"/>
      <c r="CO1059" s="162"/>
      <c r="CP1059" s="927"/>
      <c r="CQ1059" s="928"/>
      <c r="CR1059" s="162"/>
      <c r="CS1059" s="162"/>
    </row>
    <row r="1060" spans="1:97">
      <c r="A1060" s="15"/>
      <c r="B1060" s="902"/>
      <c r="C1060" s="865"/>
      <c r="D1060" s="903"/>
      <c r="E1060" s="800"/>
      <c r="F1060" s="868"/>
      <c r="G1060" s="869"/>
      <c r="H1060" s="903"/>
      <c r="I1060" s="868"/>
      <c r="J1060" s="868"/>
      <c r="K1060" s="868"/>
      <c r="L1060" s="868"/>
      <c r="M1060" s="868"/>
      <c r="N1060" s="868"/>
      <c r="O1060" s="235"/>
      <c r="P1060" s="213"/>
      <c r="Q1060" s="903"/>
      <c r="R1060" s="213"/>
      <c r="S1060" s="235"/>
      <c r="T1060" s="904"/>
      <c r="U1060" s="213"/>
      <c r="V1060" s="213"/>
      <c r="W1060" s="213"/>
      <c r="X1060" s="905"/>
      <c r="Y1060" s="874"/>
      <c r="Z1060" s="906"/>
      <c r="AA1060" s="876"/>
      <c r="AB1060" s="877"/>
      <c r="AC1060" s="877"/>
      <c r="AD1060" s="907"/>
      <c r="AE1060" s="907"/>
      <c r="AF1060" s="908"/>
      <c r="AG1060" s="908"/>
      <c r="AH1060" s="221"/>
      <c r="AI1060" s="213"/>
      <c r="AJ1060" s="213"/>
      <c r="AK1060" s="213"/>
      <c r="AL1060" s="909"/>
      <c r="AM1060" s="910"/>
      <c r="AN1060" s="910"/>
      <c r="AO1060" s="910"/>
      <c r="AP1060" s="911"/>
      <c r="AQ1060" s="903"/>
      <c r="AR1060" s="912"/>
      <c r="AS1060" s="913"/>
      <c r="AT1060" s="914"/>
      <c r="AU1060" s="910"/>
      <c r="AV1060" s="915"/>
      <c r="AW1060" s="911"/>
      <c r="AX1060" s="911"/>
      <c r="AY1060" s="916"/>
      <c r="AZ1060" s="886"/>
      <c r="BA1060" s="917"/>
      <c r="BB1060" s="16"/>
      <c r="BC1060" s="16"/>
      <c r="BD1060" s="16"/>
      <c r="BE1060" s="16"/>
      <c r="BF1060" s="16"/>
      <c r="BG1060" s="903"/>
      <c r="BH1060" s="912"/>
      <c r="BI1060" s="915"/>
      <c r="BJ1060" s="16"/>
      <c r="BK1060" s="16"/>
      <c r="BL1060" s="16"/>
      <c r="BM1060" s="16"/>
      <c r="BN1060" s="915"/>
      <c r="BO1060" s="16"/>
      <c r="BP1060" s="918"/>
      <c r="BQ1060" s="919"/>
      <c r="BR1060" s="919"/>
      <c r="BS1060" s="919"/>
      <c r="BT1060" s="919"/>
      <c r="BU1060" s="919"/>
      <c r="BV1060" s="919"/>
      <c r="BW1060" s="919"/>
      <c r="BX1060" s="919"/>
      <c r="BY1060" s="919"/>
      <c r="BZ1060" s="919"/>
      <c r="CA1060" s="919"/>
      <c r="CB1060" s="919"/>
      <c r="CC1060" s="919"/>
      <c r="CD1060" s="919"/>
      <c r="CE1060" s="920"/>
      <c r="CF1060" s="921"/>
      <c r="CG1060" s="922"/>
      <c r="CH1060" s="923"/>
      <c r="CI1060" s="924"/>
      <c r="CJ1060" s="925"/>
      <c r="CK1060" s="912"/>
      <c r="CL1060" s="915"/>
      <c r="CM1060" s="926"/>
      <c r="CN1060" s="162"/>
      <c r="CO1060" s="162"/>
      <c r="CP1060" s="927"/>
      <c r="CQ1060" s="928"/>
      <c r="CR1060" s="162"/>
      <c r="CS1060" s="162"/>
    </row>
    <row r="1061" spans="1:97">
      <c r="A1061" s="15"/>
      <c r="B1061" s="902"/>
      <c r="C1061" s="865"/>
      <c r="D1061" s="903"/>
      <c r="E1061" s="800"/>
      <c r="F1061" s="868"/>
      <c r="G1061" s="869"/>
      <c r="H1061" s="903"/>
      <c r="I1061" s="868"/>
      <c r="J1061" s="868"/>
      <c r="K1061" s="868"/>
      <c r="L1061" s="868"/>
      <c r="M1061" s="868"/>
      <c r="N1061" s="868"/>
      <c r="O1061" s="235"/>
      <c r="P1061" s="213"/>
      <c r="Q1061" s="903"/>
      <c r="R1061" s="213"/>
      <c r="S1061" s="235"/>
      <c r="T1061" s="904"/>
      <c r="U1061" s="213"/>
      <c r="V1061" s="213"/>
      <c r="W1061" s="213"/>
      <c r="X1061" s="905"/>
      <c r="Y1061" s="874"/>
      <c r="Z1061" s="906"/>
      <c r="AA1061" s="876"/>
      <c r="AB1061" s="877"/>
      <c r="AC1061" s="877"/>
      <c r="AD1061" s="907"/>
      <c r="AE1061" s="907"/>
      <c r="AF1061" s="908"/>
      <c r="AG1061" s="908"/>
      <c r="AH1061" s="221"/>
      <c r="AI1061" s="213"/>
      <c r="AJ1061" s="213"/>
      <c r="AK1061" s="213"/>
      <c r="AL1061" s="909"/>
      <c r="AM1061" s="910"/>
      <c r="AN1061" s="910"/>
      <c r="AO1061" s="910"/>
      <c r="AP1061" s="911"/>
      <c r="AQ1061" s="903"/>
      <c r="AR1061" s="912"/>
      <c r="AS1061" s="913"/>
      <c r="AT1061" s="914"/>
      <c r="AU1061" s="910"/>
      <c r="AV1061" s="915"/>
      <c r="AW1061" s="911"/>
      <c r="AX1061" s="911"/>
      <c r="AY1061" s="916"/>
      <c r="AZ1061" s="886"/>
      <c r="BA1061" s="917"/>
      <c r="BB1061" s="16"/>
      <c r="BC1061" s="16"/>
      <c r="BD1061" s="16"/>
      <c r="BE1061" s="16"/>
      <c r="BF1061" s="16"/>
      <c r="BG1061" s="903"/>
      <c r="BH1061" s="912"/>
      <c r="BI1061" s="915"/>
      <c r="BJ1061" s="16"/>
      <c r="BK1061" s="16"/>
      <c r="BL1061" s="16"/>
      <c r="BM1061" s="16"/>
      <c r="BN1061" s="915"/>
      <c r="BO1061" s="16"/>
      <c r="BP1061" s="918"/>
      <c r="BQ1061" s="919"/>
      <c r="BR1061" s="919"/>
      <c r="BS1061" s="919"/>
      <c r="BT1061" s="919"/>
      <c r="BU1061" s="919"/>
      <c r="BV1061" s="919"/>
      <c r="BW1061" s="919"/>
      <c r="BX1061" s="919"/>
      <c r="BY1061" s="919"/>
      <c r="BZ1061" s="919"/>
      <c r="CA1061" s="919"/>
      <c r="CB1061" s="919"/>
      <c r="CC1061" s="919"/>
      <c r="CD1061" s="919"/>
      <c r="CE1061" s="920"/>
      <c r="CF1061" s="921"/>
      <c r="CG1061" s="922"/>
      <c r="CH1061" s="923"/>
      <c r="CI1061" s="924"/>
      <c r="CJ1061" s="925"/>
      <c r="CK1061" s="912"/>
      <c r="CL1061" s="915"/>
      <c r="CM1061" s="926"/>
      <c r="CN1061" s="162"/>
      <c r="CO1061" s="162"/>
      <c r="CP1061" s="927"/>
      <c r="CQ1061" s="928"/>
      <c r="CR1061" s="162"/>
      <c r="CS1061" s="162"/>
    </row>
    <row r="1062" spans="1:97">
      <c r="A1062" s="15"/>
      <c r="B1062" s="902"/>
      <c r="C1062" s="865"/>
      <c r="D1062" s="903"/>
      <c r="E1062" s="800"/>
      <c r="F1062" s="868"/>
      <c r="G1062" s="869"/>
      <c r="H1062" s="903"/>
      <c r="I1062" s="868"/>
      <c r="J1062" s="868"/>
      <c r="K1062" s="868"/>
      <c r="L1062" s="868"/>
      <c r="M1062" s="868"/>
      <c r="N1062" s="868"/>
      <c r="O1062" s="235"/>
      <c r="P1062" s="213"/>
      <c r="Q1062" s="903"/>
      <c r="R1062" s="213"/>
      <c r="S1062" s="235"/>
      <c r="T1062" s="904"/>
      <c r="U1062" s="213"/>
      <c r="V1062" s="213"/>
      <c r="W1062" s="213"/>
      <c r="X1062" s="905"/>
      <c r="Y1062" s="874"/>
      <c r="Z1062" s="906"/>
      <c r="AA1062" s="876"/>
      <c r="AB1062" s="877"/>
      <c r="AC1062" s="877"/>
      <c r="AD1062" s="907"/>
      <c r="AE1062" s="907"/>
      <c r="AF1062" s="908"/>
      <c r="AG1062" s="908"/>
      <c r="AH1062" s="221"/>
      <c r="AI1062" s="213"/>
      <c r="AJ1062" s="213"/>
      <c r="AK1062" s="213"/>
      <c r="AL1062" s="909"/>
      <c r="AM1062" s="910"/>
      <c r="AN1062" s="910"/>
      <c r="AO1062" s="910"/>
      <c r="AP1062" s="911"/>
      <c r="AQ1062" s="903"/>
      <c r="AR1062" s="912"/>
      <c r="AS1062" s="913"/>
      <c r="AT1062" s="914"/>
      <c r="AU1062" s="910"/>
      <c r="AV1062" s="915"/>
      <c r="AW1062" s="911"/>
      <c r="AX1062" s="911"/>
      <c r="AY1062" s="916"/>
      <c r="AZ1062" s="886"/>
      <c r="BA1062" s="917"/>
      <c r="BB1062" s="16"/>
      <c r="BC1062" s="16"/>
      <c r="BD1062" s="16"/>
      <c r="BE1062" s="16"/>
      <c r="BF1062" s="16"/>
      <c r="BG1062" s="903"/>
      <c r="BH1062" s="912"/>
      <c r="BI1062" s="915"/>
      <c r="BJ1062" s="16"/>
      <c r="BK1062" s="16"/>
      <c r="BL1062" s="16"/>
      <c r="BM1062" s="16"/>
      <c r="BN1062" s="915"/>
      <c r="BO1062" s="16"/>
      <c r="BP1062" s="918"/>
      <c r="BQ1062" s="919"/>
      <c r="BR1062" s="919"/>
      <c r="BS1062" s="919"/>
      <c r="BT1062" s="919"/>
      <c r="BU1062" s="919"/>
      <c r="BV1062" s="919"/>
      <c r="BW1062" s="919"/>
      <c r="BX1062" s="919"/>
      <c r="BY1062" s="919"/>
      <c r="BZ1062" s="919"/>
      <c r="CA1062" s="919"/>
      <c r="CB1062" s="919"/>
      <c r="CC1062" s="919"/>
      <c r="CD1062" s="919"/>
      <c r="CE1062" s="920"/>
      <c r="CF1062" s="921"/>
      <c r="CG1062" s="922"/>
      <c r="CH1062" s="923"/>
      <c r="CI1062" s="924"/>
      <c r="CJ1062" s="925"/>
      <c r="CK1062" s="912"/>
      <c r="CL1062" s="915"/>
      <c r="CM1062" s="926"/>
      <c r="CN1062" s="162"/>
      <c r="CO1062" s="162"/>
      <c r="CP1062" s="927"/>
      <c r="CQ1062" s="928"/>
      <c r="CR1062" s="162"/>
      <c r="CS1062" s="162"/>
    </row>
    <row r="1063" spans="1:97">
      <c r="A1063" s="15"/>
      <c r="B1063" s="902"/>
      <c r="C1063" s="865"/>
      <c r="D1063" s="903"/>
      <c r="E1063" s="800"/>
      <c r="F1063" s="868"/>
      <c r="G1063" s="869"/>
      <c r="H1063" s="903"/>
      <c r="I1063" s="868"/>
      <c r="J1063" s="868"/>
      <c r="K1063" s="868"/>
      <c r="L1063" s="868"/>
      <c r="M1063" s="868"/>
      <c r="N1063" s="868"/>
      <c r="O1063" s="235"/>
      <c r="P1063" s="213"/>
      <c r="Q1063" s="903"/>
      <c r="R1063" s="213"/>
      <c r="S1063" s="235"/>
      <c r="T1063" s="904"/>
      <c r="U1063" s="213"/>
      <c r="V1063" s="213"/>
      <c r="W1063" s="213"/>
      <c r="X1063" s="905"/>
      <c r="Y1063" s="874"/>
      <c r="Z1063" s="906"/>
      <c r="AA1063" s="876"/>
      <c r="AB1063" s="877"/>
      <c r="AC1063" s="877"/>
      <c r="AD1063" s="907"/>
      <c r="AE1063" s="907"/>
      <c r="AF1063" s="908"/>
      <c r="AG1063" s="908"/>
      <c r="AH1063" s="221"/>
      <c r="AI1063" s="213"/>
      <c r="AJ1063" s="213"/>
      <c r="AK1063" s="213"/>
      <c r="AL1063" s="909"/>
      <c r="AM1063" s="910"/>
      <c r="AN1063" s="910"/>
      <c r="AO1063" s="910"/>
      <c r="AP1063" s="911"/>
      <c r="AQ1063" s="903"/>
      <c r="AR1063" s="912"/>
      <c r="AS1063" s="913"/>
      <c r="AT1063" s="914"/>
      <c r="AU1063" s="910"/>
      <c r="AV1063" s="915"/>
      <c r="AW1063" s="911"/>
      <c r="AX1063" s="911"/>
      <c r="AY1063" s="916"/>
      <c r="AZ1063" s="886"/>
      <c r="BA1063" s="917"/>
      <c r="BB1063" s="16"/>
      <c r="BC1063" s="16"/>
      <c r="BD1063" s="16"/>
      <c r="BE1063" s="16"/>
      <c r="BF1063" s="16"/>
      <c r="BG1063" s="903"/>
      <c r="BH1063" s="912"/>
      <c r="BI1063" s="915"/>
      <c r="BJ1063" s="16"/>
      <c r="BK1063" s="16"/>
      <c r="BL1063" s="16"/>
      <c r="BM1063" s="16"/>
      <c r="BN1063" s="915"/>
      <c r="BO1063" s="16"/>
      <c r="BP1063" s="918"/>
      <c r="BQ1063" s="919"/>
      <c r="BR1063" s="919"/>
      <c r="BS1063" s="919"/>
      <c r="BT1063" s="919"/>
      <c r="BU1063" s="919"/>
      <c r="BV1063" s="919"/>
      <c r="BW1063" s="919"/>
      <c r="BX1063" s="919"/>
      <c r="BY1063" s="919"/>
      <c r="BZ1063" s="919"/>
      <c r="CA1063" s="919"/>
      <c r="CB1063" s="919"/>
      <c r="CC1063" s="919"/>
      <c r="CD1063" s="919"/>
      <c r="CE1063" s="920"/>
      <c r="CF1063" s="921"/>
      <c r="CG1063" s="922"/>
      <c r="CH1063" s="923"/>
      <c r="CI1063" s="924"/>
      <c r="CJ1063" s="925"/>
      <c r="CK1063" s="912"/>
      <c r="CL1063" s="915"/>
      <c r="CM1063" s="926"/>
      <c r="CN1063" s="162"/>
      <c r="CO1063" s="162"/>
      <c r="CP1063" s="927"/>
      <c r="CQ1063" s="928"/>
      <c r="CR1063" s="162"/>
      <c r="CS1063" s="162"/>
    </row>
    <row r="1064" spans="1:97">
      <c r="A1064" s="15"/>
      <c r="B1064" s="902"/>
      <c r="C1064" s="865"/>
      <c r="D1064" s="903"/>
      <c r="E1064" s="800"/>
      <c r="F1064" s="868"/>
      <c r="G1064" s="869"/>
      <c r="H1064" s="903"/>
      <c r="I1064" s="868"/>
      <c r="J1064" s="868"/>
      <c r="K1064" s="868"/>
      <c r="L1064" s="868"/>
      <c r="M1064" s="868"/>
      <c r="N1064" s="868"/>
      <c r="O1064" s="235"/>
      <c r="P1064" s="213"/>
      <c r="Q1064" s="903"/>
      <c r="R1064" s="213"/>
      <c r="S1064" s="235"/>
      <c r="T1064" s="904"/>
      <c r="U1064" s="213"/>
      <c r="V1064" s="213"/>
      <c r="W1064" s="213"/>
      <c r="X1064" s="905"/>
      <c r="Y1064" s="874"/>
      <c r="Z1064" s="906"/>
      <c r="AA1064" s="876"/>
      <c r="AB1064" s="877"/>
      <c r="AC1064" s="877"/>
      <c r="AD1064" s="907"/>
      <c r="AE1064" s="907"/>
      <c r="AF1064" s="908"/>
      <c r="AG1064" s="908"/>
      <c r="AH1064" s="221"/>
      <c r="AI1064" s="213"/>
      <c r="AJ1064" s="213"/>
      <c r="AK1064" s="213"/>
      <c r="AL1064" s="909"/>
      <c r="AM1064" s="910"/>
      <c r="AN1064" s="910"/>
      <c r="AO1064" s="910"/>
      <c r="AP1064" s="911"/>
      <c r="AQ1064" s="903"/>
      <c r="AR1064" s="912"/>
      <c r="AS1064" s="913"/>
      <c r="AT1064" s="914"/>
      <c r="AU1064" s="910"/>
      <c r="AV1064" s="915"/>
      <c r="AW1064" s="911"/>
      <c r="AX1064" s="911"/>
      <c r="AY1064" s="916"/>
      <c r="AZ1064" s="886"/>
      <c r="BA1064" s="917"/>
      <c r="BB1064" s="16"/>
      <c r="BC1064" s="16"/>
      <c r="BD1064" s="16"/>
      <c r="BE1064" s="16"/>
      <c r="BF1064" s="16"/>
      <c r="BG1064" s="903"/>
      <c r="BH1064" s="912"/>
      <c r="BI1064" s="915"/>
      <c r="BJ1064" s="16"/>
      <c r="BK1064" s="16"/>
      <c r="BL1064" s="16"/>
      <c r="BM1064" s="16"/>
      <c r="BN1064" s="915"/>
      <c r="BO1064" s="16"/>
      <c r="BP1064" s="918"/>
      <c r="BQ1064" s="919"/>
      <c r="BR1064" s="919"/>
      <c r="BS1064" s="919"/>
      <c r="BT1064" s="919"/>
      <c r="BU1064" s="919"/>
      <c r="BV1064" s="919"/>
      <c r="BW1064" s="919"/>
      <c r="BX1064" s="919"/>
      <c r="BY1064" s="919"/>
      <c r="BZ1064" s="919"/>
      <c r="CA1064" s="919"/>
      <c r="CB1064" s="919"/>
      <c r="CC1064" s="919"/>
      <c r="CD1064" s="919"/>
      <c r="CE1064" s="920"/>
      <c r="CF1064" s="921"/>
      <c r="CG1064" s="922"/>
      <c r="CH1064" s="923"/>
      <c r="CI1064" s="924"/>
      <c r="CJ1064" s="925"/>
      <c r="CK1064" s="912"/>
      <c r="CL1064" s="915"/>
      <c r="CM1064" s="926"/>
      <c r="CN1064" s="162"/>
      <c r="CO1064" s="162"/>
      <c r="CP1064" s="927"/>
      <c r="CQ1064" s="928"/>
      <c r="CR1064" s="162"/>
      <c r="CS1064" s="162"/>
    </row>
    <row r="1065" spans="1:97">
      <c r="A1065" s="15"/>
      <c r="B1065" s="902"/>
      <c r="C1065" s="865"/>
      <c r="D1065" s="903"/>
      <c r="E1065" s="800"/>
      <c r="F1065" s="868"/>
      <c r="G1065" s="869"/>
      <c r="H1065" s="903"/>
      <c r="I1065" s="868"/>
      <c r="J1065" s="868"/>
      <c r="K1065" s="868"/>
      <c r="L1065" s="868"/>
      <c r="M1065" s="868"/>
      <c r="N1065" s="868"/>
      <c r="O1065" s="235"/>
      <c r="P1065" s="213"/>
      <c r="Q1065" s="903"/>
      <c r="R1065" s="213"/>
      <c r="S1065" s="235"/>
      <c r="T1065" s="904"/>
      <c r="U1065" s="213"/>
      <c r="V1065" s="213"/>
      <c r="W1065" s="213"/>
      <c r="X1065" s="905"/>
      <c r="Y1065" s="874"/>
      <c r="Z1065" s="906"/>
      <c r="AA1065" s="876"/>
      <c r="AB1065" s="877"/>
      <c r="AC1065" s="877"/>
      <c r="AD1065" s="907"/>
      <c r="AE1065" s="907"/>
      <c r="AF1065" s="908"/>
      <c r="AG1065" s="908"/>
      <c r="AH1065" s="221"/>
      <c r="AI1065" s="213"/>
      <c r="AJ1065" s="213"/>
      <c r="AK1065" s="213"/>
      <c r="AL1065" s="909"/>
      <c r="AM1065" s="910"/>
      <c r="AN1065" s="910"/>
      <c r="AO1065" s="910"/>
      <c r="AP1065" s="911"/>
      <c r="AQ1065" s="903"/>
      <c r="AR1065" s="912"/>
      <c r="AS1065" s="913"/>
      <c r="AT1065" s="914"/>
      <c r="AU1065" s="910"/>
      <c r="AV1065" s="915"/>
      <c r="AW1065" s="911"/>
      <c r="AX1065" s="911"/>
      <c r="AY1065" s="916"/>
      <c r="AZ1065" s="886"/>
      <c r="BA1065" s="917"/>
      <c r="BB1065" s="16"/>
      <c r="BC1065" s="16"/>
      <c r="BD1065" s="16"/>
      <c r="BE1065" s="16"/>
      <c r="BF1065" s="16"/>
      <c r="BG1065" s="903"/>
      <c r="BH1065" s="912"/>
      <c r="BI1065" s="915"/>
      <c r="BJ1065" s="16"/>
      <c r="BK1065" s="16"/>
      <c r="BL1065" s="16"/>
      <c r="BM1065" s="16"/>
      <c r="BN1065" s="915"/>
      <c r="BO1065" s="16"/>
      <c r="BP1065" s="918"/>
      <c r="BQ1065" s="919"/>
      <c r="BR1065" s="919"/>
      <c r="BS1065" s="919"/>
      <c r="BT1065" s="919"/>
      <c r="BU1065" s="919"/>
      <c r="BV1065" s="919"/>
      <c r="BW1065" s="919"/>
      <c r="BX1065" s="919"/>
      <c r="BY1065" s="919"/>
      <c r="BZ1065" s="919"/>
      <c r="CA1065" s="919"/>
      <c r="CB1065" s="919"/>
      <c r="CC1065" s="919"/>
      <c r="CD1065" s="919"/>
      <c r="CE1065" s="920"/>
      <c r="CF1065" s="921"/>
      <c r="CG1065" s="922"/>
      <c r="CH1065" s="923"/>
      <c r="CI1065" s="924"/>
      <c r="CJ1065" s="925"/>
      <c r="CK1065" s="912"/>
      <c r="CL1065" s="915"/>
      <c r="CM1065" s="926"/>
      <c r="CN1065" s="162"/>
      <c r="CO1065" s="162"/>
      <c r="CP1065" s="927"/>
      <c r="CQ1065" s="928"/>
      <c r="CR1065" s="162"/>
      <c r="CS1065" s="162"/>
    </row>
    <row r="1066" spans="1:97">
      <c r="A1066" s="15"/>
      <c r="B1066" s="902"/>
      <c r="C1066" s="865"/>
      <c r="D1066" s="903"/>
      <c r="E1066" s="800"/>
      <c r="F1066" s="868"/>
      <c r="G1066" s="869"/>
      <c r="H1066" s="903"/>
      <c r="I1066" s="868"/>
      <c r="J1066" s="868"/>
      <c r="K1066" s="868"/>
      <c r="L1066" s="868"/>
      <c r="M1066" s="868"/>
      <c r="N1066" s="868"/>
      <c r="O1066" s="235"/>
      <c r="P1066" s="213"/>
      <c r="Q1066" s="903"/>
      <c r="R1066" s="213"/>
      <c r="S1066" s="235"/>
      <c r="T1066" s="904"/>
      <c r="U1066" s="213"/>
      <c r="V1066" s="213"/>
      <c r="W1066" s="213"/>
      <c r="X1066" s="905"/>
      <c r="Y1066" s="874"/>
      <c r="Z1066" s="906"/>
      <c r="AA1066" s="876"/>
      <c r="AB1066" s="877"/>
      <c r="AC1066" s="877"/>
      <c r="AD1066" s="907"/>
      <c r="AE1066" s="907"/>
      <c r="AF1066" s="908"/>
      <c r="AG1066" s="908"/>
      <c r="AH1066" s="221"/>
      <c r="AI1066" s="213"/>
      <c r="AJ1066" s="213"/>
      <c r="AK1066" s="213"/>
      <c r="AL1066" s="909"/>
      <c r="AM1066" s="910"/>
      <c r="AN1066" s="910"/>
      <c r="AO1066" s="910"/>
      <c r="AP1066" s="911"/>
      <c r="AQ1066" s="903"/>
      <c r="AR1066" s="912"/>
      <c r="AS1066" s="913"/>
      <c r="AT1066" s="914"/>
      <c r="AU1066" s="910"/>
      <c r="AV1066" s="915"/>
      <c r="AW1066" s="911"/>
      <c r="AX1066" s="911"/>
      <c r="AY1066" s="916"/>
      <c r="AZ1066" s="886"/>
      <c r="BA1066" s="917"/>
      <c r="BB1066" s="16"/>
      <c r="BC1066" s="16"/>
      <c r="BD1066" s="16"/>
      <c r="BE1066" s="16"/>
      <c r="BF1066" s="16"/>
      <c r="BG1066" s="903"/>
      <c r="BH1066" s="912"/>
      <c r="BI1066" s="915"/>
      <c r="BJ1066" s="16"/>
      <c r="BK1066" s="16"/>
      <c r="BL1066" s="16"/>
      <c r="BM1066" s="16"/>
      <c r="BN1066" s="915"/>
      <c r="BO1066" s="16"/>
      <c r="BP1066" s="918"/>
      <c r="BQ1066" s="919"/>
      <c r="BR1066" s="919"/>
      <c r="BS1066" s="919"/>
      <c r="BT1066" s="919"/>
      <c r="BU1066" s="919"/>
      <c r="BV1066" s="919"/>
      <c r="BW1066" s="919"/>
      <c r="BX1066" s="919"/>
      <c r="BY1066" s="919"/>
      <c r="BZ1066" s="919"/>
      <c r="CA1066" s="919"/>
      <c r="CB1066" s="919"/>
      <c r="CC1066" s="919"/>
      <c r="CD1066" s="919"/>
      <c r="CE1066" s="920"/>
      <c r="CF1066" s="921"/>
      <c r="CG1066" s="922"/>
      <c r="CH1066" s="923"/>
      <c r="CI1066" s="924"/>
      <c r="CJ1066" s="925"/>
      <c r="CK1066" s="912"/>
      <c r="CL1066" s="915"/>
      <c r="CM1066" s="926"/>
      <c r="CN1066" s="162"/>
      <c r="CO1066" s="162"/>
      <c r="CP1066" s="927"/>
      <c r="CQ1066" s="928"/>
      <c r="CR1066" s="162"/>
      <c r="CS1066" s="162"/>
    </row>
    <row r="1067" spans="1:97">
      <c r="A1067" s="15"/>
      <c r="B1067" s="902"/>
      <c r="C1067" s="865"/>
      <c r="D1067" s="903"/>
      <c r="E1067" s="800"/>
      <c r="F1067" s="868"/>
      <c r="G1067" s="869"/>
      <c r="H1067" s="903"/>
      <c r="I1067" s="868"/>
      <c r="J1067" s="868"/>
      <c r="K1067" s="868"/>
      <c r="L1067" s="868"/>
      <c r="M1067" s="868"/>
      <c r="N1067" s="868"/>
      <c r="O1067" s="235"/>
      <c r="P1067" s="213"/>
      <c r="Q1067" s="903"/>
      <c r="R1067" s="213"/>
      <c r="S1067" s="235"/>
      <c r="T1067" s="904"/>
      <c r="U1067" s="213"/>
      <c r="V1067" s="213"/>
      <c r="W1067" s="213"/>
      <c r="X1067" s="905"/>
      <c r="Y1067" s="874"/>
      <c r="Z1067" s="906"/>
      <c r="AA1067" s="876"/>
      <c r="AB1067" s="877"/>
      <c r="AC1067" s="877"/>
      <c r="AD1067" s="907"/>
      <c r="AE1067" s="907"/>
      <c r="AF1067" s="908"/>
      <c r="AG1067" s="908"/>
      <c r="AH1067" s="221"/>
      <c r="AI1067" s="213"/>
      <c r="AJ1067" s="213"/>
      <c r="AK1067" s="213"/>
      <c r="AL1067" s="909"/>
      <c r="AM1067" s="910"/>
      <c r="AN1067" s="910"/>
      <c r="AO1067" s="910"/>
      <c r="AP1067" s="911"/>
      <c r="AQ1067" s="903"/>
      <c r="AR1067" s="912"/>
      <c r="AS1067" s="913"/>
      <c r="AT1067" s="914"/>
      <c r="AU1067" s="910"/>
      <c r="AV1067" s="915"/>
      <c r="AW1067" s="911"/>
      <c r="AX1067" s="911"/>
      <c r="AY1067" s="916"/>
      <c r="AZ1067" s="886"/>
      <c r="BA1067" s="917"/>
      <c r="BB1067" s="16"/>
      <c r="BC1067" s="16"/>
      <c r="BD1067" s="16"/>
      <c r="BE1067" s="16"/>
      <c r="BF1067" s="16"/>
      <c r="BG1067" s="903"/>
      <c r="BH1067" s="912"/>
      <c r="BI1067" s="915"/>
      <c r="BJ1067" s="16"/>
      <c r="BK1067" s="16"/>
      <c r="BL1067" s="16"/>
      <c r="BM1067" s="16"/>
      <c r="BN1067" s="915"/>
      <c r="BO1067" s="16"/>
      <c r="BP1067" s="918"/>
      <c r="BQ1067" s="919"/>
      <c r="BR1067" s="919"/>
      <c r="BS1067" s="919"/>
      <c r="BT1067" s="919"/>
      <c r="BU1067" s="919"/>
      <c r="BV1067" s="919"/>
      <c r="BW1067" s="919"/>
      <c r="BX1067" s="919"/>
      <c r="BY1067" s="919"/>
      <c r="BZ1067" s="919"/>
      <c r="CA1067" s="919"/>
      <c r="CB1067" s="919"/>
      <c r="CC1067" s="919"/>
      <c r="CD1067" s="919"/>
      <c r="CE1067" s="920"/>
      <c r="CF1067" s="921"/>
      <c r="CG1067" s="922"/>
      <c r="CH1067" s="923"/>
      <c r="CI1067" s="924"/>
      <c r="CJ1067" s="925"/>
      <c r="CK1067" s="912"/>
      <c r="CL1067" s="915"/>
      <c r="CM1067" s="926"/>
      <c r="CN1067" s="162"/>
      <c r="CO1067" s="162"/>
      <c r="CP1067" s="927"/>
      <c r="CQ1067" s="928"/>
      <c r="CR1067" s="162"/>
      <c r="CS1067" s="162"/>
    </row>
    <row r="1068" spans="1:97">
      <c r="A1068" s="15"/>
      <c r="B1068" s="902"/>
      <c r="C1068" s="865"/>
      <c r="D1068" s="903"/>
      <c r="E1068" s="800"/>
      <c r="F1068" s="868"/>
      <c r="G1068" s="869"/>
      <c r="H1068" s="903"/>
      <c r="I1068" s="868"/>
      <c r="J1068" s="868"/>
      <c r="K1068" s="868"/>
      <c r="L1068" s="868"/>
      <c r="M1068" s="868"/>
      <c r="N1068" s="868"/>
      <c r="O1068" s="235"/>
      <c r="P1068" s="213"/>
      <c r="Q1068" s="903"/>
      <c r="R1068" s="213"/>
      <c r="S1068" s="235"/>
      <c r="T1068" s="904"/>
      <c r="U1068" s="213"/>
      <c r="V1068" s="213"/>
      <c r="W1068" s="213"/>
      <c r="X1068" s="905"/>
      <c r="Y1068" s="874"/>
      <c r="Z1068" s="906"/>
      <c r="AA1068" s="876"/>
      <c r="AB1068" s="877"/>
      <c r="AC1068" s="877"/>
      <c r="AD1068" s="907"/>
      <c r="AE1068" s="907"/>
      <c r="AF1068" s="908"/>
      <c r="AG1068" s="908"/>
      <c r="AH1068" s="221"/>
      <c r="AI1068" s="213"/>
      <c r="AJ1068" s="213"/>
      <c r="AK1068" s="213"/>
      <c r="AL1068" s="909"/>
      <c r="AM1068" s="910"/>
      <c r="AN1068" s="910"/>
      <c r="AO1068" s="910"/>
      <c r="AP1068" s="911"/>
      <c r="AQ1068" s="903"/>
      <c r="AR1068" s="912"/>
      <c r="AS1068" s="913"/>
      <c r="AT1068" s="914"/>
      <c r="AU1068" s="910"/>
      <c r="AV1068" s="915"/>
      <c r="AW1068" s="911"/>
      <c r="AX1068" s="911"/>
      <c r="AY1068" s="916"/>
      <c r="AZ1068" s="886"/>
      <c r="BA1068" s="917"/>
      <c r="BB1068" s="16"/>
      <c r="BC1068" s="16"/>
      <c r="BD1068" s="16"/>
      <c r="BE1068" s="16"/>
      <c r="BF1068" s="16"/>
      <c r="BG1068" s="903"/>
      <c r="BH1068" s="912"/>
      <c r="BI1068" s="915"/>
      <c r="BJ1068" s="16"/>
      <c r="BK1068" s="16"/>
      <c r="BL1068" s="16"/>
      <c r="BM1068" s="16"/>
      <c r="BN1068" s="915"/>
      <c r="BO1068" s="16"/>
      <c r="BP1068" s="918"/>
      <c r="BQ1068" s="919"/>
      <c r="BR1068" s="919"/>
      <c r="BS1068" s="919"/>
      <c r="BT1068" s="919"/>
      <c r="BU1068" s="919"/>
      <c r="BV1068" s="919"/>
      <c r="BW1068" s="919"/>
      <c r="BX1068" s="919"/>
      <c r="BY1068" s="919"/>
      <c r="BZ1068" s="919"/>
      <c r="CA1068" s="919"/>
      <c r="CB1068" s="919"/>
      <c r="CC1068" s="919"/>
      <c r="CD1068" s="919"/>
      <c r="CE1068" s="920"/>
      <c r="CF1068" s="921"/>
      <c r="CG1068" s="922"/>
      <c r="CH1068" s="923"/>
      <c r="CI1068" s="924"/>
      <c r="CJ1068" s="925"/>
      <c r="CK1068" s="912"/>
      <c r="CL1068" s="915"/>
      <c r="CM1068" s="926"/>
      <c r="CN1068" s="162"/>
      <c r="CO1068" s="162"/>
      <c r="CP1068" s="927"/>
      <c r="CQ1068" s="928"/>
      <c r="CR1068" s="162"/>
      <c r="CS1068" s="162"/>
    </row>
    <row r="1069" spans="1:97">
      <c r="A1069" s="15"/>
      <c r="B1069" s="902"/>
      <c r="C1069" s="865"/>
      <c r="D1069" s="903"/>
      <c r="E1069" s="800"/>
      <c r="F1069" s="868"/>
      <c r="G1069" s="869"/>
      <c r="H1069" s="903"/>
      <c r="I1069" s="868"/>
      <c r="J1069" s="868"/>
      <c r="K1069" s="868"/>
      <c r="L1069" s="868"/>
      <c r="M1069" s="868"/>
      <c r="N1069" s="868"/>
      <c r="O1069" s="235"/>
      <c r="P1069" s="213"/>
      <c r="Q1069" s="903"/>
      <c r="R1069" s="213"/>
      <c r="S1069" s="235"/>
      <c r="T1069" s="904"/>
      <c r="U1069" s="213"/>
      <c r="V1069" s="213"/>
      <c r="W1069" s="213"/>
      <c r="X1069" s="905"/>
      <c r="Y1069" s="874"/>
      <c r="Z1069" s="906"/>
      <c r="AA1069" s="876"/>
      <c r="AB1069" s="877"/>
      <c r="AC1069" s="877"/>
      <c r="AD1069" s="907"/>
      <c r="AE1069" s="907"/>
      <c r="AF1069" s="908"/>
      <c r="AG1069" s="908"/>
      <c r="AH1069" s="221"/>
      <c r="AI1069" s="213"/>
      <c r="AJ1069" s="213"/>
      <c r="AK1069" s="213"/>
      <c r="AL1069" s="909"/>
      <c r="AM1069" s="910"/>
      <c r="AN1069" s="910"/>
      <c r="AO1069" s="910"/>
      <c r="AP1069" s="911"/>
      <c r="AQ1069" s="903"/>
      <c r="AR1069" s="912"/>
      <c r="AS1069" s="913"/>
      <c r="AT1069" s="914"/>
      <c r="AU1069" s="910"/>
      <c r="AV1069" s="915"/>
      <c r="AW1069" s="911"/>
      <c r="AX1069" s="911"/>
      <c r="AY1069" s="916"/>
      <c r="AZ1069" s="886"/>
      <c r="BA1069" s="917"/>
      <c r="BB1069" s="16"/>
      <c r="BC1069" s="16"/>
      <c r="BD1069" s="16"/>
      <c r="BE1069" s="16"/>
      <c r="BF1069" s="16"/>
      <c r="BG1069" s="903"/>
      <c r="BH1069" s="912"/>
      <c r="BI1069" s="915"/>
      <c r="BJ1069" s="16"/>
      <c r="BK1069" s="16"/>
      <c r="BL1069" s="16"/>
      <c r="BM1069" s="16"/>
      <c r="BN1069" s="915"/>
      <c r="BO1069" s="16"/>
      <c r="BP1069" s="918"/>
      <c r="BQ1069" s="919"/>
      <c r="BR1069" s="919"/>
      <c r="BS1069" s="919"/>
      <c r="BT1069" s="919"/>
      <c r="BU1069" s="919"/>
      <c r="BV1069" s="919"/>
      <c r="BW1069" s="919"/>
      <c r="BX1069" s="919"/>
      <c r="BY1069" s="919"/>
      <c r="BZ1069" s="919"/>
      <c r="CA1069" s="919"/>
      <c r="CB1069" s="919"/>
      <c r="CC1069" s="919"/>
      <c r="CD1069" s="919"/>
      <c r="CE1069" s="920"/>
      <c r="CF1069" s="921"/>
      <c r="CG1069" s="922"/>
      <c r="CH1069" s="923"/>
      <c r="CI1069" s="924"/>
      <c r="CJ1069" s="925"/>
      <c r="CK1069" s="912"/>
      <c r="CL1069" s="915"/>
      <c r="CM1069" s="926"/>
      <c r="CN1069" s="162"/>
      <c r="CO1069" s="162"/>
      <c r="CP1069" s="927"/>
      <c r="CQ1069" s="928"/>
      <c r="CR1069" s="162"/>
      <c r="CS1069" s="162"/>
    </row>
    <row r="1070" spans="1:97">
      <c r="A1070" s="15"/>
      <c r="B1070" s="902"/>
      <c r="C1070" s="865"/>
      <c r="D1070" s="903"/>
      <c r="E1070" s="800"/>
      <c r="F1070" s="868"/>
      <c r="G1070" s="869"/>
      <c r="H1070" s="903"/>
      <c r="I1070" s="868"/>
      <c r="J1070" s="868"/>
      <c r="K1070" s="868"/>
      <c r="L1070" s="868"/>
      <c r="M1070" s="868"/>
      <c r="N1070" s="868"/>
      <c r="O1070" s="235"/>
      <c r="P1070" s="213"/>
      <c r="Q1070" s="903"/>
      <c r="R1070" s="213"/>
      <c r="S1070" s="235"/>
      <c r="T1070" s="904"/>
      <c r="U1070" s="213"/>
      <c r="V1070" s="213"/>
      <c r="W1070" s="213"/>
      <c r="X1070" s="905"/>
      <c r="Y1070" s="874"/>
      <c r="Z1070" s="906"/>
      <c r="AA1070" s="876"/>
      <c r="AB1070" s="877"/>
      <c r="AC1070" s="877"/>
      <c r="AD1070" s="907"/>
      <c r="AE1070" s="907"/>
      <c r="AF1070" s="908"/>
      <c r="AG1070" s="908"/>
      <c r="AH1070" s="221"/>
      <c r="AI1070" s="213"/>
      <c r="AJ1070" s="213"/>
      <c r="AK1070" s="213"/>
      <c r="AL1070" s="909"/>
      <c r="AM1070" s="910"/>
      <c r="AN1070" s="910"/>
      <c r="AO1070" s="910"/>
      <c r="AP1070" s="911"/>
      <c r="AQ1070" s="903"/>
      <c r="AR1070" s="912"/>
      <c r="AS1070" s="913"/>
      <c r="AT1070" s="914"/>
      <c r="AU1070" s="910"/>
      <c r="AV1070" s="915"/>
      <c r="AW1070" s="911"/>
      <c r="AX1070" s="911"/>
      <c r="AY1070" s="916"/>
      <c r="AZ1070" s="886"/>
      <c r="BA1070" s="917"/>
      <c r="BB1070" s="16"/>
      <c r="BC1070" s="16"/>
      <c r="BD1070" s="16"/>
      <c r="BE1070" s="16"/>
      <c r="BF1070" s="16"/>
      <c r="BG1070" s="903"/>
      <c r="BH1070" s="912"/>
      <c r="BI1070" s="915"/>
      <c r="BJ1070" s="16"/>
      <c r="BK1070" s="16"/>
      <c r="BL1070" s="16"/>
      <c r="BM1070" s="16"/>
      <c r="BN1070" s="915"/>
      <c r="BO1070" s="16"/>
      <c r="BP1070" s="918"/>
      <c r="BQ1070" s="919"/>
      <c r="BR1070" s="919"/>
      <c r="BS1070" s="919"/>
      <c r="BT1070" s="919"/>
      <c r="BU1070" s="919"/>
      <c r="BV1070" s="919"/>
      <c r="BW1070" s="919"/>
      <c r="BX1070" s="919"/>
      <c r="BY1070" s="919"/>
      <c r="BZ1070" s="919"/>
      <c r="CA1070" s="919"/>
      <c r="CB1070" s="919"/>
      <c r="CC1070" s="919"/>
      <c r="CD1070" s="919"/>
      <c r="CE1070" s="920"/>
      <c r="CF1070" s="921"/>
      <c r="CG1070" s="922"/>
      <c r="CH1070" s="923"/>
      <c r="CI1070" s="924"/>
      <c r="CJ1070" s="925"/>
      <c r="CK1070" s="912"/>
      <c r="CL1070" s="915"/>
      <c r="CM1070" s="926"/>
      <c r="CN1070" s="162"/>
      <c r="CO1070" s="162"/>
      <c r="CP1070" s="927"/>
      <c r="CQ1070" s="928"/>
      <c r="CR1070" s="162"/>
      <c r="CS1070" s="162"/>
    </row>
    <row r="1071" spans="1:97">
      <c r="A1071" s="15"/>
      <c r="B1071" s="902"/>
      <c r="C1071" s="865"/>
      <c r="D1071" s="903"/>
      <c r="E1071" s="800"/>
      <c r="F1071" s="868"/>
      <c r="G1071" s="869"/>
      <c r="H1071" s="903"/>
      <c r="I1071" s="868"/>
      <c r="J1071" s="868"/>
      <c r="K1071" s="868"/>
      <c r="L1071" s="868"/>
      <c r="M1071" s="868"/>
      <c r="N1071" s="868"/>
      <c r="O1071" s="235"/>
      <c r="P1071" s="213"/>
      <c r="Q1071" s="903"/>
      <c r="R1071" s="213"/>
      <c r="S1071" s="235"/>
      <c r="T1071" s="904"/>
      <c r="U1071" s="213"/>
      <c r="V1071" s="213"/>
      <c r="W1071" s="213"/>
      <c r="X1071" s="905"/>
      <c r="Y1071" s="874"/>
      <c r="Z1071" s="906"/>
      <c r="AA1071" s="876"/>
      <c r="AB1071" s="877"/>
      <c r="AC1071" s="877"/>
      <c r="AD1071" s="907"/>
      <c r="AE1071" s="907"/>
      <c r="AF1071" s="908"/>
      <c r="AG1071" s="908"/>
      <c r="AH1071" s="221"/>
      <c r="AI1071" s="213"/>
      <c r="AJ1071" s="213"/>
      <c r="AK1071" s="213"/>
      <c r="AL1071" s="909"/>
      <c r="AM1071" s="910"/>
      <c r="AN1071" s="910"/>
      <c r="AO1071" s="910"/>
      <c r="AP1071" s="911"/>
      <c r="AQ1071" s="903"/>
      <c r="AR1071" s="912"/>
      <c r="AS1071" s="913"/>
      <c r="AT1071" s="914"/>
      <c r="AU1071" s="910"/>
      <c r="AV1071" s="915"/>
      <c r="AW1071" s="911"/>
      <c r="AX1071" s="911"/>
      <c r="AY1071" s="916"/>
      <c r="AZ1071" s="886"/>
      <c r="BA1071" s="917"/>
      <c r="BB1071" s="16"/>
      <c r="BC1071" s="16"/>
      <c r="BD1071" s="16"/>
      <c r="BE1071" s="16"/>
      <c r="BF1071" s="16"/>
      <c r="BG1071" s="903"/>
      <c r="BH1071" s="912"/>
      <c r="BI1071" s="915"/>
      <c r="BJ1071" s="16"/>
      <c r="BK1071" s="16"/>
      <c r="BL1071" s="16"/>
      <c r="BM1071" s="16"/>
      <c r="BN1071" s="915"/>
      <c r="BO1071" s="16"/>
      <c r="BP1071" s="918"/>
      <c r="BQ1071" s="919"/>
      <c r="BR1071" s="919"/>
      <c r="BS1071" s="919"/>
      <c r="BT1071" s="919"/>
      <c r="BU1071" s="919"/>
      <c r="BV1071" s="919"/>
      <c r="BW1071" s="919"/>
      <c r="BX1071" s="919"/>
      <c r="BY1071" s="919"/>
      <c r="BZ1071" s="919"/>
      <c r="CA1071" s="919"/>
      <c r="CB1071" s="919"/>
      <c r="CC1071" s="919"/>
      <c r="CD1071" s="919"/>
      <c r="CE1071" s="920"/>
      <c r="CF1071" s="921"/>
      <c r="CG1071" s="922"/>
      <c r="CH1071" s="923"/>
      <c r="CI1071" s="924"/>
      <c r="CJ1071" s="925"/>
      <c r="CK1071" s="912"/>
      <c r="CL1071" s="915"/>
      <c r="CM1071" s="926"/>
      <c r="CN1071" s="162"/>
      <c r="CO1071" s="162"/>
      <c r="CP1071" s="927"/>
      <c r="CQ1071" s="928"/>
      <c r="CR1071" s="162"/>
      <c r="CS1071" s="162"/>
    </row>
    <row r="1072" spans="1:97">
      <c r="A1072" s="15"/>
      <c r="B1072" s="902"/>
      <c r="C1072" s="865"/>
      <c r="D1072" s="903"/>
      <c r="E1072" s="800"/>
      <c r="F1072" s="868"/>
      <c r="G1072" s="869"/>
      <c r="H1072" s="903"/>
      <c r="I1072" s="868"/>
      <c r="J1072" s="868"/>
      <c r="K1072" s="868"/>
      <c r="L1072" s="868"/>
      <c r="M1072" s="868"/>
      <c r="N1072" s="868"/>
      <c r="O1072" s="235"/>
      <c r="P1072" s="213"/>
      <c r="Q1072" s="903"/>
      <c r="R1072" s="213"/>
      <c r="S1072" s="235"/>
      <c r="T1072" s="904"/>
      <c r="U1072" s="213"/>
      <c r="V1072" s="213"/>
      <c r="W1072" s="213"/>
      <c r="X1072" s="905"/>
      <c r="Y1072" s="874"/>
      <c r="Z1072" s="906"/>
      <c r="AA1072" s="876"/>
      <c r="AB1072" s="877"/>
      <c r="AC1072" s="877"/>
      <c r="AD1072" s="907"/>
      <c r="AE1072" s="907"/>
      <c r="AF1072" s="908"/>
      <c r="AG1072" s="908"/>
      <c r="AH1072" s="221"/>
      <c r="AI1072" s="213"/>
      <c r="AJ1072" s="213"/>
      <c r="AK1072" s="213"/>
      <c r="AL1072" s="909"/>
      <c r="AM1072" s="910"/>
      <c r="AN1072" s="910"/>
      <c r="AO1072" s="910"/>
      <c r="AP1072" s="911"/>
      <c r="AQ1072" s="903"/>
      <c r="AR1072" s="912"/>
      <c r="AS1072" s="913"/>
      <c r="AT1072" s="914"/>
      <c r="AU1072" s="910"/>
      <c r="AV1072" s="915"/>
      <c r="AW1072" s="911"/>
      <c r="AX1072" s="911"/>
      <c r="AY1072" s="916"/>
      <c r="AZ1072" s="886"/>
      <c r="BA1072" s="917"/>
      <c r="BB1072" s="16"/>
      <c r="BC1072" s="16"/>
      <c r="BD1072" s="16"/>
      <c r="BE1072" s="16"/>
      <c r="BF1072" s="16"/>
      <c r="BG1072" s="903"/>
      <c r="BH1072" s="912"/>
      <c r="BI1072" s="915"/>
      <c r="BJ1072" s="16"/>
      <c r="BK1072" s="16"/>
      <c r="BL1072" s="16"/>
      <c r="BM1072" s="16"/>
      <c r="BN1072" s="915"/>
      <c r="BO1072" s="16"/>
      <c r="BP1072" s="918"/>
      <c r="BQ1072" s="919"/>
      <c r="BR1072" s="919"/>
      <c r="BS1072" s="919"/>
      <c r="BT1072" s="919"/>
      <c r="BU1072" s="919"/>
      <c r="BV1072" s="919"/>
      <c r="BW1072" s="919"/>
      <c r="BX1072" s="919"/>
      <c r="BY1072" s="919"/>
      <c r="BZ1072" s="919"/>
      <c r="CA1072" s="919"/>
      <c r="CB1072" s="919"/>
      <c r="CC1072" s="919"/>
      <c r="CD1072" s="919"/>
      <c r="CE1072" s="920"/>
      <c r="CF1072" s="921"/>
      <c r="CG1072" s="922"/>
      <c r="CH1072" s="923"/>
      <c r="CI1072" s="924"/>
      <c r="CJ1072" s="925"/>
      <c r="CK1072" s="912"/>
      <c r="CL1072" s="915"/>
      <c r="CM1072" s="926"/>
      <c r="CN1072" s="162"/>
      <c r="CO1072" s="162"/>
      <c r="CP1072" s="927"/>
      <c r="CQ1072" s="928"/>
      <c r="CR1072" s="162"/>
      <c r="CS1072" s="162"/>
    </row>
    <row r="1073" spans="1:97">
      <c r="A1073" s="15"/>
      <c r="B1073" s="902"/>
      <c r="C1073" s="865"/>
      <c r="D1073" s="903"/>
      <c r="E1073" s="800"/>
      <c r="F1073" s="868"/>
      <c r="G1073" s="869"/>
      <c r="H1073" s="903"/>
      <c r="I1073" s="868"/>
      <c r="J1073" s="868"/>
      <c r="K1073" s="868"/>
      <c r="L1073" s="868"/>
      <c r="M1073" s="868"/>
      <c r="N1073" s="868"/>
      <c r="O1073" s="235"/>
      <c r="P1073" s="213"/>
      <c r="Q1073" s="903"/>
      <c r="R1073" s="213"/>
      <c r="S1073" s="235"/>
      <c r="T1073" s="904"/>
      <c r="U1073" s="213"/>
      <c r="V1073" s="213"/>
      <c r="W1073" s="213"/>
      <c r="X1073" s="905"/>
      <c r="Y1073" s="874"/>
      <c r="Z1073" s="906"/>
      <c r="AA1073" s="876"/>
      <c r="AB1073" s="877"/>
      <c r="AC1073" s="877"/>
      <c r="AD1073" s="907"/>
      <c r="AE1073" s="907"/>
      <c r="AF1073" s="908"/>
      <c r="AG1073" s="908"/>
      <c r="AH1073" s="221"/>
      <c r="AI1073" s="213"/>
      <c r="AJ1073" s="213"/>
      <c r="AK1073" s="213"/>
      <c r="AL1073" s="909"/>
      <c r="AM1073" s="910"/>
      <c r="AN1073" s="910"/>
      <c r="AO1073" s="910"/>
      <c r="AP1073" s="911"/>
      <c r="AQ1073" s="903"/>
      <c r="AR1073" s="912"/>
      <c r="AS1073" s="913"/>
      <c r="AT1073" s="914"/>
      <c r="AU1073" s="910"/>
      <c r="AV1073" s="915"/>
      <c r="AW1073" s="911"/>
      <c r="AX1073" s="911"/>
      <c r="AY1073" s="916"/>
      <c r="AZ1073" s="886"/>
      <c r="BA1073" s="917"/>
      <c r="BB1073" s="16"/>
      <c r="BC1073" s="16"/>
      <c r="BD1073" s="16"/>
      <c r="BE1073" s="16"/>
      <c r="BF1073" s="16"/>
      <c r="BG1073" s="903"/>
      <c r="BH1073" s="912"/>
      <c r="BI1073" s="915"/>
      <c r="BJ1073" s="16"/>
      <c r="BK1073" s="16"/>
      <c r="BL1073" s="16"/>
      <c r="BM1073" s="16"/>
      <c r="BN1073" s="915"/>
      <c r="BO1073" s="16"/>
      <c r="BP1073" s="918"/>
      <c r="BQ1073" s="919"/>
      <c r="BR1073" s="919"/>
      <c r="BS1073" s="919"/>
      <c r="BT1073" s="919"/>
      <c r="BU1073" s="919"/>
      <c r="BV1073" s="919"/>
      <c r="BW1073" s="919"/>
      <c r="BX1073" s="919"/>
      <c r="BY1073" s="919"/>
      <c r="BZ1073" s="919"/>
      <c r="CA1073" s="919"/>
      <c r="CB1073" s="919"/>
      <c r="CC1073" s="919"/>
      <c r="CD1073" s="919"/>
      <c r="CE1073" s="920"/>
      <c r="CF1073" s="921"/>
      <c r="CG1073" s="922"/>
      <c r="CH1073" s="923"/>
      <c r="CI1073" s="924"/>
      <c r="CJ1073" s="925"/>
      <c r="CK1073" s="912"/>
      <c r="CL1073" s="915"/>
      <c r="CM1073" s="926"/>
      <c r="CN1073" s="162"/>
      <c r="CO1073" s="162"/>
      <c r="CP1073" s="927"/>
      <c r="CQ1073" s="928"/>
      <c r="CR1073" s="162"/>
      <c r="CS1073" s="162"/>
    </row>
    <row r="1074" spans="1:97">
      <c r="A1074" s="15"/>
      <c r="B1074" s="902"/>
      <c r="C1074" s="865"/>
      <c r="D1074" s="903"/>
      <c r="E1074" s="800"/>
      <c r="F1074" s="868"/>
      <c r="G1074" s="869"/>
      <c r="H1074" s="903"/>
      <c r="I1074" s="868"/>
      <c r="J1074" s="868"/>
      <c r="K1074" s="868"/>
      <c r="L1074" s="868"/>
      <c r="M1074" s="868"/>
      <c r="N1074" s="868"/>
      <c r="O1074" s="235"/>
      <c r="P1074" s="213"/>
      <c r="Q1074" s="903"/>
      <c r="R1074" s="213"/>
      <c r="S1074" s="235"/>
      <c r="T1074" s="904"/>
      <c r="U1074" s="213"/>
      <c r="V1074" s="213"/>
      <c r="W1074" s="213"/>
      <c r="X1074" s="905"/>
      <c r="Y1074" s="874"/>
      <c r="Z1074" s="906"/>
      <c r="AA1074" s="876"/>
      <c r="AB1074" s="877"/>
      <c r="AC1074" s="877"/>
      <c r="AD1074" s="907"/>
      <c r="AE1074" s="907"/>
      <c r="AF1074" s="908"/>
      <c r="AG1074" s="908"/>
      <c r="AH1074" s="221"/>
      <c r="AI1074" s="213"/>
      <c r="AJ1074" s="213"/>
      <c r="AK1074" s="213"/>
      <c r="AL1074" s="909"/>
      <c r="AM1074" s="910"/>
      <c r="AN1074" s="910"/>
      <c r="AO1074" s="910"/>
      <c r="AP1074" s="911"/>
      <c r="AQ1074" s="903"/>
      <c r="AR1074" s="912"/>
      <c r="AS1074" s="913"/>
      <c r="AT1074" s="914"/>
      <c r="AU1074" s="910"/>
      <c r="AV1074" s="915"/>
      <c r="AW1074" s="911"/>
      <c r="AX1074" s="911"/>
      <c r="AY1074" s="916"/>
      <c r="AZ1074" s="886"/>
      <c r="BA1074" s="917"/>
      <c r="BB1074" s="16"/>
      <c r="BC1074" s="16"/>
      <c r="BD1074" s="16"/>
      <c r="BE1074" s="16"/>
      <c r="BF1074" s="16"/>
      <c r="BG1074" s="903"/>
      <c r="BH1074" s="912"/>
      <c r="BI1074" s="915"/>
      <c r="BJ1074" s="16"/>
      <c r="BK1074" s="16"/>
      <c r="BL1074" s="16"/>
      <c r="BM1074" s="16"/>
      <c r="BN1074" s="915"/>
      <c r="BO1074" s="16"/>
      <c r="BP1074" s="918"/>
      <c r="BQ1074" s="919"/>
      <c r="BR1074" s="919"/>
      <c r="BS1074" s="919"/>
      <c r="BT1074" s="919"/>
      <c r="BU1074" s="919"/>
      <c r="BV1074" s="919"/>
      <c r="BW1074" s="919"/>
      <c r="BX1074" s="919"/>
      <c r="BY1074" s="919"/>
      <c r="BZ1074" s="919"/>
      <c r="CA1074" s="919"/>
      <c r="CB1074" s="919"/>
      <c r="CC1074" s="919"/>
      <c r="CD1074" s="919"/>
      <c r="CE1074" s="920"/>
      <c r="CF1074" s="921"/>
      <c r="CG1074" s="922"/>
      <c r="CH1074" s="923"/>
      <c r="CI1074" s="924"/>
      <c r="CJ1074" s="925"/>
      <c r="CK1074" s="912"/>
      <c r="CL1074" s="915"/>
      <c r="CM1074" s="926"/>
      <c r="CN1074" s="162"/>
      <c r="CO1074" s="162"/>
      <c r="CP1074" s="927"/>
      <c r="CQ1074" s="928"/>
      <c r="CR1074" s="162"/>
      <c r="CS1074" s="162"/>
    </row>
    <row r="1075" spans="1:97">
      <c r="A1075" s="15"/>
      <c r="B1075" s="902"/>
      <c r="C1075" s="865"/>
      <c r="D1075" s="903"/>
      <c r="E1075" s="800"/>
      <c r="F1075" s="868"/>
      <c r="G1075" s="869"/>
      <c r="H1075" s="903"/>
      <c r="I1075" s="868"/>
      <c r="J1075" s="868"/>
      <c r="K1075" s="868"/>
      <c r="L1075" s="868"/>
      <c r="M1075" s="868"/>
      <c r="N1075" s="868"/>
      <c r="O1075" s="235"/>
      <c r="P1075" s="213"/>
      <c r="Q1075" s="903"/>
      <c r="R1075" s="213"/>
      <c r="S1075" s="235"/>
      <c r="T1075" s="904"/>
      <c r="U1075" s="213"/>
      <c r="V1075" s="213"/>
      <c r="W1075" s="213"/>
      <c r="X1075" s="905"/>
      <c r="Y1075" s="874"/>
      <c r="Z1075" s="906"/>
      <c r="AA1075" s="876"/>
      <c r="AB1075" s="877"/>
      <c r="AC1075" s="877"/>
      <c r="AD1075" s="907"/>
      <c r="AE1075" s="907"/>
      <c r="AF1075" s="908"/>
      <c r="AG1075" s="908"/>
      <c r="AH1075" s="221"/>
      <c r="AI1075" s="213"/>
      <c r="AJ1075" s="213"/>
      <c r="AK1075" s="213"/>
      <c r="AL1075" s="909"/>
      <c r="AM1075" s="910"/>
      <c r="AN1075" s="910"/>
      <c r="AO1075" s="910"/>
      <c r="AP1075" s="911"/>
      <c r="AQ1075" s="903"/>
      <c r="AR1075" s="912"/>
      <c r="AS1075" s="913"/>
      <c r="AT1075" s="914"/>
      <c r="AU1075" s="910"/>
      <c r="AV1075" s="915"/>
      <c r="AW1075" s="911"/>
      <c r="AX1075" s="911"/>
      <c r="AY1075" s="916"/>
      <c r="AZ1075" s="886"/>
      <c r="BA1075" s="917"/>
      <c r="BB1075" s="16"/>
      <c r="BC1075" s="16"/>
      <c r="BD1075" s="16"/>
      <c r="BE1075" s="16"/>
      <c r="BF1075" s="16"/>
      <c r="BG1075" s="903"/>
      <c r="BH1075" s="912"/>
      <c r="BI1075" s="915"/>
      <c r="BJ1075" s="16"/>
      <c r="BK1075" s="16"/>
      <c r="BL1075" s="16"/>
      <c r="BM1075" s="16"/>
      <c r="BN1075" s="915"/>
      <c r="BO1075" s="16"/>
      <c r="BP1075" s="918"/>
      <c r="BQ1075" s="919"/>
      <c r="BR1075" s="919"/>
      <c r="BS1075" s="919"/>
      <c r="BT1075" s="919"/>
      <c r="BU1075" s="919"/>
      <c r="BV1075" s="919"/>
      <c r="BW1075" s="919"/>
      <c r="BX1075" s="919"/>
      <c r="BY1075" s="919"/>
      <c r="BZ1075" s="919"/>
      <c r="CA1075" s="919"/>
      <c r="CB1075" s="919"/>
      <c r="CC1075" s="919"/>
      <c r="CD1075" s="919"/>
      <c r="CE1075" s="920"/>
      <c r="CF1075" s="921"/>
      <c r="CG1075" s="922"/>
      <c r="CH1075" s="923"/>
      <c r="CI1075" s="924"/>
      <c r="CJ1075" s="925"/>
      <c r="CK1075" s="912"/>
      <c r="CL1075" s="915"/>
      <c r="CM1075" s="926"/>
      <c r="CN1075" s="162"/>
      <c r="CO1075" s="162"/>
      <c r="CP1075" s="927"/>
      <c r="CQ1075" s="928"/>
      <c r="CR1075" s="162"/>
      <c r="CS1075" s="162"/>
    </row>
    <row r="1076" spans="1:97">
      <c r="A1076" s="15"/>
      <c r="B1076" s="902"/>
      <c r="C1076" s="865"/>
      <c r="D1076" s="903"/>
      <c r="E1076" s="800"/>
      <c r="F1076" s="868"/>
      <c r="G1076" s="869"/>
      <c r="H1076" s="903"/>
      <c r="I1076" s="868"/>
      <c r="J1076" s="868"/>
      <c r="K1076" s="868"/>
      <c r="L1076" s="868"/>
      <c r="M1076" s="868"/>
      <c r="N1076" s="868"/>
      <c r="O1076" s="235"/>
      <c r="P1076" s="213"/>
      <c r="Q1076" s="903"/>
      <c r="R1076" s="213"/>
      <c r="S1076" s="235"/>
      <c r="T1076" s="904"/>
      <c r="U1076" s="213"/>
      <c r="V1076" s="213"/>
      <c r="W1076" s="213"/>
      <c r="X1076" s="905"/>
      <c r="Y1076" s="874"/>
      <c r="Z1076" s="906"/>
      <c r="AA1076" s="876"/>
      <c r="AB1076" s="877"/>
      <c r="AC1076" s="877"/>
      <c r="AD1076" s="907"/>
      <c r="AE1076" s="907"/>
      <c r="AF1076" s="908"/>
      <c r="AG1076" s="908"/>
      <c r="AH1076" s="221"/>
      <c r="AI1076" s="213"/>
      <c r="AJ1076" s="213"/>
      <c r="AK1076" s="213"/>
      <c r="AL1076" s="909"/>
      <c r="AM1076" s="910"/>
      <c r="AN1076" s="910"/>
      <c r="AO1076" s="910"/>
      <c r="AP1076" s="911"/>
      <c r="AQ1076" s="903"/>
      <c r="AR1076" s="912"/>
      <c r="AS1076" s="913"/>
      <c r="AT1076" s="914"/>
      <c r="AU1076" s="910"/>
      <c r="AV1076" s="915"/>
      <c r="AW1076" s="911"/>
      <c r="AX1076" s="911"/>
      <c r="AY1076" s="916"/>
      <c r="AZ1076" s="886"/>
      <c r="BA1076" s="917"/>
      <c r="BB1076" s="16"/>
      <c r="BC1076" s="16"/>
      <c r="BD1076" s="16"/>
      <c r="BE1076" s="16"/>
      <c r="BF1076" s="16"/>
      <c r="BG1076" s="903"/>
      <c r="BH1076" s="912"/>
      <c r="BI1076" s="915"/>
      <c r="BJ1076" s="16"/>
      <c r="BK1076" s="16"/>
      <c r="BL1076" s="16"/>
      <c r="BM1076" s="16"/>
      <c r="BN1076" s="915"/>
      <c r="BO1076" s="16"/>
      <c r="BP1076" s="918"/>
      <c r="BQ1076" s="919"/>
      <c r="BR1076" s="919"/>
      <c r="BS1076" s="919"/>
      <c r="BT1076" s="919"/>
      <c r="BU1076" s="919"/>
      <c r="BV1076" s="919"/>
      <c r="BW1076" s="919"/>
      <c r="BX1076" s="919"/>
      <c r="BY1076" s="919"/>
      <c r="BZ1076" s="919"/>
      <c r="CA1076" s="919"/>
      <c r="CB1076" s="919"/>
      <c r="CC1076" s="919"/>
      <c r="CD1076" s="919"/>
      <c r="CE1076" s="920"/>
      <c r="CF1076" s="921"/>
      <c r="CG1076" s="922"/>
      <c r="CH1076" s="923"/>
      <c r="CI1076" s="924"/>
      <c r="CJ1076" s="925"/>
      <c r="CK1076" s="912"/>
      <c r="CL1076" s="915"/>
      <c r="CM1076" s="926"/>
      <c r="CN1076" s="162"/>
      <c r="CO1076" s="162"/>
      <c r="CP1076" s="927"/>
      <c r="CQ1076" s="928"/>
      <c r="CR1076" s="162"/>
      <c r="CS1076" s="162"/>
    </row>
    <row r="1077" spans="1:97">
      <c r="A1077" s="15"/>
      <c r="B1077" s="902"/>
      <c r="C1077" s="865"/>
      <c r="D1077" s="903"/>
      <c r="E1077" s="800"/>
      <c r="F1077" s="868"/>
      <c r="G1077" s="869"/>
      <c r="H1077" s="903"/>
      <c r="I1077" s="868"/>
      <c r="J1077" s="868"/>
      <c r="K1077" s="868"/>
      <c r="L1077" s="868"/>
      <c r="M1077" s="868"/>
      <c r="N1077" s="868"/>
      <c r="O1077" s="235"/>
      <c r="P1077" s="213"/>
      <c r="Q1077" s="903"/>
      <c r="R1077" s="213"/>
      <c r="S1077" s="235"/>
      <c r="T1077" s="904"/>
      <c r="U1077" s="213"/>
      <c r="V1077" s="213"/>
      <c r="W1077" s="213"/>
      <c r="X1077" s="905"/>
      <c r="Y1077" s="874"/>
      <c r="Z1077" s="906"/>
      <c r="AA1077" s="876"/>
      <c r="AB1077" s="877"/>
      <c r="AC1077" s="877"/>
      <c r="AD1077" s="907"/>
      <c r="AE1077" s="907"/>
      <c r="AF1077" s="908"/>
      <c r="AG1077" s="908"/>
      <c r="AH1077" s="221"/>
      <c r="AI1077" s="213"/>
      <c r="AJ1077" s="213"/>
      <c r="AK1077" s="213"/>
      <c r="AL1077" s="909"/>
      <c r="AM1077" s="910"/>
      <c r="AN1077" s="910"/>
      <c r="AO1077" s="910"/>
      <c r="AP1077" s="911"/>
      <c r="AQ1077" s="903"/>
      <c r="AR1077" s="912"/>
      <c r="AS1077" s="913"/>
      <c r="AT1077" s="914"/>
      <c r="AU1077" s="910"/>
      <c r="AV1077" s="915"/>
      <c r="AW1077" s="911"/>
      <c r="AX1077" s="911"/>
      <c r="AY1077" s="916"/>
      <c r="AZ1077" s="886"/>
      <c r="BA1077" s="917"/>
      <c r="BB1077" s="16"/>
      <c r="BC1077" s="16"/>
      <c r="BD1077" s="16"/>
      <c r="BE1077" s="16"/>
      <c r="BF1077" s="16"/>
      <c r="BG1077" s="903"/>
      <c r="BH1077" s="912"/>
      <c r="BI1077" s="915"/>
      <c r="BJ1077" s="16"/>
      <c r="BK1077" s="16"/>
      <c r="BL1077" s="16"/>
      <c r="BM1077" s="16"/>
      <c r="BN1077" s="915"/>
      <c r="BO1077" s="16"/>
      <c r="BP1077" s="918"/>
      <c r="BQ1077" s="919"/>
      <c r="BR1077" s="919"/>
      <c r="BS1077" s="919"/>
      <c r="BT1077" s="919"/>
      <c r="BU1077" s="919"/>
      <c r="BV1077" s="919"/>
      <c r="BW1077" s="919"/>
      <c r="BX1077" s="919"/>
      <c r="BY1077" s="919"/>
      <c r="BZ1077" s="919"/>
      <c r="CA1077" s="919"/>
      <c r="CB1077" s="919"/>
      <c r="CC1077" s="919"/>
      <c r="CD1077" s="919"/>
      <c r="CE1077" s="920"/>
      <c r="CF1077" s="921"/>
      <c r="CG1077" s="922"/>
      <c r="CH1077" s="923"/>
      <c r="CI1077" s="924"/>
      <c r="CJ1077" s="925"/>
      <c r="CK1077" s="912"/>
      <c r="CL1077" s="915"/>
      <c r="CM1077" s="926"/>
      <c r="CN1077" s="162"/>
      <c r="CO1077" s="162"/>
      <c r="CP1077" s="927"/>
      <c r="CQ1077" s="928"/>
      <c r="CR1077" s="162"/>
      <c r="CS1077" s="162"/>
    </row>
    <row r="1078" spans="1:97">
      <c r="A1078" s="15"/>
      <c r="B1078" s="902"/>
      <c r="C1078" s="865"/>
      <c r="D1078" s="903"/>
      <c r="E1078" s="800"/>
      <c r="F1078" s="868"/>
      <c r="G1078" s="869"/>
      <c r="H1078" s="903"/>
      <c r="I1078" s="868"/>
      <c r="J1078" s="868"/>
      <c r="K1078" s="868"/>
      <c r="L1078" s="868"/>
      <c r="M1078" s="868"/>
      <c r="N1078" s="868"/>
      <c r="O1078" s="235"/>
      <c r="P1078" s="213"/>
      <c r="Q1078" s="903"/>
      <c r="R1078" s="213"/>
      <c r="S1078" s="235"/>
      <c r="T1078" s="904"/>
      <c r="U1078" s="213"/>
      <c r="V1078" s="213"/>
      <c r="W1078" s="213"/>
      <c r="X1078" s="905"/>
      <c r="Y1078" s="874"/>
      <c r="Z1078" s="906"/>
      <c r="AA1078" s="876"/>
      <c r="AB1078" s="877"/>
      <c r="AC1078" s="877"/>
      <c r="AD1078" s="907"/>
      <c r="AE1078" s="907"/>
      <c r="AF1078" s="908"/>
      <c r="AG1078" s="908"/>
      <c r="AH1078" s="221"/>
      <c r="AI1078" s="213"/>
      <c r="AJ1078" s="213"/>
      <c r="AK1078" s="213"/>
      <c r="AL1078" s="909"/>
      <c r="AM1078" s="910"/>
      <c r="AN1078" s="910"/>
      <c r="AO1078" s="910"/>
      <c r="AP1078" s="911"/>
      <c r="AQ1078" s="903"/>
      <c r="AR1078" s="912"/>
      <c r="AS1078" s="913"/>
      <c r="AT1078" s="914"/>
      <c r="AU1078" s="910"/>
      <c r="AV1078" s="915"/>
      <c r="AW1078" s="911"/>
      <c r="AX1078" s="911"/>
      <c r="AY1078" s="916"/>
      <c r="AZ1078" s="886"/>
      <c r="BA1078" s="917"/>
      <c r="BB1078" s="16"/>
      <c r="BC1078" s="16"/>
      <c r="BD1078" s="16"/>
      <c r="BE1078" s="16"/>
      <c r="BF1078" s="16"/>
      <c r="BG1078" s="903"/>
      <c r="BH1078" s="912"/>
      <c r="BI1078" s="915"/>
      <c r="BJ1078" s="16"/>
      <c r="BK1078" s="16"/>
      <c r="BL1078" s="16"/>
      <c r="BM1078" s="16"/>
      <c r="BN1078" s="915"/>
      <c r="BO1078" s="16"/>
      <c r="BP1078" s="918"/>
      <c r="BQ1078" s="919"/>
      <c r="BR1078" s="919"/>
      <c r="BS1078" s="919"/>
      <c r="BT1078" s="919"/>
      <c r="BU1078" s="919"/>
      <c r="BV1078" s="919"/>
      <c r="BW1078" s="919"/>
      <c r="BX1078" s="919"/>
      <c r="BY1078" s="919"/>
      <c r="BZ1078" s="919"/>
      <c r="CA1078" s="919"/>
      <c r="CB1078" s="919"/>
      <c r="CC1078" s="919"/>
      <c r="CD1078" s="919"/>
      <c r="CE1078" s="920"/>
      <c r="CF1078" s="921"/>
      <c r="CG1078" s="922"/>
      <c r="CH1078" s="923"/>
      <c r="CI1078" s="924"/>
      <c r="CJ1078" s="925"/>
      <c r="CK1078" s="912"/>
      <c r="CL1078" s="915"/>
      <c r="CM1078" s="926"/>
      <c r="CN1078" s="162"/>
      <c r="CO1078" s="162"/>
      <c r="CP1078" s="927"/>
      <c r="CQ1078" s="928"/>
      <c r="CR1078" s="162"/>
      <c r="CS1078" s="162"/>
    </row>
    <row r="1079" spans="1:97">
      <c r="A1079" s="15"/>
      <c r="B1079" s="902"/>
      <c r="C1079" s="865"/>
      <c r="D1079" s="903"/>
      <c r="E1079" s="800"/>
      <c r="F1079" s="868"/>
      <c r="G1079" s="869"/>
      <c r="H1079" s="903"/>
      <c r="I1079" s="868"/>
      <c r="J1079" s="868"/>
      <c r="K1079" s="868"/>
      <c r="L1079" s="868"/>
      <c r="M1079" s="868"/>
      <c r="N1079" s="868"/>
      <c r="O1079" s="235"/>
      <c r="P1079" s="213"/>
      <c r="Q1079" s="903"/>
      <c r="R1079" s="213"/>
      <c r="S1079" s="235"/>
      <c r="T1079" s="904"/>
      <c r="U1079" s="213"/>
      <c r="V1079" s="213"/>
      <c r="W1079" s="213"/>
      <c r="X1079" s="905"/>
      <c r="Y1079" s="874"/>
      <c r="Z1079" s="906"/>
      <c r="AA1079" s="876"/>
      <c r="AB1079" s="877"/>
      <c r="AC1079" s="877"/>
      <c r="AD1079" s="907"/>
      <c r="AE1079" s="907"/>
      <c r="AF1079" s="908"/>
      <c r="AG1079" s="908"/>
      <c r="AH1079" s="221"/>
      <c r="AI1079" s="213"/>
      <c r="AJ1079" s="213"/>
      <c r="AK1079" s="213"/>
      <c r="AL1079" s="909"/>
      <c r="AM1079" s="910"/>
      <c r="AN1079" s="910"/>
      <c r="AO1079" s="910"/>
      <c r="AP1079" s="911"/>
      <c r="AQ1079" s="903"/>
      <c r="AR1079" s="912"/>
      <c r="AS1079" s="913"/>
      <c r="AT1079" s="914"/>
      <c r="AU1079" s="910"/>
      <c r="AV1079" s="915"/>
      <c r="AW1079" s="911"/>
      <c r="AX1079" s="911"/>
      <c r="AY1079" s="916"/>
      <c r="AZ1079" s="886"/>
      <c r="BA1079" s="917"/>
      <c r="BB1079" s="16"/>
      <c r="BC1079" s="16"/>
      <c r="BD1079" s="16"/>
      <c r="BE1079" s="16"/>
      <c r="BF1079" s="16"/>
      <c r="BG1079" s="903"/>
      <c r="BH1079" s="912"/>
      <c r="BI1079" s="915"/>
      <c r="BJ1079" s="16"/>
      <c r="BK1079" s="16"/>
      <c r="BL1079" s="16"/>
      <c r="BM1079" s="16"/>
      <c r="BN1079" s="915"/>
      <c r="BO1079" s="16"/>
      <c r="BP1079" s="918"/>
      <c r="BQ1079" s="919"/>
      <c r="BR1079" s="919"/>
      <c r="BS1079" s="919"/>
      <c r="BT1079" s="919"/>
      <c r="BU1079" s="919"/>
      <c r="BV1079" s="919"/>
      <c r="BW1079" s="919"/>
      <c r="BX1079" s="919"/>
      <c r="BY1079" s="919"/>
      <c r="BZ1079" s="919"/>
      <c r="CA1079" s="919"/>
      <c r="CB1079" s="919"/>
      <c r="CC1079" s="919"/>
      <c r="CD1079" s="919"/>
      <c r="CE1079" s="920"/>
      <c r="CF1079" s="921"/>
      <c r="CG1079" s="922"/>
      <c r="CH1079" s="923"/>
      <c r="CI1079" s="924"/>
      <c r="CJ1079" s="925"/>
      <c r="CK1079" s="912"/>
      <c r="CL1079" s="915"/>
      <c r="CM1079" s="926"/>
      <c r="CN1079" s="162"/>
      <c r="CO1079" s="162"/>
      <c r="CP1079" s="927"/>
      <c r="CQ1079" s="928"/>
      <c r="CR1079" s="162"/>
      <c r="CS1079" s="162"/>
    </row>
    <row r="1080" spans="1:97">
      <c r="A1080" s="15"/>
      <c r="B1080" s="902"/>
      <c r="C1080" s="865"/>
      <c r="D1080" s="903"/>
      <c r="E1080" s="800"/>
      <c r="F1080" s="868"/>
      <c r="G1080" s="869"/>
      <c r="H1080" s="903"/>
      <c r="I1080" s="868"/>
      <c r="J1080" s="868"/>
      <c r="K1080" s="868"/>
      <c r="L1080" s="868"/>
      <c r="M1080" s="868"/>
      <c r="N1080" s="868"/>
      <c r="O1080" s="235"/>
      <c r="P1080" s="213"/>
      <c r="Q1080" s="903"/>
      <c r="R1080" s="213"/>
      <c r="S1080" s="235"/>
      <c r="T1080" s="904"/>
      <c r="U1080" s="213"/>
      <c r="V1080" s="213"/>
      <c r="W1080" s="213"/>
      <c r="X1080" s="905"/>
      <c r="Y1080" s="874"/>
      <c r="Z1080" s="906"/>
      <c r="AA1080" s="876"/>
      <c r="AB1080" s="877"/>
      <c r="AC1080" s="877"/>
      <c r="AD1080" s="907"/>
      <c r="AE1080" s="907"/>
      <c r="AF1080" s="908"/>
      <c r="AG1080" s="908"/>
      <c r="AH1080" s="221"/>
      <c r="AI1080" s="213"/>
      <c r="AJ1080" s="213"/>
      <c r="AK1080" s="213"/>
      <c r="AL1080" s="909"/>
      <c r="AM1080" s="910"/>
      <c r="AN1080" s="910"/>
      <c r="AO1080" s="910"/>
      <c r="AP1080" s="911"/>
      <c r="AQ1080" s="903"/>
      <c r="AR1080" s="912"/>
      <c r="AS1080" s="913"/>
      <c r="AT1080" s="914"/>
      <c r="AU1080" s="910"/>
      <c r="AV1080" s="915"/>
      <c r="AW1080" s="911"/>
      <c r="AX1080" s="911"/>
      <c r="AY1080" s="916"/>
      <c r="AZ1080" s="886"/>
      <c r="BA1080" s="917"/>
      <c r="BB1080" s="16"/>
      <c r="BC1080" s="16"/>
      <c r="BD1080" s="16"/>
      <c r="BE1080" s="16"/>
      <c r="BF1080" s="16"/>
      <c r="BG1080" s="903"/>
      <c r="BH1080" s="912"/>
      <c r="BI1080" s="915"/>
      <c r="BJ1080" s="16"/>
      <c r="BK1080" s="16"/>
      <c r="BL1080" s="16"/>
      <c r="BM1080" s="16"/>
      <c r="BN1080" s="915"/>
      <c r="BO1080" s="16"/>
      <c r="BP1080" s="918"/>
      <c r="BQ1080" s="919"/>
      <c r="BR1080" s="919"/>
      <c r="BS1080" s="919"/>
      <c r="BT1080" s="919"/>
      <c r="BU1080" s="919"/>
      <c r="BV1080" s="919"/>
      <c r="BW1080" s="919"/>
      <c r="BX1080" s="919"/>
      <c r="BY1080" s="919"/>
      <c r="BZ1080" s="919"/>
      <c r="CA1080" s="919"/>
      <c r="CB1080" s="919"/>
      <c r="CC1080" s="919"/>
      <c r="CD1080" s="919"/>
      <c r="CE1080" s="920"/>
      <c r="CF1080" s="921"/>
      <c r="CG1080" s="922"/>
      <c r="CH1080" s="923"/>
      <c r="CI1080" s="924"/>
      <c r="CJ1080" s="925"/>
      <c r="CK1080" s="912"/>
      <c r="CL1080" s="915"/>
      <c r="CM1080" s="926"/>
      <c r="CN1080" s="162"/>
      <c r="CO1080" s="162"/>
      <c r="CP1080" s="927"/>
      <c r="CQ1080" s="928"/>
      <c r="CR1080" s="162"/>
      <c r="CS1080" s="162"/>
    </row>
    <row r="1081" spans="1:97">
      <c r="A1081" s="15"/>
      <c r="B1081" s="902"/>
      <c r="C1081" s="865"/>
      <c r="D1081" s="903"/>
      <c r="E1081" s="800"/>
      <c r="F1081" s="868"/>
      <c r="G1081" s="869"/>
      <c r="H1081" s="903"/>
      <c r="I1081" s="868"/>
      <c r="J1081" s="868"/>
      <c r="K1081" s="868"/>
      <c r="L1081" s="868"/>
      <c r="M1081" s="868"/>
      <c r="N1081" s="868"/>
      <c r="O1081" s="235"/>
      <c r="P1081" s="213"/>
      <c r="Q1081" s="903"/>
      <c r="R1081" s="213"/>
      <c r="S1081" s="235"/>
      <c r="T1081" s="904"/>
      <c r="U1081" s="213"/>
      <c r="V1081" s="213"/>
      <c r="W1081" s="213"/>
      <c r="X1081" s="905"/>
      <c r="Y1081" s="874"/>
      <c r="Z1081" s="906"/>
      <c r="AA1081" s="876"/>
      <c r="AB1081" s="877"/>
      <c r="AC1081" s="877"/>
      <c r="AD1081" s="907"/>
      <c r="AE1081" s="907"/>
      <c r="AF1081" s="908"/>
      <c r="AG1081" s="908"/>
      <c r="AH1081" s="221"/>
      <c r="AI1081" s="213"/>
      <c r="AJ1081" s="213"/>
      <c r="AK1081" s="213"/>
      <c r="AL1081" s="909"/>
      <c r="AM1081" s="910"/>
      <c r="AN1081" s="910"/>
      <c r="AO1081" s="910"/>
      <c r="AP1081" s="911"/>
      <c r="AQ1081" s="903"/>
      <c r="AR1081" s="912"/>
      <c r="AS1081" s="913"/>
      <c r="AT1081" s="914"/>
      <c r="AU1081" s="910"/>
      <c r="AV1081" s="915"/>
      <c r="AW1081" s="911"/>
      <c r="AX1081" s="911"/>
      <c r="AY1081" s="916"/>
      <c r="AZ1081" s="886"/>
      <c r="BA1081" s="917"/>
      <c r="BB1081" s="16"/>
      <c r="BC1081" s="16"/>
      <c r="BD1081" s="16"/>
      <c r="BE1081" s="16"/>
      <c r="BF1081" s="16"/>
      <c r="BG1081" s="903"/>
      <c r="BH1081" s="912"/>
      <c r="BI1081" s="915"/>
      <c r="BJ1081" s="16"/>
      <c r="BK1081" s="16"/>
      <c r="BL1081" s="16"/>
      <c r="BM1081" s="16"/>
      <c r="BN1081" s="915"/>
      <c r="BO1081" s="16"/>
      <c r="BP1081" s="918"/>
      <c r="BQ1081" s="919"/>
      <c r="BR1081" s="919"/>
      <c r="BS1081" s="919"/>
      <c r="BT1081" s="919"/>
      <c r="BU1081" s="919"/>
      <c r="BV1081" s="919"/>
      <c r="BW1081" s="919"/>
      <c r="BX1081" s="919"/>
      <c r="BY1081" s="919"/>
      <c r="BZ1081" s="919"/>
      <c r="CA1081" s="919"/>
      <c r="CB1081" s="919"/>
      <c r="CC1081" s="919"/>
      <c r="CD1081" s="919"/>
      <c r="CE1081" s="920"/>
      <c r="CF1081" s="921"/>
      <c r="CG1081" s="922"/>
      <c r="CH1081" s="923"/>
      <c r="CI1081" s="924"/>
      <c r="CJ1081" s="925"/>
      <c r="CK1081" s="912"/>
      <c r="CL1081" s="915"/>
      <c r="CM1081" s="926"/>
      <c r="CN1081" s="162"/>
      <c r="CO1081" s="162"/>
      <c r="CP1081" s="927"/>
      <c r="CQ1081" s="928"/>
      <c r="CR1081" s="162"/>
      <c r="CS1081" s="162"/>
    </row>
    <row r="1082" spans="1:97">
      <c r="A1082" s="15"/>
      <c r="B1082" s="902"/>
      <c r="C1082" s="865"/>
      <c r="D1082" s="903"/>
      <c r="E1082" s="800"/>
      <c r="F1082" s="868"/>
      <c r="G1082" s="869"/>
      <c r="H1082" s="903"/>
      <c r="I1082" s="868"/>
      <c r="J1082" s="868"/>
      <c r="K1082" s="868"/>
      <c r="L1082" s="868"/>
      <c r="M1082" s="868"/>
      <c r="N1082" s="868"/>
      <c r="O1082" s="235"/>
      <c r="P1082" s="213"/>
      <c r="Q1082" s="903"/>
      <c r="R1082" s="213"/>
      <c r="S1082" s="235"/>
      <c r="T1082" s="904"/>
      <c r="U1082" s="213"/>
      <c r="V1082" s="213"/>
      <c r="W1082" s="213"/>
      <c r="X1082" s="905"/>
      <c r="Y1082" s="874"/>
      <c r="Z1082" s="906"/>
      <c r="AA1082" s="876"/>
      <c r="AB1082" s="877"/>
      <c r="AC1082" s="877"/>
      <c r="AD1082" s="907"/>
      <c r="AE1082" s="907"/>
      <c r="AF1082" s="908"/>
      <c r="AG1082" s="908"/>
      <c r="AH1082" s="221"/>
      <c r="AI1082" s="213"/>
      <c r="AJ1082" s="213"/>
      <c r="AK1082" s="213"/>
      <c r="AL1082" s="909"/>
      <c r="AM1082" s="910"/>
      <c r="AN1082" s="910"/>
      <c r="AO1082" s="910"/>
      <c r="AP1082" s="911"/>
      <c r="AQ1082" s="903"/>
      <c r="AR1082" s="912"/>
      <c r="AS1082" s="913"/>
      <c r="AT1082" s="914"/>
      <c r="AU1082" s="910"/>
      <c r="AV1082" s="915"/>
      <c r="AW1082" s="911"/>
      <c r="AX1082" s="911"/>
      <c r="AY1082" s="916"/>
      <c r="AZ1082" s="886"/>
      <c r="BA1082" s="917"/>
      <c r="BB1082" s="16"/>
      <c r="BC1082" s="16"/>
      <c r="BD1082" s="16"/>
      <c r="BE1082" s="16"/>
      <c r="BF1082" s="16"/>
      <c r="BG1082" s="903"/>
      <c r="BH1082" s="912"/>
      <c r="BI1082" s="915"/>
      <c r="BJ1082" s="16"/>
      <c r="BK1082" s="16"/>
      <c r="BL1082" s="16"/>
      <c r="BM1082" s="16"/>
      <c r="BN1082" s="915"/>
      <c r="BO1082" s="16"/>
      <c r="BP1082" s="918"/>
      <c r="BQ1082" s="919"/>
      <c r="BR1082" s="919"/>
      <c r="BS1082" s="919"/>
      <c r="BT1082" s="919"/>
      <c r="BU1082" s="919"/>
      <c r="BV1082" s="919"/>
      <c r="BW1082" s="919"/>
      <c r="BX1082" s="919"/>
      <c r="BY1082" s="919"/>
      <c r="BZ1082" s="919"/>
      <c r="CA1082" s="919"/>
      <c r="CB1082" s="919"/>
      <c r="CC1082" s="919"/>
      <c r="CD1082" s="919"/>
      <c r="CE1082" s="920"/>
      <c r="CF1082" s="921"/>
      <c r="CG1082" s="922"/>
      <c r="CH1082" s="923"/>
      <c r="CI1082" s="924"/>
      <c r="CJ1082" s="925"/>
      <c r="CK1082" s="912"/>
      <c r="CL1082" s="915"/>
      <c r="CM1082" s="926"/>
      <c r="CN1082" s="162"/>
      <c r="CO1082" s="162"/>
      <c r="CP1082" s="927"/>
      <c r="CQ1082" s="928"/>
      <c r="CR1082" s="162"/>
      <c r="CS1082" s="162"/>
    </row>
    <row r="1083" spans="1:97">
      <c r="A1083" s="15"/>
      <c r="B1083" s="902"/>
      <c r="C1083" s="865"/>
      <c r="D1083" s="903"/>
      <c r="E1083" s="800"/>
      <c r="F1083" s="868"/>
      <c r="G1083" s="869"/>
      <c r="H1083" s="903"/>
      <c r="I1083" s="868"/>
      <c r="J1083" s="868"/>
      <c r="K1083" s="868"/>
      <c r="L1083" s="868"/>
      <c r="M1083" s="868"/>
      <c r="N1083" s="868"/>
      <c r="O1083" s="235"/>
      <c r="P1083" s="213"/>
      <c r="Q1083" s="903"/>
      <c r="R1083" s="213"/>
      <c r="S1083" s="235"/>
      <c r="T1083" s="904"/>
      <c r="U1083" s="213"/>
      <c r="V1083" s="213"/>
      <c r="W1083" s="213"/>
      <c r="X1083" s="905"/>
      <c r="Y1083" s="874"/>
      <c r="Z1083" s="906"/>
      <c r="AA1083" s="876"/>
      <c r="AB1083" s="877"/>
      <c r="AC1083" s="877"/>
      <c r="AD1083" s="907"/>
      <c r="AE1083" s="907"/>
      <c r="AF1083" s="908"/>
      <c r="AG1083" s="908"/>
      <c r="AH1083" s="221"/>
      <c r="AI1083" s="213"/>
      <c r="AJ1083" s="213"/>
      <c r="AK1083" s="213"/>
      <c r="AL1083" s="909"/>
      <c r="AM1083" s="910"/>
      <c r="AN1083" s="910"/>
      <c r="AO1083" s="910"/>
      <c r="AP1083" s="911"/>
      <c r="AQ1083" s="903"/>
      <c r="AR1083" s="912"/>
      <c r="AS1083" s="913"/>
      <c r="AT1083" s="914"/>
      <c r="AU1083" s="910"/>
      <c r="AV1083" s="915"/>
      <c r="AW1083" s="911"/>
      <c r="AX1083" s="911"/>
      <c r="AY1083" s="916"/>
      <c r="AZ1083" s="886"/>
      <c r="BA1083" s="917"/>
      <c r="BB1083" s="16"/>
      <c r="BC1083" s="16"/>
      <c r="BD1083" s="16"/>
      <c r="BE1083" s="16"/>
      <c r="BF1083" s="16"/>
      <c r="BG1083" s="903"/>
      <c r="BH1083" s="912"/>
      <c r="BI1083" s="915"/>
      <c r="BJ1083" s="16"/>
      <c r="BK1083" s="16"/>
      <c r="BL1083" s="16"/>
      <c r="BM1083" s="16"/>
      <c r="BN1083" s="915"/>
      <c r="BO1083" s="16"/>
      <c r="BP1083" s="918"/>
      <c r="BQ1083" s="919"/>
      <c r="BR1083" s="919"/>
      <c r="BS1083" s="919"/>
      <c r="BT1083" s="919"/>
      <c r="BU1083" s="919"/>
      <c r="BV1083" s="919"/>
      <c r="BW1083" s="919"/>
      <c r="BX1083" s="919"/>
      <c r="BY1083" s="919"/>
      <c r="BZ1083" s="919"/>
      <c r="CA1083" s="919"/>
      <c r="CB1083" s="919"/>
      <c r="CC1083" s="919"/>
      <c r="CD1083" s="919"/>
      <c r="CE1083" s="920"/>
      <c r="CF1083" s="921"/>
      <c r="CG1083" s="922"/>
      <c r="CH1083" s="923"/>
      <c r="CI1083" s="924"/>
      <c r="CJ1083" s="925"/>
      <c r="CK1083" s="912"/>
      <c r="CL1083" s="915"/>
      <c r="CM1083" s="926"/>
      <c r="CN1083" s="162"/>
      <c r="CO1083" s="162"/>
      <c r="CP1083" s="927"/>
      <c r="CQ1083" s="928"/>
      <c r="CR1083" s="162"/>
      <c r="CS1083" s="162"/>
    </row>
    <row r="1084" spans="1:97">
      <c r="A1084" s="15"/>
      <c r="B1084" s="902"/>
      <c r="C1084" s="865"/>
      <c r="D1084" s="903"/>
      <c r="E1084" s="800"/>
      <c r="F1084" s="868"/>
      <c r="G1084" s="869"/>
      <c r="H1084" s="903"/>
      <c r="I1084" s="868"/>
      <c r="J1084" s="868"/>
      <c r="K1084" s="868"/>
      <c r="L1084" s="868"/>
      <c r="M1084" s="868"/>
      <c r="N1084" s="868"/>
      <c r="O1084" s="235"/>
      <c r="P1084" s="213"/>
      <c r="Q1084" s="903"/>
      <c r="R1084" s="213"/>
      <c r="S1084" s="235"/>
      <c r="T1084" s="904"/>
      <c r="U1084" s="213"/>
      <c r="V1084" s="213"/>
      <c r="W1084" s="213"/>
      <c r="X1084" s="905"/>
      <c r="Y1084" s="874"/>
      <c r="Z1084" s="906"/>
      <c r="AA1084" s="876"/>
      <c r="AB1084" s="877"/>
      <c r="AC1084" s="877"/>
      <c r="AD1084" s="907"/>
      <c r="AE1084" s="907"/>
      <c r="AF1084" s="908"/>
      <c r="AG1084" s="908"/>
      <c r="AH1084" s="221"/>
      <c r="AI1084" s="213"/>
      <c r="AJ1084" s="213"/>
      <c r="AK1084" s="213"/>
      <c r="AL1084" s="909"/>
      <c r="AM1084" s="910"/>
      <c r="AN1084" s="910"/>
      <c r="AO1084" s="910"/>
      <c r="AP1084" s="911"/>
      <c r="AQ1084" s="903"/>
      <c r="AR1084" s="912"/>
      <c r="AS1084" s="913"/>
      <c r="AT1084" s="914"/>
      <c r="AU1084" s="910"/>
      <c r="AV1084" s="915"/>
      <c r="AW1084" s="911"/>
      <c r="AX1084" s="911"/>
      <c r="AY1084" s="916"/>
      <c r="AZ1084" s="886"/>
      <c r="BA1084" s="917"/>
      <c r="BB1084" s="16"/>
      <c r="BC1084" s="16"/>
      <c r="BD1084" s="16"/>
      <c r="BE1084" s="16"/>
      <c r="BF1084" s="16"/>
      <c r="BG1084" s="903"/>
      <c r="BH1084" s="912"/>
      <c r="BI1084" s="915"/>
      <c r="BJ1084" s="16"/>
      <c r="BK1084" s="16"/>
      <c r="BL1084" s="16"/>
      <c r="BM1084" s="16"/>
      <c r="BN1084" s="915"/>
      <c r="BO1084" s="16"/>
      <c r="BP1084" s="918"/>
      <c r="BQ1084" s="919"/>
      <c r="BR1084" s="919"/>
      <c r="BS1084" s="919"/>
      <c r="BT1084" s="919"/>
      <c r="BU1084" s="919"/>
      <c r="BV1084" s="919"/>
      <c r="BW1084" s="919"/>
      <c r="BX1084" s="919"/>
      <c r="BY1084" s="919"/>
      <c r="BZ1084" s="919"/>
      <c r="CA1084" s="919"/>
      <c r="CB1084" s="919"/>
      <c r="CC1084" s="919"/>
      <c r="CD1084" s="919"/>
      <c r="CE1084" s="920"/>
      <c r="CF1084" s="921"/>
      <c r="CG1084" s="922"/>
      <c r="CH1084" s="923"/>
      <c r="CI1084" s="924"/>
      <c r="CJ1084" s="925"/>
      <c r="CK1084" s="912"/>
      <c r="CL1084" s="915"/>
      <c r="CM1084" s="926"/>
      <c r="CN1084" s="162"/>
      <c r="CO1084" s="162"/>
      <c r="CP1084" s="927"/>
      <c r="CQ1084" s="928"/>
      <c r="CR1084" s="162"/>
      <c r="CS1084" s="162"/>
    </row>
    <row r="1085" spans="1:97">
      <c r="A1085" s="15"/>
      <c r="B1085" s="902"/>
      <c r="C1085" s="865"/>
      <c r="D1085" s="903"/>
      <c r="E1085" s="800"/>
      <c r="F1085" s="868"/>
      <c r="G1085" s="869"/>
      <c r="H1085" s="903"/>
      <c r="I1085" s="868"/>
      <c r="J1085" s="868"/>
      <c r="K1085" s="868"/>
      <c r="L1085" s="868"/>
      <c r="M1085" s="868"/>
      <c r="N1085" s="868"/>
      <c r="O1085" s="235"/>
      <c r="P1085" s="213"/>
      <c r="Q1085" s="903"/>
      <c r="R1085" s="213"/>
      <c r="S1085" s="235"/>
      <c r="T1085" s="904"/>
      <c r="U1085" s="213"/>
      <c r="V1085" s="213"/>
      <c r="W1085" s="213"/>
      <c r="X1085" s="905"/>
      <c r="Y1085" s="874"/>
      <c r="Z1085" s="906"/>
      <c r="AA1085" s="876"/>
      <c r="AB1085" s="877"/>
      <c r="AC1085" s="877"/>
      <c r="AD1085" s="907"/>
      <c r="AE1085" s="907"/>
      <c r="AF1085" s="908"/>
      <c r="AG1085" s="908"/>
      <c r="AH1085" s="221"/>
      <c r="AI1085" s="213"/>
      <c r="AJ1085" s="213"/>
      <c r="AK1085" s="213"/>
      <c r="AL1085" s="909"/>
      <c r="AM1085" s="910"/>
      <c r="AN1085" s="910"/>
      <c r="AO1085" s="910"/>
      <c r="AP1085" s="911"/>
      <c r="AQ1085" s="903"/>
      <c r="AR1085" s="912"/>
      <c r="AS1085" s="913"/>
      <c r="AT1085" s="914"/>
      <c r="AU1085" s="910"/>
      <c r="AV1085" s="915"/>
      <c r="AW1085" s="911"/>
      <c r="AX1085" s="911"/>
      <c r="AY1085" s="916"/>
      <c r="AZ1085" s="886"/>
      <c r="BA1085" s="917"/>
      <c r="BB1085" s="16"/>
      <c r="BC1085" s="16"/>
      <c r="BD1085" s="16"/>
      <c r="BE1085" s="16"/>
      <c r="BF1085" s="16"/>
      <c r="BG1085" s="903"/>
      <c r="BH1085" s="912"/>
      <c r="BI1085" s="915"/>
      <c r="BJ1085" s="16"/>
      <c r="BK1085" s="16"/>
      <c r="BL1085" s="16"/>
      <c r="BM1085" s="16"/>
      <c r="BN1085" s="915"/>
      <c r="BO1085" s="16"/>
      <c r="BP1085" s="918"/>
      <c r="BQ1085" s="919"/>
      <c r="BR1085" s="919"/>
      <c r="BS1085" s="919"/>
      <c r="BT1085" s="919"/>
      <c r="BU1085" s="919"/>
      <c r="BV1085" s="919"/>
      <c r="BW1085" s="919"/>
      <c r="BX1085" s="919"/>
      <c r="BY1085" s="919"/>
      <c r="BZ1085" s="919"/>
      <c r="CA1085" s="919"/>
      <c r="CB1085" s="919"/>
      <c r="CC1085" s="919"/>
      <c r="CD1085" s="919"/>
      <c r="CE1085" s="920"/>
      <c r="CF1085" s="921"/>
      <c r="CG1085" s="922"/>
      <c r="CH1085" s="923"/>
      <c r="CI1085" s="924"/>
      <c r="CJ1085" s="925"/>
      <c r="CK1085" s="912"/>
      <c r="CL1085" s="915"/>
      <c r="CM1085" s="926"/>
      <c r="CN1085" s="162"/>
      <c r="CO1085" s="162"/>
      <c r="CP1085" s="927"/>
      <c r="CQ1085" s="928"/>
      <c r="CR1085" s="162"/>
      <c r="CS1085" s="162"/>
    </row>
    <row r="1086" spans="1:97">
      <c r="A1086" s="15"/>
      <c r="B1086" s="902"/>
      <c r="C1086" s="865"/>
      <c r="D1086" s="903"/>
      <c r="E1086" s="800"/>
      <c r="F1086" s="868"/>
      <c r="G1086" s="869"/>
      <c r="H1086" s="903"/>
      <c r="I1086" s="868"/>
      <c r="J1086" s="868"/>
      <c r="K1086" s="868"/>
      <c r="L1086" s="868"/>
      <c r="M1086" s="868"/>
      <c r="N1086" s="868"/>
      <c r="O1086" s="235"/>
      <c r="P1086" s="213"/>
      <c r="Q1086" s="903"/>
      <c r="R1086" s="213"/>
      <c r="S1086" s="235"/>
      <c r="T1086" s="904"/>
      <c r="U1086" s="213"/>
      <c r="V1086" s="213"/>
      <c r="W1086" s="213"/>
      <c r="X1086" s="905"/>
      <c r="Y1086" s="874"/>
      <c r="Z1086" s="906"/>
      <c r="AA1086" s="876"/>
      <c r="AB1086" s="877"/>
      <c r="AC1086" s="877"/>
      <c r="AD1086" s="907"/>
      <c r="AE1086" s="907"/>
      <c r="AF1086" s="908"/>
      <c r="AG1086" s="908"/>
      <c r="AH1086" s="221"/>
      <c r="AI1086" s="213"/>
      <c r="AJ1086" s="213"/>
      <c r="AK1086" s="213"/>
      <c r="AL1086" s="909"/>
      <c r="AM1086" s="910"/>
      <c r="AN1086" s="910"/>
      <c r="AO1086" s="910"/>
      <c r="AP1086" s="911"/>
      <c r="AQ1086" s="903"/>
      <c r="AR1086" s="912"/>
      <c r="AS1086" s="913"/>
      <c r="AT1086" s="914"/>
      <c r="AU1086" s="910"/>
      <c r="AV1086" s="915"/>
      <c r="AW1086" s="911"/>
      <c r="AX1086" s="911"/>
      <c r="AY1086" s="916"/>
      <c r="AZ1086" s="886"/>
      <c r="BA1086" s="917"/>
      <c r="BB1086" s="16"/>
      <c r="BC1086" s="16"/>
      <c r="BD1086" s="16"/>
      <c r="BE1086" s="16"/>
      <c r="BF1086" s="16"/>
      <c r="BG1086" s="903"/>
      <c r="BH1086" s="912"/>
      <c r="BI1086" s="915"/>
      <c r="BJ1086" s="16"/>
      <c r="BK1086" s="16"/>
      <c r="BL1086" s="16"/>
      <c r="BM1086" s="16"/>
      <c r="BN1086" s="915"/>
      <c r="BO1086" s="16"/>
      <c r="BP1086" s="918"/>
      <c r="BQ1086" s="919"/>
      <c r="BR1086" s="919"/>
      <c r="BS1086" s="919"/>
      <c r="BT1086" s="919"/>
      <c r="BU1086" s="919"/>
      <c r="BV1086" s="919"/>
      <c r="BW1086" s="919"/>
      <c r="BX1086" s="919"/>
      <c r="BY1086" s="919"/>
      <c r="BZ1086" s="919"/>
      <c r="CA1086" s="919"/>
      <c r="CB1086" s="919"/>
      <c r="CC1086" s="919"/>
      <c r="CD1086" s="919"/>
      <c r="CE1086" s="920"/>
      <c r="CF1086" s="921"/>
      <c r="CG1086" s="922"/>
      <c r="CH1086" s="923"/>
      <c r="CI1086" s="924"/>
      <c r="CJ1086" s="925"/>
      <c r="CK1086" s="912"/>
      <c r="CL1086" s="915"/>
      <c r="CM1086" s="926"/>
      <c r="CN1086" s="162"/>
      <c r="CO1086" s="162"/>
      <c r="CP1086" s="927"/>
      <c r="CQ1086" s="928"/>
      <c r="CR1086" s="162"/>
      <c r="CS1086" s="162"/>
    </row>
    <row r="1087" spans="1:97">
      <c r="A1087" s="15"/>
      <c r="B1087" s="902"/>
      <c r="C1087" s="865"/>
      <c r="D1087" s="903"/>
      <c r="E1087" s="800"/>
      <c r="F1087" s="868"/>
      <c r="G1087" s="869"/>
      <c r="H1087" s="903"/>
      <c r="I1087" s="868"/>
      <c r="J1087" s="868"/>
      <c r="K1087" s="868"/>
      <c r="L1087" s="868"/>
      <c r="M1087" s="868"/>
      <c r="N1087" s="868"/>
      <c r="O1087" s="235"/>
      <c r="P1087" s="213"/>
      <c r="Q1087" s="903"/>
      <c r="R1087" s="213"/>
      <c r="S1087" s="235"/>
      <c r="T1087" s="904"/>
      <c r="U1087" s="213"/>
      <c r="V1087" s="213"/>
      <c r="W1087" s="213"/>
      <c r="X1087" s="905"/>
      <c r="Y1087" s="874"/>
      <c r="Z1087" s="906"/>
      <c r="AA1087" s="876"/>
      <c r="AB1087" s="877"/>
      <c r="AC1087" s="877"/>
      <c r="AD1087" s="907"/>
      <c r="AE1087" s="907"/>
      <c r="AF1087" s="908"/>
      <c r="AG1087" s="908"/>
      <c r="AH1087" s="221"/>
      <c r="AI1087" s="213"/>
      <c r="AJ1087" s="213"/>
      <c r="AK1087" s="213"/>
      <c r="AL1087" s="909"/>
      <c r="AM1087" s="910"/>
      <c r="AN1087" s="910"/>
      <c r="AO1087" s="910"/>
      <c r="AP1087" s="911"/>
      <c r="AQ1087" s="903"/>
      <c r="AR1087" s="912"/>
      <c r="AS1087" s="913"/>
      <c r="AT1087" s="914"/>
      <c r="AU1087" s="910"/>
      <c r="AV1087" s="915"/>
      <c r="AW1087" s="911"/>
      <c r="AX1087" s="911"/>
      <c r="AY1087" s="916"/>
      <c r="AZ1087" s="886"/>
      <c r="BA1087" s="917"/>
      <c r="BB1087" s="16"/>
      <c r="BC1087" s="16"/>
      <c r="BD1087" s="16"/>
      <c r="BE1087" s="16"/>
      <c r="BF1087" s="16"/>
      <c r="BG1087" s="903"/>
      <c r="BH1087" s="912"/>
      <c r="BI1087" s="915"/>
      <c r="BJ1087" s="16"/>
      <c r="BK1087" s="16"/>
      <c r="BL1087" s="16"/>
      <c r="BM1087" s="16"/>
      <c r="BN1087" s="915"/>
      <c r="BO1087" s="16"/>
      <c r="BP1087" s="918"/>
      <c r="BQ1087" s="919"/>
      <c r="BR1087" s="919"/>
      <c r="BS1087" s="919"/>
      <c r="BT1087" s="919"/>
      <c r="BU1087" s="919"/>
      <c r="BV1087" s="919"/>
      <c r="BW1087" s="919"/>
      <c r="BX1087" s="919"/>
      <c r="BY1087" s="919"/>
      <c r="BZ1087" s="919"/>
      <c r="CA1087" s="919"/>
      <c r="CB1087" s="919"/>
      <c r="CC1087" s="919"/>
      <c r="CD1087" s="919"/>
      <c r="CE1087" s="920"/>
      <c r="CF1087" s="921"/>
      <c r="CG1087" s="922"/>
      <c r="CH1087" s="923"/>
      <c r="CI1087" s="924"/>
      <c r="CJ1087" s="925"/>
      <c r="CK1087" s="912"/>
      <c r="CL1087" s="915"/>
      <c r="CM1087" s="926"/>
      <c r="CN1087" s="162"/>
      <c r="CO1087" s="162"/>
      <c r="CP1087" s="927"/>
      <c r="CQ1087" s="928"/>
      <c r="CR1087" s="162"/>
      <c r="CS1087" s="162"/>
    </row>
    <row r="1088" spans="1:97">
      <c r="A1088" s="15"/>
      <c r="B1088" s="902"/>
      <c r="C1088" s="865"/>
      <c r="D1088" s="903"/>
      <c r="E1088" s="800"/>
      <c r="F1088" s="868"/>
      <c r="G1088" s="869"/>
      <c r="H1088" s="903"/>
      <c r="I1088" s="868"/>
      <c r="J1088" s="868"/>
      <c r="K1088" s="868"/>
      <c r="L1088" s="868"/>
      <c r="M1088" s="868"/>
      <c r="N1088" s="868"/>
      <c r="O1088" s="235"/>
      <c r="P1088" s="213"/>
      <c r="Q1088" s="903"/>
      <c r="R1088" s="213"/>
      <c r="S1088" s="235"/>
      <c r="T1088" s="904"/>
      <c r="U1088" s="213"/>
      <c r="V1088" s="213"/>
      <c r="W1088" s="213"/>
      <c r="X1088" s="905"/>
      <c r="Y1088" s="874"/>
      <c r="Z1088" s="906"/>
      <c r="AA1088" s="876"/>
      <c r="AB1088" s="877"/>
      <c r="AC1088" s="877"/>
      <c r="AD1088" s="907"/>
      <c r="AE1088" s="907"/>
      <c r="AF1088" s="908"/>
      <c r="AG1088" s="908"/>
      <c r="AH1088" s="221"/>
      <c r="AI1088" s="213"/>
      <c r="AJ1088" s="213"/>
      <c r="AK1088" s="213"/>
      <c r="AL1088" s="909"/>
      <c r="AM1088" s="910"/>
      <c r="AN1088" s="910"/>
      <c r="AO1088" s="910"/>
      <c r="AP1088" s="911"/>
      <c r="AQ1088" s="903"/>
      <c r="AR1088" s="912"/>
      <c r="AS1088" s="913"/>
      <c r="AT1088" s="914"/>
      <c r="AU1088" s="910"/>
      <c r="AV1088" s="915"/>
      <c r="AW1088" s="911"/>
      <c r="AX1088" s="911"/>
      <c r="AY1088" s="916"/>
      <c r="AZ1088" s="886"/>
      <c r="BA1088" s="917"/>
      <c r="BB1088" s="16"/>
      <c r="BC1088" s="16"/>
      <c r="BD1088" s="16"/>
      <c r="BE1088" s="16"/>
      <c r="BF1088" s="16"/>
      <c r="BG1088" s="903"/>
      <c r="BH1088" s="912"/>
      <c r="BI1088" s="915"/>
      <c r="BJ1088" s="16"/>
      <c r="BK1088" s="16"/>
      <c r="BL1088" s="16"/>
      <c r="BM1088" s="16"/>
      <c r="BN1088" s="915"/>
      <c r="BO1088" s="16"/>
      <c r="BP1088" s="918"/>
      <c r="BQ1088" s="919"/>
      <c r="BR1088" s="919"/>
      <c r="BS1088" s="919"/>
      <c r="BT1088" s="919"/>
      <c r="BU1088" s="919"/>
      <c r="BV1088" s="919"/>
      <c r="BW1088" s="919"/>
      <c r="BX1088" s="919"/>
      <c r="BY1088" s="919"/>
      <c r="BZ1088" s="919"/>
      <c r="CA1088" s="919"/>
      <c r="CB1088" s="919"/>
      <c r="CC1088" s="919"/>
      <c r="CD1088" s="919"/>
      <c r="CE1088" s="920"/>
      <c r="CF1088" s="921"/>
      <c r="CG1088" s="922"/>
      <c r="CH1088" s="923"/>
      <c r="CI1088" s="924"/>
      <c r="CJ1088" s="925"/>
      <c r="CK1088" s="912"/>
      <c r="CL1088" s="915"/>
      <c r="CM1088" s="926"/>
      <c r="CN1088" s="162"/>
      <c r="CO1088" s="162"/>
      <c r="CP1088" s="927"/>
      <c r="CQ1088" s="928"/>
      <c r="CR1088" s="162"/>
      <c r="CS1088" s="162"/>
    </row>
    <row r="1089" spans="1:97">
      <c r="A1089" s="15"/>
      <c r="B1089" s="902"/>
      <c r="C1089" s="865"/>
      <c r="D1089" s="903"/>
      <c r="E1089" s="800"/>
      <c r="F1089" s="868"/>
      <c r="G1089" s="869"/>
      <c r="H1089" s="903"/>
      <c r="I1089" s="868"/>
      <c r="J1089" s="868"/>
      <c r="K1089" s="868"/>
      <c r="L1089" s="868"/>
      <c r="M1089" s="868"/>
      <c r="N1089" s="868"/>
      <c r="O1089" s="235"/>
      <c r="P1089" s="213"/>
      <c r="Q1089" s="903"/>
      <c r="R1089" s="213"/>
      <c r="S1089" s="235"/>
      <c r="T1089" s="904"/>
      <c r="U1089" s="213"/>
      <c r="V1089" s="213"/>
      <c r="W1089" s="213"/>
      <c r="X1089" s="905"/>
      <c r="Y1089" s="874"/>
      <c r="Z1089" s="906"/>
      <c r="AA1089" s="876"/>
      <c r="AB1089" s="877"/>
      <c r="AC1089" s="877"/>
      <c r="AD1089" s="907"/>
      <c r="AE1089" s="907"/>
      <c r="AF1089" s="908"/>
      <c r="AG1089" s="908"/>
      <c r="AH1089" s="221"/>
      <c r="AI1089" s="213"/>
      <c r="AJ1089" s="213"/>
      <c r="AK1089" s="213"/>
      <c r="AL1089" s="909"/>
      <c r="AM1089" s="910"/>
      <c r="AN1089" s="910"/>
      <c r="AO1089" s="910"/>
      <c r="AP1089" s="911"/>
      <c r="AQ1089" s="903"/>
      <c r="AR1089" s="912"/>
      <c r="AS1089" s="913"/>
      <c r="AT1089" s="914"/>
      <c r="AU1089" s="910"/>
      <c r="AV1089" s="915"/>
      <c r="AW1089" s="911"/>
      <c r="AX1089" s="911"/>
      <c r="AY1089" s="916"/>
      <c r="AZ1089" s="886"/>
      <c r="BA1089" s="917"/>
      <c r="BB1089" s="16"/>
      <c r="BC1089" s="16"/>
      <c r="BD1089" s="16"/>
      <c r="BE1089" s="16"/>
      <c r="BF1089" s="16"/>
      <c r="BG1089" s="903"/>
      <c r="BH1089" s="912"/>
      <c r="BI1089" s="915"/>
      <c r="BJ1089" s="16"/>
      <c r="BK1089" s="16"/>
      <c r="BL1089" s="16"/>
      <c r="BM1089" s="16"/>
      <c r="BN1089" s="915"/>
      <c r="BO1089" s="16"/>
      <c r="BP1089" s="918"/>
      <c r="BQ1089" s="919"/>
      <c r="BR1089" s="919"/>
      <c r="BS1089" s="919"/>
      <c r="BT1089" s="919"/>
      <c r="BU1089" s="919"/>
      <c r="BV1089" s="919"/>
      <c r="BW1089" s="919"/>
      <c r="BX1089" s="919"/>
      <c r="BY1089" s="919"/>
      <c r="BZ1089" s="919"/>
      <c r="CA1089" s="919"/>
      <c r="CB1089" s="919"/>
      <c r="CC1089" s="919"/>
      <c r="CD1089" s="919"/>
      <c r="CE1089" s="920"/>
      <c r="CF1089" s="921"/>
      <c r="CG1089" s="922"/>
      <c r="CH1089" s="923"/>
      <c r="CI1089" s="924"/>
      <c r="CJ1089" s="925"/>
      <c r="CK1089" s="912"/>
      <c r="CL1089" s="915"/>
      <c r="CM1089" s="926"/>
      <c r="CN1089" s="162"/>
      <c r="CO1089" s="162"/>
      <c r="CP1089" s="927"/>
      <c r="CQ1089" s="928"/>
      <c r="CR1089" s="162"/>
      <c r="CS1089" s="162"/>
    </row>
    <row r="1090" spans="1:97">
      <c r="A1090" s="15"/>
      <c r="B1090" s="902"/>
      <c r="C1090" s="865"/>
      <c r="D1090" s="903"/>
      <c r="E1090" s="800"/>
      <c r="F1090" s="868"/>
      <c r="G1090" s="869"/>
      <c r="H1090" s="903"/>
      <c r="I1090" s="868"/>
      <c r="J1090" s="868"/>
      <c r="K1090" s="868"/>
      <c r="L1090" s="868"/>
      <c r="M1090" s="868"/>
      <c r="N1090" s="868"/>
      <c r="O1090" s="235"/>
      <c r="P1090" s="213"/>
      <c r="Q1090" s="903"/>
      <c r="R1090" s="213"/>
      <c r="S1090" s="235"/>
      <c r="T1090" s="904"/>
      <c r="U1090" s="213"/>
      <c r="V1090" s="213"/>
      <c r="W1090" s="213"/>
      <c r="X1090" s="905"/>
      <c r="Y1090" s="874"/>
      <c r="Z1090" s="906"/>
      <c r="AA1090" s="876"/>
      <c r="AB1090" s="877"/>
      <c r="AC1090" s="877"/>
      <c r="AD1090" s="907"/>
      <c r="AE1090" s="907"/>
      <c r="AF1090" s="908"/>
      <c r="AG1090" s="908"/>
      <c r="AH1090" s="221"/>
      <c r="AI1090" s="213"/>
      <c r="AJ1090" s="213"/>
      <c r="AK1090" s="213"/>
      <c r="AL1090" s="909"/>
      <c r="AM1090" s="910"/>
      <c r="AN1090" s="910"/>
      <c r="AO1090" s="910"/>
      <c r="AP1090" s="911"/>
      <c r="AQ1090" s="903"/>
      <c r="AR1090" s="912"/>
      <c r="AS1090" s="913"/>
      <c r="AT1090" s="914"/>
      <c r="AU1090" s="910"/>
      <c r="AV1090" s="915"/>
      <c r="AW1090" s="911"/>
      <c r="AX1090" s="911"/>
      <c r="AY1090" s="916"/>
      <c r="AZ1090" s="886"/>
      <c r="BA1090" s="917"/>
      <c r="BB1090" s="16"/>
      <c r="BC1090" s="16"/>
      <c r="BD1090" s="16"/>
      <c r="BE1090" s="16"/>
      <c r="BF1090" s="16"/>
      <c r="BG1090" s="903"/>
      <c r="BH1090" s="912"/>
      <c r="BI1090" s="915"/>
      <c r="BJ1090" s="16"/>
      <c r="BK1090" s="16"/>
      <c r="BL1090" s="16"/>
      <c r="BM1090" s="16"/>
      <c r="BN1090" s="915"/>
      <c r="BO1090" s="16"/>
      <c r="BP1090" s="918"/>
      <c r="BQ1090" s="919"/>
      <c r="BR1090" s="919"/>
      <c r="BS1090" s="919"/>
      <c r="BT1090" s="919"/>
      <c r="BU1090" s="919"/>
      <c r="BV1090" s="919"/>
      <c r="BW1090" s="919"/>
      <c r="BX1090" s="919"/>
      <c r="BY1090" s="919"/>
      <c r="BZ1090" s="919"/>
      <c r="CA1090" s="919"/>
      <c r="CB1090" s="919"/>
      <c r="CC1090" s="919"/>
      <c r="CD1090" s="919"/>
      <c r="CE1090" s="920"/>
      <c r="CF1090" s="921"/>
      <c r="CG1090" s="922"/>
      <c r="CH1090" s="923"/>
      <c r="CI1090" s="924"/>
      <c r="CJ1090" s="925"/>
      <c r="CK1090" s="912"/>
      <c r="CL1090" s="915"/>
      <c r="CM1090" s="926"/>
      <c r="CN1090" s="162"/>
      <c r="CO1090" s="162"/>
      <c r="CP1090" s="927"/>
      <c r="CQ1090" s="928"/>
      <c r="CR1090" s="162"/>
      <c r="CS1090" s="162"/>
    </row>
    <row r="1091" spans="1:97">
      <c r="A1091" s="15"/>
      <c r="B1091" s="902"/>
      <c r="C1091" s="865"/>
      <c r="D1091" s="903"/>
      <c r="E1091" s="800"/>
      <c r="F1091" s="868"/>
      <c r="G1091" s="869"/>
      <c r="H1091" s="903"/>
      <c r="I1091" s="868"/>
      <c r="J1091" s="868"/>
      <c r="K1091" s="868"/>
      <c r="L1091" s="868"/>
      <c r="M1091" s="868"/>
      <c r="N1091" s="868"/>
      <c r="O1091" s="235"/>
      <c r="P1091" s="213"/>
      <c r="Q1091" s="903"/>
      <c r="R1091" s="213"/>
      <c r="S1091" s="235"/>
      <c r="T1091" s="904"/>
      <c r="U1091" s="213"/>
      <c r="V1091" s="213"/>
      <c r="W1091" s="213"/>
      <c r="X1091" s="905"/>
      <c r="Y1091" s="874"/>
      <c r="Z1091" s="906"/>
      <c r="AA1091" s="876"/>
      <c r="AB1091" s="877"/>
      <c r="AC1091" s="877"/>
      <c r="AD1091" s="907"/>
      <c r="AE1091" s="907"/>
      <c r="AF1091" s="908"/>
      <c r="AG1091" s="908"/>
      <c r="AH1091" s="221"/>
      <c r="AI1091" s="213"/>
      <c r="AJ1091" s="213"/>
      <c r="AK1091" s="213"/>
      <c r="AL1091" s="909"/>
      <c r="AM1091" s="910"/>
      <c r="AN1091" s="910"/>
      <c r="AO1091" s="910"/>
      <c r="AP1091" s="911"/>
      <c r="AQ1091" s="903"/>
      <c r="AR1091" s="912"/>
      <c r="AS1091" s="913"/>
      <c r="AT1091" s="914"/>
      <c r="AU1091" s="910"/>
      <c r="AV1091" s="915"/>
      <c r="AW1091" s="911"/>
      <c r="AX1091" s="911"/>
      <c r="AY1091" s="916"/>
      <c r="AZ1091" s="886"/>
      <c r="BA1091" s="917"/>
      <c r="BB1091" s="16"/>
      <c r="BC1091" s="16"/>
      <c r="BD1091" s="16"/>
      <c r="BE1091" s="16"/>
      <c r="BF1091" s="16"/>
      <c r="BG1091" s="903"/>
      <c r="BH1091" s="912"/>
      <c r="BI1091" s="915"/>
      <c r="BJ1091" s="16"/>
      <c r="BK1091" s="16"/>
      <c r="BL1091" s="16"/>
      <c r="BM1091" s="16"/>
      <c r="BN1091" s="915"/>
      <c r="BO1091" s="16"/>
      <c r="BP1091" s="918"/>
      <c r="BQ1091" s="919"/>
      <c r="BR1091" s="919"/>
      <c r="BS1091" s="919"/>
      <c r="BT1091" s="919"/>
      <c r="BU1091" s="919"/>
      <c r="BV1091" s="919"/>
      <c r="BW1091" s="919"/>
      <c r="BX1091" s="919"/>
      <c r="BY1091" s="919"/>
      <c r="BZ1091" s="919"/>
      <c r="CA1091" s="919"/>
      <c r="CB1091" s="919"/>
      <c r="CC1091" s="919"/>
      <c r="CD1091" s="919"/>
      <c r="CE1091" s="920"/>
      <c r="CF1091" s="921"/>
      <c r="CG1091" s="922"/>
      <c r="CH1091" s="923"/>
      <c r="CI1091" s="924"/>
      <c r="CJ1091" s="925"/>
      <c r="CK1091" s="912"/>
      <c r="CL1091" s="915"/>
      <c r="CM1091" s="926"/>
      <c r="CN1091" s="162"/>
      <c r="CO1091" s="162"/>
      <c r="CP1091" s="927"/>
      <c r="CQ1091" s="928"/>
      <c r="CR1091" s="162"/>
      <c r="CS1091" s="162"/>
    </row>
    <row r="1092" spans="1:97">
      <c r="A1092" s="15"/>
      <c r="B1092" s="902"/>
      <c r="C1092" s="865"/>
      <c r="D1092" s="903"/>
      <c r="E1092" s="800"/>
      <c r="F1092" s="868"/>
      <c r="G1092" s="869"/>
      <c r="H1092" s="903"/>
      <c r="I1092" s="868"/>
      <c r="J1092" s="868"/>
      <c r="K1092" s="868"/>
      <c r="L1092" s="868"/>
      <c r="M1092" s="868"/>
      <c r="N1092" s="868"/>
      <c r="O1092" s="235"/>
      <c r="P1092" s="213"/>
      <c r="Q1092" s="903"/>
      <c r="R1092" s="213"/>
      <c r="S1092" s="235"/>
      <c r="T1092" s="904"/>
      <c r="U1092" s="213"/>
      <c r="V1092" s="213"/>
      <c r="W1092" s="213"/>
      <c r="X1092" s="905"/>
      <c r="Y1092" s="874"/>
      <c r="Z1092" s="906"/>
      <c r="AA1092" s="876"/>
      <c r="AB1092" s="877"/>
      <c r="AC1092" s="877"/>
      <c r="AD1092" s="907"/>
      <c r="AE1092" s="907"/>
      <c r="AF1092" s="908"/>
      <c r="AG1092" s="908"/>
      <c r="AH1092" s="221"/>
      <c r="AI1092" s="213"/>
      <c r="AJ1092" s="213"/>
      <c r="AK1092" s="213"/>
      <c r="AL1092" s="909"/>
      <c r="AM1092" s="910"/>
      <c r="AN1092" s="910"/>
      <c r="AO1092" s="910"/>
      <c r="AP1092" s="911"/>
      <c r="AQ1092" s="903"/>
      <c r="AR1092" s="912"/>
      <c r="AS1092" s="913"/>
      <c r="AT1092" s="914"/>
      <c r="AU1092" s="910"/>
      <c r="AV1092" s="915"/>
      <c r="AW1092" s="911"/>
      <c r="AX1092" s="911"/>
      <c r="AY1092" s="916"/>
      <c r="AZ1092" s="886"/>
      <c r="BA1092" s="917"/>
      <c r="BB1092" s="16"/>
      <c r="BC1092" s="16"/>
      <c r="BD1092" s="16"/>
      <c r="BE1092" s="16"/>
      <c r="BF1092" s="16"/>
      <c r="BG1092" s="903"/>
      <c r="BH1092" s="912"/>
      <c r="BI1092" s="915"/>
      <c r="BJ1092" s="16"/>
      <c r="BK1092" s="16"/>
      <c r="BL1092" s="16"/>
      <c r="BM1092" s="16"/>
      <c r="BN1092" s="915"/>
      <c r="BO1092" s="16"/>
      <c r="BP1092" s="918"/>
      <c r="BQ1092" s="919"/>
      <c r="BR1092" s="919"/>
      <c r="BS1092" s="919"/>
      <c r="BT1092" s="919"/>
      <c r="BU1092" s="919"/>
      <c r="BV1092" s="919"/>
      <c r="BW1092" s="919"/>
      <c r="BX1092" s="919"/>
      <c r="BY1092" s="919"/>
      <c r="BZ1092" s="919"/>
      <c r="CA1092" s="919"/>
      <c r="CB1092" s="919"/>
      <c r="CC1092" s="919"/>
      <c r="CD1092" s="919"/>
      <c r="CE1092" s="920"/>
      <c r="CF1092" s="921"/>
      <c r="CG1092" s="922"/>
      <c r="CH1092" s="923"/>
      <c r="CI1092" s="924"/>
      <c r="CJ1092" s="925"/>
      <c r="CK1092" s="912"/>
      <c r="CL1092" s="915"/>
      <c r="CM1092" s="926"/>
      <c r="CN1092" s="162"/>
      <c r="CO1092" s="162"/>
      <c r="CP1092" s="927"/>
      <c r="CQ1092" s="928"/>
      <c r="CR1092" s="162"/>
      <c r="CS1092" s="162"/>
    </row>
    <row r="1093" spans="1:97">
      <c r="A1093" s="15"/>
      <c r="B1093" s="902"/>
      <c r="C1093" s="865"/>
      <c r="D1093" s="903"/>
      <c r="E1093" s="800"/>
      <c r="F1093" s="868"/>
      <c r="G1093" s="869"/>
      <c r="H1093" s="903"/>
      <c r="I1093" s="868"/>
      <c r="J1093" s="868"/>
      <c r="K1093" s="868"/>
      <c r="L1093" s="868"/>
      <c r="M1093" s="868"/>
      <c r="N1093" s="868"/>
      <c r="O1093" s="235"/>
      <c r="P1093" s="213"/>
      <c r="Q1093" s="903"/>
      <c r="R1093" s="213"/>
      <c r="S1093" s="235"/>
      <c r="T1093" s="904"/>
      <c r="U1093" s="213"/>
      <c r="V1093" s="213"/>
      <c r="W1093" s="213"/>
      <c r="X1093" s="905"/>
      <c r="Y1093" s="874"/>
      <c r="Z1093" s="906"/>
      <c r="AA1093" s="876"/>
      <c r="AB1093" s="877"/>
      <c r="AC1093" s="877"/>
      <c r="AD1093" s="907"/>
      <c r="AE1093" s="907"/>
      <c r="AF1093" s="908"/>
      <c r="AG1093" s="908"/>
      <c r="AH1093" s="221"/>
      <c r="AI1093" s="213"/>
      <c r="AJ1093" s="213"/>
      <c r="AK1093" s="213"/>
      <c r="AL1093" s="909"/>
      <c r="AM1093" s="910"/>
      <c r="AN1093" s="910"/>
      <c r="AO1093" s="910"/>
      <c r="AP1093" s="911"/>
      <c r="AQ1093" s="903"/>
      <c r="AR1093" s="912"/>
      <c r="AS1093" s="913"/>
      <c r="AT1093" s="914"/>
      <c r="AU1093" s="910"/>
      <c r="AV1093" s="915"/>
      <c r="AW1093" s="911"/>
      <c r="AX1093" s="911"/>
      <c r="AY1093" s="916"/>
      <c r="AZ1093" s="886"/>
      <c r="BA1093" s="917"/>
      <c r="BB1093" s="16"/>
      <c r="BC1093" s="16"/>
      <c r="BD1093" s="16"/>
      <c r="BE1093" s="16"/>
      <c r="BF1093" s="16"/>
      <c r="BG1093" s="903"/>
      <c r="BH1093" s="912"/>
      <c r="BI1093" s="915"/>
      <c r="BJ1093" s="16"/>
      <c r="BK1093" s="16"/>
      <c r="BL1093" s="16"/>
      <c r="BM1093" s="16"/>
      <c r="BN1093" s="915"/>
      <c r="BO1093" s="16"/>
      <c r="BP1093" s="918"/>
      <c r="BQ1093" s="919"/>
      <c r="BR1093" s="919"/>
      <c r="BS1093" s="919"/>
      <c r="BT1093" s="919"/>
      <c r="BU1093" s="919"/>
      <c r="BV1093" s="919"/>
      <c r="BW1093" s="919"/>
      <c r="BX1093" s="919"/>
      <c r="BY1093" s="919"/>
      <c r="BZ1093" s="919"/>
      <c r="CA1093" s="919"/>
      <c r="CB1093" s="919"/>
      <c r="CC1093" s="919"/>
      <c r="CD1093" s="919"/>
      <c r="CE1093" s="920"/>
      <c r="CF1093" s="921"/>
      <c r="CG1093" s="922"/>
      <c r="CH1093" s="923"/>
      <c r="CI1093" s="924"/>
      <c r="CJ1093" s="925"/>
      <c r="CK1093" s="912"/>
      <c r="CL1093" s="915"/>
      <c r="CM1093" s="926"/>
      <c r="CN1093" s="162"/>
      <c r="CO1093" s="162"/>
      <c r="CP1093" s="927"/>
      <c r="CQ1093" s="928"/>
      <c r="CR1093" s="162"/>
      <c r="CS1093" s="162"/>
    </row>
    <row r="1094" spans="1:97">
      <c r="A1094" s="15"/>
      <c r="B1094" s="902"/>
      <c r="C1094" s="865"/>
      <c r="D1094" s="903"/>
      <c r="E1094" s="800"/>
      <c r="F1094" s="868"/>
      <c r="G1094" s="869"/>
      <c r="H1094" s="903"/>
      <c r="I1094" s="868"/>
      <c r="J1094" s="868"/>
      <c r="K1094" s="868"/>
      <c r="L1094" s="868"/>
      <c r="M1094" s="868"/>
      <c r="N1094" s="868"/>
      <c r="O1094" s="235"/>
      <c r="P1094" s="213"/>
      <c r="Q1094" s="903"/>
      <c r="R1094" s="213"/>
      <c r="S1094" s="235"/>
      <c r="T1094" s="904"/>
      <c r="U1094" s="213"/>
      <c r="V1094" s="213"/>
      <c r="W1094" s="213"/>
      <c r="X1094" s="905"/>
      <c r="Y1094" s="874"/>
      <c r="Z1094" s="906"/>
      <c r="AA1094" s="876"/>
      <c r="AB1094" s="877"/>
      <c r="AC1094" s="877"/>
      <c r="AD1094" s="907"/>
      <c r="AE1094" s="907"/>
      <c r="AF1094" s="908"/>
      <c r="AG1094" s="908"/>
      <c r="AH1094" s="221"/>
      <c r="AI1094" s="213"/>
      <c r="AJ1094" s="213"/>
      <c r="AK1094" s="213"/>
      <c r="AL1094" s="909"/>
      <c r="AM1094" s="910"/>
      <c r="AN1094" s="910"/>
      <c r="AO1094" s="910"/>
      <c r="AP1094" s="911"/>
      <c r="AQ1094" s="903"/>
      <c r="AR1094" s="912"/>
      <c r="AS1094" s="913"/>
      <c r="AT1094" s="914"/>
      <c r="AU1094" s="910"/>
      <c r="AV1094" s="915"/>
      <c r="AW1094" s="911"/>
      <c r="AX1094" s="911"/>
      <c r="AY1094" s="916"/>
      <c r="AZ1094" s="886"/>
      <c r="BA1094" s="917"/>
      <c r="BB1094" s="16"/>
      <c r="BC1094" s="16"/>
      <c r="BD1094" s="16"/>
      <c r="BE1094" s="16"/>
      <c r="BF1094" s="16"/>
      <c r="BG1094" s="903"/>
      <c r="BH1094" s="912"/>
      <c r="BI1094" s="915"/>
      <c r="BJ1094" s="16"/>
      <c r="BK1094" s="16"/>
      <c r="BL1094" s="16"/>
      <c r="BM1094" s="16"/>
      <c r="BN1094" s="915"/>
      <c r="BO1094" s="16"/>
      <c r="BP1094" s="918"/>
      <c r="BQ1094" s="919"/>
      <c r="BR1094" s="919"/>
      <c r="BS1094" s="919"/>
      <c r="BT1094" s="919"/>
      <c r="BU1094" s="919"/>
      <c r="BV1094" s="919"/>
      <c r="BW1094" s="919"/>
      <c r="BX1094" s="919"/>
      <c r="BY1094" s="919"/>
      <c r="BZ1094" s="919"/>
      <c r="CA1094" s="919"/>
      <c r="CB1094" s="919"/>
      <c r="CC1094" s="919"/>
      <c r="CD1094" s="919"/>
      <c r="CE1094" s="920"/>
      <c r="CF1094" s="921"/>
      <c r="CG1094" s="922"/>
      <c r="CH1094" s="923"/>
      <c r="CI1094" s="924"/>
      <c r="CJ1094" s="925"/>
      <c r="CK1094" s="912"/>
      <c r="CL1094" s="915"/>
      <c r="CM1094" s="926"/>
      <c r="CN1094" s="162"/>
      <c r="CO1094" s="162"/>
      <c r="CP1094" s="927"/>
      <c r="CQ1094" s="928"/>
      <c r="CR1094" s="162"/>
      <c r="CS1094" s="162"/>
    </row>
    <row r="1095" spans="1:97">
      <c r="A1095" s="15"/>
      <c r="B1095" s="902"/>
      <c r="C1095" s="865"/>
      <c r="D1095" s="903"/>
      <c r="E1095" s="800"/>
      <c r="F1095" s="868"/>
      <c r="G1095" s="869"/>
      <c r="H1095" s="903"/>
      <c r="I1095" s="868"/>
      <c r="J1095" s="868"/>
      <c r="K1095" s="868"/>
      <c r="L1095" s="868"/>
      <c r="M1095" s="868"/>
      <c r="N1095" s="868"/>
      <c r="O1095" s="235"/>
      <c r="P1095" s="213"/>
      <c r="Q1095" s="903"/>
      <c r="R1095" s="213"/>
      <c r="S1095" s="235"/>
      <c r="T1095" s="904"/>
      <c r="U1095" s="213"/>
      <c r="V1095" s="213"/>
      <c r="W1095" s="213"/>
      <c r="X1095" s="905"/>
      <c r="Y1095" s="874"/>
      <c r="Z1095" s="906"/>
      <c r="AA1095" s="876"/>
      <c r="AB1095" s="877"/>
      <c r="AC1095" s="877"/>
      <c r="AD1095" s="907"/>
      <c r="AE1095" s="907"/>
      <c r="AF1095" s="908"/>
      <c r="AG1095" s="908"/>
      <c r="AH1095" s="221"/>
      <c r="AI1095" s="213"/>
      <c r="AJ1095" s="213"/>
      <c r="AK1095" s="213"/>
      <c r="AL1095" s="909"/>
      <c r="AM1095" s="910"/>
      <c r="AN1095" s="910"/>
      <c r="AO1095" s="910"/>
      <c r="AP1095" s="911"/>
      <c r="AQ1095" s="903"/>
      <c r="AR1095" s="912"/>
      <c r="AS1095" s="913"/>
      <c r="AT1095" s="914"/>
      <c r="AU1095" s="910"/>
      <c r="AV1095" s="915"/>
      <c r="AW1095" s="911"/>
      <c r="AX1095" s="911"/>
      <c r="AY1095" s="916"/>
      <c r="AZ1095" s="886"/>
      <c r="BA1095" s="917"/>
      <c r="BB1095" s="16"/>
      <c r="BC1095" s="16"/>
      <c r="BD1095" s="16"/>
      <c r="BE1095" s="16"/>
      <c r="BF1095" s="16"/>
      <c r="BG1095" s="903"/>
      <c r="BH1095" s="912"/>
      <c r="BI1095" s="915"/>
      <c r="BJ1095" s="16"/>
      <c r="BK1095" s="16"/>
      <c r="BL1095" s="16"/>
      <c r="BM1095" s="16"/>
      <c r="BN1095" s="915"/>
      <c r="BO1095" s="16"/>
      <c r="BP1095" s="918"/>
      <c r="BQ1095" s="919"/>
      <c r="BR1095" s="919"/>
      <c r="BS1095" s="919"/>
      <c r="BT1095" s="919"/>
      <c r="BU1095" s="919"/>
      <c r="BV1095" s="919"/>
      <c r="BW1095" s="919"/>
      <c r="BX1095" s="919"/>
      <c r="BY1095" s="919"/>
      <c r="BZ1095" s="919"/>
      <c r="CA1095" s="919"/>
      <c r="CB1095" s="919"/>
      <c r="CC1095" s="919"/>
      <c r="CD1095" s="919"/>
      <c r="CE1095" s="920"/>
      <c r="CF1095" s="921"/>
      <c r="CG1095" s="922"/>
      <c r="CH1095" s="923"/>
      <c r="CI1095" s="924"/>
      <c r="CJ1095" s="925"/>
      <c r="CK1095" s="912"/>
      <c r="CL1095" s="915"/>
      <c r="CM1095" s="926"/>
      <c r="CN1095" s="162"/>
      <c r="CO1095" s="162"/>
      <c r="CP1095" s="927"/>
      <c r="CQ1095" s="928"/>
      <c r="CR1095" s="162"/>
      <c r="CS1095" s="162"/>
    </row>
    <row r="1096" spans="1:97">
      <c r="A1096" s="15"/>
      <c r="B1096" s="902"/>
      <c r="C1096" s="865"/>
      <c r="D1096" s="903"/>
      <c r="E1096" s="800"/>
      <c r="F1096" s="868"/>
      <c r="G1096" s="869"/>
      <c r="H1096" s="903"/>
      <c r="I1096" s="868"/>
      <c r="J1096" s="868"/>
      <c r="K1096" s="868"/>
      <c r="L1096" s="868"/>
      <c r="M1096" s="868"/>
      <c r="N1096" s="868"/>
      <c r="O1096" s="235"/>
      <c r="P1096" s="213"/>
      <c r="Q1096" s="903"/>
      <c r="R1096" s="213"/>
      <c r="S1096" s="235"/>
      <c r="T1096" s="904"/>
      <c r="U1096" s="213"/>
      <c r="V1096" s="213"/>
      <c r="W1096" s="213"/>
      <c r="X1096" s="905"/>
      <c r="Y1096" s="874"/>
      <c r="Z1096" s="906"/>
      <c r="AA1096" s="876"/>
      <c r="AB1096" s="877"/>
      <c r="AC1096" s="877"/>
      <c r="AD1096" s="907"/>
      <c r="AE1096" s="907"/>
      <c r="AF1096" s="908"/>
      <c r="AG1096" s="908"/>
      <c r="AH1096" s="221"/>
      <c r="AI1096" s="213"/>
      <c r="AJ1096" s="213"/>
      <c r="AK1096" s="213"/>
      <c r="AL1096" s="909"/>
      <c r="AM1096" s="910"/>
      <c r="AN1096" s="910"/>
      <c r="AO1096" s="910"/>
      <c r="AP1096" s="911"/>
      <c r="AQ1096" s="903"/>
      <c r="AR1096" s="912"/>
      <c r="AS1096" s="913"/>
      <c r="AT1096" s="914"/>
      <c r="AU1096" s="910"/>
      <c r="AV1096" s="915"/>
      <c r="AW1096" s="911"/>
      <c r="AX1096" s="911"/>
      <c r="AY1096" s="916"/>
      <c r="AZ1096" s="886"/>
      <c r="BA1096" s="917"/>
      <c r="BB1096" s="16"/>
      <c r="BC1096" s="16"/>
      <c r="BD1096" s="16"/>
      <c r="BE1096" s="16"/>
      <c r="BF1096" s="16"/>
      <c r="BG1096" s="903"/>
      <c r="BH1096" s="912"/>
      <c r="BI1096" s="915"/>
      <c r="BJ1096" s="16"/>
      <c r="BK1096" s="16"/>
      <c r="BL1096" s="16"/>
      <c r="BM1096" s="16"/>
      <c r="BN1096" s="915"/>
      <c r="BO1096" s="16"/>
      <c r="BP1096" s="918"/>
      <c r="BQ1096" s="919"/>
      <c r="BR1096" s="919"/>
      <c r="BS1096" s="919"/>
      <c r="BT1096" s="919"/>
      <c r="BU1096" s="919"/>
      <c r="BV1096" s="919"/>
      <c r="BW1096" s="919"/>
      <c r="BX1096" s="919"/>
      <c r="BY1096" s="919"/>
      <c r="BZ1096" s="919"/>
      <c r="CA1096" s="919"/>
      <c r="CB1096" s="919"/>
      <c r="CC1096" s="919"/>
      <c r="CD1096" s="919"/>
      <c r="CE1096" s="920"/>
      <c r="CF1096" s="921"/>
      <c r="CG1096" s="922"/>
      <c r="CH1096" s="923"/>
      <c r="CI1096" s="924"/>
      <c r="CJ1096" s="925"/>
      <c r="CK1096" s="912"/>
      <c r="CL1096" s="915"/>
      <c r="CM1096" s="926"/>
      <c r="CN1096" s="162"/>
      <c r="CO1096" s="162"/>
      <c r="CP1096" s="927"/>
      <c r="CQ1096" s="928"/>
      <c r="CR1096" s="162"/>
      <c r="CS1096" s="162"/>
    </row>
    <row r="1097" spans="1:97">
      <c r="A1097" s="15"/>
      <c r="B1097" s="902"/>
      <c r="C1097" s="865"/>
      <c r="D1097" s="903"/>
      <c r="E1097" s="800"/>
      <c r="F1097" s="868"/>
      <c r="G1097" s="869"/>
      <c r="H1097" s="903"/>
      <c r="I1097" s="868"/>
      <c r="J1097" s="868"/>
      <c r="K1097" s="868"/>
      <c r="L1097" s="868"/>
      <c r="M1097" s="868"/>
      <c r="N1097" s="868"/>
      <c r="O1097" s="235"/>
      <c r="P1097" s="213"/>
      <c r="Q1097" s="903"/>
      <c r="R1097" s="213"/>
      <c r="S1097" s="235"/>
      <c r="T1097" s="904"/>
      <c r="U1097" s="213"/>
      <c r="V1097" s="213"/>
      <c r="W1097" s="213"/>
      <c r="X1097" s="905"/>
      <c r="Y1097" s="874"/>
      <c r="Z1097" s="906"/>
      <c r="AA1097" s="876"/>
      <c r="AB1097" s="877"/>
      <c r="AC1097" s="877"/>
      <c r="AD1097" s="907"/>
      <c r="AE1097" s="907"/>
      <c r="AF1097" s="908"/>
      <c r="AG1097" s="908"/>
      <c r="AH1097" s="221"/>
      <c r="AI1097" s="213"/>
      <c r="AJ1097" s="213"/>
      <c r="AK1097" s="213"/>
      <c r="AL1097" s="909"/>
      <c r="AM1097" s="910"/>
      <c r="AN1097" s="910"/>
      <c r="AO1097" s="910"/>
      <c r="AP1097" s="911"/>
      <c r="AQ1097" s="903"/>
      <c r="AR1097" s="912"/>
      <c r="AS1097" s="913"/>
      <c r="AT1097" s="914"/>
      <c r="AU1097" s="910"/>
      <c r="AV1097" s="915"/>
      <c r="AW1097" s="911"/>
      <c r="AX1097" s="911"/>
      <c r="AY1097" s="916"/>
      <c r="AZ1097" s="886"/>
      <c r="BA1097" s="917"/>
      <c r="BB1097" s="16"/>
      <c r="BC1097" s="16"/>
      <c r="BD1097" s="16"/>
      <c r="BE1097" s="16"/>
      <c r="BF1097" s="16"/>
      <c r="BG1097" s="903"/>
      <c r="BH1097" s="912"/>
      <c r="BI1097" s="915"/>
      <c r="BJ1097" s="16"/>
      <c r="BK1097" s="16"/>
      <c r="BL1097" s="16"/>
      <c r="BM1097" s="16"/>
      <c r="BN1097" s="915"/>
      <c r="BO1097" s="16"/>
      <c r="BP1097" s="918"/>
      <c r="BQ1097" s="919"/>
      <c r="BR1097" s="919"/>
      <c r="BS1097" s="919"/>
      <c r="BT1097" s="919"/>
      <c r="BU1097" s="919"/>
      <c r="BV1097" s="919"/>
      <c r="BW1097" s="919"/>
      <c r="BX1097" s="919"/>
      <c r="BY1097" s="919"/>
      <c r="BZ1097" s="919"/>
      <c r="CA1097" s="919"/>
      <c r="CB1097" s="919"/>
      <c r="CC1097" s="919"/>
      <c r="CD1097" s="919"/>
      <c r="CE1097" s="920"/>
      <c r="CF1097" s="921"/>
      <c r="CG1097" s="922"/>
      <c r="CH1097" s="923"/>
      <c r="CI1097" s="924"/>
      <c r="CJ1097" s="925"/>
      <c r="CK1097" s="912"/>
      <c r="CL1097" s="915"/>
      <c r="CM1097" s="926"/>
      <c r="CN1097" s="162"/>
      <c r="CO1097" s="162"/>
      <c r="CP1097" s="927"/>
      <c r="CQ1097" s="928"/>
      <c r="CR1097" s="162"/>
      <c r="CS1097" s="162"/>
    </row>
    <row r="1098" spans="1:97">
      <c r="A1098" s="15"/>
      <c r="B1098" s="902"/>
      <c r="C1098" s="865"/>
      <c r="D1098" s="903"/>
      <c r="E1098" s="800"/>
      <c r="F1098" s="868"/>
      <c r="G1098" s="869"/>
      <c r="H1098" s="903"/>
      <c r="I1098" s="868"/>
      <c r="J1098" s="868"/>
      <c r="K1098" s="868"/>
      <c r="L1098" s="868"/>
      <c r="M1098" s="868"/>
      <c r="N1098" s="868"/>
      <c r="O1098" s="235"/>
      <c r="P1098" s="213"/>
      <c r="Q1098" s="903"/>
      <c r="R1098" s="213"/>
      <c r="S1098" s="235"/>
      <c r="T1098" s="904"/>
      <c r="U1098" s="213"/>
      <c r="V1098" s="213"/>
      <c r="W1098" s="213"/>
      <c r="X1098" s="905"/>
      <c r="Y1098" s="874"/>
      <c r="Z1098" s="906"/>
      <c r="AA1098" s="876"/>
      <c r="AB1098" s="877"/>
      <c r="AC1098" s="877"/>
      <c r="AD1098" s="907"/>
      <c r="AE1098" s="907"/>
      <c r="AF1098" s="908"/>
      <c r="AG1098" s="908"/>
      <c r="AH1098" s="221"/>
      <c r="AI1098" s="213"/>
      <c r="AJ1098" s="213"/>
      <c r="AK1098" s="213"/>
      <c r="AL1098" s="909"/>
      <c r="AM1098" s="910"/>
      <c r="AN1098" s="910"/>
      <c r="AO1098" s="910"/>
      <c r="AP1098" s="911"/>
      <c r="AQ1098" s="903"/>
      <c r="AR1098" s="912"/>
      <c r="AS1098" s="913"/>
      <c r="AT1098" s="914"/>
      <c r="AU1098" s="910"/>
      <c r="AV1098" s="915"/>
      <c r="AW1098" s="911"/>
      <c r="AX1098" s="911"/>
      <c r="AY1098" s="916"/>
      <c r="AZ1098" s="886"/>
      <c r="BA1098" s="917"/>
      <c r="BB1098" s="16"/>
      <c r="BC1098" s="16"/>
      <c r="BD1098" s="16"/>
      <c r="BE1098" s="16"/>
      <c r="BF1098" s="16"/>
      <c r="BG1098" s="903"/>
      <c r="BH1098" s="912"/>
      <c r="BI1098" s="915"/>
      <c r="BJ1098" s="16"/>
      <c r="BK1098" s="16"/>
      <c r="BL1098" s="16"/>
      <c r="BM1098" s="16"/>
      <c r="BN1098" s="915"/>
      <c r="BO1098" s="16"/>
      <c r="BP1098" s="918"/>
      <c r="BQ1098" s="919"/>
      <c r="BR1098" s="919"/>
      <c r="BS1098" s="919"/>
      <c r="BT1098" s="919"/>
      <c r="BU1098" s="919"/>
      <c r="BV1098" s="919"/>
      <c r="BW1098" s="919"/>
      <c r="BX1098" s="919"/>
      <c r="BY1098" s="919"/>
      <c r="BZ1098" s="919"/>
      <c r="CA1098" s="919"/>
      <c r="CB1098" s="919"/>
      <c r="CC1098" s="919"/>
      <c r="CD1098" s="919"/>
      <c r="CE1098" s="920"/>
      <c r="CF1098" s="921"/>
      <c r="CG1098" s="922"/>
      <c r="CH1098" s="923"/>
      <c r="CI1098" s="924"/>
      <c r="CJ1098" s="925"/>
      <c r="CK1098" s="912"/>
      <c r="CL1098" s="915"/>
      <c r="CM1098" s="926"/>
      <c r="CN1098" s="162"/>
      <c r="CO1098" s="162"/>
      <c r="CP1098" s="927"/>
      <c r="CQ1098" s="928"/>
      <c r="CR1098" s="162"/>
      <c r="CS1098" s="162"/>
    </row>
    <row r="1099" spans="1:97">
      <c r="A1099" s="15"/>
      <c r="B1099" s="902"/>
      <c r="C1099" s="865"/>
      <c r="D1099" s="903"/>
      <c r="E1099" s="800"/>
      <c r="F1099" s="868"/>
      <c r="G1099" s="869"/>
      <c r="H1099" s="903"/>
      <c r="I1099" s="868"/>
      <c r="J1099" s="868"/>
      <c r="K1099" s="868"/>
      <c r="L1099" s="868"/>
      <c r="M1099" s="868"/>
      <c r="N1099" s="868"/>
      <c r="O1099" s="235"/>
      <c r="P1099" s="213"/>
      <c r="Q1099" s="903"/>
      <c r="R1099" s="213"/>
      <c r="S1099" s="235"/>
      <c r="T1099" s="904"/>
      <c r="U1099" s="213"/>
      <c r="V1099" s="213"/>
      <c r="W1099" s="213"/>
      <c r="X1099" s="905"/>
      <c r="Y1099" s="874"/>
      <c r="Z1099" s="906"/>
      <c r="AA1099" s="876"/>
      <c r="AB1099" s="877"/>
      <c r="AC1099" s="877"/>
      <c r="AD1099" s="907"/>
      <c r="AE1099" s="907"/>
      <c r="AF1099" s="908"/>
      <c r="AG1099" s="908"/>
      <c r="AH1099" s="221"/>
      <c r="AI1099" s="213"/>
      <c r="AJ1099" s="213"/>
      <c r="AK1099" s="213"/>
      <c r="AL1099" s="909"/>
      <c r="AM1099" s="910"/>
      <c r="AN1099" s="910"/>
      <c r="AO1099" s="910"/>
      <c r="AP1099" s="911"/>
      <c r="AQ1099" s="903"/>
      <c r="AR1099" s="912"/>
      <c r="AS1099" s="913"/>
      <c r="AT1099" s="914"/>
      <c r="AU1099" s="910"/>
      <c r="AV1099" s="915"/>
      <c r="AW1099" s="911"/>
      <c r="AX1099" s="911"/>
      <c r="AY1099" s="916"/>
      <c r="AZ1099" s="886"/>
      <c r="BA1099" s="917"/>
      <c r="BB1099" s="16"/>
      <c r="BC1099" s="16"/>
      <c r="BD1099" s="16"/>
      <c r="BE1099" s="16"/>
      <c r="BF1099" s="16"/>
      <c r="BG1099" s="903"/>
      <c r="BH1099" s="912"/>
      <c r="BI1099" s="915"/>
      <c r="BJ1099" s="16"/>
      <c r="BK1099" s="16"/>
      <c r="BL1099" s="16"/>
      <c r="BM1099" s="16"/>
      <c r="BN1099" s="915"/>
      <c r="BO1099" s="16"/>
      <c r="BP1099" s="918"/>
      <c r="BQ1099" s="919"/>
      <c r="BR1099" s="919"/>
      <c r="BS1099" s="919"/>
      <c r="BT1099" s="919"/>
      <c r="BU1099" s="919"/>
      <c r="BV1099" s="919"/>
      <c r="BW1099" s="919"/>
      <c r="BX1099" s="919"/>
      <c r="BY1099" s="919"/>
      <c r="BZ1099" s="919"/>
      <c r="CA1099" s="919"/>
      <c r="CB1099" s="919"/>
      <c r="CC1099" s="919"/>
      <c r="CD1099" s="919"/>
      <c r="CE1099" s="920"/>
      <c r="CF1099" s="921"/>
      <c r="CG1099" s="922"/>
      <c r="CH1099" s="923"/>
      <c r="CI1099" s="924"/>
      <c r="CJ1099" s="925"/>
      <c r="CK1099" s="912"/>
      <c r="CL1099" s="915"/>
      <c r="CM1099" s="926"/>
      <c r="CN1099" s="162"/>
      <c r="CO1099" s="162"/>
      <c r="CP1099" s="927"/>
      <c r="CQ1099" s="928"/>
      <c r="CR1099" s="162"/>
      <c r="CS1099" s="162"/>
    </row>
    <row r="1100" spans="1:97">
      <c r="A1100" s="15"/>
      <c r="B1100" s="902"/>
      <c r="C1100" s="865"/>
      <c r="D1100" s="903"/>
      <c r="E1100" s="800"/>
      <c r="F1100" s="868"/>
      <c r="G1100" s="869"/>
      <c r="H1100" s="903"/>
      <c r="I1100" s="868"/>
      <c r="J1100" s="868"/>
      <c r="K1100" s="868"/>
      <c r="L1100" s="868"/>
      <c r="M1100" s="868"/>
      <c r="N1100" s="868"/>
      <c r="O1100" s="235"/>
      <c r="P1100" s="213"/>
      <c r="Q1100" s="903"/>
      <c r="R1100" s="213"/>
      <c r="S1100" s="235"/>
      <c r="T1100" s="904"/>
      <c r="U1100" s="213"/>
      <c r="V1100" s="213"/>
      <c r="W1100" s="213"/>
      <c r="X1100" s="905"/>
      <c r="Y1100" s="874"/>
      <c r="Z1100" s="906"/>
      <c r="AA1100" s="876"/>
      <c r="AB1100" s="877"/>
      <c r="AC1100" s="877"/>
      <c r="AD1100" s="907"/>
      <c r="AE1100" s="907"/>
      <c r="AF1100" s="908"/>
      <c r="AG1100" s="908"/>
      <c r="AH1100" s="221"/>
      <c r="AI1100" s="213"/>
      <c r="AJ1100" s="213"/>
      <c r="AK1100" s="213"/>
      <c r="AL1100" s="909"/>
      <c r="AM1100" s="910"/>
      <c r="AN1100" s="910"/>
      <c r="AO1100" s="910"/>
      <c r="AP1100" s="911"/>
      <c r="AQ1100" s="903"/>
      <c r="AR1100" s="912"/>
      <c r="AS1100" s="913"/>
      <c r="AT1100" s="914"/>
      <c r="AU1100" s="910"/>
      <c r="AV1100" s="915"/>
      <c r="AW1100" s="911"/>
      <c r="AX1100" s="911"/>
      <c r="AY1100" s="916"/>
      <c r="AZ1100" s="886"/>
      <c r="BA1100" s="917"/>
      <c r="BB1100" s="16"/>
      <c r="BC1100" s="16"/>
      <c r="BD1100" s="16"/>
      <c r="BE1100" s="16"/>
      <c r="BF1100" s="16"/>
      <c r="BG1100" s="903"/>
      <c r="BH1100" s="912"/>
      <c r="BI1100" s="915"/>
      <c r="BJ1100" s="16"/>
      <c r="BK1100" s="16"/>
      <c r="BL1100" s="16"/>
      <c r="BM1100" s="16"/>
      <c r="BN1100" s="915"/>
      <c r="BO1100" s="16"/>
      <c r="BP1100" s="918"/>
      <c r="BQ1100" s="919"/>
      <c r="BR1100" s="919"/>
      <c r="BS1100" s="919"/>
      <c r="BT1100" s="919"/>
      <c r="BU1100" s="919"/>
      <c r="BV1100" s="919"/>
      <c r="BW1100" s="919"/>
      <c r="BX1100" s="919"/>
      <c r="BY1100" s="919"/>
      <c r="BZ1100" s="919"/>
      <c r="CA1100" s="919"/>
      <c r="CB1100" s="919"/>
      <c r="CC1100" s="919"/>
      <c r="CD1100" s="919"/>
      <c r="CE1100" s="920"/>
      <c r="CF1100" s="921"/>
      <c r="CG1100" s="922"/>
      <c r="CH1100" s="923"/>
      <c r="CI1100" s="924"/>
      <c r="CJ1100" s="925"/>
      <c r="CK1100" s="912"/>
      <c r="CL1100" s="915"/>
      <c r="CM1100" s="926"/>
      <c r="CN1100" s="162"/>
      <c r="CO1100" s="162"/>
      <c r="CP1100" s="927"/>
      <c r="CQ1100" s="928"/>
      <c r="CR1100" s="162"/>
      <c r="CS1100" s="162"/>
    </row>
    <row r="1101" spans="1:97">
      <c r="A1101" s="15"/>
      <c r="B1101" s="902"/>
      <c r="C1101" s="865"/>
      <c r="D1101" s="903"/>
      <c r="E1101" s="800"/>
      <c r="F1101" s="868"/>
      <c r="G1101" s="869"/>
      <c r="H1101" s="903"/>
      <c r="I1101" s="868"/>
      <c r="J1101" s="868"/>
      <c r="K1101" s="868"/>
      <c r="L1101" s="868"/>
      <c r="M1101" s="868"/>
      <c r="N1101" s="868"/>
      <c r="O1101" s="235"/>
      <c r="P1101" s="213"/>
      <c r="Q1101" s="903"/>
      <c r="R1101" s="213"/>
      <c r="S1101" s="235"/>
      <c r="T1101" s="904"/>
      <c r="U1101" s="213"/>
      <c r="V1101" s="213"/>
      <c r="W1101" s="213"/>
      <c r="X1101" s="905"/>
      <c r="Y1101" s="874"/>
      <c r="Z1101" s="906"/>
      <c r="AA1101" s="876"/>
      <c r="AB1101" s="877"/>
      <c r="AC1101" s="877"/>
      <c r="AD1101" s="907"/>
      <c r="AE1101" s="907"/>
      <c r="AF1101" s="908"/>
      <c r="AG1101" s="908"/>
      <c r="AH1101" s="221"/>
      <c r="AI1101" s="213"/>
      <c r="AJ1101" s="213"/>
      <c r="AK1101" s="213"/>
      <c r="AL1101" s="909"/>
      <c r="AM1101" s="910"/>
      <c r="AN1101" s="910"/>
      <c r="AO1101" s="910"/>
      <c r="AP1101" s="911"/>
      <c r="AQ1101" s="903"/>
      <c r="AR1101" s="912"/>
      <c r="AS1101" s="913"/>
      <c r="AT1101" s="914"/>
      <c r="AU1101" s="910"/>
      <c r="AV1101" s="915"/>
      <c r="AW1101" s="911"/>
      <c r="AX1101" s="911"/>
      <c r="AY1101" s="916"/>
      <c r="AZ1101" s="886"/>
      <c r="BA1101" s="917"/>
      <c r="BB1101" s="16"/>
      <c r="BC1101" s="16"/>
      <c r="BD1101" s="16"/>
      <c r="BE1101" s="16"/>
      <c r="BF1101" s="16"/>
      <c r="BG1101" s="903"/>
      <c r="BH1101" s="912"/>
      <c r="BI1101" s="915"/>
      <c r="BJ1101" s="16"/>
      <c r="BK1101" s="16"/>
      <c r="BL1101" s="16"/>
      <c r="BM1101" s="16"/>
      <c r="BN1101" s="915"/>
      <c r="BO1101" s="16"/>
      <c r="BP1101" s="918"/>
      <c r="BQ1101" s="919"/>
      <c r="BR1101" s="919"/>
      <c r="BS1101" s="919"/>
      <c r="BT1101" s="919"/>
      <c r="BU1101" s="919"/>
      <c r="BV1101" s="919"/>
      <c r="BW1101" s="919"/>
      <c r="BX1101" s="919"/>
      <c r="BY1101" s="919"/>
      <c r="BZ1101" s="919"/>
      <c r="CA1101" s="919"/>
      <c r="CB1101" s="919"/>
      <c r="CC1101" s="919"/>
      <c r="CD1101" s="919"/>
      <c r="CE1101" s="920"/>
      <c r="CF1101" s="921"/>
      <c r="CG1101" s="922"/>
      <c r="CH1101" s="923"/>
      <c r="CI1101" s="924"/>
      <c r="CJ1101" s="925"/>
      <c r="CK1101" s="912"/>
      <c r="CL1101" s="915"/>
      <c r="CM1101" s="926"/>
      <c r="CN1101" s="162"/>
      <c r="CO1101" s="162"/>
      <c r="CP1101" s="927"/>
      <c r="CQ1101" s="928"/>
      <c r="CR1101" s="162"/>
      <c r="CS1101" s="162"/>
    </row>
    <row r="1102" spans="1:97">
      <c r="A1102" s="15"/>
      <c r="B1102" s="902"/>
      <c r="C1102" s="865"/>
      <c r="D1102" s="903"/>
      <c r="E1102" s="800"/>
      <c r="F1102" s="868"/>
      <c r="G1102" s="869"/>
      <c r="H1102" s="903"/>
      <c r="I1102" s="868"/>
      <c r="J1102" s="868"/>
      <c r="K1102" s="868"/>
      <c r="L1102" s="868"/>
      <c r="M1102" s="868"/>
      <c r="N1102" s="868"/>
      <c r="O1102" s="235"/>
      <c r="P1102" s="213"/>
      <c r="Q1102" s="903"/>
      <c r="R1102" s="213"/>
      <c r="S1102" s="235"/>
      <c r="T1102" s="904"/>
      <c r="U1102" s="213"/>
      <c r="V1102" s="213"/>
      <c r="W1102" s="213"/>
      <c r="X1102" s="905"/>
      <c r="Y1102" s="874"/>
      <c r="Z1102" s="906"/>
      <c r="AA1102" s="876"/>
      <c r="AB1102" s="877"/>
      <c r="AC1102" s="877"/>
      <c r="AD1102" s="907"/>
      <c r="AE1102" s="907"/>
      <c r="AF1102" s="908"/>
      <c r="AG1102" s="908"/>
      <c r="AH1102" s="221"/>
      <c r="AI1102" s="213"/>
      <c r="AJ1102" s="213"/>
      <c r="AK1102" s="213"/>
      <c r="AL1102" s="909"/>
      <c r="AM1102" s="910"/>
      <c r="AN1102" s="910"/>
      <c r="AO1102" s="910"/>
      <c r="AP1102" s="911"/>
      <c r="AQ1102" s="903"/>
      <c r="AR1102" s="912"/>
      <c r="AS1102" s="913"/>
      <c r="AT1102" s="914"/>
      <c r="AU1102" s="910"/>
      <c r="AV1102" s="915"/>
      <c r="AW1102" s="911"/>
      <c r="AX1102" s="911"/>
      <c r="AY1102" s="916"/>
      <c r="AZ1102" s="886"/>
      <c r="BA1102" s="917"/>
      <c r="BB1102" s="16"/>
      <c r="BC1102" s="16"/>
      <c r="BD1102" s="16"/>
      <c r="BE1102" s="16"/>
      <c r="BF1102" s="16"/>
      <c r="BG1102" s="903"/>
      <c r="BH1102" s="912"/>
      <c r="BI1102" s="915"/>
      <c r="BJ1102" s="16"/>
      <c r="BK1102" s="16"/>
      <c r="BL1102" s="16"/>
      <c r="BM1102" s="16"/>
      <c r="BN1102" s="915"/>
      <c r="BO1102" s="16"/>
      <c r="BP1102" s="918"/>
      <c r="BQ1102" s="919"/>
      <c r="BR1102" s="919"/>
      <c r="BS1102" s="919"/>
      <c r="BT1102" s="919"/>
      <c r="BU1102" s="919"/>
      <c r="BV1102" s="919"/>
      <c r="BW1102" s="919"/>
      <c r="BX1102" s="919"/>
      <c r="BY1102" s="919"/>
      <c r="BZ1102" s="919"/>
      <c r="CA1102" s="919"/>
      <c r="CB1102" s="919"/>
      <c r="CC1102" s="919"/>
      <c r="CD1102" s="919"/>
      <c r="CE1102" s="920"/>
      <c r="CF1102" s="921"/>
      <c r="CG1102" s="922"/>
      <c r="CH1102" s="923"/>
      <c r="CI1102" s="924"/>
      <c r="CJ1102" s="925"/>
      <c r="CK1102" s="912"/>
      <c r="CL1102" s="915"/>
      <c r="CM1102" s="926"/>
      <c r="CN1102" s="162"/>
      <c r="CO1102" s="162"/>
      <c r="CP1102" s="927"/>
      <c r="CQ1102" s="928"/>
      <c r="CR1102" s="162"/>
      <c r="CS1102" s="162"/>
    </row>
    <row r="1103" spans="1:97">
      <c r="A1103" s="15"/>
      <c r="B1103" s="902"/>
      <c r="C1103" s="865"/>
      <c r="D1103" s="903"/>
      <c r="E1103" s="800"/>
      <c r="F1103" s="868"/>
      <c r="G1103" s="869"/>
      <c r="H1103" s="903"/>
      <c r="I1103" s="868"/>
      <c r="J1103" s="868"/>
      <c r="K1103" s="868"/>
      <c r="L1103" s="868"/>
      <c r="M1103" s="868"/>
      <c r="N1103" s="868"/>
      <c r="O1103" s="235"/>
      <c r="P1103" s="213"/>
      <c r="Q1103" s="903"/>
      <c r="R1103" s="213"/>
      <c r="S1103" s="235"/>
      <c r="T1103" s="904"/>
      <c r="U1103" s="213"/>
      <c r="V1103" s="213"/>
      <c r="W1103" s="213"/>
      <c r="X1103" s="905"/>
      <c r="Y1103" s="874"/>
      <c r="Z1103" s="906"/>
      <c r="AA1103" s="876"/>
      <c r="AB1103" s="877"/>
      <c r="AC1103" s="877"/>
      <c r="AD1103" s="907"/>
      <c r="AE1103" s="907"/>
      <c r="AF1103" s="908"/>
      <c r="AG1103" s="908"/>
      <c r="AH1103" s="221"/>
      <c r="AI1103" s="213"/>
      <c r="AJ1103" s="213"/>
      <c r="AK1103" s="213"/>
      <c r="AL1103" s="909"/>
      <c r="AM1103" s="910"/>
      <c r="AN1103" s="910"/>
      <c r="AO1103" s="910"/>
      <c r="AP1103" s="911"/>
      <c r="AQ1103" s="903"/>
      <c r="AR1103" s="912"/>
      <c r="AS1103" s="913"/>
      <c r="AT1103" s="914"/>
      <c r="AU1103" s="910"/>
      <c r="AV1103" s="915"/>
      <c r="AW1103" s="911"/>
      <c r="AX1103" s="911"/>
      <c r="AY1103" s="916"/>
      <c r="AZ1103" s="886"/>
      <c r="BA1103" s="917"/>
      <c r="BB1103" s="16"/>
      <c r="BC1103" s="16"/>
      <c r="BD1103" s="16"/>
      <c r="BE1103" s="16"/>
      <c r="BF1103" s="16"/>
      <c r="BG1103" s="903"/>
      <c r="BH1103" s="912"/>
      <c r="BI1103" s="915"/>
      <c r="BJ1103" s="16"/>
      <c r="BK1103" s="16"/>
      <c r="BL1103" s="16"/>
      <c r="BM1103" s="16"/>
      <c r="BN1103" s="915"/>
      <c r="BO1103" s="16"/>
      <c r="BP1103" s="918"/>
      <c r="BQ1103" s="919"/>
      <c r="BR1103" s="919"/>
      <c r="BS1103" s="919"/>
      <c r="BT1103" s="919"/>
      <c r="BU1103" s="919"/>
      <c r="BV1103" s="919"/>
      <c r="BW1103" s="919"/>
      <c r="BX1103" s="919"/>
      <c r="BY1103" s="919"/>
      <c r="BZ1103" s="919"/>
      <c r="CA1103" s="919"/>
      <c r="CB1103" s="919"/>
      <c r="CC1103" s="919"/>
      <c r="CD1103" s="919"/>
      <c r="CE1103" s="920"/>
      <c r="CF1103" s="921"/>
      <c r="CG1103" s="922"/>
      <c r="CH1103" s="923"/>
      <c r="CI1103" s="924"/>
      <c r="CJ1103" s="925"/>
      <c r="CK1103" s="912"/>
      <c r="CL1103" s="915"/>
      <c r="CM1103" s="926"/>
      <c r="CN1103" s="162"/>
      <c r="CO1103" s="162"/>
      <c r="CP1103" s="927"/>
      <c r="CQ1103" s="928"/>
      <c r="CR1103" s="162"/>
      <c r="CS1103" s="162"/>
    </row>
    <row r="1104" spans="1:97">
      <c r="A1104" s="15"/>
      <c r="B1104" s="902"/>
      <c r="C1104" s="865"/>
      <c r="D1104" s="903"/>
      <c r="E1104" s="800"/>
      <c r="F1104" s="868"/>
      <c r="G1104" s="869"/>
      <c r="H1104" s="903"/>
      <c r="I1104" s="868"/>
      <c r="J1104" s="868"/>
      <c r="K1104" s="868"/>
      <c r="L1104" s="868"/>
      <c r="M1104" s="868"/>
      <c r="N1104" s="868"/>
      <c r="O1104" s="235"/>
      <c r="P1104" s="213"/>
      <c r="Q1104" s="903"/>
      <c r="R1104" s="213"/>
      <c r="S1104" s="235"/>
      <c r="T1104" s="904"/>
      <c r="U1104" s="213"/>
      <c r="V1104" s="213"/>
      <c r="W1104" s="213"/>
      <c r="X1104" s="905"/>
      <c r="Y1104" s="874"/>
      <c r="Z1104" s="906"/>
      <c r="AA1104" s="876"/>
      <c r="AB1104" s="877"/>
      <c r="AC1104" s="877"/>
      <c r="AD1104" s="907"/>
      <c r="AE1104" s="907"/>
      <c r="AF1104" s="908"/>
      <c r="AG1104" s="908"/>
      <c r="AH1104" s="221"/>
      <c r="AI1104" s="213"/>
      <c r="AJ1104" s="213"/>
      <c r="AK1104" s="213"/>
      <c r="AL1104" s="909"/>
      <c r="AM1104" s="910"/>
      <c r="AN1104" s="910"/>
      <c r="AO1104" s="910"/>
      <c r="AP1104" s="911"/>
      <c r="AQ1104" s="903"/>
      <c r="AR1104" s="912"/>
      <c r="AS1104" s="913"/>
      <c r="AT1104" s="914"/>
      <c r="AU1104" s="910"/>
      <c r="AV1104" s="915"/>
      <c r="AW1104" s="911"/>
      <c r="AX1104" s="911"/>
      <c r="AY1104" s="916"/>
      <c r="AZ1104" s="886"/>
      <c r="BA1104" s="917"/>
      <c r="BB1104" s="16"/>
      <c r="BC1104" s="16"/>
      <c r="BD1104" s="16"/>
      <c r="BE1104" s="16"/>
      <c r="BF1104" s="16"/>
      <c r="BG1104" s="903"/>
      <c r="BH1104" s="912"/>
      <c r="BI1104" s="915"/>
      <c r="BJ1104" s="16"/>
      <c r="BK1104" s="16"/>
      <c r="BL1104" s="16"/>
      <c r="BM1104" s="16"/>
      <c r="BN1104" s="915"/>
      <c r="BO1104" s="16"/>
      <c r="BP1104" s="918"/>
      <c r="BQ1104" s="919"/>
      <c r="BR1104" s="919"/>
      <c r="BS1104" s="919"/>
      <c r="BT1104" s="919"/>
      <c r="BU1104" s="919"/>
      <c r="BV1104" s="919"/>
      <c r="BW1104" s="919"/>
      <c r="BX1104" s="919"/>
      <c r="BY1104" s="919"/>
      <c r="BZ1104" s="919"/>
      <c r="CA1104" s="919"/>
      <c r="CB1104" s="919"/>
      <c r="CC1104" s="919"/>
      <c r="CD1104" s="919"/>
      <c r="CE1104" s="920"/>
      <c r="CF1104" s="921"/>
      <c r="CG1104" s="922"/>
      <c r="CH1104" s="923"/>
      <c r="CI1104" s="924"/>
      <c r="CJ1104" s="925"/>
      <c r="CK1104" s="912"/>
      <c r="CL1104" s="915"/>
      <c r="CM1104" s="926"/>
      <c r="CN1104" s="162"/>
      <c r="CO1104" s="162"/>
      <c r="CP1104" s="927"/>
      <c r="CQ1104" s="928"/>
      <c r="CR1104" s="162"/>
      <c r="CS1104" s="162"/>
    </row>
    <row r="1105" spans="1:97">
      <c r="A1105" s="15"/>
      <c r="B1105" s="902"/>
      <c r="C1105" s="865"/>
      <c r="D1105" s="903"/>
      <c r="E1105" s="800"/>
      <c r="F1105" s="868"/>
      <c r="G1105" s="869"/>
      <c r="H1105" s="903"/>
      <c r="I1105" s="868"/>
      <c r="J1105" s="868"/>
      <c r="K1105" s="868"/>
      <c r="L1105" s="868"/>
      <c r="M1105" s="868"/>
      <c r="N1105" s="868"/>
      <c r="O1105" s="235"/>
      <c r="P1105" s="213"/>
      <c r="Q1105" s="903"/>
      <c r="R1105" s="213"/>
      <c r="S1105" s="235"/>
      <c r="T1105" s="904"/>
      <c r="U1105" s="213"/>
      <c r="V1105" s="213"/>
      <c r="W1105" s="213"/>
      <c r="X1105" s="905"/>
      <c r="Y1105" s="874"/>
      <c r="Z1105" s="906"/>
      <c r="AA1105" s="876"/>
      <c r="AB1105" s="877"/>
      <c r="AC1105" s="877"/>
      <c r="AD1105" s="907"/>
      <c r="AE1105" s="907"/>
      <c r="AF1105" s="908"/>
      <c r="AG1105" s="908"/>
      <c r="AH1105" s="221"/>
      <c r="AI1105" s="213"/>
      <c r="AJ1105" s="213"/>
      <c r="AK1105" s="213"/>
      <c r="AL1105" s="909"/>
      <c r="AM1105" s="910"/>
      <c r="AN1105" s="910"/>
      <c r="AO1105" s="910"/>
      <c r="AP1105" s="911"/>
      <c r="AQ1105" s="903"/>
      <c r="AR1105" s="912"/>
      <c r="AS1105" s="913"/>
      <c r="AT1105" s="914"/>
      <c r="AU1105" s="910"/>
      <c r="AV1105" s="915"/>
      <c r="AW1105" s="911"/>
      <c r="AX1105" s="911"/>
      <c r="AY1105" s="916"/>
      <c r="AZ1105" s="886"/>
      <c r="BA1105" s="917"/>
      <c r="BB1105" s="16"/>
      <c r="BC1105" s="16"/>
      <c r="BD1105" s="16"/>
      <c r="BE1105" s="16"/>
      <c r="BF1105" s="16"/>
      <c r="BG1105" s="903"/>
      <c r="BH1105" s="912"/>
      <c r="BI1105" s="915"/>
      <c r="BJ1105" s="16"/>
      <c r="BK1105" s="16"/>
      <c r="BL1105" s="16"/>
      <c r="BM1105" s="16"/>
      <c r="BN1105" s="915"/>
      <c r="BO1105" s="16"/>
      <c r="BP1105" s="918"/>
      <c r="BQ1105" s="919"/>
      <c r="BR1105" s="919"/>
      <c r="BS1105" s="919"/>
      <c r="BT1105" s="919"/>
      <c r="BU1105" s="919"/>
      <c r="BV1105" s="919"/>
      <c r="BW1105" s="919"/>
      <c r="BX1105" s="919"/>
      <c r="BY1105" s="919"/>
      <c r="BZ1105" s="919"/>
      <c r="CA1105" s="919"/>
      <c r="CB1105" s="919"/>
      <c r="CC1105" s="919"/>
      <c r="CD1105" s="919"/>
      <c r="CE1105" s="920"/>
      <c r="CF1105" s="921"/>
      <c r="CG1105" s="922"/>
      <c r="CH1105" s="923"/>
      <c r="CI1105" s="924"/>
      <c r="CJ1105" s="925"/>
      <c r="CK1105" s="912"/>
      <c r="CL1105" s="915"/>
      <c r="CM1105" s="926"/>
      <c r="CN1105" s="162"/>
      <c r="CO1105" s="162"/>
      <c r="CP1105" s="927"/>
      <c r="CQ1105" s="928"/>
      <c r="CR1105" s="162"/>
      <c r="CS1105" s="162"/>
    </row>
    <row r="1106" spans="1:97">
      <c r="A1106" s="15"/>
      <c r="B1106" s="902"/>
      <c r="C1106" s="865"/>
      <c r="D1106" s="903"/>
      <c r="E1106" s="800"/>
      <c r="F1106" s="868"/>
      <c r="G1106" s="869"/>
      <c r="H1106" s="903"/>
      <c r="I1106" s="868"/>
      <c r="J1106" s="868"/>
      <c r="K1106" s="868"/>
      <c r="L1106" s="868"/>
      <c r="M1106" s="868"/>
      <c r="N1106" s="868"/>
      <c r="O1106" s="235"/>
      <c r="P1106" s="213"/>
      <c r="Q1106" s="903"/>
      <c r="R1106" s="213"/>
      <c r="S1106" s="235"/>
      <c r="T1106" s="904"/>
      <c r="U1106" s="213"/>
      <c r="V1106" s="213"/>
      <c r="W1106" s="213"/>
      <c r="X1106" s="905"/>
      <c r="Y1106" s="874"/>
      <c r="Z1106" s="906"/>
      <c r="AA1106" s="876"/>
      <c r="AB1106" s="877"/>
      <c r="AC1106" s="877"/>
      <c r="AD1106" s="907"/>
      <c r="AE1106" s="907"/>
      <c r="AF1106" s="908"/>
      <c r="AG1106" s="908"/>
      <c r="AH1106" s="221"/>
      <c r="AI1106" s="213"/>
      <c r="AJ1106" s="213"/>
      <c r="AK1106" s="213"/>
      <c r="AL1106" s="909"/>
      <c r="AM1106" s="910"/>
      <c r="AN1106" s="910"/>
      <c r="AO1106" s="910"/>
      <c r="AP1106" s="911"/>
      <c r="AQ1106" s="903"/>
      <c r="AR1106" s="912"/>
      <c r="AS1106" s="913"/>
      <c r="AT1106" s="914"/>
      <c r="AU1106" s="910"/>
      <c r="AV1106" s="915"/>
      <c r="AW1106" s="911"/>
      <c r="AX1106" s="911"/>
      <c r="AY1106" s="916"/>
      <c r="AZ1106" s="886"/>
      <c r="BA1106" s="917"/>
      <c r="BB1106" s="16"/>
      <c r="BC1106" s="16"/>
      <c r="BD1106" s="16"/>
      <c r="BE1106" s="16"/>
      <c r="BF1106" s="16"/>
      <c r="BG1106" s="903"/>
      <c r="BH1106" s="912"/>
      <c r="BI1106" s="915"/>
      <c r="BJ1106" s="16"/>
      <c r="BK1106" s="16"/>
      <c r="BL1106" s="16"/>
      <c r="BM1106" s="16"/>
      <c r="BN1106" s="915"/>
      <c r="BO1106" s="16"/>
      <c r="BP1106" s="918"/>
      <c r="BQ1106" s="919"/>
      <c r="BR1106" s="919"/>
      <c r="BS1106" s="919"/>
      <c r="BT1106" s="919"/>
      <c r="BU1106" s="919"/>
      <c r="BV1106" s="919"/>
      <c r="BW1106" s="919"/>
      <c r="BX1106" s="919"/>
      <c r="BY1106" s="919"/>
      <c r="BZ1106" s="919"/>
      <c r="CA1106" s="919"/>
      <c r="CB1106" s="919"/>
      <c r="CC1106" s="919"/>
      <c r="CD1106" s="919"/>
      <c r="CE1106" s="920"/>
      <c r="CF1106" s="921"/>
      <c r="CG1106" s="922"/>
      <c r="CH1106" s="923"/>
      <c r="CI1106" s="924"/>
      <c r="CJ1106" s="925"/>
      <c r="CK1106" s="912"/>
      <c r="CL1106" s="915"/>
      <c r="CM1106" s="926"/>
      <c r="CN1106" s="162"/>
      <c r="CO1106" s="162"/>
      <c r="CP1106" s="927"/>
      <c r="CQ1106" s="928"/>
      <c r="CR1106" s="162"/>
      <c r="CS1106" s="162"/>
    </row>
    <row r="1107" spans="1:97">
      <c r="A1107" s="15"/>
      <c r="B1107" s="902"/>
      <c r="C1107" s="865"/>
      <c r="D1107" s="903"/>
      <c r="E1107" s="800"/>
      <c r="F1107" s="868"/>
      <c r="G1107" s="869"/>
      <c r="H1107" s="903"/>
      <c r="I1107" s="868"/>
      <c r="J1107" s="868"/>
      <c r="K1107" s="868"/>
      <c r="L1107" s="868"/>
      <c r="M1107" s="868"/>
      <c r="N1107" s="868"/>
      <c r="O1107" s="235"/>
      <c r="P1107" s="213"/>
      <c r="Q1107" s="903"/>
      <c r="R1107" s="213"/>
      <c r="S1107" s="235"/>
      <c r="T1107" s="904"/>
      <c r="U1107" s="213"/>
      <c r="V1107" s="213"/>
      <c r="W1107" s="213"/>
      <c r="X1107" s="905"/>
      <c r="Y1107" s="874"/>
      <c r="Z1107" s="906"/>
      <c r="AA1107" s="876"/>
      <c r="AB1107" s="877"/>
      <c r="AC1107" s="877"/>
      <c r="AD1107" s="907"/>
      <c r="AE1107" s="907"/>
      <c r="AF1107" s="908"/>
      <c r="AG1107" s="908"/>
      <c r="AH1107" s="221"/>
      <c r="AI1107" s="213"/>
      <c r="AJ1107" s="213"/>
      <c r="AK1107" s="213"/>
      <c r="AL1107" s="909"/>
      <c r="AM1107" s="910"/>
      <c r="AN1107" s="910"/>
      <c r="AO1107" s="910"/>
      <c r="AP1107" s="911"/>
      <c r="AQ1107" s="903"/>
      <c r="AR1107" s="912"/>
      <c r="AS1107" s="913"/>
      <c r="AT1107" s="914"/>
      <c r="AU1107" s="910"/>
      <c r="AV1107" s="915"/>
      <c r="AW1107" s="911"/>
      <c r="AX1107" s="911"/>
      <c r="AY1107" s="916"/>
      <c r="AZ1107" s="886"/>
      <c r="BA1107" s="917"/>
      <c r="BB1107" s="16"/>
      <c r="BC1107" s="16"/>
      <c r="BD1107" s="16"/>
      <c r="BE1107" s="16"/>
      <c r="BF1107" s="16"/>
      <c r="BG1107" s="903"/>
      <c r="BH1107" s="912"/>
      <c r="BI1107" s="915"/>
      <c r="BJ1107" s="16"/>
      <c r="BK1107" s="16"/>
      <c r="BL1107" s="16"/>
      <c r="BM1107" s="16"/>
      <c r="BN1107" s="915"/>
      <c r="BO1107" s="16"/>
      <c r="BP1107" s="918"/>
      <c r="BQ1107" s="919"/>
      <c r="BR1107" s="919"/>
      <c r="BS1107" s="919"/>
      <c r="BT1107" s="919"/>
      <c r="BU1107" s="919"/>
      <c r="BV1107" s="919"/>
      <c r="BW1107" s="919"/>
      <c r="BX1107" s="919"/>
      <c r="BY1107" s="919"/>
      <c r="BZ1107" s="919"/>
      <c r="CA1107" s="919"/>
      <c r="CB1107" s="919"/>
      <c r="CC1107" s="919"/>
      <c r="CD1107" s="919"/>
      <c r="CE1107" s="920"/>
      <c r="CF1107" s="921"/>
      <c r="CG1107" s="922"/>
      <c r="CH1107" s="923"/>
      <c r="CI1107" s="924"/>
      <c r="CJ1107" s="925"/>
      <c r="CK1107" s="912"/>
      <c r="CL1107" s="915"/>
      <c r="CM1107" s="926"/>
      <c r="CN1107" s="162"/>
      <c r="CO1107" s="162"/>
      <c r="CP1107" s="927"/>
      <c r="CQ1107" s="928"/>
      <c r="CR1107" s="162"/>
      <c r="CS1107" s="162"/>
    </row>
    <row r="1108" spans="1:97">
      <c r="A1108" s="15"/>
      <c r="B1108" s="902"/>
      <c r="C1108" s="865"/>
      <c r="D1108" s="903"/>
      <c r="E1108" s="800"/>
      <c r="F1108" s="868"/>
      <c r="G1108" s="869"/>
      <c r="H1108" s="903"/>
      <c r="I1108" s="868"/>
      <c r="J1108" s="868"/>
      <c r="K1108" s="868"/>
      <c r="L1108" s="868"/>
      <c r="M1108" s="868"/>
      <c r="N1108" s="868"/>
      <c r="O1108" s="235"/>
      <c r="P1108" s="213"/>
      <c r="Q1108" s="903"/>
      <c r="R1108" s="213"/>
      <c r="S1108" s="235"/>
      <c r="T1108" s="904"/>
      <c r="U1108" s="213"/>
      <c r="V1108" s="213"/>
      <c r="W1108" s="213"/>
      <c r="X1108" s="905"/>
      <c r="Y1108" s="874"/>
      <c r="Z1108" s="906"/>
      <c r="AA1108" s="876"/>
      <c r="AB1108" s="877"/>
      <c r="AC1108" s="877"/>
      <c r="AD1108" s="907"/>
      <c r="AE1108" s="907"/>
      <c r="AF1108" s="908"/>
      <c r="AG1108" s="908"/>
      <c r="AH1108" s="221"/>
      <c r="AI1108" s="213"/>
      <c r="AJ1108" s="213"/>
      <c r="AK1108" s="213"/>
      <c r="AL1108" s="909"/>
      <c r="AM1108" s="910"/>
      <c r="AN1108" s="910"/>
      <c r="AO1108" s="910"/>
      <c r="AP1108" s="911"/>
      <c r="AQ1108" s="903"/>
      <c r="AR1108" s="912"/>
      <c r="AS1108" s="913"/>
      <c r="AT1108" s="914"/>
      <c r="AU1108" s="910"/>
      <c r="AV1108" s="915"/>
      <c r="AW1108" s="911"/>
      <c r="AX1108" s="911"/>
      <c r="AY1108" s="916"/>
      <c r="AZ1108" s="886"/>
      <c r="BA1108" s="917"/>
      <c r="BB1108" s="16"/>
      <c r="BC1108" s="16"/>
      <c r="BD1108" s="16"/>
      <c r="BE1108" s="16"/>
      <c r="BF1108" s="16"/>
      <c r="BG1108" s="903"/>
      <c r="BH1108" s="912"/>
      <c r="BI1108" s="915"/>
      <c r="BJ1108" s="16"/>
      <c r="BK1108" s="16"/>
      <c r="BL1108" s="16"/>
      <c r="BM1108" s="16"/>
      <c r="BN1108" s="915"/>
      <c r="BO1108" s="16"/>
      <c r="BP1108" s="918"/>
      <c r="BQ1108" s="919"/>
      <c r="BR1108" s="919"/>
      <c r="BS1108" s="919"/>
      <c r="BT1108" s="919"/>
      <c r="BU1108" s="919"/>
      <c r="BV1108" s="919"/>
      <c r="BW1108" s="919"/>
      <c r="BX1108" s="919"/>
      <c r="BY1108" s="919"/>
      <c r="BZ1108" s="919"/>
      <c r="CA1108" s="919"/>
      <c r="CB1108" s="919"/>
      <c r="CC1108" s="919"/>
      <c r="CD1108" s="919"/>
      <c r="CE1108" s="920"/>
      <c r="CF1108" s="921"/>
      <c r="CG1108" s="922"/>
      <c r="CH1108" s="923"/>
      <c r="CI1108" s="924"/>
      <c r="CJ1108" s="925"/>
      <c r="CK1108" s="912"/>
      <c r="CL1108" s="915"/>
      <c r="CM1108" s="926"/>
      <c r="CN1108" s="162"/>
      <c r="CO1108" s="162"/>
      <c r="CP1108" s="927"/>
      <c r="CQ1108" s="928"/>
      <c r="CR1108" s="162"/>
      <c r="CS1108" s="162"/>
    </row>
    <row r="1109" spans="1:97">
      <c r="A1109" s="15"/>
      <c r="B1109" s="902"/>
      <c r="C1109" s="865"/>
      <c r="D1109" s="903"/>
      <c r="E1109" s="800"/>
      <c r="F1109" s="868"/>
      <c r="G1109" s="869"/>
      <c r="H1109" s="903"/>
      <c r="I1109" s="868"/>
      <c r="J1109" s="868"/>
      <c r="K1109" s="868"/>
      <c r="L1109" s="868"/>
      <c r="M1109" s="868"/>
      <c r="N1109" s="868"/>
      <c r="O1109" s="235"/>
      <c r="P1109" s="213"/>
      <c r="Q1109" s="903"/>
      <c r="R1109" s="213"/>
      <c r="S1109" s="235"/>
      <c r="T1109" s="904"/>
      <c r="U1109" s="213"/>
      <c r="V1109" s="213"/>
      <c r="W1109" s="213"/>
      <c r="X1109" s="905"/>
      <c r="Y1109" s="874"/>
      <c r="Z1109" s="906"/>
      <c r="AA1109" s="876"/>
      <c r="AB1109" s="877"/>
      <c r="AC1109" s="877"/>
      <c r="AD1109" s="907"/>
      <c r="AE1109" s="907"/>
      <c r="AF1109" s="908"/>
      <c r="AG1109" s="908"/>
      <c r="AH1109" s="221"/>
      <c r="AI1109" s="213"/>
      <c r="AJ1109" s="213"/>
      <c r="AK1109" s="213"/>
      <c r="AL1109" s="909"/>
      <c r="AM1109" s="910"/>
      <c r="AN1109" s="910"/>
      <c r="AO1109" s="910"/>
      <c r="AP1109" s="911"/>
      <c r="AQ1109" s="903"/>
      <c r="AR1109" s="912"/>
      <c r="AS1109" s="913"/>
      <c r="AT1109" s="914"/>
      <c r="AU1109" s="910"/>
      <c r="AV1109" s="915"/>
      <c r="AW1109" s="911"/>
      <c r="AX1109" s="911"/>
      <c r="AY1109" s="916"/>
      <c r="AZ1109" s="886"/>
      <c r="BA1109" s="917"/>
      <c r="BB1109" s="16"/>
      <c r="BC1109" s="16"/>
      <c r="BD1109" s="16"/>
      <c r="BE1109" s="16"/>
      <c r="BF1109" s="16"/>
      <c r="BG1109" s="903"/>
      <c r="BH1109" s="912"/>
      <c r="BI1109" s="915"/>
      <c r="BJ1109" s="16"/>
      <c r="BK1109" s="16"/>
      <c r="BL1109" s="16"/>
      <c r="BM1109" s="16"/>
      <c r="BN1109" s="915"/>
      <c r="BO1109" s="16"/>
      <c r="BP1109" s="918"/>
      <c r="BQ1109" s="919"/>
      <c r="BR1109" s="919"/>
      <c r="BS1109" s="919"/>
      <c r="BT1109" s="919"/>
      <c r="BU1109" s="919"/>
      <c r="BV1109" s="919"/>
      <c r="BW1109" s="919"/>
      <c r="BX1109" s="919"/>
      <c r="BY1109" s="919"/>
      <c r="BZ1109" s="919"/>
      <c r="CA1109" s="919"/>
      <c r="CB1109" s="919"/>
      <c r="CC1109" s="919"/>
      <c r="CD1109" s="919"/>
      <c r="CE1109" s="920"/>
      <c r="CF1109" s="921"/>
      <c r="CG1109" s="922"/>
      <c r="CH1109" s="923"/>
      <c r="CI1109" s="924"/>
      <c r="CJ1109" s="925"/>
      <c r="CK1109" s="912"/>
      <c r="CL1109" s="915"/>
      <c r="CM1109" s="926"/>
      <c r="CN1109" s="162"/>
      <c r="CO1109" s="162"/>
      <c r="CP1109" s="927"/>
      <c r="CQ1109" s="928"/>
      <c r="CR1109" s="162"/>
      <c r="CS1109" s="162"/>
    </row>
    <row r="1110" spans="1:97">
      <c r="A1110" s="15"/>
      <c r="B1110" s="902"/>
      <c r="C1110" s="865"/>
      <c r="D1110" s="903"/>
      <c r="E1110" s="800"/>
      <c r="F1110" s="868"/>
      <c r="G1110" s="869"/>
      <c r="H1110" s="903"/>
      <c r="I1110" s="868"/>
      <c r="J1110" s="868"/>
      <c r="K1110" s="868"/>
      <c r="L1110" s="868"/>
      <c r="M1110" s="868"/>
      <c r="N1110" s="868"/>
      <c r="O1110" s="235"/>
      <c r="P1110" s="213"/>
      <c r="Q1110" s="903"/>
      <c r="R1110" s="213"/>
      <c r="S1110" s="235"/>
      <c r="T1110" s="904"/>
      <c r="U1110" s="213"/>
      <c r="V1110" s="213"/>
      <c r="W1110" s="213"/>
      <c r="X1110" s="905"/>
      <c r="Y1110" s="874"/>
      <c r="Z1110" s="906"/>
      <c r="AA1110" s="876"/>
      <c r="AB1110" s="877"/>
      <c r="AC1110" s="877"/>
      <c r="AD1110" s="907"/>
      <c r="AE1110" s="907"/>
      <c r="AF1110" s="908"/>
      <c r="AG1110" s="908"/>
      <c r="AH1110" s="221"/>
      <c r="AI1110" s="213"/>
      <c r="AJ1110" s="213"/>
      <c r="AK1110" s="213"/>
      <c r="AL1110" s="909"/>
      <c r="AM1110" s="910"/>
      <c r="AN1110" s="910"/>
      <c r="AO1110" s="910"/>
      <c r="AP1110" s="911"/>
      <c r="AQ1110" s="903"/>
      <c r="AR1110" s="912"/>
      <c r="AS1110" s="913"/>
      <c r="AT1110" s="914"/>
      <c r="AU1110" s="910"/>
      <c r="AV1110" s="915"/>
      <c r="AW1110" s="911"/>
      <c r="AX1110" s="911"/>
      <c r="AY1110" s="916"/>
      <c r="AZ1110" s="886"/>
      <c r="BA1110" s="917"/>
      <c r="BB1110" s="16"/>
      <c r="BC1110" s="16"/>
      <c r="BD1110" s="16"/>
      <c r="BE1110" s="16"/>
      <c r="BF1110" s="16"/>
      <c r="BG1110" s="903"/>
      <c r="BH1110" s="912"/>
      <c r="BI1110" s="915"/>
      <c r="BJ1110" s="16"/>
      <c r="BK1110" s="16"/>
      <c r="BL1110" s="16"/>
      <c r="BM1110" s="16"/>
      <c r="BN1110" s="915"/>
      <c r="BO1110" s="16"/>
      <c r="BP1110" s="918"/>
      <c r="BQ1110" s="919"/>
      <c r="BR1110" s="919"/>
      <c r="BS1110" s="919"/>
      <c r="BT1110" s="919"/>
      <c r="BU1110" s="919"/>
      <c r="BV1110" s="919"/>
      <c r="BW1110" s="919"/>
      <c r="BX1110" s="919"/>
      <c r="BY1110" s="919"/>
      <c r="BZ1110" s="919"/>
      <c r="CA1110" s="919"/>
      <c r="CB1110" s="919"/>
      <c r="CC1110" s="919"/>
      <c r="CD1110" s="919"/>
      <c r="CE1110" s="920"/>
      <c r="CF1110" s="921"/>
      <c r="CG1110" s="922"/>
      <c r="CH1110" s="923"/>
      <c r="CI1110" s="924"/>
      <c r="CJ1110" s="925"/>
      <c r="CK1110" s="912"/>
      <c r="CL1110" s="915"/>
      <c r="CM1110" s="926"/>
      <c r="CN1110" s="162"/>
      <c r="CO1110" s="162"/>
      <c r="CP1110" s="927"/>
      <c r="CQ1110" s="928"/>
      <c r="CR1110" s="162"/>
      <c r="CS1110" s="162"/>
    </row>
    <row r="1111" spans="1:97">
      <c r="A1111" s="15"/>
      <c r="B1111" s="902"/>
      <c r="C1111" s="865"/>
      <c r="D1111" s="903"/>
      <c r="E1111" s="800"/>
      <c r="F1111" s="868"/>
      <c r="G1111" s="869"/>
      <c r="H1111" s="903"/>
      <c r="I1111" s="868"/>
      <c r="J1111" s="868"/>
      <c r="K1111" s="868"/>
      <c r="L1111" s="868"/>
      <c r="M1111" s="868"/>
      <c r="N1111" s="868"/>
      <c r="O1111" s="235"/>
      <c r="P1111" s="213"/>
      <c r="Q1111" s="903"/>
      <c r="R1111" s="213"/>
      <c r="S1111" s="235"/>
      <c r="T1111" s="904"/>
      <c r="U1111" s="213"/>
      <c r="V1111" s="213"/>
      <c r="W1111" s="213"/>
      <c r="X1111" s="905"/>
      <c r="Y1111" s="874"/>
      <c r="Z1111" s="906"/>
      <c r="AA1111" s="876"/>
      <c r="AB1111" s="877"/>
      <c r="AC1111" s="877"/>
      <c r="AD1111" s="907"/>
      <c r="AE1111" s="907"/>
      <c r="AF1111" s="908"/>
      <c r="AG1111" s="908"/>
      <c r="AH1111" s="221"/>
      <c r="AI1111" s="213"/>
      <c r="AJ1111" s="213"/>
      <c r="AK1111" s="213"/>
      <c r="AL1111" s="909"/>
      <c r="AM1111" s="910"/>
      <c r="AN1111" s="910"/>
      <c r="AO1111" s="910"/>
      <c r="AP1111" s="911"/>
      <c r="AQ1111" s="903"/>
      <c r="AR1111" s="912"/>
      <c r="AS1111" s="913"/>
      <c r="AT1111" s="914"/>
      <c r="AU1111" s="910"/>
      <c r="AV1111" s="915"/>
      <c r="AW1111" s="911"/>
      <c r="AX1111" s="911"/>
      <c r="AY1111" s="916"/>
      <c r="AZ1111" s="886"/>
      <c r="BA1111" s="917"/>
      <c r="BB1111" s="16"/>
      <c r="BC1111" s="16"/>
      <c r="BD1111" s="16"/>
      <c r="BE1111" s="16"/>
      <c r="BF1111" s="16"/>
      <c r="BG1111" s="903"/>
      <c r="BH1111" s="912"/>
      <c r="BI1111" s="915"/>
      <c r="BJ1111" s="16"/>
      <c r="BK1111" s="16"/>
      <c r="BL1111" s="16"/>
      <c r="BM1111" s="16"/>
      <c r="BN1111" s="915"/>
      <c r="BO1111" s="16"/>
      <c r="BP1111" s="918"/>
      <c r="BQ1111" s="919"/>
      <c r="BR1111" s="919"/>
      <c r="BS1111" s="919"/>
      <c r="BT1111" s="919"/>
      <c r="BU1111" s="919"/>
      <c r="BV1111" s="919"/>
      <c r="BW1111" s="919"/>
      <c r="BX1111" s="919"/>
      <c r="BY1111" s="919"/>
      <c r="BZ1111" s="919"/>
      <c r="CA1111" s="919"/>
      <c r="CB1111" s="919"/>
      <c r="CC1111" s="919"/>
      <c r="CD1111" s="919"/>
      <c r="CE1111" s="920"/>
      <c r="CF1111" s="921"/>
      <c r="CG1111" s="922"/>
      <c r="CH1111" s="923"/>
      <c r="CI1111" s="924"/>
      <c r="CJ1111" s="925"/>
      <c r="CK1111" s="912"/>
      <c r="CL1111" s="915"/>
      <c r="CM1111" s="926"/>
      <c r="CN1111" s="162"/>
      <c r="CO1111" s="162"/>
      <c r="CP1111" s="927"/>
      <c r="CQ1111" s="928"/>
      <c r="CR1111" s="162"/>
      <c r="CS1111" s="162"/>
    </row>
    <row r="1112" spans="1:97">
      <c r="A1112" s="15"/>
      <c r="B1112" s="902"/>
      <c r="C1112" s="865"/>
      <c r="D1112" s="903"/>
      <c r="E1112" s="800"/>
      <c r="F1112" s="868"/>
      <c r="G1112" s="869"/>
      <c r="H1112" s="903"/>
      <c r="I1112" s="868"/>
      <c r="J1112" s="868"/>
      <c r="K1112" s="868"/>
      <c r="L1112" s="868"/>
      <c r="M1112" s="868"/>
      <c r="N1112" s="868"/>
      <c r="O1112" s="235"/>
      <c r="P1112" s="213"/>
      <c r="Q1112" s="903"/>
      <c r="R1112" s="213"/>
      <c r="S1112" s="235"/>
      <c r="T1112" s="904"/>
      <c r="U1112" s="213"/>
      <c r="V1112" s="213"/>
      <c r="W1112" s="213"/>
      <c r="X1112" s="905"/>
      <c r="Y1112" s="874"/>
      <c r="Z1112" s="906"/>
      <c r="AA1112" s="876"/>
      <c r="AB1112" s="877"/>
      <c r="AC1112" s="877"/>
      <c r="AD1112" s="907"/>
      <c r="AE1112" s="907"/>
      <c r="AF1112" s="908"/>
      <c r="AG1112" s="908"/>
      <c r="AH1112" s="221"/>
      <c r="AI1112" s="213"/>
      <c r="AJ1112" s="213"/>
      <c r="AK1112" s="213"/>
      <c r="AL1112" s="909"/>
      <c r="AM1112" s="910"/>
      <c r="AN1112" s="910"/>
      <c r="AO1112" s="910"/>
      <c r="AP1112" s="911"/>
      <c r="AQ1112" s="903"/>
      <c r="AR1112" s="912"/>
      <c r="AS1112" s="913"/>
      <c r="AT1112" s="914"/>
      <c r="AU1112" s="910"/>
      <c r="AV1112" s="915"/>
      <c r="AW1112" s="911"/>
      <c r="AX1112" s="911"/>
      <c r="AY1112" s="916"/>
      <c r="AZ1112" s="886"/>
      <c r="BA1112" s="917"/>
      <c r="BB1112" s="16"/>
      <c r="BC1112" s="16"/>
      <c r="BD1112" s="16"/>
      <c r="BE1112" s="16"/>
      <c r="BF1112" s="16"/>
      <c r="BG1112" s="903"/>
      <c r="BH1112" s="912"/>
      <c r="BI1112" s="915"/>
      <c r="BJ1112" s="16"/>
      <c r="BK1112" s="16"/>
      <c r="BL1112" s="16"/>
      <c r="BM1112" s="16"/>
      <c r="BN1112" s="915"/>
      <c r="BO1112" s="16"/>
      <c r="BP1112" s="918"/>
      <c r="BQ1112" s="919"/>
      <c r="BR1112" s="919"/>
      <c r="BS1112" s="919"/>
      <c r="BT1112" s="919"/>
      <c r="BU1112" s="919"/>
      <c r="BV1112" s="919"/>
      <c r="BW1112" s="919"/>
      <c r="BX1112" s="919"/>
      <c r="BY1112" s="919"/>
      <c r="BZ1112" s="919"/>
      <c r="CA1112" s="919"/>
      <c r="CB1112" s="919"/>
      <c r="CC1112" s="919"/>
      <c r="CD1112" s="919"/>
      <c r="CE1112" s="920"/>
      <c r="CF1112" s="921"/>
      <c r="CG1112" s="922"/>
      <c r="CH1112" s="923"/>
      <c r="CI1112" s="924"/>
      <c r="CJ1112" s="925"/>
      <c r="CK1112" s="912"/>
      <c r="CL1112" s="915"/>
      <c r="CM1112" s="926"/>
      <c r="CN1112" s="162"/>
      <c r="CO1112" s="162"/>
      <c r="CP1112" s="927"/>
      <c r="CQ1112" s="928"/>
      <c r="CR1112" s="162"/>
      <c r="CS1112" s="162"/>
    </row>
    <row r="1113" spans="1:97">
      <c r="A1113" s="15"/>
      <c r="B1113" s="902"/>
      <c r="C1113" s="865"/>
      <c r="D1113" s="903"/>
      <c r="E1113" s="800"/>
      <c r="F1113" s="868"/>
      <c r="G1113" s="869"/>
      <c r="H1113" s="903"/>
      <c r="I1113" s="868"/>
      <c r="J1113" s="868"/>
      <c r="K1113" s="868"/>
      <c r="L1113" s="868"/>
      <c r="M1113" s="868"/>
      <c r="N1113" s="868"/>
      <c r="O1113" s="235"/>
      <c r="P1113" s="213"/>
      <c r="Q1113" s="903"/>
      <c r="R1113" s="213"/>
      <c r="S1113" s="235"/>
      <c r="T1113" s="904"/>
      <c r="U1113" s="213"/>
      <c r="V1113" s="213"/>
      <c r="W1113" s="213"/>
      <c r="X1113" s="905"/>
      <c r="Y1113" s="874"/>
      <c r="Z1113" s="906"/>
      <c r="AA1113" s="876"/>
      <c r="AB1113" s="877"/>
      <c r="AC1113" s="877"/>
      <c r="AD1113" s="907"/>
      <c r="AE1113" s="907"/>
      <c r="AF1113" s="908"/>
      <c r="AG1113" s="908"/>
      <c r="AH1113" s="221"/>
      <c r="AI1113" s="213"/>
      <c r="AJ1113" s="213"/>
      <c r="AK1113" s="213"/>
      <c r="AL1113" s="909"/>
      <c r="AM1113" s="910"/>
      <c r="AN1113" s="910"/>
      <c r="AO1113" s="910"/>
      <c r="AP1113" s="911"/>
      <c r="AQ1113" s="903"/>
      <c r="AR1113" s="912"/>
      <c r="AS1113" s="913"/>
      <c r="AT1113" s="914"/>
      <c r="AU1113" s="910"/>
      <c r="AV1113" s="915"/>
      <c r="AW1113" s="911"/>
      <c r="AX1113" s="911"/>
      <c r="AY1113" s="916"/>
      <c r="AZ1113" s="886"/>
      <c r="BA1113" s="917"/>
      <c r="BB1113" s="16"/>
      <c r="BC1113" s="16"/>
      <c r="BD1113" s="16"/>
      <c r="BE1113" s="16"/>
      <c r="BF1113" s="16"/>
      <c r="BG1113" s="903"/>
      <c r="BH1113" s="912"/>
      <c r="BI1113" s="915"/>
      <c r="BJ1113" s="16"/>
      <c r="BK1113" s="16"/>
      <c r="BL1113" s="16"/>
      <c r="BM1113" s="16"/>
      <c r="BN1113" s="915"/>
      <c r="BO1113" s="16"/>
      <c r="BP1113" s="918"/>
      <c r="BQ1113" s="919"/>
      <c r="BR1113" s="919"/>
      <c r="BS1113" s="919"/>
      <c r="BT1113" s="919"/>
      <c r="BU1113" s="919"/>
      <c r="BV1113" s="919"/>
      <c r="BW1113" s="919"/>
      <c r="BX1113" s="919"/>
      <c r="BY1113" s="919"/>
      <c r="BZ1113" s="919"/>
      <c r="CA1113" s="919"/>
      <c r="CB1113" s="919"/>
      <c r="CC1113" s="919"/>
      <c r="CD1113" s="919"/>
      <c r="CE1113" s="920"/>
      <c r="CF1113" s="921"/>
      <c r="CG1113" s="922"/>
      <c r="CH1113" s="923"/>
      <c r="CI1113" s="924"/>
      <c r="CJ1113" s="925"/>
      <c r="CK1113" s="912"/>
      <c r="CL1113" s="915"/>
      <c r="CM1113" s="926"/>
      <c r="CN1113" s="162"/>
      <c r="CO1113" s="162"/>
      <c r="CP1113" s="927"/>
      <c r="CQ1113" s="928"/>
      <c r="CR1113" s="162"/>
      <c r="CS1113" s="162"/>
    </row>
    <row r="1114" spans="1:97">
      <c r="A1114" s="15"/>
      <c r="B1114" s="902"/>
      <c r="C1114" s="865"/>
      <c r="D1114" s="903"/>
      <c r="E1114" s="800"/>
      <c r="F1114" s="868"/>
      <c r="G1114" s="869"/>
      <c r="H1114" s="903"/>
      <c r="I1114" s="868"/>
      <c r="J1114" s="868"/>
      <c r="K1114" s="868"/>
      <c r="L1114" s="868"/>
      <c r="M1114" s="868"/>
      <c r="N1114" s="868"/>
      <c r="O1114" s="235"/>
      <c r="P1114" s="213"/>
      <c r="Q1114" s="903"/>
      <c r="R1114" s="213"/>
      <c r="S1114" s="235"/>
      <c r="T1114" s="904"/>
      <c r="U1114" s="213"/>
      <c r="V1114" s="213"/>
      <c r="W1114" s="213"/>
      <c r="X1114" s="905"/>
      <c r="Y1114" s="874"/>
      <c r="Z1114" s="906"/>
      <c r="AA1114" s="876"/>
      <c r="AB1114" s="877"/>
      <c r="AC1114" s="877"/>
      <c r="AD1114" s="907"/>
      <c r="AE1114" s="907"/>
      <c r="AF1114" s="908"/>
      <c r="AG1114" s="908"/>
      <c r="AH1114" s="221"/>
      <c r="AI1114" s="213"/>
      <c r="AJ1114" s="213"/>
      <c r="AK1114" s="213"/>
      <c r="AL1114" s="909"/>
      <c r="AM1114" s="910"/>
      <c r="AN1114" s="910"/>
      <c r="AO1114" s="910"/>
      <c r="AP1114" s="911"/>
      <c r="AQ1114" s="903"/>
      <c r="AR1114" s="912"/>
      <c r="AS1114" s="913"/>
      <c r="AT1114" s="914"/>
      <c r="AU1114" s="910"/>
      <c r="AV1114" s="915"/>
      <c r="AW1114" s="911"/>
      <c r="AX1114" s="911"/>
      <c r="AY1114" s="916"/>
      <c r="AZ1114" s="886"/>
      <c r="BA1114" s="917"/>
      <c r="BB1114" s="16"/>
      <c r="BC1114" s="16"/>
      <c r="BD1114" s="16"/>
      <c r="BE1114" s="16"/>
      <c r="BF1114" s="16"/>
      <c r="BG1114" s="903"/>
      <c r="BH1114" s="912"/>
      <c r="BI1114" s="915"/>
      <c r="BJ1114" s="16"/>
      <c r="BK1114" s="16"/>
      <c r="BL1114" s="16"/>
      <c r="BM1114" s="16"/>
      <c r="BN1114" s="915"/>
      <c r="BO1114" s="16"/>
      <c r="BP1114" s="918"/>
      <c r="BQ1114" s="919"/>
      <c r="BR1114" s="919"/>
      <c r="BS1114" s="919"/>
      <c r="BT1114" s="919"/>
      <c r="BU1114" s="919"/>
      <c r="BV1114" s="919"/>
      <c r="BW1114" s="919"/>
      <c r="BX1114" s="919"/>
      <c r="BY1114" s="919"/>
      <c r="BZ1114" s="919"/>
      <c r="CA1114" s="919"/>
      <c r="CB1114" s="919"/>
      <c r="CC1114" s="919"/>
      <c r="CD1114" s="919"/>
      <c r="CE1114" s="920"/>
      <c r="CF1114" s="921"/>
      <c r="CG1114" s="922"/>
      <c r="CH1114" s="923"/>
      <c r="CI1114" s="924"/>
      <c r="CJ1114" s="925"/>
      <c r="CK1114" s="912"/>
      <c r="CL1114" s="915"/>
      <c r="CM1114" s="926"/>
      <c r="CN1114" s="162"/>
      <c r="CO1114" s="162"/>
      <c r="CP1114" s="927"/>
      <c r="CQ1114" s="928"/>
      <c r="CR1114" s="162"/>
      <c r="CS1114" s="162"/>
    </row>
    <row r="1115" spans="1:97">
      <c r="A1115" s="15"/>
      <c r="B1115" s="902"/>
      <c r="C1115" s="865"/>
      <c r="D1115" s="903"/>
      <c r="E1115" s="800"/>
      <c r="F1115" s="868"/>
      <c r="G1115" s="869"/>
      <c r="H1115" s="903"/>
      <c r="I1115" s="868"/>
      <c r="J1115" s="868"/>
      <c r="K1115" s="868"/>
      <c r="L1115" s="868"/>
      <c r="M1115" s="868"/>
      <c r="N1115" s="868"/>
      <c r="O1115" s="235"/>
      <c r="P1115" s="213"/>
      <c r="Q1115" s="903"/>
      <c r="R1115" s="213"/>
      <c r="S1115" s="235"/>
      <c r="T1115" s="904"/>
      <c r="U1115" s="213"/>
      <c r="V1115" s="213"/>
      <c r="W1115" s="213"/>
      <c r="X1115" s="905"/>
      <c r="Y1115" s="874"/>
      <c r="Z1115" s="906"/>
      <c r="AA1115" s="876"/>
      <c r="AB1115" s="877"/>
      <c r="AC1115" s="877"/>
      <c r="AD1115" s="907"/>
      <c r="AE1115" s="907"/>
      <c r="AF1115" s="908"/>
      <c r="AG1115" s="908"/>
      <c r="AH1115" s="221"/>
      <c r="AI1115" s="213"/>
      <c r="AJ1115" s="213"/>
      <c r="AK1115" s="213"/>
      <c r="AL1115" s="909"/>
      <c r="AM1115" s="910"/>
      <c r="AN1115" s="910"/>
      <c r="AO1115" s="910"/>
      <c r="AP1115" s="911"/>
      <c r="AQ1115" s="903"/>
      <c r="AR1115" s="912"/>
      <c r="AS1115" s="913"/>
      <c r="AT1115" s="914"/>
      <c r="AU1115" s="910"/>
      <c r="AV1115" s="915"/>
      <c r="AW1115" s="911"/>
      <c r="AX1115" s="911"/>
      <c r="AY1115" s="916"/>
      <c r="AZ1115" s="886"/>
      <c r="BA1115" s="917"/>
      <c r="BB1115" s="16"/>
      <c r="BC1115" s="16"/>
      <c r="BD1115" s="16"/>
      <c r="BE1115" s="16"/>
      <c r="BF1115" s="16"/>
      <c r="BG1115" s="903"/>
      <c r="BH1115" s="912"/>
      <c r="BI1115" s="915"/>
      <c r="BJ1115" s="16"/>
      <c r="BK1115" s="16"/>
      <c r="BL1115" s="16"/>
      <c r="BM1115" s="16"/>
      <c r="BN1115" s="915"/>
      <c r="BO1115" s="16"/>
      <c r="BP1115" s="918"/>
      <c r="BQ1115" s="919"/>
      <c r="BR1115" s="919"/>
      <c r="BS1115" s="919"/>
      <c r="BT1115" s="919"/>
      <c r="BU1115" s="919"/>
      <c r="BV1115" s="919"/>
      <c r="BW1115" s="919"/>
      <c r="BX1115" s="919"/>
      <c r="BY1115" s="919"/>
      <c r="BZ1115" s="919"/>
      <c r="CA1115" s="919"/>
      <c r="CB1115" s="919"/>
      <c r="CC1115" s="919"/>
      <c r="CD1115" s="919"/>
      <c r="CE1115" s="920"/>
      <c r="CF1115" s="921"/>
      <c r="CG1115" s="922"/>
      <c r="CH1115" s="923"/>
      <c r="CI1115" s="924"/>
      <c r="CJ1115" s="925"/>
      <c r="CK1115" s="912"/>
      <c r="CL1115" s="915"/>
      <c r="CM1115" s="926"/>
      <c r="CN1115" s="162"/>
      <c r="CO1115" s="162"/>
      <c r="CP1115" s="927"/>
      <c r="CQ1115" s="928"/>
      <c r="CR1115" s="162"/>
      <c r="CS1115" s="162"/>
    </row>
    <row r="1116" spans="1:97">
      <c r="A1116" s="15"/>
      <c r="B1116" s="902"/>
      <c r="C1116" s="865"/>
      <c r="D1116" s="903"/>
      <c r="E1116" s="800"/>
      <c r="F1116" s="868"/>
      <c r="G1116" s="869"/>
      <c r="H1116" s="903"/>
      <c r="I1116" s="868"/>
      <c r="J1116" s="868"/>
      <c r="K1116" s="868"/>
      <c r="L1116" s="868"/>
      <c r="M1116" s="868"/>
      <c r="N1116" s="868"/>
      <c r="O1116" s="235"/>
      <c r="P1116" s="213"/>
      <c r="Q1116" s="903"/>
      <c r="R1116" s="213"/>
      <c r="S1116" s="235"/>
      <c r="T1116" s="904"/>
      <c r="U1116" s="213"/>
      <c r="V1116" s="213"/>
      <c r="W1116" s="213"/>
      <c r="X1116" s="905"/>
      <c r="Y1116" s="874"/>
      <c r="Z1116" s="906"/>
      <c r="AA1116" s="876"/>
      <c r="AB1116" s="877"/>
      <c r="AC1116" s="877"/>
      <c r="AD1116" s="907"/>
      <c r="AE1116" s="907"/>
      <c r="AF1116" s="908"/>
      <c r="AG1116" s="908"/>
      <c r="AH1116" s="221"/>
      <c r="AI1116" s="213"/>
      <c r="AJ1116" s="213"/>
      <c r="AK1116" s="213"/>
      <c r="AL1116" s="909"/>
      <c r="AM1116" s="910"/>
      <c r="AN1116" s="910"/>
      <c r="AO1116" s="910"/>
      <c r="AP1116" s="911"/>
      <c r="AQ1116" s="903"/>
      <c r="AR1116" s="912"/>
      <c r="AS1116" s="913"/>
      <c r="AT1116" s="914"/>
      <c r="AU1116" s="910"/>
      <c r="AV1116" s="915"/>
      <c r="AW1116" s="911"/>
      <c r="AX1116" s="911"/>
      <c r="AY1116" s="916"/>
      <c r="AZ1116" s="886"/>
      <c r="BA1116" s="917"/>
      <c r="BB1116" s="16"/>
      <c r="BC1116" s="16"/>
      <c r="BD1116" s="16"/>
      <c r="BE1116" s="16"/>
      <c r="BF1116" s="16"/>
      <c r="BG1116" s="903"/>
      <c r="BH1116" s="912"/>
      <c r="BI1116" s="915"/>
      <c r="BJ1116" s="16"/>
      <c r="BK1116" s="16"/>
      <c r="BL1116" s="16"/>
      <c r="BM1116" s="16"/>
      <c r="BN1116" s="915"/>
      <c r="BO1116" s="16"/>
      <c r="BP1116" s="918"/>
      <c r="BQ1116" s="919"/>
      <c r="BR1116" s="919"/>
      <c r="BS1116" s="919"/>
      <c r="BT1116" s="919"/>
      <c r="BU1116" s="919"/>
      <c r="BV1116" s="919"/>
      <c r="BW1116" s="919"/>
      <c r="BX1116" s="919"/>
      <c r="BY1116" s="919"/>
      <c r="BZ1116" s="919"/>
      <c r="CA1116" s="919"/>
      <c r="CB1116" s="919"/>
      <c r="CC1116" s="919"/>
      <c r="CD1116" s="919"/>
      <c r="CE1116" s="920"/>
      <c r="CF1116" s="921"/>
      <c r="CG1116" s="922"/>
      <c r="CH1116" s="923"/>
      <c r="CI1116" s="924"/>
      <c r="CJ1116" s="925"/>
      <c r="CK1116" s="912"/>
      <c r="CL1116" s="915"/>
      <c r="CM1116" s="926"/>
      <c r="CN1116" s="162"/>
      <c r="CO1116" s="162"/>
      <c r="CP1116" s="927"/>
      <c r="CQ1116" s="928"/>
      <c r="CR1116" s="162"/>
      <c r="CS1116" s="162"/>
    </row>
    <row r="1117" spans="1:97">
      <c r="A1117" s="15"/>
      <c r="B1117" s="902"/>
      <c r="C1117" s="865"/>
      <c r="D1117" s="903"/>
      <c r="E1117" s="800"/>
      <c r="F1117" s="868"/>
      <c r="G1117" s="869"/>
      <c r="H1117" s="903"/>
      <c r="I1117" s="868"/>
      <c r="J1117" s="868"/>
      <c r="K1117" s="868"/>
      <c r="L1117" s="868"/>
      <c r="M1117" s="868"/>
      <c r="N1117" s="868"/>
      <c r="O1117" s="235"/>
      <c r="P1117" s="213"/>
      <c r="Q1117" s="903"/>
      <c r="R1117" s="213"/>
      <c r="S1117" s="235"/>
      <c r="T1117" s="904"/>
      <c r="U1117" s="213"/>
      <c r="V1117" s="213"/>
      <c r="W1117" s="213"/>
      <c r="X1117" s="905"/>
      <c r="Y1117" s="874"/>
      <c r="Z1117" s="906"/>
      <c r="AA1117" s="876"/>
      <c r="AB1117" s="877"/>
      <c r="AC1117" s="877"/>
      <c r="AD1117" s="907"/>
      <c r="AE1117" s="907"/>
      <c r="AF1117" s="908"/>
      <c r="AG1117" s="908"/>
      <c r="AH1117" s="221"/>
      <c r="AI1117" s="213"/>
      <c r="AJ1117" s="213"/>
      <c r="AK1117" s="213"/>
      <c r="AL1117" s="909"/>
      <c r="AM1117" s="910"/>
      <c r="AN1117" s="910"/>
      <c r="AO1117" s="910"/>
      <c r="AP1117" s="911"/>
      <c r="AQ1117" s="903"/>
      <c r="AR1117" s="912"/>
      <c r="AS1117" s="913"/>
      <c r="AT1117" s="914"/>
      <c r="AU1117" s="910"/>
      <c r="AV1117" s="915"/>
      <c r="AW1117" s="911"/>
      <c r="AX1117" s="911"/>
      <c r="AY1117" s="916"/>
      <c r="AZ1117" s="886"/>
      <c r="BA1117" s="917"/>
      <c r="BB1117" s="16"/>
      <c r="BC1117" s="16"/>
      <c r="BD1117" s="16"/>
      <c r="BE1117" s="16"/>
      <c r="BF1117" s="16"/>
      <c r="BG1117" s="903"/>
      <c r="BH1117" s="912"/>
      <c r="BI1117" s="915"/>
      <c r="BJ1117" s="16"/>
      <c r="BK1117" s="16"/>
      <c r="BL1117" s="16"/>
      <c r="BM1117" s="16"/>
      <c r="BN1117" s="915"/>
      <c r="BO1117" s="16"/>
      <c r="BP1117" s="918"/>
      <c r="BQ1117" s="919"/>
      <c r="BR1117" s="919"/>
      <c r="BS1117" s="919"/>
      <c r="BT1117" s="919"/>
      <c r="BU1117" s="919"/>
      <c r="BV1117" s="919"/>
      <c r="BW1117" s="919"/>
      <c r="BX1117" s="919"/>
      <c r="BY1117" s="919"/>
      <c r="BZ1117" s="919"/>
      <c r="CA1117" s="919"/>
      <c r="CB1117" s="919"/>
      <c r="CC1117" s="919"/>
      <c r="CD1117" s="919"/>
      <c r="CE1117" s="920"/>
      <c r="CF1117" s="921"/>
      <c r="CG1117" s="922"/>
      <c r="CH1117" s="923"/>
      <c r="CI1117" s="924"/>
      <c r="CJ1117" s="925"/>
      <c r="CK1117" s="912"/>
      <c r="CL1117" s="915"/>
      <c r="CM1117" s="926"/>
      <c r="CN1117" s="162"/>
      <c r="CO1117" s="162"/>
      <c r="CP1117" s="927"/>
      <c r="CQ1117" s="928"/>
      <c r="CR1117" s="162"/>
      <c r="CS1117" s="162"/>
    </row>
    <row r="1118" spans="1:97">
      <c r="A1118" s="15"/>
      <c r="B1118" s="902"/>
      <c r="C1118" s="865"/>
      <c r="D1118" s="903"/>
      <c r="E1118" s="800"/>
      <c r="F1118" s="868"/>
      <c r="G1118" s="869"/>
      <c r="H1118" s="903"/>
      <c r="I1118" s="868"/>
      <c r="J1118" s="868"/>
      <c r="K1118" s="868"/>
      <c r="L1118" s="868"/>
      <c r="M1118" s="868"/>
      <c r="N1118" s="868"/>
      <c r="O1118" s="235"/>
      <c r="P1118" s="213"/>
      <c r="Q1118" s="903"/>
      <c r="R1118" s="213"/>
      <c r="S1118" s="235"/>
      <c r="T1118" s="904"/>
      <c r="U1118" s="213"/>
      <c r="V1118" s="213"/>
      <c r="W1118" s="213"/>
      <c r="X1118" s="905"/>
      <c r="Y1118" s="874"/>
      <c r="Z1118" s="906"/>
      <c r="AA1118" s="876"/>
      <c r="AB1118" s="877"/>
      <c r="AC1118" s="877"/>
      <c r="AD1118" s="907"/>
      <c r="AE1118" s="907"/>
      <c r="AF1118" s="908"/>
      <c r="AG1118" s="908"/>
      <c r="AH1118" s="221"/>
      <c r="AI1118" s="213"/>
      <c r="AJ1118" s="213"/>
      <c r="AK1118" s="213"/>
      <c r="AL1118" s="909"/>
      <c r="AM1118" s="910"/>
      <c r="AN1118" s="910"/>
      <c r="AO1118" s="910"/>
      <c r="AP1118" s="911"/>
      <c r="AQ1118" s="903"/>
      <c r="AR1118" s="912"/>
      <c r="AS1118" s="913"/>
      <c r="AT1118" s="914"/>
      <c r="AU1118" s="910"/>
      <c r="AV1118" s="915"/>
      <c r="AW1118" s="911"/>
      <c r="AX1118" s="911"/>
      <c r="AY1118" s="916"/>
      <c r="AZ1118" s="886"/>
      <c r="BA1118" s="917"/>
      <c r="BB1118" s="16"/>
      <c r="BC1118" s="16"/>
      <c r="BD1118" s="16"/>
      <c r="BE1118" s="16"/>
      <c r="BF1118" s="16"/>
      <c r="BG1118" s="903"/>
      <c r="BH1118" s="912"/>
      <c r="BI1118" s="915"/>
      <c r="BJ1118" s="16"/>
      <c r="BK1118" s="16"/>
      <c r="BL1118" s="16"/>
      <c r="BM1118" s="16"/>
      <c r="BN1118" s="915"/>
      <c r="BO1118" s="16"/>
      <c r="BP1118" s="918"/>
      <c r="BQ1118" s="919"/>
      <c r="BR1118" s="919"/>
      <c r="BS1118" s="919"/>
      <c r="BT1118" s="919"/>
      <c r="BU1118" s="919"/>
      <c r="BV1118" s="919"/>
      <c r="BW1118" s="919"/>
      <c r="BX1118" s="919"/>
      <c r="BY1118" s="919"/>
      <c r="BZ1118" s="919"/>
      <c r="CA1118" s="919"/>
      <c r="CB1118" s="919"/>
      <c r="CC1118" s="919"/>
      <c r="CD1118" s="919"/>
      <c r="CE1118" s="920"/>
      <c r="CF1118" s="921"/>
      <c r="CG1118" s="922"/>
      <c r="CH1118" s="923"/>
      <c r="CI1118" s="924"/>
      <c r="CJ1118" s="925"/>
      <c r="CK1118" s="912"/>
      <c r="CL1118" s="915"/>
      <c r="CM1118" s="926"/>
      <c r="CN1118" s="162"/>
      <c r="CO1118" s="162"/>
      <c r="CP1118" s="927"/>
      <c r="CQ1118" s="928"/>
      <c r="CR1118" s="162"/>
      <c r="CS1118" s="162"/>
    </row>
    <row r="1119" spans="1:97">
      <c r="A1119" s="15"/>
      <c r="B1119" s="902"/>
      <c r="C1119" s="865"/>
      <c r="D1119" s="903"/>
      <c r="E1119" s="800"/>
      <c r="F1119" s="868"/>
      <c r="G1119" s="869"/>
      <c r="H1119" s="903"/>
      <c r="I1119" s="868"/>
      <c r="J1119" s="868"/>
      <c r="K1119" s="868"/>
      <c r="L1119" s="868"/>
      <c r="M1119" s="868"/>
      <c r="N1119" s="868"/>
      <c r="O1119" s="235"/>
      <c r="P1119" s="213"/>
      <c r="Q1119" s="903"/>
      <c r="R1119" s="213"/>
      <c r="S1119" s="235"/>
      <c r="T1119" s="904"/>
      <c r="U1119" s="213"/>
      <c r="V1119" s="213"/>
      <c r="W1119" s="213"/>
      <c r="X1119" s="905"/>
      <c r="Y1119" s="874"/>
      <c r="Z1119" s="906"/>
      <c r="AA1119" s="876"/>
      <c r="AB1119" s="877"/>
      <c r="AC1119" s="877"/>
      <c r="AD1119" s="907"/>
      <c r="AE1119" s="907"/>
      <c r="AF1119" s="908"/>
      <c r="AG1119" s="908"/>
      <c r="AH1119" s="221"/>
      <c r="AI1119" s="213"/>
      <c r="AJ1119" s="213"/>
      <c r="AK1119" s="213"/>
      <c r="AL1119" s="909"/>
      <c r="AM1119" s="910"/>
      <c r="AN1119" s="910"/>
      <c r="AO1119" s="910"/>
      <c r="AP1119" s="911"/>
      <c r="AQ1119" s="903"/>
      <c r="AR1119" s="912"/>
      <c r="AS1119" s="913"/>
      <c r="AT1119" s="914"/>
      <c r="AU1119" s="910"/>
      <c r="AV1119" s="915"/>
      <c r="AW1119" s="911"/>
      <c r="AX1119" s="911"/>
      <c r="AY1119" s="916"/>
      <c r="AZ1119" s="886"/>
      <c r="BA1119" s="917"/>
      <c r="BB1119" s="16"/>
      <c r="BC1119" s="16"/>
      <c r="BD1119" s="16"/>
      <c r="BE1119" s="16"/>
      <c r="BF1119" s="16"/>
      <c r="BG1119" s="903"/>
      <c r="BH1119" s="912"/>
      <c r="BI1119" s="915"/>
      <c r="BJ1119" s="16"/>
      <c r="BK1119" s="16"/>
      <c r="BL1119" s="16"/>
      <c r="BM1119" s="16"/>
      <c r="BN1119" s="915"/>
      <c r="BO1119" s="16"/>
      <c r="BP1119" s="918"/>
      <c r="BQ1119" s="919"/>
      <c r="BR1119" s="919"/>
      <c r="BS1119" s="919"/>
      <c r="BT1119" s="919"/>
      <c r="BU1119" s="919"/>
      <c r="BV1119" s="919"/>
      <c r="BW1119" s="919"/>
      <c r="BX1119" s="919"/>
      <c r="BY1119" s="919"/>
      <c r="BZ1119" s="919"/>
      <c r="CA1119" s="919"/>
      <c r="CB1119" s="919"/>
      <c r="CC1119" s="919"/>
      <c r="CD1119" s="919"/>
      <c r="CE1119" s="920"/>
      <c r="CF1119" s="921"/>
      <c r="CG1119" s="922"/>
      <c r="CH1119" s="923"/>
      <c r="CI1119" s="924"/>
      <c r="CJ1119" s="925"/>
      <c r="CK1119" s="912"/>
      <c r="CL1119" s="915"/>
      <c r="CM1119" s="926"/>
      <c r="CN1119" s="162"/>
      <c r="CO1119" s="162"/>
      <c r="CP1119" s="927"/>
      <c r="CQ1119" s="928"/>
      <c r="CR1119" s="162"/>
      <c r="CS1119" s="162"/>
    </row>
    <row r="1120" spans="1:97">
      <c r="A1120" s="15"/>
      <c r="B1120" s="902"/>
      <c r="C1120" s="865"/>
      <c r="D1120" s="903"/>
      <c r="E1120" s="800"/>
      <c r="F1120" s="868"/>
      <c r="G1120" s="869"/>
      <c r="H1120" s="903"/>
      <c r="I1120" s="868"/>
      <c r="J1120" s="868"/>
      <c r="K1120" s="868"/>
      <c r="L1120" s="868"/>
      <c r="M1120" s="868"/>
      <c r="N1120" s="868"/>
      <c r="O1120" s="235"/>
      <c r="P1120" s="213"/>
      <c r="Q1120" s="903"/>
      <c r="R1120" s="213"/>
      <c r="S1120" s="235"/>
      <c r="T1120" s="904"/>
      <c r="U1120" s="213"/>
      <c r="V1120" s="213"/>
      <c r="W1120" s="213"/>
      <c r="X1120" s="905"/>
      <c r="Y1120" s="874"/>
      <c r="Z1120" s="906"/>
      <c r="AA1120" s="876"/>
      <c r="AB1120" s="877"/>
      <c r="AC1120" s="877"/>
      <c r="AD1120" s="907"/>
      <c r="AE1120" s="907"/>
      <c r="AF1120" s="908"/>
      <c r="AG1120" s="908"/>
      <c r="AH1120" s="221"/>
      <c r="AI1120" s="213"/>
      <c r="AJ1120" s="213"/>
      <c r="AK1120" s="213"/>
      <c r="AL1120" s="909"/>
      <c r="AM1120" s="910"/>
      <c r="AN1120" s="910"/>
      <c r="AO1120" s="910"/>
      <c r="AP1120" s="911"/>
      <c r="AQ1120" s="903"/>
      <c r="AR1120" s="912"/>
      <c r="AS1120" s="913"/>
      <c r="AT1120" s="914"/>
      <c r="AU1120" s="910"/>
      <c r="AV1120" s="915"/>
      <c r="AW1120" s="911"/>
      <c r="AX1120" s="911"/>
      <c r="AY1120" s="916"/>
      <c r="AZ1120" s="886"/>
      <c r="BA1120" s="917"/>
      <c r="BB1120" s="16"/>
      <c r="BC1120" s="16"/>
      <c r="BD1120" s="16"/>
      <c r="BE1120" s="16"/>
      <c r="BF1120" s="16"/>
      <c r="BG1120" s="903"/>
      <c r="BH1120" s="912"/>
      <c r="BI1120" s="915"/>
      <c r="BJ1120" s="16"/>
      <c r="BK1120" s="16"/>
      <c r="BL1120" s="16"/>
      <c r="BM1120" s="16"/>
      <c r="BN1120" s="915"/>
      <c r="BO1120" s="16"/>
      <c r="BP1120" s="918"/>
      <c r="BQ1120" s="919"/>
      <c r="BR1120" s="919"/>
      <c r="BS1120" s="919"/>
      <c r="BT1120" s="919"/>
      <c r="BU1120" s="919"/>
      <c r="BV1120" s="919"/>
      <c r="BW1120" s="919"/>
      <c r="BX1120" s="919"/>
      <c r="BY1120" s="919"/>
      <c r="BZ1120" s="919"/>
      <c r="CA1120" s="919"/>
      <c r="CB1120" s="919"/>
      <c r="CC1120" s="919"/>
      <c r="CD1120" s="919"/>
      <c r="CE1120" s="920"/>
      <c r="CF1120" s="921"/>
      <c r="CG1120" s="922"/>
      <c r="CH1120" s="923"/>
      <c r="CI1120" s="924"/>
      <c r="CJ1120" s="925"/>
      <c r="CK1120" s="912"/>
      <c r="CL1120" s="915"/>
      <c r="CM1120" s="926"/>
      <c r="CN1120" s="162"/>
      <c r="CO1120" s="162"/>
      <c r="CP1120" s="927"/>
      <c r="CQ1120" s="928"/>
      <c r="CR1120" s="162"/>
      <c r="CS1120" s="162"/>
    </row>
    <row r="1121" spans="1:97">
      <c r="A1121" s="15"/>
      <c r="B1121" s="902"/>
      <c r="C1121" s="865"/>
      <c r="D1121" s="903"/>
      <c r="E1121" s="800"/>
      <c r="F1121" s="868"/>
      <c r="G1121" s="869"/>
      <c r="H1121" s="903"/>
      <c r="I1121" s="868"/>
      <c r="J1121" s="868"/>
      <c r="K1121" s="868"/>
      <c r="L1121" s="868"/>
      <c r="M1121" s="868"/>
      <c r="N1121" s="868"/>
      <c r="O1121" s="235"/>
      <c r="P1121" s="213"/>
      <c r="Q1121" s="903"/>
      <c r="R1121" s="213"/>
      <c r="S1121" s="235"/>
      <c r="T1121" s="904"/>
      <c r="U1121" s="213"/>
      <c r="V1121" s="213"/>
      <c r="W1121" s="213"/>
      <c r="X1121" s="905"/>
      <c r="Y1121" s="874"/>
      <c r="Z1121" s="906"/>
      <c r="AA1121" s="876"/>
      <c r="AB1121" s="877"/>
      <c r="AC1121" s="877"/>
      <c r="AD1121" s="907"/>
      <c r="AE1121" s="907"/>
      <c r="AF1121" s="908"/>
      <c r="AG1121" s="908"/>
      <c r="AH1121" s="221"/>
      <c r="AI1121" s="213"/>
      <c r="AJ1121" s="213"/>
      <c r="AK1121" s="213"/>
      <c r="AL1121" s="909"/>
      <c r="AM1121" s="910"/>
      <c r="AN1121" s="910"/>
      <c r="AO1121" s="910"/>
      <c r="AP1121" s="911"/>
      <c r="AQ1121" s="903"/>
      <c r="AR1121" s="912"/>
      <c r="AS1121" s="913"/>
      <c r="AT1121" s="914"/>
      <c r="AU1121" s="910"/>
      <c r="AV1121" s="915"/>
      <c r="AW1121" s="911"/>
      <c r="AX1121" s="911"/>
      <c r="AY1121" s="916"/>
      <c r="AZ1121" s="886"/>
      <c r="BA1121" s="917"/>
      <c r="BB1121" s="16"/>
      <c r="BC1121" s="16"/>
      <c r="BD1121" s="16"/>
      <c r="BE1121" s="16"/>
      <c r="BF1121" s="16"/>
      <c r="BG1121" s="903"/>
      <c r="BH1121" s="912"/>
      <c r="BI1121" s="915"/>
      <c r="BJ1121" s="16"/>
      <c r="BK1121" s="16"/>
      <c r="BL1121" s="16"/>
      <c r="BM1121" s="16"/>
      <c r="BN1121" s="915"/>
      <c r="BO1121" s="16"/>
      <c r="BP1121" s="918"/>
      <c r="BQ1121" s="919"/>
      <c r="BR1121" s="919"/>
      <c r="BS1121" s="919"/>
      <c r="BT1121" s="919"/>
      <c r="BU1121" s="919"/>
      <c r="BV1121" s="919"/>
      <c r="BW1121" s="919"/>
      <c r="BX1121" s="919"/>
      <c r="BY1121" s="919"/>
      <c r="BZ1121" s="919"/>
      <c r="CA1121" s="919"/>
      <c r="CB1121" s="919"/>
      <c r="CC1121" s="919"/>
      <c r="CD1121" s="919"/>
      <c r="CE1121" s="920"/>
      <c r="CF1121" s="921"/>
      <c r="CG1121" s="922"/>
      <c r="CH1121" s="923"/>
      <c r="CI1121" s="924"/>
      <c r="CJ1121" s="925"/>
      <c r="CK1121" s="912"/>
      <c r="CL1121" s="915"/>
      <c r="CM1121" s="926"/>
      <c r="CN1121" s="162"/>
      <c r="CO1121" s="162"/>
      <c r="CP1121" s="927"/>
      <c r="CQ1121" s="928"/>
      <c r="CR1121" s="162"/>
      <c r="CS1121" s="162"/>
    </row>
    <row r="1122" spans="1:97">
      <c r="A1122" s="15"/>
      <c r="B1122" s="902"/>
      <c r="C1122" s="865"/>
      <c r="D1122" s="903"/>
      <c r="E1122" s="800"/>
      <c r="F1122" s="868"/>
      <c r="G1122" s="869"/>
      <c r="H1122" s="903"/>
      <c r="I1122" s="868"/>
      <c r="J1122" s="868"/>
      <c r="K1122" s="868"/>
      <c r="L1122" s="868"/>
      <c r="M1122" s="868"/>
      <c r="N1122" s="868"/>
      <c r="O1122" s="235"/>
      <c r="P1122" s="213"/>
      <c r="Q1122" s="903"/>
      <c r="R1122" s="213"/>
      <c r="S1122" s="235"/>
      <c r="T1122" s="904"/>
      <c r="U1122" s="213"/>
      <c r="V1122" s="213"/>
      <c r="W1122" s="213"/>
      <c r="X1122" s="905"/>
      <c r="Y1122" s="874"/>
      <c r="Z1122" s="906"/>
      <c r="AA1122" s="876"/>
      <c r="AB1122" s="877"/>
      <c r="AC1122" s="877"/>
      <c r="AD1122" s="907"/>
      <c r="AE1122" s="907"/>
      <c r="AF1122" s="908"/>
      <c r="AG1122" s="908"/>
      <c r="AH1122" s="221"/>
      <c r="AI1122" s="213"/>
      <c r="AJ1122" s="213"/>
      <c r="AK1122" s="213"/>
      <c r="AL1122" s="909"/>
      <c r="AM1122" s="910"/>
      <c r="AN1122" s="910"/>
      <c r="AO1122" s="910"/>
      <c r="AP1122" s="911"/>
      <c r="AQ1122" s="903"/>
      <c r="AR1122" s="912"/>
      <c r="AS1122" s="913"/>
      <c r="AT1122" s="914"/>
      <c r="AU1122" s="910"/>
      <c r="AV1122" s="915"/>
      <c r="AW1122" s="911"/>
      <c r="AX1122" s="911"/>
      <c r="AY1122" s="916"/>
      <c r="AZ1122" s="886"/>
      <c r="BA1122" s="917"/>
      <c r="BB1122" s="16"/>
      <c r="BC1122" s="16"/>
      <c r="BD1122" s="16"/>
      <c r="BE1122" s="16"/>
      <c r="BF1122" s="16"/>
      <c r="BG1122" s="903"/>
      <c r="BH1122" s="912"/>
      <c r="BI1122" s="915"/>
      <c r="BJ1122" s="16"/>
      <c r="BK1122" s="16"/>
      <c r="BL1122" s="16"/>
      <c r="BM1122" s="16"/>
      <c r="BN1122" s="915"/>
      <c r="BO1122" s="16"/>
      <c r="BP1122" s="918"/>
      <c r="BQ1122" s="919"/>
      <c r="BR1122" s="919"/>
      <c r="BS1122" s="919"/>
      <c r="BT1122" s="919"/>
      <c r="BU1122" s="919"/>
      <c r="BV1122" s="919"/>
      <c r="BW1122" s="919"/>
      <c r="BX1122" s="919"/>
      <c r="BY1122" s="919"/>
      <c r="BZ1122" s="919"/>
      <c r="CA1122" s="919"/>
      <c r="CB1122" s="919"/>
      <c r="CC1122" s="919"/>
      <c r="CD1122" s="919"/>
      <c r="CE1122" s="920"/>
      <c r="CF1122" s="921"/>
      <c r="CG1122" s="922"/>
      <c r="CH1122" s="923"/>
      <c r="CI1122" s="924"/>
      <c r="CJ1122" s="925"/>
      <c r="CK1122" s="912"/>
      <c r="CL1122" s="915"/>
      <c r="CM1122" s="926"/>
      <c r="CN1122" s="162"/>
      <c r="CO1122" s="162"/>
      <c r="CP1122" s="927"/>
      <c r="CQ1122" s="928"/>
      <c r="CR1122" s="162"/>
      <c r="CS1122" s="162"/>
    </row>
    <row r="1123" spans="1:97">
      <c r="A1123" s="15"/>
      <c r="B1123" s="902"/>
      <c r="C1123" s="865"/>
      <c r="D1123" s="903"/>
      <c r="E1123" s="800"/>
      <c r="F1123" s="868"/>
      <c r="G1123" s="869"/>
      <c r="H1123" s="903"/>
      <c r="I1123" s="868"/>
      <c r="J1123" s="868"/>
      <c r="K1123" s="868"/>
      <c r="L1123" s="868"/>
      <c r="M1123" s="868"/>
      <c r="N1123" s="868"/>
      <c r="O1123" s="235"/>
      <c r="P1123" s="213"/>
      <c r="Q1123" s="903"/>
      <c r="R1123" s="213"/>
      <c r="S1123" s="235"/>
      <c r="T1123" s="904"/>
      <c r="U1123" s="213"/>
      <c r="V1123" s="213"/>
      <c r="W1123" s="213"/>
      <c r="X1123" s="905"/>
      <c r="Y1123" s="874"/>
      <c r="Z1123" s="906"/>
      <c r="AA1123" s="876"/>
      <c r="AB1123" s="877"/>
      <c r="AC1123" s="877"/>
      <c r="AD1123" s="907"/>
      <c r="AE1123" s="907"/>
      <c r="AF1123" s="908"/>
      <c r="AG1123" s="908"/>
      <c r="AH1123" s="221"/>
      <c r="AI1123" s="213"/>
      <c r="AJ1123" s="213"/>
      <c r="AK1123" s="213"/>
      <c r="AL1123" s="909"/>
      <c r="AM1123" s="910"/>
      <c r="AN1123" s="910"/>
      <c r="AO1123" s="910"/>
      <c r="AP1123" s="911"/>
      <c r="AQ1123" s="903"/>
      <c r="AR1123" s="912"/>
      <c r="AS1123" s="913"/>
      <c r="AT1123" s="914"/>
      <c r="AU1123" s="910"/>
      <c r="AV1123" s="915"/>
      <c r="AW1123" s="911"/>
      <c r="AX1123" s="911"/>
      <c r="AY1123" s="916"/>
      <c r="AZ1123" s="886"/>
      <c r="BA1123" s="917"/>
      <c r="BB1123" s="16"/>
      <c r="BC1123" s="16"/>
      <c r="BD1123" s="16"/>
      <c r="BE1123" s="16"/>
      <c r="BF1123" s="16"/>
      <c r="BG1123" s="903"/>
      <c r="BH1123" s="912"/>
      <c r="BI1123" s="915"/>
      <c r="BJ1123" s="16"/>
      <c r="BK1123" s="16"/>
      <c r="BL1123" s="16"/>
      <c r="BM1123" s="16"/>
      <c r="BN1123" s="915"/>
      <c r="BO1123" s="16"/>
      <c r="BP1123" s="918"/>
      <c r="BQ1123" s="919"/>
      <c r="BR1123" s="919"/>
      <c r="BS1123" s="919"/>
      <c r="BT1123" s="919"/>
      <c r="BU1123" s="919"/>
      <c r="BV1123" s="919"/>
      <c r="BW1123" s="919"/>
      <c r="BX1123" s="919"/>
      <c r="BY1123" s="919"/>
      <c r="BZ1123" s="919"/>
      <c r="CA1123" s="919"/>
      <c r="CB1123" s="919"/>
      <c r="CC1123" s="919"/>
      <c r="CD1123" s="919"/>
      <c r="CE1123" s="920"/>
      <c r="CF1123" s="921"/>
      <c r="CG1123" s="922"/>
      <c r="CH1123" s="923"/>
      <c r="CI1123" s="924"/>
      <c r="CJ1123" s="925"/>
      <c r="CK1123" s="912"/>
      <c r="CL1123" s="915"/>
      <c r="CM1123" s="926"/>
      <c r="CN1123" s="162"/>
      <c r="CO1123" s="162"/>
      <c r="CP1123" s="927"/>
      <c r="CQ1123" s="928"/>
      <c r="CR1123" s="162"/>
      <c r="CS1123" s="162"/>
    </row>
    <row r="1124" spans="1:97">
      <c r="A1124" s="15"/>
      <c r="B1124" s="902"/>
      <c r="C1124" s="865"/>
      <c r="D1124" s="903"/>
      <c r="E1124" s="800"/>
      <c r="F1124" s="868"/>
      <c r="G1124" s="869"/>
      <c r="H1124" s="903"/>
      <c r="I1124" s="868"/>
      <c r="J1124" s="868"/>
      <c r="K1124" s="868"/>
      <c r="L1124" s="868"/>
      <c r="M1124" s="868"/>
      <c r="N1124" s="868"/>
      <c r="O1124" s="235"/>
      <c r="P1124" s="213"/>
      <c r="Q1124" s="903"/>
      <c r="R1124" s="213"/>
      <c r="S1124" s="235"/>
      <c r="T1124" s="904"/>
      <c r="U1124" s="213"/>
      <c r="V1124" s="213"/>
      <c r="W1124" s="213"/>
      <c r="X1124" s="905"/>
      <c r="Y1124" s="874"/>
      <c r="Z1124" s="906"/>
      <c r="AA1124" s="876"/>
      <c r="AB1124" s="877"/>
      <c r="AC1124" s="877"/>
      <c r="AD1124" s="907"/>
      <c r="AE1124" s="907"/>
      <c r="AF1124" s="908"/>
      <c r="AG1124" s="908"/>
      <c r="AH1124" s="221"/>
      <c r="AI1124" s="213"/>
      <c r="AJ1124" s="213"/>
      <c r="AK1124" s="213"/>
      <c r="AL1124" s="909"/>
      <c r="AM1124" s="910"/>
      <c r="AN1124" s="910"/>
      <c r="AO1124" s="910"/>
      <c r="AP1124" s="911"/>
      <c r="AQ1124" s="903"/>
      <c r="AR1124" s="912"/>
      <c r="AS1124" s="913"/>
      <c r="AT1124" s="914"/>
      <c r="AU1124" s="910"/>
      <c r="AV1124" s="915"/>
      <c r="AW1124" s="911"/>
      <c r="AX1124" s="911"/>
      <c r="AY1124" s="916"/>
      <c r="AZ1124" s="886"/>
      <c r="BA1124" s="917"/>
      <c r="BB1124" s="16"/>
      <c r="BC1124" s="16"/>
      <c r="BD1124" s="16"/>
      <c r="BE1124" s="16"/>
      <c r="BF1124" s="16"/>
      <c r="BG1124" s="903"/>
      <c r="BH1124" s="912"/>
      <c r="BI1124" s="915"/>
      <c r="BJ1124" s="16"/>
      <c r="BK1124" s="16"/>
      <c r="BL1124" s="16"/>
      <c r="BM1124" s="16"/>
      <c r="BN1124" s="915"/>
      <c r="BO1124" s="16"/>
      <c r="BP1124" s="918"/>
      <c r="BQ1124" s="919"/>
      <c r="BR1124" s="919"/>
      <c r="BS1124" s="919"/>
      <c r="BT1124" s="919"/>
      <c r="BU1124" s="919"/>
      <c r="BV1124" s="919"/>
      <c r="BW1124" s="919"/>
      <c r="BX1124" s="919"/>
      <c r="BY1124" s="919"/>
      <c r="BZ1124" s="919"/>
      <c r="CA1124" s="919"/>
      <c r="CB1124" s="919"/>
      <c r="CC1124" s="919"/>
      <c r="CD1124" s="919"/>
      <c r="CE1124" s="920"/>
      <c r="CF1124" s="921"/>
      <c r="CG1124" s="922"/>
      <c r="CH1124" s="923"/>
      <c r="CI1124" s="924"/>
      <c r="CJ1124" s="925"/>
      <c r="CK1124" s="912"/>
      <c r="CL1124" s="915"/>
      <c r="CM1124" s="926"/>
      <c r="CN1124" s="162"/>
      <c r="CO1124" s="162"/>
      <c r="CP1124" s="927"/>
      <c r="CQ1124" s="928"/>
      <c r="CR1124" s="162"/>
      <c r="CS1124" s="162"/>
    </row>
    <row r="1125" spans="1:97">
      <c r="A1125" s="15"/>
      <c r="B1125" s="902"/>
      <c r="C1125" s="865"/>
      <c r="D1125" s="903"/>
      <c r="E1125" s="800"/>
      <c r="F1125" s="868"/>
      <c r="G1125" s="869"/>
      <c r="H1125" s="903"/>
      <c r="I1125" s="868"/>
      <c r="J1125" s="868"/>
      <c r="K1125" s="868"/>
      <c r="L1125" s="868"/>
      <c r="M1125" s="868"/>
      <c r="N1125" s="868"/>
      <c r="O1125" s="235"/>
      <c r="P1125" s="213"/>
      <c r="Q1125" s="903"/>
      <c r="R1125" s="213"/>
      <c r="S1125" s="235"/>
      <c r="T1125" s="904"/>
      <c r="U1125" s="213"/>
      <c r="V1125" s="213"/>
      <c r="W1125" s="213"/>
      <c r="X1125" s="905"/>
      <c r="Y1125" s="874"/>
      <c r="Z1125" s="906"/>
      <c r="AA1125" s="876"/>
      <c r="AB1125" s="877"/>
      <c r="AC1125" s="877"/>
      <c r="AD1125" s="907"/>
      <c r="AE1125" s="907"/>
      <c r="AF1125" s="908"/>
      <c r="AG1125" s="908"/>
      <c r="AH1125" s="221"/>
      <c r="AI1125" s="213"/>
      <c r="AJ1125" s="213"/>
      <c r="AK1125" s="213"/>
      <c r="AL1125" s="909"/>
      <c r="AM1125" s="910"/>
      <c r="AN1125" s="910"/>
      <c r="AO1125" s="910"/>
      <c r="AP1125" s="911"/>
      <c r="AQ1125" s="903"/>
      <c r="AR1125" s="912"/>
      <c r="AS1125" s="913"/>
      <c r="AT1125" s="914"/>
      <c r="AU1125" s="910"/>
      <c r="AV1125" s="915"/>
      <c r="AW1125" s="911"/>
      <c r="AX1125" s="911"/>
      <c r="AY1125" s="916"/>
      <c r="AZ1125" s="886"/>
      <c r="BA1125" s="917"/>
      <c r="BB1125" s="16"/>
      <c r="BC1125" s="16"/>
      <c r="BD1125" s="16"/>
      <c r="BE1125" s="16"/>
      <c r="BF1125" s="16"/>
      <c r="BG1125" s="903"/>
      <c r="BH1125" s="912"/>
      <c r="BI1125" s="915"/>
      <c r="BJ1125" s="16"/>
      <c r="BK1125" s="16"/>
      <c r="BL1125" s="16"/>
      <c r="BM1125" s="16"/>
      <c r="BN1125" s="915"/>
      <c r="BO1125" s="16"/>
      <c r="BP1125" s="918"/>
      <c r="BQ1125" s="919"/>
      <c r="BR1125" s="919"/>
      <c r="BS1125" s="919"/>
      <c r="BT1125" s="919"/>
      <c r="BU1125" s="919"/>
      <c r="BV1125" s="919"/>
      <c r="BW1125" s="919"/>
      <c r="BX1125" s="919"/>
      <c r="BY1125" s="919"/>
      <c r="BZ1125" s="919"/>
      <c r="CA1125" s="919"/>
      <c r="CB1125" s="919"/>
      <c r="CC1125" s="919"/>
      <c r="CD1125" s="919"/>
      <c r="CE1125" s="920"/>
      <c r="CF1125" s="921"/>
      <c r="CG1125" s="922"/>
      <c r="CH1125" s="923"/>
      <c r="CI1125" s="924"/>
      <c r="CJ1125" s="925"/>
      <c r="CK1125" s="912"/>
      <c r="CL1125" s="915"/>
      <c r="CM1125" s="926"/>
      <c r="CN1125" s="162"/>
      <c r="CO1125" s="162"/>
      <c r="CP1125" s="927"/>
      <c r="CQ1125" s="928"/>
      <c r="CR1125" s="162"/>
      <c r="CS1125" s="162"/>
    </row>
    <row r="1126" spans="1:97">
      <c r="A1126" s="15"/>
      <c r="B1126" s="902"/>
      <c r="C1126" s="865"/>
      <c r="D1126" s="903"/>
      <c r="E1126" s="800"/>
      <c r="F1126" s="868"/>
      <c r="G1126" s="869"/>
      <c r="H1126" s="903"/>
      <c r="I1126" s="868"/>
      <c r="J1126" s="868"/>
      <c r="K1126" s="868"/>
      <c r="L1126" s="868"/>
      <c r="M1126" s="868"/>
      <c r="N1126" s="868"/>
      <c r="O1126" s="235"/>
      <c r="P1126" s="213"/>
      <c r="Q1126" s="903"/>
      <c r="R1126" s="213"/>
      <c r="S1126" s="235"/>
      <c r="T1126" s="904"/>
      <c r="U1126" s="213"/>
      <c r="V1126" s="213"/>
      <c r="W1126" s="213"/>
      <c r="X1126" s="905"/>
      <c r="Y1126" s="874"/>
      <c r="Z1126" s="906"/>
      <c r="AA1126" s="876"/>
      <c r="AB1126" s="877"/>
      <c r="AC1126" s="877"/>
      <c r="AD1126" s="907"/>
      <c r="AE1126" s="907"/>
      <c r="AF1126" s="908"/>
      <c r="AG1126" s="908"/>
      <c r="AH1126" s="221"/>
      <c r="AI1126" s="213"/>
      <c r="AJ1126" s="213"/>
      <c r="AK1126" s="213"/>
      <c r="AL1126" s="909"/>
      <c r="AM1126" s="910"/>
      <c r="AN1126" s="910"/>
      <c r="AO1126" s="910"/>
      <c r="AP1126" s="911"/>
      <c r="AQ1126" s="903"/>
      <c r="AR1126" s="912"/>
      <c r="AS1126" s="913"/>
      <c r="AT1126" s="914"/>
      <c r="AU1126" s="910"/>
      <c r="AV1126" s="915"/>
      <c r="AW1126" s="911"/>
      <c r="AX1126" s="911"/>
      <c r="AY1126" s="916"/>
      <c r="AZ1126" s="886"/>
      <c r="BA1126" s="917"/>
      <c r="BB1126" s="16"/>
      <c r="BC1126" s="16"/>
      <c r="BD1126" s="16"/>
      <c r="BE1126" s="16"/>
      <c r="BF1126" s="16"/>
      <c r="BG1126" s="903"/>
      <c r="BH1126" s="912"/>
      <c r="BI1126" s="915"/>
      <c r="BJ1126" s="16"/>
      <c r="BK1126" s="16"/>
      <c r="BL1126" s="16"/>
      <c r="BM1126" s="16"/>
      <c r="BN1126" s="915"/>
      <c r="BO1126" s="16"/>
      <c r="BP1126" s="918"/>
      <c r="BQ1126" s="919"/>
      <c r="BR1126" s="919"/>
      <c r="BS1126" s="919"/>
      <c r="BT1126" s="919"/>
      <c r="BU1126" s="919"/>
      <c r="BV1126" s="919"/>
      <c r="BW1126" s="919"/>
      <c r="BX1126" s="919"/>
      <c r="BY1126" s="919"/>
      <c r="BZ1126" s="919"/>
      <c r="CA1126" s="919"/>
      <c r="CB1126" s="919"/>
      <c r="CC1126" s="919"/>
      <c r="CD1126" s="919"/>
      <c r="CE1126" s="920"/>
      <c r="CF1126" s="921"/>
      <c r="CG1126" s="922"/>
      <c r="CH1126" s="923"/>
      <c r="CI1126" s="924"/>
      <c r="CJ1126" s="925"/>
      <c r="CK1126" s="912"/>
      <c r="CL1126" s="915"/>
      <c r="CM1126" s="926"/>
      <c r="CN1126" s="162"/>
      <c r="CO1126" s="162"/>
      <c r="CP1126" s="927"/>
      <c r="CQ1126" s="928"/>
      <c r="CR1126" s="162"/>
      <c r="CS1126" s="162"/>
    </row>
    <row r="1127" spans="1:97">
      <c r="A1127" s="15"/>
      <c r="B1127" s="902"/>
      <c r="C1127" s="865"/>
      <c r="D1127" s="903"/>
      <c r="E1127" s="800"/>
      <c r="F1127" s="868"/>
      <c r="G1127" s="869"/>
      <c r="H1127" s="903"/>
      <c r="I1127" s="868"/>
      <c r="J1127" s="868"/>
      <c r="K1127" s="868"/>
      <c r="L1127" s="868"/>
      <c r="M1127" s="868"/>
      <c r="N1127" s="868"/>
      <c r="O1127" s="235"/>
      <c r="P1127" s="213"/>
      <c r="Q1127" s="903"/>
      <c r="R1127" s="213"/>
      <c r="S1127" s="235"/>
      <c r="T1127" s="904"/>
      <c r="U1127" s="213"/>
      <c r="V1127" s="213"/>
      <c r="W1127" s="213"/>
      <c r="X1127" s="905"/>
      <c r="Y1127" s="874"/>
      <c r="Z1127" s="906"/>
      <c r="AA1127" s="876"/>
      <c r="AB1127" s="877"/>
      <c r="AC1127" s="877"/>
      <c r="AD1127" s="907"/>
      <c r="AE1127" s="907"/>
      <c r="AF1127" s="908"/>
      <c r="AG1127" s="908"/>
      <c r="AH1127" s="221"/>
      <c r="AI1127" s="213"/>
      <c r="AJ1127" s="213"/>
      <c r="AK1127" s="213"/>
      <c r="AL1127" s="909"/>
      <c r="AM1127" s="910"/>
      <c r="AN1127" s="910"/>
      <c r="AO1127" s="910"/>
      <c r="AP1127" s="911"/>
      <c r="AQ1127" s="903"/>
      <c r="AR1127" s="912"/>
      <c r="AS1127" s="913"/>
      <c r="AT1127" s="914"/>
      <c r="AU1127" s="910"/>
      <c r="AV1127" s="915"/>
      <c r="AW1127" s="911"/>
      <c r="AX1127" s="911"/>
      <c r="AY1127" s="916"/>
      <c r="AZ1127" s="886"/>
      <c r="BA1127" s="917"/>
      <c r="BB1127" s="16"/>
      <c r="BC1127" s="16"/>
      <c r="BD1127" s="16"/>
      <c r="BE1127" s="16"/>
      <c r="BF1127" s="16"/>
      <c r="BG1127" s="903"/>
      <c r="BH1127" s="912"/>
      <c r="BI1127" s="915"/>
      <c r="BJ1127" s="16"/>
      <c r="BK1127" s="16"/>
      <c r="BL1127" s="16"/>
      <c r="BM1127" s="16"/>
      <c r="BN1127" s="915"/>
      <c r="BO1127" s="16"/>
      <c r="BP1127" s="918"/>
      <c r="BQ1127" s="919"/>
      <c r="BR1127" s="919"/>
      <c r="BS1127" s="919"/>
      <c r="BT1127" s="919"/>
      <c r="BU1127" s="919"/>
      <c r="BV1127" s="919"/>
      <c r="BW1127" s="919"/>
      <c r="BX1127" s="919"/>
      <c r="BY1127" s="919"/>
      <c r="BZ1127" s="919"/>
      <c r="CA1127" s="919"/>
      <c r="CB1127" s="919"/>
      <c r="CC1127" s="919"/>
      <c r="CD1127" s="919"/>
      <c r="CE1127" s="920"/>
      <c r="CF1127" s="921"/>
      <c r="CG1127" s="922"/>
      <c r="CH1127" s="923"/>
      <c r="CI1127" s="924"/>
      <c r="CJ1127" s="925"/>
      <c r="CK1127" s="912"/>
      <c r="CL1127" s="915"/>
      <c r="CM1127" s="926"/>
      <c r="CN1127" s="162"/>
      <c r="CO1127" s="162"/>
      <c r="CP1127" s="927"/>
      <c r="CQ1127" s="928"/>
      <c r="CR1127" s="162"/>
      <c r="CS1127" s="162"/>
    </row>
    <row r="1128" spans="1:97">
      <c r="A1128" s="15"/>
      <c r="B1128" s="902"/>
      <c r="C1128" s="865"/>
      <c r="D1128" s="903"/>
      <c r="E1128" s="800"/>
      <c r="F1128" s="868"/>
      <c r="G1128" s="869"/>
      <c r="H1128" s="903"/>
      <c r="I1128" s="868"/>
      <c r="J1128" s="868"/>
      <c r="K1128" s="868"/>
      <c r="L1128" s="868"/>
      <c r="M1128" s="868"/>
      <c r="N1128" s="868"/>
      <c r="O1128" s="235"/>
      <c r="P1128" s="213"/>
      <c r="Q1128" s="903"/>
      <c r="R1128" s="213"/>
      <c r="S1128" s="235"/>
      <c r="T1128" s="904"/>
      <c r="U1128" s="213"/>
      <c r="V1128" s="213"/>
      <c r="W1128" s="213"/>
      <c r="X1128" s="905"/>
      <c r="Y1128" s="874"/>
      <c r="Z1128" s="906"/>
      <c r="AA1128" s="876"/>
      <c r="AB1128" s="877"/>
      <c r="AC1128" s="877"/>
      <c r="AD1128" s="907"/>
      <c r="AE1128" s="907"/>
      <c r="AF1128" s="908"/>
      <c r="AG1128" s="908"/>
      <c r="AH1128" s="221"/>
      <c r="AI1128" s="213"/>
      <c r="AJ1128" s="213"/>
      <c r="AK1128" s="213"/>
      <c r="AL1128" s="909"/>
      <c r="AM1128" s="910"/>
      <c r="AN1128" s="910"/>
      <c r="AO1128" s="910"/>
      <c r="AP1128" s="911"/>
      <c r="AQ1128" s="903"/>
      <c r="AR1128" s="912"/>
      <c r="AS1128" s="913"/>
      <c r="AT1128" s="914"/>
      <c r="AU1128" s="910"/>
      <c r="AV1128" s="915"/>
      <c r="AW1128" s="911"/>
      <c r="AX1128" s="911"/>
      <c r="AY1128" s="916"/>
      <c r="AZ1128" s="886"/>
      <c r="BA1128" s="917"/>
      <c r="BB1128" s="16"/>
      <c r="BC1128" s="16"/>
      <c r="BD1128" s="16"/>
      <c r="BE1128" s="16"/>
      <c r="BF1128" s="16"/>
      <c r="BG1128" s="903"/>
      <c r="BH1128" s="912"/>
      <c r="BI1128" s="915"/>
      <c r="BJ1128" s="16"/>
      <c r="BK1128" s="16"/>
      <c r="BL1128" s="16"/>
      <c r="BM1128" s="16"/>
      <c r="BN1128" s="915"/>
      <c r="BO1128" s="16"/>
      <c r="BP1128" s="918"/>
      <c r="BQ1128" s="919"/>
      <c r="BR1128" s="919"/>
      <c r="BS1128" s="919"/>
      <c r="BT1128" s="919"/>
      <c r="BU1128" s="919"/>
      <c r="BV1128" s="919"/>
      <c r="BW1128" s="919"/>
      <c r="BX1128" s="919"/>
      <c r="BY1128" s="919"/>
      <c r="BZ1128" s="919"/>
      <c r="CA1128" s="919"/>
      <c r="CB1128" s="919"/>
      <c r="CC1128" s="919"/>
      <c r="CD1128" s="919"/>
      <c r="CE1128" s="920"/>
      <c r="CF1128" s="921"/>
      <c r="CG1128" s="922"/>
      <c r="CH1128" s="923"/>
      <c r="CI1128" s="924"/>
      <c r="CJ1128" s="925"/>
      <c r="CK1128" s="912"/>
      <c r="CL1128" s="915"/>
      <c r="CM1128" s="926"/>
      <c r="CN1128" s="162"/>
      <c r="CO1128" s="162"/>
      <c r="CP1128" s="927"/>
      <c r="CQ1128" s="928"/>
      <c r="CR1128" s="162"/>
      <c r="CS1128" s="162"/>
    </row>
    <row r="1129" spans="1:97">
      <c r="A1129" s="15"/>
      <c r="B1129" s="902"/>
      <c r="C1129" s="865"/>
      <c r="D1129" s="903"/>
      <c r="E1129" s="800"/>
      <c r="F1129" s="868"/>
      <c r="G1129" s="869"/>
      <c r="H1129" s="903"/>
      <c r="I1129" s="868"/>
      <c r="J1129" s="868"/>
      <c r="K1129" s="868"/>
      <c r="L1129" s="868"/>
      <c r="M1129" s="868"/>
      <c r="N1129" s="868"/>
      <c r="O1129" s="235"/>
      <c r="P1129" s="213"/>
      <c r="Q1129" s="903"/>
      <c r="R1129" s="213"/>
      <c r="S1129" s="235"/>
      <c r="T1129" s="904"/>
      <c r="U1129" s="213"/>
      <c r="V1129" s="213"/>
      <c r="W1129" s="213"/>
      <c r="X1129" s="905"/>
      <c r="Y1129" s="874"/>
      <c r="Z1129" s="906"/>
      <c r="AA1129" s="876"/>
      <c r="AB1129" s="877"/>
      <c r="AC1129" s="877"/>
      <c r="AD1129" s="907"/>
      <c r="AE1129" s="907"/>
      <c r="AF1129" s="908"/>
      <c r="AG1129" s="908"/>
      <c r="AH1129" s="221"/>
      <c r="AI1129" s="213"/>
      <c r="AJ1129" s="213"/>
      <c r="AK1129" s="213"/>
      <c r="AL1129" s="909"/>
      <c r="AM1129" s="910"/>
      <c r="AN1129" s="910"/>
      <c r="AO1129" s="910"/>
      <c r="AP1129" s="911"/>
      <c r="AQ1129" s="903"/>
      <c r="AR1129" s="912"/>
      <c r="AS1129" s="913"/>
      <c r="AT1129" s="914"/>
      <c r="AU1129" s="910"/>
      <c r="AV1129" s="915"/>
      <c r="AW1129" s="911"/>
      <c r="AX1129" s="911"/>
      <c r="AY1129" s="916"/>
      <c r="AZ1129" s="886"/>
      <c r="BA1129" s="917"/>
      <c r="BB1129" s="16"/>
      <c r="BC1129" s="16"/>
      <c r="BD1129" s="16"/>
      <c r="BE1129" s="16"/>
      <c r="BF1129" s="16"/>
      <c r="BG1129" s="903"/>
      <c r="BH1129" s="912"/>
      <c r="BI1129" s="915"/>
      <c r="BJ1129" s="16"/>
      <c r="BK1129" s="16"/>
      <c r="BL1129" s="16"/>
      <c r="BM1129" s="16"/>
      <c r="BN1129" s="915"/>
      <c r="BO1129" s="16"/>
      <c r="BP1129" s="918"/>
      <c r="BQ1129" s="919"/>
      <c r="BR1129" s="919"/>
      <c r="BS1129" s="919"/>
      <c r="BT1129" s="919"/>
      <c r="BU1129" s="919"/>
      <c r="BV1129" s="919"/>
      <c r="BW1129" s="919"/>
      <c r="BX1129" s="919"/>
      <c r="BY1129" s="919"/>
      <c r="BZ1129" s="919"/>
      <c r="CA1129" s="919"/>
      <c r="CB1129" s="919"/>
      <c r="CC1129" s="919"/>
      <c r="CD1129" s="919"/>
      <c r="CE1129" s="920"/>
      <c r="CF1129" s="921"/>
      <c r="CG1129" s="922"/>
      <c r="CH1129" s="923"/>
      <c r="CI1129" s="924"/>
      <c r="CJ1129" s="925"/>
      <c r="CK1129" s="912"/>
      <c r="CL1129" s="915"/>
      <c r="CM1129" s="926"/>
      <c r="CN1129" s="162"/>
      <c r="CO1129" s="162"/>
      <c r="CP1129" s="927"/>
      <c r="CQ1129" s="928"/>
      <c r="CR1129" s="162"/>
      <c r="CS1129" s="162"/>
    </row>
    <row r="1130" spans="1:97">
      <c r="A1130" s="15"/>
      <c r="B1130" s="902"/>
      <c r="C1130" s="865"/>
      <c r="D1130" s="903"/>
      <c r="E1130" s="800"/>
      <c r="F1130" s="868"/>
      <c r="G1130" s="869"/>
      <c r="H1130" s="903"/>
      <c r="I1130" s="868"/>
      <c r="J1130" s="868"/>
      <c r="K1130" s="868"/>
      <c r="L1130" s="868"/>
      <c r="M1130" s="868"/>
      <c r="N1130" s="868"/>
      <c r="O1130" s="235"/>
      <c r="P1130" s="213"/>
      <c r="Q1130" s="903"/>
      <c r="R1130" s="213"/>
      <c r="S1130" s="235"/>
      <c r="T1130" s="904"/>
      <c r="U1130" s="213"/>
      <c r="V1130" s="213"/>
      <c r="W1130" s="213"/>
      <c r="X1130" s="905"/>
      <c r="Y1130" s="874"/>
      <c r="Z1130" s="906"/>
      <c r="AA1130" s="876"/>
      <c r="AB1130" s="877"/>
      <c r="AC1130" s="877"/>
      <c r="AD1130" s="907"/>
      <c r="AE1130" s="907"/>
      <c r="AF1130" s="908"/>
      <c r="AG1130" s="908"/>
      <c r="AH1130" s="221"/>
      <c r="AI1130" s="213"/>
      <c r="AJ1130" s="213"/>
      <c r="AK1130" s="213"/>
      <c r="AL1130" s="909"/>
      <c r="AM1130" s="910"/>
      <c r="AN1130" s="910"/>
      <c r="AO1130" s="910"/>
      <c r="AP1130" s="911"/>
      <c r="AQ1130" s="903"/>
      <c r="AR1130" s="912"/>
      <c r="AS1130" s="913"/>
      <c r="AT1130" s="914"/>
      <c r="AU1130" s="910"/>
      <c r="AV1130" s="915"/>
      <c r="AW1130" s="911"/>
      <c r="AX1130" s="911"/>
      <c r="AY1130" s="916"/>
      <c r="AZ1130" s="886"/>
      <c r="BA1130" s="917"/>
      <c r="BB1130" s="16"/>
      <c r="BC1130" s="16"/>
      <c r="BD1130" s="16"/>
      <c r="BE1130" s="16"/>
      <c r="BF1130" s="16"/>
      <c r="BG1130" s="903"/>
      <c r="BH1130" s="912"/>
      <c r="BI1130" s="915"/>
      <c r="BJ1130" s="16"/>
      <c r="BK1130" s="16"/>
      <c r="BL1130" s="16"/>
      <c r="BM1130" s="16"/>
      <c r="BN1130" s="915"/>
      <c r="BO1130" s="16"/>
      <c r="BP1130" s="918"/>
      <c r="BQ1130" s="919"/>
      <c r="BR1130" s="919"/>
      <c r="BS1130" s="919"/>
      <c r="BT1130" s="919"/>
      <c r="BU1130" s="919"/>
      <c r="BV1130" s="919"/>
      <c r="BW1130" s="919"/>
      <c r="BX1130" s="919"/>
      <c r="BY1130" s="919"/>
      <c r="BZ1130" s="919"/>
      <c r="CA1130" s="919"/>
      <c r="CB1130" s="919"/>
      <c r="CC1130" s="919"/>
      <c r="CD1130" s="919"/>
      <c r="CE1130" s="920"/>
      <c r="CF1130" s="921"/>
      <c r="CG1130" s="922"/>
      <c r="CH1130" s="923"/>
      <c r="CI1130" s="924"/>
      <c r="CJ1130" s="925"/>
      <c r="CK1130" s="912"/>
      <c r="CL1130" s="915"/>
      <c r="CM1130" s="926"/>
      <c r="CN1130" s="162"/>
      <c r="CO1130" s="162"/>
      <c r="CP1130" s="927"/>
      <c r="CQ1130" s="928"/>
      <c r="CR1130" s="162"/>
      <c r="CS1130" s="162"/>
    </row>
    <row r="1131" spans="1:97">
      <c r="A1131" s="15"/>
      <c r="B1131" s="902"/>
      <c r="C1131" s="865"/>
      <c r="D1131" s="903"/>
      <c r="E1131" s="800"/>
      <c r="F1131" s="868"/>
      <c r="G1131" s="869"/>
      <c r="H1131" s="903"/>
      <c r="I1131" s="868"/>
      <c r="J1131" s="868"/>
      <c r="K1131" s="868"/>
      <c r="L1131" s="868"/>
      <c r="M1131" s="868"/>
      <c r="N1131" s="868"/>
      <c r="O1131" s="235"/>
      <c r="P1131" s="213"/>
      <c r="Q1131" s="903"/>
      <c r="R1131" s="213"/>
      <c r="S1131" s="235"/>
      <c r="T1131" s="904"/>
      <c r="U1131" s="213"/>
      <c r="V1131" s="213"/>
      <c r="W1131" s="213"/>
      <c r="X1131" s="905"/>
      <c r="Y1131" s="874"/>
      <c r="Z1131" s="906"/>
      <c r="AA1131" s="876"/>
      <c r="AB1131" s="877"/>
      <c r="AC1131" s="877"/>
      <c r="AD1131" s="907"/>
      <c r="AE1131" s="907"/>
      <c r="AF1131" s="908"/>
      <c r="AG1131" s="908"/>
      <c r="AH1131" s="221"/>
      <c r="AI1131" s="213"/>
      <c r="AJ1131" s="213"/>
      <c r="AK1131" s="213"/>
      <c r="AL1131" s="909"/>
      <c r="AM1131" s="910"/>
      <c r="AN1131" s="910"/>
      <c r="AO1131" s="910"/>
      <c r="AP1131" s="911"/>
      <c r="AQ1131" s="903"/>
      <c r="AR1131" s="912"/>
      <c r="AS1131" s="913"/>
      <c r="AT1131" s="914"/>
      <c r="AU1131" s="910"/>
      <c r="AV1131" s="915"/>
      <c r="AW1131" s="911"/>
      <c r="AX1131" s="911"/>
      <c r="AY1131" s="916"/>
      <c r="AZ1131" s="886"/>
      <c r="BA1131" s="917"/>
      <c r="BB1131" s="16"/>
      <c r="BC1131" s="16"/>
      <c r="BD1131" s="16"/>
      <c r="BE1131" s="16"/>
      <c r="BF1131" s="16"/>
      <c r="BG1131" s="903"/>
      <c r="BH1131" s="912"/>
      <c r="BI1131" s="915"/>
      <c r="BJ1131" s="16"/>
      <c r="BK1131" s="16"/>
      <c r="BL1131" s="16"/>
      <c r="BM1131" s="16"/>
      <c r="BN1131" s="915"/>
      <c r="BO1131" s="16"/>
      <c r="BP1131" s="918"/>
      <c r="BQ1131" s="919"/>
      <c r="BR1131" s="919"/>
      <c r="BS1131" s="919"/>
      <c r="BT1131" s="919"/>
      <c r="BU1131" s="919"/>
      <c r="BV1131" s="919"/>
      <c r="BW1131" s="919"/>
      <c r="BX1131" s="919"/>
      <c r="BY1131" s="919"/>
      <c r="BZ1131" s="919"/>
      <c r="CA1131" s="919"/>
      <c r="CB1131" s="919"/>
      <c r="CC1131" s="919"/>
      <c r="CD1131" s="919"/>
      <c r="CE1131" s="920"/>
      <c r="CF1131" s="921"/>
      <c r="CG1131" s="922"/>
      <c r="CH1131" s="923"/>
      <c r="CI1131" s="924"/>
      <c r="CJ1131" s="925"/>
      <c r="CK1131" s="912"/>
      <c r="CL1131" s="915"/>
      <c r="CM1131" s="926"/>
      <c r="CN1131" s="162"/>
      <c r="CO1131" s="162"/>
      <c r="CP1131" s="927"/>
      <c r="CQ1131" s="928"/>
      <c r="CR1131" s="162"/>
      <c r="CS1131" s="162"/>
    </row>
    <row r="1132" spans="1:97">
      <c r="A1132" s="15"/>
      <c r="B1132" s="902"/>
      <c r="C1132" s="865"/>
      <c r="D1132" s="903"/>
      <c r="E1132" s="800"/>
      <c r="F1132" s="868"/>
      <c r="G1132" s="869"/>
      <c r="H1132" s="903"/>
      <c r="I1132" s="868"/>
      <c r="J1132" s="868"/>
      <c r="K1132" s="868"/>
      <c r="L1132" s="868"/>
      <c r="M1132" s="868"/>
      <c r="N1132" s="868"/>
      <c r="O1132" s="235"/>
      <c r="P1132" s="213"/>
      <c r="Q1132" s="903"/>
      <c r="R1132" s="213"/>
      <c r="S1132" s="235"/>
      <c r="T1132" s="904"/>
      <c r="U1132" s="213"/>
      <c r="V1132" s="213"/>
      <c r="W1132" s="213"/>
      <c r="X1132" s="905"/>
      <c r="Y1132" s="874"/>
      <c r="Z1132" s="906"/>
      <c r="AA1132" s="876"/>
      <c r="AB1132" s="877"/>
      <c r="AC1132" s="877"/>
      <c r="AD1132" s="907"/>
      <c r="AE1132" s="907"/>
      <c r="AF1132" s="908"/>
      <c r="AG1132" s="908"/>
      <c r="AH1132" s="221"/>
      <c r="AI1132" s="213"/>
      <c r="AJ1132" s="213"/>
      <c r="AK1132" s="213"/>
      <c r="AL1132" s="909"/>
      <c r="AM1132" s="910"/>
      <c r="AN1132" s="910"/>
      <c r="AO1132" s="910"/>
      <c r="AP1132" s="911"/>
      <c r="AQ1132" s="903"/>
      <c r="AR1132" s="912"/>
      <c r="AS1132" s="913"/>
      <c r="AT1132" s="914"/>
      <c r="AU1132" s="910"/>
      <c r="AV1132" s="915"/>
      <c r="AW1132" s="911"/>
      <c r="AX1132" s="911"/>
      <c r="AY1132" s="916"/>
      <c r="AZ1132" s="886"/>
      <c r="BA1132" s="917"/>
      <c r="BB1132" s="16"/>
      <c r="BC1132" s="16"/>
      <c r="BD1132" s="16"/>
      <c r="BE1132" s="16"/>
      <c r="BF1132" s="16"/>
      <c r="BG1132" s="903"/>
      <c r="BH1132" s="912"/>
      <c r="BI1132" s="915"/>
      <c r="BJ1132" s="16"/>
      <c r="BK1132" s="16"/>
      <c r="BL1132" s="16"/>
      <c r="BM1132" s="16"/>
      <c r="BN1132" s="915"/>
      <c r="BO1132" s="16"/>
      <c r="BP1132" s="918"/>
      <c r="BQ1132" s="919"/>
      <c r="BR1132" s="919"/>
      <c r="BS1132" s="919"/>
      <c r="BT1132" s="919"/>
      <c r="BU1132" s="919"/>
      <c r="BV1132" s="919"/>
      <c r="BW1132" s="919"/>
      <c r="BX1132" s="919"/>
      <c r="BY1132" s="919"/>
      <c r="BZ1132" s="919"/>
      <c r="CA1132" s="919"/>
      <c r="CB1132" s="919"/>
      <c r="CC1132" s="919"/>
      <c r="CD1132" s="919"/>
      <c r="CE1132" s="920"/>
      <c r="CF1132" s="921"/>
      <c r="CG1132" s="922"/>
      <c r="CH1132" s="923"/>
      <c r="CI1132" s="924"/>
      <c r="CJ1132" s="925"/>
      <c r="CK1132" s="912"/>
      <c r="CL1132" s="915"/>
      <c r="CM1132" s="926"/>
      <c r="CN1132" s="162"/>
      <c r="CO1132" s="162"/>
      <c r="CP1132" s="927"/>
      <c r="CQ1132" s="928"/>
      <c r="CR1132" s="162"/>
      <c r="CS1132" s="162"/>
    </row>
    <row r="1133" spans="1:97">
      <c r="A1133" s="15"/>
      <c r="B1133" s="902"/>
      <c r="C1133" s="865"/>
      <c r="D1133" s="903"/>
      <c r="E1133" s="800"/>
      <c r="F1133" s="868"/>
      <c r="G1133" s="869"/>
      <c r="H1133" s="903"/>
      <c r="I1133" s="868"/>
      <c r="J1133" s="868"/>
      <c r="K1133" s="868"/>
      <c r="L1133" s="868"/>
      <c r="M1133" s="868"/>
      <c r="N1133" s="868"/>
      <c r="O1133" s="235"/>
      <c r="P1133" s="213"/>
      <c r="Q1133" s="903"/>
      <c r="R1133" s="213"/>
      <c r="S1133" s="235"/>
      <c r="T1133" s="904"/>
      <c r="U1133" s="213"/>
      <c r="V1133" s="213"/>
      <c r="W1133" s="213"/>
      <c r="X1133" s="905"/>
      <c r="Y1133" s="874"/>
      <c r="Z1133" s="906"/>
      <c r="AA1133" s="876"/>
      <c r="AB1133" s="877"/>
      <c r="AC1133" s="877"/>
      <c r="AD1133" s="907"/>
      <c r="AE1133" s="907"/>
      <c r="AF1133" s="908"/>
      <c r="AG1133" s="908"/>
      <c r="AH1133" s="221"/>
      <c r="AI1133" s="213"/>
      <c r="AJ1133" s="213"/>
      <c r="AK1133" s="213"/>
      <c r="AL1133" s="909"/>
      <c r="AM1133" s="910"/>
      <c r="AN1133" s="910"/>
      <c r="AO1133" s="910"/>
      <c r="AP1133" s="911"/>
      <c r="AQ1133" s="903"/>
      <c r="AR1133" s="912"/>
      <c r="AS1133" s="913"/>
      <c r="AT1133" s="914"/>
      <c r="AU1133" s="910"/>
      <c r="AV1133" s="915"/>
      <c r="AW1133" s="911"/>
      <c r="AX1133" s="911"/>
      <c r="AY1133" s="916"/>
      <c r="AZ1133" s="886"/>
      <c r="BA1133" s="917"/>
      <c r="BB1133" s="16"/>
      <c r="BC1133" s="16"/>
      <c r="BD1133" s="16"/>
      <c r="BE1133" s="16"/>
      <c r="BF1133" s="16"/>
      <c r="BG1133" s="903"/>
      <c r="BH1133" s="912"/>
      <c r="BI1133" s="915"/>
      <c r="BJ1133" s="16"/>
      <c r="BK1133" s="16"/>
      <c r="BL1133" s="16"/>
      <c r="BM1133" s="16"/>
      <c r="BN1133" s="915"/>
      <c r="BO1133" s="16"/>
      <c r="BP1133" s="918"/>
      <c r="BQ1133" s="919"/>
      <c r="BR1133" s="919"/>
      <c r="BS1133" s="919"/>
      <c r="BT1133" s="919"/>
      <c r="BU1133" s="919"/>
      <c r="BV1133" s="919"/>
      <c r="BW1133" s="919"/>
      <c r="BX1133" s="919"/>
      <c r="BY1133" s="919"/>
      <c r="BZ1133" s="919"/>
      <c r="CA1133" s="919"/>
      <c r="CB1133" s="919"/>
      <c r="CC1133" s="919"/>
      <c r="CD1133" s="919"/>
      <c r="CE1133" s="920"/>
      <c r="CF1133" s="921"/>
      <c r="CG1133" s="922"/>
      <c r="CH1133" s="923"/>
      <c r="CI1133" s="924"/>
      <c r="CJ1133" s="925"/>
      <c r="CK1133" s="912"/>
      <c r="CL1133" s="915"/>
      <c r="CM1133" s="926"/>
      <c r="CN1133" s="162"/>
      <c r="CO1133" s="162"/>
      <c r="CP1133" s="927"/>
      <c r="CQ1133" s="928"/>
      <c r="CR1133" s="162"/>
      <c r="CS1133" s="162"/>
    </row>
    <row r="1134" spans="1:97">
      <c r="A1134" s="15"/>
      <c r="B1134" s="902"/>
      <c r="C1134" s="865"/>
      <c r="D1134" s="903"/>
      <c r="E1134" s="800"/>
      <c r="F1134" s="868"/>
      <c r="G1134" s="869"/>
      <c r="H1134" s="903"/>
      <c r="I1134" s="868"/>
      <c r="J1134" s="868"/>
      <c r="K1134" s="868"/>
      <c r="L1134" s="868"/>
      <c r="M1134" s="868"/>
      <c r="N1134" s="868"/>
      <c r="O1134" s="235"/>
      <c r="P1134" s="213"/>
      <c r="Q1134" s="903"/>
      <c r="R1134" s="213"/>
      <c r="S1134" s="235"/>
      <c r="T1134" s="904"/>
      <c r="U1134" s="213"/>
      <c r="V1134" s="213"/>
      <c r="W1134" s="213"/>
      <c r="X1134" s="905"/>
      <c r="Y1134" s="874"/>
      <c r="Z1134" s="906"/>
      <c r="AA1134" s="876"/>
      <c r="AB1134" s="877"/>
      <c r="AC1134" s="877"/>
      <c r="AD1134" s="907"/>
      <c r="AE1134" s="907"/>
      <c r="AF1134" s="908"/>
      <c r="AG1134" s="908"/>
      <c r="AH1134" s="221"/>
      <c r="AI1134" s="213"/>
      <c r="AJ1134" s="213"/>
      <c r="AK1134" s="213"/>
      <c r="AL1134" s="909"/>
      <c r="AM1134" s="910"/>
      <c r="AN1134" s="910"/>
      <c r="AO1134" s="910"/>
      <c r="AP1134" s="911"/>
      <c r="AQ1134" s="903"/>
      <c r="AR1134" s="912"/>
      <c r="AS1134" s="913"/>
      <c r="AT1134" s="914"/>
      <c r="AU1134" s="910"/>
      <c r="AV1134" s="915"/>
      <c r="AW1134" s="911"/>
      <c r="AX1134" s="911"/>
      <c r="AY1134" s="916"/>
      <c r="AZ1134" s="886"/>
      <c r="BA1134" s="917"/>
      <c r="BB1134" s="16"/>
      <c r="BC1134" s="16"/>
      <c r="BD1134" s="16"/>
      <c r="BE1134" s="16"/>
      <c r="BF1134" s="16"/>
      <c r="BG1134" s="903"/>
      <c r="BH1134" s="912"/>
      <c r="BI1134" s="915"/>
      <c r="BJ1134" s="16"/>
      <c r="BK1134" s="16"/>
      <c r="BL1134" s="16"/>
      <c r="BM1134" s="16"/>
      <c r="BN1134" s="915"/>
      <c r="BO1134" s="16"/>
      <c r="BP1134" s="918"/>
      <c r="BQ1134" s="919"/>
      <c r="BR1134" s="919"/>
      <c r="BS1134" s="919"/>
      <c r="BT1134" s="919"/>
      <c r="BU1134" s="919"/>
      <c r="BV1134" s="919"/>
      <c r="BW1134" s="919"/>
      <c r="BX1134" s="919"/>
      <c r="BY1134" s="919"/>
      <c r="BZ1134" s="919"/>
      <c r="CA1134" s="919"/>
      <c r="CB1134" s="919"/>
      <c r="CC1134" s="919"/>
      <c r="CD1134" s="919"/>
      <c r="CE1134" s="920"/>
      <c r="CF1134" s="921"/>
      <c r="CG1134" s="922"/>
      <c r="CH1134" s="923"/>
      <c r="CI1134" s="924"/>
      <c r="CJ1134" s="925"/>
      <c r="CK1134" s="912"/>
      <c r="CL1134" s="915"/>
      <c r="CM1134" s="926"/>
      <c r="CN1134" s="162"/>
      <c r="CO1134" s="162"/>
      <c r="CP1134" s="927"/>
      <c r="CQ1134" s="928"/>
      <c r="CR1134" s="162"/>
      <c r="CS1134" s="162"/>
    </row>
    <row r="1135" spans="1:97">
      <c r="A1135" s="15"/>
      <c r="B1135" s="902"/>
      <c r="C1135" s="865"/>
      <c r="D1135" s="903"/>
      <c r="E1135" s="800"/>
      <c r="F1135" s="868"/>
      <c r="G1135" s="869"/>
      <c r="H1135" s="903"/>
      <c r="I1135" s="868"/>
      <c r="J1135" s="868"/>
      <c r="K1135" s="868"/>
      <c r="L1135" s="868"/>
      <c r="M1135" s="868"/>
      <c r="N1135" s="868"/>
      <c r="O1135" s="235"/>
      <c r="P1135" s="213"/>
      <c r="Q1135" s="903"/>
      <c r="R1135" s="213"/>
      <c r="S1135" s="235"/>
      <c r="T1135" s="904"/>
      <c r="U1135" s="213"/>
      <c r="V1135" s="213"/>
      <c r="W1135" s="213"/>
      <c r="X1135" s="905"/>
      <c r="Y1135" s="874"/>
      <c r="Z1135" s="906"/>
      <c r="AA1135" s="876"/>
      <c r="AB1135" s="877"/>
      <c r="AC1135" s="877"/>
      <c r="AD1135" s="907"/>
      <c r="AE1135" s="907"/>
      <c r="AF1135" s="908"/>
      <c r="AG1135" s="908"/>
      <c r="AH1135" s="221"/>
      <c r="AI1135" s="213"/>
      <c r="AJ1135" s="213"/>
      <c r="AK1135" s="213"/>
      <c r="AL1135" s="909"/>
      <c r="AM1135" s="910"/>
      <c r="AN1135" s="910"/>
      <c r="AO1135" s="910"/>
      <c r="AP1135" s="911"/>
      <c r="AQ1135" s="903"/>
      <c r="AR1135" s="912"/>
      <c r="AS1135" s="913"/>
      <c r="AT1135" s="914"/>
      <c r="AU1135" s="910"/>
      <c r="AV1135" s="915"/>
      <c r="AW1135" s="911"/>
      <c r="AX1135" s="911"/>
      <c r="AY1135" s="916"/>
      <c r="AZ1135" s="886"/>
      <c r="BA1135" s="917"/>
      <c r="BB1135" s="16"/>
      <c r="BC1135" s="16"/>
      <c r="BD1135" s="16"/>
      <c r="BE1135" s="16"/>
      <c r="BF1135" s="16"/>
      <c r="BG1135" s="903"/>
      <c r="BH1135" s="912"/>
      <c r="BI1135" s="915"/>
      <c r="BJ1135" s="16"/>
      <c r="BK1135" s="16"/>
      <c r="BL1135" s="16"/>
      <c r="BM1135" s="16"/>
      <c r="BN1135" s="915"/>
      <c r="BO1135" s="16"/>
      <c r="BP1135" s="918"/>
      <c r="BQ1135" s="919"/>
      <c r="BR1135" s="919"/>
      <c r="BS1135" s="919"/>
      <c r="BT1135" s="919"/>
      <c r="BU1135" s="919"/>
      <c r="BV1135" s="919"/>
      <c r="BW1135" s="919"/>
      <c r="BX1135" s="919"/>
      <c r="BY1135" s="919"/>
      <c r="BZ1135" s="919"/>
      <c r="CA1135" s="919"/>
      <c r="CB1135" s="919"/>
      <c r="CC1135" s="919"/>
      <c r="CD1135" s="919"/>
      <c r="CE1135" s="920"/>
      <c r="CF1135" s="921"/>
      <c r="CG1135" s="922"/>
      <c r="CH1135" s="923"/>
      <c r="CI1135" s="924"/>
      <c r="CJ1135" s="925"/>
      <c r="CK1135" s="912"/>
      <c r="CL1135" s="915"/>
      <c r="CM1135" s="926"/>
      <c r="CN1135" s="162"/>
      <c r="CO1135" s="162"/>
      <c r="CP1135" s="927"/>
      <c r="CQ1135" s="928"/>
      <c r="CR1135" s="162"/>
      <c r="CS1135" s="162"/>
    </row>
    <row r="1136" spans="1:97">
      <c r="A1136" s="15"/>
      <c r="B1136" s="902"/>
      <c r="C1136" s="865"/>
      <c r="D1136" s="903"/>
      <c r="E1136" s="800"/>
      <c r="F1136" s="868"/>
      <c r="G1136" s="869"/>
      <c r="H1136" s="903"/>
      <c r="I1136" s="868"/>
      <c r="J1136" s="868"/>
      <c r="K1136" s="868"/>
      <c r="L1136" s="868"/>
      <c r="M1136" s="868"/>
      <c r="N1136" s="868"/>
      <c r="O1136" s="235"/>
      <c r="P1136" s="213"/>
      <c r="Q1136" s="903"/>
      <c r="R1136" s="213"/>
      <c r="S1136" s="235"/>
      <c r="T1136" s="904"/>
      <c r="U1136" s="213"/>
      <c r="V1136" s="213"/>
      <c r="W1136" s="213"/>
      <c r="X1136" s="905"/>
      <c r="Y1136" s="874"/>
      <c r="Z1136" s="906"/>
      <c r="AA1136" s="876"/>
      <c r="AB1136" s="877"/>
      <c r="AC1136" s="877"/>
      <c r="AD1136" s="907"/>
      <c r="AE1136" s="907"/>
      <c r="AF1136" s="908"/>
      <c r="AG1136" s="908"/>
      <c r="AH1136" s="221"/>
      <c r="AI1136" s="213"/>
      <c r="AJ1136" s="213"/>
      <c r="AK1136" s="213"/>
      <c r="AL1136" s="909"/>
      <c r="AM1136" s="910"/>
      <c r="AN1136" s="910"/>
      <c r="AO1136" s="910"/>
      <c r="AP1136" s="911"/>
      <c r="AQ1136" s="903"/>
      <c r="AR1136" s="912"/>
      <c r="AS1136" s="913"/>
      <c r="AT1136" s="914"/>
      <c r="AU1136" s="910"/>
      <c r="AV1136" s="915"/>
      <c r="AW1136" s="911"/>
      <c r="AX1136" s="911"/>
      <c r="AY1136" s="916"/>
      <c r="AZ1136" s="886"/>
      <c r="BA1136" s="917"/>
      <c r="BB1136" s="16"/>
      <c r="BC1136" s="16"/>
      <c r="BD1136" s="16"/>
      <c r="BE1136" s="16"/>
      <c r="BF1136" s="16"/>
      <c r="BG1136" s="903"/>
      <c r="BH1136" s="912"/>
      <c r="BI1136" s="915"/>
      <c r="BJ1136" s="16"/>
      <c r="BK1136" s="16"/>
      <c r="BL1136" s="16"/>
      <c r="BM1136" s="16"/>
      <c r="BN1136" s="915"/>
      <c r="BO1136" s="16"/>
      <c r="BP1136" s="918"/>
      <c r="BQ1136" s="919"/>
      <c r="BR1136" s="919"/>
      <c r="BS1136" s="919"/>
      <c r="BT1136" s="919"/>
      <c r="BU1136" s="919"/>
      <c r="BV1136" s="919"/>
      <c r="BW1136" s="919"/>
      <c r="BX1136" s="919"/>
      <c r="BY1136" s="919"/>
      <c r="BZ1136" s="919"/>
      <c r="CA1136" s="919"/>
      <c r="CB1136" s="919"/>
      <c r="CC1136" s="919"/>
      <c r="CD1136" s="919"/>
      <c r="CE1136" s="920"/>
      <c r="CF1136" s="921"/>
      <c r="CG1136" s="922"/>
      <c r="CH1136" s="923"/>
      <c r="CI1136" s="924"/>
      <c r="CJ1136" s="925"/>
      <c r="CK1136" s="912"/>
      <c r="CL1136" s="915"/>
      <c r="CM1136" s="926"/>
      <c r="CN1136" s="162"/>
      <c r="CO1136" s="162"/>
      <c r="CP1136" s="927"/>
      <c r="CQ1136" s="928"/>
      <c r="CR1136" s="162"/>
      <c r="CS1136" s="162"/>
    </row>
    <row r="1137" spans="1:97">
      <c r="A1137" s="15"/>
      <c r="B1137" s="902"/>
      <c r="C1137" s="865"/>
      <c r="D1137" s="903"/>
      <c r="E1137" s="800"/>
      <c r="F1137" s="868"/>
      <c r="G1137" s="869"/>
      <c r="H1137" s="903"/>
      <c r="I1137" s="868"/>
      <c r="J1137" s="868"/>
      <c r="K1137" s="868"/>
      <c r="L1137" s="868"/>
      <c r="M1137" s="868"/>
      <c r="N1137" s="868"/>
      <c r="O1137" s="235"/>
      <c r="P1137" s="213"/>
      <c r="Q1137" s="903"/>
      <c r="R1137" s="213"/>
      <c r="S1137" s="235"/>
      <c r="T1137" s="904"/>
      <c r="U1137" s="213"/>
      <c r="V1137" s="213"/>
      <c r="W1137" s="213"/>
      <c r="X1137" s="905"/>
      <c r="Y1137" s="874"/>
      <c r="Z1137" s="906"/>
      <c r="AA1137" s="876"/>
      <c r="AB1137" s="877"/>
      <c r="AC1137" s="877"/>
      <c r="AD1137" s="907"/>
      <c r="AE1137" s="907"/>
      <c r="AF1137" s="908"/>
      <c r="AG1137" s="908"/>
      <c r="AH1137" s="221"/>
      <c r="AI1137" s="213"/>
      <c r="AJ1137" s="213"/>
      <c r="AK1137" s="213"/>
      <c r="AL1137" s="909"/>
      <c r="AM1137" s="910"/>
      <c r="AN1137" s="910"/>
      <c r="AO1137" s="910"/>
      <c r="AP1137" s="911"/>
      <c r="AQ1137" s="903"/>
      <c r="AR1137" s="912"/>
      <c r="AS1137" s="913"/>
      <c r="AT1137" s="914"/>
      <c r="AU1137" s="910"/>
      <c r="AV1137" s="915"/>
      <c r="AW1137" s="911"/>
      <c r="AX1137" s="911"/>
      <c r="AY1137" s="916"/>
      <c r="AZ1137" s="886"/>
      <c r="BA1137" s="917"/>
      <c r="BB1137" s="16"/>
      <c r="BC1137" s="16"/>
      <c r="BD1137" s="16"/>
      <c r="BE1137" s="16"/>
      <c r="BF1137" s="16"/>
      <c r="BG1137" s="903"/>
      <c r="BH1137" s="912"/>
      <c r="BI1137" s="915"/>
      <c r="BJ1137" s="16"/>
      <c r="BK1137" s="16"/>
      <c r="BL1137" s="16"/>
      <c r="BM1137" s="16"/>
      <c r="BN1137" s="915"/>
      <c r="BO1137" s="16"/>
      <c r="BP1137" s="918"/>
      <c r="BQ1137" s="919"/>
      <c r="BR1137" s="919"/>
      <c r="BS1137" s="919"/>
      <c r="BT1137" s="919"/>
      <c r="BU1137" s="919"/>
      <c r="BV1137" s="919"/>
      <c r="BW1137" s="919"/>
      <c r="BX1137" s="919"/>
      <c r="BY1137" s="919"/>
      <c r="BZ1137" s="919"/>
      <c r="CA1137" s="919"/>
      <c r="CB1137" s="919"/>
      <c r="CC1137" s="919"/>
      <c r="CD1137" s="919"/>
      <c r="CE1137" s="920"/>
      <c r="CF1137" s="921"/>
      <c r="CG1137" s="922"/>
      <c r="CH1137" s="923"/>
      <c r="CI1137" s="924"/>
      <c r="CJ1137" s="925"/>
      <c r="CK1137" s="912"/>
      <c r="CL1137" s="915"/>
      <c r="CM1137" s="926"/>
      <c r="CN1137" s="162"/>
      <c r="CO1137" s="162"/>
      <c r="CP1137" s="927"/>
      <c r="CQ1137" s="928"/>
      <c r="CR1137" s="162"/>
      <c r="CS1137" s="162"/>
    </row>
    <row r="1138" spans="1:97">
      <c r="A1138" s="15"/>
      <c r="B1138" s="902"/>
      <c r="C1138" s="865"/>
      <c r="D1138" s="903"/>
      <c r="E1138" s="800"/>
      <c r="F1138" s="868"/>
      <c r="G1138" s="869"/>
      <c r="H1138" s="903"/>
      <c r="I1138" s="868"/>
      <c r="J1138" s="868"/>
      <c r="K1138" s="868"/>
      <c r="L1138" s="868"/>
      <c r="M1138" s="868"/>
      <c r="N1138" s="868"/>
      <c r="O1138" s="235"/>
      <c r="P1138" s="213"/>
      <c r="Q1138" s="903"/>
      <c r="R1138" s="213"/>
      <c r="S1138" s="235"/>
      <c r="T1138" s="904"/>
      <c r="U1138" s="213"/>
      <c r="V1138" s="213"/>
      <c r="W1138" s="213"/>
      <c r="X1138" s="905"/>
      <c r="Y1138" s="874"/>
      <c r="Z1138" s="906"/>
      <c r="AA1138" s="876"/>
      <c r="AB1138" s="877"/>
      <c r="AC1138" s="877"/>
      <c r="AD1138" s="907"/>
      <c r="AE1138" s="907"/>
      <c r="AF1138" s="908"/>
      <c r="AG1138" s="908"/>
      <c r="AH1138" s="221"/>
      <c r="AI1138" s="213"/>
      <c r="AJ1138" s="213"/>
      <c r="AK1138" s="213"/>
      <c r="AL1138" s="909"/>
      <c r="AM1138" s="910"/>
      <c r="AN1138" s="910"/>
      <c r="AO1138" s="910"/>
      <c r="AP1138" s="911"/>
      <c r="AQ1138" s="903"/>
      <c r="AR1138" s="912"/>
      <c r="AS1138" s="913"/>
      <c r="AT1138" s="914"/>
      <c r="AU1138" s="910"/>
      <c r="AV1138" s="915"/>
      <c r="AW1138" s="911"/>
      <c r="AX1138" s="911"/>
      <c r="AY1138" s="916"/>
      <c r="AZ1138" s="886"/>
      <c r="BA1138" s="917"/>
      <c r="BB1138" s="16"/>
      <c r="BC1138" s="16"/>
      <c r="BD1138" s="16"/>
      <c r="BE1138" s="16"/>
      <c r="BF1138" s="16"/>
      <c r="BG1138" s="903"/>
      <c r="BH1138" s="912"/>
      <c r="BI1138" s="915"/>
      <c r="BJ1138" s="16"/>
      <c r="BK1138" s="16"/>
      <c r="BL1138" s="16"/>
      <c r="BM1138" s="16"/>
      <c r="BN1138" s="915"/>
      <c r="BO1138" s="16"/>
      <c r="BP1138" s="918"/>
      <c r="BQ1138" s="919"/>
      <c r="BR1138" s="919"/>
      <c r="BS1138" s="919"/>
      <c r="BT1138" s="919"/>
      <c r="BU1138" s="919"/>
      <c r="BV1138" s="919"/>
      <c r="BW1138" s="919"/>
      <c r="BX1138" s="919"/>
      <c r="BY1138" s="919"/>
      <c r="BZ1138" s="919"/>
      <c r="CA1138" s="919"/>
      <c r="CB1138" s="919"/>
      <c r="CC1138" s="919"/>
      <c r="CD1138" s="919"/>
      <c r="CE1138" s="920"/>
      <c r="CF1138" s="921"/>
      <c r="CG1138" s="922"/>
      <c r="CH1138" s="923"/>
      <c r="CI1138" s="924"/>
      <c r="CJ1138" s="925"/>
      <c r="CK1138" s="912"/>
      <c r="CL1138" s="915"/>
      <c r="CM1138" s="926"/>
      <c r="CN1138" s="162"/>
      <c r="CO1138" s="162"/>
      <c r="CP1138" s="927"/>
      <c r="CQ1138" s="928"/>
      <c r="CR1138" s="162"/>
      <c r="CS1138" s="162"/>
    </row>
    <row r="1139" spans="1:97">
      <c r="A1139" s="15"/>
      <c r="B1139" s="902"/>
      <c r="C1139" s="865"/>
      <c r="D1139" s="903"/>
      <c r="E1139" s="800"/>
      <c r="F1139" s="868"/>
      <c r="G1139" s="869"/>
      <c r="H1139" s="903"/>
      <c r="I1139" s="868"/>
      <c r="J1139" s="868"/>
      <c r="K1139" s="868"/>
      <c r="L1139" s="868"/>
      <c r="M1139" s="868"/>
      <c r="N1139" s="868"/>
      <c r="O1139" s="235"/>
      <c r="P1139" s="213"/>
      <c r="Q1139" s="903"/>
      <c r="R1139" s="213"/>
      <c r="S1139" s="235"/>
      <c r="T1139" s="904"/>
      <c r="U1139" s="213"/>
      <c r="V1139" s="213"/>
      <c r="W1139" s="213"/>
      <c r="X1139" s="905"/>
      <c r="Y1139" s="874"/>
      <c r="Z1139" s="906"/>
      <c r="AA1139" s="876"/>
      <c r="AB1139" s="877"/>
      <c r="AC1139" s="877"/>
      <c r="AD1139" s="907"/>
      <c r="AE1139" s="907"/>
      <c r="AF1139" s="908"/>
      <c r="AG1139" s="908"/>
      <c r="AH1139" s="221"/>
      <c r="AI1139" s="213"/>
      <c r="AJ1139" s="213"/>
      <c r="AK1139" s="213"/>
      <c r="AL1139" s="909"/>
      <c r="AM1139" s="910"/>
      <c r="AN1139" s="910"/>
      <c r="AO1139" s="910"/>
      <c r="AP1139" s="911"/>
      <c r="AQ1139" s="903"/>
      <c r="AR1139" s="912"/>
      <c r="AS1139" s="913"/>
      <c r="AT1139" s="914"/>
      <c r="AU1139" s="910"/>
      <c r="AV1139" s="915"/>
      <c r="AW1139" s="911"/>
      <c r="AX1139" s="911"/>
      <c r="AY1139" s="916"/>
      <c r="AZ1139" s="886"/>
      <c r="BA1139" s="917"/>
      <c r="BB1139" s="16"/>
      <c r="BC1139" s="16"/>
      <c r="BD1139" s="16"/>
      <c r="BE1139" s="16"/>
      <c r="BF1139" s="16"/>
      <c r="BG1139" s="903"/>
      <c r="BH1139" s="912"/>
      <c r="BI1139" s="915"/>
      <c r="BJ1139" s="16"/>
      <c r="BK1139" s="16"/>
      <c r="BL1139" s="16"/>
      <c r="BM1139" s="16"/>
      <c r="BN1139" s="915"/>
      <c r="BO1139" s="16"/>
      <c r="BP1139" s="918"/>
      <c r="BQ1139" s="919"/>
      <c r="BR1139" s="919"/>
      <c r="BS1139" s="919"/>
      <c r="BT1139" s="919"/>
      <c r="BU1139" s="919"/>
      <c r="BV1139" s="919"/>
      <c r="BW1139" s="919"/>
      <c r="BX1139" s="919"/>
      <c r="BY1139" s="919"/>
      <c r="BZ1139" s="919"/>
      <c r="CA1139" s="919"/>
      <c r="CB1139" s="919"/>
      <c r="CC1139" s="919"/>
      <c r="CD1139" s="919"/>
      <c r="CE1139" s="920"/>
      <c r="CF1139" s="921"/>
      <c r="CG1139" s="922"/>
      <c r="CH1139" s="923"/>
      <c r="CI1139" s="924"/>
      <c r="CJ1139" s="925"/>
      <c r="CK1139" s="912"/>
      <c r="CL1139" s="915"/>
      <c r="CM1139" s="926"/>
      <c r="CN1139" s="162"/>
      <c r="CO1139" s="162"/>
      <c r="CP1139" s="927"/>
      <c r="CQ1139" s="928"/>
      <c r="CR1139" s="162"/>
      <c r="CS1139" s="162"/>
    </row>
    <row r="1140" spans="1:97">
      <c r="A1140" s="15"/>
      <c r="B1140" s="902"/>
      <c r="C1140" s="865"/>
      <c r="D1140" s="903"/>
      <c r="E1140" s="800"/>
      <c r="F1140" s="868"/>
      <c r="G1140" s="869"/>
      <c r="H1140" s="903"/>
      <c r="I1140" s="868"/>
      <c r="J1140" s="868"/>
      <c r="K1140" s="868"/>
      <c r="L1140" s="868"/>
      <c r="M1140" s="868"/>
      <c r="N1140" s="868"/>
      <c r="O1140" s="235"/>
      <c r="P1140" s="213"/>
      <c r="Q1140" s="903"/>
      <c r="R1140" s="213"/>
      <c r="S1140" s="235"/>
      <c r="T1140" s="904"/>
      <c r="U1140" s="213"/>
      <c r="V1140" s="213"/>
      <c r="W1140" s="213"/>
      <c r="X1140" s="905"/>
      <c r="Y1140" s="874"/>
      <c r="Z1140" s="906"/>
      <c r="AA1140" s="876"/>
      <c r="AB1140" s="877"/>
      <c r="AC1140" s="877"/>
      <c r="AD1140" s="907"/>
      <c r="AE1140" s="907"/>
      <c r="AF1140" s="908"/>
      <c r="AG1140" s="908"/>
      <c r="AH1140" s="221"/>
      <c r="AI1140" s="213"/>
      <c r="AJ1140" s="213"/>
      <c r="AK1140" s="213"/>
      <c r="AL1140" s="909"/>
      <c r="AM1140" s="910"/>
      <c r="AN1140" s="910"/>
      <c r="AO1140" s="910"/>
      <c r="AP1140" s="911"/>
      <c r="AQ1140" s="903"/>
      <c r="AR1140" s="912"/>
      <c r="AS1140" s="913"/>
      <c r="AT1140" s="914"/>
      <c r="AU1140" s="910"/>
      <c r="AV1140" s="915"/>
      <c r="AW1140" s="911"/>
      <c r="AX1140" s="911"/>
      <c r="AY1140" s="916"/>
      <c r="AZ1140" s="886"/>
      <c r="BA1140" s="917"/>
      <c r="BB1140" s="16"/>
      <c r="BC1140" s="16"/>
      <c r="BD1140" s="16"/>
      <c r="BE1140" s="16"/>
      <c r="BF1140" s="16"/>
      <c r="BG1140" s="903"/>
      <c r="BH1140" s="912"/>
      <c r="BI1140" s="915"/>
      <c r="BJ1140" s="16"/>
      <c r="BK1140" s="16"/>
      <c r="BL1140" s="16"/>
      <c r="BM1140" s="16"/>
      <c r="BN1140" s="915"/>
      <c r="BO1140" s="16"/>
      <c r="BP1140" s="918"/>
      <c r="BQ1140" s="919"/>
      <c r="BR1140" s="919"/>
      <c r="BS1140" s="919"/>
      <c r="BT1140" s="919"/>
      <c r="BU1140" s="919"/>
      <c r="BV1140" s="919"/>
      <c r="BW1140" s="919"/>
      <c r="BX1140" s="919"/>
      <c r="BY1140" s="919"/>
      <c r="BZ1140" s="919"/>
      <c r="CA1140" s="919"/>
      <c r="CB1140" s="919"/>
      <c r="CC1140" s="919"/>
      <c r="CD1140" s="919"/>
      <c r="CE1140" s="920"/>
      <c r="CF1140" s="921"/>
      <c r="CG1140" s="922"/>
      <c r="CH1140" s="923"/>
      <c r="CI1140" s="924"/>
      <c r="CJ1140" s="925"/>
      <c r="CK1140" s="912"/>
      <c r="CL1140" s="915"/>
      <c r="CM1140" s="926"/>
      <c r="CN1140" s="162"/>
      <c r="CO1140" s="162"/>
      <c r="CP1140" s="927"/>
      <c r="CQ1140" s="928"/>
      <c r="CR1140" s="162"/>
      <c r="CS1140" s="162"/>
    </row>
    <row r="1141" spans="1:97">
      <c r="A1141" s="15"/>
      <c r="B1141" s="902"/>
      <c r="C1141" s="865"/>
      <c r="D1141" s="903"/>
      <c r="E1141" s="800"/>
      <c r="F1141" s="868"/>
      <c r="G1141" s="869"/>
      <c r="H1141" s="903"/>
      <c r="I1141" s="868"/>
      <c r="J1141" s="868"/>
      <c r="K1141" s="868"/>
      <c r="L1141" s="868"/>
      <c r="M1141" s="868"/>
      <c r="N1141" s="868"/>
      <c r="O1141" s="235"/>
      <c r="P1141" s="213"/>
      <c r="Q1141" s="903"/>
      <c r="R1141" s="213"/>
      <c r="S1141" s="235"/>
      <c r="T1141" s="904"/>
      <c r="U1141" s="213"/>
      <c r="V1141" s="213"/>
      <c r="W1141" s="213"/>
      <c r="X1141" s="905"/>
      <c r="Y1141" s="874"/>
      <c r="Z1141" s="906"/>
      <c r="AA1141" s="876"/>
      <c r="AB1141" s="877"/>
      <c r="AC1141" s="877"/>
      <c r="AD1141" s="907"/>
      <c r="AE1141" s="907"/>
      <c r="AF1141" s="908"/>
      <c r="AG1141" s="908"/>
      <c r="AH1141" s="221"/>
      <c r="AI1141" s="213"/>
      <c r="AJ1141" s="213"/>
      <c r="AK1141" s="213"/>
      <c r="AL1141" s="909"/>
      <c r="AM1141" s="910"/>
      <c r="AN1141" s="910"/>
      <c r="AO1141" s="910"/>
      <c r="AP1141" s="911"/>
      <c r="AQ1141" s="903"/>
      <c r="AR1141" s="912"/>
      <c r="AS1141" s="913"/>
      <c r="AT1141" s="914"/>
      <c r="AU1141" s="910"/>
      <c r="AV1141" s="915"/>
      <c r="AW1141" s="911"/>
      <c r="AX1141" s="911"/>
      <c r="AY1141" s="916"/>
      <c r="AZ1141" s="886"/>
      <c r="BA1141" s="917"/>
      <c r="BB1141" s="16"/>
      <c r="BC1141" s="16"/>
      <c r="BD1141" s="16"/>
      <c r="BE1141" s="16"/>
      <c r="BF1141" s="16"/>
      <c r="BG1141" s="903"/>
      <c r="BH1141" s="912"/>
      <c r="BI1141" s="915"/>
      <c r="BJ1141" s="16"/>
      <c r="BK1141" s="16"/>
      <c r="BL1141" s="16"/>
      <c r="BM1141" s="16"/>
      <c r="BN1141" s="915"/>
      <c r="BO1141" s="16"/>
      <c r="BP1141" s="918"/>
      <c r="BQ1141" s="919"/>
      <c r="BR1141" s="919"/>
      <c r="BS1141" s="919"/>
      <c r="BT1141" s="919"/>
      <c r="BU1141" s="919"/>
      <c r="BV1141" s="919"/>
      <c r="BW1141" s="919"/>
      <c r="BX1141" s="919"/>
      <c r="BY1141" s="919"/>
      <c r="BZ1141" s="919"/>
      <c r="CA1141" s="919"/>
      <c r="CB1141" s="919"/>
      <c r="CC1141" s="919"/>
      <c r="CD1141" s="919"/>
      <c r="CE1141" s="920"/>
      <c r="CF1141" s="921"/>
      <c r="CG1141" s="922"/>
      <c r="CH1141" s="923"/>
      <c r="CI1141" s="924"/>
      <c r="CJ1141" s="925"/>
      <c r="CK1141" s="912"/>
      <c r="CL1141" s="915"/>
      <c r="CM1141" s="926"/>
      <c r="CN1141" s="162"/>
      <c r="CO1141" s="162"/>
      <c r="CP1141" s="927"/>
      <c r="CQ1141" s="928"/>
      <c r="CR1141" s="162"/>
      <c r="CS1141" s="162"/>
    </row>
    <row r="1142" spans="1:97">
      <c r="A1142" s="15"/>
      <c r="B1142" s="902"/>
      <c r="C1142" s="865"/>
      <c r="D1142" s="903"/>
      <c r="E1142" s="800"/>
      <c r="F1142" s="868"/>
      <c r="G1142" s="869"/>
      <c r="H1142" s="903"/>
      <c r="I1142" s="868"/>
      <c r="J1142" s="868"/>
      <c r="K1142" s="868"/>
      <c r="L1142" s="868"/>
      <c r="M1142" s="868"/>
      <c r="N1142" s="868"/>
      <c r="O1142" s="235"/>
      <c r="P1142" s="213"/>
      <c r="Q1142" s="903"/>
      <c r="R1142" s="213"/>
      <c r="S1142" s="235"/>
      <c r="T1142" s="904"/>
      <c r="U1142" s="213"/>
      <c r="V1142" s="213"/>
      <c r="W1142" s="213"/>
      <c r="X1142" s="905"/>
      <c r="Y1142" s="874"/>
      <c r="Z1142" s="906"/>
      <c r="AA1142" s="876"/>
      <c r="AB1142" s="877"/>
      <c r="AC1142" s="877"/>
      <c r="AD1142" s="907"/>
      <c r="AE1142" s="907"/>
      <c r="AF1142" s="908"/>
      <c r="AG1142" s="908"/>
      <c r="AH1142" s="221"/>
      <c r="AI1142" s="213"/>
      <c r="AJ1142" s="213"/>
      <c r="AK1142" s="213"/>
      <c r="AL1142" s="909"/>
      <c r="AM1142" s="910"/>
      <c r="AN1142" s="910"/>
      <c r="AO1142" s="910"/>
      <c r="AP1142" s="911"/>
      <c r="AQ1142" s="903"/>
      <c r="AR1142" s="912"/>
      <c r="AS1142" s="913"/>
      <c r="AT1142" s="914"/>
      <c r="AU1142" s="910"/>
      <c r="AV1142" s="915"/>
      <c r="AW1142" s="911"/>
      <c r="AX1142" s="911"/>
      <c r="AY1142" s="916"/>
      <c r="AZ1142" s="886"/>
      <c r="BA1142" s="917"/>
      <c r="BB1142" s="16"/>
      <c r="BC1142" s="16"/>
      <c r="BD1142" s="16"/>
      <c r="BE1142" s="16"/>
      <c r="BF1142" s="16"/>
      <c r="BG1142" s="903"/>
      <c r="BH1142" s="912"/>
      <c r="BI1142" s="915"/>
      <c r="BJ1142" s="16"/>
      <c r="BK1142" s="16"/>
      <c r="BL1142" s="16"/>
      <c r="BM1142" s="16"/>
      <c r="BN1142" s="915"/>
      <c r="BO1142" s="16"/>
      <c r="BP1142" s="918"/>
      <c r="BQ1142" s="919"/>
      <c r="BR1142" s="919"/>
      <c r="BS1142" s="919"/>
      <c r="BT1142" s="919"/>
      <c r="BU1142" s="919"/>
      <c r="BV1142" s="919"/>
      <c r="BW1142" s="919"/>
      <c r="BX1142" s="919"/>
      <c r="BY1142" s="919"/>
      <c r="BZ1142" s="919"/>
      <c r="CA1142" s="919"/>
      <c r="CB1142" s="919"/>
      <c r="CC1142" s="919"/>
      <c r="CD1142" s="919"/>
      <c r="CE1142" s="920"/>
      <c r="CF1142" s="921"/>
      <c r="CG1142" s="922"/>
      <c r="CH1142" s="923"/>
      <c r="CI1142" s="924"/>
      <c r="CJ1142" s="925"/>
      <c r="CK1142" s="912"/>
      <c r="CL1142" s="915"/>
      <c r="CM1142" s="926"/>
      <c r="CN1142" s="162"/>
      <c r="CO1142" s="162"/>
      <c r="CP1142" s="927"/>
      <c r="CQ1142" s="928"/>
      <c r="CR1142" s="162"/>
      <c r="CS1142" s="162"/>
    </row>
    <row r="1143" spans="1:97">
      <c r="A1143" s="15"/>
      <c r="B1143" s="902"/>
      <c r="C1143" s="865"/>
      <c r="D1143" s="903"/>
      <c r="E1143" s="800"/>
      <c r="F1143" s="868"/>
      <c r="G1143" s="869"/>
      <c r="H1143" s="903"/>
      <c r="I1143" s="868"/>
      <c r="J1143" s="868"/>
      <c r="K1143" s="868"/>
      <c r="L1143" s="868"/>
      <c r="M1143" s="868"/>
      <c r="N1143" s="868"/>
      <c r="O1143" s="235"/>
      <c r="P1143" s="213"/>
      <c r="Q1143" s="903"/>
      <c r="R1143" s="213"/>
      <c r="S1143" s="235"/>
      <c r="T1143" s="904"/>
      <c r="U1143" s="213"/>
      <c r="V1143" s="213"/>
      <c r="W1143" s="213"/>
      <c r="X1143" s="905"/>
      <c r="Y1143" s="874"/>
      <c r="Z1143" s="906"/>
      <c r="AA1143" s="876"/>
      <c r="AB1143" s="877"/>
      <c r="AC1143" s="877"/>
      <c r="AD1143" s="907"/>
      <c r="AE1143" s="907"/>
      <c r="AF1143" s="908"/>
      <c r="AG1143" s="908"/>
      <c r="AH1143" s="221"/>
      <c r="AI1143" s="213"/>
      <c r="AJ1143" s="213"/>
      <c r="AK1143" s="213"/>
      <c r="AL1143" s="909"/>
      <c r="AM1143" s="910"/>
      <c r="AN1143" s="910"/>
      <c r="AO1143" s="910"/>
      <c r="AP1143" s="911"/>
      <c r="AQ1143" s="903"/>
      <c r="AR1143" s="912"/>
      <c r="AS1143" s="913"/>
      <c r="AT1143" s="914"/>
      <c r="AU1143" s="910"/>
      <c r="AV1143" s="915"/>
      <c r="AW1143" s="911"/>
      <c r="AX1143" s="911"/>
      <c r="AY1143" s="916"/>
      <c r="AZ1143" s="886"/>
      <c r="BA1143" s="917"/>
      <c r="BB1143" s="16"/>
      <c r="BC1143" s="16"/>
      <c r="BD1143" s="16"/>
      <c r="BE1143" s="16"/>
      <c r="BF1143" s="16"/>
      <c r="BG1143" s="903"/>
      <c r="BH1143" s="912"/>
      <c r="BI1143" s="915"/>
      <c r="BJ1143" s="16"/>
      <c r="BK1143" s="16"/>
      <c r="BL1143" s="16"/>
      <c r="BM1143" s="16"/>
      <c r="BN1143" s="915"/>
      <c r="BO1143" s="16"/>
      <c r="BP1143" s="918"/>
      <c r="BQ1143" s="919"/>
      <c r="BR1143" s="919"/>
      <c r="BS1143" s="919"/>
      <c r="BT1143" s="919"/>
      <c r="BU1143" s="919"/>
      <c r="BV1143" s="919"/>
      <c r="BW1143" s="919"/>
      <c r="BX1143" s="919"/>
      <c r="BY1143" s="919"/>
      <c r="BZ1143" s="919"/>
      <c r="CA1143" s="919"/>
      <c r="CB1143" s="919"/>
      <c r="CC1143" s="919"/>
      <c r="CD1143" s="919"/>
      <c r="CE1143" s="920"/>
      <c r="CF1143" s="921"/>
      <c r="CG1143" s="922"/>
      <c r="CH1143" s="923"/>
      <c r="CI1143" s="924"/>
      <c r="CJ1143" s="925"/>
      <c r="CK1143" s="912"/>
      <c r="CL1143" s="915"/>
      <c r="CM1143" s="926"/>
      <c r="CN1143" s="162"/>
      <c r="CO1143" s="162"/>
      <c r="CP1143" s="927"/>
      <c r="CQ1143" s="928"/>
      <c r="CR1143" s="162"/>
      <c r="CS1143" s="162"/>
    </row>
    <row r="1144" spans="1:97">
      <c r="A1144" s="15"/>
      <c r="B1144" s="902"/>
      <c r="C1144" s="865"/>
      <c r="D1144" s="903"/>
      <c r="E1144" s="800"/>
      <c r="F1144" s="868"/>
      <c r="G1144" s="869"/>
      <c r="H1144" s="903"/>
      <c r="I1144" s="868"/>
      <c r="J1144" s="868"/>
      <c r="K1144" s="868"/>
      <c r="L1144" s="868"/>
      <c r="M1144" s="868"/>
      <c r="N1144" s="868"/>
      <c r="O1144" s="235"/>
      <c r="P1144" s="213"/>
      <c r="Q1144" s="903"/>
      <c r="R1144" s="213"/>
      <c r="S1144" s="235"/>
      <c r="T1144" s="904"/>
      <c r="U1144" s="213"/>
      <c r="V1144" s="213"/>
      <c r="W1144" s="213"/>
      <c r="X1144" s="905"/>
      <c r="Y1144" s="874"/>
      <c r="Z1144" s="906"/>
      <c r="AA1144" s="876"/>
      <c r="AB1144" s="877"/>
      <c r="AC1144" s="877"/>
      <c r="AD1144" s="907"/>
      <c r="AE1144" s="907"/>
      <c r="AF1144" s="908"/>
      <c r="AG1144" s="908"/>
      <c r="AH1144" s="221"/>
      <c r="AI1144" s="213"/>
      <c r="AJ1144" s="213"/>
      <c r="AK1144" s="213"/>
      <c r="AL1144" s="909"/>
      <c r="AM1144" s="910"/>
      <c r="AN1144" s="910"/>
      <c r="AO1144" s="910"/>
      <c r="AP1144" s="911"/>
      <c r="AQ1144" s="903"/>
      <c r="AR1144" s="912"/>
      <c r="AS1144" s="913"/>
      <c r="AT1144" s="914"/>
      <c r="AU1144" s="910"/>
      <c r="AV1144" s="915"/>
      <c r="AW1144" s="911"/>
      <c r="AX1144" s="911"/>
      <c r="AY1144" s="916"/>
      <c r="AZ1144" s="886"/>
      <c r="BA1144" s="917"/>
      <c r="BB1144" s="16"/>
      <c r="BC1144" s="16"/>
      <c r="BD1144" s="16"/>
      <c r="BE1144" s="16"/>
      <c r="BF1144" s="16"/>
      <c r="BG1144" s="903"/>
      <c r="BH1144" s="912"/>
      <c r="BI1144" s="915"/>
      <c r="BJ1144" s="16"/>
      <c r="BK1144" s="16"/>
      <c r="BL1144" s="16"/>
      <c r="BM1144" s="16"/>
      <c r="BN1144" s="915"/>
      <c r="BO1144" s="16"/>
      <c r="BP1144" s="918"/>
      <c r="BQ1144" s="919"/>
      <c r="BR1144" s="919"/>
      <c r="BS1144" s="919"/>
      <c r="BT1144" s="919"/>
      <c r="BU1144" s="919"/>
      <c r="BV1144" s="919"/>
      <c r="BW1144" s="919"/>
      <c r="BX1144" s="919"/>
      <c r="BY1144" s="919"/>
      <c r="BZ1144" s="919"/>
      <c r="CA1144" s="919"/>
      <c r="CB1144" s="919"/>
      <c r="CC1144" s="919"/>
      <c r="CD1144" s="919"/>
      <c r="CE1144" s="920"/>
      <c r="CF1144" s="921"/>
      <c r="CG1144" s="922"/>
      <c r="CH1144" s="923"/>
      <c r="CI1144" s="924"/>
      <c r="CJ1144" s="925"/>
      <c r="CK1144" s="912"/>
      <c r="CL1144" s="915"/>
      <c r="CM1144" s="926"/>
      <c r="CN1144" s="162"/>
      <c r="CO1144" s="162"/>
      <c r="CP1144" s="927"/>
      <c r="CQ1144" s="928"/>
      <c r="CR1144" s="162"/>
      <c r="CS1144" s="162"/>
    </row>
    <row r="1145" spans="1:97">
      <c r="A1145" s="15"/>
      <c r="B1145" s="902"/>
      <c r="C1145" s="865"/>
      <c r="D1145" s="903"/>
      <c r="E1145" s="800"/>
      <c r="F1145" s="868"/>
      <c r="G1145" s="869"/>
      <c r="H1145" s="903"/>
      <c r="I1145" s="868"/>
      <c r="J1145" s="868"/>
      <c r="K1145" s="868"/>
      <c r="L1145" s="868"/>
      <c r="M1145" s="868"/>
      <c r="N1145" s="868"/>
      <c r="O1145" s="235"/>
      <c r="P1145" s="213"/>
      <c r="Q1145" s="903"/>
      <c r="R1145" s="213"/>
      <c r="S1145" s="235"/>
      <c r="T1145" s="904"/>
      <c r="U1145" s="213"/>
      <c r="V1145" s="213"/>
      <c r="W1145" s="213"/>
      <c r="X1145" s="905"/>
      <c r="Y1145" s="874"/>
      <c r="Z1145" s="906"/>
      <c r="AA1145" s="876"/>
      <c r="AB1145" s="877"/>
      <c r="AC1145" s="877"/>
      <c r="AD1145" s="907"/>
      <c r="AE1145" s="907"/>
      <c r="AF1145" s="908"/>
      <c r="AG1145" s="908"/>
      <c r="AH1145" s="221"/>
      <c r="AI1145" s="213"/>
      <c r="AJ1145" s="213"/>
      <c r="AK1145" s="213"/>
      <c r="AL1145" s="909"/>
      <c r="AM1145" s="910"/>
      <c r="AN1145" s="910"/>
      <c r="AO1145" s="910"/>
      <c r="AP1145" s="911"/>
      <c r="AQ1145" s="903"/>
      <c r="AR1145" s="912"/>
      <c r="AS1145" s="913"/>
      <c r="AT1145" s="914"/>
      <c r="AU1145" s="910"/>
      <c r="AV1145" s="915"/>
      <c r="AW1145" s="911"/>
      <c r="AX1145" s="911"/>
      <c r="AY1145" s="916"/>
      <c r="AZ1145" s="886"/>
      <c r="BA1145" s="917"/>
      <c r="BB1145" s="16"/>
      <c r="BC1145" s="16"/>
      <c r="BD1145" s="16"/>
      <c r="BE1145" s="16"/>
      <c r="BF1145" s="16"/>
      <c r="BG1145" s="903"/>
      <c r="BH1145" s="912"/>
      <c r="BI1145" s="915"/>
      <c r="BJ1145" s="16"/>
      <c r="BK1145" s="16"/>
      <c r="BL1145" s="16"/>
      <c r="BM1145" s="16"/>
      <c r="BN1145" s="915"/>
      <c r="BO1145" s="16"/>
      <c r="BP1145" s="918"/>
      <c r="BQ1145" s="919"/>
      <c r="BR1145" s="919"/>
      <c r="BS1145" s="919"/>
      <c r="BT1145" s="919"/>
      <c r="BU1145" s="919"/>
      <c r="BV1145" s="919"/>
      <c r="BW1145" s="919"/>
      <c r="BX1145" s="919"/>
      <c r="BY1145" s="919"/>
      <c r="BZ1145" s="919"/>
      <c r="CA1145" s="919"/>
      <c r="CB1145" s="919"/>
      <c r="CC1145" s="919"/>
      <c r="CD1145" s="919"/>
      <c r="CE1145" s="920"/>
      <c r="CF1145" s="921"/>
      <c r="CG1145" s="922"/>
      <c r="CH1145" s="923"/>
      <c r="CI1145" s="924"/>
      <c r="CJ1145" s="925"/>
      <c r="CK1145" s="912"/>
      <c r="CL1145" s="915"/>
      <c r="CM1145" s="926"/>
      <c r="CN1145" s="162"/>
      <c r="CO1145" s="162"/>
      <c r="CP1145" s="927"/>
      <c r="CQ1145" s="928"/>
      <c r="CR1145" s="162"/>
      <c r="CS1145" s="162"/>
    </row>
    <row r="1146" spans="1:97">
      <c r="A1146" s="15"/>
      <c r="B1146" s="902"/>
      <c r="C1146" s="865"/>
      <c r="D1146" s="903"/>
      <c r="E1146" s="800"/>
      <c r="F1146" s="868"/>
      <c r="G1146" s="869"/>
      <c r="H1146" s="903"/>
      <c r="I1146" s="868"/>
      <c r="J1146" s="868"/>
      <c r="K1146" s="868"/>
      <c r="L1146" s="868"/>
      <c r="M1146" s="868"/>
      <c r="N1146" s="868"/>
      <c r="O1146" s="235"/>
      <c r="P1146" s="213"/>
      <c r="Q1146" s="903"/>
      <c r="R1146" s="213"/>
      <c r="S1146" s="235"/>
      <c r="T1146" s="904"/>
      <c r="U1146" s="213"/>
      <c r="V1146" s="213"/>
      <c r="W1146" s="213"/>
      <c r="X1146" s="905"/>
      <c r="Y1146" s="874"/>
      <c r="Z1146" s="906"/>
      <c r="AA1146" s="876"/>
      <c r="AB1146" s="877"/>
      <c r="AC1146" s="877"/>
      <c r="AD1146" s="907"/>
      <c r="AE1146" s="907"/>
      <c r="AF1146" s="908"/>
      <c r="AG1146" s="908"/>
      <c r="AH1146" s="221"/>
      <c r="AI1146" s="213"/>
      <c r="AJ1146" s="213"/>
      <c r="AK1146" s="213"/>
      <c r="AL1146" s="909"/>
      <c r="AM1146" s="910"/>
      <c r="AN1146" s="910"/>
      <c r="AO1146" s="910"/>
      <c r="AP1146" s="911"/>
      <c r="AQ1146" s="903"/>
      <c r="AR1146" s="912"/>
      <c r="AS1146" s="913"/>
      <c r="AT1146" s="914"/>
      <c r="AU1146" s="910"/>
      <c r="AV1146" s="915"/>
      <c r="AW1146" s="911"/>
      <c r="AX1146" s="911"/>
      <c r="AY1146" s="916"/>
      <c r="AZ1146" s="886"/>
      <c r="BA1146" s="917"/>
      <c r="BB1146" s="16"/>
      <c r="BC1146" s="16"/>
      <c r="BD1146" s="16"/>
      <c r="BE1146" s="16"/>
      <c r="BF1146" s="16"/>
      <c r="BG1146" s="903"/>
      <c r="BH1146" s="912"/>
      <c r="BI1146" s="915"/>
      <c r="BJ1146" s="16"/>
      <c r="BK1146" s="16"/>
      <c r="BL1146" s="16"/>
      <c r="BM1146" s="16"/>
      <c r="BN1146" s="915"/>
      <c r="BO1146" s="16"/>
      <c r="BP1146" s="918"/>
      <c r="BQ1146" s="919"/>
      <c r="BR1146" s="919"/>
      <c r="BS1146" s="919"/>
      <c r="BT1146" s="919"/>
      <c r="BU1146" s="919"/>
      <c r="BV1146" s="919"/>
      <c r="BW1146" s="919"/>
      <c r="BX1146" s="919"/>
      <c r="BY1146" s="919"/>
      <c r="BZ1146" s="919"/>
      <c r="CA1146" s="919"/>
      <c r="CB1146" s="919"/>
      <c r="CC1146" s="919"/>
      <c r="CD1146" s="919"/>
      <c r="CE1146" s="920"/>
      <c r="CF1146" s="921"/>
      <c r="CG1146" s="922"/>
      <c r="CH1146" s="923"/>
      <c r="CI1146" s="924"/>
      <c r="CJ1146" s="925"/>
      <c r="CK1146" s="912"/>
      <c r="CL1146" s="915"/>
      <c r="CM1146" s="926"/>
      <c r="CN1146" s="162"/>
      <c r="CO1146" s="162"/>
      <c r="CP1146" s="927"/>
      <c r="CQ1146" s="928"/>
      <c r="CR1146" s="162"/>
      <c r="CS1146" s="162"/>
    </row>
    <row r="1147" spans="1:97">
      <c r="A1147" s="15"/>
      <c r="B1147" s="902"/>
      <c r="C1147" s="865"/>
      <c r="D1147" s="903"/>
      <c r="E1147" s="800"/>
      <c r="F1147" s="868"/>
      <c r="G1147" s="869"/>
      <c r="H1147" s="903"/>
      <c r="I1147" s="868"/>
      <c r="J1147" s="868"/>
      <c r="K1147" s="868"/>
      <c r="L1147" s="868"/>
      <c r="M1147" s="868"/>
      <c r="N1147" s="868"/>
      <c r="O1147" s="235"/>
      <c r="P1147" s="213"/>
      <c r="Q1147" s="903"/>
      <c r="R1147" s="213"/>
      <c r="S1147" s="235"/>
      <c r="T1147" s="904"/>
      <c r="U1147" s="213"/>
      <c r="V1147" s="213"/>
      <c r="W1147" s="213"/>
      <c r="X1147" s="905"/>
      <c r="Y1147" s="874"/>
      <c r="Z1147" s="906"/>
      <c r="AA1147" s="876"/>
      <c r="AB1147" s="877"/>
      <c r="AC1147" s="877"/>
      <c r="AD1147" s="907"/>
      <c r="AE1147" s="907"/>
      <c r="AF1147" s="908"/>
      <c r="AG1147" s="908"/>
      <c r="AH1147" s="221"/>
      <c r="AI1147" s="213"/>
      <c r="AJ1147" s="213"/>
      <c r="AK1147" s="213"/>
      <c r="AL1147" s="909"/>
      <c r="AM1147" s="910"/>
      <c r="AN1147" s="910"/>
      <c r="AO1147" s="910"/>
      <c r="AP1147" s="911"/>
      <c r="AQ1147" s="903"/>
      <c r="AR1147" s="912"/>
      <c r="AS1147" s="913"/>
      <c r="AT1147" s="914"/>
      <c r="AU1147" s="910"/>
      <c r="AV1147" s="915"/>
      <c r="AW1147" s="911"/>
      <c r="AX1147" s="911"/>
      <c r="AY1147" s="916"/>
      <c r="AZ1147" s="886"/>
      <c r="BA1147" s="917"/>
      <c r="BB1147" s="16"/>
      <c r="BC1147" s="16"/>
      <c r="BD1147" s="16"/>
      <c r="BE1147" s="16"/>
      <c r="BF1147" s="16"/>
      <c r="BG1147" s="903"/>
      <c r="BH1147" s="912"/>
      <c r="BI1147" s="915"/>
      <c r="BJ1147" s="16"/>
      <c r="BK1147" s="16"/>
      <c r="BL1147" s="16"/>
      <c r="BM1147" s="16"/>
      <c r="BN1147" s="915"/>
      <c r="BO1147" s="16"/>
      <c r="BP1147" s="918"/>
      <c r="BQ1147" s="919"/>
      <c r="BR1147" s="919"/>
      <c r="BS1147" s="919"/>
      <c r="BT1147" s="919"/>
      <c r="BU1147" s="919"/>
      <c r="BV1147" s="919"/>
      <c r="BW1147" s="919"/>
      <c r="BX1147" s="919"/>
      <c r="BY1147" s="919"/>
      <c r="BZ1147" s="919"/>
      <c r="CA1147" s="919"/>
      <c r="CB1147" s="919"/>
      <c r="CC1147" s="919"/>
      <c r="CD1147" s="919"/>
      <c r="CE1147" s="920"/>
      <c r="CF1147" s="921"/>
      <c r="CG1147" s="922"/>
      <c r="CH1147" s="923"/>
      <c r="CI1147" s="924"/>
      <c r="CJ1147" s="925"/>
      <c r="CK1147" s="912"/>
      <c r="CL1147" s="915"/>
      <c r="CM1147" s="926"/>
      <c r="CN1147" s="162"/>
      <c r="CO1147" s="162"/>
      <c r="CP1147" s="927"/>
      <c r="CQ1147" s="928"/>
      <c r="CR1147" s="162"/>
      <c r="CS1147" s="162"/>
    </row>
    <row r="1148" spans="1:97">
      <c r="A1148" s="15"/>
      <c r="B1148" s="902"/>
      <c r="C1148" s="865"/>
      <c r="D1148" s="903"/>
      <c r="E1148" s="800"/>
      <c r="F1148" s="868"/>
      <c r="G1148" s="869"/>
      <c r="H1148" s="903"/>
      <c r="I1148" s="868"/>
      <c r="J1148" s="868"/>
      <c r="K1148" s="868"/>
      <c r="L1148" s="868"/>
      <c r="M1148" s="868"/>
      <c r="N1148" s="868"/>
      <c r="O1148" s="235"/>
      <c r="P1148" s="213"/>
      <c r="Q1148" s="903"/>
      <c r="R1148" s="213"/>
      <c r="S1148" s="235"/>
      <c r="T1148" s="904"/>
      <c r="U1148" s="213"/>
      <c r="V1148" s="213"/>
      <c r="W1148" s="213"/>
      <c r="X1148" s="905"/>
      <c r="Y1148" s="874"/>
      <c r="Z1148" s="906"/>
      <c r="AA1148" s="876"/>
      <c r="AB1148" s="877"/>
      <c r="AC1148" s="877"/>
      <c r="AD1148" s="907"/>
      <c r="AE1148" s="907"/>
      <c r="AF1148" s="908"/>
      <c r="AG1148" s="908"/>
      <c r="AH1148" s="221"/>
      <c r="AI1148" s="213"/>
      <c r="AJ1148" s="213"/>
      <c r="AK1148" s="213"/>
      <c r="AL1148" s="909"/>
      <c r="AM1148" s="910"/>
      <c r="AN1148" s="910"/>
      <c r="AO1148" s="910"/>
      <c r="AP1148" s="911"/>
      <c r="AQ1148" s="903"/>
      <c r="AR1148" s="912"/>
      <c r="AS1148" s="913"/>
      <c r="AT1148" s="914"/>
      <c r="AU1148" s="910"/>
      <c r="AV1148" s="915"/>
      <c r="AW1148" s="911"/>
      <c r="AX1148" s="911"/>
      <c r="AY1148" s="916"/>
      <c r="AZ1148" s="886"/>
      <c r="BA1148" s="917"/>
      <c r="BB1148" s="16"/>
      <c r="BC1148" s="16"/>
      <c r="BD1148" s="16"/>
      <c r="BE1148" s="16"/>
      <c r="BF1148" s="16"/>
      <c r="BG1148" s="903"/>
      <c r="BH1148" s="912"/>
      <c r="BI1148" s="915"/>
      <c r="BJ1148" s="16"/>
      <c r="BK1148" s="16"/>
      <c r="BL1148" s="16"/>
      <c r="BM1148" s="16"/>
      <c r="BN1148" s="915"/>
      <c r="BO1148" s="16"/>
      <c r="BP1148" s="918"/>
      <c r="BQ1148" s="919"/>
      <c r="BR1148" s="919"/>
      <c r="BS1148" s="919"/>
      <c r="BT1148" s="919"/>
      <c r="BU1148" s="919"/>
      <c r="BV1148" s="919"/>
      <c r="BW1148" s="919"/>
      <c r="BX1148" s="919"/>
      <c r="BY1148" s="919"/>
      <c r="BZ1148" s="919"/>
      <c r="CA1148" s="919"/>
      <c r="CB1148" s="919"/>
      <c r="CC1148" s="919"/>
      <c r="CD1148" s="919"/>
      <c r="CE1148" s="920"/>
      <c r="CF1148" s="921"/>
      <c r="CG1148" s="922"/>
      <c r="CH1148" s="923"/>
      <c r="CI1148" s="924"/>
      <c r="CJ1148" s="925"/>
      <c r="CK1148" s="912"/>
      <c r="CL1148" s="915"/>
      <c r="CM1148" s="926"/>
      <c r="CN1148" s="162"/>
      <c r="CO1148" s="162"/>
      <c r="CP1148" s="927"/>
      <c r="CQ1148" s="928"/>
      <c r="CR1148" s="162"/>
      <c r="CS1148" s="162"/>
    </row>
    <row r="1149" spans="1:97">
      <c r="A1149" s="15"/>
      <c r="B1149" s="902"/>
      <c r="C1149" s="865"/>
      <c r="D1149" s="903"/>
      <c r="E1149" s="800"/>
      <c r="F1149" s="868"/>
      <c r="G1149" s="869"/>
      <c r="H1149" s="903"/>
      <c r="I1149" s="868"/>
      <c r="J1149" s="868"/>
      <c r="K1149" s="868"/>
      <c r="L1149" s="868"/>
      <c r="M1149" s="868"/>
      <c r="N1149" s="868"/>
      <c r="O1149" s="235"/>
      <c r="P1149" s="213"/>
      <c r="Q1149" s="903"/>
      <c r="R1149" s="213"/>
      <c r="S1149" s="235"/>
      <c r="T1149" s="904"/>
      <c r="U1149" s="213"/>
      <c r="V1149" s="213"/>
      <c r="W1149" s="213"/>
      <c r="X1149" s="905"/>
      <c r="Y1149" s="874"/>
      <c r="Z1149" s="906"/>
      <c r="AA1149" s="876"/>
      <c r="AB1149" s="877"/>
      <c r="AC1149" s="877"/>
      <c r="AD1149" s="907"/>
      <c r="AE1149" s="907"/>
      <c r="AF1149" s="908"/>
      <c r="AG1149" s="908"/>
      <c r="AH1149" s="221"/>
      <c r="AI1149" s="213"/>
      <c r="AJ1149" s="213"/>
      <c r="AK1149" s="213"/>
      <c r="AL1149" s="909"/>
      <c r="AM1149" s="910"/>
      <c r="AN1149" s="910"/>
      <c r="AO1149" s="910"/>
      <c r="AP1149" s="911"/>
      <c r="AQ1149" s="903"/>
      <c r="AR1149" s="912"/>
      <c r="AS1149" s="913"/>
      <c r="AT1149" s="914"/>
      <c r="AU1149" s="910"/>
      <c r="AV1149" s="915"/>
      <c r="AW1149" s="911"/>
      <c r="AX1149" s="911"/>
      <c r="AY1149" s="916"/>
      <c r="AZ1149" s="886"/>
      <c r="BA1149" s="917"/>
      <c r="BB1149" s="16"/>
      <c r="BC1149" s="16"/>
      <c r="BD1149" s="16"/>
      <c r="BE1149" s="16"/>
      <c r="BF1149" s="16"/>
      <c r="BG1149" s="903"/>
      <c r="BH1149" s="912"/>
      <c r="BI1149" s="915"/>
      <c r="BJ1149" s="16"/>
      <c r="BK1149" s="16"/>
      <c r="BL1149" s="16"/>
      <c r="BM1149" s="16"/>
      <c r="BN1149" s="915"/>
      <c r="BO1149" s="16"/>
      <c r="BP1149" s="918"/>
      <c r="BQ1149" s="919"/>
      <c r="BR1149" s="919"/>
      <c r="BS1149" s="919"/>
      <c r="BT1149" s="919"/>
      <c r="BU1149" s="919"/>
      <c r="BV1149" s="919"/>
      <c r="BW1149" s="919"/>
      <c r="BX1149" s="919"/>
      <c r="BY1149" s="919"/>
      <c r="BZ1149" s="919"/>
      <c r="CA1149" s="919"/>
      <c r="CB1149" s="919"/>
      <c r="CC1149" s="919"/>
      <c r="CD1149" s="919"/>
      <c r="CE1149" s="920"/>
      <c r="CF1149" s="921"/>
      <c r="CG1149" s="922"/>
      <c r="CH1149" s="923"/>
      <c r="CI1149" s="924"/>
      <c r="CJ1149" s="925"/>
      <c r="CK1149" s="912"/>
      <c r="CL1149" s="915"/>
      <c r="CM1149" s="926"/>
      <c r="CN1149" s="162"/>
      <c r="CO1149" s="162"/>
      <c r="CP1149" s="927"/>
      <c r="CQ1149" s="928"/>
      <c r="CR1149" s="162"/>
      <c r="CS1149" s="162"/>
    </row>
    <row r="1150" spans="1:97">
      <c r="A1150" s="15"/>
      <c r="B1150" s="902"/>
      <c r="C1150" s="865"/>
      <c r="D1150" s="903"/>
      <c r="E1150" s="800"/>
      <c r="F1150" s="868"/>
      <c r="G1150" s="869"/>
      <c r="H1150" s="903"/>
      <c r="I1150" s="868"/>
      <c r="J1150" s="868"/>
      <c r="K1150" s="868"/>
      <c r="L1150" s="868"/>
      <c r="M1150" s="868"/>
      <c r="N1150" s="868"/>
      <c r="O1150" s="235"/>
      <c r="P1150" s="213"/>
      <c r="Q1150" s="903"/>
      <c r="R1150" s="213"/>
      <c r="S1150" s="235"/>
      <c r="T1150" s="904"/>
      <c r="U1150" s="213"/>
      <c r="V1150" s="213"/>
      <c r="W1150" s="213"/>
      <c r="X1150" s="905"/>
      <c r="Y1150" s="874"/>
      <c r="Z1150" s="906"/>
      <c r="AA1150" s="876"/>
      <c r="AB1150" s="877"/>
      <c r="AC1150" s="877"/>
      <c r="AD1150" s="907"/>
      <c r="AE1150" s="907"/>
      <c r="AF1150" s="908"/>
      <c r="AG1150" s="908"/>
      <c r="AH1150" s="221"/>
      <c r="AI1150" s="213"/>
      <c r="AJ1150" s="213"/>
      <c r="AK1150" s="213"/>
      <c r="AL1150" s="909"/>
      <c r="AM1150" s="910"/>
      <c r="AN1150" s="910"/>
      <c r="AO1150" s="910"/>
      <c r="AP1150" s="911"/>
      <c r="AQ1150" s="903"/>
      <c r="AR1150" s="912"/>
      <c r="AS1150" s="913"/>
      <c r="AT1150" s="914"/>
      <c r="AU1150" s="910"/>
      <c r="AV1150" s="915"/>
      <c r="AW1150" s="911"/>
      <c r="AX1150" s="911"/>
      <c r="AY1150" s="916"/>
      <c r="AZ1150" s="886"/>
      <c r="BA1150" s="917"/>
      <c r="BB1150" s="16"/>
      <c r="BC1150" s="16"/>
      <c r="BD1150" s="16"/>
      <c r="BE1150" s="16"/>
      <c r="BF1150" s="16"/>
      <c r="BG1150" s="903"/>
      <c r="BH1150" s="912"/>
      <c r="BI1150" s="915"/>
      <c r="BJ1150" s="16"/>
      <c r="BK1150" s="16"/>
      <c r="BL1150" s="16"/>
      <c r="BM1150" s="16"/>
      <c r="BN1150" s="915"/>
      <c r="BO1150" s="16"/>
      <c r="BP1150" s="918"/>
      <c r="BQ1150" s="919"/>
      <c r="BR1150" s="919"/>
      <c r="BS1150" s="919"/>
      <c r="BT1150" s="919"/>
      <c r="BU1150" s="919"/>
      <c r="BV1150" s="919"/>
      <c r="BW1150" s="919"/>
      <c r="BX1150" s="919"/>
      <c r="BY1150" s="919"/>
      <c r="BZ1150" s="919"/>
      <c r="CA1150" s="919"/>
      <c r="CB1150" s="919"/>
      <c r="CC1150" s="919"/>
      <c r="CD1150" s="919"/>
      <c r="CE1150" s="920"/>
      <c r="CF1150" s="921"/>
      <c r="CG1150" s="922"/>
      <c r="CH1150" s="923"/>
      <c r="CI1150" s="924"/>
      <c r="CJ1150" s="925"/>
      <c r="CK1150" s="912"/>
      <c r="CL1150" s="915"/>
      <c r="CM1150" s="926"/>
      <c r="CN1150" s="162"/>
      <c r="CO1150" s="162"/>
      <c r="CP1150" s="927"/>
      <c r="CQ1150" s="928"/>
      <c r="CR1150" s="162"/>
      <c r="CS1150" s="162"/>
    </row>
    <row r="1151" spans="1:97">
      <c r="A1151" s="15"/>
      <c r="B1151" s="902"/>
      <c r="C1151" s="865"/>
      <c r="D1151" s="903"/>
      <c r="E1151" s="800"/>
      <c r="F1151" s="868"/>
      <c r="G1151" s="869"/>
      <c r="H1151" s="903"/>
      <c r="I1151" s="868"/>
      <c r="J1151" s="868"/>
      <c r="K1151" s="868"/>
      <c r="L1151" s="868"/>
      <c r="M1151" s="868"/>
      <c r="N1151" s="868"/>
      <c r="O1151" s="235"/>
      <c r="P1151" s="213"/>
      <c r="Q1151" s="903"/>
      <c r="R1151" s="213"/>
      <c r="S1151" s="235"/>
      <c r="T1151" s="904"/>
      <c r="U1151" s="213"/>
      <c r="V1151" s="213"/>
      <c r="W1151" s="213"/>
      <c r="X1151" s="905"/>
      <c r="Y1151" s="874"/>
      <c r="Z1151" s="906"/>
      <c r="AA1151" s="876"/>
      <c r="AB1151" s="877"/>
      <c r="AC1151" s="877"/>
      <c r="AD1151" s="907"/>
      <c r="AE1151" s="907"/>
      <c r="AF1151" s="908"/>
      <c r="AG1151" s="908"/>
      <c r="AH1151" s="221"/>
      <c r="AI1151" s="213"/>
      <c r="AJ1151" s="213"/>
      <c r="AK1151" s="213"/>
      <c r="AL1151" s="909"/>
      <c r="AM1151" s="910"/>
      <c r="AN1151" s="910"/>
      <c r="AO1151" s="910"/>
      <c r="AP1151" s="911"/>
      <c r="AQ1151" s="903"/>
      <c r="AR1151" s="912"/>
      <c r="AS1151" s="913"/>
      <c r="AT1151" s="914"/>
      <c r="AU1151" s="910"/>
      <c r="AV1151" s="915"/>
      <c r="AW1151" s="911"/>
      <c r="AX1151" s="911"/>
      <c r="AY1151" s="916"/>
      <c r="AZ1151" s="886"/>
      <c r="BA1151" s="917"/>
      <c r="BB1151" s="16"/>
      <c r="BC1151" s="16"/>
      <c r="BD1151" s="16"/>
      <c r="BE1151" s="16"/>
      <c r="BF1151" s="16"/>
      <c r="BG1151" s="903"/>
      <c r="BH1151" s="912"/>
      <c r="BI1151" s="915"/>
      <c r="BJ1151" s="16"/>
      <c r="BK1151" s="16"/>
      <c r="BL1151" s="16"/>
      <c r="BM1151" s="16"/>
      <c r="BN1151" s="915"/>
      <c r="BO1151" s="16"/>
      <c r="BP1151" s="918"/>
      <c r="BQ1151" s="919"/>
      <c r="BR1151" s="919"/>
      <c r="BS1151" s="919"/>
      <c r="BT1151" s="919"/>
      <c r="BU1151" s="919"/>
      <c r="BV1151" s="919"/>
      <c r="BW1151" s="919"/>
      <c r="BX1151" s="919"/>
      <c r="BY1151" s="919"/>
      <c r="BZ1151" s="919"/>
      <c r="CA1151" s="919"/>
      <c r="CB1151" s="919"/>
      <c r="CC1151" s="919"/>
      <c r="CD1151" s="919"/>
      <c r="CE1151" s="920"/>
      <c r="CF1151" s="921"/>
      <c r="CG1151" s="922"/>
      <c r="CH1151" s="923"/>
      <c r="CI1151" s="924"/>
      <c r="CJ1151" s="925"/>
      <c r="CK1151" s="912"/>
      <c r="CL1151" s="915"/>
      <c r="CM1151" s="926"/>
      <c r="CN1151" s="162"/>
      <c r="CO1151" s="162"/>
      <c r="CP1151" s="927"/>
      <c r="CQ1151" s="928"/>
      <c r="CR1151" s="162"/>
      <c r="CS1151" s="162"/>
    </row>
    <row r="1152" spans="1:97">
      <c r="A1152" s="15"/>
      <c r="B1152" s="902"/>
      <c r="C1152" s="865"/>
      <c r="D1152" s="903"/>
      <c r="E1152" s="800"/>
      <c r="F1152" s="868"/>
      <c r="G1152" s="869"/>
      <c r="H1152" s="903"/>
      <c r="I1152" s="868"/>
      <c r="J1152" s="868"/>
      <c r="K1152" s="868"/>
      <c r="L1152" s="868"/>
      <c r="M1152" s="868"/>
      <c r="N1152" s="868"/>
      <c r="O1152" s="235"/>
      <c r="P1152" s="213"/>
      <c r="Q1152" s="903"/>
      <c r="R1152" s="213"/>
      <c r="S1152" s="235"/>
      <c r="T1152" s="904"/>
      <c r="U1152" s="213"/>
      <c r="V1152" s="213"/>
      <c r="W1152" s="213"/>
      <c r="X1152" s="905"/>
      <c r="Y1152" s="874"/>
      <c r="Z1152" s="906"/>
      <c r="AA1152" s="876"/>
      <c r="AB1152" s="877"/>
      <c r="AC1152" s="877"/>
      <c r="AD1152" s="907"/>
      <c r="AE1152" s="907"/>
      <c r="AF1152" s="908"/>
      <c r="AG1152" s="908"/>
      <c r="AH1152" s="221"/>
      <c r="AI1152" s="213"/>
      <c r="AJ1152" s="213"/>
      <c r="AK1152" s="213"/>
      <c r="AL1152" s="909"/>
      <c r="AM1152" s="910"/>
      <c r="AN1152" s="910"/>
      <c r="AO1152" s="910"/>
      <c r="AP1152" s="911"/>
      <c r="AQ1152" s="903"/>
      <c r="AR1152" s="912"/>
      <c r="AS1152" s="913"/>
      <c r="AT1152" s="914"/>
      <c r="AU1152" s="910"/>
      <c r="AV1152" s="915"/>
      <c r="AW1152" s="911"/>
      <c r="AX1152" s="911"/>
      <c r="AY1152" s="916"/>
      <c r="AZ1152" s="886"/>
      <c r="BA1152" s="917"/>
      <c r="BB1152" s="16"/>
      <c r="BC1152" s="16"/>
      <c r="BD1152" s="16"/>
      <c r="BE1152" s="16"/>
      <c r="BF1152" s="16"/>
      <c r="BG1152" s="903"/>
      <c r="BH1152" s="912"/>
      <c r="BI1152" s="915"/>
      <c r="BJ1152" s="16"/>
      <c r="BK1152" s="16"/>
      <c r="BL1152" s="16"/>
      <c r="BM1152" s="16"/>
      <c r="BN1152" s="915"/>
      <c r="BO1152" s="16"/>
      <c r="BP1152" s="918"/>
      <c r="BQ1152" s="919"/>
      <c r="BR1152" s="919"/>
      <c r="BS1152" s="919"/>
      <c r="BT1152" s="919"/>
      <c r="BU1152" s="919"/>
      <c r="BV1152" s="919"/>
      <c r="BW1152" s="919"/>
      <c r="BX1152" s="919"/>
      <c r="BY1152" s="919"/>
      <c r="BZ1152" s="919"/>
      <c r="CA1152" s="919"/>
      <c r="CB1152" s="919"/>
      <c r="CC1152" s="919"/>
      <c r="CD1152" s="919"/>
      <c r="CE1152" s="920"/>
      <c r="CF1152" s="921"/>
      <c r="CG1152" s="922"/>
      <c r="CH1152" s="923"/>
      <c r="CI1152" s="924"/>
      <c r="CJ1152" s="925"/>
      <c r="CK1152" s="912"/>
      <c r="CL1152" s="915"/>
      <c r="CM1152" s="926"/>
      <c r="CN1152" s="162"/>
      <c r="CO1152" s="162"/>
      <c r="CP1152" s="927"/>
      <c r="CQ1152" s="928"/>
      <c r="CR1152" s="162"/>
      <c r="CS1152" s="162"/>
    </row>
    <row r="1153" spans="1:97">
      <c r="A1153" s="15"/>
      <c r="B1153" s="902"/>
      <c r="C1153" s="865"/>
      <c r="D1153" s="903"/>
      <c r="E1153" s="800"/>
      <c r="F1153" s="868"/>
      <c r="G1153" s="869"/>
      <c r="H1153" s="903"/>
      <c r="I1153" s="868"/>
      <c r="J1153" s="868"/>
      <c r="K1153" s="868"/>
      <c r="L1153" s="868"/>
      <c r="M1153" s="868"/>
      <c r="N1153" s="868"/>
      <c r="O1153" s="235"/>
      <c r="P1153" s="213"/>
      <c r="Q1153" s="903"/>
      <c r="R1153" s="213"/>
      <c r="S1153" s="235"/>
      <c r="T1153" s="904"/>
      <c r="U1153" s="213"/>
      <c r="V1153" s="213"/>
      <c r="W1153" s="213"/>
      <c r="X1153" s="905"/>
      <c r="Y1153" s="874"/>
      <c r="Z1153" s="906"/>
      <c r="AA1153" s="876"/>
      <c r="AB1153" s="877"/>
      <c r="AC1153" s="877"/>
      <c r="AD1153" s="907"/>
      <c r="AE1153" s="907"/>
      <c r="AF1153" s="908"/>
      <c r="AG1153" s="908"/>
      <c r="AH1153" s="221"/>
      <c r="AI1153" s="213"/>
      <c r="AJ1153" s="213"/>
      <c r="AK1153" s="213"/>
      <c r="AL1153" s="909"/>
      <c r="AM1153" s="910"/>
      <c r="AN1153" s="910"/>
      <c r="AO1153" s="910"/>
      <c r="AP1153" s="911"/>
      <c r="AQ1153" s="903"/>
      <c r="AR1153" s="912"/>
      <c r="AS1153" s="913"/>
      <c r="AT1153" s="914"/>
      <c r="AU1153" s="910"/>
      <c r="AV1153" s="915"/>
      <c r="AW1153" s="911"/>
      <c r="AX1153" s="911"/>
      <c r="AY1153" s="916"/>
      <c r="AZ1153" s="886"/>
      <c r="BA1153" s="917"/>
      <c r="BB1153" s="16"/>
      <c r="BC1153" s="16"/>
      <c r="BD1153" s="16"/>
      <c r="BE1153" s="16"/>
      <c r="BF1153" s="16"/>
      <c r="BG1153" s="903"/>
      <c r="BH1153" s="912"/>
      <c r="BI1153" s="915"/>
      <c r="BJ1153" s="16"/>
      <c r="BK1153" s="16"/>
      <c r="BL1153" s="16"/>
      <c r="BM1153" s="16"/>
      <c r="BN1153" s="915"/>
      <c r="BO1153" s="16"/>
      <c r="BP1153" s="918"/>
      <c r="BQ1153" s="919"/>
      <c r="BR1153" s="919"/>
      <c r="BS1153" s="919"/>
      <c r="BT1153" s="919"/>
      <c r="BU1153" s="919"/>
      <c r="BV1153" s="919"/>
      <c r="BW1153" s="919"/>
      <c r="BX1153" s="919"/>
      <c r="BY1153" s="919"/>
      <c r="BZ1153" s="919"/>
      <c r="CA1153" s="919"/>
      <c r="CB1153" s="919"/>
      <c r="CC1153" s="919"/>
      <c r="CD1153" s="919"/>
      <c r="CE1153" s="920"/>
      <c r="CF1153" s="921"/>
      <c r="CG1153" s="922"/>
      <c r="CH1153" s="923"/>
      <c r="CI1153" s="924"/>
      <c r="CJ1153" s="925"/>
      <c r="CK1153" s="912"/>
      <c r="CL1153" s="915"/>
      <c r="CM1153" s="926"/>
      <c r="CN1153" s="162"/>
      <c r="CO1153" s="162"/>
      <c r="CP1153" s="927"/>
      <c r="CQ1153" s="928"/>
      <c r="CR1153" s="162"/>
      <c r="CS1153" s="162"/>
    </row>
    <row r="1154" spans="1:97">
      <c r="A1154" s="15"/>
      <c r="B1154" s="902"/>
      <c r="C1154" s="865"/>
      <c r="D1154" s="903"/>
      <c r="E1154" s="800"/>
      <c r="F1154" s="868"/>
      <c r="G1154" s="869"/>
      <c r="H1154" s="903"/>
      <c r="I1154" s="868"/>
      <c r="J1154" s="868"/>
      <c r="K1154" s="868"/>
      <c r="L1154" s="868"/>
      <c r="M1154" s="868"/>
      <c r="N1154" s="868"/>
      <c r="O1154" s="235"/>
      <c r="P1154" s="213"/>
      <c r="Q1154" s="903"/>
      <c r="R1154" s="213"/>
      <c r="S1154" s="235"/>
      <c r="T1154" s="904"/>
      <c r="U1154" s="213"/>
      <c r="V1154" s="213"/>
      <c r="W1154" s="213"/>
      <c r="X1154" s="905"/>
      <c r="Y1154" s="874"/>
      <c r="Z1154" s="906"/>
      <c r="AA1154" s="876"/>
      <c r="AB1154" s="877"/>
      <c r="AC1154" s="877"/>
      <c r="AD1154" s="907"/>
      <c r="AE1154" s="907"/>
      <c r="AF1154" s="908"/>
      <c r="AG1154" s="908"/>
      <c r="AH1154" s="221"/>
      <c r="AI1154" s="213"/>
      <c r="AJ1154" s="213"/>
      <c r="AK1154" s="213"/>
      <c r="AL1154" s="909"/>
      <c r="AM1154" s="910"/>
      <c r="AN1154" s="910"/>
      <c r="AO1154" s="910"/>
      <c r="AP1154" s="911"/>
      <c r="AQ1154" s="903"/>
      <c r="AR1154" s="912"/>
      <c r="AS1154" s="913"/>
      <c r="AT1154" s="914"/>
      <c r="AU1154" s="910"/>
      <c r="AV1154" s="915"/>
      <c r="AW1154" s="911"/>
      <c r="AX1154" s="911"/>
      <c r="AY1154" s="916"/>
      <c r="AZ1154" s="886"/>
      <c r="BA1154" s="917"/>
      <c r="BB1154" s="16"/>
      <c r="BC1154" s="16"/>
      <c r="BD1154" s="16"/>
      <c r="BE1154" s="16"/>
      <c r="BF1154" s="16"/>
      <c r="BG1154" s="903"/>
      <c r="BH1154" s="912"/>
      <c r="BI1154" s="915"/>
      <c r="BJ1154" s="16"/>
      <c r="BK1154" s="16"/>
      <c r="BL1154" s="16"/>
      <c r="BM1154" s="16"/>
      <c r="BN1154" s="915"/>
      <c r="BO1154" s="16"/>
      <c r="BP1154" s="918"/>
      <c r="BQ1154" s="919"/>
      <c r="BR1154" s="919"/>
      <c r="BS1154" s="919"/>
      <c r="BT1154" s="919"/>
      <c r="BU1154" s="919"/>
      <c r="BV1154" s="919"/>
      <c r="BW1154" s="919"/>
      <c r="BX1154" s="919"/>
      <c r="BY1154" s="919"/>
      <c r="BZ1154" s="919"/>
      <c r="CA1154" s="919"/>
      <c r="CB1154" s="919"/>
      <c r="CC1154" s="919"/>
      <c r="CD1154" s="919"/>
      <c r="CE1154" s="920"/>
      <c r="CF1154" s="921"/>
      <c r="CG1154" s="922"/>
      <c r="CH1154" s="923"/>
      <c r="CI1154" s="924"/>
      <c r="CJ1154" s="925"/>
      <c r="CK1154" s="912"/>
      <c r="CL1154" s="915"/>
      <c r="CM1154" s="926"/>
      <c r="CN1154" s="162"/>
      <c r="CO1154" s="162"/>
      <c r="CP1154" s="927"/>
      <c r="CQ1154" s="928"/>
      <c r="CR1154" s="162"/>
      <c r="CS1154" s="162"/>
    </row>
    <row r="1155" spans="1:97">
      <c r="A1155" s="15"/>
      <c r="B1155" s="902"/>
      <c r="C1155" s="865"/>
      <c r="D1155" s="903"/>
      <c r="E1155" s="800"/>
      <c r="F1155" s="868"/>
      <c r="G1155" s="869"/>
      <c r="H1155" s="903"/>
      <c r="I1155" s="868"/>
      <c r="J1155" s="868"/>
      <c r="K1155" s="868"/>
      <c r="L1155" s="868"/>
      <c r="M1155" s="868"/>
      <c r="N1155" s="868"/>
      <c r="O1155" s="235"/>
      <c r="P1155" s="213"/>
      <c r="Q1155" s="903"/>
      <c r="R1155" s="213"/>
      <c r="S1155" s="235"/>
      <c r="T1155" s="904"/>
      <c r="U1155" s="213"/>
      <c r="V1155" s="213"/>
      <c r="W1155" s="213"/>
      <c r="X1155" s="905"/>
      <c r="Y1155" s="874"/>
      <c r="Z1155" s="906"/>
      <c r="AA1155" s="876"/>
      <c r="AB1155" s="877"/>
      <c r="AC1155" s="877"/>
      <c r="AD1155" s="907"/>
      <c r="AE1155" s="907"/>
      <c r="AF1155" s="908"/>
      <c r="AG1155" s="908"/>
      <c r="AH1155" s="221"/>
      <c r="AI1155" s="213"/>
      <c r="AJ1155" s="213"/>
      <c r="AK1155" s="213"/>
      <c r="AL1155" s="909"/>
      <c r="AM1155" s="910"/>
      <c r="AN1155" s="910"/>
      <c r="AO1155" s="910"/>
      <c r="AP1155" s="911"/>
      <c r="AQ1155" s="903"/>
      <c r="AR1155" s="912"/>
      <c r="AS1155" s="913"/>
      <c r="AT1155" s="914"/>
      <c r="AU1155" s="910"/>
      <c r="AV1155" s="915"/>
      <c r="AW1155" s="911"/>
      <c r="AX1155" s="911"/>
      <c r="AY1155" s="916"/>
      <c r="AZ1155" s="886"/>
      <c r="BA1155" s="917"/>
      <c r="BB1155" s="16"/>
      <c r="BC1155" s="16"/>
      <c r="BD1155" s="16"/>
      <c r="BE1155" s="16"/>
      <c r="BF1155" s="16"/>
      <c r="BG1155" s="903"/>
      <c r="BH1155" s="912"/>
      <c r="BI1155" s="915"/>
      <c r="BJ1155" s="16"/>
      <c r="BK1155" s="16"/>
      <c r="BL1155" s="16"/>
      <c r="BM1155" s="16"/>
      <c r="BN1155" s="915"/>
      <c r="BO1155" s="16"/>
      <c r="BP1155" s="918"/>
      <c r="BQ1155" s="919"/>
      <c r="BR1155" s="919"/>
      <c r="BS1155" s="919"/>
      <c r="BT1155" s="919"/>
      <c r="BU1155" s="919"/>
      <c r="BV1155" s="919"/>
      <c r="BW1155" s="919"/>
      <c r="BX1155" s="919"/>
      <c r="BY1155" s="919"/>
      <c r="BZ1155" s="919"/>
      <c r="CA1155" s="919"/>
      <c r="CB1155" s="919"/>
      <c r="CC1155" s="919"/>
      <c r="CD1155" s="919"/>
      <c r="CE1155" s="920"/>
      <c r="CF1155" s="921"/>
      <c r="CG1155" s="922"/>
      <c r="CH1155" s="923"/>
      <c r="CI1155" s="924"/>
      <c r="CJ1155" s="925"/>
      <c r="CK1155" s="912"/>
      <c r="CL1155" s="915"/>
      <c r="CM1155" s="926"/>
      <c r="CN1155" s="162"/>
      <c r="CO1155" s="162"/>
      <c r="CP1155" s="927"/>
      <c r="CQ1155" s="928"/>
      <c r="CR1155" s="162"/>
      <c r="CS1155" s="162"/>
    </row>
    <row r="1156" spans="1:97">
      <c r="A1156" s="15"/>
      <c r="B1156" s="902"/>
      <c r="C1156" s="865"/>
      <c r="D1156" s="903"/>
      <c r="E1156" s="800"/>
      <c r="F1156" s="868"/>
      <c r="G1156" s="869"/>
      <c r="H1156" s="903"/>
      <c r="I1156" s="868"/>
      <c r="J1156" s="868"/>
      <c r="K1156" s="868"/>
      <c r="L1156" s="868"/>
      <c r="M1156" s="868"/>
      <c r="N1156" s="868"/>
      <c r="O1156" s="235"/>
      <c r="P1156" s="213"/>
      <c r="Q1156" s="903"/>
      <c r="R1156" s="213"/>
      <c r="S1156" s="235"/>
      <c r="T1156" s="904"/>
      <c r="U1156" s="213"/>
      <c r="V1156" s="213"/>
      <c r="W1156" s="213"/>
      <c r="X1156" s="905"/>
      <c r="Y1156" s="874"/>
      <c r="Z1156" s="906"/>
      <c r="AA1156" s="876"/>
      <c r="AB1156" s="877"/>
      <c r="AC1156" s="877"/>
      <c r="AD1156" s="907"/>
      <c r="AE1156" s="907"/>
      <c r="AF1156" s="908"/>
      <c r="AG1156" s="908"/>
      <c r="AH1156" s="221"/>
      <c r="AI1156" s="213"/>
      <c r="AJ1156" s="213"/>
      <c r="AK1156" s="213"/>
      <c r="AL1156" s="909"/>
      <c r="AM1156" s="910"/>
      <c r="AN1156" s="910"/>
      <c r="AO1156" s="910"/>
      <c r="AP1156" s="911"/>
      <c r="AQ1156" s="903"/>
      <c r="AR1156" s="912"/>
      <c r="AS1156" s="913"/>
      <c r="AT1156" s="914"/>
      <c r="AU1156" s="910"/>
      <c r="AV1156" s="915"/>
      <c r="AW1156" s="911"/>
      <c r="AX1156" s="911"/>
      <c r="AY1156" s="916"/>
      <c r="AZ1156" s="886"/>
      <c r="BA1156" s="917"/>
      <c r="BB1156" s="16"/>
      <c r="BC1156" s="16"/>
      <c r="BD1156" s="16"/>
      <c r="BE1156" s="16"/>
      <c r="BF1156" s="16"/>
      <c r="BG1156" s="903"/>
      <c r="BH1156" s="912"/>
      <c r="BI1156" s="915"/>
      <c r="BJ1156" s="16"/>
      <c r="BK1156" s="16"/>
      <c r="BL1156" s="16"/>
      <c r="BM1156" s="16"/>
      <c r="BN1156" s="915"/>
      <c r="BO1156" s="16"/>
      <c r="BP1156" s="918"/>
      <c r="BQ1156" s="919"/>
      <c r="BR1156" s="919"/>
      <c r="BS1156" s="919"/>
      <c r="BT1156" s="919"/>
      <c r="BU1156" s="919"/>
      <c r="BV1156" s="919"/>
      <c r="BW1156" s="919"/>
      <c r="BX1156" s="919"/>
      <c r="BY1156" s="919"/>
      <c r="BZ1156" s="919"/>
      <c r="CA1156" s="919"/>
      <c r="CB1156" s="919"/>
      <c r="CC1156" s="919"/>
      <c r="CD1156" s="919"/>
      <c r="CE1156" s="920"/>
      <c r="CF1156" s="921"/>
      <c r="CG1156" s="922"/>
      <c r="CH1156" s="923"/>
      <c r="CI1156" s="924"/>
      <c r="CJ1156" s="925"/>
      <c r="CK1156" s="912"/>
      <c r="CL1156" s="915"/>
      <c r="CM1156" s="926"/>
      <c r="CN1156" s="162"/>
      <c r="CO1156" s="162"/>
      <c r="CP1156" s="927"/>
      <c r="CQ1156" s="928"/>
      <c r="CR1156" s="162"/>
      <c r="CS1156" s="162"/>
    </row>
    <row r="1157" spans="1:97">
      <c r="A1157" s="15"/>
      <c r="B1157" s="902"/>
      <c r="C1157" s="865"/>
      <c r="D1157" s="903"/>
      <c r="E1157" s="800"/>
      <c r="F1157" s="868"/>
      <c r="G1157" s="869"/>
      <c r="H1157" s="903"/>
      <c r="I1157" s="868"/>
      <c r="J1157" s="868"/>
      <c r="K1157" s="868"/>
      <c r="L1157" s="868"/>
      <c r="M1157" s="868"/>
      <c r="N1157" s="868"/>
      <c r="O1157" s="235"/>
      <c r="P1157" s="213"/>
      <c r="Q1157" s="903"/>
      <c r="R1157" s="213"/>
      <c r="S1157" s="235"/>
      <c r="T1157" s="904"/>
      <c r="U1157" s="213"/>
      <c r="V1157" s="213"/>
      <c r="W1157" s="213"/>
      <c r="X1157" s="905"/>
      <c r="Y1157" s="874"/>
      <c r="Z1157" s="906"/>
      <c r="AA1157" s="876"/>
      <c r="AB1157" s="877"/>
      <c r="AC1157" s="877"/>
      <c r="AD1157" s="907"/>
      <c r="AE1157" s="907"/>
      <c r="AF1157" s="908"/>
      <c r="AG1157" s="908"/>
      <c r="AH1157" s="221"/>
      <c r="AI1157" s="213"/>
      <c r="AJ1157" s="213"/>
      <c r="AK1157" s="213"/>
      <c r="AL1157" s="909"/>
      <c r="AM1157" s="910"/>
      <c r="AN1157" s="910"/>
      <c r="AO1157" s="910"/>
      <c r="AP1157" s="911"/>
      <c r="AQ1157" s="903"/>
      <c r="AR1157" s="912"/>
      <c r="AS1157" s="913"/>
      <c r="AT1157" s="914"/>
      <c r="AU1157" s="910"/>
      <c r="AV1157" s="915"/>
      <c r="AW1157" s="911"/>
      <c r="AX1157" s="911"/>
      <c r="AY1157" s="916"/>
      <c r="AZ1157" s="886"/>
      <c r="BA1157" s="917"/>
      <c r="BB1157" s="16"/>
      <c r="BC1157" s="16"/>
      <c r="BD1157" s="16"/>
      <c r="BE1157" s="16"/>
      <c r="BF1157" s="16"/>
      <c r="BG1157" s="903"/>
      <c r="BH1157" s="912"/>
      <c r="BI1157" s="915"/>
      <c r="BJ1157" s="16"/>
      <c r="BK1157" s="16"/>
      <c r="BL1157" s="16"/>
      <c r="BM1157" s="16"/>
      <c r="BN1157" s="915"/>
      <c r="BO1157" s="16"/>
      <c r="BP1157" s="918"/>
      <c r="BQ1157" s="919"/>
      <c r="BR1157" s="919"/>
      <c r="BS1157" s="919"/>
      <c r="BT1157" s="919"/>
      <c r="BU1157" s="919"/>
      <c r="BV1157" s="919"/>
      <c r="BW1157" s="919"/>
      <c r="BX1157" s="919"/>
      <c r="BY1157" s="919"/>
      <c r="BZ1157" s="919"/>
      <c r="CA1157" s="919"/>
      <c r="CB1157" s="919"/>
      <c r="CC1157" s="919"/>
      <c r="CD1157" s="919"/>
      <c r="CE1157" s="920"/>
      <c r="CF1157" s="921"/>
      <c r="CG1157" s="922"/>
      <c r="CH1157" s="923"/>
      <c r="CI1157" s="924"/>
      <c r="CJ1157" s="925"/>
      <c r="CK1157" s="912"/>
      <c r="CL1157" s="915"/>
      <c r="CM1157" s="926"/>
      <c r="CN1157" s="162"/>
      <c r="CO1157" s="162"/>
      <c r="CP1157" s="927"/>
      <c r="CQ1157" s="928"/>
      <c r="CR1157" s="162"/>
      <c r="CS1157" s="162"/>
    </row>
    <row r="1158" spans="1:97">
      <c r="A1158" s="15"/>
      <c r="B1158" s="902"/>
      <c r="C1158" s="865"/>
      <c r="D1158" s="903"/>
      <c r="E1158" s="800"/>
      <c r="F1158" s="868"/>
      <c r="G1158" s="869"/>
      <c r="H1158" s="903"/>
      <c r="I1158" s="868"/>
      <c r="J1158" s="868"/>
      <c r="K1158" s="868"/>
      <c r="L1158" s="868"/>
      <c r="M1158" s="868"/>
      <c r="N1158" s="868"/>
      <c r="O1158" s="235"/>
      <c r="P1158" s="213"/>
      <c r="Q1158" s="903"/>
      <c r="R1158" s="213"/>
      <c r="S1158" s="235"/>
      <c r="T1158" s="904"/>
      <c r="U1158" s="213"/>
      <c r="V1158" s="213"/>
      <c r="W1158" s="213"/>
      <c r="X1158" s="905"/>
      <c r="Y1158" s="874"/>
      <c r="Z1158" s="906"/>
      <c r="AA1158" s="876"/>
      <c r="AB1158" s="877"/>
      <c r="AC1158" s="877"/>
      <c r="AD1158" s="907"/>
      <c r="AE1158" s="907"/>
      <c r="AF1158" s="908"/>
      <c r="AG1158" s="908"/>
      <c r="AH1158" s="221"/>
      <c r="AI1158" s="213"/>
      <c r="AJ1158" s="213"/>
      <c r="AK1158" s="213"/>
      <c r="AL1158" s="909"/>
      <c r="AM1158" s="910"/>
      <c r="AN1158" s="910"/>
      <c r="AO1158" s="910"/>
      <c r="AP1158" s="911"/>
      <c r="AQ1158" s="903"/>
      <c r="AR1158" s="912"/>
      <c r="AS1158" s="913"/>
      <c r="AT1158" s="914"/>
      <c r="AU1158" s="910"/>
      <c r="AV1158" s="915"/>
      <c r="AW1158" s="911"/>
      <c r="AX1158" s="911"/>
      <c r="AY1158" s="916"/>
      <c r="AZ1158" s="886"/>
      <c r="BA1158" s="917"/>
      <c r="BB1158" s="16"/>
      <c r="BC1158" s="16"/>
      <c r="BD1158" s="16"/>
      <c r="BE1158" s="16"/>
      <c r="BF1158" s="16"/>
      <c r="BG1158" s="903"/>
      <c r="BH1158" s="912"/>
      <c r="BI1158" s="915"/>
      <c r="BJ1158" s="16"/>
      <c r="BK1158" s="16"/>
      <c r="BL1158" s="16"/>
      <c r="BM1158" s="16"/>
      <c r="BN1158" s="915"/>
      <c r="BO1158" s="16"/>
      <c r="BP1158" s="918"/>
      <c r="BQ1158" s="919"/>
      <c r="BR1158" s="919"/>
      <c r="BS1158" s="919"/>
      <c r="BT1158" s="919"/>
      <c r="BU1158" s="919"/>
      <c r="BV1158" s="919"/>
      <c r="BW1158" s="919"/>
      <c r="BX1158" s="919"/>
      <c r="BY1158" s="919"/>
      <c r="BZ1158" s="919"/>
      <c r="CA1158" s="919"/>
      <c r="CB1158" s="919"/>
      <c r="CC1158" s="919"/>
      <c r="CD1158" s="919"/>
      <c r="CE1158" s="920"/>
      <c r="CF1158" s="921"/>
      <c r="CG1158" s="922"/>
      <c r="CH1158" s="923"/>
      <c r="CI1158" s="924"/>
      <c r="CJ1158" s="925"/>
      <c r="CK1158" s="912"/>
      <c r="CL1158" s="915"/>
      <c r="CM1158" s="926"/>
      <c r="CN1158" s="162"/>
      <c r="CO1158" s="162"/>
      <c r="CP1158" s="927"/>
      <c r="CQ1158" s="928"/>
      <c r="CR1158" s="162"/>
      <c r="CS1158" s="162"/>
    </row>
    <row r="1159" spans="1:97">
      <c r="A1159" s="15"/>
      <c r="B1159" s="902"/>
      <c r="C1159" s="865"/>
      <c r="D1159" s="903"/>
      <c r="E1159" s="800"/>
      <c r="F1159" s="868"/>
      <c r="G1159" s="869"/>
      <c r="H1159" s="903"/>
      <c r="I1159" s="868"/>
      <c r="J1159" s="868"/>
      <c r="K1159" s="868"/>
      <c r="L1159" s="868"/>
      <c r="M1159" s="868"/>
      <c r="N1159" s="868"/>
      <c r="O1159" s="235"/>
      <c r="P1159" s="213"/>
      <c r="Q1159" s="903"/>
      <c r="R1159" s="213"/>
      <c r="S1159" s="235"/>
      <c r="T1159" s="904"/>
      <c r="U1159" s="213"/>
      <c r="V1159" s="213"/>
      <c r="W1159" s="213"/>
      <c r="X1159" s="905"/>
      <c r="Y1159" s="874"/>
      <c r="Z1159" s="906"/>
      <c r="AA1159" s="876"/>
      <c r="AB1159" s="877"/>
      <c r="AC1159" s="877"/>
      <c r="AD1159" s="907"/>
      <c r="AE1159" s="907"/>
      <c r="AF1159" s="908"/>
      <c r="AG1159" s="908"/>
      <c r="AH1159" s="221"/>
      <c r="AI1159" s="213"/>
      <c r="AJ1159" s="213"/>
      <c r="AK1159" s="213"/>
      <c r="AL1159" s="909"/>
      <c r="AM1159" s="910"/>
      <c r="AN1159" s="910"/>
      <c r="AO1159" s="910"/>
      <c r="AP1159" s="911"/>
      <c r="AQ1159" s="903"/>
      <c r="AR1159" s="912"/>
      <c r="AS1159" s="913"/>
      <c r="AT1159" s="914"/>
      <c r="AU1159" s="910"/>
      <c r="AV1159" s="915"/>
      <c r="AW1159" s="911"/>
      <c r="AX1159" s="911"/>
      <c r="AY1159" s="916"/>
      <c r="AZ1159" s="886"/>
      <c r="BA1159" s="917"/>
      <c r="BB1159" s="16"/>
      <c r="BC1159" s="16"/>
      <c r="BD1159" s="16"/>
      <c r="BE1159" s="16"/>
      <c r="BF1159" s="16"/>
      <c r="BG1159" s="903"/>
      <c r="BH1159" s="912"/>
      <c r="BI1159" s="915"/>
      <c r="BJ1159" s="16"/>
      <c r="BK1159" s="16"/>
      <c r="BL1159" s="16"/>
      <c r="BM1159" s="16"/>
      <c r="BN1159" s="915"/>
      <c r="BO1159" s="16"/>
      <c r="BP1159" s="918"/>
      <c r="BQ1159" s="919"/>
      <c r="BR1159" s="919"/>
      <c r="BS1159" s="919"/>
      <c r="BT1159" s="919"/>
      <c r="BU1159" s="919"/>
      <c r="BV1159" s="919"/>
      <c r="BW1159" s="919"/>
      <c r="BX1159" s="919"/>
      <c r="BY1159" s="919"/>
      <c r="BZ1159" s="919"/>
      <c r="CA1159" s="919"/>
      <c r="CB1159" s="919"/>
      <c r="CC1159" s="919"/>
      <c r="CD1159" s="919"/>
      <c r="CE1159" s="920"/>
      <c r="CF1159" s="921"/>
      <c r="CG1159" s="922"/>
      <c r="CH1159" s="923"/>
      <c r="CI1159" s="924"/>
      <c r="CJ1159" s="925"/>
      <c r="CK1159" s="912"/>
      <c r="CL1159" s="915"/>
      <c r="CM1159" s="926"/>
      <c r="CN1159" s="162"/>
      <c r="CO1159" s="162"/>
      <c r="CP1159" s="927"/>
      <c r="CQ1159" s="928"/>
      <c r="CR1159" s="162"/>
      <c r="CS1159" s="162"/>
    </row>
    <row r="1160" spans="1:97">
      <c r="A1160" s="15"/>
      <c r="B1160" s="902"/>
      <c r="C1160" s="865"/>
      <c r="D1160" s="903"/>
      <c r="E1160" s="800"/>
      <c r="F1160" s="868"/>
      <c r="G1160" s="869"/>
      <c r="H1160" s="903"/>
      <c r="I1160" s="868"/>
      <c r="J1160" s="868"/>
      <c r="K1160" s="868"/>
      <c r="L1160" s="868"/>
      <c r="M1160" s="868"/>
      <c r="N1160" s="868"/>
      <c r="O1160" s="235"/>
      <c r="P1160" s="213"/>
      <c r="Q1160" s="903"/>
      <c r="R1160" s="213"/>
      <c r="S1160" s="235"/>
      <c r="T1160" s="904"/>
      <c r="U1160" s="213"/>
      <c r="V1160" s="213"/>
      <c r="W1160" s="213"/>
      <c r="X1160" s="905"/>
      <c r="Y1160" s="874"/>
      <c r="Z1160" s="906"/>
      <c r="AA1160" s="876"/>
      <c r="AB1160" s="877"/>
      <c r="AC1160" s="877"/>
      <c r="AD1160" s="907"/>
      <c r="AE1160" s="907"/>
      <c r="AF1160" s="908"/>
      <c r="AG1160" s="908"/>
      <c r="AH1160" s="221"/>
      <c r="AI1160" s="213"/>
      <c r="AJ1160" s="213"/>
      <c r="AK1160" s="213"/>
      <c r="AL1160" s="909"/>
      <c r="AM1160" s="910"/>
      <c r="AN1160" s="910"/>
      <c r="AO1160" s="910"/>
      <c r="AP1160" s="911"/>
      <c r="AQ1160" s="903"/>
      <c r="AR1160" s="912"/>
      <c r="AS1160" s="913"/>
      <c r="AT1160" s="914"/>
      <c r="AU1160" s="910"/>
      <c r="AV1160" s="915"/>
      <c r="AW1160" s="911"/>
      <c r="AX1160" s="911"/>
      <c r="AY1160" s="916"/>
      <c r="AZ1160" s="886"/>
      <c r="BA1160" s="917"/>
      <c r="BB1160" s="16"/>
      <c r="BC1160" s="16"/>
      <c r="BD1160" s="16"/>
      <c r="BE1160" s="16"/>
      <c r="BF1160" s="16"/>
      <c r="BG1160" s="903"/>
      <c r="BH1160" s="912"/>
      <c r="BI1160" s="915"/>
      <c r="BJ1160" s="16"/>
      <c r="BK1160" s="16"/>
      <c r="BL1160" s="16"/>
      <c r="BM1160" s="16"/>
      <c r="BN1160" s="915"/>
      <c r="BO1160" s="16"/>
      <c r="BP1160" s="918"/>
      <c r="BQ1160" s="919"/>
      <c r="BR1160" s="919"/>
      <c r="BS1160" s="919"/>
      <c r="BT1160" s="919"/>
      <c r="BU1160" s="919"/>
      <c r="BV1160" s="919"/>
      <c r="BW1160" s="919"/>
      <c r="BX1160" s="919"/>
      <c r="BY1160" s="919"/>
      <c r="BZ1160" s="919"/>
      <c r="CA1160" s="919"/>
      <c r="CB1160" s="919"/>
      <c r="CC1160" s="919"/>
      <c r="CD1160" s="919"/>
      <c r="CE1160" s="920"/>
      <c r="CF1160" s="921"/>
      <c r="CG1160" s="922"/>
      <c r="CH1160" s="923"/>
      <c r="CI1160" s="924"/>
      <c r="CJ1160" s="925"/>
      <c r="CK1160" s="912"/>
      <c r="CL1160" s="915"/>
      <c r="CM1160" s="926"/>
      <c r="CN1160" s="162"/>
      <c r="CO1160" s="162"/>
      <c r="CP1160" s="927"/>
      <c r="CQ1160" s="928"/>
      <c r="CR1160" s="162"/>
      <c r="CS1160" s="162"/>
    </row>
    <row r="1161" spans="1:97">
      <c r="A1161" s="15"/>
      <c r="B1161" s="902"/>
      <c r="C1161" s="865"/>
      <c r="D1161" s="903"/>
      <c r="E1161" s="800"/>
      <c r="F1161" s="868"/>
      <c r="G1161" s="869"/>
      <c r="H1161" s="903"/>
      <c r="I1161" s="868"/>
      <c r="J1161" s="868"/>
      <c r="K1161" s="868"/>
      <c r="L1161" s="868"/>
      <c r="M1161" s="868"/>
      <c r="N1161" s="868"/>
      <c r="O1161" s="235"/>
      <c r="P1161" s="213"/>
      <c r="Q1161" s="903"/>
      <c r="R1161" s="213"/>
      <c r="S1161" s="235"/>
      <c r="T1161" s="904"/>
      <c r="U1161" s="213"/>
      <c r="V1161" s="213"/>
      <c r="W1161" s="213"/>
      <c r="X1161" s="905"/>
      <c r="Y1161" s="874"/>
      <c r="Z1161" s="906"/>
      <c r="AA1161" s="876"/>
      <c r="AB1161" s="877"/>
      <c r="AC1161" s="877"/>
      <c r="AD1161" s="907"/>
      <c r="AE1161" s="907"/>
      <c r="AF1161" s="908"/>
      <c r="AG1161" s="908"/>
      <c r="AH1161" s="221"/>
      <c r="AI1161" s="213"/>
      <c r="AJ1161" s="213"/>
      <c r="AK1161" s="213"/>
      <c r="AL1161" s="909"/>
      <c r="AM1161" s="910"/>
      <c r="AN1161" s="910"/>
      <c r="AO1161" s="910"/>
      <c r="AP1161" s="911"/>
      <c r="AQ1161" s="903"/>
      <c r="AR1161" s="912"/>
      <c r="AS1161" s="913"/>
      <c r="AT1161" s="914"/>
      <c r="AU1161" s="910"/>
      <c r="AV1161" s="915"/>
      <c r="AW1161" s="911"/>
      <c r="AX1161" s="911"/>
      <c r="AY1161" s="916"/>
      <c r="AZ1161" s="886"/>
      <c r="BA1161" s="917"/>
      <c r="BB1161" s="16"/>
      <c r="BC1161" s="16"/>
      <c r="BD1161" s="16"/>
      <c r="BE1161" s="16"/>
      <c r="BF1161" s="16"/>
      <c r="BG1161" s="903"/>
      <c r="BH1161" s="912"/>
      <c r="BI1161" s="915"/>
      <c r="BJ1161" s="16"/>
      <c r="BK1161" s="16"/>
      <c r="BL1161" s="16"/>
      <c r="BM1161" s="16"/>
      <c r="BN1161" s="915"/>
      <c r="BO1161" s="16"/>
      <c r="BP1161" s="918"/>
      <c r="BQ1161" s="919"/>
      <c r="BR1161" s="919"/>
      <c r="BS1161" s="919"/>
      <c r="BT1161" s="919"/>
      <c r="BU1161" s="919"/>
      <c r="BV1161" s="919"/>
      <c r="BW1161" s="919"/>
      <c r="BX1161" s="919"/>
      <c r="BY1161" s="919"/>
      <c r="BZ1161" s="919"/>
      <c r="CA1161" s="919"/>
      <c r="CB1161" s="919"/>
      <c r="CC1161" s="919"/>
      <c r="CD1161" s="919"/>
      <c r="CE1161" s="920"/>
      <c r="CF1161" s="921"/>
      <c r="CG1161" s="922"/>
      <c r="CH1161" s="923"/>
      <c r="CI1161" s="924"/>
      <c r="CJ1161" s="925"/>
      <c r="CK1161" s="912"/>
      <c r="CL1161" s="915"/>
      <c r="CM1161" s="926"/>
      <c r="CN1161" s="162"/>
      <c r="CO1161" s="162"/>
      <c r="CP1161" s="927"/>
      <c r="CQ1161" s="928"/>
      <c r="CR1161" s="162"/>
      <c r="CS1161" s="162"/>
    </row>
    <row r="1162" spans="1:97">
      <c r="A1162" s="15"/>
      <c r="B1162" s="902"/>
      <c r="C1162" s="865"/>
      <c r="D1162" s="903"/>
      <c r="E1162" s="800"/>
      <c r="F1162" s="868"/>
      <c r="G1162" s="869"/>
      <c r="H1162" s="903"/>
      <c r="I1162" s="868"/>
      <c r="J1162" s="868"/>
      <c r="K1162" s="868"/>
      <c r="L1162" s="868"/>
      <c r="M1162" s="868"/>
      <c r="N1162" s="868"/>
      <c r="O1162" s="235"/>
      <c r="P1162" s="213"/>
      <c r="Q1162" s="903"/>
      <c r="R1162" s="213"/>
      <c r="S1162" s="235"/>
      <c r="T1162" s="904"/>
      <c r="U1162" s="213"/>
      <c r="V1162" s="213"/>
      <c r="W1162" s="213"/>
      <c r="X1162" s="905"/>
      <c r="Y1162" s="874"/>
      <c r="Z1162" s="906"/>
      <c r="AA1162" s="876"/>
      <c r="AB1162" s="877"/>
      <c r="AC1162" s="877"/>
      <c r="AD1162" s="907"/>
      <c r="AE1162" s="907"/>
      <c r="AF1162" s="908"/>
      <c r="AG1162" s="908"/>
      <c r="AH1162" s="221"/>
      <c r="AI1162" s="213"/>
      <c r="AJ1162" s="213"/>
      <c r="AK1162" s="213"/>
      <c r="AL1162" s="909"/>
      <c r="AM1162" s="910"/>
      <c r="AN1162" s="910"/>
      <c r="AO1162" s="910"/>
      <c r="AP1162" s="911"/>
      <c r="AQ1162" s="903"/>
      <c r="AR1162" s="912"/>
      <c r="AS1162" s="913"/>
      <c r="AT1162" s="914"/>
      <c r="AU1162" s="910"/>
      <c r="AV1162" s="915"/>
      <c r="AW1162" s="911"/>
      <c r="AX1162" s="911"/>
      <c r="AY1162" s="916"/>
      <c r="AZ1162" s="886"/>
      <c r="BA1162" s="917"/>
      <c r="BB1162" s="16"/>
      <c r="BC1162" s="16"/>
      <c r="BD1162" s="16"/>
      <c r="BE1162" s="16"/>
      <c r="BF1162" s="16"/>
      <c r="BG1162" s="903"/>
      <c r="BH1162" s="912"/>
      <c r="BI1162" s="915"/>
      <c r="BJ1162" s="16"/>
      <c r="BK1162" s="16"/>
      <c r="BL1162" s="16"/>
      <c r="BM1162" s="16"/>
      <c r="BN1162" s="915"/>
      <c r="BO1162" s="16"/>
      <c r="BP1162" s="918"/>
      <c r="BQ1162" s="919"/>
      <c r="BR1162" s="919"/>
      <c r="BS1162" s="919"/>
      <c r="BT1162" s="919"/>
      <c r="BU1162" s="919"/>
      <c r="BV1162" s="919"/>
      <c r="BW1162" s="919"/>
      <c r="BX1162" s="919"/>
      <c r="BY1162" s="919"/>
      <c r="BZ1162" s="919"/>
      <c r="CA1162" s="919"/>
      <c r="CB1162" s="919"/>
      <c r="CC1162" s="919"/>
      <c r="CD1162" s="919"/>
      <c r="CE1162" s="920"/>
      <c r="CF1162" s="921"/>
      <c r="CG1162" s="922"/>
      <c r="CH1162" s="923"/>
      <c r="CI1162" s="924"/>
      <c r="CJ1162" s="925"/>
      <c r="CK1162" s="912"/>
      <c r="CL1162" s="915"/>
      <c r="CM1162" s="926"/>
      <c r="CN1162" s="162"/>
      <c r="CO1162" s="162"/>
      <c r="CP1162" s="927"/>
      <c r="CQ1162" s="928"/>
      <c r="CR1162" s="162"/>
      <c r="CS1162" s="162"/>
    </row>
    <row r="1163" spans="1:97">
      <c r="A1163" s="15"/>
      <c r="B1163" s="902"/>
      <c r="C1163" s="865"/>
      <c r="D1163" s="903"/>
      <c r="E1163" s="800"/>
      <c r="F1163" s="868"/>
      <c r="G1163" s="869"/>
      <c r="H1163" s="903"/>
      <c r="I1163" s="868"/>
      <c r="J1163" s="868"/>
      <c r="K1163" s="868"/>
      <c r="L1163" s="868"/>
      <c r="M1163" s="868"/>
      <c r="N1163" s="868"/>
      <c r="O1163" s="235"/>
      <c r="P1163" s="213"/>
      <c r="Q1163" s="903"/>
      <c r="R1163" s="213"/>
      <c r="S1163" s="235"/>
      <c r="T1163" s="904"/>
      <c r="U1163" s="213"/>
      <c r="V1163" s="213"/>
      <c r="W1163" s="213"/>
      <c r="X1163" s="905"/>
      <c r="Y1163" s="874"/>
      <c r="Z1163" s="906"/>
      <c r="AA1163" s="876"/>
      <c r="AB1163" s="877"/>
      <c r="AC1163" s="877"/>
      <c r="AD1163" s="907"/>
      <c r="AE1163" s="907"/>
      <c r="AF1163" s="908"/>
      <c r="AG1163" s="908"/>
      <c r="AH1163" s="221"/>
      <c r="AI1163" s="213"/>
      <c r="AJ1163" s="213"/>
      <c r="AK1163" s="213"/>
      <c r="AL1163" s="909"/>
      <c r="AM1163" s="910"/>
      <c r="AN1163" s="910"/>
      <c r="AO1163" s="910"/>
      <c r="AP1163" s="911"/>
      <c r="AQ1163" s="903"/>
      <c r="AR1163" s="912"/>
      <c r="AS1163" s="913"/>
      <c r="AT1163" s="914"/>
      <c r="AU1163" s="910"/>
      <c r="AV1163" s="915"/>
      <c r="AW1163" s="911"/>
      <c r="AX1163" s="911"/>
      <c r="AY1163" s="916"/>
      <c r="AZ1163" s="886"/>
      <c r="BA1163" s="917"/>
      <c r="BB1163" s="16"/>
      <c r="BC1163" s="16"/>
      <c r="BD1163" s="16"/>
      <c r="BE1163" s="16"/>
      <c r="BF1163" s="16"/>
      <c r="BG1163" s="903"/>
      <c r="BH1163" s="912"/>
      <c r="BI1163" s="915"/>
      <c r="BJ1163" s="16"/>
      <c r="BK1163" s="16"/>
      <c r="BL1163" s="16"/>
      <c r="BM1163" s="16"/>
      <c r="BN1163" s="915"/>
      <c r="BO1163" s="16"/>
      <c r="BP1163" s="918"/>
      <c r="BQ1163" s="919"/>
      <c r="BR1163" s="919"/>
      <c r="BS1163" s="919"/>
      <c r="BT1163" s="919"/>
      <c r="BU1163" s="919"/>
      <c r="BV1163" s="919"/>
      <c r="BW1163" s="919"/>
      <c r="BX1163" s="919"/>
      <c r="BY1163" s="919"/>
      <c r="BZ1163" s="919"/>
      <c r="CA1163" s="919"/>
      <c r="CB1163" s="919"/>
      <c r="CC1163" s="919"/>
      <c r="CD1163" s="919"/>
      <c r="CE1163" s="920"/>
      <c r="CF1163" s="921"/>
      <c r="CG1163" s="922"/>
      <c r="CH1163" s="923"/>
      <c r="CI1163" s="924"/>
      <c r="CJ1163" s="925"/>
      <c r="CK1163" s="912"/>
      <c r="CL1163" s="915"/>
      <c r="CM1163" s="926"/>
      <c r="CN1163" s="162"/>
      <c r="CO1163" s="162"/>
      <c r="CP1163" s="927"/>
      <c r="CQ1163" s="928"/>
      <c r="CR1163" s="162"/>
      <c r="CS1163" s="162"/>
    </row>
    <row r="1164" spans="1:97">
      <c r="A1164" s="15"/>
      <c r="B1164" s="902"/>
      <c r="C1164" s="865"/>
      <c r="D1164" s="903"/>
      <c r="E1164" s="800"/>
      <c r="F1164" s="868"/>
      <c r="G1164" s="869"/>
      <c r="H1164" s="903"/>
      <c r="I1164" s="868"/>
      <c r="J1164" s="868"/>
      <c r="K1164" s="868"/>
      <c r="L1164" s="868"/>
      <c r="M1164" s="868"/>
      <c r="N1164" s="868"/>
      <c r="O1164" s="235"/>
      <c r="P1164" s="213"/>
      <c r="Q1164" s="903"/>
      <c r="R1164" s="213"/>
      <c r="S1164" s="235"/>
      <c r="T1164" s="904"/>
      <c r="U1164" s="213"/>
      <c r="V1164" s="213"/>
      <c r="W1164" s="213"/>
      <c r="X1164" s="905"/>
      <c r="Y1164" s="874"/>
      <c r="Z1164" s="906"/>
      <c r="AA1164" s="876"/>
      <c r="AB1164" s="877"/>
      <c r="AC1164" s="877"/>
      <c r="AD1164" s="907"/>
      <c r="AE1164" s="907"/>
      <c r="AF1164" s="908"/>
      <c r="AG1164" s="908"/>
      <c r="AH1164" s="221"/>
      <c r="AI1164" s="213"/>
      <c r="AJ1164" s="213"/>
      <c r="AK1164" s="213"/>
      <c r="AL1164" s="909"/>
      <c r="AM1164" s="910"/>
      <c r="AN1164" s="910"/>
      <c r="AO1164" s="910"/>
      <c r="AP1164" s="911"/>
      <c r="AQ1164" s="903"/>
      <c r="AR1164" s="912"/>
      <c r="AS1164" s="913"/>
      <c r="AT1164" s="914"/>
      <c r="AU1164" s="910"/>
      <c r="AV1164" s="915"/>
      <c r="AW1164" s="911"/>
      <c r="AX1164" s="911"/>
      <c r="AY1164" s="916"/>
      <c r="AZ1164" s="886"/>
      <c r="BA1164" s="917"/>
      <c r="BB1164" s="16"/>
      <c r="BC1164" s="16"/>
      <c r="BD1164" s="16"/>
      <c r="BE1164" s="16"/>
      <c r="BF1164" s="16"/>
      <c r="BG1164" s="903"/>
      <c r="BH1164" s="912"/>
      <c r="BI1164" s="915"/>
      <c r="BJ1164" s="16"/>
      <c r="BK1164" s="16"/>
      <c r="BL1164" s="16"/>
      <c r="BM1164" s="16"/>
      <c r="BN1164" s="915"/>
      <c r="BO1164" s="16"/>
      <c r="BP1164" s="918"/>
      <c r="BQ1164" s="919"/>
      <c r="BR1164" s="919"/>
      <c r="BS1164" s="919"/>
      <c r="BT1164" s="919"/>
      <c r="BU1164" s="919"/>
      <c r="BV1164" s="919"/>
      <c r="BW1164" s="919"/>
      <c r="BX1164" s="919"/>
      <c r="BY1164" s="919"/>
      <c r="BZ1164" s="919"/>
      <c r="CA1164" s="919"/>
      <c r="CB1164" s="919"/>
      <c r="CC1164" s="919"/>
      <c r="CD1164" s="919"/>
      <c r="CE1164" s="920"/>
      <c r="CF1164" s="921"/>
      <c r="CG1164" s="922"/>
      <c r="CH1164" s="923"/>
      <c r="CI1164" s="924"/>
      <c r="CJ1164" s="925"/>
      <c r="CK1164" s="912"/>
      <c r="CL1164" s="915"/>
      <c r="CM1164" s="926"/>
      <c r="CN1164" s="162"/>
      <c r="CO1164" s="162"/>
      <c r="CP1164" s="927"/>
      <c r="CQ1164" s="928"/>
      <c r="CR1164" s="162"/>
      <c r="CS1164" s="162"/>
    </row>
    <row r="1165" spans="1:97">
      <c r="A1165" s="15"/>
      <c r="B1165" s="902"/>
      <c r="C1165" s="865"/>
      <c r="D1165" s="903"/>
      <c r="E1165" s="800"/>
      <c r="F1165" s="868"/>
      <c r="G1165" s="869"/>
      <c r="H1165" s="903"/>
      <c r="I1165" s="868"/>
      <c r="J1165" s="868"/>
      <c r="K1165" s="868"/>
      <c r="L1165" s="868"/>
      <c r="M1165" s="868"/>
      <c r="N1165" s="868"/>
      <c r="O1165" s="235"/>
      <c r="P1165" s="213"/>
      <c r="Q1165" s="903"/>
      <c r="R1165" s="213"/>
      <c r="S1165" s="235"/>
      <c r="T1165" s="904"/>
      <c r="U1165" s="213"/>
      <c r="V1165" s="213"/>
      <c r="W1165" s="213"/>
      <c r="X1165" s="905"/>
      <c r="Y1165" s="874"/>
      <c r="Z1165" s="906"/>
      <c r="AA1165" s="876"/>
      <c r="AB1165" s="877"/>
      <c r="AC1165" s="877"/>
      <c r="AD1165" s="907"/>
      <c r="AE1165" s="907"/>
      <c r="AF1165" s="908"/>
      <c r="AG1165" s="908"/>
      <c r="AH1165" s="221"/>
      <c r="AI1165" s="213"/>
      <c r="AJ1165" s="213"/>
      <c r="AK1165" s="213"/>
      <c r="AL1165" s="909"/>
      <c r="AM1165" s="910"/>
      <c r="AN1165" s="910"/>
      <c r="AO1165" s="910"/>
      <c r="AP1165" s="911"/>
      <c r="AQ1165" s="903"/>
      <c r="AR1165" s="912"/>
      <c r="AS1165" s="913"/>
      <c r="AT1165" s="914"/>
      <c r="AU1165" s="910"/>
      <c r="AV1165" s="915"/>
      <c r="AW1165" s="911"/>
      <c r="AX1165" s="911"/>
      <c r="AY1165" s="916"/>
      <c r="AZ1165" s="886"/>
      <c r="BA1165" s="917"/>
      <c r="BB1165" s="16"/>
      <c r="BC1165" s="16"/>
      <c r="BD1165" s="16"/>
      <c r="BE1165" s="16"/>
      <c r="BF1165" s="16"/>
      <c r="BG1165" s="903"/>
      <c r="BH1165" s="912"/>
      <c r="BI1165" s="915"/>
      <c r="BJ1165" s="16"/>
      <c r="BK1165" s="16"/>
      <c r="BL1165" s="16"/>
      <c r="BM1165" s="16"/>
      <c r="BN1165" s="915"/>
      <c r="BO1165" s="16"/>
      <c r="BP1165" s="918"/>
      <c r="BQ1165" s="919"/>
      <c r="BR1165" s="919"/>
      <c r="BS1165" s="919"/>
      <c r="BT1165" s="919"/>
      <c r="BU1165" s="919"/>
      <c r="BV1165" s="919"/>
      <c r="BW1165" s="919"/>
      <c r="BX1165" s="919"/>
      <c r="BY1165" s="919"/>
      <c r="BZ1165" s="919"/>
      <c r="CA1165" s="919"/>
      <c r="CB1165" s="919"/>
      <c r="CC1165" s="919"/>
      <c r="CD1165" s="919"/>
      <c r="CE1165" s="920"/>
      <c r="CF1165" s="921"/>
      <c r="CG1165" s="922"/>
      <c r="CH1165" s="923"/>
      <c r="CI1165" s="924"/>
      <c r="CJ1165" s="925"/>
      <c r="CK1165" s="912"/>
      <c r="CL1165" s="915"/>
      <c r="CM1165" s="926"/>
      <c r="CN1165" s="162"/>
      <c r="CO1165" s="162"/>
      <c r="CP1165" s="927"/>
      <c r="CQ1165" s="928"/>
      <c r="CR1165" s="162"/>
      <c r="CS1165" s="162"/>
    </row>
    <row r="1166" spans="1:97">
      <c r="A1166" s="15"/>
      <c r="B1166" s="902"/>
      <c r="C1166" s="865"/>
      <c r="D1166" s="903"/>
      <c r="E1166" s="800"/>
      <c r="F1166" s="868"/>
      <c r="G1166" s="869"/>
      <c r="H1166" s="903"/>
      <c r="I1166" s="868"/>
      <c r="J1166" s="868"/>
      <c r="K1166" s="868"/>
      <c r="L1166" s="868"/>
      <c r="M1166" s="868"/>
      <c r="N1166" s="868"/>
      <c r="O1166" s="235"/>
      <c r="P1166" s="213"/>
      <c r="Q1166" s="903"/>
      <c r="R1166" s="213"/>
      <c r="S1166" s="235"/>
      <c r="T1166" s="904"/>
      <c r="U1166" s="213"/>
      <c r="V1166" s="213"/>
      <c r="W1166" s="213"/>
      <c r="X1166" s="905"/>
      <c r="Y1166" s="874"/>
      <c r="Z1166" s="906"/>
      <c r="AA1166" s="876"/>
      <c r="AB1166" s="877"/>
      <c r="AC1166" s="877"/>
      <c r="AD1166" s="907"/>
      <c r="AE1166" s="907"/>
      <c r="AF1166" s="908"/>
      <c r="AG1166" s="908"/>
      <c r="AH1166" s="221"/>
      <c r="AI1166" s="213"/>
      <c r="AJ1166" s="213"/>
      <c r="AK1166" s="213"/>
      <c r="AL1166" s="909"/>
      <c r="AM1166" s="910"/>
      <c r="AN1166" s="910"/>
      <c r="AO1166" s="910"/>
      <c r="AP1166" s="911"/>
      <c r="AQ1166" s="903"/>
      <c r="AR1166" s="912"/>
      <c r="AS1166" s="913"/>
      <c r="AT1166" s="914"/>
      <c r="AU1166" s="910"/>
      <c r="AV1166" s="915"/>
      <c r="AW1166" s="911"/>
      <c r="AX1166" s="911"/>
      <c r="AY1166" s="916"/>
      <c r="AZ1166" s="886"/>
      <c r="BA1166" s="917"/>
      <c r="BB1166" s="16"/>
      <c r="BC1166" s="16"/>
      <c r="BD1166" s="16"/>
      <c r="BE1166" s="16"/>
      <c r="BF1166" s="16"/>
      <c r="BG1166" s="903"/>
      <c r="BH1166" s="912"/>
      <c r="BI1166" s="915"/>
      <c r="BJ1166" s="16"/>
      <c r="BK1166" s="16"/>
      <c r="BL1166" s="16"/>
      <c r="BM1166" s="16"/>
      <c r="BN1166" s="915"/>
      <c r="BO1166" s="16"/>
      <c r="BP1166" s="918"/>
      <c r="BQ1166" s="919"/>
      <c r="BR1166" s="919"/>
      <c r="BS1166" s="919"/>
      <c r="BT1166" s="919"/>
      <c r="BU1166" s="919"/>
      <c r="BV1166" s="919"/>
      <c r="BW1166" s="919"/>
      <c r="BX1166" s="919"/>
      <c r="BY1166" s="919"/>
      <c r="BZ1166" s="919"/>
      <c r="CA1166" s="919"/>
      <c r="CB1166" s="919"/>
      <c r="CC1166" s="919"/>
      <c r="CD1166" s="919"/>
      <c r="CE1166" s="920"/>
      <c r="CF1166" s="921"/>
      <c r="CG1166" s="922"/>
      <c r="CH1166" s="923"/>
      <c r="CI1166" s="924"/>
      <c r="CJ1166" s="925"/>
      <c r="CK1166" s="912"/>
      <c r="CL1166" s="915"/>
      <c r="CM1166" s="926"/>
      <c r="CN1166" s="162"/>
      <c r="CO1166" s="162"/>
      <c r="CP1166" s="927"/>
      <c r="CQ1166" s="928"/>
      <c r="CR1166" s="162"/>
      <c r="CS1166" s="162"/>
    </row>
    <row r="1167" spans="1:97">
      <c r="A1167" s="15"/>
      <c r="B1167" s="902"/>
      <c r="C1167" s="865"/>
      <c r="D1167" s="903"/>
      <c r="E1167" s="800"/>
      <c r="F1167" s="868"/>
      <c r="G1167" s="869"/>
      <c r="H1167" s="903"/>
      <c r="I1167" s="868"/>
      <c r="J1167" s="868"/>
      <c r="K1167" s="868"/>
      <c r="L1167" s="868"/>
      <c r="M1167" s="868"/>
      <c r="N1167" s="868"/>
      <c r="O1167" s="235"/>
      <c r="P1167" s="213"/>
      <c r="Q1167" s="903"/>
      <c r="R1167" s="213"/>
      <c r="S1167" s="235"/>
      <c r="T1167" s="904"/>
      <c r="U1167" s="213"/>
      <c r="V1167" s="213"/>
      <c r="W1167" s="213"/>
      <c r="X1167" s="905"/>
      <c r="Y1167" s="874"/>
      <c r="Z1167" s="906"/>
      <c r="AA1167" s="876"/>
      <c r="AB1167" s="877"/>
      <c r="AC1167" s="877"/>
      <c r="AD1167" s="907"/>
      <c r="AE1167" s="907"/>
      <c r="AF1167" s="908"/>
      <c r="AG1167" s="908"/>
      <c r="AH1167" s="221"/>
      <c r="AI1167" s="213"/>
      <c r="AJ1167" s="213"/>
      <c r="AK1167" s="213"/>
      <c r="AL1167" s="909"/>
      <c r="AM1167" s="910"/>
      <c r="AN1167" s="910"/>
      <c r="AO1167" s="910"/>
      <c r="AP1167" s="911"/>
      <c r="AQ1167" s="903"/>
      <c r="AR1167" s="912"/>
      <c r="AS1167" s="913"/>
      <c r="AT1167" s="914"/>
      <c r="AU1167" s="910"/>
      <c r="AV1167" s="915"/>
      <c r="AW1167" s="911"/>
      <c r="AX1167" s="911"/>
      <c r="AY1167" s="916"/>
      <c r="AZ1167" s="886"/>
      <c r="BA1167" s="917"/>
      <c r="BB1167" s="16"/>
      <c r="BC1167" s="16"/>
      <c r="BD1167" s="16"/>
      <c r="BE1167" s="16"/>
      <c r="BF1167" s="16"/>
      <c r="BG1167" s="903"/>
      <c r="BH1167" s="912"/>
      <c r="BI1167" s="915"/>
      <c r="BJ1167" s="16"/>
      <c r="BK1167" s="16"/>
      <c r="BL1167" s="16"/>
      <c r="BM1167" s="16"/>
      <c r="BN1167" s="915"/>
      <c r="BO1167" s="16"/>
      <c r="BP1167" s="918"/>
      <c r="BQ1167" s="919"/>
      <c r="BR1167" s="919"/>
      <c r="BS1167" s="919"/>
      <c r="BT1167" s="919"/>
      <c r="BU1167" s="919"/>
      <c r="BV1167" s="919"/>
      <c r="BW1167" s="919"/>
      <c r="BX1167" s="919"/>
      <c r="BY1167" s="919"/>
      <c r="BZ1167" s="919"/>
      <c r="CA1167" s="919"/>
      <c r="CB1167" s="919"/>
      <c r="CC1167" s="919"/>
      <c r="CD1167" s="919"/>
      <c r="CE1167" s="920"/>
      <c r="CF1167" s="921"/>
      <c r="CG1167" s="922"/>
      <c r="CH1167" s="923"/>
      <c r="CI1167" s="924"/>
      <c r="CJ1167" s="925"/>
      <c r="CK1167" s="912"/>
      <c r="CL1167" s="915"/>
      <c r="CM1167" s="926"/>
      <c r="CN1167" s="162"/>
      <c r="CO1167" s="162"/>
      <c r="CP1167" s="927"/>
      <c r="CQ1167" s="928"/>
      <c r="CR1167" s="162"/>
      <c r="CS1167" s="162"/>
    </row>
    <row r="1168" spans="1:97">
      <c r="A1168" s="15"/>
      <c r="B1168" s="902"/>
      <c r="C1168" s="865"/>
      <c r="D1168" s="903"/>
      <c r="E1168" s="800"/>
      <c r="F1168" s="868"/>
      <c r="G1168" s="869"/>
      <c r="H1168" s="903"/>
      <c r="I1168" s="868"/>
      <c r="J1168" s="868"/>
      <c r="K1168" s="868"/>
      <c r="L1168" s="868"/>
      <c r="M1168" s="868"/>
      <c r="N1168" s="868"/>
      <c r="O1168" s="235"/>
      <c r="P1168" s="213"/>
      <c r="Q1168" s="903"/>
      <c r="R1168" s="213"/>
      <c r="S1168" s="235"/>
      <c r="T1168" s="904"/>
      <c r="U1168" s="213"/>
      <c r="V1168" s="213"/>
      <c r="W1168" s="213"/>
      <c r="X1168" s="905"/>
      <c r="Y1168" s="874"/>
      <c r="Z1168" s="906"/>
      <c r="AA1168" s="876"/>
      <c r="AB1168" s="877"/>
      <c r="AC1168" s="877"/>
      <c r="AD1168" s="907"/>
      <c r="AE1168" s="907"/>
      <c r="AF1168" s="908"/>
      <c r="AG1168" s="908"/>
      <c r="AH1168" s="221"/>
      <c r="AI1168" s="213"/>
      <c r="AJ1168" s="213"/>
      <c r="AK1168" s="213"/>
      <c r="AL1168" s="909"/>
      <c r="AM1168" s="910"/>
      <c r="AN1168" s="910"/>
      <c r="AO1168" s="910"/>
      <c r="AP1168" s="911"/>
      <c r="AQ1168" s="903"/>
      <c r="AR1168" s="912"/>
      <c r="AS1168" s="913"/>
      <c r="AT1168" s="914"/>
      <c r="AU1168" s="910"/>
      <c r="AV1168" s="915"/>
      <c r="AW1168" s="911"/>
      <c r="AX1168" s="911"/>
      <c r="AY1168" s="916"/>
      <c r="AZ1168" s="886"/>
      <c r="BA1168" s="917"/>
      <c r="BB1168" s="16"/>
      <c r="BC1168" s="16"/>
      <c r="BD1168" s="16"/>
      <c r="BE1168" s="16"/>
      <c r="BF1168" s="16"/>
      <c r="BG1168" s="903"/>
      <c r="BH1168" s="912"/>
      <c r="BI1168" s="915"/>
      <c r="BJ1168" s="16"/>
      <c r="BK1168" s="16"/>
      <c r="BL1168" s="16"/>
      <c r="BM1168" s="16"/>
      <c r="BN1168" s="915"/>
      <c r="BO1168" s="16"/>
      <c r="BP1168" s="918"/>
      <c r="BQ1168" s="919"/>
      <c r="BR1168" s="919"/>
      <c r="BS1168" s="919"/>
      <c r="BT1168" s="919"/>
      <c r="BU1168" s="919"/>
      <c r="BV1168" s="919"/>
      <c r="BW1168" s="919"/>
      <c r="BX1168" s="919"/>
      <c r="BY1168" s="919"/>
      <c r="BZ1168" s="919"/>
      <c r="CA1168" s="919"/>
      <c r="CB1168" s="919"/>
      <c r="CC1168" s="919"/>
      <c r="CD1168" s="919"/>
      <c r="CE1168" s="920"/>
      <c r="CF1168" s="921"/>
      <c r="CG1168" s="922"/>
      <c r="CH1168" s="923"/>
      <c r="CI1168" s="924"/>
      <c r="CJ1168" s="925"/>
      <c r="CK1168" s="912"/>
      <c r="CL1168" s="915"/>
      <c r="CM1168" s="926"/>
      <c r="CN1168" s="162"/>
      <c r="CO1168" s="162"/>
      <c r="CP1168" s="927"/>
      <c r="CQ1168" s="928"/>
      <c r="CR1168" s="162"/>
      <c r="CS1168" s="162"/>
    </row>
    <row r="1169" spans="1:97">
      <c r="A1169" s="15"/>
      <c r="B1169" s="902"/>
      <c r="C1169" s="865"/>
      <c r="D1169" s="903"/>
      <c r="E1169" s="800"/>
      <c r="F1169" s="868"/>
      <c r="G1169" s="869"/>
      <c r="H1169" s="903"/>
      <c r="I1169" s="868"/>
      <c r="J1169" s="868"/>
      <c r="K1169" s="868"/>
      <c r="L1169" s="868"/>
      <c r="M1169" s="868"/>
      <c r="N1169" s="868"/>
      <c r="O1169" s="235"/>
      <c r="P1169" s="213"/>
      <c r="Q1169" s="903"/>
      <c r="R1169" s="213"/>
      <c r="S1169" s="235"/>
      <c r="T1169" s="904"/>
      <c r="U1169" s="213"/>
      <c r="V1169" s="213"/>
      <c r="W1169" s="213"/>
      <c r="X1169" s="905"/>
      <c r="Y1169" s="874"/>
      <c r="Z1169" s="906"/>
      <c r="AA1169" s="876"/>
      <c r="AB1169" s="877"/>
      <c r="AC1169" s="877"/>
      <c r="AD1169" s="907"/>
      <c r="AE1169" s="907"/>
      <c r="AF1169" s="908"/>
      <c r="AG1169" s="908"/>
      <c r="AH1169" s="221"/>
      <c r="AI1169" s="213"/>
      <c r="AJ1169" s="213"/>
      <c r="AK1169" s="213"/>
      <c r="AL1169" s="909"/>
      <c r="AM1169" s="910"/>
      <c r="AN1169" s="910"/>
      <c r="AO1169" s="910"/>
      <c r="AP1169" s="911"/>
      <c r="AQ1169" s="903"/>
      <c r="AR1169" s="912"/>
      <c r="AS1169" s="913"/>
      <c r="AT1169" s="914"/>
      <c r="AU1169" s="910"/>
      <c r="AV1169" s="915"/>
      <c r="AW1169" s="911"/>
      <c r="AX1169" s="911"/>
      <c r="AY1169" s="916"/>
      <c r="AZ1169" s="886"/>
      <c r="BA1169" s="917"/>
      <c r="BB1169" s="16"/>
      <c r="BC1169" s="16"/>
      <c r="BD1169" s="16"/>
      <c r="BE1169" s="16"/>
      <c r="BF1169" s="16"/>
      <c r="BG1169" s="903"/>
      <c r="BH1169" s="912"/>
      <c r="BI1169" s="915"/>
      <c r="BJ1169" s="16"/>
      <c r="BK1169" s="16"/>
      <c r="BL1169" s="16"/>
      <c r="BM1169" s="16"/>
      <c r="BN1169" s="915"/>
      <c r="BO1169" s="16"/>
      <c r="BP1169" s="918"/>
      <c r="BQ1169" s="919"/>
      <c r="BR1169" s="919"/>
      <c r="BS1169" s="919"/>
      <c r="BT1169" s="919"/>
      <c r="BU1169" s="919"/>
      <c r="BV1169" s="919"/>
      <c r="BW1169" s="919"/>
      <c r="BX1169" s="919"/>
      <c r="BY1169" s="919"/>
      <c r="BZ1169" s="919"/>
      <c r="CA1169" s="919"/>
      <c r="CB1169" s="919"/>
      <c r="CC1169" s="919"/>
      <c r="CD1169" s="919"/>
      <c r="CE1169" s="920"/>
      <c r="CF1169" s="921"/>
      <c r="CG1169" s="922"/>
      <c r="CH1169" s="923"/>
      <c r="CI1169" s="924"/>
      <c r="CJ1169" s="925"/>
      <c r="CK1169" s="912"/>
      <c r="CL1169" s="915"/>
      <c r="CM1169" s="926"/>
      <c r="CN1169" s="162"/>
      <c r="CO1169" s="162"/>
      <c r="CP1169" s="927"/>
      <c r="CQ1169" s="928"/>
      <c r="CR1169" s="162"/>
      <c r="CS1169" s="162"/>
    </row>
    <row r="1170" spans="1:97">
      <c r="A1170" s="15"/>
      <c r="B1170" s="902"/>
      <c r="C1170" s="865"/>
      <c r="D1170" s="903"/>
      <c r="E1170" s="800"/>
      <c r="F1170" s="868"/>
      <c r="G1170" s="869"/>
      <c r="H1170" s="903"/>
      <c r="I1170" s="868"/>
      <c r="J1170" s="868"/>
      <c r="K1170" s="868"/>
      <c r="L1170" s="868"/>
      <c r="M1170" s="868"/>
      <c r="N1170" s="868"/>
      <c r="O1170" s="235"/>
      <c r="P1170" s="213"/>
      <c r="Q1170" s="903"/>
      <c r="R1170" s="213"/>
      <c r="S1170" s="235"/>
      <c r="T1170" s="904"/>
      <c r="U1170" s="213"/>
      <c r="V1170" s="213"/>
      <c r="W1170" s="213"/>
      <c r="X1170" s="905"/>
      <c r="Y1170" s="874"/>
      <c r="Z1170" s="906"/>
      <c r="AA1170" s="876"/>
      <c r="AB1170" s="877"/>
      <c r="AC1170" s="877"/>
      <c r="AD1170" s="907"/>
      <c r="AE1170" s="907"/>
      <c r="AF1170" s="908"/>
      <c r="AG1170" s="908"/>
      <c r="AH1170" s="221"/>
      <c r="AI1170" s="213"/>
      <c r="AJ1170" s="213"/>
      <c r="AK1170" s="213"/>
      <c r="AL1170" s="909"/>
      <c r="AM1170" s="910"/>
      <c r="AN1170" s="910"/>
      <c r="AO1170" s="910"/>
      <c r="AP1170" s="911"/>
      <c r="AQ1170" s="903"/>
      <c r="AR1170" s="912"/>
      <c r="AS1170" s="913"/>
      <c r="AT1170" s="914"/>
      <c r="AU1170" s="910"/>
      <c r="AV1170" s="915"/>
      <c r="AW1170" s="911"/>
      <c r="AX1170" s="911"/>
      <c r="AY1170" s="916"/>
      <c r="AZ1170" s="886"/>
      <c r="BA1170" s="917"/>
      <c r="BB1170" s="16"/>
      <c r="BC1170" s="16"/>
      <c r="BD1170" s="16"/>
      <c r="BE1170" s="16"/>
      <c r="BF1170" s="16"/>
      <c r="BG1170" s="903"/>
      <c r="BH1170" s="912"/>
      <c r="BI1170" s="915"/>
      <c r="BJ1170" s="16"/>
      <c r="BK1170" s="16"/>
      <c r="BL1170" s="16"/>
      <c r="BM1170" s="16"/>
      <c r="BN1170" s="915"/>
      <c r="BO1170" s="16"/>
      <c r="BP1170" s="918"/>
      <c r="BQ1170" s="919"/>
      <c r="BR1170" s="919"/>
      <c r="BS1170" s="919"/>
      <c r="BT1170" s="919"/>
      <c r="BU1170" s="919"/>
      <c r="BV1170" s="919"/>
      <c r="BW1170" s="919"/>
      <c r="BX1170" s="919"/>
      <c r="BY1170" s="919"/>
      <c r="BZ1170" s="919"/>
      <c r="CA1170" s="919"/>
      <c r="CB1170" s="919"/>
      <c r="CC1170" s="919"/>
      <c r="CD1170" s="919"/>
      <c r="CE1170" s="920"/>
      <c r="CF1170" s="921"/>
      <c r="CG1170" s="922"/>
      <c r="CH1170" s="923"/>
      <c r="CI1170" s="924"/>
      <c r="CJ1170" s="925"/>
      <c r="CK1170" s="912"/>
      <c r="CL1170" s="915"/>
      <c r="CM1170" s="926"/>
      <c r="CN1170" s="162"/>
      <c r="CO1170" s="162"/>
      <c r="CP1170" s="927"/>
      <c r="CQ1170" s="928"/>
      <c r="CR1170" s="162"/>
      <c r="CS1170" s="162"/>
    </row>
    <row r="1171" spans="1:97">
      <c r="A1171" s="15"/>
      <c r="B1171" s="902"/>
      <c r="C1171" s="865"/>
      <c r="D1171" s="903"/>
      <c r="E1171" s="800"/>
      <c r="F1171" s="868"/>
      <c r="G1171" s="869"/>
      <c r="H1171" s="903"/>
      <c r="I1171" s="868"/>
      <c r="J1171" s="868"/>
      <c r="K1171" s="868"/>
      <c r="L1171" s="868"/>
      <c r="M1171" s="868"/>
      <c r="N1171" s="868"/>
      <c r="O1171" s="235"/>
      <c r="P1171" s="213"/>
      <c r="Q1171" s="903"/>
      <c r="R1171" s="213"/>
      <c r="S1171" s="235"/>
      <c r="T1171" s="904"/>
      <c r="U1171" s="213"/>
      <c r="V1171" s="213"/>
      <c r="W1171" s="213"/>
      <c r="X1171" s="905"/>
      <c r="Y1171" s="874"/>
      <c r="Z1171" s="906"/>
      <c r="AA1171" s="876"/>
      <c r="AB1171" s="877"/>
      <c r="AC1171" s="877"/>
      <c r="AD1171" s="907"/>
      <c r="AE1171" s="907"/>
      <c r="AF1171" s="908"/>
      <c r="AG1171" s="908"/>
      <c r="AH1171" s="221"/>
      <c r="AI1171" s="213"/>
      <c r="AJ1171" s="213"/>
      <c r="AK1171" s="213"/>
      <c r="AL1171" s="909"/>
      <c r="AM1171" s="910"/>
      <c r="AN1171" s="910"/>
      <c r="AO1171" s="910"/>
      <c r="AP1171" s="911"/>
      <c r="AQ1171" s="903"/>
      <c r="AR1171" s="912"/>
      <c r="AS1171" s="913"/>
      <c r="AT1171" s="914"/>
      <c r="AU1171" s="910"/>
      <c r="AV1171" s="915"/>
      <c r="AW1171" s="911"/>
      <c r="AX1171" s="911"/>
      <c r="AY1171" s="916"/>
      <c r="AZ1171" s="886"/>
      <c r="BA1171" s="917"/>
      <c r="BB1171" s="16"/>
      <c r="BC1171" s="16"/>
      <c r="BD1171" s="16"/>
      <c r="BE1171" s="16"/>
      <c r="BF1171" s="16"/>
      <c r="BG1171" s="903"/>
      <c r="BH1171" s="912"/>
      <c r="BI1171" s="915"/>
      <c r="BJ1171" s="16"/>
      <c r="BK1171" s="16"/>
      <c r="BL1171" s="16"/>
      <c r="BM1171" s="16"/>
      <c r="BN1171" s="915"/>
      <c r="BO1171" s="16"/>
      <c r="BP1171" s="918"/>
      <c r="BQ1171" s="919"/>
      <c r="BR1171" s="919"/>
      <c r="BS1171" s="919"/>
      <c r="BT1171" s="919"/>
      <c r="BU1171" s="919"/>
      <c r="BV1171" s="919"/>
      <c r="BW1171" s="919"/>
      <c r="BX1171" s="919"/>
      <c r="BY1171" s="919"/>
      <c r="BZ1171" s="919"/>
      <c r="CA1171" s="919"/>
      <c r="CB1171" s="919"/>
      <c r="CC1171" s="919"/>
      <c r="CD1171" s="919"/>
      <c r="CE1171" s="920"/>
      <c r="CF1171" s="921"/>
      <c r="CG1171" s="922"/>
      <c r="CH1171" s="923"/>
      <c r="CI1171" s="924"/>
      <c r="CJ1171" s="925"/>
      <c r="CK1171" s="912"/>
      <c r="CL1171" s="915"/>
      <c r="CM1171" s="926"/>
      <c r="CN1171" s="162"/>
      <c r="CO1171" s="162"/>
      <c r="CP1171" s="927"/>
      <c r="CQ1171" s="928"/>
      <c r="CR1171" s="162"/>
      <c r="CS1171" s="162"/>
    </row>
    <row r="1172" spans="1:97">
      <c r="A1172" s="15"/>
      <c r="B1172" s="902"/>
      <c r="C1172" s="865"/>
      <c r="D1172" s="903"/>
      <c r="E1172" s="800"/>
      <c r="F1172" s="868"/>
      <c r="G1172" s="869"/>
      <c r="H1172" s="903"/>
      <c r="I1172" s="868"/>
      <c r="J1172" s="868"/>
      <c r="K1172" s="868"/>
      <c r="L1172" s="868"/>
      <c r="M1172" s="868"/>
      <c r="N1172" s="868"/>
      <c r="O1172" s="235"/>
      <c r="P1172" s="213"/>
      <c r="Q1172" s="903"/>
      <c r="R1172" s="213"/>
      <c r="S1172" s="235"/>
      <c r="T1172" s="904"/>
      <c r="U1172" s="213"/>
      <c r="V1172" s="213"/>
      <c r="W1172" s="213"/>
      <c r="X1172" s="905"/>
      <c r="Y1172" s="874"/>
      <c r="Z1172" s="906"/>
      <c r="AA1172" s="876"/>
      <c r="AB1172" s="877"/>
      <c r="AC1172" s="877"/>
      <c r="AD1172" s="907"/>
      <c r="AE1172" s="907"/>
      <c r="AF1172" s="908"/>
      <c r="AG1172" s="908"/>
      <c r="AH1172" s="221"/>
      <c r="AI1172" s="213"/>
      <c r="AJ1172" s="213"/>
      <c r="AK1172" s="213"/>
      <c r="AL1172" s="909"/>
      <c r="AM1172" s="910"/>
      <c r="AN1172" s="910"/>
      <c r="AO1172" s="910"/>
      <c r="AP1172" s="911"/>
      <c r="AQ1172" s="903"/>
      <c r="AR1172" s="912"/>
      <c r="AS1172" s="913"/>
      <c r="AT1172" s="914"/>
      <c r="AU1172" s="910"/>
      <c r="AV1172" s="915"/>
      <c r="AW1172" s="911"/>
      <c r="AX1172" s="911"/>
      <c r="AY1172" s="916"/>
      <c r="AZ1172" s="886"/>
      <c r="BA1172" s="917"/>
      <c r="BB1172" s="16"/>
      <c r="BC1172" s="16"/>
      <c r="BD1172" s="16"/>
      <c r="BE1172" s="16"/>
      <c r="BF1172" s="16"/>
      <c r="BG1172" s="903"/>
      <c r="BH1172" s="912"/>
      <c r="BI1172" s="915"/>
      <c r="BJ1172" s="16"/>
      <c r="BK1172" s="16"/>
      <c r="BL1172" s="16"/>
      <c r="BM1172" s="16"/>
      <c r="BN1172" s="915"/>
      <c r="BO1172" s="16"/>
      <c r="BP1172" s="918"/>
      <c r="BQ1172" s="919"/>
      <c r="BR1172" s="919"/>
      <c r="BS1172" s="919"/>
      <c r="BT1172" s="919"/>
      <c r="BU1172" s="919"/>
      <c r="BV1172" s="919"/>
      <c r="BW1172" s="919"/>
      <c r="BX1172" s="919"/>
      <c r="BY1172" s="919"/>
      <c r="BZ1172" s="919"/>
      <c r="CA1172" s="919"/>
      <c r="CB1172" s="919"/>
      <c r="CC1172" s="919"/>
      <c r="CD1172" s="919"/>
      <c r="CE1172" s="920"/>
      <c r="CF1172" s="921"/>
      <c r="CG1172" s="922"/>
      <c r="CH1172" s="923"/>
      <c r="CI1172" s="924"/>
      <c r="CJ1172" s="925"/>
      <c r="CK1172" s="912"/>
      <c r="CL1172" s="915"/>
      <c r="CM1172" s="926"/>
      <c r="CN1172" s="162"/>
      <c r="CO1172" s="162"/>
      <c r="CP1172" s="927"/>
      <c r="CQ1172" s="928"/>
      <c r="CR1172" s="162"/>
      <c r="CS1172" s="162"/>
    </row>
    <row r="1173" spans="1:97">
      <c r="A1173" s="15"/>
      <c r="B1173" s="902"/>
      <c r="C1173" s="865"/>
      <c r="D1173" s="903"/>
      <c r="E1173" s="800"/>
      <c r="F1173" s="868"/>
      <c r="G1173" s="869"/>
      <c r="H1173" s="903"/>
      <c r="I1173" s="868"/>
      <c r="J1173" s="868"/>
      <c r="K1173" s="868"/>
      <c r="L1173" s="868"/>
      <c r="M1173" s="868"/>
      <c r="N1173" s="868"/>
      <c r="O1173" s="235"/>
      <c r="P1173" s="213"/>
      <c r="Q1173" s="903"/>
      <c r="R1173" s="213"/>
      <c r="S1173" s="235"/>
      <c r="T1173" s="904"/>
      <c r="U1173" s="213"/>
      <c r="V1173" s="213"/>
      <c r="W1173" s="213"/>
      <c r="X1173" s="905"/>
      <c r="Y1173" s="874"/>
      <c r="Z1173" s="906"/>
      <c r="AA1173" s="876"/>
      <c r="AB1173" s="877"/>
      <c r="AC1173" s="877"/>
      <c r="AD1173" s="907"/>
      <c r="AE1173" s="907"/>
      <c r="AF1173" s="908"/>
      <c r="AG1173" s="908"/>
      <c r="AH1173" s="221"/>
      <c r="AI1173" s="213"/>
      <c r="AJ1173" s="213"/>
      <c r="AK1173" s="213"/>
      <c r="AL1173" s="909"/>
      <c r="AM1173" s="910"/>
      <c r="AN1173" s="910"/>
      <c r="AO1173" s="910"/>
      <c r="AP1173" s="911"/>
      <c r="AQ1173" s="903"/>
      <c r="AR1173" s="912"/>
      <c r="AS1173" s="913"/>
      <c r="AT1173" s="914"/>
      <c r="AU1173" s="910"/>
      <c r="AV1173" s="915"/>
      <c r="AW1173" s="911"/>
      <c r="AX1173" s="911"/>
      <c r="AY1173" s="916"/>
      <c r="AZ1173" s="886"/>
      <c r="BA1173" s="917"/>
      <c r="BB1173" s="16"/>
      <c r="BC1173" s="16"/>
      <c r="BD1173" s="16"/>
      <c r="BE1173" s="16"/>
      <c r="BF1173" s="16"/>
      <c r="BG1173" s="903"/>
      <c r="BH1173" s="912"/>
      <c r="BI1173" s="915"/>
      <c r="BJ1173" s="16"/>
      <c r="BK1173" s="16"/>
      <c r="BL1173" s="16"/>
      <c r="BM1173" s="16"/>
      <c r="BN1173" s="915"/>
      <c r="BO1173" s="16"/>
      <c r="BP1173" s="918"/>
      <c r="BQ1173" s="919"/>
      <c r="BR1173" s="919"/>
      <c r="BS1173" s="919"/>
      <c r="BT1173" s="919"/>
      <c r="BU1173" s="919"/>
      <c r="BV1173" s="919"/>
      <c r="BW1173" s="919"/>
      <c r="BX1173" s="919"/>
      <c r="BY1173" s="919"/>
      <c r="BZ1173" s="919"/>
      <c r="CA1173" s="919"/>
      <c r="CB1173" s="919"/>
      <c r="CC1173" s="919"/>
      <c r="CD1173" s="919"/>
      <c r="CE1173" s="920"/>
      <c r="CF1173" s="921"/>
      <c r="CG1173" s="922"/>
      <c r="CH1173" s="923"/>
      <c r="CI1173" s="924"/>
      <c r="CJ1173" s="925"/>
      <c r="CK1173" s="912"/>
      <c r="CL1173" s="915"/>
      <c r="CM1173" s="926"/>
      <c r="CN1173" s="162"/>
      <c r="CO1173" s="162"/>
      <c r="CP1173" s="927"/>
      <c r="CQ1173" s="928"/>
      <c r="CR1173" s="162"/>
      <c r="CS1173" s="162"/>
    </row>
    <row r="1174" spans="1:97">
      <c r="A1174" s="15"/>
      <c r="B1174" s="902"/>
      <c r="C1174" s="865"/>
      <c r="D1174" s="903"/>
      <c r="E1174" s="800"/>
      <c r="F1174" s="868"/>
      <c r="G1174" s="869"/>
      <c r="H1174" s="903"/>
      <c r="I1174" s="868"/>
      <c r="J1174" s="868"/>
      <c r="K1174" s="868"/>
      <c r="L1174" s="868"/>
      <c r="M1174" s="868"/>
      <c r="N1174" s="868"/>
      <c r="O1174" s="235"/>
      <c r="P1174" s="213"/>
      <c r="Q1174" s="903"/>
      <c r="R1174" s="213"/>
      <c r="S1174" s="235"/>
      <c r="T1174" s="904"/>
      <c r="U1174" s="213"/>
      <c r="V1174" s="213"/>
      <c r="W1174" s="213"/>
      <c r="X1174" s="905"/>
      <c r="Y1174" s="874"/>
      <c r="Z1174" s="906"/>
      <c r="AA1174" s="876"/>
      <c r="AB1174" s="877"/>
      <c r="AC1174" s="877"/>
      <c r="AD1174" s="907"/>
      <c r="AE1174" s="907"/>
      <c r="AF1174" s="908"/>
      <c r="AG1174" s="908"/>
      <c r="AH1174" s="221"/>
      <c r="AI1174" s="213"/>
      <c r="AJ1174" s="213"/>
      <c r="AK1174" s="213"/>
      <c r="AL1174" s="909"/>
      <c r="AM1174" s="910"/>
      <c r="AN1174" s="910"/>
      <c r="AO1174" s="910"/>
      <c r="AP1174" s="911"/>
      <c r="AQ1174" s="903"/>
      <c r="AR1174" s="912"/>
      <c r="AS1174" s="913"/>
      <c r="AT1174" s="914"/>
      <c r="AU1174" s="910"/>
      <c r="AV1174" s="915"/>
      <c r="AW1174" s="911"/>
      <c r="AX1174" s="911"/>
      <c r="AY1174" s="916"/>
      <c r="AZ1174" s="886"/>
      <c r="BA1174" s="917"/>
      <c r="BB1174" s="16"/>
      <c r="BC1174" s="16"/>
      <c r="BD1174" s="16"/>
      <c r="BE1174" s="16"/>
      <c r="BF1174" s="16"/>
      <c r="BG1174" s="903"/>
      <c r="BH1174" s="912"/>
      <c r="BI1174" s="915"/>
      <c r="BJ1174" s="16"/>
      <c r="BK1174" s="16"/>
      <c r="BL1174" s="16"/>
      <c r="BM1174" s="16"/>
      <c r="BN1174" s="915"/>
      <c r="BO1174" s="16"/>
      <c r="BP1174" s="918"/>
      <c r="BQ1174" s="919"/>
      <c r="BR1174" s="919"/>
      <c r="BS1174" s="919"/>
      <c r="BT1174" s="919"/>
      <c r="BU1174" s="919"/>
      <c r="BV1174" s="919"/>
      <c r="BW1174" s="919"/>
      <c r="BX1174" s="919"/>
      <c r="BY1174" s="919"/>
      <c r="BZ1174" s="919"/>
      <c r="CA1174" s="919"/>
      <c r="CB1174" s="919"/>
      <c r="CC1174" s="919"/>
      <c r="CD1174" s="919"/>
      <c r="CE1174" s="920"/>
      <c r="CF1174" s="921"/>
      <c r="CG1174" s="922"/>
      <c r="CH1174" s="923"/>
      <c r="CI1174" s="924"/>
      <c r="CJ1174" s="925"/>
      <c r="CK1174" s="912"/>
      <c r="CL1174" s="915"/>
      <c r="CM1174" s="926"/>
      <c r="CN1174" s="162"/>
      <c r="CO1174" s="162"/>
      <c r="CP1174" s="927"/>
      <c r="CQ1174" s="928"/>
      <c r="CR1174" s="162"/>
      <c r="CS1174" s="162"/>
    </row>
    <row r="1175" spans="1:97">
      <c r="A1175" s="15"/>
      <c r="B1175" s="902"/>
      <c r="C1175" s="865"/>
      <c r="D1175" s="903"/>
      <c r="E1175" s="800"/>
      <c r="F1175" s="868"/>
      <c r="G1175" s="869"/>
      <c r="H1175" s="903"/>
      <c r="I1175" s="868"/>
      <c r="J1175" s="868"/>
      <c r="K1175" s="868"/>
      <c r="L1175" s="868"/>
      <c r="M1175" s="868"/>
      <c r="N1175" s="868"/>
      <c r="O1175" s="235"/>
      <c r="P1175" s="213"/>
      <c r="Q1175" s="903"/>
      <c r="R1175" s="213"/>
      <c r="S1175" s="235"/>
      <c r="T1175" s="904"/>
      <c r="U1175" s="213"/>
      <c r="V1175" s="213"/>
      <c r="W1175" s="213"/>
      <c r="X1175" s="905"/>
      <c r="Y1175" s="874"/>
      <c r="Z1175" s="906"/>
      <c r="AA1175" s="876"/>
      <c r="AB1175" s="877"/>
      <c r="AC1175" s="877"/>
      <c r="AD1175" s="907"/>
      <c r="AE1175" s="907"/>
      <c r="AF1175" s="908"/>
      <c r="AG1175" s="908"/>
      <c r="AH1175" s="221"/>
      <c r="AI1175" s="213"/>
      <c r="AJ1175" s="213"/>
      <c r="AK1175" s="213"/>
      <c r="AL1175" s="909"/>
      <c r="AM1175" s="910"/>
      <c r="AN1175" s="910"/>
      <c r="AO1175" s="910"/>
      <c r="AP1175" s="911"/>
      <c r="AQ1175" s="903"/>
      <c r="AR1175" s="912"/>
      <c r="AS1175" s="913"/>
      <c r="AT1175" s="914"/>
      <c r="AU1175" s="910"/>
      <c r="AV1175" s="915"/>
      <c r="AW1175" s="911"/>
      <c r="AX1175" s="911"/>
      <c r="AY1175" s="916"/>
      <c r="AZ1175" s="886"/>
      <c r="BA1175" s="917"/>
      <c r="BB1175" s="16"/>
      <c r="BC1175" s="16"/>
      <c r="BD1175" s="16"/>
      <c r="BE1175" s="16"/>
      <c r="BF1175" s="16"/>
      <c r="BG1175" s="903"/>
      <c r="BH1175" s="912"/>
      <c r="BI1175" s="915"/>
      <c r="BJ1175" s="16"/>
      <c r="BK1175" s="16"/>
      <c r="BL1175" s="16"/>
      <c r="BM1175" s="16"/>
      <c r="BN1175" s="915"/>
      <c r="BO1175" s="16"/>
      <c r="BP1175" s="918"/>
      <c r="BQ1175" s="919"/>
      <c r="BR1175" s="919"/>
      <c r="BS1175" s="919"/>
      <c r="BT1175" s="919"/>
      <c r="BU1175" s="919"/>
      <c r="BV1175" s="919"/>
      <c r="BW1175" s="919"/>
      <c r="BX1175" s="919"/>
      <c r="BY1175" s="919"/>
      <c r="BZ1175" s="919"/>
      <c r="CA1175" s="919"/>
      <c r="CB1175" s="919"/>
      <c r="CC1175" s="919"/>
      <c r="CD1175" s="919"/>
      <c r="CE1175" s="920"/>
      <c r="CF1175" s="921"/>
      <c r="CG1175" s="922"/>
      <c r="CH1175" s="923"/>
      <c r="CI1175" s="924"/>
      <c r="CJ1175" s="925"/>
      <c r="CK1175" s="912"/>
      <c r="CL1175" s="915"/>
      <c r="CM1175" s="926"/>
      <c r="CN1175" s="162"/>
      <c r="CO1175" s="162"/>
      <c r="CP1175" s="927"/>
      <c r="CQ1175" s="928"/>
      <c r="CR1175" s="162"/>
      <c r="CS1175" s="162"/>
    </row>
    <row r="1176" spans="1:97">
      <c r="A1176" s="15"/>
      <c r="B1176" s="902"/>
      <c r="C1176" s="865"/>
      <c r="D1176" s="903"/>
      <c r="E1176" s="800"/>
      <c r="F1176" s="868"/>
      <c r="G1176" s="869"/>
      <c r="H1176" s="903"/>
      <c r="I1176" s="868"/>
      <c r="J1176" s="868"/>
      <c r="K1176" s="868"/>
      <c r="L1176" s="868"/>
      <c r="M1176" s="868"/>
      <c r="N1176" s="868"/>
      <c r="O1176" s="235"/>
      <c r="P1176" s="213"/>
      <c r="Q1176" s="903"/>
      <c r="R1176" s="213"/>
      <c r="S1176" s="235"/>
      <c r="T1176" s="904"/>
      <c r="U1176" s="213"/>
      <c r="V1176" s="213"/>
      <c r="W1176" s="213"/>
      <c r="X1176" s="905"/>
      <c r="Y1176" s="874"/>
      <c r="Z1176" s="906"/>
      <c r="AA1176" s="876"/>
      <c r="AB1176" s="877"/>
      <c r="AC1176" s="877"/>
      <c r="AD1176" s="907"/>
      <c r="AE1176" s="907"/>
      <c r="AF1176" s="908"/>
      <c r="AG1176" s="908"/>
      <c r="AH1176" s="221"/>
      <c r="AI1176" s="213"/>
      <c r="AJ1176" s="213"/>
      <c r="AK1176" s="213"/>
      <c r="AL1176" s="909"/>
      <c r="AM1176" s="910"/>
      <c r="AN1176" s="910"/>
      <c r="AO1176" s="910"/>
      <c r="AP1176" s="911"/>
      <c r="AQ1176" s="903"/>
      <c r="AR1176" s="912"/>
      <c r="AS1176" s="913"/>
      <c r="AT1176" s="914"/>
      <c r="AU1176" s="910"/>
      <c r="AV1176" s="915"/>
      <c r="AW1176" s="911"/>
      <c r="AX1176" s="911"/>
      <c r="AY1176" s="916"/>
      <c r="AZ1176" s="886"/>
      <c r="BA1176" s="917"/>
      <c r="BB1176" s="16"/>
      <c r="BC1176" s="16"/>
      <c r="BD1176" s="16"/>
      <c r="BE1176" s="16"/>
      <c r="BF1176" s="16"/>
      <c r="BG1176" s="903"/>
      <c r="BH1176" s="912"/>
      <c r="BI1176" s="915"/>
      <c r="BJ1176" s="16"/>
      <c r="BK1176" s="16"/>
      <c r="BL1176" s="16"/>
      <c r="BM1176" s="16"/>
      <c r="BN1176" s="915"/>
      <c r="BO1176" s="16"/>
      <c r="BP1176" s="918"/>
      <c r="BQ1176" s="919"/>
      <c r="BR1176" s="919"/>
      <c r="BS1176" s="919"/>
      <c r="BT1176" s="919"/>
      <c r="BU1176" s="919"/>
      <c r="BV1176" s="919"/>
      <c r="BW1176" s="919"/>
      <c r="BX1176" s="919"/>
      <c r="BY1176" s="919"/>
      <c r="BZ1176" s="919"/>
      <c r="CA1176" s="919"/>
      <c r="CB1176" s="919"/>
      <c r="CC1176" s="919"/>
      <c r="CD1176" s="919"/>
      <c r="CE1176" s="920"/>
      <c r="CF1176" s="921"/>
      <c r="CG1176" s="922"/>
      <c r="CH1176" s="923"/>
      <c r="CI1176" s="924"/>
      <c r="CJ1176" s="925"/>
      <c r="CK1176" s="912"/>
      <c r="CL1176" s="915"/>
      <c r="CM1176" s="926"/>
      <c r="CN1176" s="162"/>
      <c r="CO1176" s="162"/>
      <c r="CP1176" s="927"/>
      <c r="CQ1176" s="928"/>
      <c r="CR1176" s="162"/>
      <c r="CS1176" s="162"/>
    </row>
    <row r="1177" spans="1:97">
      <c r="A1177" s="15"/>
      <c r="B1177" s="902"/>
      <c r="C1177" s="865"/>
      <c r="D1177" s="903"/>
      <c r="E1177" s="800"/>
      <c r="F1177" s="868"/>
      <c r="G1177" s="869"/>
      <c r="H1177" s="903"/>
      <c r="I1177" s="868"/>
      <c r="J1177" s="868"/>
      <c r="K1177" s="868"/>
      <c r="L1177" s="868"/>
      <c r="M1177" s="868"/>
      <c r="N1177" s="868"/>
      <c r="O1177" s="235"/>
      <c r="P1177" s="213"/>
      <c r="Q1177" s="903"/>
      <c r="R1177" s="213"/>
      <c r="S1177" s="235"/>
      <c r="T1177" s="904"/>
      <c r="U1177" s="213"/>
      <c r="V1177" s="213"/>
      <c r="W1177" s="213"/>
      <c r="X1177" s="905"/>
      <c r="Y1177" s="874"/>
      <c r="Z1177" s="906"/>
      <c r="AA1177" s="876"/>
      <c r="AB1177" s="877"/>
      <c r="AC1177" s="877"/>
      <c r="AD1177" s="907"/>
      <c r="AE1177" s="907"/>
      <c r="AF1177" s="908"/>
      <c r="AG1177" s="908"/>
      <c r="AH1177" s="221"/>
      <c r="AI1177" s="213"/>
      <c r="AJ1177" s="213"/>
      <c r="AK1177" s="213"/>
      <c r="AL1177" s="909"/>
      <c r="AM1177" s="910"/>
      <c r="AN1177" s="910"/>
      <c r="AO1177" s="910"/>
      <c r="AP1177" s="911"/>
      <c r="AQ1177" s="903"/>
      <c r="AR1177" s="912"/>
      <c r="AS1177" s="913"/>
      <c r="AT1177" s="914"/>
      <c r="AU1177" s="910"/>
      <c r="AV1177" s="915"/>
      <c r="AW1177" s="911"/>
      <c r="AX1177" s="911"/>
      <c r="AY1177" s="916"/>
      <c r="AZ1177" s="886"/>
      <c r="BA1177" s="917"/>
      <c r="BB1177" s="16"/>
      <c r="BC1177" s="16"/>
      <c r="BD1177" s="16"/>
      <c r="BE1177" s="16"/>
      <c r="BF1177" s="16"/>
      <c r="BG1177" s="903"/>
      <c r="BH1177" s="912"/>
      <c r="BI1177" s="915"/>
      <c r="BJ1177" s="16"/>
      <c r="BK1177" s="16"/>
      <c r="BL1177" s="16"/>
      <c r="BM1177" s="16"/>
      <c r="BN1177" s="915"/>
      <c r="BO1177" s="16"/>
      <c r="BP1177" s="918"/>
      <c r="BQ1177" s="919"/>
      <c r="BR1177" s="919"/>
      <c r="BS1177" s="919"/>
      <c r="BT1177" s="919"/>
      <c r="BU1177" s="919"/>
      <c r="BV1177" s="919"/>
      <c r="BW1177" s="919"/>
      <c r="BX1177" s="919"/>
      <c r="BY1177" s="919"/>
      <c r="BZ1177" s="919"/>
      <c r="CA1177" s="919"/>
      <c r="CB1177" s="919"/>
      <c r="CC1177" s="919"/>
      <c r="CD1177" s="919"/>
      <c r="CE1177" s="920"/>
      <c r="CF1177" s="921"/>
      <c r="CG1177" s="922"/>
      <c r="CH1177" s="923"/>
      <c r="CI1177" s="924"/>
      <c r="CJ1177" s="925"/>
      <c r="CK1177" s="912"/>
      <c r="CL1177" s="915"/>
      <c r="CM1177" s="926"/>
      <c r="CN1177" s="162"/>
      <c r="CO1177" s="162"/>
      <c r="CP1177" s="927"/>
      <c r="CQ1177" s="928"/>
      <c r="CR1177" s="162"/>
      <c r="CS1177" s="162"/>
    </row>
    <row r="1178" spans="1:97">
      <c r="A1178" s="15"/>
      <c r="B1178" s="902"/>
      <c r="C1178" s="865"/>
      <c r="D1178" s="903"/>
      <c r="E1178" s="800"/>
      <c r="F1178" s="868"/>
      <c r="G1178" s="869"/>
      <c r="H1178" s="903"/>
      <c r="I1178" s="868"/>
      <c r="J1178" s="868"/>
      <c r="K1178" s="868"/>
      <c r="L1178" s="868"/>
      <c r="M1178" s="868"/>
      <c r="N1178" s="868"/>
      <c r="O1178" s="235"/>
      <c r="P1178" s="213"/>
      <c r="Q1178" s="903"/>
      <c r="R1178" s="213"/>
      <c r="S1178" s="235"/>
      <c r="T1178" s="904"/>
      <c r="U1178" s="213"/>
      <c r="V1178" s="213"/>
      <c r="W1178" s="213"/>
      <c r="X1178" s="905"/>
      <c r="Y1178" s="874"/>
      <c r="Z1178" s="906"/>
      <c r="AA1178" s="876"/>
      <c r="AB1178" s="877"/>
      <c r="AC1178" s="877"/>
      <c r="AD1178" s="907"/>
      <c r="AE1178" s="907"/>
      <c r="AF1178" s="908"/>
      <c r="AG1178" s="908"/>
      <c r="AH1178" s="221"/>
      <c r="AI1178" s="213"/>
      <c r="AJ1178" s="213"/>
      <c r="AK1178" s="213"/>
      <c r="AL1178" s="909"/>
      <c r="AM1178" s="910"/>
      <c r="AN1178" s="910"/>
      <c r="AO1178" s="910"/>
      <c r="AP1178" s="911"/>
      <c r="AQ1178" s="903"/>
      <c r="AR1178" s="912"/>
      <c r="AS1178" s="913"/>
      <c r="AT1178" s="914"/>
      <c r="AU1178" s="910"/>
      <c r="AV1178" s="915"/>
      <c r="AW1178" s="911"/>
      <c r="AX1178" s="911"/>
      <c r="AY1178" s="916"/>
      <c r="AZ1178" s="886"/>
      <c r="BA1178" s="917"/>
      <c r="BB1178" s="16"/>
      <c r="BC1178" s="16"/>
      <c r="BD1178" s="16"/>
      <c r="BE1178" s="16"/>
      <c r="BF1178" s="16"/>
      <c r="BG1178" s="903"/>
      <c r="BH1178" s="912"/>
      <c r="BI1178" s="915"/>
      <c r="BJ1178" s="16"/>
      <c r="BK1178" s="16"/>
      <c r="BL1178" s="16"/>
      <c r="BM1178" s="16"/>
      <c r="BN1178" s="915"/>
      <c r="BO1178" s="16"/>
      <c r="BP1178" s="918"/>
      <c r="BQ1178" s="919"/>
      <c r="BR1178" s="919"/>
      <c r="BS1178" s="919"/>
      <c r="BT1178" s="919"/>
      <c r="BU1178" s="919"/>
      <c r="BV1178" s="919"/>
      <c r="BW1178" s="919"/>
      <c r="BX1178" s="919"/>
      <c r="BY1178" s="919"/>
      <c r="BZ1178" s="919"/>
      <c r="CA1178" s="919"/>
      <c r="CB1178" s="919"/>
      <c r="CC1178" s="919"/>
      <c r="CD1178" s="919"/>
      <c r="CE1178" s="920"/>
      <c r="CF1178" s="921"/>
      <c r="CG1178" s="922"/>
      <c r="CH1178" s="923"/>
      <c r="CI1178" s="924"/>
      <c r="CJ1178" s="925"/>
      <c r="CK1178" s="912"/>
      <c r="CL1178" s="915"/>
      <c r="CM1178" s="926"/>
      <c r="CN1178" s="162"/>
      <c r="CO1178" s="162"/>
      <c r="CP1178" s="927"/>
      <c r="CQ1178" s="928"/>
      <c r="CR1178" s="162"/>
      <c r="CS1178" s="162"/>
    </row>
    <row r="1179" spans="1:97">
      <c r="A1179" s="15"/>
      <c r="B1179" s="902"/>
      <c r="C1179" s="865"/>
      <c r="D1179" s="903"/>
      <c r="E1179" s="800"/>
      <c r="F1179" s="868"/>
      <c r="G1179" s="869"/>
      <c r="H1179" s="903"/>
      <c r="I1179" s="868"/>
      <c r="J1179" s="868"/>
      <c r="K1179" s="868"/>
      <c r="L1179" s="868"/>
      <c r="M1179" s="868"/>
      <c r="N1179" s="868"/>
      <c r="O1179" s="235"/>
      <c r="P1179" s="213"/>
      <c r="Q1179" s="903"/>
      <c r="R1179" s="213"/>
      <c r="S1179" s="235"/>
      <c r="T1179" s="904"/>
      <c r="U1179" s="213"/>
      <c r="V1179" s="213"/>
      <c r="W1179" s="213"/>
      <c r="X1179" s="905"/>
      <c r="Y1179" s="874"/>
      <c r="Z1179" s="906"/>
      <c r="AA1179" s="876"/>
      <c r="AB1179" s="877"/>
      <c r="AC1179" s="877"/>
      <c r="AD1179" s="907"/>
      <c r="AE1179" s="907"/>
      <c r="AF1179" s="908"/>
      <c r="AG1179" s="908"/>
      <c r="AH1179" s="221"/>
      <c r="AI1179" s="213"/>
      <c r="AJ1179" s="213"/>
      <c r="AK1179" s="213"/>
      <c r="AL1179" s="909"/>
      <c r="AM1179" s="910"/>
      <c r="AN1179" s="910"/>
      <c r="AO1179" s="910"/>
      <c r="AP1179" s="911"/>
      <c r="AQ1179" s="903"/>
      <c r="AR1179" s="912"/>
      <c r="AS1179" s="913"/>
      <c r="AT1179" s="914"/>
      <c r="AU1179" s="910"/>
      <c r="AV1179" s="915"/>
      <c r="AW1179" s="911"/>
      <c r="AX1179" s="911"/>
      <c r="AY1179" s="916"/>
      <c r="AZ1179" s="886"/>
      <c r="BA1179" s="917"/>
      <c r="BB1179" s="16"/>
      <c r="BC1179" s="16"/>
      <c r="BD1179" s="16"/>
      <c r="BE1179" s="16"/>
      <c r="BF1179" s="16"/>
      <c r="BG1179" s="903"/>
      <c r="BH1179" s="912"/>
      <c r="BI1179" s="915"/>
      <c r="BJ1179" s="16"/>
      <c r="BK1179" s="16"/>
      <c r="BL1179" s="16"/>
      <c r="BM1179" s="16"/>
      <c r="BN1179" s="915"/>
      <c r="BO1179" s="16"/>
      <c r="BP1179" s="918"/>
      <c r="BQ1179" s="919"/>
      <c r="BR1179" s="919"/>
      <c r="BS1179" s="919"/>
      <c r="BT1179" s="919"/>
      <c r="BU1179" s="919"/>
      <c r="BV1179" s="919"/>
      <c r="BW1179" s="919"/>
      <c r="BX1179" s="919"/>
      <c r="BY1179" s="919"/>
      <c r="BZ1179" s="919"/>
      <c r="CA1179" s="919"/>
      <c r="CB1179" s="919"/>
      <c r="CC1179" s="919"/>
      <c r="CD1179" s="919"/>
      <c r="CE1179" s="920"/>
      <c r="CF1179" s="921"/>
      <c r="CG1179" s="922"/>
      <c r="CH1179" s="923"/>
      <c r="CI1179" s="924"/>
      <c r="CJ1179" s="925"/>
      <c r="CK1179" s="912"/>
      <c r="CL1179" s="915"/>
      <c r="CM1179" s="926"/>
      <c r="CN1179" s="162"/>
      <c r="CO1179" s="162"/>
      <c r="CP1179" s="927"/>
      <c r="CQ1179" s="928"/>
      <c r="CR1179" s="162"/>
      <c r="CS1179" s="162"/>
    </row>
    <row r="1180" spans="1:97">
      <c r="A1180" s="15"/>
      <c r="B1180" s="902"/>
      <c r="C1180" s="865"/>
      <c r="D1180" s="903"/>
      <c r="E1180" s="800"/>
      <c r="F1180" s="868"/>
      <c r="G1180" s="869"/>
      <c r="H1180" s="903"/>
      <c r="I1180" s="868"/>
      <c r="J1180" s="868"/>
      <c r="K1180" s="868"/>
      <c r="L1180" s="868"/>
      <c r="M1180" s="868"/>
      <c r="N1180" s="868"/>
      <c r="O1180" s="235"/>
      <c r="P1180" s="213"/>
      <c r="Q1180" s="903"/>
      <c r="R1180" s="213"/>
      <c r="S1180" s="235"/>
      <c r="T1180" s="904"/>
      <c r="U1180" s="213"/>
      <c r="V1180" s="213"/>
      <c r="W1180" s="213"/>
      <c r="X1180" s="905"/>
      <c r="Y1180" s="874"/>
      <c r="Z1180" s="906"/>
      <c r="AA1180" s="876"/>
      <c r="AB1180" s="877"/>
      <c r="AC1180" s="877"/>
      <c r="AD1180" s="907"/>
      <c r="AE1180" s="907"/>
      <c r="AF1180" s="908"/>
      <c r="AG1180" s="908"/>
      <c r="AH1180" s="221"/>
      <c r="AI1180" s="213"/>
      <c r="AJ1180" s="213"/>
      <c r="AK1180" s="213"/>
      <c r="AL1180" s="909"/>
      <c r="AM1180" s="910"/>
      <c r="AN1180" s="910"/>
      <c r="AO1180" s="910"/>
      <c r="AP1180" s="911"/>
      <c r="AQ1180" s="903"/>
      <c r="AR1180" s="912"/>
      <c r="AS1180" s="913"/>
      <c r="AT1180" s="914"/>
      <c r="AU1180" s="910"/>
      <c r="AV1180" s="915"/>
      <c r="AW1180" s="911"/>
      <c r="AX1180" s="911"/>
      <c r="AY1180" s="916"/>
      <c r="AZ1180" s="886"/>
      <c r="BA1180" s="917"/>
      <c r="BB1180" s="16"/>
      <c r="BC1180" s="16"/>
      <c r="BD1180" s="16"/>
      <c r="BE1180" s="16"/>
      <c r="BF1180" s="16"/>
      <c r="BG1180" s="903"/>
      <c r="BH1180" s="912"/>
      <c r="BI1180" s="915"/>
      <c r="BJ1180" s="16"/>
      <c r="BK1180" s="16"/>
      <c r="BL1180" s="16"/>
      <c r="BM1180" s="16"/>
      <c r="BN1180" s="915"/>
      <c r="BO1180" s="16"/>
      <c r="BP1180" s="918"/>
      <c r="BQ1180" s="919"/>
      <c r="BR1180" s="919"/>
      <c r="BS1180" s="919"/>
      <c r="BT1180" s="919"/>
      <c r="BU1180" s="919"/>
      <c r="BV1180" s="919"/>
      <c r="BW1180" s="919"/>
      <c r="BX1180" s="919"/>
      <c r="BY1180" s="919"/>
      <c r="BZ1180" s="919"/>
      <c r="CA1180" s="919"/>
      <c r="CB1180" s="919"/>
      <c r="CC1180" s="919"/>
      <c r="CD1180" s="919"/>
      <c r="CE1180" s="920"/>
      <c r="CF1180" s="921"/>
      <c r="CG1180" s="922"/>
      <c r="CH1180" s="923"/>
      <c r="CI1180" s="924"/>
      <c r="CJ1180" s="925"/>
      <c r="CK1180" s="912"/>
      <c r="CL1180" s="915"/>
      <c r="CM1180" s="926"/>
      <c r="CN1180" s="162"/>
      <c r="CO1180" s="162"/>
      <c r="CP1180" s="927"/>
      <c r="CQ1180" s="928"/>
      <c r="CR1180" s="162"/>
      <c r="CS1180" s="162"/>
    </row>
    <row r="1181" spans="1:97">
      <c r="A1181" s="15"/>
      <c r="B1181" s="902"/>
      <c r="C1181" s="865"/>
      <c r="D1181" s="903"/>
      <c r="E1181" s="800"/>
      <c r="F1181" s="868"/>
      <c r="G1181" s="869"/>
      <c r="H1181" s="903"/>
      <c r="I1181" s="868"/>
      <c r="J1181" s="868"/>
      <c r="K1181" s="868"/>
      <c r="L1181" s="868"/>
      <c r="M1181" s="868"/>
      <c r="N1181" s="868"/>
      <c r="O1181" s="235"/>
      <c r="P1181" s="213"/>
      <c r="Q1181" s="903"/>
      <c r="R1181" s="213"/>
      <c r="S1181" s="235"/>
      <c r="T1181" s="904"/>
      <c r="U1181" s="213"/>
      <c r="V1181" s="213"/>
      <c r="W1181" s="213"/>
      <c r="X1181" s="905"/>
      <c r="Y1181" s="874"/>
      <c r="Z1181" s="906"/>
      <c r="AA1181" s="876"/>
      <c r="AB1181" s="877"/>
      <c r="AC1181" s="877"/>
      <c r="AD1181" s="907"/>
      <c r="AE1181" s="907"/>
      <c r="AF1181" s="908"/>
      <c r="AG1181" s="908"/>
      <c r="AH1181" s="221"/>
      <c r="AI1181" s="213"/>
      <c r="AJ1181" s="213"/>
      <c r="AK1181" s="213"/>
      <c r="AL1181" s="909"/>
      <c r="AM1181" s="910"/>
      <c r="AN1181" s="910"/>
      <c r="AO1181" s="910"/>
      <c r="AP1181" s="911"/>
      <c r="AQ1181" s="903"/>
      <c r="AR1181" s="912"/>
      <c r="AS1181" s="913"/>
      <c r="AT1181" s="914"/>
      <c r="AU1181" s="910"/>
      <c r="AV1181" s="915"/>
      <c r="AW1181" s="911"/>
      <c r="AX1181" s="911"/>
      <c r="AY1181" s="916"/>
      <c r="AZ1181" s="886"/>
      <c r="BA1181" s="917"/>
      <c r="BB1181" s="16"/>
      <c r="BC1181" s="16"/>
      <c r="BD1181" s="16"/>
      <c r="BE1181" s="16"/>
      <c r="BF1181" s="16"/>
      <c r="BG1181" s="903"/>
      <c r="BH1181" s="912"/>
      <c r="BI1181" s="915"/>
      <c r="BJ1181" s="16"/>
      <c r="BK1181" s="16"/>
      <c r="BL1181" s="16"/>
      <c r="BM1181" s="16"/>
      <c r="BN1181" s="915"/>
      <c r="BO1181" s="16"/>
      <c r="BP1181" s="918"/>
      <c r="BQ1181" s="919"/>
      <c r="BR1181" s="919"/>
      <c r="BS1181" s="919"/>
      <c r="BT1181" s="919"/>
      <c r="BU1181" s="919"/>
      <c r="BV1181" s="919"/>
      <c r="BW1181" s="919"/>
      <c r="BX1181" s="919"/>
      <c r="BY1181" s="919"/>
      <c r="BZ1181" s="919"/>
      <c r="CA1181" s="919"/>
      <c r="CB1181" s="919"/>
      <c r="CC1181" s="919"/>
      <c r="CD1181" s="919"/>
      <c r="CE1181" s="920"/>
      <c r="CF1181" s="921"/>
      <c r="CG1181" s="922"/>
      <c r="CH1181" s="923"/>
      <c r="CI1181" s="924"/>
      <c r="CJ1181" s="925"/>
      <c r="CK1181" s="912"/>
      <c r="CL1181" s="915"/>
      <c r="CM1181" s="926"/>
      <c r="CN1181" s="162"/>
      <c r="CO1181" s="162"/>
      <c r="CP1181" s="927"/>
      <c r="CQ1181" s="928"/>
      <c r="CR1181" s="162"/>
      <c r="CS1181" s="162"/>
    </row>
    <row r="1182" spans="1:97">
      <c r="A1182" s="15"/>
      <c r="B1182" s="902"/>
      <c r="C1182" s="865"/>
      <c r="D1182" s="903"/>
      <c r="E1182" s="800"/>
      <c r="F1182" s="868"/>
      <c r="G1182" s="869"/>
      <c r="H1182" s="903"/>
      <c r="I1182" s="868"/>
      <c r="J1182" s="868"/>
      <c r="K1182" s="868"/>
      <c r="L1182" s="868"/>
      <c r="M1182" s="868"/>
      <c r="N1182" s="868"/>
      <c r="O1182" s="235"/>
      <c r="P1182" s="213"/>
      <c r="Q1182" s="903"/>
      <c r="R1182" s="213"/>
      <c r="S1182" s="235"/>
      <c r="T1182" s="904"/>
      <c r="U1182" s="213"/>
      <c r="V1182" s="213"/>
      <c r="W1182" s="213"/>
      <c r="X1182" s="905"/>
      <c r="Y1182" s="874"/>
      <c r="Z1182" s="906"/>
      <c r="AA1182" s="876"/>
      <c r="AB1182" s="877"/>
      <c r="AC1182" s="877"/>
      <c r="AD1182" s="907"/>
      <c r="AE1182" s="907"/>
      <c r="AF1182" s="908"/>
      <c r="AG1182" s="908"/>
      <c r="AH1182" s="221"/>
      <c r="AI1182" s="213"/>
      <c r="AJ1182" s="213"/>
      <c r="AK1182" s="213"/>
      <c r="AL1182" s="909"/>
      <c r="AM1182" s="910"/>
      <c r="AN1182" s="910"/>
      <c r="AO1182" s="910"/>
      <c r="AP1182" s="911"/>
      <c r="AQ1182" s="903"/>
      <c r="AR1182" s="912"/>
      <c r="AS1182" s="913"/>
      <c r="AT1182" s="914"/>
      <c r="AU1182" s="910"/>
      <c r="AV1182" s="915"/>
      <c r="AW1182" s="911"/>
      <c r="AX1182" s="911"/>
      <c r="AY1182" s="916"/>
      <c r="AZ1182" s="886"/>
      <c r="BA1182" s="917"/>
      <c r="BB1182" s="16"/>
      <c r="BC1182" s="16"/>
      <c r="BD1182" s="16"/>
      <c r="BE1182" s="16"/>
      <c r="BF1182" s="16"/>
      <c r="BG1182" s="903"/>
      <c r="BH1182" s="912"/>
      <c r="BI1182" s="915"/>
      <c r="BJ1182" s="16"/>
      <c r="BK1182" s="16"/>
      <c r="BL1182" s="16"/>
      <c r="BM1182" s="16"/>
      <c r="BN1182" s="915"/>
      <c r="BO1182" s="16"/>
      <c r="BP1182" s="918"/>
      <c r="BQ1182" s="919"/>
      <c r="BR1182" s="919"/>
      <c r="BS1182" s="919"/>
      <c r="BT1182" s="919"/>
      <c r="BU1182" s="919"/>
      <c r="BV1182" s="919"/>
      <c r="BW1182" s="919"/>
      <c r="BX1182" s="919"/>
      <c r="BY1182" s="919"/>
      <c r="BZ1182" s="919"/>
      <c r="CA1182" s="919"/>
      <c r="CB1182" s="919"/>
      <c r="CC1182" s="919"/>
      <c r="CD1182" s="919"/>
      <c r="CE1182" s="920"/>
      <c r="CF1182" s="921"/>
      <c r="CG1182" s="922"/>
      <c r="CH1182" s="923"/>
      <c r="CI1182" s="924"/>
      <c r="CJ1182" s="925"/>
      <c r="CK1182" s="912"/>
      <c r="CL1182" s="915"/>
      <c r="CM1182" s="926"/>
      <c r="CN1182" s="162"/>
      <c r="CO1182" s="162"/>
      <c r="CP1182" s="927"/>
      <c r="CQ1182" s="928"/>
      <c r="CR1182" s="162"/>
      <c r="CS1182" s="162"/>
    </row>
    <row r="1183" spans="1:97">
      <c r="A1183" s="15"/>
      <c r="B1183" s="902"/>
      <c r="C1183" s="865"/>
      <c r="D1183" s="903"/>
      <c r="E1183" s="800"/>
      <c r="F1183" s="868"/>
      <c r="G1183" s="869"/>
      <c r="H1183" s="903"/>
      <c r="I1183" s="868"/>
      <c r="J1183" s="868"/>
      <c r="K1183" s="868"/>
      <c r="L1183" s="868"/>
      <c r="M1183" s="868"/>
      <c r="N1183" s="868"/>
      <c r="O1183" s="235"/>
      <c r="P1183" s="213"/>
      <c r="Q1183" s="903"/>
      <c r="R1183" s="213"/>
      <c r="S1183" s="235"/>
      <c r="T1183" s="904"/>
      <c r="U1183" s="213"/>
      <c r="V1183" s="213"/>
      <c r="W1183" s="213"/>
      <c r="X1183" s="905"/>
      <c r="Y1183" s="874"/>
      <c r="Z1183" s="906"/>
      <c r="AA1183" s="876"/>
      <c r="AB1183" s="877"/>
      <c r="AC1183" s="877"/>
      <c r="AD1183" s="907"/>
      <c r="AE1183" s="907"/>
      <c r="AF1183" s="908"/>
      <c r="AG1183" s="908"/>
      <c r="AH1183" s="221"/>
      <c r="AI1183" s="213"/>
      <c r="AJ1183" s="213"/>
      <c r="AK1183" s="213"/>
      <c r="AL1183" s="909"/>
      <c r="AM1183" s="910"/>
      <c r="AN1183" s="910"/>
      <c r="AO1183" s="910"/>
      <c r="AP1183" s="911"/>
      <c r="AQ1183" s="903"/>
      <c r="AR1183" s="912"/>
      <c r="AS1183" s="913"/>
      <c r="AT1183" s="914"/>
      <c r="AU1183" s="910"/>
      <c r="AV1183" s="915"/>
      <c r="AW1183" s="911"/>
      <c r="AX1183" s="911"/>
      <c r="AY1183" s="916"/>
      <c r="AZ1183" s="886"/>
      <c r="BA1183" s="917"/>
      <c r="BB1183" s="16"/>
      <c r="BC1183" s="16"/>
      <c r="BD1183" s="16"/>
      <c r="BE1183" s="16"/>
      <c r="BF1183" s="16"/>
      <c r="BG1183" s="903"/>
      <c r="BH1183" s="912"/>
      <c r="BI1183" s="915"/>
      <c r="BJ1183" s="16"/>
      <c r="BK1183" s="16"/>
      <c r="BL1183" s="16"/>
      <c r="BM1183" s="16"/>
      <c r="BN1183" s="915"/>
      <c r="BO1183" s="16"/>
      <c r="BP1183" s="918"/>
      <c r="BQ1183" s="919"/>
      <c r="BR1183" s="919"/>
      <c r="BS1183" s="919"/>
      <c r="BT1183" s="919"/>
      <c r="BU1183" s="919"/>
      <c r="BV1183" s="919"/>
      <c r="BW1183" s="919"/>
      <c r="BX1183" s="919"/>
      <c r="BY1183" s="919"/>
      <c r="BZ1183" s="919"/>
      <c r="CA1183" s="919"/>
      <c r="CB1183" s="919"/>
      <c r="CC1183" s="919"/>
      <c r="CD1183" s="919"/>
      <c r="CE1183" s="920"/>
      <c r="CF1183" s="921"/>
      <c r="CG1183" s="922"/>
      <c r="CH1183" s="923"/>
      <c r="CI1183" s="924"/>
      <c r="CJ1183" s="925"/>
      <c r="CK1183" s="912"/>
      <c r="CL1183" s="915"/>
      <c r="CM1183" s="926"/>
      <c r="CN1183" s="162"/>
      <c r="CO1183" s="162"/>
      <c r="CP1183" s="927"/>
      <c r="CQ1183" s="928"/>
      <c r="CR1183" s="162"/>
      <c r="CS1183" s="162"/>
    </row>
    <row r="1184" spans="1:97">
      <c r="A1184" s="15"/>
      <c r="B1184" s="902"/>
      <c r="C1184" s="865"/>
      <c r="D1184" s="903"/>
      <c r="E1184" s="800"/>
      <c r="F1184" s="868"/>
      <c r="G1184" s="869"/>
      <c r="H1184" s="903"/>
      <c r="I1184" s="868"/>
      <c r="J1184" s="868"/>
      <c r="K1184" s="868"/>
      <c r="L1184" s="868"/>
      <c r="M1184" s="868"/>
      <c r="N1184" s="868"/>
      <c r="O1184" s="235"/>
      <c r="P1184" s="213"/>
      <c r="Q1184" s="903"/>
      <c r="R1184" s="213"/>
      <c r="S1184" s="235"/>
      <c r="T1184" s="904"/>
      <c r="U1184" s="213"/>
      <c r="V1184" s="213"/>
      <c r="W1184" s="213"/>
      <c r="X1184" s="905"/>
      <c r="Y1184" s="874"/>
      <c r="Z1184" s="906"/>
      <c r="AA1184" s="876"/>
      <c r="AB1184" s="877"/>
      <c r="AC1184" s="877"/>
      <c r="AD1184" s="907"/>
      <c r="AE1184" s="907"/>
      <c r="AF1184" s="908"/>
      <c r="AG1184" s="908"/>
      <c r="AH1184" s="221"/>
      <c r="AI1184" s="213"/>
      <c r="AJ1184" s="213"/>
      <c r="AK1184" s="213"/>
      <c r="AL1184" s="909"/>
      <c r="AM1184" s="910"/>
      <c r="AN1184" s="910"/>
      <c r="AO1184" s="910"/>
      <c r="AP1184" s="911"/>
      <c r="AQ1184" s="903"/>
      <c r="AR1184" s="912"/>
      <c r="AS1184" s="913"/>
      <c r="AT1184" s="914"/>
      <c r="AU1184" s="910"/>
      <c r="AV1184" s="915"/>
      <c r="AW1184" s="911"/>
      <c r="AX1184" s="911"/>
      <c r="AY1184" s="916"/>
      <c r="AZ1184" s="886"/>
      <c r="BA1184" s="917"/>
      <c r="BB1184" s="16"/>
      <c r="BC1184" s="16"/>
      <c r="BD1184" s="16"/>
      <c r="BE1184" s="16"/>
      <c r="BF1184" s="16"/>
      <c r="BG1184" s="903"/>
      <c r="BH1184" s="912"/>
      <c r="BI1184" s="915"/>
      <c r="BJ1184" s="16"/>
      <c r="BK1184" s="16"/>
      <c r="BL1184" s="16"/>
      <c r="BM1184" s="16"/>
      <c r="BN1184" s="915"/>
      <c r="BO1184" s="16"/>
      <c r="BP1184" s="918"/>
      <c r="BQ1184" s="919"/>
      <c r="BR1184" s="919"/>
      <c r="BS1184" s="919"/>
      <c r="BT1184" s="919"/>
      <c r="BU1184" s="919"/>
      <c r="BV1184" s="919"/>
      <c r="BW1184" s="919"/>
      <c r="BX1184" s="919"/>
      <c r="BY1184" s="919"/>
      <c r="BZ1184" s="919"/>
      <c r="CA1184" s="919"/>
      <c r="CB1184" s="919"/>
      <c r="CC1184" s="919"/>
      <c r="CD1184" s="919"/>
      <c r="CE1184" s="920"/>
      <c r="CF1184" s="921"/>
      <c r="CG1184" s="922"/>
      <c r="CH1184" s="923"/>
      <c r="CI1184" s="924"/>
      <c r="CJ1184" s="925"/>
      <c r="CK1184" s="912"/>
      <c r="CL1184" s="915"/>
      <c r="CM1184" s="926"/>
      <c r="CN1184" s="162"/>
      <c r="CO1184" s="162"/>
      <c r="CP1184" s="927"/>
      <c r="CQ1184" s="928"/>
      <c r="CR1184" s="162"/>
      <c r="CS1184" s="162"/>
    </row>
    <row r="1185" spans="1:97">
      <c r="A1185" s="15"/>
      <c r="B1185" s="902"/>
      <c r="C1185" s="865"/>
      <c r="D1185" s="903"/>
      <c r="E1185" s="800"/>
      <c r="F1185" s="868"/>
      <c r="G1185" s="869"/>
      <c r="H1185" s="903"/>
      <c r="I1185" s="868"/>
      <c r="J1185" s="868"/>
      <c r="K1185" s="868"/>
      <c r="L1185" s="868"/>
      <c r="M1185" s="868"/>
      <c r="N1185" s="868"/>
      <c r="O1185" s="235"/>
      <c r="P1185" s="213"/>
      <c r="Q1185" s="903"/>
      <c r="R1185" s="213"/>
      <c r="S1185" s="235"/>
      <c r="T1185" s="904"/>
      <c r="U1185" s="213"/>
      <c r="V1185" s="213"/>
      <c r="W1185" s="213"/>
      <c r="X1185" s="905"/>
      <c r="Y1185" s="874"/>
      <c r="Z1185" s="906"/>
      <c r="AA1185" s="876"/>
      <c r="AB1185" s="877"/>
      <c r="AC1185" s="877"/>
      <c r="AD1185" s="907"/>
      <c r="AE1185" s="907"/>
      <c r="AF1185" s="908"/>
      <c r="AG1185" s="908"/>
      <c r="AH1185" s="221"/>
      <c r="AI1185" s="213"/>
      <c r="AJ1185" s="213"/>
      <c r="AK1185" s="213"/>
      <c r="AL1185" s="909"/>
      <c r="AM1185" s="910"/>
      <c r="AN1185" s="910"/>
      <c r="AO1185" s="910"/>
      <c r="AP1185" s="911"/>
      <c r="AQ1185" s="903"/>
      <c r="AR1185" s="912"/>
      <c r="AS1185" s="913"/>
      <c r="AT1185" s="914"/>
      <c r="AU1185" s="910"/>
      <c r="AV1185" s="915"/>
      <c r="AW1185" s="911"/>
      <c r="AX1185" s="911"/>
      <c r="AY1185" s="916"/>
      <c r="AZ1185" s="886"/>
      <c r="BA1185" s="917"/>
      <c r="BB1185" s="16"/>
      <c r="BC1185" s="16"/>
      <c r="BD1185" s="16"/>
      <c r="BE1185" s="16"/>
      <c r="BF1185" s="16"/>
      <c r="BG1185" s="903"/>
      <c r="BH1185" s="912"/>
      <c r="BI1185" s="915"/>
      <c r="BJ1185" s="16"/>
      <c r="BK1185" s="16"/>
      <c r="BL1185" s="16"/>
      <c r="BM1185" s="16"/>
      <c r="BN1185" s="915"/>
      <c r="BO1185" s="16"/>
      <c r="BP1185" s="918"/>
      <c r="BQ1185" s="919"/>
      <c r="BR1185" s="919"/>
      <c r="BS1185" s="919"/>
      <c r="BT1185" s="919"/>
      <c r="BU1185" s="919"/>
      <c r="BV1185" s="919"/>
      <c r="BW1185" s="919"/>
      <c r="BX1185" s="919"/>
      <c r="BY1185" s="919"/>
      <c r="BZ1185" s="919"/>
      <c r="CA1185" s="919"/>
      <c r="CB1185" s="919"/>
      <c r="CC1185" s="919"/>
      <c r="CD1185" s="919"/>
      <c r="CE1185" s="920"/>
      <c r="CF1185" s="921"/>
      <c r="CG1185" s="922"/>
      <c r="CH1185" s="923"/>
      <c r="CI1185" s="924"/>
      <c r="CJ1185" s="925"/>
      <c r="CK1185" s="912"/>
      <c r="CL1185" s="915"/>
      <c r="CM1185" s="926"/>
      <c r="CN1185" s="162"/>
      <c r="CO1185" s="162"/>
      <c r="CP1185" s="927"/>
      <c r="CQ1185" s="928"/>
      <c r="CR1185" s="162"/>
      <c r="CS1185" s="162"/>
    </row>
    <row r="1186" spans="1:97">
      <c r="A1186" s="15"/>
      <c r="B1186" s="902"/>
      <c r="C1186" s="865"/>
      <c r="D1186" s="903"/>
      <c r="E1186" s="800"/>
      <c r="F1186" s="868"/>
      <c r="G1186" s="869"/>
      <c r="H1186" s="903"/>
      <c r="I1186" s="868"/>
      <c r="J1186" s="868"/>
      <c r="K1186" s="868"/>
      <c r="L1186" s="868"/>
      <c r="M1186" s="868"/>
      <c r="N1186" s="868"/>
      <c r="O1186" s="235"/>
      <c r="P1186" s="213"/>
      <c r="Q1186" s="903"/>
      <c r="R1186" s="213"/>
      <c r="S1186" s="235"/>
      <c r="T1186" s="904"/>
      <c r="U1186" s="213"/>
      <c r="V1186" s="213"/>
      <c r="W1186" s="213"/>
      <c r="X1186" s="905"/>
      <c r="Y1186" s="874"/>
      <c r="Z1186" s="906"/>
      <c r="AA1186" s="876"/>
      <c r="AB1186" s="877"/>
      <c r="AC1186" s="877"/>
      <c r="AD1186" s="907"/>
      <c r="AE1186" s="907"/>
      <c r="AF1186" s="908"/>
      <c r="AG1186" s="908"/>
      <c r="AH1186" s="221"/>
      <c r="AI1186" s="213"/>
      <c r="AJ1186" s="213"/>
      <c r="AK1186" s="213"/>
      <c r="AL1186" s="909"/>
      <c r="AM1186" s="910"/>
      <c r="AN1186" s="910"/>
      <c r="AO1186" s="910"/>
      <c r="AP1186" s="911"/>
      <c r="AQ1186" s="903"/>
      <c r="AR1186" s="912"/>
      <c r="AS1186" s="913"/>
      <c r="AT1186" s="914"/>
      <c r="AU1186" s="910"/>
      <c r="AV1186" s="915"/>
      <c r="AW1186" s="911"/>
      <c r="AX1186" s="911"/>
      <c r="AY1186" s="916"/>
      <c r="AZ1186" s="886"/>
      <c r="BA1186" s="917"/>
      <c r="BB1186" s="16"/>
      <c r="BC1186" s="16"/>
      <c r="BD1186" s="16"/>
      <c r="BE1186" s="16"/>
      <c r="BF1186" s="16"/>
      <c r="BG1186" s="903"/>
      <c r="BH1186" s="912"/>
      <c r="BI1186" s="915"/>
      <c r="BJ1186" s="16"/>
      <c r="BK1186" s="16"/>
      <c r="BL1186" s="16"/>
      <c r="BM1186" s="16"/>
      <c r="BN1186" s="915"/>
      <c r="BO1186" s="16"/>
      <c r="BP1186" s="918"/>
      <c r="BQ1186" s="919"/>
      <c r="BR1186" s="919"/>
      <c r="BS1186" s="919"/>
      <c r="BT1186" s="919"/>
      <c r="BU1186" s="919"/>
      <c r="BV1186" s="919"/>
      <c r="BW1186" s="919"/>
      <c r="BX1186" s="919"/>
      <c r="BY1186" s="919"/>
      <c r="BZ1186" s="919"/>
      <c r="CA1186" s="919"/>
      <c r="CB1186" s="919"/>
      <c r="CC1186" s="919"/>
      <c r="CD1186" s="919"/>
      <c r="CE1186" s="920"/>
      <c r="CF1186" s="921"/>
      <c r="CG1186" s="922"/>
      <c r="CH1186" s="923"/>
      <c r="CI1186" s="924"/>
      <c r="CJ1186" s="925"/>
      <c r="CK1186" s="912"/>
      <c r="CL1186" s="915"/>
      <c r="CM1186" s="926"/>
      <c r="CN1186" s="162"/>
      <c r="CO1186" s="162"/>
      <c r="CP1186" s="927"/>
      <c r="CQ1186" s="928"/>
      <c r="CR1186" s="162"/>
      <c r="CS1186" s="162"/>
    </row>
    <row r="1187" spans="1:97">
      <c r="A1187" s="15"/>
      <c r="B1187" s="902"/>
      <c r="C1187" s="865"/>
      <c r="D1187" s="903"/>
      <c r="E1187" s="800"/>
      <c r="F1187" s="868"/>
      <c r="G1187" s="869"/>
      <c r="H1187" s="903"/>
      <c r="I1187" s="868"/>
      <c r="J1187" s="868"/>
      <c r="K1187" s="868"/>
      <c r="L1187" s="868"/>
      <c r="M1187" s="868"/>
      <c r="N1187" s="868"/>
      <c r="O1187" s="235"/>
      <c r="P1187" s="213"/>
      <c r="Q1187" s="903"/>
      <c r="R1187" s="213"/>
      <c r="S1187" s="235"/>
      <c r="T1187" s="904"/>
      <c r="U1187" s="213"/>
      <c r="V1187" s="213"/>
      <c r="W1187" s="213"/>
      <c r="X1187" s="905"/>
      <c r="Y1187" s="874"/>
      <c r="Z1187" s="906"/>
      <c r="AA1187" s="876"/>
      <c r="AB1187" s="877"/>
      <c r="AC1187" s="877"/>
      <c r="AD1187" s="907"/>
      <c r="AE1187" s="907"/>
      <c r="AF1187" s="908"/>
      <c r="AG1187" s="908"/>
      <c r="AH1187" s="221"/>
      <c r="AI1187" s="213"/>
      <c r="AJ1187" s="213"/>
      <c r="AK1187" s="213"/>
      <c r="AL1187" s="909"/>
      <c r="AM1187" s="910"/>
      <c r="AN1187" s="910"/>
      <c r="AO1187" s="910"/>
      <c r="AP1187" s="911"/>
      <c r="AQ1187" s="903"/>
      <c r="AR1187" s="912"/>
      <c r="AS1187" s="913"/>
      <c r="AT1187" s="914"/>
      <c r="AU1187" s="910"/>
      <c r="AV1187" s="915"/>
      <c r="AW1187" s="911"/>
      <c r="AX1187" s="911"/>
      <c r="AY1187" s="916"/>
      <c r="AZ1187" s="886"/>
      <c r="BA1187" s="917"/>
      <c r="BB1187" s="16"/>
      <c r="BC1187" s="16"/>
      <c r="BD1187" s="16"/>
      <c r="BE1187" s="16"/>
      <c r="BF1187" s="16"/>
      <c r="BG1187" s="903"/>
      <c r="BH1187" s="912"/>
      <c r="BI1187" s="915"/>
      <c r="BJ1187" s="16"/>
      <c r="BK1187" s="16"/>
      <c r="BL1187" s="16"/>
      <c r="BM1187" s="16"/>
      <c r="BN1187" s="915"/>
      <c r="BO1187" s="16"/>
      <c r="BP1187" s="918"/>
      <c r="BQ1187" s="919"/>
      <c r="BR1187" s="919"/>
      <c r="BS1187" s="919"/>
      <c r="BT1187" s="919"/>
      <c r="BU1187" s="919"/>
      <c r="BV1187" s="919"/>
      <c r="BW1187" s="919"/>
      <c r="BX1187" s="919"/>
      <c r="BY1187" s="919"/>
      <c r="BZ1187" s="919"/>
      <c r="CA1187" s="919"/>
      <c r="CB1187" s="919"/>
      <c r="CC1187" s="919"/>
      <c r="CD1187" s="919"/>
      <c r="CE1187" s="920"/>
      <c r="CF1187" s="921"/>
      <c r="CG1187" s="922"/>
      <c r="CH1187" s="923"/>
      <c r="CI1187" s="924"/>
      <c r="CJ1187" s="925"/>
      <c r="CK1187" s="912"/>
      <c r="CL1187" s="915"/>
      <c r="CM1187" s="926"/>
      <c r="CN1187" s="162"/>
      <c r="CO1187" s="162"/>
      <c r="CP1187" s="927"/>
      <c r="CQ1187" s="928"/>
      <c r="CR1187" s="162"/>
      <c r="CS1187" s="162"/>
    </row>
    <row r="1188" spans="1:97">
      <c r="A1188" s="15"/>
      <c r="B1188" s="902"/>
      <c r="C1188" s="865"/>
      <c r="D1188" s="903"/>
      <c r="E1188" s="800"/>
      <c r="F1188" s="868"/>
      <c r="G1188" s="869"/>
      <c r="H1188" s="903"/>
      <c r="I1188" s="868"/>
      <c r="J1188" s="868"/>
      <c r="K1188" s="868"/>
      <c r="L1188" s="868"/>
      <c r="M1188" s="868"/>
      <c r="N1188" s="868"/>
      <c r="O1188" s="235"/>
      <c r="P1188" s="213"/>
      <c r="Q1188" s="903"/>
      <c r="R1188" s="213"/>
      <c r="S1188" s="235"/>
      <c r="T1188" s="904"/>
      <c r="U1188" s="213"/>
      <c r="V1188" s="213"/>
      <c r="W1188" s="213"/>
      <c r="X1188" s="905"/>
      <c r="Y1188" s="874"/>
      <c r="Z1188" s="906"/>
      <c r="AA1188" s="876"/>
      <c r="AB1188" s="877"/>
      <c r="AC1188" s="877"/>
      <c r="AD1188" s="907"/>
      <c r="AE1188" s="907"/>
      <c r="AF1188" s="908"/>
      <c r="AG1188" s="908"/>
      <c r="AH1188" s="221"/>
      <c r="AI1188" s="213"/>
      <c r="AJ1188" s="213"/>
      <c r="AK1188" s="213"/>
      <c r="AL1188" s="909"/>
      <c r="AM1188" s="910"/>
      <c r="AN1188" s="910"/>
      <c r="AO1188" s="910"/>
      <c r="AP1188" s="911"/>
      <c r="AQ1188" s="903"/>
      <c r="AR1188" s="912"/>
      <c r="AS1188" s="913"/>
      <c r="AT1188" s="914"/>
      <c r="AU1188" s="910"/>
      <c r="AV1188" s="915"/>
      <c r="AW1188" s="911"/>
      <c r="AX1188" s="911"/>
      <c r="AY1188" s="916"/>
      <c r="AZ1188" s="886"/>
      <c r="BA1188" s="917"/>
      <c r="BB1188" s="16"/>
      <c r="BC1188" s="16"/>
      <c r="BD1188" s="16"/>
      <c r="BE1188" s="16"/>
      <c r="BF1188" s="16"/>
      <c r="BG1188" s="903"/>
      <c r="BH1188" s="912"/>
      <c r="BI1188" s="915"/>
      <c r="BJ1188" s="16"/>
      <c r="BK1188" s="16"/>
      <c r="BL1188" s="16"/>
      <c r="BM1188" s="16"/>
      <c r="BN1188" s="915"/>
      <c r="BO1188" s="16"/>
      <c r="BP1188" s="918"/>
      <c r="BQ1188" s="919"/>
      <c r="BR1188" s="919"/>
      <c r="BS1188" s="919"/>
      <c r="BT1188" s="919"/>
      <c r="BU1188" s="919"/>
      <c r="BV1188" s="919"/>
      <c r="BW1188" s="919"/>
      <c r="BX1188" s="919"/>
      <c r="BY1188" s="919"/>
      <c r="BZ1188" s="919"/>
      <c r="CA1188" s="919"/>
      <c r="CB1188" s="919"/>
      <c r="CC1188" s="919"/>
      <c r="CD1188" s="919"/>
      <c r="CE1188" s="920"/>
      <c r="CF1188" s="921"/>
      <c r="CG1188" s="922"/>
      <c r="CH1188" s="923"/>
      <c r="CI1188" s="924"/>
      <c r="CJ1188" s="925"/>
      <c r="CK1188" s="912"/>
      <c r="CL1188" s="915"/>
      <c r="CM1188" s="926"/>
      <c r="CN1188" s="162"/>
      <c r="CO1188" s="162"/>
      <c r="CP1188" s="927"/>
      <c r="CQ1188" s="928"/>
      <c r="CR1188" s="162"/>
      <c r="CS1188" s="162"/>
    </row>
    <row r="1189" spans="1:97">
      <c r="A1189" s="15"/>
      <c r="B1189" s="902"/>
      <c r="C1189" s="865"/>
      <c r="D1189" s="903"/>
      <c r="E1189" s="800"/>
      <c r="F1189" s="868"/>
      <c r="G1189" s="869"/>
      <c r="H1189" s="903"/>
      <c r="I1189" s="868"/>
      <c r="J1189" s="868"/>
      <c r="K1189" s="868"/>
      <c r="L1189" s="868"/>
      <c r="M1189" s="868"/>
      <c r="N1189" s="868"/>
      <c r="O1189" s="235"/>
      <c r="P1189" s="213"/>
      <c r="Q1189" s="903"/>
      <c r="R1189" s="213"/>
      <c r="S1189" s="235"/>
      <c r="T1189" s="904"/>
      <c r="U1189" s="213"/>
      <c r="V1189" s="213"/>
      <c r="W1189" s="213"/>
      <c r="X1189" s="905"/>
      <c r="Y1189" s="874"/>
      <c r="Z1189" s="906"/>
      <c r="AA1189" s="876"/>
      <c r="AB1189" s="877"/>
      <c r="AC1189" s="877"/>
      <c r="AD1189" s="907"/>
      <c r="AE1189" s="907"/>
      <c r="AF1189" s="908"/>
      <c r="AG1189" s="908"/>
      <c r="AH1189" s="221"/>
      <c r="AI1189" s="213"/>
      <c r="AJ1189" s="213"/>
      <c r="AK1189" s="213"/>
      <c r="AL1189" s="909"/>
      <c r="AM1189" s="910"/>
      <c r="AN1189" s="910"/>
      <c r="AO1189" s="910"/>
      <c r="AP1189" s="911"/>
      <c r="AQ1189" s="903"/>
      <c r="AR1189" s="912"/>
      <c r="AS1189" s="913"/>
      <c r="AT1189" s="914"/>
      <c r="AU1189" s="910"/>
      <c r="AV1189" s="915"/>
      <c r="AW1189" s="911"/>
      <c r="AX1189" s="911"/>
      <c r="AY1189" s="916"/>
      <c r="AZ1189" s="886"/>
      <c r="BA1189" s="917"/>
      <c r="BB1189" s="16"/>
      <c r="BC1189" s="16"/>
      <c r="BD1189" s="16"/>
      <c r="BE1189" s="16"/>
      <c r="BF1189" s="16"/>
      <c r="BG1189" s="903"/>
      <c r="BH1189" s="912"/>
      <c r="BI1189" s="915"/>
      <c r="BJ1189" s="16"/>
      <c r="BK1189" s="16"/>
      <c r="BL1189" s="16"/>
      <c r="BM1189" s="16"/>
      <c r="BN1189" s="915"/>
      <c r="BO1189" s="16"/>
      <c r="BP1189" s="918"/>
      <c r="BQ1189" s="919"/>
      <c r="BR1189" s="919"/>
      <c r="BS1189" s="919"/>
      <c r="BT1189" s="919"/>
      <c r="BU1189" s="919"/>
      <c r="BV1189" s="919"/>
      <c r="BW1189" s="919"/>
      <c r="BX1189" s="919"/>
      <c r="BY1189" s="919"/>
      <c r="BZ1189" s="919"/>
      <c r="CA1189" s="919"/>
      <c r="CB1189" s="919"/>
      <c r="CC1189" s="919"/>
      <c r="CD1189" s="919"/>
      <c r="CE1189" s="920"/>
      <c r="CF1189" s="921"/>
      <c r="CG1189" s="922"/>
      <c r="CH1189" s="923"/>
      <c r="CI1189" s="924"/>
      <c r="CJ1189" s="925"/>
      <c r="CK1189" s="912"/>
      <c r="CL1189" s="915"/>
      <c r="CM1189" s="926"/>
      <c r="CN1189" s="162"/>
      <c r="CO1189" s="162"/>
      <c r="CP1189" s="927"/>
      <c r="CQ1189" s="928"/>
      <c r="CR1189" s="162"/>
      <c r="CS1189" s="162"/>
    </row>
    <row r="1190" spans="1:97">
      <c r="A1190" s="15"/>
      <c r="B1190" s="902"/>
      <c r="C1190" s="865"/>
      <c r="D1190" s="903"/>
      <c r="E1190" s="800"/>
      <c r="F1190" s="868"/>
      <c r="G1190" s="869"/>
      <c r="H1190" s="903"/>
      <c r="I1190" s="868"/>
      <c r="J1190" s="868"/>
      <c r="K1190" s="868"/>
      <c r="L1190" s="868"/>
      <c r="M1190" s="868"/>
      <c r="N1190" s="868"/>
      <c r="O1190" s="235"/>
      <c r="P1190" s="213"/>
      <c r="Q1190" s="903"/>
      <c r="R1190" s="213"/>
      <c r="S1190" s="235"/>
      <c r="T1190" s="904"/>
      <c r="U1190" s="213"/>
      <c r="V1190" s="213"/>
      <c r="W1190" s="213"/>
      <c r="X1190" s="905"/>
      <c r="Y1190" s="874"/>
      <c r="Z1190" s="906"/>
      <c r="AA1190" s="876"/>
      <c r="AB1190" s="877"/>
      <c r="AC1190" s="877"/>
      <c r="AD1190" s="907"/>
      <c r="AE1190" s="907"/>
      <c r="AF1190" s="908"/>
      <c r="AG1190" s="908"/>
      <c r="AH1190" s="221"/>
      <c r="AI1190" s="213"/>
      <c r="AJ1190" s="213"/>
      <c r="AK1190" s="213"/>
      <c r="AL1190" s="909"/>
      <c r="AM1190" s="910"/>
      <c r="AN1190" s="910"/>
      <c r="AO1190" s="910"/>
      <c r="AP1190" s="911"/>
      <c r="AQ1190" s="903"/>
      <c r="AR1190" s="912"/>
      <c r="AS1190" s="913"/>
      <c r="AT1190" s="914"/>
      <c r="AU1190" s="910"/>
      <c r="AV1190" s="915"/>
      <c r="AW1190" s="911"/>
      <c r="AX1190" s="911"/>
      <c r="AY1190" s="916"/>
      <c r="AZ1190" s="886"/>
      <c r="BA1190" s="917"/>
      <c r="BB1190" s="16"/>
      <c r="BC1190" s="16"/>
      <c r="BD1190" s="16"/>
      <c r="BE1190" s="16"/>
      <c r="BF1190" s="16"/>
      <c r="BG1190" s="903"/>
      <c r="BH1190" s="912"/>
      <c r="BI1190" s="915"/>
      <c r="BJ1190" s="16"/>
      <c r="BK1190" s="16"/>
      <c r="BL1190" s="16"/>
      <c r="BM1190" s="16"/>
      <c r="BN1190" s="915"/>
      <c r="BO1190" s="16"/>
      <c r="BP1190" s="918"/>
      <c r="BQ1190" s="919"/>
      <c r="BR1190" s="919"/>
      <c r="BS1190" s="919"/>
      <c r="BT1190" s="919"/>
      <c r="BU1190" s="919"/>
      <c r="BV1190" s="919"/>
      <c r="BW1190" s="919"/>
      <c r="BX1190" s="919"/>
      <c r="BY1190" s="919"/>
      <c r="BZ1190" s="919"/>
      <c r="CA1190" s="919"/>
      <c r="CB1190" s="919"/>
      <c r="CC1190" s="919"/>
      <c r="CD1190" s="919"/>
      <c r="CE1190" s="920"/>
      <c r="CF1190" s="921"/>
      <c r="CG1190" s="922"/>
      <c r="CH1190" s="923"/>
      <c r="CI1190" s="924"/>
      <c r="CJ1190" s="925"/>
      <c r="CK1190" s="912"/>
      <c r="CL1190" s="915"/>
      <c r="CM1190" s="926"/>
      <c r="CN1190" s="162"/>
      <c r="CO1190" s="162"/>
      <c r="CP1190" s="927"/>
      <c r="CQ1190" s="928"/>
      <c r="CR1190" s="162"/>
      <c r="CS1190" s="162"/>
    </row>
    <row r="1191" spans="1:97">
      <c r="A1191" s="15"/>
      <c r="B1191" s="902"/>
      <c r="C1191" s="865"/>
      <c r="D1191" s="903"/>
      <c r="E1191" s="800"/>
      <c r="F1191" s="868"/>
      <c r="G1191" s="869"/>
      <c r="H1191" s="903"/>
      <c r="I1191" s="868"/>
      <c r="J1191" s="868"/>
      <c r="K1191" s="868"/>
      <c r="L1191" s="868"/>
      <c r="M1191" s="868"/>
      <c r="N1191" s="868"/>
      <c r="O1191" s="235"/>
      <c r="P1191" s="213"/>
      <c r="Q1191" s="903"/>
      <c r="R1191" s="213"/>
      <c r="S1191" s="235"/>
      <c r="T1191" s="904"/>
      <c r="U1191" s="213"/>
      <c r="V1191" s="213"/>
      <c r="W1191" s="213"/>
      <c r="X1191" s="905"/>
      <c r="Y1191" s="874"/>
      <c r="Z1191" s="906"/>
      <c r="AA1191" s="876"/>
      <c r="AB1191" s="877"/>
      <c r="AC1191" s="877"/>
      <c r="AD1191" s="907"/>
      <c r="AE1191" s="907"/>
      <c r="AF1191" s="908"/>
      <c r="AG1191" s="908"/>
      <c r="AH1191" s="221"/>
      <c r="AI1191" s="213"/>
      <c r="AJ1191" s="213"/>
      <c r="AK1191" s="213"/>
      <c r="AL1191" s="909"/>
      <c r="AM1191" s="910"/>
      <c r="AN1191" s="910"/>
      <c r="AO1191" s="910"/>
      <c r="AP1191" s="911"/>
      <c r="AQ1191" s="903"/>
      <c r="AR1191" s="912"/>
      <c r="AS1191" s="913"/>
      <c r="AT1191" s="914"/>
      <c r="AU1191" s="910"/>
      <c r="AV1191" s="915"/>
      <c r="AW1191" s="911"/>
      <c r="AX1191" s="911"/>
      <c r="AY1191" s="916"/>
      <c r="AZ1191" s="886"/>
      <c r="BA1191" s="917"/>
      <c r="BB1191" s="16"/>
      <c r="BC1191" s="16"/>
      <c r="BD1191" s="16"/>
      <c r="BE1191" s="16"/>
      <c r="BF1191" s="16"/>
      <c r="BG1191" s="903"/>
      <c r="BH1191" s="912"/>
      <c r="BI1191" s="915"/>
      <c r="BJ1191" s="16"/>
      <c r="BK1191" s="16"/>
      <c r="BL1191" s="16"/>
      <c r="BM1191" s="16"/>
      <c r="BN1191" s="915"/>
      <c r="BO1191" s="16"/>
      <c r="BP1191" s="918"/>
      <c r="BQ1191" s="919"/>
      <c r="BR1191" s="919"/>
      <c r="BS1191" s="919"/>
      <c r="BT1191" s="919"/>
      <c r="BU1191" s="919"/>
      <c r="BV1191" s="919"/>
      <c r="BW1191" s="919"/>
      <c r="BX1191" s="919"/>
      <c r="BY1191" s="919"/>
      <c r="BZ1191" s="919"/>
      <c r="CA1191" s="919"/>
      <c r="CB1191" s="919"/>
      <c r="CC1191" s="919"/>
      <c r="CD1191" s="919"/>
      <c r="CE1191" s="920"/>
      <c r="CF1191" s="921"/>
      <c r="CG1191" s="922"/>
      <c r="CH1191" s="923"/>
      <c r="CI1191" s="924"/>
      <c r="CJ1191" s="925"/>
      <c r="CK1191" s="912"/>
      <c r="CL1191" s="915"/>
      <c r="CM1191" s="926"/>
      <c r="CN1191" s="162"/>
      <c r="CO1191" s="162"/>
      <c r="CP1191" s="927"/>
      <c r="CQ1191" s="928"/>
      <c r="CR1191" s="162"/>
      <c r="CS1191" s="162"/>
    </row>
    <row r="1192" spans="1:97">
      <c r="A1192" s="15"/>
      <c r="B1192" s="902"/>
      <c r="C1192" s="865"/>
      <c r="D1192" s="903"/>
      <c r="E1192" s="800"/>
      <c r="F1192" s="868"/>
      <c r="G1192" s="869"/>
      <c r="H1192" s="903"/>
      <c r="I1192" s="868"/>
      <c r="J1192" s="868"/>
      <c r="K1192" s="868"/>
      <c r="L1192" s="868"/>
      <c r="M1192" s="868"/>
      <c r="N1192" s="868"/>
      <c r="O1192" s="235"/>
      <c r="P1192" s="213"/>
      <c r="Q1192" s="903"/>
      <c r="R1192" s="213"/>
      <c r="S1192" s="235"/>
      <c r="T1192" s="904"/>
      <c r="U1192" s="213"/>
      <c r="V1192" s="213"/>
      <c r="W1192" s="213"/>
      <c r="X1192" s="905"/>
      <c r="Y1192" s="874"/>
      <c r="Z1192" s="906"/>
      <c r="AA1192" s="876"/>
      <c r="AB1192" s="877"/>
      <c r="AC1192" s="877"/>
      <c r="AD1192" s="907"/>
      <c r="AE1192" s="907"/>
      <c r="AF1192" s="908"/>
      <c r="AG1192" s="908"/>
      <c r="AH1192" s="221"/>
      <c r="AI1192" s="213"/>
      <c r="AJ1192" s="213"/>
      <c r="AK1192" s="213"/>
      <c r="AL1192" s="909"/>
      <c r="AM1192" s="910"/>
      <c r="AN1192" s="910"/>
      <c r="AO1192" s="910"/>
      <c r="AP1192" s="911"/>
      <c r="AQ1192" s="903"/>
      <c r="AR1192" s="912"/>
      <c r="AS1192" s="913"/>
      <c r="AT1192" s="914"/>
      <c r="AU1192" s="910"/>
      <c r="AV1192" s="915"/>
      <c r="AW1192" s="911"/>
      <c r="AX1192" s="911"/>
      <c r="AY1192" s="916"/>
      <c r="AZ1192" s="886"/>
      <c r="BA1192" s="917"/>
      <c r="BB1192" s="16"/>
      <c r="BC1192" s="16"/>
      <c r="BD1192" s="16"/>
      <c r="BE1192" s="16"/>
      <c r="BF1192" s="16"/>
      <c r="BG1192" s="903"/>
      <c r="BH1192" s="912"/>
      <c r="BI1192" s="915"/>
      <c r="BJ1192" s="16"/>
      <c r="BK1192" s="16"/>
      <c r="BL1192" s="16"/>
      <c r="BM1192" s="16"/>
      <c r="BN1192" s="915"/>
      <c r="BO1192" s="16"/>
      <c r="BP1192" s="918"/>
      <c r="BQ1192" s="919"/>
      <c r="BR1192" s="919"/>
      <c r="BS1192" s="919"/>
      <c r="BT1192" s="919"/>
      <c r="BU1192" s="919"/>
      <c r="BV1192" s="919"/>
      <c r="BW1192" s="919"/>
      <c r="BX1192" s="919"/>
      <c r="BY1192" s="919"/>
      <c r="BZ1192" s="919"/>
      <c r="CA1192" s="919"/>
      <c r="CB1192" s="919"/>
      <c r="CC1192" s="919"/>
      <c r="CD1192" s="919"/>
      <c r="CE1192" s="920"/>
      <c r="CF1192" s="921"/>
      <c r="CG1192" s="922"/>
      <c r="CH1192" s="923"/>
      <c r="CI1192" s="924"/>
      <c r="CJ1192" s="925"/>
      <c r="CK1192" s="912"/>
      <c r="CL1192" s="915"/>
      <c r="CM1192" s="926"/>
      <c r="CN1192" s="162"/>
      <c r="CO1192" s="162"/>
      <c r="CP1192" s="927"/>
      <c r="CQ1192" s="928"/>
      <c r="CR1192" s="162"/>
      <c r="CS1192" s="162"/>
    </row>
    <row r="1193" spans="1:97">
      <c r="A1193" s="15"/>
      <c r="B1193" s="902"/>
      <c r="C1193" s="865"/>
      <c r="D1193" s="903"/>
      <c r="E1193" s="800"/>
      <c r="F1193" s="868"/>
      <c r="G1193" s="869"/>
      <c r="H1193" s="903"/>
      <c r="I1193" s="868"/>
      <c r="J1193" s="868"/>
      <c r="K1193" s="868"/>
      <c r="L1193" s="868"/>
      <c r="M1193" s="868"/>
      <c r="N1193" s="868"/>
      <c r="O1193" s="235"/>
      <c r="P1193" s="213"/>
      <c r="Q1193" s="903"/>
      <c r="R1193" s="213"/>
      <c r="S1193" s="235"/>
      <c r="T1193" s="904"/>
      <c r="U1193" s="213"/>
      <c r="V1193" s="213"/>
      <c r="W1193" s="213"/>
      <c r="X1193" s="905"/>
      <c r="Y1193" s="874"/>
      <c r="Z1193" s="906"/>
      <c r="AA1193" s="876"/>
      <c r="AB1193" s="877"/>
      <c r="AC1193" s="877"/>
      <c r="AD1193" s="907"/>
      <c r="AE1193" s="907"/>
      <c r="AF1193" s="908"/>
      <c r="AG1193" s="908"/>
      <c r="AH1193" s="221"/>
      <c r="AI1193" s="213"/>
      <c r="AJ1193" s="213"/>
      <c r="AK1193" s="213"/>
      <c r="AL1193" s="909"/>
      <c r="AM1193" s="910"/>
      <c r="AN1193" s="910"/>
      <c r="AO1193" s="910"/>
      <c r="AP1193" s="911"/>
      <c r="AQ1193" s="903"/>
      <c r="AR1193" s="912"/>
      <c r="AS1193" s="913"/>
      <c r="AT1193" s="914"/>
      <c r="AU1193" s="910"/>
      <c r="AV1193" s="915"/>
      <c r="AW1193" s="911"/>
      <c r="AX1193" s="911"/>
      <c r="AY1193" s="916"/>
      <c r="AZ1193" s="886"/>
      <c r="BA1193" s="917"/>
      <c r="BB1193" s="16"/>
      <c r="BC1193" s="16"/>
      <c r="BD1193" s="16"/>
      <c r="BE1193" s="16"/>
      <c r="BF1193" s="16"/>
      <c r="BG1193" s="903"/>
      <c r="BH1193" s="912"/>
      <c r="BI1193" s="915"/>
      <c r="BJ1193" s="16"/>
      <c r="BK1193" s="16"/>
      <c r="BL1193" s="16"/>
      <c r="BM1193" s="16"/>
      <c r="BN1193" s="915"/>
      <c r="BO1193" s="16"/>
      <c r="BP1193" s="918"/>
      <c r="BQ1193" s="919"/>
      <c r="BR1193" s="919"/>
      <c r="BS1193" s="919"/>
      <c r="BT1193" s="919"/>
      <c r="BU1193" s="919"/>
      <c r="BV1193" s="919"/>
      <c r="BW1193" s="919"/>
      <c r="BX1193" s="919"/>
      <c r="BY1193" s="919"/>
      <c r="BZ1193" s="919"/>
      <c r="CA1193" s="919"/>
      <c r="CB1193" s="919"/>
      <c r="CC1193" s="919"/>
      <c r="CD1193" s="919"/>
      <c r="CE1193" s="920"/>
      <c r="CF1193" s="921"/>
      <c r="CG1193" s="922"/>
      <c r="CH1193" s="923"/>
      <c r="CI1193" s="924"/>
      <c r="CJ1193" s="925"/>
      <c r="CK1193" s="912"/>
      <c r="CL1193" s="915"/>
      <c r="CM1193" s="926"/>
      <c r="CN1193" s="162"/>
      <c r="CO1193" s="162"/>
      <c r="CP1193" s="927"/>
      <c r="CQ1193" s="928"/>
      <c r="CR1193" s="162"/>
      <c r="CS1193" s="162"/>
    </row>
    <row r="1194" spans="1:97">
      <c r="A1194" s="15"/>
      <c r="B1194" s="902"/>
      <c r="C1194" s="865"/>
      <c r="D1194" s="903"/>
      <c r="E1194" s="800"/>
      <c r="F1194" s="868"/>
      <c r="G1194" s="869"/>
      <c r="H1194" s="903"/>
      <c r="I1194" s="868"/>
      <c r="J1194" s="868"/>
      <c r="K1194" s="868"/>
      <c r="L1194" s="868"/>
      <c r="M1194" s="868"/>
      <c r="N1194" s="868"/>
      <c r="O1194" s="235"/>
      <c r="P1194" s="213"/>
      <c r="Q1194" s="903"/>
      <c r="R1194" s="213"/>
      <c r="S1194" s="235"/>
      <c r="T1194" s="904"/>
      <c r="U1194" s="213"/>
      <c r="V1194" s="213"/>
      <c r="W1194" s="213"/>
      <c r="X1194" s="905"/>
      <c r="Y1194" s="874"/>
      <c r="Z1194" s="906"/>
      <c r="AA1194" s="876"/>
      <c r="AB1194" s="877"/>
      <c r="AC1194" s="877"/>
      <c r="AD1194" s="907"/>
      <c r="AE1194" s="907"/>
      <c r="AF1194" s="908"/>
      <c r="AG1194" s="908"/>
      <c r="AH1194" s="221"/>
      <c r="AI1194" s="213"/>
      <c r="AJ1194" s="213"/>
      <c r="AK1194" s="213"/>
      <c r="AL1194" s="909"/>
      <c r="AM1194" s="910"/>
      <c r="AN1194" s="910"/>
      <c r="AO1194" s="910"/>
      <c r="AP1194" s="911"/>
      <c r="AQ1194" s="903"/>
      <c r="AR1194" s="912"/>
      <c r="AS1194" s="913"/>
      <c r="AT1194" s="914"/>
      <c r="AU1194" s="910"/>
      <c r="AV1194" s="915"/>
      <c r="AW1194" s="911"/>
      <c r="AX1194" s="911"/>
      <c r="AY1194" s="916"/>
      <c r="AZ1194" s="886"/>
      <c r="BA1194" s="917"/>
      <c r="BB1194" s="16"/>
      <c r="BC1194" s="16"/>
      <c r="BD1194" s="16"/>
      <c r="BE1194" s="16"/>
      <c r="BF1194" s="16"/>
      <c r="BG1194" s="903"/>
      <c r="BH1194" s="912"/>
      <c r="BI1194" s="915"/>
      <c r="BJ1194" s="16"/>
      <c r="BK1194" s="16"/>
      <c r="BL1194" s="16"/>
      <c r="BM1194" s="16"/>
      <c r="BN1194" s="915"/>
      <c r="BO1194" s="16"/>
      <c r="BP1194" s="918"/>
      <c r="BQ1194" s="919"/>
      <c r="BR1194" s="919"/>
      <c r="BS1194" s="919"/>
      <c r="BT1194" s="919"/>
      <c r="BU1194" s="919"/>
      <c r="BV1194" s="919"/>
      <c r="BW1194" s="919"/>
      <c r="BX1194" s="919"/>
      <c r="BY1194" s="919"/>
      <c r="BZ1194" s="919"/>
      <c r="CA1194" s="919"/>
      <c r="CB1194" s="919"/>
      <c r="CC1194" s="919"/>
      <c r="CD1194" s="919"/>
      <c r="CE1194" s="920"/>
      <c r="CF1194" s="921"/>
      <c r="CG1194" s="922"/>
      <c r="CH1194" s="923"/>
      <c r="CI1194" s="924"/>
      <c r="CJ1194" s="925"/>
      <c r="CK1194" s="912"/>
      <c r="CL1194" s="915"/>
      <c r="CM1194" s="926"/>
      <c r="CN1194" s="162"/>
      <c r="CO1194" s="162"/>
      <c r="CP1194" s="927"/>
      <c r="CQ1194" s="928"/>
      <c r="CR1194" s="162"/>
      <c r="CS1194" s="162"/>
    </row>
    <row r="1195" spans="1:97">
      <c r="A1195" s="15"/>
      <c r="B1195" s="902"/>
      <c r="C1195" s="865"/>
      <c r="D1195" s="903"/>
      <c r="E1195" s="800"/>
      <c r="F1195" s="868"/>
      <c r="G1195" s="869"/>
      <c r="H1195" s="903"/>
      <c r="I1195" s="868"/>
      <c r="J1195" s="868"/>
      <c r="K1195" s="868"/>
      <c r="L1195" s="868"/>
      <c r="M1195" s="868"/>
      <c r="N1195" s="868"/>
      <c r="O1195" s="235"/>
      <c r="P1195" s="213"/>
      <c r="Q1195" s="903"/>
      <c r="R1195" s="213"/>
      <c r="S1195" s="235"/>
      <c r="T1195" s="904"/>
      <c r="U1195" s="213"/>
      <c r="V1195" s="213"/>
      <c r="W1195" s="213"/>
      <c r="X1195" s="905"/>
      <c r="Y1195" s="874"/>
      <c r="Z1195" s="906"/>
      <c r="AA1195" s="876"/>
      <c r="AB1195" s="877"/>
      <c r="AC1195" s="877"/>
      <c r="AD1195" s="907"/>
      <c r="AE1195" s="907"/>
      <c r="AF1195" s="908"/>
      <c r="AG1195" s="908"/>
      <c r="AH1195" s="221"/>
      <c r="AI1195" s="213"/>
      <c r="AJ1195" s="213"/>
      <c r="AK1195" s="213"/>
      <c r="AL1195" s="909"/>
      <c r="AM1195" s="910"/>
      <c r="AN1195" s="910"/>
      <c r="AO1195" s="910"/>
      <c r="AP1195" s="911"/>
      <c r="AQ1195" s="903"/>
      <c r="AR1195" s="912"/>
      <c r="AS1195" s="913"/>
      <c r="AT1195" s="914"/>
      <c r="AU1195" s="910"/>
      <c r="AV1195" s="915"/>
      <c r="AW1195" s="911"/>
      <c r="AX1195" s="911"/>
      <c r="AY1195" s="916"/>
      <c r="AZ1195" s="886"/>
      <c r="BA1195" s="917"/>
      <c r="BB1195" s="16"/>
      <c r="BC1195" s="16"/>
      <c r="BD1195" s="16"/>
      <c r="BE1195" s="16"/>
      <c r="BF1195" s="16"/>
      <c r="BG1195" s="903"/>
      <c r="BH1195" s="912"/>
      <c r="BI1195" s="915"/>
      <c r="BJ1195" s="16"/>
      <c r="BK1195" s="16"/>
      <c r="BL1195" s="16"/>
      <c r="BM1195" s="16"/>
      <c r="BN1195" s="915"/>
      <c r="BO1195" s="16"/>
      <c r="BP1195" s="918"/>
      <c r="BQ1195" s="919"/>
      <c r="BR1195" s="919"/>
      <c r="BS1195" s="919"/>
      <c r="BT1195" s="919"/>
      <c r="BU1195" s="919"/>
      <c r="BV1195" s="919"/>
      <c r="BW1195" s="919"/>
      <c r="BX1195" s="919"/>
      <c r="BY1195" s="919"/>
      <c r="BZ1195" s="919"/>
      <c r="CA1195" s="919"/>
      <c r="CB1195" s="919"/>
      <c r="CC1195" s="919"/>
      <c r="CD1195" s="919"/>
      <c r="CE1195" s="920"/>
      <c r="CF1195" s="921"/>
      <c r="CG1195" s="922"/>
      <c r="CH1195" s="923"/>
      <c r="CI1195" s="924"/>
      <c r="CJ1195" s="925"/>
      <c r="CK1195" s="912"/>
      <c r="CL1195" s="915"/>
      <c r="CM1195" s="926"/>
      <c r="CN1195" s="162"/>
      <c r="CO1195" s="162"/>
      <c r="CP1195" s="927"/>
      <c r="CQ1195" s="928"/>
      <c r="CR1195" s="162"/>
      <c r="CS1195" s="162"/>
    </row>
    <row r="1196" spans="1:97">
      <c r="A1196" s="15"/>
      <c r="B1196" s="902"/>
      <c r="C1196" s="865"/>
      <c r="D1196" s="903"/>
      <c r="E1196" s="800"/>
      <c r="F1196" s="868"/>
      <c r="G1196" s="869"/>
      <c r="H1196" s="903"/>
      <c r="I1196" s="868"/>
      <c r="J1196" s="868"/>
      <c r="K1196" s="868"/>
      <c r="L1196" s="868"/>
      <c r="M1196" s="868"/>
      <c r="N1196" s="868"/>
      <c r="O1196" s="235"/>
      <c r="P1196" s="213"/>
      <c r="Q1196" s="903"/>
      <c r="R1196" s="213"/>
      <c r="S1196" s="235"/>
      <c r="T1196" s="904"/>
      <c r="U1196" s="213"/>
      <c r="V1196" s="213"/>
      <c r="W1196" s="213"/>
      <c r="X1196" s="905"/>
      <c r="Y1196" s="874"/>
      <c r="Z1196" s="906"/>
      <c r="AA1196" s="876"/>
      <c r="AB1196" s="877"/>
      <c r="AC1196" s="877"/>
      <c r="AD1196" s="907"/>
      <c r="AE1196" s="907"/>
      <c r="AF1196" s="908"/>
      <c r="AG1196" s="908"/>
      <c r="AH1196" s="221"/>
      <c r="AI1196" s="213"/>
      <c r="AJ1196" s="213"/>
      <c r="AK1196" s="213"/>
      <c r="AL1196" s="909"/>
      <c r="AM1196" s="910"/>
      <c r="AN1196" s="910"/>
      <c r="AO1196" s="910"/>
      <c r="AP1196" s="911"/>
      <c r="AQ1196" s="903"/>
      <c r="AR1196" s="912"/>
      <c r="AS1196" s="913"/>
      <c r="AT1196" s="914"/>
      <c r="AU1196" s="910"/>
      <c r="AV1196" s="915"/>
      <c r="AW1196" s="911"/>
      <c r="AX1196" s="911"/>
      <c r="AY1196" s="916"/>
      <c r="AZ1196" s="886"/>
      <c r="BA1196" s="917"/>
      <c r="BB1196" s="16"/>
      <c r="BC1196" s="16"/>
      <c r="BD1196" s="16"/>
      <c r="BE1196" s="16"/>
      <c r="BF1196" s="16"/>
      <c r="BG1196" s="903"/>
      <c r="BH1196" s="912"/>
      <c r="BI1196" s="915"/>
      <c r="BJ1196" s="16"/>
      <c r="BK1196" s="16"/>
      <c r="BL1196" s="16"/>
      <c r="BM1196" s="16"/>
      <c r="BN1196" s="915"/>
      <c r="BO1196" s="16"/>
      <c r="BP1196" s="918"/>
      <c r="BQ1196" s="919"/>
      <c r="BR1196" s="919"/>
      <c r="BS1196" s="919"/>
      <c r="BT1196" s="919"/>
      <c r="BU1196" s="919"/>
      <c r="BV1196" s="919"/>
      <c r="BW1196" s="919"/>
      <c r="BX1196" s="919"/>
      <c r="BY1196" s="919"/>
      <c r="BZ1196" s="919"/>
      <c r="CA1196" s="919"/>
      <c r="CB1196" s="919"/>
      <c r="CC1196" s="919"/>
      <c r="CD1196" s="919"/>
      <c r="CE1196" s="920"/>
      <c r="CF1196" s="921"/>
      <c r="CG1196" s="922"/>
      <c r="CH1196" s="923"/>
      <c r="CI1196" s="924"/>
      <c r="CJ1196" s="925"/>
      <c r="CK1196" s="912"/>
      <c r="CL1196" s="915"/>
      <c r="CM1196" s="926"/>
      <c r="CN1196" s="162"/>
      <c r="CO1196" s="162"/>
      <c r="CP1196" s="927"/>
      <c r="CQ1196" s="928"/>
      <c r="CR1196" s="162"/>
      <c r="CS1196" s="162"/>
    </row>
    <row r="1197" spans="1:97">
      <c r="A1197" s="15"/>
      <c r="B1197" s="902"/>
      <c r="C1197" s="865"/>
      <c r="D1197" s="903"/>
      <c r="E1197" s="800"/>
      <c r="F1197" s="868"/>
      <c r="G1197" s="869"/>
      <c r="H1197" s="903"/>
      <c r="I1197" s="868"/>
      <c r="J1197" s="868"/>
      <c r="K1197" s="868"/>
      <c r="L1197" s="868"/>
      <c r="M1197" s="868"/>
      <c r="N1197" s="868"/>
      <c r="O1197" s="235"/>
      <c r="P1197" s="213"/>
      <c r="Q1197" s="903"/>
      <c r="R1197" s="213"/>
      <c r="S1197" s="235"/>
      <c r="T1197" s="904"/>
      <c r="U1197" s="213"/>
      <c r="V1197" s="213"/>
      <c r="W1197" s="213"/>
      <c r="X1197" s="905"/>
      <c r="Y1197" s="874"/>
      <c r="Z1197" s="906"/>
      <c r="AA1197" s="876"/>
      <c r="AB1197" s="877"/>
      <c r="AC1197" s="877"/>
      <c r="AD1197" s="907"/>
      <c r="AE1197" s="907"/>
      <c r="AF1197" s="908"/>
      <c r="AG1197" s="908"/>
      <c r="AH1197" s="221"/>
      <c r="AI1197" s="213"/>
      <c r="AJ1197" s="213"/>
      <c r="AK1197" s="213"/>
      <c r="AL1197" s="909"/>
      <c r="AM1197" s="910"/>
      <c r="AN1197" s="910"/>
      <c r="AO1197" s="910"/>
      <c r="AP1197" s="911"/>
      <c r="AQ1197" s="903"/>
      <c r="AR1197" s="912"/>
      <c r="AS1197" s="913"/>
      <c r="AT1197" s="914"/>
      <c r="AU1197" s="910"/>
      <c r="AV1197" s="915"/>
      <c r="AW1197" s="911"/>
      <c r="AX1197" s="911"/>
      <c r="AY1197" s="916"/>
      <c r="AZ1197" s="886"/>
      <c r="BA1197" s="917"/>
      <c r="BB1197" s="16"/>
      <c r="BC1197" s="16"/>
      <c r="BD1197" s="16"/>
      <c r="BE1197" s="16"/>
      <c r="BF1197" s="16"/>
      <c r="BG1197" s="903"/>
      <c r="BH1197" s="912"/>
      <c r="BI1197" s="915"/>
      <c r="BJ1197" s="16"/>
      <c r="BK1197" s="16"/>
      <c r="BL1197" s="16"/>
      <c r="BM1197" s="16"/>
      <c r="BN1197" s="915"/>
      <c r="BO1197" s="16"/>
      <c r="BP1197" s="918"/>
      <c r="BQ1197" s="919"/>
      <c r="BR1197" s="919"/>
      <c r="BS1197" s="919"/>
      <c r="BT1197" s="919"/>
      <c r="BU1197" s="919"/>
      <c r="BV1197" s="919"/>
      <c r="BW1197" s="919"/>
      <c r="BX1197" s="919"/>
      <c r="BY1197" s="919"/>
      <c r="BZ1197" s="919"/>
      <c r="CA1197" s="919"/>
      <c r="CB1197" s="919"/>
      <c r="CC1197" s="919"/>
      <c r="CD1197" s="919"/>
      <c r="CE1197" s="920"/>
      <c r="CF1197" s="921"/>
      <c r="CG1197" s="922"/>
      <c r="CH1197" s="923"/>
      <c r="CI1197" s="924"/>
      <c r="CJ1197" s="925"/>
      <c r="CK1197" s="912"/>
      <c r="CL1197" s="915"/>
      <c r="CM1197" s="926"/>
      <c r="CN1197" s="162"/>
      <c r="CO1197" s="162"/>
      <c r="CP1197" s="927"/>
      <c r="CQ1197" s="928"/>
      <c r="CR1197" s="162"/>
      <c r="CS1197" s="162"/>
    </row>
    <row r="1198" spans="1:97">
      <c r="A1198" s="15"/>
      <c r="B1198" s="902"/>
      <c r="C1198" s="865"/>
      <c r="D1198" s="903"/>
      <c r="E1198" s="800"/>
      <c r="F1198" s="868"/>
      <c r="G1198" s="869"/>
      <c r="H1198" s="903"/>
      <c r="I1198" s="868"/>
      <c r="J1198" s="868"/>
      <c r="K1198" s="868"/>
      <c r="L1198" s="868"/>
      <c r="M1198" s="868"/>
      <c r="N1198" s="868"/>
      <c r="O1198" s="235"/>
      <c r="P1198" s="213"/>
      <c r="Q1198" s="903"/>
      <c r="R1198" s="213"/>
      <c r="S1198" s="235"/>
      <c r="T1198" s="904"/>
      <c r="U1198" s="213"/>
      <c r="V1198" s="213"/>
      <c r="W1198" s="213"/>
      <c r="X1198" s="905"/>
      <c r="Y1198" s="874"/>
      <c r="Z1198" s="906"/>
      <c r="AA1198" s="876"/>
      <c r="AB1198" s="877"/>
      <c r="AC1198" s="877"/>
      <c r="AD1198" s="907"/>
      <c r="AE1198" s="907"/>
      <c r="AF1198" s="908"/>
      <c r="AG1198" s="908"/>
      <c r="AH1198" s="221"/>
      <c r="AI1198" s="213"/>
      <c r="AJ1198" s="213"/>
      <c r="AK1198" s="213"/>
      <c r="AL1198" s="909"/>
      <c r="AM1198" s="910"/>
      <c r="AN1198" s="910"/>
      <c r="AO1198" s="910"/>
      <c r="AP1198" s="911"/>
      <c r="AQ1198" s="903"/>
      <c r="AR1198" s="912"/>
      <c r="AS1198" s="913"/>
      <c r="AT1198" s="914"/>
      <c r="AU1198" s="910"/>
      <c r="AV1198" s="915"/>
      <c r="AW1198" s="911"/>
      <c r="AX1198" s="911"/>
      <c r="AY1198" s="916"/>
      <c r="AZ1198" s="886"/>
      <c r="BA1198" s="917"/>
      <c r="BB1198" s="16"/>
      <c r="BC1198" s="16"/>
      <c r="BD1198" s="16"/>
      <c r="BE1198" s="16"/>
      <c r="BF1198" s="16"/>
      <c r="BG1198" s="903"/>
      <c r="BH1198" s="912"/>
      <c r="BI1198" s="915"/>
      <c r="BJ1198" s="16"/>
      <c r="BK1198" s="16"/>
      <c r="BL1198" s="16"/>
      <c r="BM1198" s="16"/>
      <c r="BN1198" s="915"/>
      <c r="BO1198" s="16"/>
      <c r="BP1198" s="918"/>
      <c r="BQ1198" s="919"/>
      <c r="BR1198" s="919"/>
      <c r="BS1198" s="919"/>
      <c r="BT1198" s="919"/>
      <c r="BU1198" s="919"/>
      <c r="BV1198" s="919"/>
      <c r="BW1198" s="919"/>
      <c r="BX1198" s="919"/>
      <c r="BY1198" s="919"/>
      <c r="BZ1198" s="919"/>
      <c r="CA1198" s="919"/>
      <c r="CB1198" s="919"/>
      <c r="CC1198" s="919"/>
      <c r="CD1198" s="919"/>
      <c r="CE1198" s="920"/>
      <c r="CF1198" s="921"/>
      <c r="CG1198" s="922"/>
      <c r="CH1198" s="923"/>
      <c r="CI1198" s="924"/>
      <c r="CJ1198" s="925"/>
      <c r="CK1198" s="912"/>
      <c r="CL1198" s="915"/>
      <c r="CM1198" s="926"/>
      <c r="CN1198" s="162"/>
      <c r="CO1198" s="162"/>
      <c r="CP1198" s="927"/>
      <c r="CQ1198" s="928"/>
      <c r="CR1198" s="162"/>
      <c r="CS1198" s="162"/>
    </row>
    <row r="1199" spans="1:97">
      <c r="A1199" s="15"/>
      <c r="B1199" s="902"/>
      <c r="C1199" s="865"/>
      <c r="D1199" s="903"/>
      <c r="E1199" s="800"/>
      <c r="F1199" s="868"/>
      <c r="G1199" s="869"/>
      <c r="H1199" s="903"/>
      <c r="I1199" s="868"/>
      <c r="J1199" s="868"/>
      <c r="K1199" s="868"/>
      <c r="L1199" s="868"/>
      <c r="M1199" s="868"/>
      <c r="N1199" s="868"/>
      <c r="O1199" s="235"/>
      <c r="P1199" s="213"/>
      <c r="Q1199" s="903"/>
      <c r="R1199" s="213"/>
      <c r="S1199" s="235"/>
      <c r="T1199" s="904"/>
      <c r="U1199" s="213"/>
      <c r="V1199" s="213"/>
      <c r="W1199" s="213"/>
      <c r="X1199" s="905"/>
      <c r="Y1199" s="874"/>
      <c r="Z1199" s="906"/>
      <c r="AA1199" s="876"/>
      <c r="AB1199" s="877"/>
      <c r="AC1199" s="877"/>
      <c r="AD1199" s="907"/>
      <c r="AE1199" s="907"/>
      <c r="AF1199" s="908"/>
      <c r="AG1199" s="908"/>
      <c r="AH1199" s="221"/>
      <c r="AI1199" s="213"/>
      <c r="AJ1199" s="213"/>
      <c r="AK1199" s="213"/>
      <c r="AL1199" s="909"/>
      <c r="AM1199" s="910"/>
      <c r="AN1199" s="910"/>
      <c r="AO1199" s="910"/>
      <c r="AP1199" s="911"/>
      <c r="AQ1199" s="903"/>
      <c r="AR1199" s="912"/>
      <c r="AS1199" s="913"/>
      <c r="AT1199" s="914"/>
      <c r="AU1199" s="910"/>
      <c r="AV1199" s="915"/>
      <c r="AW1199" s="911"/>
      <c r="AX1199" s="911"/>
      <c r="AY1199" s="916"/>
      <c r="AZ1199" s="886"/>
      <c r="BA1199" s="917"/>
      <c r="BB1199" s="16"/>
      <c r="BC1199" s="16"/>
      <c r="BD1199" s="16"/>
      <c r="BE1199" s="16"/>
      <c r="BF1199" s="16"/>
      <c r="BG1199" s="903"/>
      <c r="BH1199" s="912"/>
      <c r="BI1199" s="915"/>
      <c r="BJ1199" s="16"/>
      <c r="BK1199" s="16"/>
      <c r="BL1199" s="16"/>
      <c r="BM1199" s="16"/>
      <c r="BN1199" s="915"/>
      <c r="BO1199" s="16"/>
      <c r="BP1199" s="918"/>
      <c r="BQ1199" s="919"/>
      <c r="BR1199" s="919"/>
      <c r="BS1199" s="919"/>
      <c r="BT1199" s="919"/>
      <c r="BU1199" s="919"/>
      <c r="BV1199" s="919"/>
      <c r="BW1199" s="919"/>
      <c r="BX1199" s="919"/>
      <c r="BY1199" s="919"/>
      <c r="BZ1199" s="919"/>
      <c r="CA1199" s="919"/>
      <c r="CB1199" s="919"/>
      <c r="CC1199" s="919"/>
      <c r="CD1199" s="919"/>
      <c r="CE1199" s="920"/>
      <c r="CF1199" s="921"/>
      <c r="CG1199" s="922"/>
      <c r="CH1199" s="923"/>
      <c r="CI1199" s="924"/>
      <c r="CJ1199" s="925"/>
      <c r="CK1199" s="912"/>
      <c r="CL1199" s="915"/>
      <c r="CM1199" s="926"/>
      <c r="CN1199" s="162"/>
      <c r="CO1199" s="162"/>
      <c r="CP1199" s="927"/>
      <c r="CQ1199" s="928"/>
      <c r="CR1199" s="162"/>
      <c r="CS1199" s="162"/>
    </row>
    <row r="1200" spans="1:97">
      <c r="A1200" s="15"/>
      <c r="B1200" s="902"/>
      <c r="C1200" s="865"/>
      <c r="D1200" s="903"/>
      <c r="E1200" s="800"/>
      <c r="F1200" s="868"/>
      <c r="G1200" s="869"/>
      <c r="H1200" s="903"/>
      <c r="I1200" s="868"/>
      <c r="J1200" s="868"/>
      <c r="K1200" s="868"/>
      <c r="L1200" s="868"/>
      <c r="M1200" s="868"/>
      <c r="N1200" s="868"/>
      <c r="O1200" s="235"/>
      <c r="P1200" s="213"/>
      <c r="Q1200" s="903"/>
      <c r="R1200" s="213"/>
      <c r="S1200" s="235"/>
      <c r="T1200" s="904"/>
      <c r="U1200" s="213"/>
      <c r="V1200" s="213"/>
      <c r="W1200" s="213"/>
      <c r="X1200" s="905"/>
      <c r="Y1200" s="874"/>
      <c r="Z1200" s="906"/>
      <c r="AA1200" s="876"/>
      <c r="AB1200" s="877"/>
      <c r="AC1200" s="877"/>
      <c r="AD1200" s="907"/>
      <c r="AE1200" s="907"/>
      <c r="AF1200" s="908"/>
      <c r="AG1200" s="908"/>
      <c r="AH1200" s="221"/>
      <c r="AI1200" s="213"/>
      <c r="AJ1200" s="213"/>
      <c r="AK1200" s="213"/>
      <c r="AL1200" s="909"/>
      <c r="AM1200" s="910"/>
      <c r="AN1200" s="910"/>
      <c r="AO1200" s="910"/>
      <c r="AP1200" s="911"/>
      <c r="AQ1200" s="903"/>
      <c r="AR1200" s="912"/>
      <c r="AS1200" s="913"/>
      <c r="AT1200" s="914"/>
      <c r="AU1200" s="910"/>
      <c r="AV1200" s="915"/>
      <c r="AW1200" s="911"/>
      <c r="AX1200" s="911"/>
      <c r="AY1200" s="916"/>
      <c r="AZ1200" s="886"/>
      <c r="BA1200" s="917"/>
      <c r="BB1200" s="16"/>
      <c r="BC1200" s="16"/>
      <c r="BD1200" s="16"/>
      <c r="BE1200" s="16"/>
      <c r="BF1200" s="16"/>
      <c r="BG1200" s="903"/>
      <c r="BH1200" s="912"/>
      <c r="BI1200" s="915"/>
      <c r="BJ1200" s="16"/>
      <c r="BK1200" s="16"/>
      <c r="BL1200" s="16"/>
      <c r="BM1200" s="16"/>
      <c r="BN1200" s="915"/>
      <c r="BO1200" s="16"/>
      <c r="BP1200" s="918"/>
      <c r="BQ1200" s="919"/>
      <c r="BR1200" s="919"/>
      <c r="BS1200" s="919"/>
      <c r="BT1200" s="919"/>
      <c r="BU1200" s="919"/>
      <c r="BV1200" s="919"/>
      <c r="BW1200" s="919"/>
      <c r="BX1200" s="919"/>
      <c r="BY1200" s="919"/>
      <c r="BZ1200" s="919"/>
      <c r="CA1200" s="919"/>
      <c r="CB1200" s="919"/>
      <c r="CC1200" s="919"/>
      <c r="CD1200" s="919"/>
      <c r="CE1200" s="920"/>
      <c r="CF1200" s="921"/>
      <c r="CG1200" s="922"/>
      <c r="CH1200" s="923"/>
      <c r="CI1200" s="924"/>
      <c r="CJ1200" s="925"/>
      <c r="CK1200" s="912"/>
      <c r="CL1200" s="915"/>
      <c r="CM1200" s="926"/>
      <c r="CN1200" s="162"/>
      <c r="CO1200" s="162"/>
      <c r="CP1200" s="927"/>
      <c r="CQ1200" s="928"/>
      <c r="CR1200" s="162"/>
      <c r="CS1200" s="162"/>
    </row>
    <row r="1201" spans="1:97">
      <c r="A1201" s="15"/>
      <c r="B1201" s="902"/>
      <c r="C1201" s="865"/>
      <c r="D1201" s="903"/>
      <c r="E1201" s="800"/>
      <c r="F1201" s="868"/>
      <c r="G1201" s="869"/>
      <c r="H1201" s="903"/>
      <c r="I1201" s="868"/>
      <c r="J1201" s="868"/>
      <c r="K1201" s="868"/>
      <c r="L1201" s="868"/>
      <c r="M1201" s="868"/>
      <c r="N1201" s="868"/>
      <c r="O1201" s="235"/>
      <c r="P1201" s="213"/>
      <c r="Q1201" s="903"/>
      <c r="R1201" s="213"/>
      <c r="S1201" s="235"/>
      <c r="T1201" s="904"/>
      <c r="U1201" s="213"/>
      <c r="V1201" s="213"/>
      <c r="W1201" s="213"/>
      <c r="X1201" s="905"/>
      <c r="Y1201" s="874"/>
      <c r="Z1201" s="906"/>
      <c r="AA1201" s="876"/>
      <c r="AB1201" s="877"/>
      <c r="AC1201" s="877"/>
      <c r="AD1201" s="907"/>
      <c r="AE1201" s="907"/>
      <c r="AF1201" s="908"/>
      <c r="AG1201" s="908"/>
      <c r="AH1201" s="221"/>
      <c r="AI1201" s="213"/>
      <c r="AJ1201" s="213"/>
      <c r="AK1201" s="213"/>
      <c r="AL1201" s="909"/>
      <c r="AM1201" s="910"/>
      <c r="AN1201" s="910"/>
      <c r="AO1201" s="910"/>
      <c r="AP1201" s="911"/>
      <c r="AQ1201" s="903"/>
      <c r="AR1201" s="912"/>
      <c r="AS1201" s="913"/>
      <c r="AT1201" s="914"/>
      <c r="AU1201" s="910"/>
      <c r="AV1201" s="915"/>
      <c r="AW1201" s="911"/>
      <c r="AX1201" s="911"/>
      <c r="AY1201" s="916"/>
      <c r="AZ1201" s="886"/>
      <c r="BA1201" s="917"/>
      <c r="BB1201" s="16"/>
      <c r="BC1201" s="16"/>
      <c r="BD1201" s="16"/>
      <c r="BE1201" s="16"/>
      <c r="BF1201" s="16"/>
      <c r="BG1201" s="903"/>
      <c r="BH1201" s="912"/>
      <c r="BI1201" s="915"/>
      <c r="BJ1201" s="16"/>
      <c r="BK1201" s="16"/>
      <c r="BL1201" s="16"/>
      <c r="BM1201" s="16"/>
      <c r="BN1201" s="915"/>
      <c r="BO1201" s="16"/>
      <c r="BP1201" s="918"/>
      <c r="BQ1201" s="919"/>
      <c r="BR1201" s="919"/>
      <c r="BS1201" s="919"/>
      <c r="BT1201" s="919"/>
      <c r="BU1201" s="919"/>
      <c r="BV1201" s="919"/>
      <c r="BW1201" s="919"/>
      <c r="BX1201" s="919"/>
      <c r="BY1201" s="919"/>
      <c r="BZ1201" s="919"/>
      <c r="CA1201" s="919"/>
      <c r="CB1201" s="919"/>
      <c r="CC1201" s="919"/>
      <c r="CD1201" s="919"/>
      <c r="CE1201" s="920"/>
      <c r="CF1201" s="921"/>
      <c r="CG1201" s="922"/>
      <c r="CH1201" s="923"/>
      <c r="CI1201" s="924"/>
      <c r="CJ1201" s="925"/>
      <c r="CK1201" s="912"/>
      <c r="CL1201" s="915"/>
      <c r="CM1201" s="926"/>
      <c r="CN1201" s="162"/>
      <c r="CO1201" s="162"/>
      <c r="CP1201" s="927"/>
      <c r="CQ1201" s="928"/>
      <c r="CR1201" s="162"/>
      <c r="CS1201" s="162"/>
    </row>
    <row r="1202" spans="1:97">
      <c r="A1202" s="15"/>
      <c r="B1202" s="902"/>
      <c r="C1202" s="865"/>
      <c r="D1202" s="903"/>
      <c r="E1202" s="800"/>
      <c r="F1202" s="868"/>
      <c r="G1202" s="869"/>
      <c r="H1202" s="903"/>
      <c r="I1202" s="868"/>
      <c r="J1202" s="868"/>
      <c r="K1202" s="868"/>
      <c r="L1202" s="868"/>
      <c r="M1202" s="868"/>
      <c r="N1202" s="868"/>
      <c r="O1202" s="235"/>
      <c r="P1202" s="213"/>
      <c r="Q1202" s="903"/>
      <c r="R1202" s="213"/>
      <c r="S1202" s="235"/>
      <c r="T1202" s="904"/>
      <c r="U1202" s="213"/>
      <c r="V1202" s="213"/>
      <c r="W1202" s="213"/>
      <c r="X1202" s="905"/>
      <c r="Y1202" s="874"/>
      <c r="Z1202" s="906"/>
      <c r="AA1202" s="876"/>
      <c r="AB1202" s="877"/>
      <c r="AC1202" s="877"/>
      <c r="AD1202" s="907"/>
      <c r="AE1202" s="907"/>
      <c r="AF1202" s="908"/>
      <c r="AG1202" s="908"/>
      <c r="AH1202" s="221"/>
      <c r="AI1202" s="213"/>
      <c r="AJ1202" s="213"/>
      <c r="AK1202" s="213"/>
      <c r="AL1202" s="909"/>
      <c r="AM1202" s="910"/>
      <c r="AN1202" s="910"/>
      <c r="AO1202" s="910"/>
      <c r="AP1202" s="911"/>
      <c r="AQ1202" s="903"/>
      <c r="AR1202" s="912"/>
      <c r="AS1202" s="913"/>
      <c r="AT1202" s="914"/>
      <c r="AU1202" s="910"/>
      <c r="AV1202" s="915"/>
      <c r="AW1202" s="911"/>
      <c r="AX1202" s="911"/>
      <c r="AY1202" s="916"/>
      <c r="AZ1202" s="886"/>
      <c r="BA1202" s="917"/>
      <c r="BB1202" s="16"/>
      <c r="BC1202" s="16"/>
      <c r="BD1202" s="16"/>
      <c r="BE1202" s="16"/>
      <c r="BF1202" s="16"/>
      <c r="BG1202" s="903"/>
      <c r="BH1202" s="912"/>
      <c r="BI1202" s="915"/>
      <c r="BJ1202" s="16"/>
      <c r="BK1202" s="16"/>
      <c r="BL1202" s="16"/>
      <c r="BM1202" s="16"/>
      <c r="BN1202" s="915"/>
      <c r="BO1202" s="16"/>
      <c r="BP1202" s="918"/>
      <c r="BQ1202" s="919"/>
      <c r="BR1202" s="919"/>
      <c r="BS1202" s="919"/>
      <c r="BT1202" s="919"/>
      <c r="BU1202" s="919"/>
      <c r="BV1202" s="919"/>
      <c r="BW1202" s="919"/>
      <c r="BX1202" s="919"/>
      <c r="BY1202" s="919"/>
      <c r="BZ1202" s="919"/>
      <c r="CA1202" s="919"/>
      <c r="CB1202" s="919"/>
      <c r="CC1202" s="919"/>
      <c r="CD1202" s="919"/>
      <c r="CE1202" s="920"/>
      <c r="CF1202" s="921"/>
      <c r="CG1202" s="922"/>
      <c r="CH1202" s="923"/>
      <c r="CI1202" s="924"/>
      <c r="CJ1202" s="925"/>
      <c r="CK1202" s="912"/>
      <c r="CL1202" s="915"/>
      <c r="CM1202" s="926"/>
      <c r="CN1202" s="162"/>
      <c r="CO1202" s="162"/>
      <c r="CP1202" s="927"/>
      <c r="CQ1202" s="928"/>
      <c r="CR1202" s="162"/>
      <c r="CS1202" s="162"/>
    </row>
    <row r="1203" spans="1:97">
      <c r="A1203" s="15"/>
      <c r="B1203" s="902"/>
      <c r="C1203" s="865"/>
      <c r="D1203" s="903"/>
      <c r="E1203" s="800"/>
      <c r="F1203" s="868"/>
      <c r="G1203" s="869"/>
      <c r="H1203" s="903"/>
      <c r="I1203" s="868"/>
      <c r="J1203" s="868"/>
      <c r="K1203" s="868"/>
      <c r="L1203" s="868"/>
      <c r="M1203" s="868"/>
      <c r="N1203" s="868"/>
      <c r="O1203" s="235"/>
      <c r="P1203" s="213"/>
      <c r="Q1203" s="903"/>
      <c r="R1203" s="213"/>
      <c r="S1203" s="235"/>
      <c r="T1203" s="904"/>
      <c r="U1203" s="213"/>
      <c r="V1203" s="213"/>
      <c r="W1203" s="213"/>
      <c r="X1203" s="905"/>
      <c r="Y1203" s="874"/>
      <c r="Z1203" s="906"/>
      <c r="AA1203" s="876"/>
      <c r="AB1203" s="877"/>
      <c r="AC1203" s="877"/>
      <c r="AD1203" s="907"/>
      <c r="AE1203" s="907"/>
      <c r="AF1203" s="908"/>
      <c r="AG1203" s="908"/>
      <c r="AH1203" s="221"/>
      <c r="AI1203" s="213"/>
      <c r="AJ1203" s="213"/>
      <c r="AK1203" s="213"/>
      <c r="AL1203" s="909"/>
      <c r="AM1203" s="910"/>
      <c r="AN1203" s="910"/>
      <c r="AO1203" s="910"/>
      <c r="AP1203" s="911"/>
      <c r="AQ1203" s="903"/>
      <c r="AR1203" s="912"/>
      <c r="AS1203" s="913"/>
      <c r="AT1203" s="914"/>
      <c r="AU1203" s="910"/>
      <c r="AV1203" s="915"/>
      <c r="AW1203" s="911"/>
      <c r="AX1203" s="911"/>
      <c r="AY1203" s="916"/>
      <c r="AZ1203" s="886"/>
      <c r="BA1203" s="917"/>
      <c r="BB1203" s="16"/>
      <c r="BC1203" s="16"/>
      <c r="BD1203" s="16"/>
      <c r="BE1203" s="16"/>
      <c r="BF1203" s="16"/>
      <c r="BG1203" s="903"/>
      <c r="BH1203" s="912"/>
      <c r="BI1203" s="915"/>
      <c r="BJ1203" s="16"/>
      <c r="BK1203" s="16"/>
      <c r="BL1203" s="16"/>
      <c r="BM1203" s="16"/>
      <c r="BN1203" s="915"/>
      <c r="BO1203" s="16"/>
      <c r="BP1203" s="918"/>
      <c r="BQ1203" s="919"/>
      <c r="BR1203" s="919"/>
      <c r="BS1203" s="919"/>
      <c r="BT1203" s="919"/>
      <c r="BU1203" s="919"/>
      <c r="BV1203" s="919"/>
      <c r="BW1203" s="919"/>
      <c r="BX1203" s="919"/>
      <c r="BY1203" s="919"/>
      <c r="BZ1203" s="919"/>
      <c r="CA1203" s="919"/>
      <c r="CB1203" s="919"/>
      <c r="CC1203" s="919"/>
      <c r="CD1203" s="919"/>
      <c r="CE1203" s="920"/>
      <c r="CF1203" s="921"/>
      <c r="CG1203" s="922"/>
      <c r="CH1203" s="923"/>
      <c r="CI1203" s="924"/>
      <c r="CJ1203" s="925"/>
      <c r="CK1203" s="912"/>
      <c r="CL1203" s="915"/>
      <c r="CM1203" s="926"/>
      <c r="CN1203" s="162"/>
      <c r="CO1203" s="162"/>
      <c r="CP1203" s="927"/>
      <c r="CQ1203" s="928"/>
      <c r="CR1203" s="162"/>
      <c r="CS1203" s="162"/>
    </row>
    <row r="1204" spans="1:97">
      <c r="A1204" s="15"/>
      <c r="B1204" s="902"/>
      <c r="C1204" s="865"/>
      <c r="D1204" s="903"/>
      <c r="E1204" s="800"/>
      <c r="F1204" s="868"/>
      <c r="G1204" s="869"/>
      <c r="H1204" s="903"/>
      <c r="I1204" s="868"/>
      <c r="J1204" s="868"/>
      <c r="K1204" s="868"/>
      <c r="L1204" s="868"/>
      <c r="M1204" s="868"/>
      <c r="N1204" s="868"/>
      <c r="O1204" s="235"/>
      <c r="P1204" s="213"/>
      <c r="Q1204" s="903"/>
      <c r="R1204" s="213"/>
      <c r="S1204" s="235"/>
      <c r="T1204" s="904"/>
      <c r="U1204" s="213"/>
      <c r="V1204" s="213"/>
      <c r="W1204" s="213"/>
      <c r="X1204" s="905"/>
      <c r="Y1204" s="874"/>
      <c r="Z1204" s="906"/>
      <c r="AA1204" s="876"/>
      <c r="AB1204" s="877"/>
      <c r="AC1204" s="877"/>
      <c r="AD1204" s="907"/>
      <c r="AE1204" s="907"/>
      <c r="AF1204" s="908"/>
      <c r="AG1204" s="908"/>
      <c r="AH1204" s="221"/>
      <c r="AI1204" s="213"/>
      <c r="AJ1204" s="213"/>
      <c r="AK1204" s="213"/>
      <c r="AL1204" s="909"/>
      <c r="AM1204" s="910"/>
      <c r="AN1204" s="910"/>
      <c r="AO1204" s="910"/>
      <c r="AP1204" s="911"/>
      <c r="AQ1204" s="903"/>
      <c r="AR1204" s="912"/>
      <c r="AS1204" s="913"/>
      <c r="AT1204" s="914"/>
      <c r="AU1204" s="910"/>
      <c r="AV1204" s="915"/>
      <c r="AW1204" s="911"/>
      <c r="AX1204" s="911"/>
      <c r="AY1204" s="916"/>
      <c r="AZ1204" s="886"/>
      <c r="BA1204" s="917"/>
      <c r="BB1204" s="16"/>
      <c r="BC1204" s="16"/>
      <c r="BD1204" s="16"/>
      <c r="BE1204" s="16"/>
      <c r="BF1204" s="16"/>
      <c r="BG1204" s="903"/>
      <c r="BH1204" s="912"/>
      <c r="BI1204" s="915"/>
      <c r="BJ1204" s="16"/>
      <c r="BK1204" s="16"/>
      <c r="BL1204" s="16"/>
      <c r="BM1204" s="16"/>
      <c r="BN1204" s="915"/>
      <c r="BO1204" s="16"/>
      <c r="BP1204" s="918"/>
      <c r="BQ1204" s="919"/>
      <c r="BR1204" s="919"/>
      <c r="BS1204" s="919"/>
      <c r="BT1204" s="919"/>
      <c r="BU1204" s="919"/>
      <c r="BV1204" s="919"/>
      <c r="BW1204" s="919"/>
      <c r="BX1204" s="919"/>
      <c r="BY1204" s="919"/>
      <c r="BZ1204" s="919"/>
      <c r="CA1204" s="919"/>
      <c r="CB1204" s="919"/>
      <c r="CC1204" s="919"/>
      <c r="CD1204" s="919"/>
      <c r="CE1204" s="920"/>
      <c r="CF1204" s="921"/>
      <c r="CG1204" s="922"/>
      <c r="CH1204" s="923"/>
      <c r="CI1204" s="924"/>
      <c r="CJ1204" s="925"/>
      <c r="CK1204" s="912"/>
      <c r="CL1204" s="915"/>
      <c r="CM1204" s="926"/>
      <c r="CN1204" s="162"/>
      <c r="CO1204" s="162"/>
      <c r="CP1204" s="927"/>
      <c r="CQ1204" s="928"/>
      <c r="CR1204" s="162"/>
      <c r="CS1204" s="162"/>
    </row>
    <row r="1205" spans="1:97">
      <c r="A1205" s="15"/>
      <c r="B1205" s="902"/>
      <c r="C1205" s="865"/>
      <c r="D1205" s="903"/>
      <c r="E1205" s="800"/>
      <c r="F1205" s="868"/>
      <c r="G1205" s="869"/>
      <c r="H1205" s="903"/>
      <c r="I1205" s="868"/>
      <c r="J1205" s="868"/>
      <c r="K1205" s="868"/>
      <c r="L1205" s="868"/>
      <c r="M1205" s="868"/>
      <c r="N1205" s="868"/>
      <c r="O1205" s="235"/>
      <c r="P1205" s="213"/>
      <c r="Q1205" s="903"/>
      <c r="R1205" s="213"/>
      <c r="S1205" s="235"/>
      <c r="T1205" s="904"/>
      <c r="U1205" s="213"/>
      <c r="V1205" s="213"/>
      <c r="W1205" s="213"/>
      <c r="X1205" s="905"/>
      <c r="Y1205" s="874"/>
      <c r="Z1205" s="906"/>
      <c r="AA1205" s="876"/>
      <c r="AB1205" s="877"/>
      <c r="AC1205" s="877"/>
      <c r="AD1205" s="907"/>
      <c r="AE1205" s="907"/>
      <c r="AF1205" s="908"/>
      <c r="AG1205" s="908"/>
      <c r="AH1205" s="221"/>
      <c r="AI1205" s="213"/>
      <c r="AJ1205" s="213"/>
      <c r="AK1205" s="213"/>
      <c r="AL1205" s="909"/>
      <c r="AM1205" s="910"/>
      <c r="AN1205" s="910"/>
      <c r="AO1205" s="910"/>
      <c r="AP1205" s="911"/>
      <c r="AQ1205" s="903"/>
      <c r="AR1205" s="912"/>
      <c r="AS1205" s="913"/>
      <c r="AT1205" s="914"/>
      <c r="AU1205" s="910"/>
      <c r="AV1205" s="915"/>
      <c r="AW1205" s="911"/>
      <c r="AX1205" s="911"/>
      <c r="AY1205" s="916"/>
      <c r="AZ1205" s="886"/>
      <c r="BA1205" s="917"/>
      <c r="BB1205" s="16"/>
      <c r="BC1205" s="16"/>
      <c r="BD1205" s="16"/>
      <c r="BE1205" s="16"/>
      <c r="BF1205" s="16"/>
      <c r="BG1205" s="903"/>
      <c r="BH1205" s="912"/>
      <c r="BI1205" s="915"/>
      <c r="BJ1205" s="16"/>
      <c r="BK1205" s="16"/>
      <c r="BL1205" s="16"/>
      <c r="BM1205" s="16"/>
      <c r="BN1205" s="915"/>
      <c r="BO1205" s="16"/>
      <c r="BP1205" s="918"/>
      <c r="BQ1205" s="919"/>
      <c r="BR1205" s="919"/>
      <c r="BS1205" s="919"/>
      <c r="BT1205" s="919"/>
      <c r="BU1205" s="919"/>
      <c r="BV1205" s="919"/>
      <c r="BW1205" s="919"/>
      <c r="BX1205" s="919"/>
      <c r="BY1205" s="919"/>
      <c r="BZ1205" s="919"/>
      <c r="CA1205" s="919"/>
      <c r="CB1205" s="919"/>
      <c r="CC1205" s="919"/>
      <c r="CD1205" s="919"/>
      <c r="CE1205" s="920"/>
      <c r="CF1205" s="921"/>
      <c r="CG1205" s="922"/>
      <c r="CH1205" s="923"/>
      <c r="CI1205" s="924"/>
      <c r="CJ1205" s="925"/>
      <c r="CK1205" s="912"/>
      <c r="CL1205" s="915"/>
      <c r="CM1205" s="926"/>
      <c r="CN1205" s="162"/>
      <c r="CO1205" s="162"/>
      <c r="CP1205" s="927"/>
      <c r="CQ1205" s="928"/>
      <c r="CR1205" s="162"/>
      <c r="CS1205" s="162"/>
    </row>
    <row r="1206" spans="1:97">
      <c r="A1206" s="15"/>
      <c r="B1206" s="902"/>
      <c r="C1206" s="865"/>
      <c r="D1206" s="903"/>
      <c r="E1206" s="800"/>
      <c r="F1206" s="868"/>
      <c r="G1206" s="869"/>
      <c r="H1206" s="903"/>
      <c r="I1206" s="868"/>
      <c r="J1206" s="868"/>
      <c r="K1206" s="868"/>
      <c r="L1206" s="868"/>
      <c r="M1206" s="868"/>
      <c r="N1206" s="868"/>
      <c r="O1206" s="235"/>
      <c r="P1206" s="213"/>
      <c r="Q1206" s="903"/>
      <c r="R1206" s="213"/>
      <c r="S1206" s="235"/>
      <c r="T1206" s="904"/>
      <c r="U1206" s="213"/>
      <c r="V1206" s="213"/>
      <c r="W1206" s="213"/>
      <c r="X1206" s="905"/>
      <c r="Y1206" s="874"/>
      <c r="Z1206" s="906"/>
      <c r="AA1206" s="876"/>
      <c r="AB1206" s="877"/>
      <c r="AC1206" s="877"/>
      <c r="AD1206" s="907"/>
      <c r="AE1206" s="907"/>
      <c r="AF1206" s="908"/>
      <c r="AG1206" s="908"/>
      <c r="AH1206" s="221"/>
      <c r="AI1206" s="213"/>
      <c r="AJ1206" s="213"/>
      <c r="AK1206" s="213"/>
      <c r="AL1206" s="909"/>
      <c r="AM1206" s="910"/>
      <c r="AN1206" s="910"/>
      <c r="AO1206" s="910"/>
      <c r="AP1206" s="911"/>
      <c r="AQ1206" s="903"/>
      <c r="AR1206" s="912"/>
      <c r="AS1206" s="913"/>
      <c r="AT1206" s="914"/>
      <c r="AU1206" s="910"/>
      <c r="AV1206" s="915"/>
      <c r="AW1206" s="911"/>
      <c r="AX1206" s="911"/>
      <c r="AY1206" s="916"/>
      <c r="AZ1206" s="886"/>
      <c r="BA1206" s="917"/>
      <c r="BB1206" s="16"/>
      <c r="BC1206" s="16"/>
      <c r="BD1206" s="16"/>
      <c r="BE1206" s="16"/>
      <c r="BF1206" s="16"/>
      <c r="BG1206" s="903"/>
      <c r="BH1206" s="912"/>
      <c r="BI1206" s="915"/>
      <c r="BJ1206" s="16"/>
      <c r="BK1206" s="16"/>
      <c r="BL1206" s="16"/>
      <c r="BM1206" s="16"/>
      <c r="BN1206" s="915"/>
      <c r="BO1206" s="16"/>
      <c r="BP1206" s="918"/>
      <c r="BQ1206" s="919"/>
      <c r="BR1206" s="919"/>
      <c r="BS1206" s="919"/>
      <c r="BT1206" s="919"/>
      <c r="BU1206" s="919"/>
      <c r="BV1206" s="919"/>
      <c r="BW1206" s="919"/>
      <c r="BX1206" s="919"/>
      <c r="BY1206" s="919"/>
      <c r="BZ1206" s="919"/>
      <c r="CA1206" s="919"/>
      <c r="CB1206" s="919"/>
      <c r="CC1206" s="919"/>
      <c r="CD1206" s="919"/>
      <c r="CE1206" s="920"/>
      <c r="CF1206" s="921"/>
      <c r="CG1206" s="922"/>
      <c r="CH1206" s="923"/>
      <c r="CI1206" s="924"/>
      <c r="CJ1206" s="925"/>
      <c r="CK1206" s="912"/>
      <c r="CL1206" s="915"/>
      <c r="CM1206" s="926"/>
      <c r="CN1206" s="162"/>
      <c r="CO1206" s="162"/>
      <c r="CP1206" s="927"/>
      <c r="CQ1206" s="928"/>
      <c r="CR1206" s="162"/>
      <c r="CS1206" s="162"/>
    </row>
    <row r="1207" spans="1:97">
      <c r="A1207" s="15"/>
      <c r="B1207" s="902"/>
      <c r="C1207" s="865"/>
      <c r="D1207" s="903"/>
      <c r="E1207" s="800"/>
      <c r="F1207" s="868"/>
      <c r="G1207" s="869"/>
      <c r="H1207" s="903"/>
      <c r="I1207" s="868"/>
      <c r="J1207" s="868"/>
      <c r="K1207" s="868"/>
      <c r="L1207" s="868"/>
      <c r="M1207" s="868"/>
      <c r="N1207" s="868"/>
      <c r="O1207" s="235"/>
      <c r="P1207" s="213"/>
      <c r="Q1207" s="903"/>
      <c r="R1207" s="213"/>
      <c r="S1207" s="235"/>
      <c r="T1207" s="904"/>
      <c r="U1207" s="213"/>
      <c r="V1207" s="213"/>
      <c r="W1207" s="213"/>
      <c r="X1207" s="905"/>
      <c r="Y1207" s="874"/>
      <c r="Z1207" s="906"/>
      <c r="AA1207" s="876"/>
      <c r="AB1207" s="877"/>
      <c r="AC1207" s="877"/>
      <c r="AD1207" s="907"/>
      <c r="AE1207" s="907"/>
      <c r="AF1207" s="908"/>
      <c r="AG1207" s="908"/>
      <c r="AH1207" s="221"/>
      <c r="AI1207" s="213"/>
      <c r="AJ1207" s="213"/>
      <c r="AK1207" s="213"/>
      <c r="AL1207" s="909"/>
      <c r="AM1207" s="910"/>
      <c r="AN1207" s="910"/>
      <c r="AO1207" s="910"/>
      <c r="AP1207" s="911"/>
      <c r="AQ1207" s="903"/>
      <c r="AR1207" s="912"/>
      <c r="AS1207" s="913"/>
      <c r="AT1207" s="914"/>
      <c r="AU1207" s="910"/>
      <c r="AV1207" s="915"/>
      <c r="AW1207" s="911"/>
      <c r="AX1207" s="911"/>
      <c r="AY1207" s="916"/>
      <c r="AZ1207" s="886"/>
      <c r="BA1207" s="917"/>
      <c r="BB1207" s="16"/>
      <c r="BC1207" s="16"/>
      <c r="BD1207" s="16"/>
      <c r="BE1207" s="16"/>
      <c r="BF1207" s="16"/>
      <c r="BG1207" s="903"/>
      <c r="BH1207" s="912"/>
      <c r="BI1207" s="915"/>
      <c r="BJ1207" s="16"/>
      <c r="BK1207" s="16"/>
      <c r="BL1207" s="16"/>
      <c r="BM1207" s="16"/>
      <c r="BN1207" s="915"/>
      <c r="BO1207" s="16"/>
      <c r="BP1207" s="918"/>
      <c r="BQ1207" s="919"/>
      <c r="BR1207" s="919"/>
      <c r="BS1207" s="919"/>
      <c r="BT1207" s="919"/>
      <c r="BU1207" s="919"/>
      <c r="BV1207" s="919"/>
      <c r="BW1207" s="919"/>
      <c r="BX1207" s="919"/>
      <c r="BY1207" s="919"/>
      <c r="BZ1207" s="919"/>
      <c r="CA1207" s="919"/>
      <c r="CB1207" s="919"/>
      <c r="CC1207" s="919"/>
      <c r="CD1207" s="919"/>
      <c r="CE1207" s="920"/>
      <c r="CF1207" s="921"/>
      <c r="CG1207" s="922"/>
      <c r="CH1207" s="923"/>
      <c r="CI1207" s="924"/>
      <c r="CJ1207" s="925"/>
      <c r="CK1207" s="912"/>
      <c r="CL1207" s="915"/>
      <c r="CM1207" s="926"/>
      <c r="CN1207" s="162"/>
      <c r="CO1207" s="162"/>
      <c r="CP1207" s="927"/>
      <c r="CQ1207" s="928"/>
      <c r="CR1207" s="162"/>
      <c r="CS1207" s="162"/>
    </row>
    <row r="1208" spans="1:97">
      <c r="A1208" s="15"/>
      <c r="B1208" s="902"/>
      <c r="C1208" s="865"/>
      <c r="D1208" s="903"/>
      <c r="E1208" s="800"/>
      <c r="F1208" s="868"/>
      <c r="G1208" s="869"/>
      <c r="H1208" s="903"/>
      <c r="I1208" s="868"/>
      <c r="J1208" s="868"/>
      <c r="K1208" s="868"/>
      <c r="L1208" s="868"/>
      <c r="M1208" s="868"/>
      <c r="N1208" s="868"/>
      <c r="O1208" s="235"/>
      <c r="P1208" s="213"/>
      <c r="Q1208" s="903"/>
      <c r="R1208" s="213"/>
      <c r="S1208" s="235"/>
      <c r="T1208" s="904"/>
      <c r="U1208" s="213"/>
      <c r="V1208" s="213"/>
      <c r="W1208" s="213"/>
      <c r="X1208" s="905"/>
      <c r="Y1208" s="874"/>
      <c r="Z1208" s="906"/>
      <c r="AA1208" s="876"/>
      <c r="AB1208" s="877"/>
      <c r="AC1208" s="877"/>
      <c r="AD1208" s="907"/>
      <c r="AE1208" s="907"/>
      <c r="AF1208" s="908"/>
      <c r="AG1208" s="908"/>
      <c r="AH1208" s="221"/>
      <c r="AI1208" s="213"/>
      <c r="AJ1208" s="213"/>
      <c r="AK1208" s="213"/>
      <c r="AL1208" s="909"/>
      <c r="AM1208" s="910"/>
      <c r="AN1208" s="910"/>
      <c r="AO1208" s="910"/>
      <c r="AP1208" s="911"/>
      <c r="AQ1208" s="903"/>
      <c r="AR1208" s="912"/>
      <c r="AS1208" s="913"/>
      <c r="AT1208" s="914"/>
      <c r="AU1208" s="910"/>
      <c r="AV1208" s="915"/>
      <c r="AW1208" s="911"/>
      <c r="AX1208" s="911"/>
      <c r="AY1208" s="916"/>
      <c r="AZ1208" s="886"/>
      <c r="BA1208" s="917"/>
      <c r="BB1208" s="16"/>
      <c r="BC1208" s="16"/>
      <c r="BD1208" s="16"/>
      <c r="BE1208" s="16"/>
      <c r="BF1208" s="16"/>
      <c r="BG1208" s="903"/>
      <c r="BH1208" s="912"/>
      <c r="BI1208" s="915"/>
      <c r="BJ1208" s="16"/>
      <c r="BK1208" s="16"/>
      <c r="BL1208" s="16"/>
      <c r="BM1208" s="16"/>
      <c r="BN1208" s="915"/>
      <c r="BO1208" s="16"/>
      <c r="BP1208" s="918"/>
      <c r="BQ1208" s="919"/>
      <c r="BR1208" s="919"/>
      <c r="BS1208" s="919"/>
      <c r="BT1208" s="919"/>
      <c r="BU1208" s="919"/>
      <c r="BV1208" s="919"/>
      <c r="BW1208" s="919"/>
      <c r="BX1208" s="919"/>
      <c r="BY1208" s="919"/>
      <c r="BZ1208" s="919"/>
      <c r="CA1208" s="919"/>
      <c r="CB1208" s="919"/>
      <c r="CC1208" s="919"/>
      <c r="CD1208" s="919"/>
      <c r="CE1208" s="920"/>
      <c r="CF1208" s="921"/>
      <c r="CG1208" s="922"/>
      <c r="CH1208" s="923"/>
      <c r="CI1208" s="924"/>
      <c r="CJ1208" s="925"/>
      <c r="CK1208" s="912"/>
      <c r="CL1208" s="915"/>
      <c r="CM1208" s="926"/>
      <c r="CN1208" s="162"/>
      <c r="CO1208" s="162"/>
      <c r="CP1208" s="927"/>
      <c r="CQ1208" s="928"/>
      <c r="CR1208" s="162"/>
      <c r="CS1208" s="162"/>
    </row>
    <row r="1209" spans="1:97">
      <c r="A1209" s="15"/>
      <c r="B1209" s="902"/>
      <c r="C1209" s="865"/>
      <c r="D1209" s="903"/>
      <c r="E1209" s="800"/>
      <c r="F1209" s="868"/>
      <c r="G1209" s="869"/>
      <c r="H1209" s="903"/>
      <c r="I1209" s="868"/>
      <c r="J1209" s="868"/>
      <c r="K1209" s="868"/>
      <c r="L1209" s="868"/>
      <c r="M1209" s="868"/>
      <c r="N1209" s="868"/>
      <c r="O1209" s="235"/>
      <c r="P1209" s="213"/>
      <c r="Q1209" s="903"/>
      <c r="R1209" s="213"/>
      <c r="S1209" s="235"/>
      <c r="T1209" s="904"/>
      <c r="U1209" s="213"/>
      <c r="V1209" s="213"/>
      <c r="W1209" s="213"/>
      <c r="X1209" s="905"/>
      <c r="Y1209" s="874"/>
      <c r="Z1209" s="906"/>
      <c r="AA1209" s="876"/>
      <c r="AB1209" s="877"/>
      <c r="AC1209" s="877"/>
      <c r="AD1209" s="907"/>
      <c r="AE1209" s="907"/>
      <c r="AF1209" s="908"/>
      <c r="AG1209" s="908"/>
      <c r="AH1209" s="221"/>
      <c r="AI1209" s="213"/>
      <c r="AJ1209" s="213"/>
      <c r="AK1209" s="213"/>
      <c r="AL1209" s="909"/>
      <c r="AM1209" s="910"/>
      <c r="AN1209" s="910"/>
      <c r="AO1209" s="910"/>
      <c r="AP1209" s="911"/>
      <c r="AQ1209" s="903"/>
      <c r="AR1209" s="912"/>
      <c r="AS1209" s="913"/>
      <c r="AT1209" s="914"/>
      <c r="AU1209" s="910"/>
      <c r="AV1209" s="915"/>
      <c r="AW1209" s="911"/>
      <c r="AX1209" s="911"/>
      <c r="AY1209" s="916"/>
      <c r="AZ1209" s="886"/>
      <c r="BA1209" s="917"/>
      <c r="BB1209" s="16"/>
      <c r="BC1209" s="16"/>
      <c r="BD1209" s="16"/>
      <c r="BE1209" s="16"/>
      <c r="BF1209" s="16"/>
      <c r="BG1209" s="903"/>
      <c r="BH1209" s="912"/>
      <c r="BI1209" s="915"/>
      <c r="BJ1209" s="16"/>
      <c r="BK1209" s="16"/>
      <c r="BL1209" s="16"/>
      <c r="BM1209" s="16"/>
      <c r="BN1209" s="915"/>
      <c r="BO1209" s="16"/>
      <c r="BP1209" s="918"/>
      <c r="BQ1209" s="919"/>
      <c r="BR1209" s="919"/>
      <c r="BS1209" s="919"/>
      <c r="BT1209" s="919"/>
      <c r="BU1209" s="919"/>
      <c r="BV1209" s="919"/>
      <c r="BW1209" s="919"/>
      <c r="BX1209" s="919"/>
      <c r="BY1209" s="919"/>
      <c r="BZ1209" s="919"/>
      <c r="CA1209" s="919"/>
      <c r="CB1209" s="919"/>
      <c r="CC1209" s="919"/>
      <c r="CD1209" s="919"/>
      <c r="CE1209" s="920"/>
      <c r="CF1209" s="921"/>
      <c r="CG1209" s="922"/>
      <c r="CH1209" s="923"/>
      <c r="CI1209" s="924"/>
      <c r="CJ1209" s="925"/>
      <c r="CK1209" s="912"/>
      <c r="CL1209" s="915"/>
      <c r="CM1209" s="926"/>
      <c r="CN1209" s="162"/>
      <c r="CO1209" s="162"/>
      <c r="CP1209" s="927"/>
      <c r="CQ1209" s="928"/>
      <c r="CR1209" s="162"/>
      <c r="CS1209" s="162"/>
    </row>
    <row r="1210" spans="1:97">
      <c r="A1210" s="15"/>
      <c r="B1210" s="902"/>
      <c r="C1210" s="865"/>
      <c r="D1210" s="903"/>
      <c r="E1210" s="800"/>
      <c r="F1210" s="868"/>
      <c r="G1210" s="869"/>
      <c r="H1210" s="903"/>
      <c r="I1210" s="868"/>
      <c r="J1210" s="868"/>
      <c r="K1210" s="868"/>
      <c r="L1210" s="868"/>
      <c r="M1210" s="868"/>
      <c r="N1210" s="868"/>
      <c r="O1210" s="235"/>
      <c r="P1210" s="213"/>
      <c r="Q1210" s="903"/>
      <c r="R1210" s="213"/>
      <c r="S1210" s="235"/>
      <c r="T1210" s="904"/>
      <c r="U1210" s="213"/>
      <c r="V1210" s="213"/>
      <c r="W1210" s="213"/>
      <c r="X1210" s="905"/>
      <c r="Y1210" s="874"/>
      <c r="Z1210" s="906"/>
      <c r="AA1210" s="876"/>
      <c r="AB1210" s="877"/>
      <c r="AC1210" s="877"/>
      <c r="AD1210" s="907"/>
      <c r="AE1210" s="907"/>
      <c r="AF1210" s="908"/>
      <c r="AG1210" s="908"/>
      <c r="AH1210" s="221"/>
      <c r="AI1210" s="213"/>
      <c r="AJ1210" s="213"/>
      <c r="AK1210" s="213"/>
      <c r="AL1210" s="909"/>
      <c r="AM1210" s="910"/>
      <c r="AN1210" s="910"/>
      <c r="AO1210" s="910"/>
      <c r="AP1210" s="911"/>
      <c r="AQ1210" s="903"/>
      <c r="AR1210" s="912"/>
      <c r="AS1210" s="913"/>
      <c r="AT1210" s="914"/>
      <c r="AU1210" s="910"/>
      <c r="AV1210" s="915"/>
      <c r="AW1210" s="911"/>
      <c r="AX1210" s="911"/>
      <c r="AY1210" s="916"/>
      <c r="AZ1210" s="886"/>
      <c r="BA1210" s="917"/>
      <c r="BB1210" s="16"/>
      <c r="BC1210" s="16"/>
      <c r="BD1210" s="16"/>
      <c r="BE1210" s="16"/>
      <c r="BF1210" s="16"/>
      <c r="BG1210" s="903"/>
      <c r="BH1210" s="912"/>
      <c r="BI1210" s="915"/>
      <c r="BJ1210" s="16"/>
      <c r="BK1210" s="16"/>
      <c r="BL1210" s="16"/>
      <c r="BM1210" s="16"/>
      <c r="BN1210" s="915"/>
      <c r="BO1210" s="16"/>
      <c r="BP1210" s="918"/>
      <c r="BQ1210" s="919"/>
      <c r="BR1210" s="919"/>
      <c r="BS1210" s="919"/>
      <c r="BT1210" s="919"/>
      <c r="BU1210" s="919"/>
      <c r="BV1210" s="919"/>
      <c r="BW1210" s="919"/>
      <c r="BX1210" s="919"/>
      <c r="BY1210" s="919"/>
      <c r="BZ1210" s="919"/>
      <c r="CA1210" s="919"/>
      <c r="CB1210" s="919"/>
      <c r="CC1210" s="919"/>
      <c r="CD1210" s="919"/>
      <c r="CE1210" s="920"/>
      <c r="CF1210" s="921"/>
      <c r="CG1210" s="922"/>
      <c r="CH1210" s="923"/>
      <c r="CI1210" s="924"/>
      <c r="CJ1210" s="925"/>
      <c r="CK1210" s="912"/>
      <c r="CL1210" s="915"/>
      <c r="CM1210" s="926"/>
      <c r="CN1210" s="162"/>
      <c r="CO1210" s="162"/>
      <c r="CP1210" s="927"/>
      <c r="CQ1210" s="928"/>
      <c r="CR1210" s="162"/>
      <c r="CS1210" s="162"/>
    </row>
    <row r="1211" spans="1:97">
      <c r="A1211" s="15"/>
      <c r="B1211" s="902"/>
      <c r="C1211" s="865"/>
      <c r="D1211" s="903"/>
      <c r="E1211" s="800"/>
      <c r="F1211" s="868"/>
      <c r="G1211" s="869"/>
      <c r="H1211" s="903"/>
      <c r="I1211" s="868"/>
      <c r="J1211" s="868"/>
      <c r="K1211" s="868"/>
      <c r="L1211" s="868"/>
      <c r="M1211" s="868"/>
      <c r="N1211" s="868"/>
      <c r="O1211" s="235"/>
      <c r="P1211" s="213"/>
      <c r="Q1211" s="903"/>
      <c r="R1211" s="213"/>
      <c r="S1211" s="235"/>
      <c r="T1211" s="904"/>
      <c r="U1211" s="213"/>
      <c r="V1211" s="213"/>
      <c r="W1211" s="213"/>
      <c r="X1211" s="905"/>
      <c r="Y1211" s="874"/>
      <c r="Z1211" s="906"/>
      <c r="AA1211" s="876"/>
      <c r="AB1211" s="877"/>
      <c r="AC1211" s="877"/>
      <c r="AD1211" s="907"/>
      <c r="AE1211" s="907"/>
      <c r="AF1211" s="908"/>
      <c r="AG1211" s="908"/>
      <c r="AH1211" s="221"/>
      <c r="AI1211" s="213"/>
      <c r="AJ1211" s="213"/>
      <c r="AK1211" s="213"/>
      <c r="AL1211" s="909"/>
      <c r="AM1211" s="910"/>
      <c r="AN1211" s="910"/>
      <c r="AO1211" s="910"/>
      <c r="AP1211" s="911"/>
      <c r="AQ1211" s="903"/>
      <c r="AR1211" s="912"/>
      <c r="AS1211" s="913"/>
      <c r="AT1211" s="914"/>
      <c r="AU1211" s="910"/>
      <c r="AV1211" s="915"/>
      <c r="AW1211" s="911"/>
      <c r="AX1211" s="911"/>
      <c r="AY1211" s="916"/>
      <c r="AZ1211" s="886"/>
      <c r="BA1211" s="917"/>
      <c r="BB1211" s="16"/>
      <c r="BC1211" s="16"/>
      <c r="BD1211" s="16"/>
      <c r="BE1211" s="16"/>
      <c r="BF1211" s="16"/>
      <c r="BG1211" s="903"/>
      <c r="BH1211" s="912"/>
      <c r="BI1211" s="915"/>
      <c r="BJ1211" s="16"/>
      <c r="BK1211" s="16"/>
      <c r="BL1211" s="16"/>
      <c r="BM1211" s="16"/>
      <c r="BN1211" s="915"/>
      <c r="BO1211" s="16"/>
      <c r="BP1211" s="918"/>
      <c r="BQ1211" s="919"/>
      <c r="BR1211" s="919"/>
      <c r="BS1211" s="919"/>
      <c r="BT1211" s="919"/>
      <c r="BU1211" s="919"/>
      <c r="BV1211" s="919"/>
      <c r="BW1211" s="919"/>
      <c r="BX1211" s="919"/>
      <c r="BY1211" s="919"/>
      <c r="BZ1211" s="919"/>
      <c r="CA1211" s="919"/>
      <c r="CB1211" s="919"/>
      <c r="CC1211" s="919"/>
      <c r="CD1211" s="919"/>
      <c r="CE1211" s="920"/>
      <c r="CF1211" s="921"/>
      <c r="CG1211" s="922"/>
      <c r="CH1211" s="923"/>
      <c r="CI1211" s="924"/>
      <c r="CJ1211" s="925"/>
      <c r="CK1211" s="912"/>
      <c r="CL1211" s="915"/>
      <c r="CM1211" s="926"/>
      <c r="CN1211" s="162"/>
      <c r="CO1211" s="162"/>
      <c r="CP1211" s="927"/>
      <c r="CQ1211" s="928"/>
      <c r="CR1211" s="162"/>
      <c r="CS1211" s="162"/>
    </row>
    <row r="1212" spans="1:97">
      <c r="A1212" s="15"/>
      <c r="B1212" s="902"/>
      <c r="C1212" s="865"/>
      <c r="D1212" s="903"/>
      <c r="E1212" s="800"/>
      <c r="F1212" s="868"/>
      <c r="G1212" s="869"/>
      <c r="H1212" s="903"/>
      <c r="I1212" s="868"/>
      <c r="J1212" s="868"/>
      <c r="K1212" s="868"/>
      <c r="L1212" s="868"/>
      <c r="M1212" s="868"/>
      <c r="N1212" s="868"/>
      <c r="O1212" s="235"/>
      <c r="P1212" s="213"/>
      <c r="Q1212" s="903"/>
      <c r="R1212" s="213"/>
      <c r="S1212" s="235"/>
      <c r="T1212" s="904"/>
      <c r="U1212" s="213"/>
      <c r="V1212" s="213"/>
      <c r="W1212" s="213"/>
      <c r="X1212" s="905"/>
      <c r="Y1212" s="874"/>
      <c r="Z1212" s="906"/>
      <c r="AA1212" s="876"/>
      <c r="AB1212" s="877"/>
      <c r="AC1212" s="877"/>
      <c r="AD1212" s="907"/>
      <c r="AE1212" s="907"/>
      <c r="AF1212" s="908"/>
      <c r="AG1212" s="908"/>
      <c r="AH1212" s="221"/>
      <c r="AI1212" s="213"/>
      <c r="AJ1212" s="213"/>
      <c r="AK1212" s="213"/>
      <c r="AL1212" s="909"/>
      <c r="AM1212" s="910"/>
      <c r="AN1212" s="910"/>
      <c r="AO1212" s="910"/>
      <c r="AP1212" s="911"/>
      <c r="AQ1212" s="903"/>
      <c r="AR1212" s="912"/>
      <c r="AS1212" s="913"/>
      <c r="AT1212" s="914"/>
      <c r="AU1212" s="910"/>
      <c r="AV1212" s="915"/>
      <c r="AW1212" s="911"/>
      <c r="AX1212" s="911"/>
      <c r="AY1212" s="916"/>
      <c r="AZ1212" s="886"/>
      <c r="BA1212" s="917"/>
      <c r="BB1212" s="16"/>
      <c r="BC1212" s="16"/>
      <c r="BD1212" s="16"/>
      <c r="BE1212" s="16"/>
      <c r="BF1212" s="16"/>
      <c r="BG1212" s="903"/>
      <c r="BH1212" s="912"/>
      <c r="BI1212" s="915"/>
      <c r="BJ1212" s="16"/>
      <c r="BK1212" s="16"/>
      <c r="BL1212" s="16"/>
      <c r="BM1212" s="16"/>
      <c r="BN1212" s="915"/>
      <c r="BO1212" s="16"/>
      <c r="BP1212" s="918"/>
      <c r="BQ1212" s="919"/>
      <c r="BR1212" s="919"/>
      <c r="BS1212" s="919"/>
      <c r="BT1212" s="919"/>
      <c r="BU1212" s="919"/>
      <c r="BV1212" s="919"/>
      <c r="BW1212" s="919"/>
      <c r="BX1212" s="919"/>
      <c r="BY1212" s="919"/>
      <c r="BZ1212" s="919"/>
      <c r="CA1212" s="919"/>
      <c r="CB1212" s="919"/>
      <c r="CC1212" s="919"/>
      <c r="CD1212" s="919"/>
      <c r="CE1212" s="920"/>
      <c r="CF1212" s="921"/>
      <c r="CG1212" s="922"/>
      <c r="CH1212" s="923"/>
      <c r="CI1212" s="924"/>
      <c r="CJ1212" s="925"/>
      <c r="CK1212" s="912"/>
      <c r="CL1212" s="915"/>
      <c r="CM1212" s="926"/>
      <c r="CN1212" s="162"/>
      <c r="CO1212" s="162"/>
      <c r="CP1212" s="927"/>
      <c r="CQ1212" s="928"/>
      <c r="CR1212" s="162"/>
      <c r="CS1212" s="162"/>
    </row>
    <row r="1213" spans="1:97">
      <c r="A1213" s="15"/>
      <c r="B1213" s="902"/>
      <c r="C1213" s="865"/>
      <c r="D1213" s="903"/>
      <c r="E1213" s="800"/>
      <c r="F1213" s="868"/>
      <c r="G1213" s="869"/>
      <c r="H1213" s="903"/>
      <c r="I1213" s="868"/>
      <c r="J1213" s="868"/>
      <c r="K1213" s="868"/>
      <c r="L1213" s="868"/>
      <c r="M1213" s="868"/>
      <c r="N1213" s="868"/>
      <c r="O1213" s="235"/>
      <c r="P1213" s="213"/>
      <c r="Q1213" s="903"/>
      <c r="R1213" s="213"/>
      <c r="S1213" s="235"/>
      <c r="T1213" s="904"/>
      <c r="U1213" s="213"/>
      <c r="V1213" s="213"/>
      <c r="W1213" s="213"/>
      <c r="X1213" s="905"/>
      <c r="Y1213" s="874"/>
      <c r="Z1213" s="906"/>
      <c r="AA1213" s="876"/>
      <c r="AB1213" s="877"/>
      <c r="AC1213" s="877"/>
      <c r="AD1213" s="907"/>
      <c r="AE1213" s="907"/>
      <c r="AF1213" s="908"/>
      <c r="AG1213" s="908"/>
      <c r="AH1213" s="221"/>
      <c r="AI1213" s="213"/>
      <c r="AJ1213" s="213"/>
      <c r="AK1213" s="213"/>
      <c r="AL1213" s="909"/>
      <c r="AM1213" s="910"/>
      <c r="AN1213" s="910"/>
      <c r="AO1213" s="910"/>
      <c r="AP1213" s="911"/>
      <c r="AQ1213" s="903"/>
      <c r="AR1213" s="912"/>
      <c r="AS1213" s="913"/>
      <c r="AT1213" s="914"/>
      <c r="AU1213" s="910"/>
      <c r="AV1213" s="915"/>
      <c r="AW1213" s="911"/>
      <c r="AX1213" s="911"/>
      <c r="AY1213" s="916"/>
      <c r="AZ1213" s="886"/>
      <c r="BA1213" s="917"/>
      <c r="BB1213" s="16"/>
      <c r="BC1213" s="16"/>
      <c r="BD1213" s="16"/>
      <c r="BE1213" s="16"/>
      <c r="BF1213" s="16"/>
      <c r="BG1213" s="903"/>
      <c r="BH1213" s="912"/>
      <c r="BI1213" s="915"/>
      <c r="BJ1213" s="16"/>
      <c r="BK1213" s="16"/>
      <c r="BL1213" s="16"/>
      <c r="BM1213" s="16"/>
      <c r="BN1213" s="915"/>
      <c r="BO1213" s="16"/>
      <c r="BP1213" s="918"/>
      <c r="BQ1213" s="919"/>
      <c r="BR1213" s="919"/>
      <c r="BS1213" s="919"/>
      <c r="BT1213" s="919"/>
      <c r="BU1213" s="919"/>
      <c r="BV1213" s="919"/>
      <c r="BW1213" s="919"/>
      <c r="BX1213" s="919"/>
      <c r="BY1213" s="919"/>
      <c r="BZ1213" s="919"/>
      <c r="CA1213" s="919"/>
      <c r="CB1213" s="919"/>
      <c r="CC1213" s="919"/>
      <c r="CD1213" s="919"/>
      <c r="CE1213" s="920"/>
      <c r="CF1213" s="921"/>
      <c r="CG1213" s="922"/>
      <c r="CH1213" s="923"/>
      <c r="CI1213" s="924"/>
      <c r="CJ1213" s="925"/>
      <c r="CK1213" s="912"/>
      <c r="CL1213" s="915"/>
      <c r="CM1213" s="926"/>
      <c r="CN1213" s="162"/>
      <c r="CO1213" s="162"/>
      <c r="CP1213" s="927"/>
      <c r="CQ1213" s="928"/>
      <c r="CR1213" s="162"/>
      <c r="CS1213" s="162"/>
    </row>
    <row r="1214" spans="1:97">
      <c r="A1214" s="15"/>
      <c r="B1214" s="902"/>
      <c r="C1214" s="865"/>
      <c r="D1214" s="903"/>
      <c r="E1214" s="800"/>
      <c r="F1214" s="868"/>
      <c r="G1214" s="869"/>
      <c r="H1214" s="903"/>
      <c r="I1214" s="868"/>
      <c r="J1214" s="868"/>
      <c r="K1214" s="868"/>
      <c r="L1214" s="868"/>
      <c r="M1214" s="868"/>
      <c r="N1214" s="868"/>
      <c r="O1214" s="235"/>
      <c r="P1214" s="213"/>
      <c r="Q1214" s="903"/>
      <c r="R1214" s="213"/>
      <c r="S1214" s="235"/>
      <c r="T1214" s="904"/>
      <c r="U1214" s="213"/>
      <c r="V1214" s="213"/>
      <c r="W1214" s="213"/>
      <c r="X1214" s="905"/>
      <c r="Y1214" s="874"/>
      <c r="Z1214" s="906"/>
      <c r="AA1214" s="876"/>
      <c r="AB1214" s="877"/>
      <c r="AC1214" s="877"/>
      <c r="AD1214" s="907"/>
      <c r="AE1214" s="907"/>
      <c r="AF1214" s="908"/>
      <c r="AG1214" s="908"/>
      <c r="AH1214" s="221"/>
      <c r="AI1214" s="213"/>
      <c r="AJ1214" s="213"/>
      <c r="AK1214" s="213"/>
      <c r="AL1214" s="909"/>
      <c r="AM1214" s="910"/>
      <c r="AN1214" s="910"/>
      <c r="AO1214" s="910"/>
      <c r="AP1214" s="911"/>
      <c r="AQ1214" s="903"/>
      <c r="AR1214" s="912"/>
      <c r="AS1214" s="913"/>
      <c r="AT1214" s="914"/>
      <c r="AU1214" s="910"/>
      <c r="AV1214" s="915"/>
      <c r="AW1214" s="911"/>
      <c r="AX1214" s="911"/>
      <c r="AY1214" s="916"/>
      <c r="AZ1214" s="886"/>
      <c r="BA1214" s="917"/>
      <c r="BB1214" s="16"/>
      <c r="BC1214" s="16"/>
      <c r="BD1214" s="16"/>
      <c r="BE1214" s="16"/>
      <c r="BF1214" s="16"/>
      <c r="BG1214" s="903"/>
      <c r="BH1214" s="912"/>
      <c r="BI1214" s="915"/>
      <c r="BJ1214" s="16"/>
      <c r="BK1214" s="16"/>
      <c r="BL1214" s="16"/>
      <c r="BM1214" s="16"/>
      <c r="BN1214" s="915"/>
      <c r="BO1214" s="16"/>
      <c r="BP1214" s="918"/>
      <c r="BQ1214" s="919"/>
      <c r="BR1214" s="919"/>
      <c r="BS1214" s="919"/>
      <c r="BT1214" s="919"/>
      <c r="BU1214" s="919"/>
      <c r="BV1214" s="919"/>
      <c r="BW1214" s="919"/>
      <c r="BX1214" s="919"/>
      <c r="BY1214" s="919"/>
      <c r="BZ1214" s="919"/>
      <c r="CA1214" s="919"/>
      <c r="CB1214" s="919"/>
      <c r="CC1214" s="919"/>
      <c r="CD1214" s="919"/>
      <c r="CE1214" s="920"/>
      <c r="CF1214" s="921"/>
      <c r="CG1214" s="922"/>
      <c r="CH1214" s="923"/>
      <c r="CI1214" s="924"/>
      <c r="CJ1214" s="925"/>
      <c r="CK1214" s="912"/>
      <c r="CL1214" s="915"/>
      <c r="CM1214" s="926"/>
      <c r="CN1214" s="162"/>
      <c r="CO1214" s="162"/>
      <c r="CP1214" s="927"/>
      <c r="CQ1214" s="928"/>
      <c r="CR1214" s="162"/>
      <c r="CS1214" s="162"/>
    </row>
    <row r="1215" spans="1:97">
      <c r="A1215" s="15"/>
      <c r="B1215" s="902"/>
      <c r="C1215" s="865"/>
      <c r="D1215" s="903"/>
      <c r="E1215" s="800"/>
      <c r="F1215" s="868"/>
      <c r="G1215" s="869"/>
      <c r="H1215" s="903"/>
      <c r="I1215" s="868"/>
      <c r="J1215" s="868"/>
      <c r="K1215" s="868"/>
      <c r="L1215" s="868"/>
      <c r="M1215" s="868"/>
      <c r="N1215" s="868"/>
      <c r="O1215" s="235"/>
      <c r="P1215" s="213"/>
      <c r="Q1215" s="903"/>
      <c r="R1215" s="213"/>
      <c r="S1215" s="235"/>
      <c r="T1215" s="904"/>
      <c r="U1215" s="213"/>
      <c r="V1215" s="213"/>
      <c r="W1215" s="213"/>
      <c r="X1215" s="905"/>
      <c r="Y1215" s="874"/>
      <c r="Z1215" s="906"/>
      <c r="AA1215" s="876"/>
      <c r="AB1215" s="877"/>
      <c r="AC1215" s="877"/>
      <c r="AD1215" s="907"/>
      <c r="AE1215" s="907"/>
      <c r="AF1215" s="908"/>
      <c r="AG1215" s="908"/>
      <c r="AH1215" s="221"/>
      <c r="AI1215" s="213"/>
      <c r="AJ1215" s="213"/>
      <c r="AK1215" s="213"/>
      <c r="AL1215" s="909"/>
      <c r="AM1215" s="910"/>
      <c r="AN1215" s="910"/>
      <c r="AO1215" s="910"/>
      <c r="AP1215" s="911"/>
      <c r="AQ1215" s="903"/>
      <c r="AR1215" s="912"/>
      <c r="AS1215" s="913"/>
      <c r="AT1215" s="914"/>
      <c r="AU1215" s="910"/>
      <c r="AV1215" s="915"/>
      <c r="AW1215" s="911"/>
      <c r="AX1215" s="911"/>
      <c r="AY1215" s="916"/>
      <c r="AZ1215" s="886"/>
      <c r="BA1215" s="917"/>
      <c r="BB1215" s="16"/>
      <c r="BC1215" s="16"/>
      <c r="BD1215" s="16"/>
      <c r="BE1215" s="16"/>
      <c r="BF1215" s="16"/>
      <c r="BG1215" s="903"/>
      <c r="BH1215" s="912"/>
      <c r="BI1215" s="915"/>
      <c r="BJ1215" s="16"/>
      <c r="BK1215" s="16"/>
      <c r="BL1215" s="16"/>
      <c r="BM1215" s="16"/>
      <c r="BN1215" s="915"/>
      <c r="BO1215" s="16"/>
      <c r="BP1215" s="918"/>
      <c r="BQ1215" s="919"/>
      <c r="BR1215" s="919"/>
      <c r="BS1215" s="919"/>
      <c r="BT1215" s="919"/>
      <c r="BU1215" s="919"/>
      <c r="BV1215" s="919"/>
      <c r="BW1215" s="919"/>
      <c r="BX1215" s="919"/>
      <c r="BY1215" s="919"/>
      <c r="BZ1215" s="919"/>
      <c r="CA1215" s="919"/>
      <c r="CB1215" s="919"/>
      <c r="CC1215" s="919"/>
      <c r="CD1215" s="919"/>
      <c r="CE1215" s="920"/>
      <c r="CF1215" s="921"/>
      <c r="CG1215" s="922"/>
      <c r="CH1215" s="923"/>
      <c r="CI1215" s="924"/>
      <c r="CJ1215" s="925"/>
      <c r="CK1215" s="912"/>
      <c r="CL1215" s="915"/>
      <c r="CM1215" s="926"/>
      <c r="CN1215" s="162"/>
      <c r="CO1215" s="162"/>
      <c r="CP1215" s="927"/>
      <c r="CQ1215" s="928"/>
      <c r="CR1215" s="162"/>
      <c r="CS1215" s="162"/>
    </row>
    <row r="1216" spans="1:97">
      <c r="A1216" s="15"/>
      <c r="B1216" s="902"/>
      <c r="C1216" s="865"/>
      <c r="D1216" s="903"/>
      <c r="E1216" s="800"/>
      <c r="F1216" s="868"/>
      <c r="G1216" s="869"/>
      <c r="H1216" s="903"/>
      <c r="I1216" s="868"/>
      <c r="J1216" s="868"/>
      <c r="K1216" s="868"/>
      <c r="L1216" s="868"/>
      <c r="M1216" s="868"/>
      <c r="N1216" s="868"/>
      <c r="O1216" s="235"/>
      <c r="P1216" s="213"/>
      <c r="Q1216" s="903"/>
      <c r="R1216" s="213"/>
      <c r="S1216" s="235"/>
      <c r="T1216" s="904"/>
      <c r="U1216" s="213"/>
      <c r="V1216" s="213"/>
      <c r="W1216" s="213"/>
      <c r="X1216" s="905"/>
      <c r="Y1216" s="874"/>
      <c r="Z1216" s="906"/>
      <c r="AA1216" s="876"/>
      <c r="AB1216" s="877"/>
      <c r="AC1216" s="877"/>
      <c r="AD1216" s="907"/>
      <c r="AE1216" s="907"/>
      <c r="AF1216" s="908"/>
      <c r="AG1216" s="908"/>
      <c r="AH1216" s="221"/>
      <c r="AI1216" s="213"/>
      <c r="AJ1216" s="213"/>
      <c r="AK1216" s="213"/>
      <c r="AL1216" s="909"/>
      <c r="AM1216" s="910"/>
      <c r="AN1216" s="910"/>
      <c r="AO1216" s="910"/>
      <c r="AP1216" s="911"/>
      <c r="AQ1216" s="903"/>
      <c r="AR1216" s="912"/>
      <c r="AS1216" s="913"/>
      <c r="AT1216" s="914"/>
      <c r="AU1216" s="910"/>
      <c r="AV1216" s="915"/>
      <c r="AW1216" s="911"/>
      <c r="AX1216" s="911"/>
      <c r="AY1216" s="916"/>
      <c r="AZ1216" s="886"/>
      <c r="BA1216" s="917"/>
      <c r="BB1216" s="16"/>
      <c r="BC1216" s="16"/>
      <c r="BD1216" s="16"/>
      <c r="BE1216" s="16"/>
      <c r="BF1216" s="16"/>
      <c r="BG1216" s="903"/>
      <c r="BH1216" s="912"/>
      <c r="BI1216" s="915"/>
      <c r="BJ1216" s="16"/>
      <c r="BK1216" s="16"/>
      <c r="BL1216" s="16"/>
      <c r="BM1216" s="16"/>
      <c r="BN1216" s="915"/>
      <c r="BO1216" s="16"/>
      <c r="BP1216" s="918"/>
      <c r="BQ1216" s="919"/>
      <c r="BR1216" s="919"/>
      <c r="BS1216" s="919"/>
      <c r="BT1216" s="919"/>
      <c r="BU1216" s="919"/>
      <c r="BV1216" s="919"/>
      <c r="BW1216" s="919"/>
      <c r="BX1216" s="919"/>
      <c r="BY1216" s="919"/>
      <c r="BZ1216" s="919"/>
      <c r="CA1216" s="919"/>
      <c r="CB1216" s="919"/>
      <c r="CC1216" s="919"/>
      <c r="CD1216" s="919"/>
      <c r="CE1216" s="920"/>
      <c r="CF1216" s="921"/>
      <c r="CG1216" s="922"/>
      <c r="CH1216" s="923"/>
      <c r="CI1216" s="924"/>
      <c r="CJ1216" s="925"/>
      <c r="CK1216" s="912"/>
      <c r="CL1216" s="915"/>
      <c r="CM1216" s="926"/>
      <c r="CN1216" s="162"/>
      <c r="CO1216" s="162"/>
      <c r="CP1216" s="927"/>
      <c r="CQ1216" s="928"/>
      <c r="CR1216" s="162"/>
      <c r="CS1216" s="162"/>
    </row>
    <row r="1217" spans="1:97">
      <c r="A1217" s="15"/>
      <c r="B1217" s="902"/>
      <c r="C1217" s="865"/>
      <c r="D1217" s="903"/>
      <c r="E1217" s="800"/>
      <c r="F1217" s="868"/>
      <c r="G1217" s="869"/>
      <c r="H1217" s="903"/>
      <c r="I1217" s="868"/>
      <c r="J1217" s="868"/>
      <c r="K1217" s="868"/>
      <c r="L1217" s="868"/>
      <c r="M1217" s="868"/>
      <c r="N1217" s="868"/>
      <c r="O1217" s="235"/>
      <c r="P1217" s="213"/>
      <c r="Q1217" s="903"/>
      <c r="R1217" s="213"/>
      <c r="S1217" s="235"/>
      <c r="T1217" s="904"/>
      <c r="U1217" s="213"/>
      <c r="V1217" s="213"/>
      <c r="W1217" s="213"/>
      <c r="X1217" s="905"/>
      <c r="Y1217" s="874"/>
      <c r="Z1217" s="906"/>
      <c r="AA1217" s="876"/>
      <c r="AB1217" s="877"/>
      <c r="AC1217" s="877"/>
      <c r="AD1217" s="907"/>
      <c r="AE1217" s="907"/>
      <c r="AF1217" s="908"/>
      <c r="AG1217" s="908"/>
      <c r="AH1217" s="221"/>
      <c r="AI1217" s="213"/>
      <c r="AJ1217" s="213"/>
      <c r="AK1217" s="213"/>
      <c r="AL1217" s="909"/>
      <c r="AM1217" s="910"/>
      <c r="AN1217" s="910"/>
      <c r="AO1217" s="910"/>
      <c r="AP1217" s="911"/>
      <c r="AQ1217" s="903"/>
      <c r="AR1217" s="912"/>
      <c r="AS1217" s="913"/>
      <c r="AT1217" s="914"/>
      <c r="AU1217" s="910"/>
      <c r="AV1217" s="915"/>
      <c r="AW1217" s="911"/>
      <c r="AX1217" s="911"/>
      <c r="AY1217" s="916"/>
      <c r="AZ1217" s="886"/>
      <c r="BA1217" s="917"/>
      <c r="BB1217" s="16"/>
      <c r="BC1217" s="16"/>
      <c r="BD1217" s="16"/>
      <c r="BE1217" s="16"/>
      <c r="BF1217" s="16"/>
      <c r="BG1217" s="903"/>
      <c r="BH1217" s="912"/>
      <c r="BI1217" s="915"/>
      <c r="BJ1217" s="16"/>
      <c r="BK1217" s="16"/>
      <c r="BL1217" s="16"/>
      <c r="BM1217" s="16"/>
      <c r="BN1217" s="915"/>
      <c r="BO1217" s="16"/>
      <c r="BP1217" s="918"/>
      <c r="BQ1217" s="919"/>
      <c r="BR1217" s="919"/>
      <c r="BS1217" s="919"/>
      <c r="BT1217" s="919"/>
      <c r="BU1217" s="919"/>
      <c r="BV1217" s="919"/>
      <c r="BW1217" s="919"/>
      <c r="BX1217" s="919"/>
      <c r="BY1217" s="919"/>
      <c r="BZ1217" s="919"/>
      <c r="CA1217" s="919"/>
      <c r="CB1217" s="919"/>
      <c r="CC1217" s="919"/>
      <c r="CD1217" s="919"/>
      <c r="CE1217" s="920"/>
      <c r="CF1217" s="921"/>
      <c r="CG1217" s="922"/>
      <c r="CH1217" s="923"/>
      <c r="CI1217" s="924"/>
      <c r="CJ1217" s="925"/>
      <c r="CK1217" s="912"/>
      <c r="CL1217" s="915"/>
      <c r="CM1217" s="926"/>
      <c r="CN1217" s="162"/>
      <c r="CO1217" s="162"/>
      <c r="CP1217" s="927"/>
      <c r="CQ1217" s="928"/>
      <c r="CR1217" s="162"/>
      <c r="CS1217" s="162"/>
    </row>
    <row r="1218" spans="1:97">
      <c r="A1218" s="15"/>
      <c r="B1218" s="902"/>
      <c r="C1218" s="865"/>
      <c r="D1218" s="903"/>
      <c r="E1218" s="800"/>
      <c r="F1218" s="868"/>
      <c r="G1218" s="869"/>
      <c r="H1218" s="903"/>
      <c r="I1218" s="868"/>
      <c r="J1218" s="868"/>
      <c r="K1218" s="868"/>
      <c r="L1218" s="868"/>
      <c r="M1218" s="868"/>
      <c r="N1218" s="868"/>
      <c r="O1218" s="235"/>
      <c r="P1218" s="213"/>
      <c r="Q1218" s="903"/>
      <c r="R1218" s="213"/>
      <c r="S1218" s="235"/>
      <c r="T1218" s="904"/>
      <c r="U1218" s="213"/>
      <c r="V1218" s="213"/>
      <c r="W1218" s="213"/>
      <c r="X1218" s="905"/>
      <c r="Y1218" s="874"/>
      <c r="Z1218" s="906"/>
      <c r="AA1218" s="876"/>
      <c r="AB1218" s="877"/>
      <c r="AC1218" s="877"/>
      <c r="AD1218" s="907"/>
      <c r="AE1218" s="907"/>
      <c r="AF1218" s="908"/>
      <c r="AG1218" s="908"/>
      <c r="AH1218" s="221"/>
      <c r="AI1218" s="213"/>
      <c r="AJ1218" s="213"/>
      <c r="AK1218" s="213"/>
      <c r="AL1218" s="909"/>
      <c r="AM1218" s="910"/>
      <c r="AN1218" s="910"/>
      <c r="AO1218" s="910"/>
      <c r="AP1218" s="911"/>
      <c r="AQ1218" s="903"/>
      <c r="AR1218" s="912"/>
      <c r="AS1218" s="913"/>
      <c r="AT1218" s="914"/>
      <c r="AU1218" s="910"/>
      <c r="AV1218" s="915"/>
      <c r="AW1218" s="911"/>
      <c r="AX1218" s="911"/>
      <c r="AY1218" s="916"/>
      <c r="AZ1218" s="886"/>
      <c r="BA1218" s="917"/>
      <c r="BB1218" s="16"/>
      <c r="BC1218" s="16"/>
      <c r="BD1218" s="16"/>
      <c r="BE1218" s="16"/>
      <c r="BF1218" s="16"/>
      <c r="BG1218" s="903"/>
      <c r="BH1218" s="912"/>
      <c r="BI1218" s="915"/>
      <c r="BJ1218" s="16"/>
      <c r="BK1218" s="16"/>
      <c r="BL1218" s="16"/>
      <c r="BM1218" s="16"/>
      <c r="BN1218" s="915"/>
      <c r="BO1218" s="16"/>
      <c r="BP1218" s="918"/>
      <c r="BQ1218" s="919"/>
      <c r="BR1218" s="919"/>
      <c r="BS1218" s="919"/>
      <c r="BT1218" s="919"/>
      <c r="BU1218" s="919"/>
      <c r="BV1218" s="919"/>
      <c r="BW1218" s="919"/>
      <c r="BX1218" s="919"/>
      <c r="BY1218" s="919"/>
      <c r="BZ1218" s="919"/>
      <c r="CA1218" s="919"/>
      <c r="CB1218" s="919"/>
      <c r="CC1218" s="919"/>
      <c r="CD1218" s="919"/>
      <c r="CE1218" s="920"/>
      <c r="CF1218" s="921"/>
      <c r="CG1218" s="922"/>
      <c r="CH1218" s="923"/>
      <c r="CI1218" s="924"/>
      <c r="CJ1218" s="925"/>
      <c r="CK1218" s="912"/>
      <c r="CL1218" s="915"/>
      <c r="CM1218" s="926"/>
      <c r="CN1218" s="162"/>
      <c r="CO1218" s="162"/>
      <c r="CP1218" s="927"/>
      <c r="CQ1218" s="928"/>
      <c r="CR1218" s="162"/>
      <c r="CS1218" s="162"/>
    </row>
    <row r="1219" spans="1:97">
      <c r="A1219" s="15"/>
      <c r="B1219" s="902"/>
      <c r="C1219" s="865"/>
      <c r="D1219" s="903"/>
      <c r="E1219" s="800"/>
      <c r="F1219" s="868"/>
      <c r="G1219" s="869"/>
      <c r="H1219" s="903"/>
      <c r="I1219" s="868"/>
      <c r="J1219" s="868"/>
      <c r="K1219" s="868"/>
      <c r="L1219" s="868"/>
      <c r="M1219" s="868"/>
      <c r="N1219" s="868"/>
      <c r="O1219" s="235"/>
      <c r="P1219" s="213"/>
      <c r="Q1219" s="903"/>
      <c r="R1219" s="213"/>
      <c r="S1219" s="235"/>
      <c r="T1219" s="904"/>
      <c r="U1219" s="213"/>
      <c r="V1219" s="213"/>
      <c r="W1219" s="213"/>
      <c r="X1219" s="905"/>
      <c r="Y1219" s="874"/>
      <c r="Z1219" s="906"/>
      <c r="AA1219" s="876"/>
      <c r="AB1219" s="877"/>
      <c r="AC1219" s="877"/>
      <c r="AD1219" s="907"/>
      <c r="AE1219" s="907"/>
      <c r="AF1219" s="908"/>
      <c r="AG1219" s="908"/>
      <c r="AH1219" s="221"/>
      <c r="AI1219" s="213"/>
      <c r="AJ1219" s="213"/>
      <c r="AK1219" s="213"/>
      <c r="AL1219" s="909"/>
      <c r="AM1219" s="910"/>
      <c r="AN1219" s="910"/>
      <c r="AO1219" s="910"/>
      <c r="AP1219" s="911"/>
      <c r="AQ1219" s="903"/>
      <c r="AR1219" s="912"/>
      <c r="AS1219" s="913"/>
      <c r="AT1219" s="914"/>
      <c r="AU1219" s="910"/>
      <c r="AV1219" s="915"/>
      <c r="AW1219" s="911"/>
      <c r="AX1219" s="911"/>
      <c r="AY1219" s="916"/>
      <c r="AZ1219" s="886"/>
      <c r="BA1219" s="917"/>
      <c r="BB1219" s="16"/>
      <c r="BC1219" s="16"/>
      <c r="BD1219" s="16"/>
      <c r="BE1219" s="16"/>
      <c r="BF1219" s="16"/>
      <c r="BG1219" s="903"/>
      <c r="BH1219" s="912"/>
      <c r="BI1219" s="915"/>
      <c r="BJ1219" s="16"/>
      <c r="BK1219" s="16"/>
      <c r="BL1219" s="16"/>
      <c r="BM1219" s="16"/>
      <c r="BN1219" s="915"/>
      <c r="BO1219" s="16"/>
      <c r="BP1219" s="918"/>
      <c r="BQ1219" s="919"/>
      <c r="BR1219" s="919"/>
      <c r="BS1219" s="919"/>
      <c r="BT1219" s="919"/>
      <c r="BU1219" s="919"/>
      <c r="BV1219" s="919"/>
      <c r="BW1219" s="919"/>
      <c r="BX1219" s="919"/>
      <c r="BY1219" s="919"/>
      <c r="BZ1219" s="919"/>
      <c r="CA1219" s="919"/>
      <c r="CB1219" s="919"/>
      <c r="CC1219" s="919"/>
      <c r="CD1219" s="919"/>
      <c r="CE1219" s="920"/>
      <c r="CF1219" s="921"/>
      <c r="CG1219" s="922"/>
      <c r="CH1219" s="923"/>
      <c r="CI1219" s="924"/>
      <c r="CJ1219" s="925"/>
      <c r="CK1219" s="912"/>
      <c r="CL1219" s="915"/>
      <c r="CM1219" s="926"/>
      <c r="CN1219" s="162"/>
      <c r="CO1219" s="162"/>
      <c r="CP1219" s="927"/>
      <c r="CQ1219" s="928"/>
      <c r="CR1219" s="162"/>
      <c r="CS1219" s="162"/>
    </row>
    <row r="1220" spans="1:97">
      <c r="A1220" s="15"/>
      <c r="B1220" s="902"/>
      <c r="C1220" s="865"/>
      <c r="D1220" s="903"/>
      <c r="E1220" s="800"/>
      <c r="F1220" s="868"/>
      <c r="G1220" s="869"/>
      <c r="H1220" s="903"/>
      <c r="I1220" s="868"/>
      <c r="J1220" s="868"/>
      <c r="K1220" s="868"/>
      <c r="L1220" s="868"/>
      <c r="M1220" s="868"/>
      <c r="N1220" s="868"/>
      <c r="O1220" s="235"/>
      <c r="P1220" s="213"/>
      <c r="Q1220" s="903"/>
      <c r="R1220" s="213"/>
      <c r="S1220" s="235"/>
      <c r="T1220" s="904"/>
      <c r="U1220" s="213"/>
      <c r="V1220" s="213"/>
      <c r="W1220" s="213"/>
      <c r="X1220" s="905"/>
      <c r="Y1220" s="874"/>
      <c r="Z1220" s="906"/>
      <c r="AA1220" s="876"/>
      <c r="AB1220" s="877"/>
      <c r="AC1220" s="877"/>
      <c r="AD1220" s="907"/>
      <c r="AE1220" s="907"/>
      <c r="AF1220" s="908"/>
      <c r="AG1220" s="908"/>
      <c r="AH1220" s="221"/>
      <c r="AI1220" s="213"/>
      <c r="AJ1220" s="213"/>
      <c r="AK1220" s="213"/>
      <c r="AL1220" s="909"/>
      <c r="AM1220" s="910"/>
      <c r="AN1220" s="910"/>
      <c r="AO1220" s="910"/>
      <c r="AP1220" s="911"/>
      <c r="AQ1220" s="903"/>
      <c r="AR1220" s="912"/>
      <c r="AS1220" s="913"/>
      <c r="AT1220" s="914"/>
      <c r="AU1220" s="910"/>
      <c r="AV1220" s="915"/>
      <c r="AW1220" s="911"/>
      <c r="AX1220" s="911"/>
      <c r="AY1220" s="916"/>
      <c r="AZ1220" s="886"/>
      <c r="BA1220" s="917"/>
      <c r="BB1220" s="16"/>
      <c r="BC1220" s="16"/>
      <c r="BD1220" s="16"/>
      <c r="BE1220" s="16"/>
      <c r="BF1220" s="16"/>
      <c r="BG1220" s="903"/>
      <c r="BH1220" s="912"/>
      <c r="BI1220" s="915"/>
      <c r="BJ1220" s="16"/>
      <c r="BK1220" s="16"/>
      <c r="BL1220" s="16"/>
      <c r="BM1220" s="16"/>
      <c r="BN1220" s="915"/>
      <c r="BO1220" s="16"/>
      <c r="BP1220" s="918"/>
      <c r="BQ1220" s="919"/>
      <c r="BR1220" s="919"/>
      <c r="BS1220" s="919"/>
      <c r="BT1220" s="919"/>
      <c r="BU1220" s="919"/>
      <c r="BV1220" s="919"/>
      <c r="BW1220" s="919"/>
      <c r="BX1220" s="919"/>
      <c r="BY1220" s="919"/>
      <c r="BZ1220" s="919"/>
      <c r="CA1220" s="919"/>
      <c r="CB1220" s="919"/>
      <c r="CC1220" s="919"/>
      <c r="CD1220" s="919"/>
      <c r="CE1220" s="920"/>
      <c r="CF1220" s="921"/>
      <c r="CG1220" s="922"/>
      <c r="CH1220" s="923"/>
      <c r="CI1220" s="924"/>
      <c r="CJ1220" s="925"/>
      <c r="CK1220" s="912"/>
      <c r="CL1220" s="915"/>
      <c r="CM1220" s="926"/>
      <c r="CN1220" s="162"/>
      <c r="CO1220" s="162"/>
      <c r="CP1220" s="927"/>
      <c r="CQ1220" s="928"/>
      <c r="CR1220" s="162"/>
      <c r="CS1220" s="162"/>
    </row>
    <row r="1221" spans="1:97">
      <c r="A1221" s="15"/>
      <c r="B1221" s="902"/>
      <c r="C1221" s="865"/>
      <c r="D1221" s="903"/>
      <c r="E1221" s="800"/>
      <c r="F1221" s="868"/>
      <c r="G1221" s="869"/>
      <c r="H1221" s="903"/>
      <c r="I1221" s="868"/>
      <c r="J1221" s="868"/>
      <c r="K1221" s="868"/>
      <c r="L1221" s="868"/>
      <c r="M1221" s="868"/>
      <c r="N1221" s="868"/>
      <c r="O1221" s="235"/>
      <c r="P1221" s="213"/>
      <c r="Q1221" s="903"/>
      <c r="R1221" s="213"/>
      <c r="S1221" s="235"/>
      <c r="T1221" s="904"/>
      <c r="U1221" s="213"/>
      <c r="V1221" s="213"/>
      <c r="W1221" s="213"/>
      <c r="X1221" s="905"/>
      <c r="Y1221" s="874"/>
      <c r="Z1221" s="906"/>
      <c r="AA1221" s="876"/>
      <c r="AB1221" s="877"/>
      <c r="AC1221" s="877"/>
      <c r="AD1221" s="907"/>
      <c r="AE1221" s="907"/>
      <c r="AF1221" s="908"/>
      <c r="AG1221" s="908"/>
      <c r="AH1221" s="221"/>
      <c r="AI1221" s="213"/>
      <c r="AJ1221" s="213"/>
      <c r="AK1221" s="213"/>
      <c r="AL1221" s="909"/>
      <c r="AM1221" s="910"/>
      <c r="AN1221" s="910"/>
      <c r="AO1221" s="910"/>
      <c r="AP1221" s="911"/>
      <c r="AQ1221" s="903"/>
      <c r="AR1221" s="912"/>
      <c r="AS1221" s="913"/>
      <c r="AT1221" s="914"/>
      <c r="AU1221" s="910"/>
      <c r="AV1221" s="915"/>
      <c r="AW1221" s="911"/>
      <c r="AX1221" s="911"/>
      <c r="AY1221" s="916"/>
      <c r="AZ1221" s="886"/>
      <c r="BA1221" s="917"/>
      <c r="BB1221" s="16"/>
      <c r="BC1221" s="16"/>
      <c r="BD1221" s="16"/>
      <c r="BE1221" s="16"/>
      <c r="BF1221" s="16"/>
      <c r="BG1221" s="903"/>
      <c r="BH1221" s="912"/>
      <c r="BI1221" s="915"/>
      <c r="BJ1221" s="16"/>
      <c r="BK1221" s="16"/>
      <c r="BL1221" s="16"/>
      <c r="BM1221" s="16"/>
      <c r="BN1221" s="915"/>
      <c r="BO1221" s="16"/>
      <c r="BP1221" s="918"/>
      <c r="BQ1221" s="919"/>
      <c r="BR1221" s="919"/>
      <c r="BS1221" s="919"/>
      <c r="BT1221" s="919"/>
      <c r="BU1221" s="919"/>
      <c r="BV1221" s="919"/>
      <c r="BW1221" s="919"/>
      <c r="BX1221" s="919"/>
      <c r="BY1221" s="919"/>
      <c r="BZ1221" s="919"/>
      <c r="CA1221" s="919"/>
      <c r="CB1221" s="919"/>
      <c r="CC1221" s="919"/>
      <c r="CD1221" s="919"/>
      <c r="CE1221" s="920"/>
      <c r="CF1221" s="921"/>
      <c r="CG1221" s="922"/>
      <c r="CH1221" s="923"/>
      <c r="CI1221" s="924"/>
      <c r="CJ1221" s="925"/>
      <c r="CK1221" s="912"/>
      <c r="CL1221" s="915"/>
      <c r="CM1221" s="926"/>
      <c r="CN1221" s="162"/>
      <c r="CO1221" s="162"/>
      <c r="CP1221" s="927"/>
      <c r="CQ1221" s="928"/>
      <c r="CR1221" s="162"/>
      <c r="CS1221" s="162"/>
    </row>
    <row r="1222" spans="1:97">
      <c r="A1222" s="15"/>
      <c r="B1222" s="902"/>
      <c r="C1222" s="865"/>
      <c r="D1222" s="903"/>
      <c r="E1222" s="800"/>
      <c r="F1222" s="868"/>
      <c r="G1222" s="869"/>
      <c r="H1222" s="903"/>
      <c r="I1222" s="868"/>
      <c r="J1222" s="868"/>
      <c r="K1222" s="868"/>
      <c r="L1222" s="868"/>
      <c r="M1222" s="868"/>
      <c r="N1222" s="868"/>
      <c r="O1222" s="235"/>
      <c r="P1222" s="213"/>
      <c r="Q1222" s="903"/>
      <c r="R1222" s="213"/>
      <c r="S1222" s="235"/>
      <c r="T1222" s="904"/>
      <c r="U1222" s="213"/>
      <c r="V1222" s="213"/>
      <c r="W1222" s="213"/>
      <c r="X1222" s="905"/>
      <c r="Y1222" s="874"/>
      <c r="Z1222" s="906"/>
      <c r="AA1222" s="876"/>
      <c r="AB1222" s="877"/>
      <c r="AC1222" s="877"/>
      <c r="AD1222" s="907"/>
      <c r="AE1222" s="907"/>
      <c r="AF1222" s="908"/>
      <c r="AG1222" s="908"/>
      <c r="AH1222" s="221"/>
      <c r="AI1222" s="213"/>
      <c r="AJ1222" s="213"/>
      <c r="AK1222" s="213"/>
      <c r="AL1222" s="909"/>
      <c r="AM1222" s="910"/>
      <c r="AN1222" s="910"/>
      <c r="AO1222" s="910"/>
      <c r="AP1222" s="911"/>
      <c r="AQ1222" s="903"/>
      <c r="AR1222" s="912"/>
      <c r="AS1222" s="913"/>
      <c r="AT1222" s="914"/>
      <c r="AU1222" s="910"/>
      <c r="AV1222" s="915"/>
      <c r="AW1222" s="911"/>
      <c r="AX1222" s="911"/>
      <c r="AY1222" s="916"/>
      <c r="AZ1222" s="886"/>
      <c r="BA1222" s="917"/>
      <c r="BB1222" s="16"/>
      <c r="BC1222" s="16"/>
      <c r="BD1222" s="16"/>
      <c r="BE1222" s="16"/>
      <c r="BF1222" s="16"/>
      <c r="BG1222" s="903"/>
      <c r="BH1222" s="912"/>
      <c r="BI1222" s="915"/>
      <c r="BJ1222" s="16"/>
      <c r="BK1222" s="16"/>
      <c r="BL1222" s="16"/>
      <c r="BM1222" s="16"/>
      <c r="BN1222" s="915"/>
      <c r="BO1222" s="16"/>
      <c r="BP1222" s="918"/>
      <c r="BQ1222" s="919"/>
      <c r="BR1222" s="919"/>
      <c r="BS1222" s="919"/>
      <c r="BT1222" s="919"/>
      <c r="BU1222" s="919"/>
      <c r="BV1222" s="919"/>
      <c r="BW1222" s="919"/>
      <c r="BX1222" s="919"/>
      <c r="BY1222" s="919"/>
      <c r="BZ1222" s="919"/>
      <c r="CA1222" s="919"/>
      <c r="CB1222" s="919"/>
      <c r="CC1222" s="919"/>
      <c r="CD1222" s="919"/>
      <c r="CE1222" s="920"/>
      <c r="CF1222" s="921"/>
      <c r="CG1222" s="922"/>
      <c r="CH1222" s="923"/>
      <c r="CI1222" s="924"/>
      <c r="CJ1222" s="925"/>
      <c r="CK1222" s="912"/>
      <c r="CL1222" s="915"/>
      <c r="CM1222" s="926"/>
      <c r="CN1222" s="162"/>
      <c r="CO1222" s="162"/>
      <c r="CP1222" s="927"/>
      <c r="CQ1222" s="928"/>
      <c r="CR1222" s="162"/>
      <c r="CS1222" s="162"/>
    </row>
    <row r="1223" spans="1:97">
      <c r="A1223" s="15"/>
      <c r="B1223" s="902"/>
      <c r="C1223" s="865"/>
      <c r="D1223" s="903"/>
      <c r="E1223" s="800"/>
      <c r="F1223" s="868"/>
      <c r="G1223" s="869"/>
      <c r="H1223" s="903"/>
      <c r="I1223" s="868"/>
      <c r="J1223" s="868"/>
      <c r="K1223" s="868"/>
      <c r="L1223" s="868"/>
      <c r="M1223" s="868"/>
      <c r="N1223" s="868"/>
      <c r="O1223" s="235"/>
      <c r="P1223" s="213"/>
      <c r="Q1223" s="903"/>
      <c r="R1223" s="213"/>
      <c r="S1223" s="235"/>
      <c r="T1223" s="904"/>
      <c r="U1223" s="213"/>
      <c r="V1223" s="213"/>
      <c r="W1223" s="213"/>
      <c r="X1223" s="905"/>
      <c r="Y1223" s="874"/>
      <c r="Z1223" s="906"/>
      <c r="AA1223" s="876"/>
      <c r="AB1223" s="877"/>
      <c r="AC1223" s="877"/>
      <c r="AD1223" s="907"/>
      <c r="AE1223" s="907"/>
      <c r="AF1223" s="908"/>
      <c r="AG1223" s="908"/>
      <c r="AH1223" s="221"/>
      <c r="AI1223" s="213"/>
      <c r="AJ1223" s="213"/>
      <c r="AK1223" s="213"/>
      <c r="AL1223" s="909"/>
      <c r="AM1223" s="910"/>
      <c r="AN1223" s="910"/>
      <c r="AO1223" s="910"/>
      <c r="AP1223" s="911"/>
      <c r="AQ1223" s="903"/>
      <c r="AR1223" s="912"/>
      <c r="AS1223" s="913"/>
      <c r="AT1223" s="914"/>
      <c r="AU1223" s="910"/>
      <c r="AV1223" s="915"/>
      <c r="AW1223" s="911"/>
      <c r="AX1223" s="911"/>
      <c r="AY1223" s="916"/>
      <c r="AZ1223" s="886"/>
      <c r="BA1223" s="917"/>
      <c r="BB1223" s="16"/>
      <c r="BC1223" s="16"/>
      <c r="BD1223" s="16"/>
      <c r="BE1223" s="16"/>
      <c r="BF1223" s="16"/>
      <c r="BG1223" s="903"/>
      <c r="BH1223" s="912"/>
      <c r="BI1223" s="915"/>
      <c r="BJ1223" s="16"/>
      <c r="BK1223" s="16"/>
      <c r="BL1223" s="16"/>
      <c r="BM1223" s="16"/>
      <c r="BN1223" s="915"/>
      <c r="BO1223" s="16"/>
      <c r="BP1223" s="918"/>
      <c r="BQ1223" s="919"/>
      <c r="BR1223" s="919"/>
      <c r="BS1223" s="919"/>
      <c r="BT1223" s="919"/>
      <c r="BU1223" s="919"/>
      <c r="BV1223" s="919"/>
      <c r="BW1223" s="919"/>
      <c r="BX1223" s="919"/>
      <c r="BY1223" s="919"/>
      <c r="BZ1223" s="919"/>
      <c r="CA1223" s="919"/>
      <c r="CB1223" s="919"/>
      <c r="CC1223" s="919"/>
      <c r="CD1223" s="919"/>
      <c r="CE1223" s="920"/>
      <c r="CF1223" s="921"/>
      <c r="CG1223" s="922"/>
      <c r="CH1223" s="923"/>
      <c r="CI1223" s="924"/>
      <c r="CJ1223" s="925"/>
      <c r="CK1223" s="912"/>
      <c r="CL1223" s="915"/>
      <c r="CM1223" s="926"/>
      <c r="CN1223" s="162"/>
      <c r="CO1223" s="162"/>
      <c r="CP1223" s="927"/>
      <c r="CQ1223" s="928"/>
      <c r="CR1223" s="162"/>
      <c r="CS1223" s="162"/>
    </row>
    <row r="1224" spans="1:97">
      <c r="A1224" s="15"/>
      <c r="B1224" s="902"/>
      <c r="C1224" s="865"/>
      <c r="D1224" s="903"/>
      <c r="E1224" s="800"/>
      <c r="F1224" s="868"/>
      <c r="G1224" s="869"/>
      <c r="H1224" s="903"/>
      <c r="I1224" s="868"/>
      <c r="J1224" s="868"/>
      <c r="K1224" s="868"/>
      <c r="L1224" s="868"/>
      <c r="M1224" s="868"/>
      <c r="N1224" s="868"/>
      <c r="O1224" s="235"/>
      <c r="P1224" s="213"/>
      <c r="Q1224" s="903"/>
      <c r="R1224" s="213"/>
      <c r="S1224" s="235"/>
      <c r="T1224" s="904"/>
      <c r="U1224" s="213"/>
      <c r="V1224" s="213"/>
      <c r="W1224" s="213"/>
      <c r="X1224" s="905"/>
      <c r="Y1224" s="874"/>
      <c r="Z1224" s="906"/>
      <c r="AA1224" s="876"/>
      <c r="AB1224" s="877"/>
      <c r="AC1224" s="877"/>
      <c r="AD1224" s="907"/>
      <c r="AE1224" s="907"/>
      <c r="AF1224" s="908"/>
      <c r="AG1224" s="908"/>
      <c r="AH1224" s="221"/>
      <c r="AI1224" s="213"/>
      <c r="AJ1224" s="213"/>
      <c r="AK1224" s="213"/>
      <c r="AL1224" s="909"/>
      <c r="AM1224" s="910"/>
      <c r="AN1224" s="910"/>
      <c r="AO1224" s="910"/>
      <c r="AP1224" s="911"/>
      <c r="AQ1224" s="903"/>
      <c r="AR1224" s="912"/>
      <c r="AS1224" s="913"/>
      <c r="AT1224" s="914"/>
      <c r="AU1224" s="910"/>
      <c r="AV1224" s="915"/>
      <c r="AW1224" s="911"/>
      <c r="AX1224" s="911"/>
      <c r="AY1224" s="916"/>
      <c r="AZ1224" s="886"/>
      <c r="BA1224" s="917"/>
      <c r="BB1224" s="16"/>
      <c r="BC1224" s="16"/>
      <c r="BD1224" s="16"/>
      <c r="BE1224" s="16"/>
      <c r="BF1224" s="16"/>
      <c r="BG1224" s="903"/>
      <c r="BH1224" s="912"/>
      <c r="BI1224" s="915"/>
      <c r="BJ1224" s="16"/>
      <c r="BK1224" s="16"/>
      <c r="BL1224" s="16"/>
      <c r="BM1224" s="16"/>
      <c r="BN1224" s="915"/>
      <c r="BO1224" s="16"/>
      <c r="BP1224" s="918"/>
      <c r="BQ1224" s="919"/>
      <c r="BR1224" s="919"/>
      <c r="BS1224" s="919"/>
      <c r="BT1224" s="919"/>
      <c r="BU1224" s="919"/>
      <c r="BV1224" s="919"/>
      <c r="BW1224" s="919"/>
      <c r="BX1224" s="919"/>
      <c r="BY1224" s="919"/>
      <c r="BZ1224" s="919"/>
      <c r="CA1224" s="919"/>
      <c r="CB1224" s="919"/>
      <c r="CC1224" s="919"/>
      <c r="CD1224" s="919"/>
      <c r="CE1224" s="920"/>
      <c r="CF1224" s="921"/>
      <c r="CG1224" s="922"/>
      <c r="CH1224" s="923"/>
      <c r="CI1224" s="924"/>
      <c r="CJ1224" s="925"/>
      <c r="CK1224" s="912"/>
      <c r="CL1224" s="915"/>
      <c r="CM1224" s="926"/>
      <c r="CN1224" s="162"/>
      <c r="CO1224" s="162"/>
      <c r="CP1224" s="927"/>
      <c r="CQ1224" s="928"/>
      <c r="CR1224" s="162"/>
      <c r="CS1224" s="162"/>
    </row>
    <row r="1225" spans="1:97">
      <c r="A1225" s="15"/>
      <c r="B1225" s="902"/>
      <c r="C1225" s="865"/>
      <c r="D1225" s="903"/>
      <c r="E1225" s="800"/>
      <c r="F1225" s="868"/>
      <c r="G1225" s="869"/>
      <c r="H1225" s="903"/>
      <c r="I1225" s="868"/>
      <c r="J1225" s="868"/>
      <c r="K1225" s="868"/>
      <c r="L1225" s="868"/>
      <c r="M1225" s="868"/>
      <c r="N1225" s="868"/>
      <c r="O1225" s="235"/>
      <c r="P1225" s="213"/>
      <c r="Q1225" s="903"/>
      <c r="R1225" s="213"/>
      <c r="S1225" s="235"/>
      <c r="T1225" s="904"/>
      <c r="U1225" s="213"/>
      <c r="V1225" s="213"/>
      <c r="W1225" s="213"/>
      <c r="X1225" s="905"/>
      <c r="Y1225" s="874"/>
      <c r="Z1225" s="906"/>
      <c r="AA1225" s="876"/>
      <c r="AB1225" s="877"/>
      <c r="AC1225" s="877"/>
      <c r="AD1225" s="907"/>
      <c r="AE1225" s="907"/>
      <c r="AF1225" s="908"/>
      <c r="AG1225" s="908"/>
      <c r="AH1225" s="221"/>
      <c r="AI1225" s="213"/>
      <c r="AJ1225" s="213"/>
      <c r="AK1225" s="213"/>
      <c r="AL1225" s="909"/>
      <c r="AM1225" s="910"/>
      <c r="AN1225" s="910"/>
      <c r="AO1225" s="910"/>
      <c r="AP1225" s="911"/>
      <c r="AQ1225" s="903"/>
      <c r="AR1225" s="912"/>
      <c r="AS1225" s="913"/>
      <c r="AT1225" s="914"/>
      <c r="AU1225" s="910"/>
      <c r="AV1225" s="915"/>
      <c r="AW1225" s="911"/>
      <c r="AX1225" s="911"/>
      <c r="AY1225" s="916"/>
      <c r="AZ1225" s="886"/>
      <c r="BA1225" s="917"/>
      <c r="BB1225" s="16"/>
      <c r="BC1225" s="16"/>
      <c r="BD1225" s="16"/>
      <c r="BE1225" s="16"/>
      <c r="BF1225" s="16"/>
      <c r="BG1225" s="903"/>
      <c r="BH1225" s="912"/>
      <c r="BI1225" s="915"/>
      <c r="BJ1225" s="16"/>
      <c r="BK1225" s="16"/>
      <c r="BL1225" s="16"/>
      <c r="BM1225" s="16"/>
      <c r="BN1225" s="915"/>
      <c r="BO1225" s="16"/>
      <c r="BP1225" s="918"/>
      <c r="BQ1225" s="919"/>
      <c r="BR1225" s="919"/>
      <c r="BS1225" s="919"/>
      <c r="BT1225" s="919"/>
      <c r="BU1225" s="919"/>
      <c r="BV1225" s="919"/>
      <c r="BW1225" s="919"/>
      <c r="BX1225" s="919"/>
      <c r="BY1225" s="919"/>
      <c r="BZ1225" s="919"/>
      <c r="CA1225" s="919"/>
      <c r="CB1225" s="919"/>
      <c r="CC1225" s="919"/>
      <c r="CD1225" s="919"/>
      <c r="CE1225" s="920"/>
      <c r="CF1225" s="921"/>
      <c r="CG1225" s="922"/>
      <c r="CH1225" s="923"/>
      <c r="CI1225" s="924"/>
      <c r="CJ1225" s="925"/>
      <c r="CK1225" s="912"/>
      <c r="CL1225" s="915"/>
      <c r="CM1225" s="926"/>
      <c r="CN1225" s="162"/>
      <c r="CO1225" s="162"/>
      <c r="CP1225" s="927"/>
      <c r="CQ1225" s="928"/>
      <c r="CR1225" s="162"/>
      <c r="CS1225" s="162"/>
    </row>
    <row r="1226" spans="1:97">
      <c r="A1226" s="15"/>
      <c r="B1226" s="902"/>
      <c r="C1226" s="865"/>
      <c r="D1226" s="903"/>
      <c r="E1226" s="800"/>
      <c r="F1226" s="868"/>
      <c r="G1226" s="869"/>
      <c r="H1226" s="903"/>
      <c r="I1226" s="868"/>
      <c r="J1226" s="868"/>
      <c r="K1226" s="868"/>
      <c r="L1226" s="868"/>
      <c r="M1226" s="868"/>
      <c r="N1226" s="868"/>
      <c r="O1226" s="235"/>
      <c r="P1226" s="213"/>
      <c r="Q1226" s="903"/>
      <c r="R1226" s="213"/>
      <c r="S1226" s="235"/>
      <c r="T1226" s="904"/>
      <c r="U1226" s="213"/>
      <c r="V1226" s="213"/>
      <c r="W1226" s="213"/>
      <c r="X1226" s="905"/>
      <c r="Y1226" s="874"/>
      <c r="Z1226" s="906"/>
      <c r="AA1226" s="876"/>
      <c r="AB1226" s="877"/>
      <c r="AC1226" s="877"/>
      <c r="AD1226" s="907"/>
      <c r="AE1226" s="907"/>
      <c r="AF1226" s="908"/>
      <c r="AG1226" s="908"/>
      <c r="AH1226" s="221"/>
      <c r="AI1226" s="213"/>
      <c r="AJ1226" s="213"/>
      <c r="AK1226" s="213"/>
      <c r="AL1226" s="909"/>
      <c r="AM1226" s="910"/>
      <c r="AN1226" s="910"/>
      <c r="AO1226" s="910"/>
      <c r="AP1226" s="911"/>
      <c r="AQ1226" s="903"/>
      <c r="AR1226" s="912"/>
      <c r="AS1226" s="913"/>
      <c r="AT1226" s="914"/>
      <c r="AU1226" s="910"/>
      <c r="AV1226" s="915"/>
      <c r="AW1226" s="911"/>
      <c r="AX1226" s="911"/>
      <c r="AY1226" s="916"/>
      <c r="AZ1226" s="886"/>
      <c r="BA1226" s="917"/>
      <c r="BB1226" s="16"/>
      <c r="BC1226" s="16"/>
      <c r="BD1226" s="16"/>
      <c r="BE1226" s="16"/>
      <c r="BF1226" s="16"/>
      <c r="BG1226" s="903"/>
      <c r="BH1226" s="912"/>
      <c r="BI1226" s="915"/>
      <c r="BJ1226" s="16"/>
      <c r="BK1226" s="16"/>
      <c r="BL1226" s="16"/>
      <c r="BM1226" s="16"/>
      <c r="BN1226" s="915"/>
      <c r="BO1226" s="16"/>
      <c r="BP1226" s="918"/>
      <c r="BQ1226" s="919"/>
      <c r="BR1226" s="919"/>
      <c r="BS1226" s="919"/>
      <c r="BT1226" s="919"/>
      <c r="BU1226" s="919"/>
      <c r="BV1226" s="919"/>
      <c r="BW1226" s="919"/>
      <c r="BX1226" s="919"/>
      <c r="BY1226" s="919"/>
      <c r="BZ1226" s="919"/>
      <c r="CA1226" s="919"/>
      <c r="CB1226" s="919"/>
      <c r="CC1226" s="919"/>
      <c r="CD1226" s="919"/>
      <c r="CE1226" s="920"/>
      <c r="CF1226" s="921"/>
      <c r="CG1226" s="922"/>
      <c r="CH1226" s="923"/>
      <c r="CI1226" s="924"/>
      <c r="CJ1226" s="925"/>
      <c r="CK1226" s="912"/>
      <c r="CL1226" s="915"/>
      <c r="CM1226" s="926"/>
      <c r="CN1226" s="162"/>
      <c r="CO1226" s="162"/>
      <c r="CP1226" s="927"/>
      <c r="CQ1226" s="928"/>
      <c r="CR1226" s="162"/>
      <c r="CS1226" s="162"/>
    </row>
    <row r="1227" spans="1:97">
      <c r="A1227" s="15"/>
      <c r="B1227" s="902"/>
      <c r="C1227" s="865"/>
      <c r="D1227" s="903"/>
      <c r="E1227" s="800"/>
      <c r="F1227" s="868"/>
      <c r="G1227" s="869"/>
      <c r="H1227" s="903"/>
      <c r="I1227" s="868"/>
      <c r="J1227" s="868"/>
      <c r="K1227" s="868"/>
      <c r="L1227" s="868"/>
      <c r="M1227" s="868"/>
      <c r="N1227" s="868"/>
      <c r="O1227" s="235"/>
      <c r="P1227" s="213"/>
      <c r="Q1227" s="903"/>
      <c r="R1227" s="213"/>
      <c r="S1227" s="235"/>
      <c r="T1227" s="904"/>
      <c r="U1227" s="213"/>
      <c r="V1227" s="213"/>
      <c r="W1227" s="213"/>
      <c r="X1227" s="905"/>
      <c r="Y1227" s="874"/>
      <c r="Z1227" s="906"/>
      <c r="AA1227" s="876"/>
      <c r="AB1227" s="877"/>
      <c r="AC1227" s="877"/>
      <c r="AD1227" s="907"/>
      <c r="AE1227" s="907"/>
      <c r="AF1227" s="908"/>
      <c r="AG1227" s="908"/>
      <c r="AH1227" s="221"/>
      <c r="AI1227" s="213"/>
      <c r="AJ1227" s="213"/>
      <c r="AK1227" s="213"/>
      <c r="AL1227" s="909"/>
      <c r="AM1227" s="910"/>
      <c r="AN1227" s="910"/>
      <c r="AO1227" s="910"/>
      <c r="AP1227" s="911"/>
      <c r="AQ1227" s="903"/>
      <c r="AR1227" s="912"/>
      <c r="AS1227" s="913"/>
      <c r="AT1227" s="914"/>
      <c r="AU1227" s="910"/>
      <c r="AV1227" s="915"/>
      <c r="AW1227" s="911"/>
      <c r="AX1227" s="911"/>
      <c r="AY1227" s="916"/>
      <c r="AZ1227" s="886"/>
      <c r="BA1227" s="917"/>
      <c r="BB1227" s="16"/>
      <c r="BC1227" s="16"/>
      <c r="BD1227" s="16"/>
      <c r="BE1227" s="16"/>
      <c r="BF1227" s="16"/>
      <c r="BG1227" s="903"/>
      <c r="BH1227" s="912"/>
      <c r="BI1227" s="915"/>
      <c r="BJ1227" s="16"/>
      <c r="BK1227" s="16"/>
      <c r="BL1227" s="16"/>
      <c r="BM1227" s="16"/>
      <c r="BN1227" s="915"/>
      <c r="BO1227" s="16"/>
      <c r="BP1227" s="918"/>
      <c r="BQ1227" s="919"/>
      <c r="BR1227" s="919"/>
      <c r="BS1227" s="919"/>
      <c r="BT1227" s="919"/>
      <c r="BU1227" s="919"/>
      <c r="BV1227" s="919"/>
      <c r="BW1227" s="919"/>
      <c r="BX1227" s="919"/>
      <c r="BY1227" s="919"/>
      <c r="BZ1227" s="919"/>
      <c r="CA1227" s="919"/>
      <c r="CB1227" s="919"/>
      <c r="CC1227" s="919"/>
      <c r="CD1227" s="919"/>
      <c r="CE1227" s="920"/>
      <c r="CF1227" s="921"/>
      <c r="CG1227" s="922"/>
      <c r="CH1227" s="923"/>
      <c r="CI1227" s="924"/>
      <c r="CJ1227" s="925"/>
      <c r="CK1227" s="912"/>
      <c r="CL1227" s="915"/>
      <c r="CM1227" s="926"/>
      <c r="CN1227" s="162"/>
      <c r="CO1227" s="162"/>
      <c r="CP1227" s="927"/>
      <c r="CQ1227" s="928"/>
      <c r="CR1227" s="162"/>
      <c r="CS1227" s="162"/>
    </row>
    <row r="1228" spans="1:97">
      <c r="A1228" s="15"/>
      <c r="B1228" s="902"/>
      <c r="C1228" s="865"/>
      <c r="D1228" s="903"/>
      <c r="E1228" s="800"/>
      <c r="F1228" s="868"/>
      <c r="G1228" s="869"/>
      <c r="H1228" s="903"/>
      <c r="I1228" s="868"/>
      <c r="J1228" s="868"/>
      <c r="K1228" s="868"/>
      <c r="L1228" s="868"/>
      <c r="M1228" s="868"/>
      <c r="N1228" s="868"/>
      <c r="O1228" s="235"/>
      <c r="P1228" s="213"/>
      <c r="Q1228" s="903"/>
      <c r="R1228" s="213"/>
      <c r="S1228" s="235"/>
      <c r="T1228" s="904"/>
      <c r="U1228" s="213"/>
      <c r="V1228" s="213"/>
      <c r="W1228" s="213"/>
      <c r="X1228" s="905"/>
      <c r="Y1228" s="874"/>
      <c r="Z1228" s="906"/>
      <c r="AA1228" s="876"/>
      <c r="AB1228" s="877"/>
      <c r="AC1228" s="877"/>
      <c r="AD1228" s="907"/>
      <c r="AE1228" s="907"/>
      <c r="AF1228" s="908"/>
      <c r="AG1228" s="908"/>
      <c r="AH1228" s="221"/>
      <c r="AI1228" s="213"/>
      <c r="AJ1228" s="213"/>
      <c r="AK1228" s="213"/>
      <c r="AL1228" s="909"/>
      <c r="AM1228" s="910"/>
      <c r="AN1228" s="910"/>
      <c r="AO1228" s="910"/>
      <c r="AP1228" s="911"/>
      <c r="AQ1228" s="903"/>
      <c r="AR1228" s="912"/>
      <c r="AS1228" s="913"/>
      <c r="AT1228" s="914"/>
      <c r="AU1228" s="910"/>
      <c r="AV1228" s="915"/>
      <c r="AW1228" s="911"/>
      <c r="AX1228" s="911"/>
      <c r="AY1228" s="916"/>
      <c r="AZ1228" s="886"/>
      <c r="BA1228" s="917"/>
      <c r="BB1228" s="16"/>
      <c r="BC1228" s="16"/>
      <c r="BD1228" s="16"/>
      <c r="BE1228" s="16"/>
      <c r="BF1228" s="16"/>
      <c r="BG1228" s="903"/>
      <c r="BH1228" s="912"/>
      <c r="BI1228" s="915"/>
      <c r="BJ1228" s="16"/>
      <c r="BK1228" s="16"/>
      <c r="BL1228" s="16"/>
      <c r="BM1228" s="16"/>
      <c r="BN1228" s="915"/>
      <c r="BO1228" s="16"/>
      <c r="BP1228" s="918"/>
      <c r="BQ1228" s="919"/>
      <c r="BR1228" s="919"/>
      <c r="BS1228" s="919"/>
      <c r="BT1228" s="919"/>
      <c r="BU1228" s="919"/>
      <c r="BV1228" s="919"/>
      <c r="BW1228" s="919"/>
      <c r="BX1228" s="919"/>
      <c r="BY1228" s="919"/>
      <c r="BZ1228" s="919"/>
      <c r="CA1228" s="919"/>
      <c r="CB1228" s="919"/>
      <c r="CC1228" s="919"/>
      <c r="CD1228" s="919"/>
      <c r="CE1228" s="920"/>
      <c r="CF1228" s="921"/>
      <c r="CG1228" s="922"/>
      <c r="CH1228" s="923"/>
      <c r="CI1228" s="924"/>
      <c r="CJ1228" s="925"/>
      <c r="CK1228" s="912"/>
      <c r="CL1228" s="915"/>
      <c r="CM1228" s="926"/>
      <c r="CN1228" s="162"/>
      <c r="CO1228" s="162"/>
      <c r="CP1228" s="927"/>
      <c r="CQ1228" s="928"/>
      <c r="CR1228" s="162"/>
      <c r="CS1228" s="162"/>
    </row>
    <row r="1229" spans="1:97">
      <c r="A1229" s="15"/>
      <c r="B1229" s="902"/>
      <c r="C1229" s="865"/>
      <c r="D1229" s="903"/>
      <c r="E1229" s="800"/>
      <c r="F1229" s="868"/>
      <c r="G1229" s="869"/>
      <c r="H1229" s="903"/>
      <c r="I1229" s="868"/>
      <c r="J1229" s="868"/>
      <c r="K1229" s="868"/>
      <c r="L1229" s="868"/>
      <c r="M1229" s="868"/>
      <c r="N1229" s="868"/>
      <c r="O1229" s="235"/>
      <c r="P1229" s="213"/>
      <c r="Q1229" s="903"/>
      <c r="R1229" s="213"/>
      <c r="S1229" s="235"/>
      <c r="T1229" s="904"/>
      <c r="U1229" s="213"/>
      <c r="V1229" s="213"/>
      <c r="W1229" s="213"/>
      <c r="X1229" s="905"/>
      <c r="Y1229" s="874"/>
      <c r="Z1229" s="906"/>
      <c r="AA1229" s="876"/>
      <c r="AB1229" s="877"/>
      <c r="AC1229" s="877"/>
      <c r="AD1229" s="907"/>
      <c r="AE1229" s="907"/>
      <c r="AF1229" s="908"/>
      <c r="AG1229" s="908"/>
      <c r="AH1229" s="221"/>
      <c r="AI1229" s="213"/>
      <c r="AJ1229" s="213"/>
      <c r="AK1229" s="213"/>
      <c r="AL1229" s="909"/>
      <c r="AM1229" s="910"/>
      <c r="AN1229" s="910"/>
      <c r="AO1229" s="910"/>
      <c r="AP1229" s="911"/>
      <c r="AQ1229" s="903"/>
      <c r="AR1229" s="912"/>
      <c r="AS1229" s="913"/>
      <c r="AT1229" s="914"/>
      <c r="AU1229" s="910"/>
      <c r="AV1229" s="915"/>
      <c r="AW1229" s="911"/>
      <c r="AX1229" s="911"/>
      <c r="AY1229" s="916"/>
      <c r="AZ1229" s="886"/>
      <c r="BA1229" s="917"/>
      <c r="BB1229" s="16"/>
      <c r="BC1229" s="16"/>
      <c r="BD1229" s="16"/>
      <c r="BE1229" s="16"/>
      <c r="BF1229" s="16"/>
      <c r="BG1229" s="903"/>
      <c r="BH1229" s="912"/>
      <c r="BI1229" s="915"/>
      <c r="BJ1229" s="16"/>
      <c r="BK1229" s="16"/>
      <c r="BL1229" s="16"/>
      <c r="BM1229" s="16"/>
      <c r="BN1229" s="915"/>
      <c r="BO1229" s="16"/>
      <c r="BP1229" s="918"/>
      <c r="BQ1229" s="919"/>
      <c r="BR1229" s="919"/>
      <c r="BS1229" s="919"/>
      <c r="BT1229" s="919"/>
      <c r="BU1229" s="919"/>
      <c r="BV1229" s="919"/>
      <c r="BW1229" s="919"/>
      <c r="BX1229" s="919"/>
      <c r="BY1229" s="919"/>
      <c r="BZ1229" s="919"/>
      <c r="CA1229" s="919"/>
      <c r="CB1229" s="919"/>
      <c r="CC1229" s="919"/>
      <c r="CD1229" s="919"/>
      <c r="CE1229" s="920"/>
      <c r="CF1229" s="921"/>
      <c r="CG1229" s="922"/>
      <c r="CH1229" s="923"/>
      <c r="CI1229" s="924"/>
      <c r="CJ1229" s="925"/>
      <c r="CK1229" s="912"/>
      <c r="CL1229" s="915"/>
      <c r="CM1229" s="926"/>
      <c r="CN1229" s="162"/>
      <c r="CO1229" s="162"/>
      <c r="CP1229" s="927"/>
      <c r="CQ1229" s="928"/>
      <c r="CR1229" s="162"/>
      <c r="CS1229" s="162"/>
    </row>
    <row r="1230" spans="1:97">
      <c r="A1230" s="15"/>
      <c r="B1230" s="902"/>
      <c r="C1230" s="865"/>
      <c r="D1230" s="903"/>
      <c r="E1230" s="800"/>
      <c r="F1230" s="868"/>
      <c r="G1230" s="869"/>
      <c r="H1230" s="903"/>
      <c r="I1230" s="868"/>
      <c r="J1230" s="868"/>
      <c r="K1230" s="868"/>
      <c r="L1230" s="868"/>
      <c r="M1230" s="868"/>
      <c r="N1230" s="868"/>
      <c r="O1230" s="235"/>
      <c r="P1230" s="213"/>
      <c r="Q1230" s="903"/>
      <c r="R1230" s="213"/>
      <c r="S1230" s="235"/>
      <c r="T1230" s="904"/>
      <c r="U1230" s="213"/>
      <c r="V1230" s="213"/>
      <c r="W1230" s="213"/>
      <c r="X1230" s="905"/>
      <c r="Y1230" s="874"/>
      <c r="Z1230" s="906"/>
      <c r="AA1230" s="876"/>
      <c r="AB1230" s="877"/>
      <c r="AC1230" s="877"/>
      <c r="AD1230" s="907"/>
      <c r="AE1230" s="907"/>
      <c r="AF1230" s="908"/>
      <c r="AG1230" s="908"/>
      <c r="AH1230" s="221"/>
      <c r="AI1230" s="213"/>
      <c r="AJ1230" s="213"/>
      <c r="AK1230" s="213"/>
      <c r="AL1230" s="909"/>
      <c r="AM1230" s="910"/>
      <c r="AN1230" s="910"/>
      <c r="AO1230" s="910"/>
      <c r="AP1230" s="911"/>
      <c r="AQ1230" s="903"/>
      <c r="AR1230" s="912"/>
      <c r="AS1230" s="913"/>
      <c r="AT1230" s="914"/>
      <c r="AU1230" s="910"/>
      <c r="AV1230" s="915"/>
      <c r="AW1230" s="911"/>
      <c r="AX1230" s="911"/>
      <c r="AY1230" s="916"/>
      <c r="AZ1230" s="886"/>
      <c r="BA1230" s="917"/>
      <c r="BB1230" s="16"/>
      <c r="BC1230" s="16"/>
      <c r="BD1230" s="16"/>
      <c r="BE1230" s="16"/>
      <c r="BF1230" s="16"/>
      <c r="BG1230" s="903"/>
      <c r="BH1230" s="912"/>
      <c r="BI1230" s="915"/>
      <c r="BJ1230" s="16"/>
      <c r="BK1230" s="16"/>
      <c r="BL1230" s="16"/>
      <c r="BM1230" s="16"/>
      <c r="BN1230" s="915"/>
      <c r="BO1230" s="16"/>
      <c r="BP1230" s="918"/>
      <c r="BQ1230" s="919"/>
      <c r="BR1230" s="919"/>
      <c r="BS1230" s="919"/>
      <c r="BT1230" s="919"/>
      <c r="BU1230" s="919"/>
      <c r="BV1230" s="919"/>
      <c r="BW1230" s="919"/>
      <c r="BX1230" s="919"/>
      <c r="BY1230" s="919"/>
      <c r="BZ1230" s="919"/>
      <c r="CA1230" s="919"/>
      <c r="CB1230" s="919"/>
      <c r="CC1230" s="919"/>
      <c r="CD1230" s="919"/>
      <c r="CE1230" s="920"/>
      <c r="CF1230" s="921"/>
      <c r="CG1230" s="922"/>
      <c r="CH1230" s="923"/>
      <c r="CI1230" s="924"/>
      <c r="CJ1230" s="925"/>
      <c r="CK1230" s="912"/>
      <c r="CL1230" s="915"/>
      <c r="CM1230" s="926"/>
      <c r="CN1230" s="162"/>
      <c r="CO1230" s="162"/>
      <c r="CP1230" s="927"/>
      <c r="CQ1230" s="928"/>
      <c r="CR1230" s="162"/>
      <c r="CS1230" s="162"/>
    </row>
    <row r="1231" spans="1:97">
      <c r="A1231" s="15"/>
      <c r="B1231" s="902"/>
      <c r="C1231" s="865"/>
      <c r="D1231" s="903"/>
      <c r="E1231" s="800"/>
      <c r="F1231" s="868"/>
      <c r="G1231" s="869"/>
      <c r="H1231" s="903"/>
      <c r="I1231" s="868"/>
      <c r="J1231" s="868"/>
      <c r="K1231" s="868"/>
      <c r="L1231" s="868"/>
      <c r="M1231" s="868"/>
      <c r="N1231" s="868"/>
      <c r="O1231" s="235"/>
      <c r="P1231" s="213"/>
      <c r="Q1231" s="903"/>
      <c r="R1231" s="213"/>
      <c r="S1231" s="235"/>
      <c r="T1231" s="904"/>
      <c r="U1231" s="213"/>
      <c r="V1231" s="213"/>
      <c r="W1231" s="213"/>
      <c r="X1231" s="905"/>
      <c r="Y1231" s="874"/>
      <c r="Z1231" s="906"/>
      <c r="AA1231" s="876"/>
      <c r="AB1231" s="877"/>
      <c r="AC1231" s="877"/>
      <c r="AD1231" s="907"/>
      <c r="AE1231" s="907"/>
      <c r="AF1231" s="908"/>
      <c r="AG1231" s="908"/>
      <c r="AH1231" s="221"/>
      <c r="AI1231" s="213"/>
      <c r="AJ1231" s="213"/>
      <c r="AK1231" s="213"/>
      <c r="AL1231" s="909"/>
      <c r="AM1231" s="910"/>
      <c r="AN1231" s="910"/>
      <c r="AO1231" s="910"/>
      <c r="AP1231" s="911"/>
      <c r="AQ1231" s="903"/>
      <c r="AR1231" s="912"/>
      <c r="AS1231" s="913"/>
      <c r="AT1231" s="914"/>
      <c r="AU1231" s="910"/>
      <c r="AV1231" s="915"/>
      <c r="AW1231" s="911"/>
      <c r="AX1231" s="911"/>
      <c r="AY1231" s="916"/>
      <c r="AZ1231" s="886"/>
      <c r="BA1231" s="917"/>
      <c r="BB1231" s="16"/>
      <c r="BC1231" s="16"/>
      <c r="BD1231" s="16"/>
      <c r="BE1231" s="16"/>
      <c r="BF1231" s="16"/>
      <c r="BG1231" s="903"/>
      <c r="BH1231" s="912"/>
      <c r="BI1231" s="915"/>
      <c r="BJ1231" s="16"/>
      <c r="BK1231" s="16"/>
      <c r="BL1231" s="16"/>
      <c r="BM1231" s="16"/>
      <c r="BN1231" s="915"/>
      <c r="BO1231" s="16"/>
      <c r="BP1231" s="918"/>
      <c r="BQ1231" s="919"/>
      <c r="BR1231" s="919"/>
      <c r="BS1231" s="919"/>
      <c r="BT1231" s="919"/>
      <c r="BU1231" s="919"/>
      <c r="BV1231" s="919"/>
      <c r="BW1231" s="919"/>
      <c r="BX1231" s="919"/>
      <c r="BY1231" s="919"/>
      <c r="BZ1231" s="919"/>
      <c r="CA1231" s="919"/>
      <c r="CB1231" s="919"/>
      <c r="CC1231" s="919"/>
      <c r="CD1231" s="919"/>
      <c r="CE1231" s="920"/>
      <c r="CF1231" s="921"/>
      <c r="CG1231" s="922"/>
      <c r="CH1231" s="923"/>
      <c r="CI1231" s="924"/>
      <c r="CJ1231" s="925"/>
      <c r="CK1231" s="912"/>
      <c r="CL1231" s="915"/>
      <c r="CM1231" s="926"/>
      <c r="CN1231" s="162"/>
      <c r="CO1231" s="162"/>
      <c r="CP1231" s="927"/>
      <c r="CQ1231" s="928"/>
      <c r="CR1231" s="162"/>
      <c r="CS1231" s="162"/>
    </row>
    <row r="1232" spans="1:97">
      <c r="A1232" s="15"/>
      <c r="B1232" s="902"/>
      <c r="C1232" s="865"/>
      <c r="D1232" s="903"/>
      <c r="E1232" s="800"/>
      <c r="F1232" s="868"/>
      <c r="G1232" s="869"/>
      <c r="H1232" s="903"/>
      <c r="I1232" s="868"/>
      <c r="J1232" s="868"/>
      <c r="K1232" s="868"/>
      <c r="L1232" s="868"/>
      <c r="M1232" s="868"/>
      <c r="N1232" s="868"/>
      <c r="O1232" s="235"/>
      <c r="P1232" s="213"/>
      <c r="Q1232" s="903"/>
      <c r="R1232" s="213"/>
      <c r="S1232" s="235"/>
      <c r="T1232" s="904"/>
      <c r="U1232" s="213"/>
      <c r="V1232" s="213"/>
      <c r="W1232" s="213"/>
      <c r="X1232" s="905"/>
      <c r="Y1232" s="874"/>
      <c r="Z1232" s="906"/>
      <c r="AA1232" s="876"/>
      <c r="AB1232" s="877"/>
      <c r="AC1232" s="877"/>
      <c r="AD1232" s="907"/>
      <c r="AE1232" s="907"/>
      <c r="AF1232" s="908"/>
      <c r="AG1232" s="908"/>
      <c r="AH1232" s="221"/>
      <c r="AI1232" s="213"/>
      <c r="AJ1232" s="213"/>
      <c r="AK1232" s="213"/>
      <c r="AL1232" s="909"/>
      <c r="AM1232" s="910"/>
      <c r="AN1232" s="910"/>
      <c r="AO1232" s="910"/>
      <c r="AP1232" s="911"/>
      <c r="AQ1232" s="903"/>
      <c r="AR1232" s="912"/>
      <c r="AS1232" s="913"/>
      <c r="AT1232" s="914"/>
      <c r="AU1232" s="910"/>
      <c r="AV1232" s="915"/>
      <c r="AW1232" s="911"/>
      <c r="AX1232" s="911"/>
      <c r="AY1232" s="916"/>
      <c r="AZ1232" s="886"/>
      <c r="BA1232" s="917"/>
      <c r="BB1232" s="16"/>
      <c r="BC1232" s="16"/>
      <c r="BD1232" s="16"/>
      <c r="BE1232" s="16"/>
      <c r="BF1232" s="16"/>
      <c r="BG1232" s="903"/>
      <c r="BH1232" s="912"/>
      <c r="BI1232" s="915"/>
      <c r="BJ1232" s="16"/>
      <c r="BK1232" s="16"/>
      <c r="BL1232" s="16"/>
      <c r="BM1232" s="16"/>
      <c r="BN1232" s="915"/>
      <c r="BO1232" s="16"/>
      <c r="BP1232" s="918"/>
      <c r="BQ1232" s="919"/>
      <c r="BR1232" s="919"/>
      <c r="BS1232" s="919"/>
      <c r="BT1232" s="919"/>
      <c r="BU1232" s="919"/>
      <c r="BV1232" s="919"/>
      <c r="BW1232" s="919"/>
      <c r="BX1232" s="919"/>
      <c r="BY1232" s="919"/>
      <c r="BZ1232" s="919"/>
      <c r="CA1232" s="919"/>
      <c r="CB1232" s="919"/>
      <c r="CC1232" s="919"/>
      <c r="CD1232" s="919"/>
      <c r="CE1232" s="920"/>
      <c r="CF1232" s="921"/>
      <c r="CG1232" s="922"/>
      <c r="CH1232" s="923"/>
      <c r="CI1232" s="924"/>
      <c r="CJ1232" s="925"/>
      <c r="CK1232" s="912"/>
      <c r="CL1232" s="915"/>
      <c r="CM1232" s="926"/>
      <c r="CN1232" s="162"/>
      <c r="CO1232" s="162"/>
      <c r="CP1232" s="927"/>
      <c r="CQ1232" s="928"/>
      <c r="CR1232" s="162"/>
      <c r="CS1232" s="162"/>
    </row>
    <row r="1233" spans="1:97">
      <c r="A1233" s="15"/>
      <c r="B1233" s="902"/>
      <c r="C1233" s="865"/>
      <c r="D1233" s="903"/>
      <c r="E1233" s="800"/>
      <c r="F1233" s="868"/>
      <c r="G1233" s="869"/>
      <c r="H1233" s="903"/>
      <c r="I1233" s="868"/>
      <c r="J1233" s="868"/>
      <c r="K1233" s="868"/>
      <c r="L1233" s="868"/>
      <c r="M1233" s="868"/>
      <c r="N1233" s="868"/>
      <c r="O1233" s="235"/>
      <c r="P1233" s="213"/>
      <c r="Q1233" s="903"/>
      <c r="R1233" s="213"/>
      <c r="S1233" s="235"/>
      <c r="T1233" s="904"/>
      <c r="U1233" s="213"/>
      <c r="V1233" s="213"/>
      <c r="W1233" s="213"/>
      <c r="X1233" s="905"/>
      <c r="Y1233" s="874"/>
      <c r="Z1233" s="906"/>
      <c r="AA1233" s="876"/>
      <c r="AB1233" s="877"/>
      <c r="AC1233" s="877"/>
      <c r="AD1233" s="907"/>
      <c r="AE1233" s="907"/>
      <c r="AF1233" s="908"/>
      <c r="AG1233" s="908"/>
      <c r="AH1233" s="221"/>
      <c r="AI1233" s="213"/>
      <c r="AJ1233" s="213"/>
      <c r="AK1233" s="213"/>
      <c r="AL1233" s="909"/>
      <c r="AM1233" s="910"/>
      <c r="AN1233" s="910"/>
      <c r="AO1233" s="910"/>
      <c r="AP1233" s="911"/>
      <c r="AQ1233" s="903"/>
      <c r="AR1233" s="912"/>
      <c r="AS1233" s="913"/>
      <c r="AT1233" s="914"/>
      <c r="AU1233" s="910"/>
      <c r="AV1233" s="915"/>
      <c r="AW1233" s="911"/>
      <c r="AX1233" s="911"/>
      <c r="AY1233" s="916"/>
      <c r="AZ1233" s="886"/>
      <c r="BA1233" s="917"/>
      <c r="BB1233" s="16"/>
      <c r="BC1233" s="16"/>
      <c r="BD1233" s="16"/>
      <c r="BE1233" s="16"/>
      <c r="BF1233" s="16"/>
      <c r="BG1233" s="903"/>
      <c r="BH1233" s="912"/>
      <c r="BI1233" s="915"/>
      <c r="BJ1233" s="16"/>
      <c r="BK1233" s="16"/>
      <c r="BL1233" s="16"/>
      <c r="BM1233" s="16"/>
      <c r="BN1233" s="915"/>
      <c r="BO1233" s="16"/>
      <c r="BP1233" s="918"/>
      <c r="BQ1233" s="919"/>
      <c r="BR1233" s="919"/>
      <c r="BS1233" s="919"/>
      <c r="BT1233" s="919"/>
      <c r="BU1233" s="919"/>
      <c r="BV1233" s="919"/>
      <c r="BW1233" s="919"/>
      <c r="BX1233" s="919"/>
      <c r="BY1233" s="919"/>
      <c r="BZ1233" s="919"/>
      <c r="CA1233" s="919"/>
      <c r="CB1233" s="919"/>
      <c r="CC1233" s="919"/>
      <c r="CD1233" s="919"/>
      <c r="CE1233" s="920"/>
      <c r="CF1233" s="921"/>
      <c r="CG1233" s="922"/>
      <c r="CH1233" s="923"/>
      <c r="CI1233" s="924"/>
      <c r="CJ1233" s="925"/>
      <c r="CK1233" s="912"/>
      <c r="CL1233" s="915"/>
      <c r="CM1233" s="926"/>
      <c r="CN1233" s="162"/>
      <c r="CO1233" s="162"/>
      <c r="CP1233" s="927"/>
      <c r="CQ1233" s="928"/>
      <c r="CR1233" s="162"/>
      <c r="CS1233" s="162"/>
    </row>
    <row r="1234" spans="1:97">
      <c r="A1234" s="15"/>
      <c r="B1234" s="902"/>
      <c r="C1234" s="865"/>
      <c r="D1234" s="903"/>
      <c r="E1234" s="800"/>
      <c r="F1234" s="868"/>
      <c r="G1234" s="869"/>
      <c r="H1234" s="903"/>
      <c r="I1234" s="868"/>
      <c r="J1234" s="868"/>
      <c r="K1234" s="868"/>
      <c r="L1234" s="868"/>
      <c r="M1234" s="868"/>
      <c r="N1234" s="868"/>
      <c r="O1234" s="235"/>
      <c r="P1234" s="213"/>
      <c r="Q1234" s="903"/>
      <c r="R1234" s="213"/>
      <c r="S1234" s="235"/>
      <c r="T1234" s="904"/>
      <c r="U1234" s="213"/>
      <c r="V1234" s="213"/>
      <c r="W1234" s="213"/>
      <c r="X1234" s="905"/>
      <c r="Y1234" s="874"/>
      <c r="Z1234" s="906"/>
      <c r="AA1234" s="876"/>
      <c r="AB1234" s="877"/>
      <c r="AC1234" s="877"/>
      <c r="AD1234" s="907"/>
      <c r="AE1234" s="907"/>
      <c r="AF1234" s="908"/>
      <c r="AG1234" s="908"/>
      <c r="AH1234" s="221"/>
      <c r="AI1234" s="213"/>
      <c r="AJ1234" s="213"/>
      <c r="AK1234" s="213"/>
      <c r="AL1234" s="909"/>
      <c r="AM1234" s="910"/>
      <c r="AN1234" s="910"/>
      <c r="AO1234" s="910"/>
      <c r="AP1234" s="911"/>
      <c r="AQ1234" s="903"/>
      <c r="AR1234" s="912"/>
      <c r="AS1234" s="913"/>
      <c r="AT1234" s="914"/>
      <c r="AU1234" s="910"/>
      <c r="AV1234" s="915"/>
      <c r="AW1234" s="911"/>
      <c r="AX1234" s="911"/>
      <c r="AY1234" s="916"/>
      <c r="AZ1234" s="886"/>
      <c r="BA1234" s="917"/>
      <c r="BB1234" s="16"/>
      <c r="BC1234" s="16"/>
      <c r="BD1234" s="16"/>
      <c r="BE1234" s="16"/>
      <c r="BF1234" s="16"/>
      <c r="BG1234" s="903"/>
      <c r="BH1234" s="912"/>
      <c r="BI1234" s="915"/>
      <c r="BJ1234" s="16"/>
      <c r="BK1234" s="16"/>
      <c r="BL1234" s="16"/>
      <c r="BM1234" s="16"/>
      <c r="BN1234" s="915"/>
      <c r="BO1234" s="16"/>
      <c r="BP1234" s="918"/>
      <c r="BQ1234" s="919"/>
      <c r="BR1234" s="919"/>
      <c r="BS1234" s="919"/>
      <c r="BT1234" s="919"/>
      <c r="BU1234" s="919"/>
      <c r="BV1234" s="919"/>
      <c r="BW1234" s="919"/>
      <c r="BX1234" s="919"/>
      <c r="BY1234" s="919"/>
      <c r="BZ1234" s="919"/>
      <c r="CA1234" s="919"/>
      <c r="CB1234" s="919"/>
      <c r="CC1234" s="919"/>
      <c r="CD1234" s="919"/>
      <c r="CE1234" s="920"/>
      <c r="CF1234" s="921"/>
      <c r="CG1234" s="922"/>
      <c r="CH1234" s="923"/>
      <c r="CI1234" s="924"/>
      <c r="CJ1234" s="925"/>
      <c r="CK1234" s="912"/>
      <c r="CL1234" s="915"/>
      <c r="CM1234" s="926"/>
      <c r="CN1234" s="162"/>
      <c r="CO1234" s="162"/>
      <c r="CP1234" s="927"/>
      <c r="CQ1234" s="928"/>
      <c r="CR1234" s="162"/>
      <c r="CS1234" s="162"/>
    </row>
    <row r="1235" spans="1:97">
      <c r="A1235" s="15"/>
      <c r="B1235" s="902"/>
      <c r="C1235" s="865"/>
      <c r="D1235" s="903"/>
      <c r="E1235" s="800"/>
      <c r="F1235" s="868"/>
      <c r="G1235" s="869"/>
      <c r="H1235" s="903"/>
      <c r="I1235" s="868"/>
      <c r="J1235" s="868"/>
      <c r="K1235" s="868"/>
      <c r="L1235" s="868"/>
      <c r="M1235" s="868"/>
      <c r="N1235" s="868"/>
      <c r="O1235" s="235"/>
      <c r="P1235" s="213"/>
      <c r="Q1235" s="903"/>
      <c r="R1235" s="213"/>
      <c r="S1235" s="235"/>
      <c r="T1235" s="904"/>
      <c r="U1235" s="213"/>
      <c r="V1235" s="213"/>
      <c r="W1235" s="213"/>
      <c r="X1235" s="905"/>
      <c r="Y1235" s="874"/>
      <c r="Z1235" s="906"/>
      <c r="AA1235" s="876"/>
      <c r="AB1235" s="877"/>
      <c r="AC1235" s="877"/>
      <c r="AD1235" s="907"/>
      <c r="AE1235" s="907"/>
      <c r="AF1235" s="908"/>
      <c r="AG1235" s="908"/>
      <c r="AH1235" s="221"/>
      <c r="AI1235" s="213"/>
      <c r="AJ1235" s="213"/>
      <c r="AK1235" s="213"/>
      <c r="AL1235" s="909"/>
      <c r="AM1235" s="910"/>
      <c r="AN1235" s="910"/>
      <c r="AO1235" s="910"/>
      <c r="AP1235" s="911"/>
      <c r="AQ1235" s="903"/>
      <c r="AR1235" s="912"/>
      <c r="AS1235" s="913"/>
      <c r="AT1235" s="914"/>
      <c r="AU1235" s="910"/>
      <c r="AV1235" s="915"/>
      <c r="AW1235" s="911"/>
      <c r="AX1235" s="911"/>
      <c r="AY1235" s="916"/>
      <c r="AZ1235" s="886"/>
      <c r="BA1235" s="917"/>
      <c r="BB1235" s="16"/>
      <c r="BC1235" s="16"/>
      <c r="BD1235" s="16"/>
      <c r="BE1235" s="16"/>
      <c r="BF1235" s="16"/>
      <c r="BG1235" s="903"/>
      <c r="BH1235" s="912"/>
      <c r="BI1235" s="915"/>
      <c r="BJ1235" s="16"/>
      <c r="BK1235" s="16"/>
      <c r="BL1235" s="16"/>
      <c r="BM1235" s="16"/>
      <c r="BN1235" s="915"/>
      <c r="BO1235" s="16"/>
      <c r="BP1235" s="918"/>
      <c r="BQ1235" s="919"/>
      <c r="BR1235" s="919"/>
      <c r="BS1235" s="919"/>
      <c r="BT1235" s="919"/>
      <c r="BU1235" s="919"/>
      <c r="BV1235" s="919"/>
      <c r="BW1235" s="919"/>
      <c r="BX1235" s="919"/>
      <c r="BY1235" s="919"/>
      <c r="BZ1235" s="919"/>
      <c r="CA1235" s="919"/>
      <c r="CB1235" s="919"/>
      <c r="CC1235" s="919"/>
      <c r="CD1235" s="919"/>
      <c r="CE1235" s="920"/>
      <c r="CF1235" s="921"/>
      <c r="CG1235" s="922"/>
      <c r="CH1235" s="923"/>
      <c r="CI1235" s="924"/>
      <c r="CJ1235" s="925"/>
      <c r="CK1235" s="912"/>
      <c r="CL1235" s="915"/>
      <c r="CM1235" s="926"/>
      <c r="CN1235" s="162"/>
      <c r="CO1235" s="162"/>
      <c r="CP1235" s="927"/>
      <c r="CQ1235" s="928"/>
      <c r="CR1235" s="162"/>
      <c r="CS1235" s="162"/>
    </row>
    <row r="1236" spans="1:97">
      <c r="A1236" s="15"/>
      <c r="B1236" s="902"/>
      <c r="C1236" s="865"/>
      <c r="D1236" s="903"/>
      <c r="E1236" s="800"/>
      <c r="F1236" s="868"/>
      <c r="G1236" s="869"/>
      <c r="H1236" s="903"/>
      <c r="I1236" s="868"/>
      <c r="J1236" s="868"/>
      <c r="K1236" s="868"/>
      <c r="L1236" s="868"/>
      <c r="M1236" s="868"/>
      <c r="N1236" s="868"/>
      <c r="O1236" s="235"/>
      <c r="P1236" s="213"/>
      <c r="Q1236" s="903"/>
      <c r="R1236" s="213"/>
      <c r="S1236" s="235"/>
      <c r="T1236" s="904"/>
      <c r="U1236" s="213"/>
      <c r="V1236" s="213"/>
      <c r="W1236" s="213"/>
      <c r="X1236" s="905"/>
      <c r="Y1236" s="874"/>
      <c r="Z1236" s="906"/>
      <c r="AA1236" s="876"/>
      <c r="AB1236" s="877"/>
      <c r="AC1236" s="877"/>
      <c r="AD1236" s="907"/>
      <c r="AE1236" s="907"/>
      <c r="AF1236" s="908"/>
      <c r="AG1236" s="908"/>
      <c r="AH1236" s="221"/>
      <c r="AI1236" s="213"/>
      <c r="AJ1236" s="213"/>
      <c r="AK1236" s="213"/>
      <c r="AL1236" s="909"/>
      <c r="AM1236" s="910"/>
      <c r="AN1236" s="910"/>
      <c r="AO1236" s="910"/>
      <c r="AP1236" s="911"/>
      <c r="AQ1236" s="903"/>
      <c r="AR1236" s="912"/>
      <c r="AS1236" s="913"/>
      <c r="AT1236" s="914"/>
      <c r="AU1236" s="910"/>
      <c r="AV1236" s="915"/>
      <c r="AW1236" s="911"/>
      <c r="AX1236" s="911"/>
      <c r="AY1236" s="916"/>
      <c r="AZ1236" s="886"/>
      <c r="BA1236" s="917"/>
      <c r="BB1236" s="16"/>
      <c r="BC1236" s="16"/>
      <c r="BD1236" s="16"/>
      <c r="BE1236" s="16"/>
      <c r="BF1236" s="16"/>
      <c r="BG1236" s="903"/>
      <c r="BH1236" s="912"/>
      <c r="BI1236" s="915"/>
      <c r="BJ1236" s="16"/>
      <c r="BK1236" s="16"/>
      <c r="BL1236" s="16"/>
      <c r="BM1236" s="16"/>
      <c r="BN1236" s="915"/>
      <c r="BO1236" s="16"/>
      <c r="BP1236" s="918"/>
      <c r="BQ1236" s="919"/>
      <c r="BR1236" s="919"/>
      <c r="BS1236" s="919"/>
      <c r="BT1236" s="919"/>
      <c r="BU1236" s="919"/>
      <c r="BV1236" s="919"/>
      <c r="BW1236" s="919"/>
      <c r="BX1236" s="919"/>
      <c r="BY1236" s="919"/>
      <c r="BZ1236" s="919"/>
      <c r="CA1236" s="919"/>
      <c r="CB1236" s="919"/>
      <c r="CC1236" s="919"/>
      <c r="CD1236" s="919"/>
      <c r="CE1236" s="920"/>
      <c r="CF1236" s="921"/>
      <c r="CG1236" s="922"/>
      <c r="CH1236" s="923"/>
      <c r="CI1236" s="924"/>
      <c r="CJ1236" s="925"/>
      <c r="CK1236" s="912"/>
      <c r="CL1236" s="915"/>
      <c r="CM1236" s="926"/>
      <c r="CN1236" s="162"/>
      <c r="CO1236" s="162"/>
      <c r="CP1236" s="927"/>
      <c r="CQ1236" s="928"/>
      <c r="CR1236" s="162"/>
      <c r="CS1236" s="162"/>
    </row>
    <row r="1237" spans="1:97">
      <c r="A1237" s="15"/>
      <c r="B1237" s="902"/>
      <c r="C1237" s="865"/>
      <c r="D1237" s="903"/>
      <c r="E1237" s="800"/>
      <c r="F1237" s="868"/>
      <c r="G1237" s="869"/>
      <c r="H1237" s="903"/>
      <c r="I1237" s="868"/>
      <c r="J1237" s="868"/>
      <c r="K1237" s="868"/>
      <c r="L1237" s="868"/>
      <c r="M1237" s="868"/>
      <c r="N1237" s="868"/>
      <c r="O1237" s="235"/>
      <c r="P1237" s="213"/>
      <c r="Q1237" s="903"/>
      <c r="R1237" s="213"/>
      <c r="S1237" s="235"/>
      <c r="T1237" s="904"/>
      <c r="U1237" s="213"/>
      <c r="V1237" s="213"/>
      <c r="W1237" s="213"/>
      <c r="X1237" s="905"/>
      <c r="Y1237" s="874"/>
      <c r="Z1237" s="906"/>
      <c r="AA1237" s="876"/>
      <c r="AB1237" s="877"/>
      <c r="AC1237" s="877"/>
      <c r="AD1237" s="907"/>
      <c r="AE1237" s="907"/>
      <c r="AF1237" s="908"/>
      <c r="AG1237" s="908"/>
      <c r="AH1237" s="221"/>
      <c r="AI1237" s="213"/>
      <c r="AJ1237" s="213"/>
      <c r="AK1237" s="213"/>
      <c r="AL1237" s="909"/>
      <c r="AM1237" s="910"/>
      <c r="AN1237" s="910"/>
      <c r="AO1237" s="910"/>
      <c r="AP1237" s="911"/>
      <c r="AQ1237" s="903"/>
      <c r="AR1237" s="912"/>
      <c r="AS1237" s="913"/>
      <c r="AT1237" s="914"/>
      <c r="AU1237" s="910"/>
      <c r="AV1237" s="915"/>
      <c r="AW1237" s="911"/>
      <c r="AX1237" s="911"/>
      <c r="AY1237" s="916"/>
      <c r="AZ1237" s="886"/>
      <c r="BA1237" s="917"/>
      <c r="BB1237" s="16"/>
      <c r="BC1237" s="16"/>
      <c r="BD1237" s="16"/>
      <c r="BE1237" s="16"/>
      <c r="BF1237" s="16"/>
      <c r="BG1237" s="903"/>
      <c r="BH1237" s="912"/>
      <c r="BI1237" s="915"/>
      <c r="BJ1237" s="16"/>
      <c r="BK1237" s="16"/>
      <c r="BL1237" s="16"/>
      <c r="BM1237" s="16"/>
      <c r="BN1237" s="915"/>
      <c r="BO1237" s="16"/>
      <c r="BP1237" s="918"/>
      <c r="BQ1237" s="919"/>
      <c r="BR1237" s="919"/>
      <c r="BS1237" s="919"/>
      <c r="BT1237" s="919"/>
      <c r="BU1237" s="919"/>
      <c r="BV1237" s="919"/>
      <c r="BW1237" s="919"/>
      <c r="BX1237" s="919"/>
      <c r="BY1237" s="919"/>
      <c r="BZ1237" s="919"/>
      <c r="CA1237" s="919"/>
      <c r="CB1237" s="919"/>
      <c r="CC1237" s="919"/>
      <c r="CD1237" s="919"/>
      <c r="CE1237" s="920"/>
      <c r="CF1237" s="921"/>
      <c r="CG1237" s="922"/>
      <c r="CH1237" s="923"/>
      <c r="CI1237" s="924"/>
      <c r="CJ1237" s="925"/>
      <c r="CK1237" s="912"/>
      <c r="CL1237" s="915"/>
      <c r="CM1237" s="926"/>
      <c r="CN1237" s="162"/>
      <c r="CO1237" s="162"/>
      <c r="CP1237" s="927"/>
      <c r="CQ1237" s="928"/>
      <c r="CR1237" s="162"/>
      <c r="CS1237" s="162"/>
    </row>
    <row r="1238" spans="1:97">
      <c r="A1238" s="15"/>
      <c r="B1238" s="902"/>
      <c r="C1238" s="865"/>
      <c r="D1238" s="903"/>
      <c r="E1238" s="800"/>
      <c r="F1238" s="868"/>
      <c r="G1238" s="869"/>
      <c r="H1238" s="903"/>
      <c r="I1238" s="868"/>
      <c r="J1238" s="868"/>
      <c r="K1238" s="868"/>
      <c r="L1238" s="868"/>
      <c r="M1238" s="868"/>
      <c r="N1238" s="868"/>
      <c r="O1238" s="235"/>
      <c r="P1238" s="213"/>
      <c r="Q1238" s="903"/>
      <c r="R1238" s="213"/>
      <c r="S1238" s="235"/>
      <c r="T1238" s="904"/>
      <c r="U1238" s="213"/>
      <c r="V1238" s="213"/>
      <c r="W1238" s="213"/>
      <c r="X1238" s="905"/>
      <c r="Y1238" s="874"/>
      <c r="Z1238" s="906"/>
      <c r="AA1238" s="876"/>
      <c r="AB1238" s="877"/>
      <c r="AC1238" s="877"/>
      <c r="AD1238" s="907"/>
      <c r="AE1238" s="907"/>
      <c r="AF1238" s="908"/>
      <c r="AG1238" s="908"/>
      <c r="AH1238" s="221"/>
      <c r="AI1238" s="213"/>
      <c r="AJ1238" s="213"/>
      <c r="AK1238" s="213"/>
      <c r="AL1238" s="909"/>
      <c r="AM1238" s="910"/>
      <c r="AN1238" s="910"/>
      <c r="AO1238" s="910"/>
      <c r="AP1238" s="911"/>
      <c r="AQ1238" s="903"/>
      <c r="AR1238" s="912"/>
      <c r="AS1238" s="913"/>
      <c r="AT1238" s="914"/>
      <c r="AU1238" s="910"/>
      <c r="AV1238" s="915"/>
      <c r="AW1238" s="911"/>
      <c r="AX1238" s="911"/>
      <c r="AY1238" s="916"/>
      <c r="AZ1238" s="886"/>
      <c r="BA1238" s="917"/>
      <c r="BB1238" s="16"/>
      <c r="BC1238" s="16"/>
      <c r="BD1238" s="16"/>
      <c r="BE1238" s="16"/>
      <c r="BF1238" s="16"/>
      <c r="BG1238" s="903"/>
      <c r="BH1238" s="912"/>
      <c r="BI1238" s="915"/>
      <c r="BJ1238" s="16"/>
      <c r="BK1238" s="16"/>
      <c r="BL1238" s="16"/>
      <c r="BM1238" s="16"/>
      <c r="BN1238" s="915"/>
      <c r="BO1238" s="16"/>
      <c r="BP1238" s="918"/>
      <c r="BQ1238" s="919"/>
      <c r="BR1238" s="919"/>
      <c r="BS1238" s="919"/>
      <c r="BT1238" s="919"/>
      <c r="BU1238" s="919"/>
      <c r="BV1238" s="919"/>
      <c r="BW1238" s="919"/>
      <c r="BX1238" s="919"/>
      <c r="BY1238" s="919"/>
      <c r="BZ1238" s="919"/>
      <c r="CA1238" s="919"/>
      <c r="CB1238" s="919"/>
      <c r="CC1238" s="919"/>
      <c r="CD1238" s="919"/>
      <c r="CE1238" s="920"/>
      <c r="CF1238" s="921"/>
      <c r="CG1238" s="922"/>
      <c r="CH1238" s="923"/>
      <c r="CI1238" s="924"/>
      <c r="CJ1238" s="925"/>
      <c r="CK1238" s="912"/>
      <c r="CL1238" s="915"/>
      <c r="CM1238" s="926"/>
      <c r="CN1238" s="162"/>
      <c r="CO1238" s="162"/>
      <c r="CP1238" s="927"/>
      <c r="CQ1238" s="928"/>
      <c r="CR1238" s="162"/>
      <c r="CS1238" s="162"/>
    </row>
    <row r="1239" spans="1:97">
      <c r="A1239" s="15"/>
      <c r="B1239" s="902"/>
      <c r="C1239" s="865"/>
      <c r="D1239" s="903"/>
      <c r="E1239" s="800"/>
      <c r="F1239" s="868"/>
      <c r="G1239" s="869"/>
      <c r="H1239" s="903"/>
      <c r="I1239" s="868"/>
      <c r="J1239" s="868"/>
      <c r="K1239" s="868"/>
      <c r="L1239" s="868"/>
      <c r="M1239" s="868"/>
      <c r="N1239" s="868"/>
      <c r="O1239" s="235"/>
      <c r="P1239" s="213"/>
      <c r="Q1239" s="903"/>
      <c r="R1239" s="213"/>
      <c r="S1239" s="235"/>
      <c r="T1239" s="904"/>
      <c r="U1239" s="213"/>
      <c r="V1239" s="213"/>
      <c r="W1239" s="213"/>
      <c r="X1239" s="905"/>
      <c r="Y1239" s="874"/>
      <c r="Z1239" s="906"/>
      <c r="AA1239" s="876"/>
      <c r="AB1239" s="877"/>
      <c r="AC1239" s="877"/>
      <c r="AD1239" s="907"/>
      <c r="AE1239" s="907"/>
      <c r="AF1239" s="908"/>
      <c r="AG1239" s="908"/>
      <c r="AH1239" s="221"/>
      <c r="AI1239" s="213"/>
      <c r="AJ1239" s="213"/>
      <c r="AK1239" s="213"/>
      <c r="AL1239" s="909"/>
      <c r="AM1239" s="910"/>
      <c r="AN1239" s="910"/>
      <c r="AO1239" s="910"/>
      <c r="AP1239" s="911"/>
      <c r="AQ1239" s="903"/>
      <c r="AR1239" s="912"/>
      <c r="AS1239" s="913"/>
      <c r="AT1239" s="914"/>
      <c r="AU1239" s="910"/>
      <c r="AV1239" s="915"/>
      <c r="AW1239" s="911"/>
      <c r="AX1239" s="911"/>
      <c r="AY1239" s="916"/>
      <c r="AZ1239" s="886"/>
      <c r="BA1239" s="917"/>
      <c r="BB1239" s="16"/>
      <c r="BC1239" s="16"/>
      <c r="BD1239" s="16"/>
      <c r="BE1239" s="16"/>
      <c r="BF1239" s="16"/>
      <c r="BG1239" s="903"/>
      <c r="BH1239" s="912"/>
      <c r="BI1239" s="915"/>
      <c r="BJ1239" s="16"/>
      <c r="BK1239" s="16"/>
      <c r="BL1239" s="16"/>
      <c r="BM1239" s="16"/>
      <c r="BN1239" s="915"/>
      <c r="BO1239" s="16"/>
      <c r="BP1239" s="918"/>
      <c r="BQ1239" s="919"/>
      <c r="BR1239" s="919"/>
      <c r="BS1239" s="919"/>
      <c r="BT1239" s="919"/>
      <c r="BU1239" s="919"/>
      <c r="BV1239" s="919"/>
      <c r="BW1239" s="919"/>
      <c r="BX1239" s="919"/>
      <c r="BY1239" s="919"/>
      <c r="BZ1239" s="919"/>
      <c r="CA1239" s="919"/>
      <c r="CB1239" s="919"/>
      <c r="CC1239" s="919"/>
      <c r="CD1239" s="919"/>
      <c r="CE1239" s="920"/>
      <c r="CF1239" s="921"/>
      <c r="CG1239" s="922"/>
      <c r="CH1239" s="923"/>
      <c r="CI1239" s="924"/>
      <c r="CJ1239" s="925"/>
      <c r="CK1239" s="912"/>
      <c r="CL1239" s="915"/>
      <c r="CM1239" s="926"/>
      <c r="CN1239" s="162"/>
      <c r="CO1239" s="162"/>
      <c r="CP1239" s="927"/>
      <c r="CQ1239" s="928"/>
      <c r="CR1239" s="162"/>
      <c r="CS1239" s="162"/>
    </row>
    <row r="1240" spans="1:97">
      <c r="A1240" s="15"/>
      <c r="B1240" s="902"/>
      <c r="C1240" s="865"/>
      <c r="D1240" s="903"/>
      <c r="E1240" s="800"/>
      <c r="F1240" s="868"/>
      <c r="G1240" s="869"/>
      <c r="H1240" s="903"/>
      <c r="I1240" s="868"/>
      <c r="J1240" s="868"/>
      <c r="K1240" s="868"/>
      <c r="L1240" s="868"/>
      <c r="M1240" s="868"/>
      <c r="N1240" s="868"/>
      <c r="O1240" s="235"/>
      <c r="P1240" s="213"/>
      <c r="Q1240" s="903"/>
      <c r="R1240" s="213"/>
      <c r="S1240" s="235"/>
      <c r="T1240" s="904"/>
      <c r="U1240" s="213"/>
      <c r="V1240" s="213"/>
      <c r="W1240" s="213"/>
      <c r="X1240" s="905"/>
      <c r="Y1240" s="874"/>
      <c r="Z1240" s="906"/>
      <c r="AA1240" s="876"/>
      <c r="AB1240" s="877"/>
      <c r="AC1240" s="877"/>
      <c r="AD1240" s="907"/>
      <c r="AE1240" s="907"/>
      <c r="AF1240" s="908"/>
      <c r="AG1240" s="908"/>
      <c r="AH1240" s="221"/>
      <c r="AI1240" s="213"/>
      <c r="AJ1240" s="213"/>
      <c r="AK1240" s="213"/>
      <c r="AL1240" s="909"/>
      <c r="AM1240" s="910"/>
      <c r="AN1240" s="910"/>
      <c r="AO1240" s="910"/>
      <c r="AP1240" s="911"/>
      <c r="AQ1240" s="903"/>
      <c r="AR1240" s="912"/>
      <c r="AS1240" s="913"/>
      <c r="AT1240" s="914"/>
      <c r="AU1240" s="910"/>
      <c r="AV1240" s="915"/>
      <c r="AW1240" s="911"/>
      <c r="AX1240" s="911"/>
      <c r="AY1240" s="916"/>
      <c r="AZ1240" s="886"/>
      <c r="BA1240" s="917"/>
      <c r="BB1240" s="16"/>
      <c r="BC1240" s="16"/>
      <c r="BD1240" s="16"/>
      <c r="BE1240" s="16"/>
      <c r="BF1240" s="16"/>
      <c r="BG1240" s="903"/>
      <c r="BH1240" s="912"/>
      <c r="BI1240" s="915"/>
      <c r="BJ1240" s="16"/>
      <c r="BK1240" s="16"/>
      <c r="BL1240" s="16"/>
      <c r="BM1240" s="16"/>
      <c r="BN1240" s="915"/>
      <c r="BO1240" s="16"/>
      <c r="BP1240" s="918"/>
      <c r="BQ1240" s="919"/>
      <c r="BR1240" s="919"/>
      <c r="BS1240" s="919"/>
      <c r="BT1240" s="919"/>
      <c r="BU1240" s="919"/>
      <c r="BV1240" s="919"/>
      <c r="BW1240" s="919"/>
      <c r="BX1240" s="919"/>
      <c r="BY1240" s="919"/>
      <c r="BZ1240" s="919"/>
      <c r="CA1240" s="919"/>
      <c r="CB1240" s="919"/>
      <c r="CC1240" s="919"/>
      <c r="CD1240" s="919"/>
      <c r="CE1240" s="920"/>
      <c r="CF1240" s="921"/>
      <c r="CG1240" s="922"/>
      <c r="CH1240" s="923"/>
      <c r="CI1240" s="924"/>
      <c r="CJ1240" s="925"/>
      <c r="CK1240" s="912"/>
      <c r="CL1240" s="915"/>
      <c r="CM1240" s="926"/>
      <c r="CN1240" s="162"/>
      <c r="CO1240" s="162"/>
      <c r="CP1240" s="927"/>
      <c r="CQ1240" s="928"/>
      <c r="CR1240" s="162"/>
      <c r="CS1240" s="162"/>
    </row>
    <row r="1241" spans="1:97">
      <c r="A1241" s="15"/>
      <c r="B1241" s="902"/>
      <c r="C1241" s="865"/>
      <c r="D1241" s="903"/>
      <c r="E1241" s="800"/>
      <c r="F1241" s="868"/>
      <c r="G1241" s="869"/>
      <c r="H1241" s="903"/>
      <c r="I1241" s="868"/>
      <c r="J1241" s="868"/>
      <c r="K1241" s="868"/>
      <c r="L1241" s="868"/>
      <c r="M1241" s="868"/>
      <c r="N1241" s="868"/>
      <c r="O1241" s="235"/>
      <c r="P1241" s="213"/>
      <c r="Q1241" s="903"/>
      <c r="R1241" s="213"/>
      <c r="S1241" s="235"/>
      <c r="T1241" s="904"/>
      <c r="U1241" s="213"/>
      <c r="V1241" s="213"/>
      <c r="W1241" s="213"/>
      <c r="X1241" s="905"/>
      <c r="Y1241" s="874"/>
      <c r="Z1241" s="906"/>
      <c r="AA1241" s="876"/>
      <c r="AB1241" s="877"/>
      <c r="AC1241" s="877"/>
      <c r="AD1241" s="907"/>
      <c r="AE1241" s="907"/>
      <c r="AF1241" s="908"/>
      <c r="AG1241" s="908"/>
      <c r="AH1241" s="221"/>
      <c r="AI1241" s="213"/>
      <c r="AJ1241" s="213"/>
      <c r="AK1241" s="213"/>
      <c r="AL1241" s="909"/>
      <c r="AM1241" s="910"/>
      <c r="AN1241" s="910"/>
      <c r="AO1241" s="910"/>
      <c r="AP1241" s="911"/>
      <c r="AQ1241" s="903"/>
      <c r="AR1241" s="912"/>
      <c r="AS1241" s="913"/>
      <c r="AT1241" s="914"/>
      <c r="AU1241" s="910"/>
      <c r="AV1241" s="915"/>
      <c r="AW1241" s="911"/>
      <c r="AX1241" s="911"/>
      <c r="AY1241" s="916"/>
      <c r="AZ1241" s="886"/>
      <c r="BA1241" s="917"/>
      <c r="BB1241" s="16"/>
      <c r="BC1241" s="16"/>
      <c r="BD1241" s="16"/>
      <c r="BE1241" s="16"/>
      <c r="BF1241" s="16"/>
      <c r="BG1241" s="903"/>
      <c r="BH1241" s="912"/>
      <c r="BI1241" s="915"/>
      <c r="BJ1241" s="16"/>
      <c r="BK1241" s="16"/>
      <c r="BL1241" s="16"/>
      <c r="BM1241" s="16"/>
      <c r="BN1241" s="915"/>
      <c r="BO1241" s="16"/>
      <c r="BP1241" s="918"/>
      <c r="BQ1241" s="919"/>
      <c r="BR1241" s="919"/>
      <c r="BS1241" s="919"/>
      <c r="BT1241" s="919"/>
      <c r="BU1241" s="919"/>
      <c r="BV1241" s="919"/>
      <c r="BW1241" s="919"/>
      <c r="BX1241" s="919"/>
      <c r="BY1241" s="919"/>
      <c r="BZ1241" s="919"/>
      <c r="CA1241" s="919"/>
      <c r="CB1241" s="919"/>
      <c r="CC1241" s="919"/>
      <c r="CD1241" s="919"/>
      <c r="CE1241" s="920"/>
      <c r="CF1241" s="921"/>
      <c r="CG1241" s="922"/>
      <c r="CH1241" s="923"/>
      <c r="CI1241" s="924"/>
      <c r="CJ1241" s="925"/>
      <c r="CK1241" s="912"/>
      <c r="CL1241" s="915"/>
      <c r="CM1241" s="926"/>
      <c r="CN1241" s="162"/>
      <c r="CO1241" s="162"/>
      <c r="CP1241" s="927"/>
      <c r="CQ1241" s="928"/>
      <c r="CR1241" s="162"/>
      <c r="CS1241" s="162"/>
    </row>
    <row r="1242" spans="1:97">
      <c r="A1242" s="15"/>
      <c r="B1242" s="902"/>
      <c r="C1242" s="865"/>
      <c r="D1242" s="903"/>
      <c r="E1242" s="800"/>
      <c r="F1242" s="868"/>
      <c r="G1242" s="869"/>
      <c r="H1242" s="903"/>
      <c r="I1242" s="868"/>
      <c r="J1242" s="868"/>
      <c r="K1242" s="868"/>
      <c r="L1242" s="868"/>
      <c r="M1242" s="868"/>
      <c r="N1242" s="868"/>
      <c r="O1242" s="235"/>
      <c r="P1242" s="213"/>
      <c r="Q1242" s="903"/>
      <c r="R1242" s="213"/>
      <c r="S1242" s="235"/>
      <c r="T1242" s="904"/>
      <c r="U1242" s="213"/>
      <c r="V1242" s="213"/>
      <c r="W1242" s="213"/>
      <c r="X1242" s="905"/>
      <c r="Y1242" s="874"/>
      <c r="Z1242" s="906"/>
      <c r="AA1242" s="876"/>
      <c r="AB1242" s="877"/>
      <c r="AC1242" s="877"/>
      <c r="AD1242" s="907"/>
      <c r="AE1242" s="907"/>
      <c r="AF1242" s="908"/>
      <c r="AG1242" s="908"/>
      <c r="AH1242" s="221"/>
      <c r="AI1242" s="213"/>
      <c r="AJ1242" s="213"/>
      <c r="AK1242" s="213"/>
      <c r="AL1242" s="909"/>
      <c r="AM1242" s="910"/>
      <c r="AN1242" s="910"/>
      <c r="AO1242" s="910"/>
      <c r="AP1242" s="911"/>
      <c r="AQ1242" s="903"/>
      <c r="AR1242" s="912"/>
      <c r="AS1242" s="913"/>
      <c r="AT1242" s="914"/>
      <c r="AU1242" s="910"/>
      <c r="AV1242" s="915"/>
      <c r="AW1242" s="911"/>
      <c r="AX1242" s="911"/>
      <c r="AY1242" s="916"/>
      <c r="AZ1242" s="886"/>
      <c r="BA1242" s="917"/>
      <c r="BB1242" s="16"/>
      <c r="BC1242" s="16"/>
      <c r="BD1242" s="16"/>
      <c r="BE1242" s="16"/>
      <c r="BF1242" s="16"/>
      <c r="BG1242" s="903"/>
      <c r="BH1242" s="912"/>
      <c r="BI1242" s="915"/>
      <c r="BJ1242" s="16"/>
      <c r="BK1242" s="16"/>
      <c r="BL1242" s="16"/>
      <c r="BM1242" s="16"/>
      <c r="BN1242" s="915"/>
      <c r="BO1242" s="16"/>
      <c r="BP1242" s="918"/>
      <c r="BQ1242" s="919"/>
      <c r="BR1242" s="919"/>
      <c r="BS1242" s="919"/>
      <c r="BT1242" s="919"/>
      <c r="BU1242" s="919"/>
      <c r="BV1242" s="919"/>
      <c r="BW1242" s="919"/>
      <c r="BX1242" s="919"/>
      <c r="BY1242" s="919"/>
      <c r="BZ1242" s="919"/>
      <c r="CA1242" s="919"/>
      <c r="CB1242" s="919"/>
      <c r="CC1242" s="919"/>
      <c r="CD1242" s="919"/>
      <c r="CE1242" s="920"/>
      <c r="CF1242" s="921"/>
      <c r="CG1242" s="922"/>
      <c r="CH1242" s="923"/>
      <c r="CI1242" s="924"/>
      <c r="CJ1242" s="925"/>
      <c r="CK1242" s="912"/>
      <c r="CL1242" s="915"/>
      <c r="CM1242" s="926"/>
      <c r="CN1242" s="162"/>
      <c r="CO1242" s="162"/>
      <c r="CP1242" s="927"/>
      <c r="CQ1242" s="928"/>
      <c r="CR1242" s="162"/>
      <c r="CS1242" s="162"/>
    </row>
    <row r="1243" spans="1:97">
      <c r="A1243" s="15"/>
      <c r="B1243" s="902"/>
      <c r="C1243" s="865"/>
      <c r="D1243" s="903"/>
      <c r="E1243" s="800"/>
      <c r="F1243" s="868"/>
      <c r="G1243" s="869"/>
      <c r="H1243" s="903"/>
      <c r="I1243" s="868"/>
      <c r="J1243" s="868"/>
      <c r="K1243" s="868"/>
      <c r="L1243" s="868"/>
      <c r="M1243" s="868"/>
      <c r="N1243" s="868"/>
      <c r="O1243" s="235"/>
      <c r="P1243" s="213"/>
      <c r="Q1243" s="903"/>
      <c r="R1243" s="213"/>
      <c r="S1243" s="235"/>
      <c r="T1243" s="904"/>
      <c r="U1243" s="213"/>
      <c r="V1243" s="213"/>
      <c r="W1243" s="213"/>
      <c r="X1243" s="905"/>
      <c r="Y1243" s="874"/>
      <c r="Z1243" s="906"/>
      <c r="AA1243" s="876"/>
      <c r="AB1243" s="877"/>
      <c r="AC1243" s="877"/>
      <c r="AD1243" s="907"/>
      <c r="AE1243" s="907"/>
      <c r="AF1243" s="908"/>
      <c r="AG1243" s="908"/>
      <c r="AH1243" s="221"/>
      <c r="AI1243" s="213"/>
      <c r="AJ1243" s="213"/>
      <c r="AK1243" s="213"/>
      <c r="AL1243" s="909"/>
      <c r="AM1243" s="910"/>
      <c r="AN1243" s="910"/>
      <c r="AO1243" s="910"/>
      <c r="AP1243" s="911"/>
      <c r="AQ1243" s="903"/>
      <c r="AR1243" s="912"/>
      <c r="AS1243" s="913"/>
      <c r="AT1243" s="914"/>
      <c r="AU1243" s="910"/>
      <c r="AV1243" s="915"/>
      <c r="AW1243" s="911"/>
      <c r="AX1243" s="911"/>
      <c r="AY1243" s="916"/>
      <c r="AZ1243" s="886"/>
      <c r="BA1243" s="917"/>
      <c r="BB1243" s="16"/>
      <c r="BC1243" s="16"/>
      <c r="BD1243" s="16"/>
      <c r="BE1243" s="16"/>
      <c r="BF1243" s="16"/>
      <c r="BG1243" s="903"/>
      <c r="BH1243" s="912"/>
      <c r="BI1243" s="915"/>
      <c r="BJ1243" s="16"/>
      <c r="BK1243" s="16"/>
      <c r="BL1243" s="16"/>
      <c r="BM1243" s="16"/>
      <c r="BN1243" s="915"/>
      <c r="BO1243" s="16"/>
      <c r="BP1243" s="918"/>
      <c r="BQ1243" s="919"/>
      <c r="BR1243" s="919"/>
      <c r="BS1243" s="919"/>
      <c r="BT1243" s="919"/>
      <c r="BU1243" s="919"/>
      <c r="BV1243" s="919"/>
      <c r="BW1243" s="919"/>
      <c r="BX1243" s="919"/>
      <c r="BY1243" s="919"/>
      <c r="BZ1243" s="919"/>
      <c r="CA1243" s="919"/>
      <c r="CB1243" s="919"/>
      <c r="CC1243" s="919"/>
      <c r="CD1243" s="919"/>
      <c r="CE1243" s="920"/>
      <c r="CF1243" s="921"/>
      <c r="CG1243" s="922"/>
      <c r="CH1243" s="923"/>
      <c r="CI1243" s="924"/>
      <c r="CJ1243" s="925"/>
      <c r="CK1243" s="912"/>
      <c r="CL1243" s="915"/>
      <c r="CM1243" s="926"/>
      <c r="CN1243" s="162"/>
      <c r="CO1243" s="162"/>
      <c r="CP1243" s="927"/>
      <c r="CQ1243" s="928"/>
      <c r="CR1243" s="162"/>
      <c r="CS1243" s="162"/>
    </row>
    <row r="1244" spans="1:97">
      <c r="A1244" s="15"/>
      <c r="B1244" s="902"/>
      <c r="C1244" s="865"/>
      <c r="D1244" s="903"/>
      <c r="E1244" s="800"/>
      <c r="F1244" s="868"/>
      <c r="G1244" s="869"/>
      <c r="H1244" s="903"/>
      <c r="I1244" s="868"/>
      <c r="J1244" s="868"/>
      <c r="K1244" s="868"/>
      <c r="L1244" s="868"/>
      <c r="M1244" s="868"/>
      <c r="N1244" s="868"/>
      <c r="O1244" s="235"/>
      <c r="P1244" s="213"/>
      <c r="Q1244" s="903"/>
      <c r="R1244" s="213"/>
      <c r="S1244" s="235"/>
      <c r="T1244" s="904"/>
      <c r="U1244" s="213"/>
      <c r="V1244" s="213"/>
      <c r="W1244" s="213"/>
      <c r="X1244" s="905"/>
      <c r="Y1244" s="874"/>
      <c r="Z1244" s="906"/>
      <c r="AA1244" s="876"/>
      <c r="AB1244" s="877"/>
      <c r="AC1244" s="877"/>
      <c r="AD1244" s="907"/>
      <c r="AE1244" s="907"/>
      <c r="AF1244" s="908"/>
      <c r="AG1244" s="908"/>
      <c r="AH1244" s="221"/>
      <c r="AI1244" s="213"/>
      <c r="AJ1244" s="213"/>
      <c r="AK1244" s="213"/>
      <c r="AL1244" s="909"/>
      <c r="AM1244" s="910"/>
      <c r="AN1244" s="910"/>
      <c r="AO1244" s="910"/>
      <c r="AP1244" s="911"/>
      <c r="AQ1244" s="903"/>
      <c r="AR1244" s="912"/>
      <c r="AS1244" s="913"/>
      <c r="AT1244" s="914"/>
      <c r="AU1244" s="910"/>
      <c r="AV1244" s="915"/>
      <c r="AW1244" s="911"/>
      <c r="AX1244" s="911"/>
      <c r="AY1244" s="916"/>
      <c r="AZ1244" s="886"/>
      <c r="BA1244" s="917"/>
      <c r="BB1244" s="16"/>
      <c r="BC1244" s="16"/>
      <c r="BD1244" s="16"/>
      <c r="BE1244" s="16"/>
      <c r="BF1244" s="16"/>
      <c r="BG1244" s="903"/>
      <c r="BH1244" s="912"/>
      <c r="BI1244" s="915"/>
      <c r="BJ1244" s="16"/>
      <c r="BK1244" s="16"/>
      <c r="BL1244" s="16"/>
      <c r="BM1244" s="16"/>
      <c r="BN1244" s="915"/>
      <c r="BO1244" s="16"/>
      <c r="BP1244" s="918"/>
      <c r="BQ1244" s="919"/>
      <c r="BR1244" s="919"/>
      <c r="BS1244" s="919"/>
      <c r="BT1244" s="919"/>
      <c r="BU1244" s="919"/>
      <c r="BV1244" s="919"/>
      <c r="BW1244" s="919"/>
      <c r="BX1244" s="919"/>
      <c r="BY1244" s="919"/>
      <c r="BZ1244" s="919"/>
      <c r="CA1244" s="919"/>
      <c r="CB1244" s="919"/>
      <c r="CC1244" s="919"/>
      <c r="CD1244" s="919"/>
      <c r="CE1244" s="920"/>
      <c r="CF1244" s="921"/>
      <c r="CG1244" s="922"/>
      <c r="CH1244" s="923"/>
      <c r="CI1244" s="924"/>
      <c r="CJ1244" s="925"/>
      <c r="CK1244" s="912"/>
      <c r="CL1244" s="915"/>
      <c r="CM1244" s="926"/>
      <c r="CN1244" s="162"/>
      <c r="CO1244" s="162"/>
      <c r="CP1244" s="927"/>
      <c r="CQ1244" s="928"/>
      <c r="CR1244" s="162"/>
      <c r="CS1244" s="162"/>
    </row>
    <row r="1245" spans="1:97">
      <c r="A1245" s="15"/>
      <c r="B1245" s="902"/>
      <c r="C1245" s="865"/>
      <c r="D1245" s="903"/>
      <c r="E1245" s="800"/>
      <c r="F1245" s="868"/>
      <c r="G1245" s="869"/>
      <c r="H1245" s="903"/>
      <c r="I1245" s="868"/>
      <c r="J1245" s="868"/>
      <c r="K1245" s="868"/>
      <c r="L1245" s="868"/>
      <c r="M1245" s="868"/>
      <c r="N1245" s="868"/>
      <c r="O1245" s="235"/>
      <c r="P1245" s="213"/>
      <c r="Q1245" s="903"/>
      <c r="R1245" s="213"/>
      <c r="S1245" s="235"/>
      <c r="T1245" s="904"/>
      <c r="U1245" s="213"/>
      <c r="V1245" s="213"/>
      <c r="W1245" s="213"/>
      <c r="X1245" s="905"/>
      <c r="Y1245" s="874"/>
      <c r="Z1245" s="906"/>
      <c r="AA1245" s="876"/>
      <c r="AB1245" s="877"/>
      <c r="AC1245" s="877"/>
      <c r="AD1245" s="907"/>
      <c r="AE1245" s="907"/>
      <c r="AF1245" s="908"/>
      <c r="AG1245" s="908"/>
      <c r="AH1245" s="221"/>
      <c r="AI1245" s="213"/>
      <c r="AJ1245" s="213"/>
      <c r="AK1245" s="213"/>
      <c r="AL1245" s="909"/>
      <c r="AM1245" s="910"/>
      <c r="AN1245" s="910"/>
      <c r="AO1245" s="910"/>
      <c r="AP1245" s="911"/>
      <c r="AQ1245" s="903"/>
      <c r="AR1245" s="912"/>
      <c r="AS1245" s="913"/>
      <c r="AT1245" s="914"/>
      <c r="AU1245" s="910"/>
      <c r="AV1245" s="915"/>
      <c r="AW1245" s="911"/>
      <c r="AX1245" s="911"/>
      <c r="AY1245" s="916"/>
      <c r="AZ1245" s="886"/>
      <c r="BA1245" s="917"/>
      <c r="BB1245" s="16"/>
      <c r="BC1245" s="16"/>
      <c r="BD1245" s="16"/>
      <c r="BE1245" s="16"/>
      <c r="BF1245" s="16"/>
      <c r="BG1245" s="903"/>
      <c r="BH1245" s="912"/>
      <c r="BI1245" s="915"/>
      <c r="BJ1245" s="16"/>
      <c r="BK1245" s="16"/>
      <c r="BL1245" s="16"/>
      <c r="BM1245" s="16"/>
      <c r="BN1245" s="915"/>
      <c r="BO1245" s="16"/>
      <c r="BP1245" s="918"/>
      <c r="BQ1245" s="919"/>
      <c r="BR1245" s="919"/>
      <c r="BS1245" s="919"/>
      <c r="BT1245" s="919"/>
      <c r="BU1245" s="919"/>
      <c r="BV1245" s="919"/>
      <c r="BW1245" s="919"/>
      <c r="BX1245" s="919"/>
      <c r="BY1245" s="919"/>
      <c r="BZ1245" s="919"/>
      <c r="CA1245" s="919"/>
      <c r="CB1245" s="919"/>
      <c r="CC1245" s="919"/>
      <c r="CD1245" s="919"/>
      <c r="CE1245" s="920"/>
      <c r="CF1245" s="921"/>
      <c r="CG1245" s="922"/>
      <c r="CH1245" s="923"/>
      <c r="CI1245" s="924"/>
      <c r="CJ1245" s="925"/>
      <c r="CK1245" s="912"/>
      <c r="CL1245" s="915"/>
      <c r="CM1245" s="926"/>
      <c r="CN1245" s="162"/>
      <c r="CO1245" s="162"/>
      <c r="CP1245" s="927"/>
      <c r="CQ1245" s="928"/>
      <c r="CR1245" s="162"/>
      <c r="CS1245" s="162"/>
    </row>
    <row r="1246" spans="1:97">
      <c r="A1246" s="15"/>
      <c r="B1246" s="902"/>
      <c r="C1246" s="865"/>
      <c r="D1246" s="903"/>
      <c r="E1246" s="800"/>
      <c r="F1246" s="868"/>
      <c r="G1246" s="869"/>
      <c r="H1246" s="903"/>
      <c r="I1246" s="868"/>
      <c r="J1246" s="868"/>
      <c r="K1246" s="868"/>
      <c r="L1246" s="868"/>
      <c r="M1246" s="868"/>
      <c r="N1246" s="868"/>
      <c r="O1246" s="235"/>
      <c r="P1246" s="213"/>
      <c r="Q1246" s="903"/>
      <c r="R1246" s="213"/>
      <c r="S1246" s="235"/>
      <c r="T1246" s="904"/>
      <c r="U1246" s="213"/>
      <c r="V1246" s="213"/>
      <c r="W1246" s="213"/>
      <c r="X1246" s="905"/>
      <c r="Y1246" s="874"/>
      <c r="Z1246" s="906"/>
      <c r="AA1246" s="876"/>
      <c r="AB1246" s="877"/>
      <c r="AC1246" s="877"/>
      <c r="AD1246" s="907"/>
      <c r="AE1246" s="907"/>
      <c r="AF1246" s="908"/>
      <c r="AG1246" s="908"/>
      <c r="AH1246" s="221"/>
      <c r="AI1246" s="213"/>
      <c r="AJ1246" s="213"/>
      <c r="AK1246" s="213"/>
      <c r="AL1246" s="909"/>
      <c r="AM1246" s="910"/>
      <c r="AN1246" s="910"/>
      <c r="AO1246" s="910"/>
      <c r="AP1246" s="911"/>
      <c r="AQ1246" s="903"/>
      <c r="AR1246" s="912"/>
      <c r="AS1246" s="913"/>
      <c r="AT1246" s="914"/>
      <c r="AU1246" s="910"/>
      <c r="AV1246" s="915"/>
      <c r="AW1246" s="911"/>
      <c r="AX1246" s="911"/>
      <c r="AY1246" s="916"/>
      <c r="AZ1246" s="886"/>
      <c r="BA1246" s="917"/>
      <c r="BB1246" s="16"/>
      <c r="BC1246" s="16"/>
      <c r="BD1246" s="16"/>
      <c r="BE1246" s="16"/>
      <c r="BF1246" s="16"/>
      <c r="BG1246" s="903"/>
      <c r="BH1246" s="912"/>
      <c r="BI1246" s="915"/>
      <c r="BJ1246" s="16"/>
      <c r="BK1246" s="16"/>
      <c r="BL1246" s="16"/>
      <c r="BM1246" s="16"/>
      <c r="BN1246" s="915"/>
      <c r="BO1246" s="16"/>
      <c r="BP1246" s="918"/>
      <c r="BQ1246" s="919"/>
      <c r="BR1246" s="919"/>
      <c r="BS1246" s="919"/>
      <c r="BT1246" s="919"/>
      <c r="BU1246" s="919"/>
      <c r="BV1246" s="919"/>
      <c r="BW1246" s="919"/>
      <c r="BX1246" s="919"/>
      <c r="BY1246" s="919"/>
      <c r="BZ1246" s="919"/>
      <c r="CA1246" s="919"/>
      <c r="CB1246" s="919"/>
      <c r="CC1246" s="919"/>
      <c r="CD1246" s="919"/>
      <c r="CE1246" s="920"/>
      <c r="CF1246" s="921"/>
      <c r="CG1246" s="922"/>
      <c r="CH1246" s="923"/>
      <c r="CI1246" s="924"/>
      <c r="CJ1246" s="925"/>
      <c r="CK1246" s="912"/>
      <c r="CL1246" s="915"/>
      <c r="CM1246" s="926"/>
      <c r="CN1246" s="162"/>
      <c r="CO1246" s="162"/>
      <c r="CP1246" s="927"/>
      <c r="CQ1246" s="928"/>
      <c r="CR1246" s="162"/>
      <c r="CS1246" s="162"/>
    </row>
    <row r="1247" spans="1:97">
      <c r="A1247" s="15"/>
      <c r="B1247" s="902"/>
      <c r="C1247" s="865"/>
      <c r="D1247" s="903"/>
      <c r="E1247" s="800"/>
      <c r="F1247" s="868"/>
      <c r="G1247" s="869"/>
      <c r="H1247" s="903"/>
      <c r="I1247" s="868"/>
      <c r="J1247" s="868"/>
      <c r="K1247" s="868"/>
      <c r="L1247" s="868"/>
      <c r="M1247" s="868"/>
      <c r="N1247" s="868"/>
      <c r="O1247" s="235"/>
      <c r="P1247" s="213"/>
      <c r="Q1247" s="903"/>
      <c r="R1247" s="213"/>
      <c r="S1247" s="235"/>
      <c r="T1247" s="904"/>
      <c r="U1247" s="213"/>
      <c r="V1247" s="213"/>
      <c r="W1247" s="213"/>
      <c r="X1247" s="905"/>
      <c r="Y1247" s="874"/>
      <c r="Z1247" s="906"/>
      <c r="AA1247" s="876"/>
      <c r="AB1247" s="877"/>
      <c r="AC1247" s="877"/>
      <c r="AD1247" s="907"/>
      <c r="AE1247" s="907"/>
      <c r="AF1247" s="908"/>
      <c r="AG1247" s="908"/>
      <c r="AH1247" s="221"/>
      <c r="AI1247" s="213"/>
      <c r="AJ1247" s="213"/>
      <c r="AK1247" s="213"/>
      <c r="AL1247" s="909"/>
      <c r="AM1247" s="910"/>
      <c r="AN1247" s="910"/>
      <c r="AO1247" s="910"/>
      <c r="AP1247" s="911"/>
      <c r="AQ1247" s="903"/>
      <c r="AR1247" s="912"/>
      <c r="AS1247" s="913"/>
      <c r="AT1247" s="914"/>
      <c r="AU1247" s="910"/>
      <c r="AV1247" s="915"/>
      <c r="AW1247" s="911"/>
      <c r="AX1247" s="911"/>
      <c r="AY1247" s="916"/>
      <c r="AZ1247" s="886"/>
      <c r="BA1247" s="917"/>
      <c r="BB1247" s="16"/>
      <c r="BC1247" s="16"/>
      <c r="BD1247" s="16"/>
      <c r="BE1247" s="16"/>
      <c r="BF1247" s="16"/>
      <c r="BG1247" s="903"/>
      <c r="BH1247" s="912"/>
      <c r="BI1247" s="915"/>
      <c r="BJ1247" s="16"/>
      <c r="BK1247" s="16"/>
      <c r="BL1247" s="16"/>
      <c r="BM1247" s="16"/>
      <c r="BN1247" s="915"/>
      <c r="BO1247" s="16"/>
      <c r="BP1247" s="918"/>
      <c r="BQ1247" s="919"/>
      <c r="BR1247" s="919"/>
      <c r="BS1247" s="919"/>
      <c r="BT1247" s="919"/>
      <c r="BU1247" s="919"/>
      <c r="BV1247" s="919"/>
      <c r="BW1247" s="919"/>
      <c r="BX1247" s="919"/>
      <c r="BY1247" s="919"/>
      <c r="BZ1247" s="919"/>
      <c r="CA1247" s="919"/>
      <c r="CB1247" s="919"/>
      <c r="CC1247" s="919"/>
      <c r="CD1247" s="919"/>
      <c r="CE1247" s="920"/>
      <c r="CF1247" s="921"/>
      <c r="CG1247" s="922"/>
      <c r="CH1247" s="923"/>
      <c r="CI1247" s="924"/>
      <c r="CJ1247" s="925"/>
      <c r="CK1247" s="912"/>
      <c r="CL1247" s="915"/>
      <c r="CM1247" s="926"/>
      <c r="CN1247" s="162"/>
      <c r="CO1247" s="162"/>
      <c r="CP1247" s="927"/>
      <c r="CQ1247" s="928"/>
      <c r="CR1247" s="162"/>
      <c r="CS1247" s="162"/>
    </row>
    <row r="1248" spans="1:97">
      <c r="A1248" s="15"/>
      <c r="B1248" s="902"/>
      <c r="C1248" s="865"/>
      <c r="D1248" s="903"/>
      <c r="E1248" s="800"/>
      <c r="F1248" s="868"/>
      <c r="G1248" s="869"/>
      <c r="H1248" s="903"/>
      <c r="I1248" s="868"/>
      <c r="J1248" s="868"/>
      <c r="K1248" s="868"/>
      <c r="L1248" s="868"/>
      <c r="M1248" s="868"/>
      <c r="N1248" s="868"/>
      <c r="O1248" s="235"/>
      <c r="P1248" s="213"/>
      <c r="Q1248" s="903"/>
      <c r="R1248" s="213"/>
      <c r="S1248" s="235"/>
      <c r="T1248" s="904"/>
      <c r="U1248" s="213"/>
      <c r="V1248" s="213"/>
      <c r="W1248" s="213"/>
      <c r="X1248" s="905"/>
      <c r="Y1248" s="874"/>
      <c r="Z1248" s="906"/>
      <c r="AA1248" s="876"/>
      <c r="AB1248" s="877"/>
      <c r="AC1248" s="877"/>
      <c r="AD1248" s="907"/>
      <c r="AE1248" s="907"/>
      <c r="AF1248" s="908"/>
      <c r="AG1248" s="908"/>
      <c r="AH1248" s="221"/>
      <c r="AI1248" s="213"/>
      <c r="AJ1248" s="213"/>
      <c r="AK1248" s="213"/>
      <c r="AL1248" s="909"/>
      <c r="AM1248" s="910"/>
      <c r="AN1248" s="910"/>
      <c r="AO1248" s="910"/>
      <c r="AP1248" s="911"/>
      <c r="AQ1248" s="903"/>
      <c r="AR1248" s="912"/>
      <c r="AS1248" s="913"/>
      <c r="AT1248" s="914"/>
      <c r="AU1248" s="910"/>
      <c r="AV1248" s="915"/>
      <c r="AW1248" s="911"/>
      <c r="AX1248" s="911"/>
      <c r="AY1248" s="916"/>
      <c r="AZ1248" s="886"/>
      <c r="BA1248" s="917"/>
      <c r="BB1248" s="16"/>
      <c r="BC1248" s="16"/>
      <c r="BD1248" s="16"/>
      <c r="BE1248" s="16"/>
      <c r="BF1248" s="16"/>
      <c r="BG1248" s="903"/>
      <c r="BH1248" s="912"/>
      <c r="BI1248" s="915"/>
      <c r="BJ1248" s="16"/>
      <c r="BK1248" s="16"/>
      <c r="BL1248" s="16"/>
      <c r="BM1248" s="16"/>
      <c r="BN1248" s="915"/>
      <c r="BO1248" s="16"/>
      <c r="BP1248" s="918"/>
      <c r="BQ1248" s="919"/>
      <c r="BR1248" s="919"/>
      <c r="BS1248" s="919"/>
      <c r="BT1248" s="919"/>
      <c r="BU1248" s="919"/>
      <c r="BV1248" s="919"/>
      <c r="BW1248" s="919"/>
      <c r="BX1248" s="919"/>
      <c r="BY1248" s="919"/>
      <c r="BZ1248" s="919"/>
      <c r="CA1248" s="919"/>
      <c r="CB1248" s="919"/>
      <c r="CC1248" s="919"/>
      <c r="CD1248" s="919"/>
      <c r="CE1248" s="920"/>
      <c r="CF1248" s="921"/>
      <c r="CG1248" s="922"/>
      <c r="CH1248" s="923"/>
      <c r="CI1248" s="924"/>
      <c r="CJ1248" s="925"/>
      <c r="CK1248" s="912"/>
      <c r="CL1248" s="915"/>
      <c r="CM1248" s="926"/>
      <c r="CN1248" s="162"/>
      <c r="CO1248" s="162"/>
      <c r="CP1248" s="927"/>
      <c r="CQ1248" s="928"/>
      <c r="CR1248" s="162"/>
      <c r="CS1248" s="162"/>
    </row>
    <row r="1249" spans="1:97">
      <c r="A1249" s="15"/>
      <c r="B1249" s="902"/>
      <c r="C1249" s="865"/>
      <c r="D1249" s="903"/>
      <c r="E1249" s="800"/>
      <c r="F1249" s="868"/>
      <c r="G1249" s="869"/>
      <c r="H1249" s="903"/>
      <c r="I1249" s="868"/>
      <c r="J1249" s="868"/>
      <c r="K1249" s="868"/>
      <c r="L1249" s="868"/>
      <c r="M1249" s="868"/>
      <c r="N1249" s="868"/>
      <c r="O1249" s="235"/>
      <c r="P1249" s="213"/>
      <c r="Q1249" s="903"/>
      <c r="R1249" s="213"/>
      <c r="S1249" s="235"/>
      <c r="T1249" s="904"/>
      <c r="U1249" s="213"/>
      <c r="V1249" s="213"/>
      <c r="W1249" s="213"/>
      <c r="X1249" s="905"/>
      <c r="Y1249" s="874"/>
      <c r="Z1249" s="906"/>
      <c r="AA1249" s="876"/>
      <c r="AB1249" s="877"/>
      <c r="AC1249" s="877"/>
      <c r="AD1249" s="907"/>
      <c r="AE1249" s="907"/>
      <c r="AF1249" s="908"/>
      <c r="AG1249" s="908"/>
      <c r="AH1249" s="221"/>
      <c r="AI1249" s="213"/>
      <c r="AJ1249" s="213"/>
      <c r="AK1249" s="213"/>
      <c r="AL1249" s="909"/>
      <c r="AM1249" s="910"/>
      <c r="AN1249" s="910"/>
      <c r="AO1249" s="910"/>
      <c r="AP1249" s="911"/>
      <c r="AQ1249" s="903"/>
      <c r="AR1249" s="912"/>
      <c r="AS1249" s="913"/>
      <c r="AT1249" s="914"/>
      <c r="AU1249" s="910"/>
      <c r="AV1249" s="915"/>
      <c r="AW1249" s="911"/>
      <c r="AX1249" s="911"/>
      <c r="AY1249" s="916"/>
      <c r="AZ1249" s="886"/>
      <c r="BA1249" s="917"/>
      <c r="BB1249" s="16"/>
      <c r="BC1249" s="16"/>
      <c r="BD1249" s="16"/>
      <c r="BE1249" s="16"/>
      <c r="BF1249" s="16"/>
      <c r="BG1249" s="903"/>
      <c r="BH1249" s="912"/>
      <c r="BI1249" s="915"/>
      <c r="BJ1249" s="16"/>
      <c r="BK1249" s="16"/>
      <c r="BL1249" s="16"/>
      <c r="BM1249" s="16"/>
      <c r="BN1249" s="915"/>
      <c r="BO1249" s="16"/>
      <c r="BP1249" s="918"/>
      <c r="BQ1249" s="919"/>
      <c r="BR1249" s="919"/>
      <c r="BS1249" s="919"/>
      <c r="BT1249" s="919"/>
      <c r="BU1249" s="919"/>
      <c r="BV1249" s="919"/>
      <c r="BW1249" s="919"/>
      <c r="BX1249" s="919"/>
      <c r="BY1249" s="919"/>
      <c r="BZ1249" s="919"/>
      <c r="CA1249" s="919"/>
      <c r="CB1249" s="919"/>
      <c r="CC1249" s="919"/>
      <c r="CD1249" s="919"/>
      <c r="CE1249" s="920"/>
      <c r="CF1249" s="921"/>
      <c r="CG1249" s="922"/>
      <c r="CH1249" s="923"/>
      <c r="CI1249" s="924"/>
      <c r="CJ1249" s="925"/>
      <c r="CK1249" s="912"/>
      <c r="CL1249" s="915"/>
      <c r="CM1249" s="926"/>
      <c r="CN1249" s="162"/>
      <c r="CO1249" s="162"/>
      <c r="CP1249" s="927"/>
      <c r="CQ1249" s="928"/>
      <c r="CR1249" s="162"/>
      <c r="CS1249" s="162"/>
    </row>
    <row r="1250" spans="1:97">
      <c r="A1250" s="15"/>
      <c r="B1250" s="902"/>
      <c r="C1250" s="865"/>
      <c r="D1250" s="903"/>
      <c r="E1250" s="800"/>
      <c r="F1250" s="868"/>
      <c r="G1250" s="869"/>
      <c r="H1250" s="903"/>
      <c r="I1250" s="868"/>
      <c r="J1250" s="868"/>
      <c r="K1250" s="868"/>
      <c r="L1250" s="868"/>
      <c r="M1250" s="868"/>
      <c r="N1250" s="868"/>
      <c r="O1250" s="235"/>
      <c r="P1250" s="213"/>
      <c r="Q1250" s="903"/>
      <c r="R1250" s="213"/>
      <c r="S1250" s="235"/>
      <c r="T1250" s="904"/>
      <c r="U1250" s="213"/>
      <c r="V1250" s="213"/>
      <c r="W1250" s="213"/>
      <c r="X1250" s="905"/>
      <c r="Y1250" s="874"/>
      <c r="Z1250" s="906"/>
      <c r="AA1250" s="876"/>
      <c r="AB1250" s="877"/>
      <c r="AC1250" s="877"/>
      <c r="AD1250" s="907"/>
      <c r="AE1250" s="907"/>
      <c r="AF1250" s="908"/>
      <c r="AG1250" s="908"/>
      <c r="AH1250" s="221"/>
      <c r="AI1250" s="213"/>
      <c r="AJ1250" s="213"/>
      <c r="AK1250" s="213"/>
      <c r="AL1250" s="909"/>
      <c r="AM1250" s="910"/>
      <c r="AN1250" s="910"/>
      <c r="AO1250" s="910"/>
      <c r="AP1250" s="911"/>
      <c r="AQ1250" s="903"/>
      <c r="AR1250" s="912"/>
      <c r="AS1250" s="913"/>
      <c r="AT1250" s="914"/>
      <c r="AU1250" s="910"/>
      <c r="AV1250" s="915"/>
      <c r="AW1250" s="911"/>
      <c r="AX1250" s="911"/>
      <c r="AY1250" s="916"/>
      <c r="AZ1250" s="886"/>
      <c r="BA1250" s="917"/>
      <c r="BB1250" s="16"/>
      <c r="BC1250" s="16"/>
      <c r="BD1250" s="16"/>
      <c r="BE1250" s="16"/>
      <c r="BF1250" s="16"/>
      <c r="BG1250" s="903"/>
      <c r="BH1250" s="912"/>
      <c r="BI1250" s="915"/>
      <c r="BJ1250" s="16"/>
      <c r="BK1250" s="16"/>
      <c r="BL1250" s="16"/>
      <c r="BM1250" s="16"/>
      <c r="BN1250" s="915"/>
      <c r="BO1250" s="16"/>
      <c r="BP1250" s="918"/>
      <c r="BQ1250" s="919"/>
      <c r="BR1250" s="919"/>
      <c r="BS1250" s="919"/>
      <c r="BT1250" s="919"/>
      <c r="BU1250" s="919"/>
      <c r="BV1250" s="919"/>
      <c r="BW1250" s="919"/>
      <c r="BX1250" s="919"/>
      <c r="BY1250" s="919"/>
      <c r="BZ1250" s="919"/>
      <c r="CA1250" s="919"/>
      <c r="CB1250" s="919"/>
      <c r="CC1250" s="919"/>
      <c r="CD1250" s="919"/>
      <c r="CE1250" s="920"/>
      <c r="CF1250" s="921"/>
      <c r="CG1250" s="922"/>
      <c r="CH1250" s="923"/>
      <c r="CI1250" s="924"/>
      <c r="CJ1250" s="925"/>
      <c r="CK1250" s="912"/>
      <c r="CL1250" s="915"/>
      <c r="CM1250" s="926"/>
      <c r="CN1250" s="162"/>
      <c r="CO1250" s="162"/>
      <c r="CP1250" s="927"/>
      <c r="CQ1250" s="928"/>
      <c r="CR1250" s="162"/>
      <c r="CS1250" s="162"/>
    </row>
    <row r="1251" spans="1:97">
      <c r="A1251" s="15"/>
      <c r="B1251" s="902"/>
      <c r="C1251" s="865"/>
      <c r="D1251" s="903"/>
      <c r="E1251" s="800"/>
      <c r="F1251" s="868"/>
      <c r="G1251" s="869"/>
      <c r="H1251" s="903"/>
      <c r="I1251" s="868"/>
      <c r="J1251" s="868"/>
      <c r="K1251" s="868"/>
      <c r="L1251" s="868"/>
      <c r="M1251" s="868"/>
      <c r="N1251" s="868"/>
      <c r="O1251" s="235"/>
      <c r="P1251" s="213"/>
      <c r="Q1251" s="903"/>
      <c r="R1251" s="213"/>
      <c r="S1251" s="235"/>
      <c r="T1251" s="904"/>
      <c r="U1251" s="213"/>
      <c r="V1251" s="213"/>
      <c r="W1251" s="213"/>
      <c r="X1251" s="905"/>
      <c r="Y1251" s="874"/>
      <c r="Z1251" s="906"/>
      <c r="AA1251" s="876"/>
      <c r="AB1251" s="877"/>
      <c r="AC1251" s="877"/>
      <c r="AD1251" s="907"/>
      <c r="AE1251" s="907"/>
      <c r="AF1251" s="908"/>
      <c r="AG1251" s="908"/>
      <c r="AH1251" s="221"/>
      <c r="AI1251" s="213"/>
      <c r="AJ1251" s="213"/>
      <c r="AK1251" s="213"/>
      <c r="AL1251" s="909"/>
      <c r="AM1251" s="910"/>
      <c r="AN1251" s="910"/>
      <c r="AO1251" s="910"/>
      <c r="AP1251" s="911"/>
      <c r="AQ1251" s="903"/>
      <c r="AR1251" s="912"/>
      <c r="AS1251" s="913"/>
      <c r="AT1251" s="914"/>
      <c r="AU1251" s="910"/>
      <c r="AV1251" s="915"/>
      <c r="AW1251" s="911"/>
      <c r="AX1251" s="911"/>
      <c r="AY1251" s="916"/>
      <c r="AZ1251" s="886"/>
      <c r="BA1251" s="917"/>
      <c r="BB1251" s="16"/>
      <c r="BC1251" s="16"/>
      <c r="BD1251" s="16"/>
      <c r="BE1251" s="16"/>
      <c r="BF1251" s="16"/>
      <c r="BG1251" s="903"/>
      <c r="BH1251" s="912"/>
      <c r="BI1251" s="915"/>
      <c r="BJ1251" s="16"/>
      <c r="BK1251" s="16"/>
      <c r="BL1251" s="16"/>
      <c r="BM1251" s="16"/>
      <c r="BN1251" s="915"/>
      <c r="BO1251" s="16"/>
      <c r="BP1251" s="918"/>
      <c r="BQ1251" s="919"/>
      <c r="BR1251" s="919"/>
      <c r="BS1251" s="919"/>
      <c r="BT1251" s="919"/>
      <c r="BU1251" s="919"/>
      <c r="BV1251" s="919"/>
      <c r="BW1251" s="919"/>
      <c r="BX1251" s="919"/>
      <c r="BY1251" s="919"/>
      <c r="BZ1251" s="919"/>
      <c r="CA1251" s="919"/>
      <c r="CB1251" s="919"/>
      <c r="CC1251" s="919"/>
      <c r="CD1251" s="919"/>
      <c r="CE1251" s="920"/>
      <c r="CF1251" s="921"/>
      <c r="CG1251" s="922"/>
      <c r="CH1251" s="923"/>
      <c r="CI1251" s="924"/>
      <c r="CJ1251" s="925"/>
      <c r="CK1251" s="912"/>
      <c r="CL1251" s="915"/>
      <c r="CM1251" s="926"/>
      <c r="CN1251" s="162"/>
      <c r="CO1251" s="162"/>
      <c r="CP1251" s="927"/>
      <c r="CQ1251" s="928"/>
      <c r="CR1251" s="162"/>
      <c r="CS1251" s="162"/>
    </row>
    <row r="1252" spans="1:97">
      <c r="A1252" s="15"/>
      <c r="B1252" s="902"/>
      <c r="C1252" s="865"/>
      <c r="D1252" s="903"/>
      <c r="E1252" s="800"/>
      <c r="F1252" s="868"/>
      <c r="G1252" s="869"/>
      <c r="H1252" s="903"/>
      <c r="I1252" s="868"/>
      <c r="J1252" s="868"/>
      <c r="K1252" s="868"/>
      <c r="L1252" s="868"/>
      <c r="M1252" s="868"/>
      <c r="N1252" s="868"/>
      <c r="O1252" s="235"/>
      <c r="P1252" s="213"/>
      <c r="Q1252" s="903"/>
      <c r="R1252" s="213"/>
      <c r="S1252" s="235"/>
      <c r="T1252" s="904"/>
      <c r="U1252" s="213"/>
      <c r="V1252" s="213"/>
      <c r="W1252" s="213"/>
      <c r="X1252" s="905"/>
      <c r="Y1252" s="874"/>
      <c r="Z1252" s="906"/>
      <c r="AA1252" s="876"/>
      <c r="AB1252" s="877"/>
      <c r="AC1252" s="877"/>
      <c r="AD1252" s="907"/>
      <c r="AE1252" s="907"/>
      <c r="AF1252" s="908"/>
      <c r="AG1252" s="908"/>
      <c r="AH1252" s="221"/>
      <c r="AI1252" s="213"/>
      <c r="AJ1252" s="213"/>
      <c r="AK1252" s="213"/>
      <c r="AL1252" s="909"/>
      <c r="AM1252" s="910"/>
      <c r="AN1252" s="910"/>
      <c r="AO1252" s="910"/>
      <c r="AP1252" s="911"/>
      <c r="AQ1252" s="903"/>
      <c r="AR1252" s="912"/>
      <c r="AS1252" s="913"/>
      <c r="AT1252" s="914"/>
      <c r="AU1252" s="910"/>
      <c r="AV1252" s="915"/>
      <c r="AW1252" s="911"/>
      <c r="AX1252" s="911"/>
      <c r="AY1252" s="916"/>
      <c r="AZ1252" s="886"/>
      <c r="BA1252" s="917"/>
      <c r="BB1252" s="16"/>
      <c r="BC1252" s="16"/>
      <c r="BD1252" s="16"/>
      <c r="BE1252" s="16"/>
      <c r="BF1252" s="16"/>
      <c r="BG1252" s="903"/>
      <c r="BH1252" s="912"/>
      <c r="BI1252" s="915"/>
      <c r="BJ1252" s="16"/>
      <c r="BK1252" s="16"/>
      <c r="BL1252" s="16"/>
      <c r="BM1252" s="16"/>
      <c r="BN1252" s="915"/>
      <c r="BO1252" s="16"/>
      <c r="BP1252" s="918"/>
      <c r="BQ1252" s="919"/>
      <c r="BR1252" s="919"/>
      <c r="BS1252" s="919"/>
      <c r="BT1252" s="919"/>
      <c r="BU1252" s="919"/>
      <c r="BV1252" s="919"/>
      <c r="BW1252" s="919"/>
      <c r="BX1252" s="919"/>
      <c r="BY1252" s="919"/>
      <c r="BZ1252" s="919"/>
      <c r="CA1252" s="919"/>
      <c r="CB1252" s="919"/>
      <c r="CC1252" s="919"/>
      <c r="CD1252" s="919"/>
      <c r="CE1252" s="920"/>
      <c r="CF1252" s="921"/>
      <c r="CG1252" s="922"/>
      <c r="CH1252" s="923"/>
      <c r="CI1252" s="924"/>
      <c r="CJ1252" s="925"/>
      <c r="CK1252" s="912"/>
      <c r="CL1252" s="915"/>
      <c r="CM1252" s="926"/>
      <c r="CN1252" s="162"/>
      <c r="CO1252" s="162"/>
      <c r="CP1252" s="927"/>
      <c r="CQ1252" s="928"/>
      <c r="CR1252" s="162"/>
      <c r="CS1252" s="162"/>
    </row>
    <row r="1253" spans="1:97">
      <c r="A1253" s="15"/>
      <c r="B1253" s="902"/>
      <c r="C1253" s="865"/>
      <c r="D1253" s="903"/>
      <c r="E1253" s="800"/>
      <c r="F1253" s="868"/>
      <c r="G1253" s="869"/>
      <c r="H1253" s="903"/>
      <c r="I1253" s="868"/>
      <c r="J1253" s="868"/>
      <c r="K1253" s="868"/>
      <c r="L1253" s="868"/>
      <c r="M1253" s="868"/>
      <c r="N1253" s="868"/>
      <c r="O1253" s="235"/>
      <c r="P1253" s="213"/>
      <c r="Q1253" s="903"/>
      <c r="R1253" s="213"/>
      <c r="S1253" s="235"/>
      <c r="T1253" s="904"/>
      <c r="U1253" s="213"/>
      <c r="V1253" s="213"/>
      <c r="W1253" s="213"/>
      <c r="X1253" s="905"/>
      <c r="Y1253" s="874"/>
      <c r="Z1253" s="906"/>
      <c r="AA1253" s="876"/>
      <c r="AB1253" s="877"/>
      <c r="AC1253" s="877"/>
      <c r="AD1253" s="907"/>
      <c r="AE1253" s="907"/>
      <c r="AF1253" s="908"/>
      <c r="AG1253" s="908"/>
      <c r="AH1253" s="221"/>
      <c r="AI1253" s="213"/>
      <c r="AJ1253" s="213"/>
      <c r="AK1253" s="213"/>
      <c r="AL1253" s="909"/>
      <c r="AM1253" s="910"/>
      <c r="AN1253" s="910"/>
      <c r="AO1253" s="910"/>
      <c r="AP1253" s="911"/>
      <c r="AQ1253" s="903"/>
      <c r="AR1253" s="912"/>
      <c r="AS1253" s="913"/>
      <c r="AT1253" s="914"/>
      <c r="AU1253" s="910"/>
      <c r="AV1253" s="915"/>
      <c r="AW1253" s="911"/>
      <c r="AX1253" s="911"/>
      <c r="AY1253" s="916"/>
      <c r="AZ1253" s="886"/>
      <c r="BA1253" s="917"/>
      <c r="BB1253" s="16"/>
      <c r="BC1253" s="16"/>
      <c r="BD1253" s="16"/>
      <c r="BE1253" s="16"/>
      <c r="BF1253" s="16"/>
      <c r="BG1253" s="903"/>
      <c r="BH1253" s="912"/>
      <c r="BI1253" s="915"/>
      <c r="BJ1253" s="16"/>
      <c r="BK1253" s="16"/>
      <c r="BL1253" s="16"/>
      <c r="BM1253" s="16"/>
      <c r="BN1253" s="915"/>
      <c r="BO1253" s="16"/>
      <c r="BP1253" s="918"/>
      <c r="BQ1253" s="919"/>
      <c r="BR1253" s="919"/>
      <c r="BS1253" s="919"/>
      <c r="BT1253" s="919"/>
      <c r="BU1253" s="919"/>
      <c r="BV1253" s="919"/>
      <c r="BW1253" s="919"/>
      <c r="BX1253" s="919"/>
      <c r="BY1253" s="919"/>
      <c r="BZ1253" s="919"/>
      <c r="CA1253" s="919"/>
      <c r="CB1253" s="919"/>
      <c r="CC1253" s="919"/>
      <c r="CD1253" s="919"/>
      <c r="CE1253" s="920"/>
      <c r="CF1253" s="921"/>
      <c r="CG1253" s="922"/>
      <c r="CH1253" s="923"/>
      <c r="CI1253" s="924"/>
      <c r="CJ1253" s="925"/>
      <c r="CK1253" s="912"/>
      <c r="CL1253" s="915"/>
      <c r="CM1253" s="926"/>
      <c r="CN1253" s="162"/>
      <c r="CO1253" s="162"/>
      <c r="CP1253" s="927"/>
      <c r="CQ1253" s="928"/>
      <c r="CR1253" s="162"/>
      <c r="CS1253" s="162"/>
    </row>
    <row r="1254" spans="1:97">
      <c r="A1254" s="15"/>
      <c r="B1254" s="902"/>
      <c r="C1254" s="865"/>
      <c r="D1254" s="903"/>
      <c r="E1254" s="800"/>
      <c r="F1254" s="868"/>
      <c r="G1254" s="869"/>
      <c r="H1254" s="903"/>
      <c r="I1254" s="868"/>
      <c r="J1254" s="868"/>
      <c r="K1254" s="868"/>
      <c r="L1254" s="868"/>
      <c r="M1254" s="868"/>
      <c r="N1254" s="868"/>
      <c r="O1254" s="235"/>
      <c r="P1254" s="213"/>
      <c r="Q1254" s="903"/>
      <c r="R1254" s="213"/>
      <c r="S1254" s="235"/>
      <c r="T1254" s="904"/>
      <c r="U1254" s="213"/>
      <c r="V1254" s="213"/>
      <c r="W1254" s="213"/>
      <c r="X1254" s="905"/>
      <c r="Y1254" s="874"/>
      <c r="Z1254" s="906"/>
      <c r="AA1254" s="876"/>
      <c r="AB1254" s="877"/>
      <c r="AC1254" s="877"/>
      <c r="AD1254" s="907"/>
      <c r="AE1254" s="907"/>
      <c r="AF1254" s="908"/>
      <c r="AG1254" s="908"/>
      <c r="AH1254" s="221"/>
      <c r="AI1254" s="213"/>
      <c r="AJ1254" s="213"/>
      <c r="AK1254" s="213"/>
      <c r="AL1254" s="909"/>
      <c r="AM1254" s="910"/>
      <c r="AN1254" s="910"/>
      <c r="AO1254" s="910"/>
      <c r="AP1254" s="911"/>
      <c r="AQ1254" s="903"/>
      <c r="AR1254" s="912"/>
      <c r="AS1254" s="913"/>
      <c r="AT1254" s="914"/>
      <c r="AU1254" s="910"/>
      <c r="AV1254" s="915"/>
      <c r="AW1254" s="911"/>
      <c r="AX1254" s="911"/>
      <c r="AY1254" s="916"/>
      <c r="AZ1254" s="886"/>
      <c r="BA1254" s="917"/>
      <c r="BB1254" s="16"/>
      <c r="BC1254" s="16"/>
      <c r="BD1254" s="16"/>
      <c r="BE1254" s="16"/>
      <c r="BF1254" s="16"/>
      <c r="BG1254" s="903"/>
      <c r="BH1254" s="912"/>
      <c r="BI1254" s="915"/>
      <c r="BJ1254" s="16"/>
      <c r="BK1254" s="16"/>
      <c r="BL1254" s="16"/>
      <c r="BM1254" s="16"/>
      <c r="BN1254" s="915"/>
      <c r="BO1254" s="16"/>
      <c r="BP1254" s="918"/>
      <c r="BQ1254" s="919"/>
      <c r="BR1254" s="919"/>
      <c r="BS1254" s="919"/>
      <c r="BT1254" s="919"/>
      <c r="BU1254" s="919"/>
      <c r="BV1254" s="919"/>
      <c r="BW1254" s="919"/>
      <c r="BX1254" s="919"/>
      <c r="BY1254" s="919"/>
      <c r="BZ1254" s="919"/>
      <c r="CA1254" s="919"/>
      <c r="CB1254" s="919"/>
      <c r="CC1254" s="919"/>
      <c r="CD1254" s="919"/>
      <c r="CE1254" s="920"/>
      <c r="CF1254" s="921"/>
      <c r="CG1254" s="922"/>
      <c r="CH1254" s="923"/>
      <c r="CI1254" s="924"/>
      <c r="CJ1254" s="925"/>
      <c r="CK1254" s="912"/>
      <c r="CL1254" s="915"/>
      <c r="CM1254" s="926"/>
      <c r="CN1254" s="162"/>
      <c r="CO1254" s="162"/>
      <c r="CP1254" s="927"/>
      <c r="CQ1254" s="928"/>
      <c r="CR1254" s="162"/>
      <c r="CS1254" s="162"/>
    </row>
    <row r="1255" spans="1:97">
      <c r="A1255" s="15"/>
      <c r="B1255" s="902"/>
      <c r="C1255" s="865"/>
      <c r="D1255" s="903"/>
      <c r="E1255" s="800"/>
      <c r="F1255" s="868"/>
      <c r="G1255" s="869"/>
      <c r="H1255" s="903"/>
      <c r="I1255" s="868"/>
      <c r="J1255" s="868"/>
      <c r="K1255" s="868"/>
      <c r="L1255" s="868"/>
      <c r="M1255" s="868"/>
      <c r="N1255" s="868"/>
      <c r="O1255" s="235"/>
      <c r="P1255" s="213"/>
      <c r="Q1255" s="903"/>
      <c r="R1255" s="213"/>
      <c r="S1255" s="235"/>
      <c r="T1255" s="904"/>
      <c r="U1255" s="213"/>
      <c r="V1255" s="213"/>
      <c r="W1255" s="213"/>
      <c r="X1255" s="905"/>
      <c r="Y1255" s="874"/>
      <c r="Z1255" s="906"/>
      <c r="AA1255" s="876"/>
      <c r="AB1255" s="877"/>
      <c r="AC1255" s="877"/>
      <c r="AD1255" s="907"/>
      <c r="AE1255" s="907"/>
      <c r="AF1255" s="908"/>
      <c r="AG1255" s="908"/>
      <c r="AH1255" s="221"/>
      <c r="AI1255" s="213"/>
      <c r="AJ1255" s="213"/>
      <c r="AK1255" s="213"/>
      <c r="AL1255" s="909"/>
      <c r="AM1255" s="910"/>
      <c r="AN1255" s="910"/>
      <c r="AO1255" s="910"/>
      <c r="AP1255" s="911"/>
      <c r="AQ1255" s="903"/>
      <c r="AR1255" s="912"/>
      <c r="AS1255" s="913"/>
      <c r="AT1255" s="914"/>
      <c r="AU1255" s="910"/>
      <c r="AV1255" s="915"/>
      <c r="AW1255" s="911"/>
      <c r="AX1255" s="911"/>
      <c r="AY1255" s="916"/>
      <c r="AZ1255" s="886"/>
      <c r="BA1255" s="917"/>
      <c r="BB1255" s="16"/>
      <c r="BC1255" s="16"/>
      <c r="BD1255" s="16"/>
      <c r="BE1255" s="16"/>
      <c r="BF1255" s="16"/>
      <c r="BG1255" s="903"/>
      <c r="BH1255" s="912"/>
      <c r="BI1255" s="915"/>
      <c r="BJ1255" s="16"/>
      <c r="BK1255" s="16"/>
      <c r="BL1255" s="16"/>
      <c r="BM1255" s="16"/>
      <c r="BN1255" s="915"/>
      <c r="BO1255" s="16"/>
      <c r="BP1255" s="918"/>
      <c r="BQ1255" s="919"/>
      <c r="BR1255" s="919"/>
      <c r="BS1255" s="919"/>
      <c r="BT1255" s="919"/>
      <c r="BU1255" s="919"/>
      <c r="BV1255" s="919"/>
      <c r="BW1255" s="919"/>
      <c r="BX1255" s="919"/>
      <c r="BY1255" s="919"/>
      <c r="BZ1255" s="919"/>
      <c r="CA1255" s="919"/>
      <c r="CB1255" s="919"/>
      <c r="CC1255" s="919"/>
      <c r="CD1255" s="919"/>
      <c r="CE1255" s="920"/>
      <c r="CF1255" s="921"/>
      <c r="CG1255" s="922"/>
      <c r="CH1255" s="923"/>
      <c r="CI1255" s="924"/>
      <c r="CJ1255" s="925"/>
      <c r="CK1255" s="912"/>
      <c r="CL1255" s="915"/>
      <c r="CM1255" s="926"/>
      <c r="CN1255" s="162"/>
      <c r="CO1255" s="162"/>
      <c r="CP1255" s="927"/>
      <c r="CQ1255" s="928"/>
      <c r="CR1255" s="162"/>
      <c r="CS1255" s="162"/>
    </row>
    <row r="1256" spans="1:97">
      <c r="A1256" s="15"/>
      <c r="B1256" s="902"/>
      <c r="C1256" s="865"/>
      <c r="D1256" s="903"/>
      <c r="E1256" s="800"/>
      <c r="F1256" s="868"/>
      <c r="G1256" s="869"/>
      <c r="H1256" s="903"/>
      <c r="I1256" s="868"/>
      <c r="J1256" s="868"/>
      <c r="K1256" s="868"/>
      <c r="L1256" s="868"/>
      <c r="M1256" s="868"/>
      <c r="N1256" s="868"/>
      <c r="O1256" s="235"/>
      <c r="P1256" s="213"/>
      <c r="Q1256" s="903"/>
      <c r="R1256" s="213"/>
      <c r="S1256" s="235"/>
      <c r="T1256" s="904"/>
      <c r="U1256" s="213"/>
      <c r="V1256" s="213"/>
      <c r="W1256" s="213"/>
      <c r="X1256" s="905"/>
      <c r="Y1256" s="874"/>
      <c r="Z1256" s="906"/>
      <c r="AA1256" s="876"/>
      <c r="AB1256" s="877"/>
      <c r="AC1256" s="877"/>
      <c r="AD1256" s="907"/>
      <c r="AE1256" s="907"/>
      <c r="AF1256" s="908"/>
      <c r="AG1256" s="908"/>
      <c r="AH1256" s="221"/>
      <c r="AI1256" s="213"/>
      <c r="AJ1256" s="213"/>
      <c r="AK1256" s="213"/>
      <c r="AL1256" s="909"/>
      <c r="AM1256" s="910"/>
      <c r="AN1256" s="910"/>
      <c r="AO1256" s="910"/>
      <c r="AP1256" s="911"/>
      <c r="AQ1256" s="903"/>
      <c r="AR1256" s="912"/>
      <c r="AS1256" s="913"/>
      <c r="AT1256" s="914"/>
      <c r="AU1256" s="910"/>
      <c r="AV1256" s="915"/>
      <c r="AW1256" s="911"/>
      <c r="AX1256" s="911"/>
      <c r="AY1256" s="916"/>
      <c r="AZ1256" s="886"/>
      <c r="BA1256" s="917"/>
      <c r="BB1256" s="16"/>
      <c r="BC1256" s="16"/>
      <c r="BD1256" s="16"/>
      <c r="BE1256" s="16"/>
      <c r="BF1256" s="16"/>
      <c r="BG1256" s="903"/>
      <c r="BH1256" s="912"/>
      <c r="BI1256" s="915"/>
      <c r="BJ1256" s="16"/>
      <c r="BK1256" s="16"/>
      <c r="BL1256" s="16"/>
      <c r="BM1256" s="16"/>
      <c r="BN1256" s="915"/>
      <c r="BO1256" s="16"/>
      <c r="BP1256" s="918"/>
      <c r="BQ1256" s="919"/>
      <c r="BR1256" s="919"/>
      <c r="BS1256" s="919"/>
      <c r="BT1256" s="919"/>
      <c r="BU1256" s="919"/>
      <c r="BV1256" s="919"/>
      <c r="BW1256" s="919"/>
      <c r="BX1256" s="919"/>
      <c r="BY1256" s="919"/>
      <c r="BZ1256" s="919"/>
      <c r="CA1256" s="919"/>
      <c r="CB1256" s="919"/>
      <c r="CC1256" s="919"/>
      <c r="CD1256" s="919"/>
      <c r="CE1256" s="920"/>
      <c r="CF1256" s="921"/>
      <c r="CG1256" s="922"/>
      <c r="CH1256" s="923"/>
      <c r="CI1256" s="924"/>
      <c r="CJ1256" s="925"/>
      <c r="CK1256" s="912"/>
      <c r="CL1256" s="915"/>
      <c r="CM1256" s="926"/>
      <c r="CN1256" s="162"/>
      <c r="CO1256" s="162"/>
      <c r="CP1256" s="927"/>
      <c r="CQ1256" s="928"/>
      <c r="CR1256" s="162"/>
      <c r="CS1256" s="162"/>
    </row>
    <row r="1257" spans="1:97">
      <c r="A1257" s="15"/>
      <c r="B1257" s="902"/>
      <c r="C1257" s="865"/>
      <c r="D1257" s="903"/>
      <c r="E1257" s="800"/>
      <c r="F1257" s="868"/>
      <c r="G1257" s="869"/>
      <c r="H1257" s="903"/>
      <c r="I1257" s="868"/>
      <c r="J1257" s="868"/>
      <c r="K1257" s="868"/>
      <c r="L1257" s="868"/>
      <c r="M1257" s="868"/>
      <c r="N1257" s="868"/>
      <c r="O1257" s="235"/>
      <c r="P1257" s="213"/>
      <c r="Q1257" s="903"/>
      <c r="R1257" s="213"/>
      <c r="S1257" s="235"/>
      <c r="T1257" s="904"/>
      <c r="U1257" s="213"/>
      <c r="V1257" s="213"/>
      <c r="W1257" s="213"/>
      <c r="X1257" s="905"/>
      <c r="Y1257" s="874"/>
      <c r="Z1257" s="906"/>
      <c r="AA1257" s="876"/>
      <c r="AB1257" s="877"/>
      <c r="AC1257" s="877"/>
      <c r="AD1257" s="907"/>
      <c r="AE1257" s="907"/>
      <c r="AF1257" s="908"/>
      <c r="AG1257" s="908"/>
      <c r="AH1257" s="221"/>
      <c r="AI1257" s="213"/>
      <c r="AJ1257" s="213"/>
      <c r="AK1257" s="213"/>
      <c r="AL1257" s="909"/>
      <c r="AM1257" s="910"/>
      <c r="AN1257" s="910"/>
      <c r="AO1257" s="910"/>
      <c r="AP1257" s="911"/>
      <c r="AQ1257" s="903"/>
      <c r="AR1257" s="912"/>
      <c r="AS1257" s="913"/>
      <c r="AT1257" s="914"/>
      <c r="AU1257" s="910"/>
      <c r="AV1257" s="915"/>
      <c r="AW1257" s="911"/>
      <c r="AX1257" s="911"/>
      <c r="AY1257" s="916"/>
      <c r="AZ1257" s="886"/>
      <c r="BA1257" s="917"/>
      <c r="BB1257" s="16"/>
      <c r="BC1257" s="16"/>
      <c r="BD1257" s="16"/>
      <c r="BE1257" s="16"/>
      <c r="BF1257" s="16"/>
      <c r="BG1257" s="903"/>
      <c r="BH1257" s="912"/>
      <c r="BI1257" s="915"/>
      <c r="BJ1257" s="16"/>
      <c r="BK1257" s="16"/>
      <c r="BL1257" s="16"/>
      <c r="BM1257" s="16"/>
      <c r="BN1257" s="915"/>
      <c r="BO1257" s="16"/>
      <c r="BP1257" s="918"/>
      <c r="BQ1257" s="919"/>
      <c r="BR1257" s="919"/>
      <c r="BS1257" s="919"/>
      <c r="BT1257" s="919"/>
      <c r="BU1257" s="919"/>
      <c r="BV1257" s="919"/>
      <c r="BW1257" s="919"/>
      <c r="BX1257" s="919"/>
      <c r="BY1257" s="919"/>
      <c r="BZ1257" s="919"/>
      <c r="CA1257" s="919"/>
      <c r="CB1257" s="919"/>
      <c r="CC1257" s="919"/>
      <c r="CD1257" s="919"/>
      <c r="CE1257" s="920"/>
      <c r="CF1257" s="921"/>
      <c r="CG1257" s="922"/>
      <c r="CH1257" s="923"/>
      <c r="CI1257" s="924"/>
      <c r="CJ1257" s="925"/>
      <c r="CK1257" s="912"/>
      <c r="CL1257" s="915"/>
      <c r="CM1257" s="926"/>
      <c r="CN1257" s="162"/>
      <c r="CO1257" s="162"/>
      <c r="CP1257" s="927"/>
      <c r="CQ1257" s="928"/>
      <c r="CR1257" s="162"/>
      <c r="CS1257" s="162"/>
    </row>
    <row r="1258" spans="1:97">
      <c r="A1258" s="15"/>
      <c r="B1258" s="902"/>
      <c r="C1258" s="865"/>
      <c r="D1258" s="903"/>
      <c r="E1258" s="800"/>
      <c r="F1258" s="868"/>
      <c r="G1258" s="869"/>
      <c r="H1258" s="903"/>
      <c r="I1258" s="868"/>
      <c r="J1258" s="868"/>
      <c r="K1258" s="868"/>
      <c r="L1258" s="868"/>
      <c r="M1258" s="868"/>
      <c r="N1258" s="868"/>
      <c r="O1258" s="235"/>
      <c r="P1258" s="213"/>
      <c r="Q1258" s="903"/>
      <c r="R1258" s="213"/>
      <c r="S1258" s="235"/>
      <c r="T1258" s="904"/>
      <c r="U1258" s="213"/>
      <c r="V1258" s="213"/>
      <c r="W1258" s="213"/>
      <c r="X1258" s="905"/>
      <c r="Y1258" s="874"/>
      <c r="Z1258" s="906"/>
      <c r="AA1258" s="876"/>
      <c r="AB1258" s="877"/>
      <c r="AC1258" s="877"/>
      <c r="AD1258" s="907"/>
      <c r="AE1258" s="907"/>
      <c r="AF1258" s="908"/>
      <c r="AG1258" s="908"/>
      <c r="AH1258" s="221"/>
      <c r="AI1258" s="213"/>
      <c r="AJ1258" s="213"/>
      <c r="AK1258" s="213"/>
      <c r="AL1258" s="909"/>
      <c r="AM1258" s="910"/>
      <c r="AN1258" s="910"/>
      <c r="AO1258" s="910"/>
      <c r="AP1258" s="911"/>
      <c r="AQ1258" s="903"/>
      <c r="AR1258" s="912"/>
      <c r="AS1258" s="913"/>
      <c r="AT1258" s="914"/>
      <c r="AU1258" s="910"/>
      <c r="AV1258" s="915"/>
      <c r="AW1258" s="911"/>
      <c r="AX1258" s="911"/>
      <c r="AY1258" s="916"/>
      <c r="AZ1258" s="886"/>
      <c r="BA1258" s="917"/>
      <c r="BB1258" s="16"/>
      <c r="BC1258" s="16"/>
      <c r="BD1258" s="16"/>
      <c r="BE1258" s="16"/>
      <c r="BF1258" s="16"/>
      <c r="BG1258" s="903"/>
      <c r="BH1258" s="912"/>
      <c r="BI1258" s="915"/>
      <c r="BJ1258" s="16"/>
      <c r="BK1258" s="16"/>
      <c r="BL1258" s="16"/>
      <c r="BM1258" s="16"/>
      <c r="BN1258" s="915"/>
      <c r="BO1258" s="16"/>
      <c r="BP1258" s="918"/>
      <c r="BQ1258" s="919"/>
      <c r="BR1258" s="919"/>
      <c r="BS1258" s="919"/>
      <c r="BT1258" s="919"/>
      <c r="BU1258" s="919"/>
      <c r="BV1258" s="919"/>
      <c r="BW1258" s="919"/>
      <c r="BX1258" s="919"/>
      <c r="BY1258" s="919"/>
      <c r="BZ1258" s="919"/>
      <c r="CA1258" s="919"/>
      <c r="CB1258" s="919"/>
      <c r="CC1258" s="919"/>
      <c r="CD1258" s="919"/>
      <c r="CE1258" s="920"/>
      <c r="CF1258" s="921"/>
      <c r="CG1258" s="922"/>
      <c r="CH1258" s="923"/>
      <c r="CI1258" s="924"/>
      <c r="CJ1258" s="925"/>
      <c r="CK1258" s="912"/>
      <c r="CL1258" s="915"/>
      <c r="CM1258" s="926"/>
      <c r="CN1258" s="162"/>
      <c r="CO1258" s="162"/>
      <c r="CP1258" s="927"/>
      <c r="CQ1258" s="928"/>
      <c r="CR1258" s="162"/>
      <c r="CS1258" s="162"/>
    </row>
    <row r="1259" spans="1:97">
      <c r="A1259" s="15"/>
      <c r="B1259" s="902"/>
      <c r="C1259" s="865"/>
      <c r="D1259" s="903"/>
      <c r="E1259" s="800"/>
      <c r="F1259" s="868"/>
      <c r="G1259" s="869"/>
      <c r="H1259" s="903"/>
      <c r="I1259" s="868"/>
      <c r="J1259" s="868"/>
      <c r="K1259" s="868"/>
      <c r="L1259" s="868"/>
      <c r="M1259" s="868"/>
      <c r="N1259" s="868"/>
      <c r="O1259" s="235"/>
      <c r="P1259" s="213"/>
      <c r="Q1259" s="903"/>
      <c r="R1259" s="213"/>
      <c r="S1259" s="235"/>
      <c r="T1259" s="904"/>
      <c r="U1259" s="213"/>
      <c r="V1259" s="213"/>
      <c r="W1259" s="213"/>
      <c r="X1259" s="905"/>
      <c r="Y1259" s="874"/>
      <c r="Z1259" s="906"/>
      <c r="AA1259" s="876"/>
      <c r="AB1259" s="877"/>
      <c r="AC1259" s="877"/>
      <c r="AD1259" s="907"/>
      <c r="AE1259" s="907"/>
      <c r="AF1259" s="908"/>
      <c r="AG1259" s="908"/>
      <c r="AH1259" s="221"/>
      <c r="AI1259" s="213"/>
      <c r="AJ1259" s="213"/>
      <c r="AK1259" s="213"/>
      <c r="AL1259" s="909"/>
      <c r="AM1259" s="910"/>
      <c r="AN1259" s="910"/>
      <c r="AO1259" s="910"/>
      <c r="AP1259" s="911"/>
      <c r="AQ1259" s="903"/>
      <c r="AR1259" s="912"/>
      <c r="AS1259" s="913"/>
      <c r="AT1259" s="914"/>
      <c r="AU1259" s="910"/>
      <c r="AV1259" s="915"/>
      <c r="AW1259" s="911"/>
      <c r="AX1259" s="911"/>
      <c r="AY1259" s="916"/>
      <c r="AZ1259" s="886"/>
      <c r="BA1259" s="917"/>
      <c r="BB1259" s="16"/>
      <c r="BC1259" s="16"/>
      <c r="BD1259" s="16"/>
      <c r="BE1259" s="16"/>
      <c r="BF1259" s="16"/>
      <c r="BG1259" s="903"/>
      <c r="BH1259" s="912"/>
      <c r="BI1259" s="915"/>
      <c r="BJ1259" s="16"/>
      <c r="BK1259" s="16"/>
      <c r="BL1259" s="16"/>
      <c r="BM1259" s="16"/>
      <c r="BN1259" s="915"/>
      <c r="BO1259" s="16"/>
      <c r="BP1259" s="918"/>
      <c r="BQ1259" s="919"/>
      <c r="BR1259" s="919"/>
      <c r="BS1259" s="919"/>
      <c r="BT1259" s="919"/>
      <c r="BU1259" s="919"/>
      <c r="BV1259" s="919"/>
      <c r="BW1259" s="919"/>
      <c r="BX1259" s="919"/>
      <c r="BY1259" s="919"/>
      <c r="BZ1259" s="919"/>
      <c r="CA1259" s="919"/>
      <c r="CB1259" s="919"/>
      <c r="CC1259" s="919"/>
      <c r="CD1259" s="919"/>
      <c r="CE1259" s="920"/>
      <c r="CF1259" s="921"/>
      <c r="CG1259" s="922"/>
      <c r="CH1259" s="923"/>
      <c r="CI1259" s="924"/>
      <c r="CJ1259" s="925"/>
      <c r="CK1259" s="912"/>
      <c r="CL1259" s="915"/>
      <c r="CM1259" s="926"/>
      <c r="CN1259" s="162"/>
      <c r="CO1259" s="162"/>
      <c r="CP1259" s="927"/>
      <c r="CQ1259" s="928"/>
      <c r="CR1259" s="162"/>
      <c r="CS1259" s="162"/>
    </row>
    <row r="1260" spans="1:97">
      <c r="A1260" s="15"/>
      <c r="B1260" s="902"/>
      <c r="C1260" s="865"/>
      <c r="D1260" s="903"/>
      <c r="E1260" s="800"/>
      <c r="F1260" s="868"/>
      <c r="G1260" s="869"/>
      <c r="H1260" s="903"/>
      <c r="I1260" s="868"/>
      <c r="J1260" s="868"/>
      <c r="K1260" s="868"/>
      <c r="L1260" s="868"/>
      <c r="M1260" s="868"/>
      <c r="N1260" s="868"/>
      <c r="O1260" s="235"/>
      <c r="P1260" s="213"/>
      <c r="Q1260" s="903"/>
      <c r="R1260" s="213"/>
      <c r="S1260" s="235"/>
      <c r="T1260" s="904"/>
      <c r="U1260" s="213"/>
      <c r="V1260" s="213"/>
      <c r="W1260" s="213"/>
      <c r="X1260" s="905"/>
      <c r="Y1260" s="874"/>
      <c r="Z1260" s="906"/>
      <c r="AA1260" s="876"/>
      <c r="AB1260" s="877"/>
      <c r="AC1260" s="877"/>
      <c r="AD1260" s="907"/>
      <c r="AE1260" s="907"/>
      <c r="AF1260" s="908"/>
      <c r="AG1260" s="908"/>
      <c r="AH1260" s="221"/>
      <c r="AI1260" s="213"/>
      <c r="AJ1260" s="213"/>
      <c r="AK1260" s="213"/>
      <c r="AL1260" s="909"/>
      <c r="AM1260" s="910"/>
      <c r="AN1260" s="910"/>
      <c r="AO1260" s="910"/>
      <c r="AP1260" s="911"/>
      <c r="AQ1260" s="903"/>
      <c r="AR1260" s="912"/>
      <c r="AS1260" s="913"/>
      <c r="AT1260" s="914"/>
      <c r="AU1260" s="910"/>
      <c r="AV1260" s="915"/>
      <c r="AW1260" s="911"/>
      <c r="AX1260" s="911"/>
      <c r="AY1260" s="916"/>
      <c r="AZ1260" s="886"/>
      <c r="BA1260" s="917"/>
      <c r="BB1260" s="16"/>
      <c r="BC1260" s="16"/>
      <c r="BD1260" s="16"/>
      <c r="BE1260" s="16"/>
      <c r="BF1260" s="16"/>
      <c r="BG1260" s="903"/>
      <c r="BH1260" s="912"/>
      <c r="BI1260" s="915"/>
      <c r="BJ1260" s="16"/>
      <c r="BK1260" s="16"/>
      <c r="BL1260" s="16"/>
      <c r="BM1260" s="16"/>
      <c r="BN1260" s="915"/>
      <c r="BO1260" s="16"/>
      <c r="BP1260" s="918"/>
      <c r="BQ1260" s="919"/>
      <c r="BR1260" s="919"/>
      <c r="BS1260" s="919"/>
      <c r="BT1260" s="919"/>
      <c r="BU1260" s="919"/>
      <c r="BV1260" s="919"/>
      <c r="BW1260" s="919"/>
      <c r="BX1260" s="919"/>
      <c r="BY1260" s="919"/>
      <c r="BZ1260" s="919"/>
      <c r="CA1260" s="919"/>
      <c r="CB1260" s="919"/>
      <c r="CC1260" s="919"/>
      <c r="CD1260" s="919"/>
      <c r="CE1260" s="920"/>
      <c r="CF1260" s="921"/>
      <c r="CG1260" s="922"/>
      <c r="CH1260" s="923"/>
      <c r="CI1260" s="924"/>
      <c r="CJ1260" s="925"/>
      <c r="CK1260" s="912"/>
      <c r="CL1260" s="915"/>
      <c r="CM1260" s="926"/>
      <c r="CN1260" s="162"/>
      <c r="CO1260" s="162"/>
      <c r="CP1260" s="927"/>
      <c r="CQ1260" s="928"/>
      <c r="CR1260" s="162"/>
      <c r="CS1260" s="162"/>
    </row>
    <row r="1261" spans="1:97">
      <c r="A1261" s="15"/>
      <c r="B1261" s="902"/>
      <c r="C1261" s="865"/>
      <c r="D1261" s="903"/>
      <c r="E1261" s="800"/>
      <c r="F1261" s="868"/>
      <c r="G1261" s="869"/>
      <c r="H1261" s="903"/>
      <c r="I1261" s="868"/>
      <c r="J1261" s="868"/>
      <c r="K1261" s="868"/>
      <c r="L1261" s="868"/>
      <c r="M1261" s="868"/>
      <c r="N1261" s="868"/>
      <c r="O1261" s="235"/>
      <c r="P1261" s="213"/>
      <c r="Q1261" s="903"/>
      <c r="R1261" s="213"/>
      <c r="S1261" s="235"/>
      <c r="T1261" s="904"/>
      <c r="U1261" s="213"/>
      <c r="V1261" s="213"/>
      <c r="W1261" s="213"/>
      <c r="X1261" s="905"/>
      <c r="Y1261" s="874"/>
      <c r="Z1261" s="906"/>
      <c r="AA1261" s="876"/>
      <c r="AB1261" s="877"/>
      <c r="AC1261" s="877"/>
      <c r="AD1261" s="907"/>
      <c r="AE1261" s="907"/>
      <c r="AF1261" s="908"/>
      <c r="AG1261" s="908"/>
      <c r="AH1261" s="221"/>
      <c r="AI1261" s="213"/>
      <c r="AJ1261" s="213"/>
      <c r="AK1261" s="213"/>
      <c r="AL1261" s="909"/>
      <c r="AM1261" s="910"/>
      <c r="AN1261" s="910"/>
      <c r="AO1261" s="910"/>
      <c r="AP1261" s="911"/>
      <c r="AQ1261" s="903"/>
      <c r="AR1261" s="912"/>
      <c r="AS1261" s="913"/>
      <c r="AT1261" s="914"/>
      <c r="AU1261" s="910"/>
      <c r="AV1261" s="915"/>
      <c r="AW1261" s="911"/>
      <c r="AX1261" s="911"/>
      <c r="AY1261" s="916"/>
      <c r="AZ1261" s="886"/>
      <c r="BA1261" s="917"/>
      <c r="BB1261" s="16"/>
      <c r="BC1261" s="16"/>
      <c r="BD1261" s="16"/>
      <c r="BE1261" s="16"/>
      <c r="BF1261" s="16"/>
      <c r="BG1261" s="903"/>
      <c r="BH1261" s="912"/>
      <c r="BI1261" s="915"/>
      <c r="BJ1261" s="16"/>
      <c r="BK1261" s="16"/>
      <c r="BL1261" s="16"/>
      <c r="BM1261" s="16"/>
      <c r="BN1261" s="915"/>
      <c r="BO1261" s="16"/>
      <c r="BP1261" s="918"/>
      <c r="BQ1261" s="919"/>
      <c r="BR1261" s="919"/>
      <c r="BS1261" s="919"/>
      <c r="BT1261" s="919"/>
      <c r="BU1261" s="919"/>
      <c r="BV1261" s="919"/>
      <c r="BW1261" s="919"/>
      <c r="BX1261" s="919"/>
      <c r="BY1261" s="919"/>
      <c r="BZ1261" s="919"/>
      <c r="CA1261" s="919"/>
      <c r="CB1261" s="919"/>
      <c r="CC1261" s="919"/>
      <c r="CD1261" s="919"/>
      <c r="CE1261" s="920"/>
      <c r="CF1261" s="921"/>
      <c r="CG1261" s="922"/>
      <c r="CH1261" s="923"/>
      <c r="CI1261" s="924"/>
      <c r="CJ1261" s="925"/>
      <c r="CK1261" s="912"/>
      <c r="CL1261" s="915"/>
      <c r="CM1261" s="926"/>
      <c r="CN1261" s="162"/>
      <c r="CO1261" s="162"/>
      <c r="CP1261" s="927"/>
      <c r="CQ1261" s="928"/>
      <c r="CR1261" s="162"/>
      <c r="CS1261" s="162"/>
    </row>
    <row r="1262" spans="1:97">
      <c r="A1262" s="15"/>
      <c r="B1262" s="902"/>
      <c r="C1262" s="865"/>
      <c r="D1262" s="903"/>
      <c r="E1262" s="800"/>
      <c r="F1262" s="868"/>
      <c r="G1262" s="869"/>
      <c r="H1262" s="903"/>
      <c r="I1262" s="868"/>
      <c r="J1262" s="868"/>
      <c r="K1262" s="868"/>
      <c r="L1262" s="868"/>
      <c r="M1262" s="868"/>
      <c r="N1262" s="868"/>
      <c r="O1262" s="235"/>
      <c r="P1262" s="213"/>
      <c r="Q1262" s="903"/>
      <c r="R1262" s="213"/>
      <c r="S1262" s="235"/>
      <c r="T1262" s="904"/>
      <c r="U1262" s="213"/>
      <c r="V1262" s="213"/>
      <c r="W1262" s="213"/>
      <c r="X1262" s="905"/>
      <c r="Y1262" s="874"/>
      <c r="Z1262" s="906"/>
      <c r="AA1262" s="876"/>
      <c r="AB1262" s="877"/>
      <c r="AC1262" s="877"/>
      <c r="AD1262" s="907"/>
      <c r="AE1262" s="907"/>
      <c r="AF1262" s="908"/>
      <c r="AG1262" s="908"/>
      <c r="AH1262" s="221"/>
      <c r="AI1262" s="213"/>
      <c r="AJ1262" s="213"/>
      <c r="AK1262" s="213"/>
      <c r="AL1262" s="909"/>
      <c r="AM1262" s="910"/>
      <c r="AN1262" s="910"/>
      <c r="AO1262" s="910"/>
      <c r="AP1262" s="911"/>
      <c r="AQ1262" s="903"/>
      <c r="AR1262" s="912"/>
      <c r="AS1262" s="913"/>
      <c r="AT1262" s="914"/>
      <c r="AU1262" s="910"/>
      <c r="AV1262" s="915"/>
      <c r="AW1262" s="911"/>
      <c r="AX1262" s="911"/>
      <c r="AY1262" s="916"/>
      <c r="AZ1262" s="886"/>
      <c r="BA1262" s="917"/>
      <c r="BB1262" s="16"/>
      <c r="BC1262" s="16"/>
      <c r="BD1262" s="16"/>
      <c r="BE1262" s="16"/>
      <c r="BF1262" s="16"/>
      <c r="BG1262" s="903"/>
      <c r="BH1262" s="912"/>
      <c r="BI1262" s="915"/>
      <c r="BJ1262" s="16"/>
      <c r="BK1262" s="16"/>
      <c r="BL1262" s="16"/>
      <c r="BM1262" s="16"/>
      <c r="BN1262" s="915"/>
      <c r="BO1262" s="16"/>
      <c r="BP1262" s="918"/>
      <c r="BQ1262" s="919"/>
      <c r="BR1262" s="919"/>
      <c r="BS1262" s="919"/>
      <c r="BT1262" s="919"/>
      <c r="BU1262" s="919"/>
      <c r="BV1262" s="919"/>
      <c r="BW1262" s="919"/>
      <c r="BX1262" s="919"/>
      <c r="BY1262" s="919"/>
      <c r="BZ1262" s="919"/>
      <c r="CA1262" s="919"/>
      <c r="CB1262" s="919"/>
      <c r="CC1262" s="919"/>
      <c r="CD1262" s="919"/>
      <c r="CE1262" s="920"/>
      <c r="CF1262" s="921"/>
      <c r="CG1262" s="922"/>
      <c r="CH1262" s="923"/>
      <c r="CI1262" s="924"/>
      <c r="CJ1262" s="925"/>
      <c r="CK1262" s="912"/>
      <c r="CL1262" s="915"/>
      <c r="CM1262" s="926"/>
      <c r="CN1262" s="162"/>
      <c r="CO1262" s="162"/>
      <c r="CP1262" s="927"/>
      <c r="CQ1262" s="928"/>
      <c r="CR1262" s="162"/>
      <c r="CS1262" s="162"/>
    </row>
    <row r="1263" spans="1:97">
      <c r="A1263" s="15"/>
      <c r="B1263" s="902"/>
      <c r="C1263" s="865"/>
      <c r="D1263" s="903"/>
      <c r="E1263" s="800"/>
      <c r="F1263" s="868"/>
      <c r="G1263" s="869"/>
      <c r="H1263" s="903"/>
      <c r="I1263" s="868"/>
      <c r="J1263" s="868"/>
      <c r="K1263" s="868"/>
      <c r="L1263" s="868"/>
      <c r="M1263" s="868"/>
      <c r="N1263" s="868"/>
      <c r="O1263" s="235"/>
      <c r="P1263" s="213"/>
      <c r="Q1263" s="903"/>
      <c r="R1263" s="213"/>
      <c r="S1263" s="235"/>
      <c r="T1263" s="904"/>
      <c r="U1263" s="213"/>
      <c r="V1263" s="213"/>
      <c r="W1263" s="213"/>
      <c r="X1263" s="905"/>
      <c r="Y1263" s="874"/>
      <c r="Z1263" s="906"/>
      <c r="AA1263" s="876"/>
      <c r="AB1263" s="877"/>
      <c r="AC1263" s="877"/>
      <c r="AD1263" s="907"/>
      <c r="AE1263" s="907"/>
      <c r="AF1263" s="908"/>
      <c r="AG1263" s="908"/>
      <c r="AH1263" s="221"/>
      <c r="AI1263" s="213"/>
      <c r="AJ1263" s="213"/>
      <c r="AK1263" s="213"/>
      <c r="AL1263" s="909"/>
      <c r="AM1263" s="910"/>
      <c r="AN1263" s="910"/>
      <c r="AO1263" s="910"/>
      <c r="AP1263" s="911"/>
      <c r="AQ1263" s="903"/>
      <c r="AR1263" s="912"/>
      <c r="AS1263" s="913"/>
      <c r="AT1263" s="914"/>
      <c r="AU1263" s="910"/>
      <c r="AV1263" s="915"/>
      <c r="AW1263" s="911"/>
      <c r="AX1263" s="911"/>
      <c r="AY1263" s="916"/>
      <c r="AZ1263" s="886"/>
      <c r="BA1263" s="917"/>
      <c r="BB1263" s="16"/>
      <c r="BC1263" s="16"/>
      <c r="BD1263" s="16"/>
      <c r="BE1263" s="16"/>
      <c r="BF1263" s="16"/>
      <c r="BG1263" s="903"/>
      <c r="BH1263" s="912"/>
      <c r="BI1263" s="915"/>
      <c r="BJ1263" s="16"/>
      <c r="BK1263" s="16"/>
      <c r="BL1263" s="16"/>
      <c r="BM1263" s="16"/>
      <c r="BN1263" s="915"/>
      <c r="BO1263" s="16"/>
      <c r="BP1263" s="918"/>
      <c r="BQ1263" s="919"/>
      <c r="BR1263" s="919"/>
      <c r="BS1263" s="919"/>
      <c r="BT1263" s="919"/>
      <c r="BU1263" s="919"/>
      <c r="BV1263" s="919"/>
      <c r="BW1263" s="919"/>
      <c r="BX1263" s="919"/>
      <c r="BY1263" s="919"/>
      <c r="BZ1263" s="919"/>
      <c r="CA1263" s="919"/>
      <c r="CB1263" s="919"/>
      <c r="CC1263" s="919"/>
      <c r="CD1263" s="919"/>
      <c r="CE1263" s="920"/>
      <c r="CF1263" s="921"/>
      <c r="CG1263" s="922"/>
      <c r="CH1263" s="923"/>
      <c r="CI1263" s="924"/>
      <c r="CJ1263" s="925"/>
      <c r="CK1263" s="912"/>
      <c r="CL1263" s="915"/>
      <c r="CM1263" s="926"/>
      <c r="CN1263" s="162"/>
      <c r="CO1263" s="162"/>
      <c r="CP1263" s="927"/>
      <c r="CQ1263" s="928"/>
      <c r="CR1263" s="162"/>
      <c r="CS1263" s="162"/>
    </row>
    <row r="1264" spans="1:97">
      <c r="A1264" s="15"/>
      <c r="B1264" s="902"/>
      <c r="C1264" s="865"/>
      <c r="D1264" s="903"/>
      <c r="E1264" s="800"/>
      <c r="F1264" s="868"/>
      <c r="G1264" s="869"/>
      <c r="H1264" s="903"/>
      <c r="I1264" s="868"/>
      <c r="J1264" s="868"/>
      <c r="K1264" s="868"/>
      <c r="L1264" s="868"/>
      <c r="M1264" s="868"/>
      <c r="N1264" s="868"/>
      <c r="O1264" s="235"/>
      <c r="P1264" s="213"/>
      <c r="Q1264" s="903"/>
      <c r="R1264" s="213"/>
      <c r="S1264" s="235"/>
      <c r="T1264" s="904"/>
      <c r="U1264" s="213"/>
      <c r="V1264" s="213"/>
      <c r="W1264" s="213"/>
      <c r="X1264" s="905"/>
      <c r="Y1264" s="874"/>
      <c r="Z1264" s="906"/>
      <c r="AA1264" s="876"/>
      <c r="AB1264" s="877"/>
      <c r="AC1264" s="877"/>
      <c r="AD1264" s="907"/>
      <c r="AE1264" s="907"/>
      <c r="AF1264" s="908"/>
      <c r="AG1264" s="908"/>
      <c r="AH1264" s="221"/>
      <c r="AI1264" s="213"/>
      <c r="AJ1264" s="213"/>
      <c r="AK1264" s="213"/>
      <c r="AL1264" s="909"/>
      <c r="AM1264" s="910"/>
      <c r="AN1264" s="910"/>
      <c r="AO1264" s="910"/>
      <c r="AP1264" s="911"/>
      <c r="AQ1264" s="903"/>
      <c r="AR1264" s="912"/>
      <c r="AS1264" s="913"/>
      <c r="AT1264" s="914"/>
      <c r="AU1264" s="910"/>
      <c r="AV1264" s="915"/>
      <c r="AW1264" s="911"/>
      <c r="AX1264" s="911"/>
      <c r="AY1264" s="916"/>
      <c r="AZ1264" s="886"/>
      <c r="BA1264" s="917"/>
      <c r="BB1264" s="16"/>
      <c r="BC1264" s="16"/>
      <c r="BD1264" s="16"/>
      <c r="BE1264" s="16"/>
      <c r="BF1264" s="16"/>
      <c r="BG1264" s="903"/>
      <c r="BH1264" s="912"/>
      <c r="BI1264" s="915"/>
      <c r="BJ1264" s="16"/>
      <c r="BK1264" s="16"/>
      <c r="BL1264" s="16"/>
      <c r="BM1264" s="16"/>
      <c r="BN1264" s="915"/>
      <c r="BO1264" s="16"/>
      <c r="BP1264" s="918"/>
      <c r="BQ1264" s="919"/>
      <c r="BR1264" s="919"/>
      <c r="BS1264" s="919"/>
      <c r="BT1264" s="919"/>
      <c r="BU1264" s="919"/>
      <c r="BV1264" s="919"/>
      <c r="BW1264" s="919"/>
      <c r="BX1264" s="919"/>
      <c r="BY1264" s="919"/>
      <c r="BZ1264" s="919"/>
      <c r="CA1264" s="919"/>
      <c r="CB1264" s="919"/>
      <c r="CC1264" s="919"/>
      <c r="CD1264" s="919"/>
      <c r="CE1264" s="920"/>
      <c r="CF1264" s="921"/>
      <c r="CG1264" s="922"/>
      <c r="CH1264" s="923"/>
      <c r="CI1264" s="924"/>
      <c r="CJ1264" s="925"/>
      <c r="CK1264" s="912"/>
      <c r="CL1264" s="915"/>
      <c r="CM1264" s="926"/>
      <c r="CN1264" s="162"/>
      <c r="CO1264" s="162"/>
      <c r="CP1264" s="927"/>
      <c r="CQ1264" s="928"/>
      <c r="CR1264" s="162"/>
      <c r="CS1264" s="162"/>
    </row>
    <row r="1265" spans="1:97">
      <c r="A1265" s="15"/>
      <c r="B1265" s="902"/>
      <c r="C1265" s="865"/>
      <c r="D1265" s="903"/>
      <c r="E1265" s="800"/>
      <c r="F1265" s="868"/>
      <c r="G1265" s="869"/>
      <c r="H1265" s="903"/>
      <c r="I1265" s="868"/>
      <c r="J1265" s="868"/>
      <c r="K1265" s="868"/>
      <c r="L1265" s="868"/>
      <c r="M1265" s="868"/>
      <c r="N1265" s="868"/>
      <c r="O1265" s="235"/>
      <c r="P1265" s="213"/>
      <c r="Q1265" s="903"/>
      <c r="R1265" s="213"/>
      <c r="S1265" s="235"/>
      <c r="T1265" s="904"/>
      <c r="U1265" s="213"/>
      <c r="V1265" s="213"/>
      <c r="W1265" s="213"/>
      <c r="X1265" s="905"/>
      <c r="Y1265" s="874"/>
      <c r="Z1265" s="906"/>
      <c r="AA1265" s="876"/>
      <c r="AB1265" s="877"/>
      <c r="AC1265" s="877"/>
      <c r="AD1265" s="907"/>
      <c r="AE1265" s="907"/>
      <c r="AF1265" s="908"/>
      <c r="AG1265" s="908"/>
      <c r="AH1265" s="221"/>
      <c r="AI1265" s="213"/>
      <c r="AJ1265" s="213"/>
      <c r="AK1265" s="213"/>
      <c r="AL1265" s="909"/>
      <c r="AM1265" s="910"/>
      <c r="AN1265" s="910"/>
      <c r="AO1265" s="910"/>
      <c r="AP1265" s="911"/>
      <c r="AQ1265" s="903"/>
      <c r="AR1265" s="912"/>
      <c r="AS1265" s="913"/>
      <c r="AT1265" s="914"/>
      <c r="AU1265" s="910"/>
      <c r="AV1265" s="915"/>
      <c r="AW1265" s="911"/>
      <c r="AX1265" s="911"/>
      <c r="AY1265" s="916"/>
      <c r="AZ1265" s="886"/>
      <c r="BA1265" s="917"/>
      <c r="BB1265" s="16"/>
      <c r="BC1265" s="16"/>
      <c r="BD1265" s="16"/>
      <c r="BE1265" s="16"/>
      <c r="BF1265" s="16"/>
      <c r="BG1265" s="903"/>
      <c r="BH1265" s="912"/>
      <c r="BI1265" s="915"/>
      <c r="BJ1265" s="16"/>
      <c r="BK1265" s="16"/>
      <c r="BL1265" s="16"/>
      <c r="BM1265" s="16"/>
      <c r="BN1265" s="915"/>
      <c r="BO1265" s="16"/>
      <c r="BP1265" s="918"/>
      <c r="BQ1265" s="919"/>
      <c r="BR1265" s="919"/>
      <c r="BS1265" s="919"/>
      <c r="BT1265" s="919"/>
      <c r="BU1265" s="919"/>
      <c r="BV1265" s="919"/>
      <c r="BW1265" s="919"/>
      <c r="BX1265" s="919"/>
      <c r="BY1265" s="919"/>
      <c r="BZ1265" s="919"/>
      <c r="CA1265" s="919"/>
      <c r="CB1265" s="919"/>
      <c r="CC1265" s="919"/>
      <c r="CD1265" s="919"/>
      <c r="CE1265" s="920"/>
      <c r="CF1265" s="921"/>
      <c r="CG1265" s="922"/>
      <c r="CH1265" s="923"/>
      <c r="CI1265" s="924"/>
      <c r="CJ1265" s="925"/>
      <c r="CK1265" s="912"/>
      <c r="CL1265" s="915"/>
      <c r="CM1265" s="926"/>
      <c r="CN1265" s="162"/>
      <c r="CO1265" s="162"/>
      <c r="CP1265" s="927"/>
      <c r="CQ1265" s="928"/>
      <c r="CR1265" s="162"/>
      <c r="CS1265" s="162"/>
    </row>
    <row r="1266" spans="1:97">
      <c r="A1266" s="15"/>
      <c r="B1266" s="902"/>
      <c r="C1266" s="865"/>
      <c r="D1266" s="903"/>
      <c r="E1266" s="800"/>
      <c r="F1266" s="868"/>
      <c r="G1266" s="869"/>
      <c r="H1266" s="903"/>
      <c r="I1266" s="868"/>
      <c r="J1266" s="868"/>
      <c r="K1266" s="868"/>
      <c r="L1266" s="868"/>
      <c r="M1266" s="868"/>
      <c r="N1266" s="868"/>
      <c r="O1266" s="235"/>
      <c r="P1266" s="213"/>
      <c r="Q1266" s="903"/>
      <c r="R1266" s="213"/>
      <c r="S1266" s="235"/>
      <c r="T1266" s="904"/>
      <c r="U1266" s="213"/>
      <c r="V1266" s="213"/>
      <c r="W1266" s="213"/>
      <c r="X1266" s="905"/>
      <c r="Y1266" s="874"/>
      <c r="Z1266" s="906"/>
      <c r="AA1266" s="876"/>
      <c r="AB1266" s="877"/>
      <c r="AC1266" s="877"/>
      <c r="AD1266" s="907"/>
      <c r="AE1266" s="907"/>
      <c r="AF1266" s="908"/>
      <c r="AG1266" s="908"/>
      <c r="AH1266" s="221"/>
      <c r="AI1266" s="213"/>
      <c r="AJ1266" s="213"/>
      <c r="AK1266" s="213"/>
      <c r="AL1266" s="909"/>
      <c r="AM1266" s="910"/>
      <c r="AN1266" s="910"/>
      <c r="AO1266" s="910"/>
      <c r="AP1266" s="911"/>
      <c r="AQ1266" s="903"/>
      <c r="AR1266" s="912"/>
      <c r="AS1266" s="913"/>
      <c r="AT1266" s="914"/>
      <c r="AU1266" s="910"/>
      <c r="AV1266" s="915"/>
      <c r="AW1266" s="911"/>
      <c r="AX1266" s="911"/>
      <c r="AY1266" s="916"/>
      <c r="AZ1266" s="886"/>
      <c r="BA1266" s="917"/>
      <c r="BB1266" s="16"/>
      <c r="BC1266" s="16"/>
      <c r="BD1266" s="16"/>
      <c r="BE1266" s="16"/>
      <c r="BF1266" s="16"/>
      <c r="BG1266" s="903"/>
      <c r="BH1266" s="912"/>
      <c r="BI1266" s="915"/>
      <c r="BJ1266" s="16"/>
      <c r="BK1266" s="16"/>
      <c r="BL1266" s="16"/>
      <c r="BM1266" s="16"/>
      <c r="BN1266" s="915"/>
      <c r="BO1266" s="16"/>
      <c r="BP1266" s="918"/>
      <c r="BQ1266" s="919"/>
      <c r="BR1266" s="919"/>
      <c r="BS1266" s="919"/>
      <c r="BT1266" s="919"/>
      <c r="BU1266" s="919"/>
      <c r="BV1266" s="919"/>
      <c r="BW1266" s="919"/>
      <c r="BX1266" s="919"/>
      <c r="BY1266" s="919"/>
      <c r="BZ1266" s="919"/>
      <c r="CA1266" s="919"/>
      <c r="CB1266" s="919"/>
      <c r="CC1266" s="919"/>
      <c r="CD1266" s="919"/>
      <c r="CE1266" s="920"/>
      <c r="CF1266" s="921"/>
      <c r="CG1266" s="922"/>
      <c r="CH1266" s="923"/>
      <c r="CI1266" s="924"/>
      <c r="CJ1266" s="925"/>
      <c r="CK1266" s="912"/>
      <c r="CL1266" s="915"/>
      <c r="CM1266" s="926"/>
      <c r="CN1266" s="162"/>
      <c r="CO1266" s="162"/>
      <c r="CP1266" s="927"/>
      <c r="CQ1266" s="928"/>
      <c r="CR1266" s="162"/>
      <c r="CS1266" s="162"/>
    </row>
    <row r="1267" spans="1:97">
      <c r="A1267" s="15"/>
      <c r="B1267" s="902"/>
      <c r="C1267" s="865"/>
      <c r="D1267" s="903"/>
      <c r="E1267" s="800"/>
      <c r="F1267" s="868"/>
      <c r="G1267" s="869"/>
      <c r="H1267" s="903"/>
      <c r="I1267" s="868"/>
      <c r="J1267" s="868"/>
      <c r="K1267" s="868"/>
      <c r="L1267" s="868"/>
      <c r="M1267" s="868"/>
      <c r="N1267" s="868"/>
      <c r="O1267" s="235"/>
      <c r="P1267" s="213"/>
      <c r="Q1267" s="903"/>
      <c r="R1267" s="213"/>
      <c r="S1267" s="235"/>
      <c r="T1267" s="904"/>
      <c r="U1267" s="213"/>
      <c r="V1267" s="213"/>
      <c r="W1267" s="213"/>
      <c r="X1267" s="905"/>
      <c r="Y1267" s="874"/>
      <c r="Z1267" s="906"/>
      <c r="AA1267" s="876"/>
      <c r="AB1267" s="877"/>
      <c r="AC1267" s="877"/>
      <c r="AD1267" s="907"/>
      <c r="AE1267" s="907"/>
      <c r="AF1267" s="908"/>
      <c r="AG1267" s="908"/>
      <c r="AH1267" s="221"/>
      <c r="AI1267" s="213"/>
      <c r="AJ1267" s="213"/>
      <c r="AK1267" s="213"/>
      <c r="AL1267" s="909"/>
      <c r="AM1267" s="910"/>
      <c r="AN1267" s="910"/>
      <c r="AO1267" s="910"/>
      <c r="AP1267" s="911"/>
      <c r="AQ1267" s="903"/>
      <c r="AR1267" s="912"/>
      <c r="AS1267" s="913"/>
      <c r="AT1267" s="914"/>
      <c r="AU1267" s="910"/>
      <c r="AV1267" s="915"/>
      <c r="AW1267" s="911"/>
      <c r="AX1267" s="911"/>
      <c r="AY1267" s="916"/>
      <c r="AZ1267" s="886"/>
      <c r="BA1267" s="917"/>
      <c r="BB1267" s="16"/>
      <c r="BC1267" s="16"/>
      <c r="BD1267" s="16"/>
      <c r="BE1267" s="16"/>
      <c r="BF1267" s="16"/>
      <c r="BG1267" s="903"/>
      <c r="BH1267" s="912"/>
      <c r="BI1267" s="915"/>
      <c r="BJ1267" s="16"/>
      <c r="BK1267" s="16"/>
      <c r="BL1267" s="16"/>
      <c r="BM1267" s="16"/>
      <c r="BN1267" s="915"/>
      <c r="BO1267" s="16"/>
      <c r="BP1267" s="918"/>
      <c r="BQ1267" s="919"/>
      <c r="BR1267" s="919"/>
      <c r="BS1267" s="919"/>
      <c r="BT1267" s="919"/>
      <c r="BU1267" s="919"/>
      <c r="BV1267" s="919"/>
      <c r="BW1267" s="919"/>
      <c r="BX1267" s="919"/>
      <c r="BY1267" s="919"/>
      <c r="BZ1267" s="919"/>
      <c r="CA1267" s="919"/>
      <c r="CB1267" s="919"/>
      <c r="CC1267" s="919"/>
      <c r="CD1267" s="919"/>
      <c r="CE1267" s="920"/>
      <c r="CF1267" s="921"/>
      <c r="CG1267" s="922"/>
      <c r="CH1267" s="923"/>
      <c r="CI1267" s="924"/>
      <c r="CJ1267" s="925"/>
      <c r="CK1267" s="912"/>
      <c r="CL1267" s="915"/>
      <c r="CM1267" s="926"/>
      <c r="CN1267" s="162"/>
      <c r="CO1267" s="162"/>
      <c r="CP1267" s="927"/>
      <c r="CQ1267" s="928"/>
      <c r="CR1267" s="162"/>
      <c r="CS1267" s="162"/>
    </row>
    <row r="1268" spans="1:97">
      <c r="A1268" s="15"/>
      <c r="B1268" s="902"/>
      <c r="C1268" s="865"/>
      <c r="D1268" s="903"/>
      <c r="E1268" s="800"/>
      <c r="F1268" s="868"/>
      <c r="G1268" s="869"/>
      <c r="H1268" s="903"/>
      <c r="I1268" s="868"/>
      <c r="J1268" s="868"/>
      <c r="K1268" s="868"/>
      <c r="L1268" s="868"/>
      <c r="M1268" s="868"/>
      <c r="N1268" s="868"/>
      <c r="O1268" s="235"/>
      <c r="P1268" s="213"/>
      <c r="Q1268" s="903"/>
      <c r="R1268" s="213"/>
      <c r="S1268" s="235"/>
      <c r="T1268" s="904"/>
      <c r="U1268" s="213"/>
      <c r="V1268" s="213"/>
      <c r="W1268" s="213"/>
      <c r="X1268" s="905"/>
      <c r="Y1268" s="874"/>
      <c r="Z1268" s="906"/>
      <c r="AA1268" s="876"/>
      <c r="AB1268" s="877"/>
      <c r="AC1268" s="877"/>
      <c r="AD1268" s="907"/>
      <c r="AE1268" s="907"/>
      <c r="AF1268" s="908"/>
      <c r="AG1268" s="908"/>
      <c r="AH1268" s="221"/>
      <c r="AI1268" s="213"/>
      <c r="AJ1268" s="213"/>
      <c r="AK1268" s="213"/>
      <c r="AL1268" s="909"/>
      <c r="AM1268" s="910"/>
      <c r="AN1268" s="910"/>
      <c r="AO1268" s="910"/>
      <c r="AP1268" s="911"/>
      <c r="AQ1268" s="903"/>
      <c r="AR1268" s="912"/>
      <c r="AS1268" s="913"/>
      <c r="AT1268" s="914"/>
      <c r="AU1268" s="910"/>
      <c r="AV1268" s="915"/>
      <c r="AW1268" s="911"/>
      <c r="AX1268" s="911"/>
      <c r="AY1268" s="916"/>
      <c r="AZ1268" s="886"/>
      <c r="BA1268" s="917"/>
      <c r="BB1268" s="16"/>
      <c r="BC1268" s="16"/>
      <c r="BD1268" s="16"/>
      <c r="BE1268" s="16"/>
      <c r="BF1268" s="16"/>
      <c r="BG1268" s="903"/>
      <c r="BH1268" s="912"/>
      <c r="BI1268" s="915"/>
      <c r="BJ1268" s="16"/>
      <c r="BK1268" s="16"/>
      <c r="BL1268" s="16"/>
      <c r="BM1268" s="16"/>
      <c r="BN1268" s="915"/>
      <c r="BO1268" s="16"/>
      <c r="BP1268" s="918"/>
      <c r="BQ1268" s="919"/>
      <c r="BR1268" s="919"/>
      <c r="BS1268" s="919"/>
      <c r="BT1268" s="919"/>
      <c r="BU1268" s="919"/>
      <c r="BV1268" s="919"/>
      <c r="BW1268" s="919"/>
      <c r="BX1268" s="919"/>
      <c r="BY1268" s="919"/>
      <c r="BZ1268" s="919"/>
      <c r="CA1268" s="919"/>
      <c r="CB1268" s="919"/>
      <c r="CC1268" s="919"/>
      <c r="CD1268" s="919"/>
      <c r="CE1268" s="920"/>
      <c r="CF1268" s="921"/>
      <c r="CG1268" s="922"/>
      <c r="CH1268" s="923"/>
      <c r="CI1268" s="924"/>
      <c r="CJ1268" s="925"/>
      <c r="CK1268" s="912"/>
      <c r="CL1268" s="915"/>
      <c r="CM1268" s="926"/>
      <c r="CN1268" s="162"/>
      <c r="CO1268" s="162"/>
      <c r="CP1268" s="927"/>
      <c r="CQ1268" s="928"/>
      <c r="CR1268" s="162"/>
      <c r="CS1268" s="162"/>
    </row>
    <row r="1269" spans="1:97">
      <c r="A1269" s="15"/>
      <c r="B1269" s="902"/>
      <c r="C1269" s="865"/>
      <c r="D1269" s="903"/>
      <c r="E1269" s="800"/>
      <c r="F1269" s="868"/>
      <c r="G1269" s="869"/>
      <c r="H1269" s="903"/>
      <c r="I1269" s="868"/>
      <c r="J1269" s="868"/>
      <c r="K1269" s="868"/>
      <c r="L1269" s="868"/>
      <c r="M1269" s="868"/>
      <c r="N1269" s="868"/>
      <c r="O1269" s="235"/>
      <c r="P1269" s="213"/>
      <c r="Q1269" s="903"/>
      <c r="R1269" s="213"/>
      <c r="S1269" s="235"/>
      <c r="T1269" s="904"/>
      <c r="U1269" s="213"/>
      <c r="V1269" s="213"/>
      <c r="W1269" s="213"/>
      <c r="X1269" s="905"/>
      <c r="Y1269" s="874"/>
      <c r="Z1269" s="906"/>
      <c r="AA1269" s="876"/>
      <c r="AB1269" s="877"/>
      <c r="AC1269" s="877"/>
      <c r="AD1269" s="907"/>
      <c r="AE1269" s="907"/>
      <c r="AF1269" s="908"/>
      <c r="AG1269" s="908"/>
      <c r="AH1269" s="221"/>
      <c r="AI1269" s="213"/>
      <c r="AJ1269" s="213"/>
      <c r="AK1269" s="213"/>
      <c r="AL1269" s="909"/>
      <c r="AM1269" s="910"/>
      <c r="AN1269" s="910"/>
      <c r="AO1269" s="910"/>
      <c r="AP1269" s="911"/>
      <c r="AQ1269" s="903"/>
      <c r="AR1269" s="912"/>
      <c r="AS1269" s="913"/>
      <c r="AT1269" s="914"/>
      <c r="AU1269" s="910"/>
      <c r="AV1269" s="915"/>
      <c r="AW1269" s="911"/>
      <c r="AX1269" s="911"/>
      <c r="AY1269" s="916"/>
      <c r="AZ1269" s="886"/>
      <c r="BA1269" s="917"/>
      <c r="BB1269" s="16"/>
      <c r="BC1269" s="16"/>
      <c r="BD1269" s="16"/>
      <c r="BE1269" s="16"/>
      <c r="BF1269" s="16"/>
      <c r="BG1269" s="903"/>
      <c r="BH1269" s="912"/>
      <c r="BI1269" s="915"/>
      <c r="BJ1269" s="16"/>
      <c r="BK1269" s="16"/>
      <c r="BL1269" s="16"/>
      <c r="BM1269" s="16"/>
      <c r="BN1269" s="915"/>
      <c r="BO1269" s="16"/>
      <c r="BP1269" s="918"/>
      <c r="BQ1269" s="919"/>
      <c r="BR1269" s="919"/>
      <c r="BS1269" s="919"/>
      <c r="BT1269" s="919"/>
      <c r="BU1269" s="919"/>
      <c r="BV1269" s="919"/>
      <c r="BW1269" s="919"/>
      <c r="BX1269" s="919"/>
      <c r="BY1269" s="919"/>
      <c r="BZ1269" s="919"/>
      <c r="CA1269" s="919"/>
      <c r="CB1269" s="919"/>
      <c r="CC1269" s="919"/>
      <c r="CD1269" s="919"/>
      <c r="CE1269" s="920"/>
      <c r="CF1269" s="921"/>
      <c r="CG1269" s="922"/>
      <c r="CH1269" s="923"/>
      <c r="CI1269" s="924"/>
      <c r="CJ1269" s="925"/>
      <c r="CK1269" s="912"/>
      <c r="CL1269" s="915"/>
      <c r="CM1269" s="926"/>
      <c r="CN1269" s="162"/>
      <c r="CO1269" s="162"/>
      <c r="CP1269" s="927"/>
      <c r="CQ1269" s="928"/>
      <c r="CR1269" s="162"/>
      <c r="CS1269" s="162"/>
    </row>
    <row r="1270" spans="1:97">
      <c r="A1270" s="15"/>
      <c r="B1270" s="902"/>
      <c r="C1270" s="865"/>
      <c r="D1270" s="903"/>
      <c r="E1270" s="800"/>
      <c r="F1270" s="868"/>
      <c r="G1270" s="869"/>
      <c r="H1270" s="903"/>
      <c r="I1270" s="868"/>
      <c r="J1270" s="868"/>
      <c r="K1270" s="868"/>
      <c r="L1270" s="868"/>
      <c r="M1270" s="868"/>
      <c r="N1270" s="868"/>
      <c r="O1270" s="235"/>
      <c r="P1270" s="213"/>
      <c r="Q1270" s="903"/>
      <c r="R1270" s="213"/>
      <c r="S1270" s="235"/>
      <c r="T1270" s="904"/>
      <c r="U1270" s="213"/>
      <c r="V1270" s="213"/>
      <c r="W1270" s="213"/>
      <c r="X1270" s="905"/>
      <c r="Y1270" s="874"/>
      <c r="Z1270" s="906"/>
      <c r="AA1270" s="876"/>
      <c r="AB1270" s="877"/>
      <c r="AC1270" s="877"/>
      <c r="AD1270" s="907"/>
      <c r="AE1270" s="907"/>
      <c r="AF1270" s="908"/>
      <c r="AG1270" s="908"/>
      <c r="AH1270" s="221"/>
      <c r="AI1270" s="213"/>
      <c r="AJ1270" s="213"/>
      <c r="AK1270" s="213"/>
      <c r="AL1270" s="909"/>
      <c r="AM1270" s="910"/>
      <c r="AN1270" s="910"/>
      <c r="AO1270" s="910"/>
      <c r="AP1270" s="911"/>
      <c r="AQ1270" s="903"/>
      <c r="AR1270" s="912"/>
      <c r="AS1270" s="913"/>
      <c r="AT1270" s="914"/>
      <c r="AU1270" s="910"/>
      <c r="AV1270" s="915"/>
      <c r="AW1270" s="911"/>
      <c r="AX1270" s="911"/>
      <c r="AY1270" s="916"/>
      <c r="AZ1270" s="886"/>
      <c r="BA1270" s="917"/>
      <c r="BB1270" s="16"/>
      <c r="BC1270" s="16"/>
      <c r="BD1270" s="16"/>
      <c r="BE1270" s="16"/>
      <c r="BF1270" s="16"/>
      <c r="BG1270" s="903"/>
      <c r="BH1270" s="912"/>
      <c r="BI1270" s="915"/>
      <c r="BJ1270" s="16"/>
      <c r="BK1270" s="16"/>
      <c r="BL1270" s="16"/>
      <c r="BM1270" s="16"/>
      <c r="BN1270" s="915"/>
      <c r="BO1270" s="16"/>
      <c r="BP1270" s="918"/>
      <c r="BQ1270" s="919"/>
      <c r="BR1270" s="919"/>
      <c r="BS1270" s="919"/>
      <c r="BT1270" s="919"/>
      <c r="BU1270" s="919"/>
      <c r="BV1270" s="919"/>
      <c r="BW1270" s="919"/>
      <c r="BX1270" s="919"/>
      <c r="BY1270" s="919"/>
      <c r="BZ1270" s="919"/>
      <c r="CA1270" s="919"/>
      <c r="CB1270" s="919"/>
      <c r="CC1270" s="919"/>
      <c r="CD1270" s="919"/>
      <c r="CE1270" s="920"/>
      <c r="CF1270" s="921"/>
      <c r="CG1270" s="922"/>
      <c r="CH1270" s="923"/>
      <c r="CI1270" s="924"/>
      <c r="CJ1270" s="925"/>
      <c r="CK1270" s="912"/>
      <c r="CL1270" s="915"/>
      <c r="CM1270" s="926"/>
      <c r="CN1270" s="162"/>
      <c r="CO1270" s="162"/>
      <c r="CP1270" s="927"/>
      <c r="CQ1270" s="928"/>
      <c r="CR1270" s="162"/>
      <c r="CS1270" s="162"/>
    </row>
    <row r="1271" spans="1:97">
      <c r="A1271" s="15"/>
      <c r="B1271" s="902"/>
      <c r="C1271" s="865"/>
      <c r="D1271" s="903"/>
      <c r="E1271" s="800"/>
      <c r="F1271" s="868"/>
      <c r="G1271" s="869"/>
      <c r="H1271" s="903"/>
      <c r="I1271" s="868"/>
      <c r="J1271" s="868"/>
      <c r="K1271" s="868"/>
      <c r="L1271" s="868"/>
      <c r="M1271" s="868"/>
      <c r="N1271" s="868"/>
      <c r="O1271" s="235"/>
      <c r="P1271" s="213"/>
      <c r="Q1271" s="903"/>
      <c r="R1271" s="213"/>
      <c r="S1271" s="235"/>
      <c r="T1271" s="904"/>
      <c r="U1271" s="213"/>
      <c r="V1271" s="213"/>
      <c r="W1271" s="213"/>
      <c r="X1271" s="905"/>
      <c r="Y1271" s="874"/>
      <c r="Z1271" s="906"/>
      <c r="AA1271" s="876"/>
      <c r="AB1271" s="877"/>
      <c r="AC1271" s="877"/>
      <c r="AD1271" s="907"/>
      <c r="AE1271" s="907"/>
      <c r="AF1271" s="908"/>
      <c r="AG1271" s="908"/>
      <c r="AH1271" s="221"/>
      <c r="AI1271" s="213"/>
      <c r="AJ1271" s="213"/>
      <c r="AK1271" s="213"/>
      <c r="AL1271" s="909"/>
      <c r="AM1271" s="910"/>
      <c r="AN1271" s="910"/>
      <c r="AO1271" s="910"/>
      <c r="AP1271" s="911"/>
      <c r="AQ1271" s="903"/>
      <c r="AR1271" s="912"/>
      <c r="AS1271" s="913"/>
      <c r="AT1271" s="914"/>
      <c r="AU1271" s="910"/>
      <c r="AV1271" s="915"/>
      <c r="AW1271" s="911"/>
      <c r="AX1271" s="911"/>
      <c r="AY1271" s="916"/>
      <c r="AZ1271" s="886"/>
      <c r="BA1271" s="917"/>
      <c r="BB1271" s="16"/>
      <c r="BC1271" s="16"/>
      <c r="BD1271" s="16"/>
      <c r="BE1271" s="16"/>
      <c r="BF1271" s="16"/>
      <c r="BG1271" s="903"/>
      <c r="BH1271" s="912"/>
      <c r="BI1271" s="915"/>
      <c r="BJ1271" s="16"/>
      <c r="BK1271" s="16"/>
      <c r="BL1271" s="16"/>
      <c r="BM1271" s="16"/>
      <c r="BN1271" s="915"/>
      <c r="BO1271" s="16"/>
      <c r="BP1271" s="918"/>
      <c r="BQ1271" s="919"/>
      <c r="BR1271" s="919"/>
      <c r="BS1271" s="919"/>
      <c r="BT1271" s="919"/>
      <c r="BU1271" s="919"/>
      <c r="BV1271" s="919"/>
      <c r="BW1271" s="919"/>
      <c r="BX1271" s="919"/>
      <c r="BY1271" s="919"/>
      <c r="BZ1271" s="919"/>
      <c r="CA1271" s="919"/>
      <c r="CB1271" s="919"/>
      <c r="CC1271" s="919"/>
      <c r="CD1271" s="919"/>
      <c r="CE1271" s="920"/>
      <c r="CF1271" s="921"/>
      <c r="CG1271" s="922"/>
      <c r="CH1271" s="923"/>
      <c r="CI1271" s="924"/>
      <c r="CJ1271" s="925"/>
      <c r="CK1271" s="912"/>
      <c r="CL1271" s="915"/>
      <c r="CM1271" s="926"/>
      <c r="CN1271" s="162"/>
      <c r="CO1271" s="162"/>
      <c r="CP1271" s="927"/>
      <c r="CQ1271" s="928"/>
      <c r="CR1271" s="162"/>
      <c r="CS1271" s="162"/>
    </row>
    <row r="1272" spans="1:97">
      <c r="A1272" s="15"/>
      <c r="B1272" s="902"/>
      <c r="C1272" s="865"/>
      <c r="D1272" s="903"/>
      <c r="E1272" s="800"/>
      <c r="F1272" s="868"/>
      <c r="G1272" s="869"/>
      <c r="H1272" s="903"/>
      <c r="I1272" s="868"/>
      <c r="J1272" s="868"/>
      <c r="K1272" s="868"/>
      <c r="L1272" s="868"/>
      <c r="M1272" s="868"/>
      <c r="N1272" s="868"/>
      <c r="O1272" s="235"/>
      <c r="P1272" s="213"/>
      <c r="Q1272" s="903"/>
      <c r="R1272" s="213"/>
      <c r="S1272" s="235"/>
      <c r="T1272" s="904"/>
      <c r="U1272" s="213"/>
      <c r="V1272" s="213"/>
      <c r="W1272" s="213"/>
      <c r="X1272" s="905"/>
      <c r="Y1272" s="874"/>
      <c r="Z1272" s="906"/>
      <c r="AA1272" s="876"/>
      <c r="AB1272" s="877"/>
      <c r="AC1272" s="877"/>
      <c r="AD1272" s="907"/>
      <c r="AE1272" s="907"/>
      <c r="AF1272" s="908"/>
      <c r="AG1272" s="908"/>
      <c r="AH1272" s="221"/>
      <c r="AI1272" s="213"/>
      <c r="AJ1272" s="213"/>
      <c r="AK1272" s="213"/>
      <c r="AL1272" s="909"/>
      <c r="AM1272" s="910"/>
      <c r="AN1272" s="910"/>
      <c r="AO1272" s="910"/>
      <c r="AP1272" s="911"/>
      <c r="AQ1272" s="903"/>
      <c r="AR1272" s="912"/>
      <c r="AS1272" s="913"/>
      <c r="AT1272" s="914"/>
      <c r="AU1272" s="910"/>
      <c r="AV1272" s="915"/>
      <c r="AW1272" s="911"/>
      <c r="AX1272" s="911"/>
      <c r="AY1272" s="916"/>
      <c r="AZ1272" s="886"/>
      <c r="BA1272" s="917"/>
      <c r="BB1272" s="16"/>
      <c r="BC1272" s="16"/>
      <c r="BD1272" s="16"/>
      <c r="BE1272" s="16"/>
      <c r="BF1272" s="16"/>
      <c r="BG1272" s="903"/>
      <c r="BH1272" s="912"/>
      <c r="BI1272" s="915"/>
      <c r="BJ1272" s="16"/>
      <c r="BK1272" s="16"/>
      <c r="BL1272" s="16"/>
      <c r="BM1272" s="16"/>
      <c r="BN1272" s="915"/>
      <c r="BO1272" s="16"/>
      <c r="BP1272" s="918"/>
      <c r="BQ1272" s="919"/>
      <c r="BR1272" s="919"/>
      <c r="BS1272" s="919"/>
      <c r="BT1272" s="919"/>
      <c r="BU1272" s="919"/>
      <c r="BV1272" s="919"/>
      <c r="BW1272" s="919"/>
      <c r="BX1272" s="919"/>
      <c r="BY1272" s="919"/>
      <c r="BZ1272" s="919"/>
      <c r="CA1272" s="919"/>
      <c r="CB1272" s="919"/>
      <c r="CC1272" s="919"/>
      <c r="CD1272" s="919"/>
      <c r="CE1272" s="920"/>
      <c r="CF1272" s="921"/>
      <c r="CG1272" s="922"/>
      <c r="CH1272" s="923"/>
      <c r="CI1272" s="924"/>
      <c r="CJ1272" s="925"/>
      <c r="CK1272" s="912"/>
      <c r="CL1272" s="915"/>
      <c r="CM1272" s="926"/>
      <c r="CN1272" s="162"/>
      <c r="CO1272" s="162"/>
      <c r="CP1272" s="927"/>
      <c r="CQ1272" s="928"/>
      <c r="CR1272" s="162"/>
      <c r="CS1272" s="162"/>
    </row>
    <row r="1273" spans="1:97">
      <c r="A1273" s="15"/>
      <c r="B1273" s="902"/>
      <c r="C1273" s="865"/>
      <c r="D1273" s="903"/>
      <c r="E1273" s="800"/>
      <c r="F1273" s="868"/>
      <c r="G1273" s="869"/>
      <c r="H1273" s="903"/>
      <c r="I1273" s="868"/>
      <c r="J1273" s="868"/>
      <c r="K1273" s="868"/>
      <c r="L1273" s="868"/>
      <c r="M1273" s="868"/>
      <c r="N1273" s="868"/>
      <c r="O1273" s="235"/>
      <c r="P1273" s="213"/>
      <c r="Q1273" s="903"/>
      <c r="R1273" s="213"/>
      <c r="S1273" s="235"/>
      <c r="T1273" s="904"/>
      <c r="U1273" s="213"/>
      <c r="V1273" s="213"/>
      <c r="W1273" s="213"/>
      <c r="X1273" s="905"/>
      <c r="Y1273" s="874"/>
      <c r="Z1273" s="906"/>
      <c r="AA1273" s="876"/>
      <c r="AB1273" s="877"/>
      <c r="AC1273" s="877"/>
      <c r="AD1273" s="907"/>
      <c r="AE1273" s="907"/>
      <c r="AF1273" s="908"/>
      <c r="AG1273" s="908"/>
      <c r="AH1273" s="221"/>
      <c r="AI1273" s="213"/>
      <c r="AJ1273" s="213"/>
      <c r="AK1273" s="213"/>
      <c r="AL1273" s="909"/>
      <c r="AM1273" s="910"/>
      <c r="AN1273" s="910"/>
      <c r="AO1273" s="910"/>
      <c r="AP1273" s="911"/>
      <c r="AQ1273" s="903"/>
      <c r="AR1273" s="912"/>
      <c r="AS1273" s="913"/>
      <c r="AT1273" s="914"/>
      <c r="AU1273" s="910"/>
      <c r="AV1273" s="915"/>
      <c r="AW1273" s="911"/>
      <c r="AX1273" s="911"/>
      <c r="AY1273" s="916"/>
      <c r="AZ1273" s="886"/>
      <c r="BA1273" s="917"/>
      <c r="BB1273" s="16"/>
      <c r="BC1273" s="16"/>
      <c r="BD1273" s="16"/>
      <c r="BE1273" s="16"/>
      <c r="BF1273" s="16"/>
      <c r="BG1273" s="903"/>
      <c r="BH1273" s="912"/>
      <c r="BI1273" s="915"/>
      <c r="BJ1273" s="16"/>
      <c r="BK1273" s="16"/>
      <c r="BL1273" s="16"/>
      <c r="BM1273" s="16"/>
      <c r="BN1273" s="915"/>
      <c r="BO1273" s="16"/>
      <c r="BP1273" s="918"/>
      <c r="BQ1273" s="919"/>
      <c r="BR1273" s="919"/>
      <c r="BS1273" s="919"/>
      <c r="BT1273" s="919"/>
      <c r="BU1273" s="919"/>
      <c r="BV1273" s="919"/>
      <c r="BW1273" s="919"/>
      <c r="BX1273" s="919"/>
      <c r="BY1273" s="919"/>
      <c r="BZ1273" s="919"/>
      <c r="CA1273" s="919"/>
      <c r="CB1273" s="919"/>
      <c r="CC1273" s="919"/>
      <c r="CD1273" s="919"/>
      <c r="CE1273" s="920"/>
      <c r="CF1273" s="921"/>
      <c r="CG1273" s="922"/>
      <c r="CH1273" s="923"/>
      <c r="CI1273" s="924"/>
      <c r="CJ1273" s="925"/>
      <c r="CK1273" s="912"/>
      <c r="CL1273" s="915"/>
      <c r="CM1273" s="926"/>
      <c r="CN1273" s="162"/>
      <c r="CO1273" s="162"/>
      <c r="CP1273" s="927"/>
      <c r="CQ1273" s="928"/>
      <c r="CR1273" s="162"/>
      <c r="CS1273" s="162"/>
    </row>
    <row r="1274" spans="1:97">
      <c r="A1274" s="15"/>
      <c r="B1274" s="902"/>
      <c r="C1274" s="865"/>
      <c r="D1274" s="903"/>
      <c r="E1274" s="800"/>
      <c r="F1274" s="868"/>
      <c r="G1274" s="869"/>
      <c r="H1274" s="903"/>
      <c r="I1274" s="868"/>
      <c r="J1274" s="868"/>
      <c r="K1274" s="868"/>
      <c r="L1274" s="868"/>
      <c r="M1274" s="868"/>
      <c r="N1274" s="868"/>
      <c r="O1274" s="235"/>
      <c r="P1274" s="213"/>
      <c r="Q1274" s="903"/>
      <c r="R1274" s="213"/>
      <c r="S1274" s="235"/>
      <c r="T1274" s="904"/>
      <c r="U1274" s="213"/>
      <c r="V1274" s="213"/>
      <c r="W1274" s="213"/>
      <c r="X1274" s="905"/>
      <c r="Y1274" s="874"/>
      <c r="Z1274" s="906"/>
      <c r="AA1274" s="876"/>
      <c r="AB1274" s="877"/>
      <c r="AC1274" s="877"/>
      <c r="AD1274" s="907"/>
      <c r="AE1274" s="907"/>
      <c r="AF1274" s="908"/>
      <c r="AG1274" s="908"/>
      <c r="AH1274" s="221"/>
      <c r="AI1274" s="213"/>
      <c r="AJ1274" s="213"/>
      <c r="AK1274" s="213"/>
      <c r="AL1274" s="909"/>
      <c r="AM1274" s="910"/>
      <c r="AN1274" s="910"/>
      <c r="AO1274" s="910"/>
      <c r="AP1274" s="911"/>
      <c r="AQ1274" s="903"/>
      <c r="AR1274" s="912"/>
      <c r="AS1274" s="913"/>
      <c r="AT1274" s="914"/>
      <c r="AU1274" s="910"/>
      <c r="AV1274" s="915"/>
      <c r="AW1274" s="911"/>
      <c r="AX1274" s="911"/>
      <c r="AY1274" s="916"/>
      <c r="AZ1274" s="886"/>
      <c r="BA1274" s="917"/>
      <c r="BB1274" s="16"/>
      <c r="BC1274" s="16"/>
      <c r="BD1274" s="16"/>
      <c r="BE1274" s="16"/>
      <c r="BF1274" s="16"/>
      <c r="BG1274" s="903"/>
      <c r="BH1274" s="912"/>
      <c r="BI1274" s="915"/>
      <c r="BJ1274" s="16"/>
      <c r="BK1274" s="16"/>
      <c r="BL1274" s="16"/>
      <c r="BM1274" s="16"/>
      <c r="BN1274" s="915"/>
      <c r="BO1274" s="16"/>
      <c r="BP1274" s="918"/>
      <c r="BQ1274" s="919"/>
      <c r="BR1274" s="919"/>
      <c r="BS1274" s="919"/>
      <c r="BT1274" s="919"/>
      <c r="BU1274" s="919"/>
      <c r="BV1274" s="919"/>
      <c r="BW1274" s="919"/>
      <c r="BX1274" s="919"/>
      <c r="BY1274" s="919"/>
      <c r="BZ1274" s="919"/>
      <c r="CA1274" s="919"/>
      <c r="CB1274" s="919"/>
      <c r="CC1274" s="919"/>
      <c r="CD1274" s="919"/>
      <c r="CE1274" s="920"/>
      <c r="CF1274" s="921"/>
      <c r="CG1274" s="922"/>
      <c r="CH1274" s="923"/>
      <c r="CI1274" s="924"/>
      <c r="CJ1274" s="925"/>
      <c r="CK1274" s="912"/>
      <c r="CL1274" s="915"/>
      <c r="CM1274" s="926"/>
      <c r="CN1274" s="162"/>
      <c r="CO1274" s="162"/>
      <c r="CP1274" s="927"/>
      <c r="CQ1274" s="928"/>
      <c r="CR1274" s="162"/>
      <c r="CS1274" s="162"/>
    </row>
    <row r="1275" spans="1:97">
      <c r="A1275" s="15"/>
      <c r="B1275" s="902"/>
      <c r="C1275" s="865"/>
      <c r="D1275" s="903"/>
      <c r="E1275" s="800"/>
      <c r="F1275" s="868"/>
      <c r="G1275" s="869"/>
      <c r="H1275" s="903"/>
      <c r="I1275" s="868"/>
      <c r="J1275" s="868"/>
      <c r="K1275" s="868"/>
      <c r="L1275" s="868"/>
      <c r="M1275" s="868"/>
      <c r="N1275" s="868"/>
      <c r="O1275" s="235"/>
      <c r="P1275" s="213"/>
      <c r="Q1275" s="903"/>
      <c r="R1275" s="213"/>
      <c r="S1275" s="235"/>
      <c r="T1275" s="904"/>
      <c r="U1275" s="213"/>
      <c r="V1275" s="213"/>
      <c r="W1275" s="213"/>
      <c r="X1275" s="905"/>
      <c r="Y1275" s="874"/>
      <c r="Z1275" s="906"/>
      <c r="AA1275" s="876"/>
      <c r="AB1275" s="877"/>
      <c r="AC1275" s="877"/>
      <c r="AD1275" s="907"/>
      <c r="AE1275" s="907"/>
      <c r="AF1275" s="908"/>
      <c r="AG1275" s="908"/>
      <c r="AH1275" s="221"/>
      <c r="AI1275" s="213"/>
      <c r="AJ1275" s="213"/>
      <c r="AK1275" s="213"/>
      <c r="AL1275" s="909"/>
      <c r="AM1275" s="910"/>
      <c r="AN1275" s="910"/>
      <c r="AO1275" s="910"/>
      <c r="AP1275" s="911"/>
      <c r="AQ1275" s="903"/>
      <c r="AR1275" s="912"/>
      <c r="AS1275" s="913"/>
      <c r="AT1275" s="914"/>
      <c r="AU1275" s="910"/>
      <c r="AV1275" s="915"/>
      <c r="AW1275" s="911"/>
      <c r="AX1275" s="911"/>
      <c r="AY1275" s="916"/>
      <c r="AZ1275" s="886"/>
      <c r="BA1275" s="917"/>
      <c r="BB1275" s="16"/>
      <c r="BC1275" s="16"/>
      <c r="BD1275" s="16"/>
      <c r="BE1275" s="16"/>
      <c r="BF1275" s="16"/>
      <c r="BG1275" s="903"/>
      <c r="BH1275" s="912"/>
      <c r="BI1275" s="915"/>
      <c r="BJ1275" s="16"/>
      <c r="BK1275" s="16"/>
      <c r="BL1275" s="16"/>
      <c r="BM1275" s="16"/>
      <c r="BN1275" s="915"/>
      <c r="BO1275" s="16"/>
      <c r="BP1275" s="918"/>
      <c r="BQ1275" s="919"/>
      <c r="BR1275" s="919"/>
      <c r="BS1275" s="919"/>
      <c r="BT1275" s="919"/>
      <c r="BU1275" s="919"/>
      <c r="BV1275" s="919"/>
      <c r="BW1275" s="919"/>
      <c r="BX1275" s="919"/>
      <c r="BY1275" s="919"/>
      <c r="BZ1275" s="919"/>
      <c r="CA1275" s="919"/>
      <c r="CB1275" s="919"/>
      <c r="CC1275" s="919"/>
      <c r="CD1275" s="919"/>
      <c r="CE1275" s="920"/>
      <c r="CF1275" s="921"/>
      <c r="CG1275" s="922"/>
      <c r="CH1275" s="923"/>
      <c r="CI1275" s="924"/>
      <c r="CJ1275" s="925"/>
      <c r="CK1275" s="912"/>
      <c r="CL1275" s="915"/>
      <c r="CM1275" s="926"/>
      <c r="CN1275" s="162"/>
      <c r="CO1275" s="162"/>
      <c r="CP1275" s="927"/>
      <c r="CQ1275" s="928"/>
      <c r="CR1275" s="162"/>
      <c r="CS1275" s="162"/>
    </row>
    <row r="1276" spans="1:97">
      <c r="A1276" s="15"/>
      <c r="B1276" s="902"/>
      <c r="C1276" s="865"/>
      <c r="D1276" s="903"/>
      <c r="E1276" s="800"/>
      <c r="F1276" s="868"/>
      <c r="G1276" s="869"/>
      <c r="H1276" s="903"/>
      <c r="I1276" s="868"/>
      <c r="J1276" s="868"/>
      <c r="K1276" s="868"/>
      <c r="L1276" s="868"/>
      <c r="M1276" s="868"/>
      <c r="N1276" s="868"/>
      <c r="O1276" s="235"/>
      <c r="P1276" s="213"/>
      <c r="Q1276" s="903"/>
      <c r="R1276" s="213"/>
      <c r="S1276" s="235"/>
      <c r="T1276" s="904"/>
      <c r="U1276" s="213"/>
      <c r="V1276" s="213"/>
      <c r="W1276" s="213"/>
      <c r="X1276" s="905"/>
      <c r="Y1276" s="874"/>
      <c r="Z1276" s="906"/>
      <c r="AA1276" s="876"/>
      <c r="AB1276" s="877"/>
      <c r="AC1276" s="877"/>
      <c r="AD1276" s="907"/>
      <c r="AE1276" s="907"/>
      <c r="AF1276" s="908"/>
      <c r="AG1276" s="908"/>
      <c r="AH1276" s="221"/>
      <c r="AI1276" s="213"/>
      <c r="AJ1276" s="213"/>
      <c r="AK1276" s="213"/>
      <c r="AL1276" s="909"/>
      <c r="AM1276" s="910"/>
      <c r="AN1276" s="910"/>
      <c r="AO1276" s="910"/>
      <c r="AP1276" s="911"/>
      <c r="AQ1276" s="903"/>
      <c r="AR1276" s="912"/>
      <c r="AS1276" s="913"/>
      <c r="AT1276" s="914"/>
      <c r="AU1276" s="910"/>
      <c r="AV1276" s="915"/>
      <c r="AW1276" s="911"/>
      <c r="AX1276" s="911"/>
      <c r="AY1276" s="916"/>
      <c r="AZ1276" s="886"/>
      <c r="BA1276" s="917"/>
      <c r="BB1276" s="16"/>
      <c r="BC1276" s="16"/>
      <c r="BD1276" s="16"/>
      <c r="BE1276" s="16"/>
      <c r="BF1276" s="16"/>
      <c r="BG1276" s="903"/>
      <c r="BH1276" s="912"/>
      <c r="BI1276" s="915"/>
      <c r="BJ1276" s="16"/>
      <c r="BK1276" s="16"/>
      <c r="BL1276" s="16"/>
      <c r="BM1276" s="16"/>
      <c r="BN1276" s="915"/>
      <c r="BO1276" s="16"/>
      <c r="BP1276" s="918"/>
      <c r="BQ1276" s="919"/>
      <c r="BR1276" s="919"/>
      <c r="BS1276" s="919"/>
      <c r="BT1276" s="919"/>
      <c r="BU1276" s="919"/>
      <c r="BV1276" s="919"/>
      <c r="BW1276" s="919"/>
      <c r="BX1276" s="919"/>
      <c r="BY1276" s="919"/>
      <c r="BZ1276" s="919"/>
      <c r="CA1276" s="919"/>
      <c r="CB1276" s="919"/>
      <c r="CC1276" s="919"/>
      <c r="CD1276" s="919"/>
      <c r="CE1276" s="920"/>
      <c r="CF1276" s="921"/>
      <c r="CG1276" s="922"/>
      <c r="CH1276" s="923"/>
      <c r="CI1276" s="924"/>
      <c r="CJ1276" s="925"/>
      <c r="CK1276" s="912"/>
      <c r="CL1276" s="915"/>
      <c r="CM1276" s="926"/>
      <c r="CN1276" s="162"/>
      <c r="CO1276" s="162"/>
      <c r="CP1276" s="927"/>
      <c r="CQ1276" s="928"/>
      <c r="CR1276" s="162"/>
      <c r="CS1276" s="162"/>
    </row>
    <row r="1277" spans="1:97">
      <c r="A1277" s="15"/>
      <c r="B1277" s="902"/>
      <c r="C1277" s="865"/>
      <c r="D1277" s="903"/>
      <c r="E1277" s="800"/>
      <c r="F1277" s="868"/>
      <c r="G1277" s="869"/>
      <c r="H1277" s="903"/>
      <c r="I1277" s="868"/>
      <c r="J1277" s="868"/>
      <c r="K1277" s="868"/>
      <c r="L1277" s="868"/>
      <c r="M1277" s="868"/>
      <c r="N1277" s="868"/>
      <c r="O1277" s="235"/>
      <c r="P1277" s="213"/>
      <c r="Q1277" s="903"/>
      <c r="R1277" s="213"/>
      <c r="S1277" s="235"/>
      <c r="T1277" s="904"/>
      <c r="U1277" s="213"/>
      <c r="V1277" s="213"/>
      <c r="W1277" s="213"/>
      <c r="X1277" s="905"/>
      <c r="Y1277" s="874"/>
      <c r="Z1277" s="906"/>
      <c r="AA1277" s="876"/>
      <c r="AB1277" s="877"/>
      <c r="AC1277" s="877"/>
      <c r="AD1277" s="907"/>
      <c r="AE1277" s="907"/>
      <c r="AF1277" s="908"/>
      <c r="AG1277" s="908"/>
      <c r="AH1277" s="221"/>
      <c r="AI1277" s="213"/>
      <c r="AJ1277" s="213"/>
      <c r="AK1277" s="213"/>
      <c r="AL1277" s="909"/>
      <c r="AM1277" s="910"/>
      <c r="AN1277" s="910"/>
      <c r="AO1277" s="910"/>
      <c r="AP1277" s="911"/>
      <c r="AQ1277" s="903"/>
      <c r="AR1277" s="912"/>
      <c r="AS1277" s="913"/>
      <c r="AT1277" s="914"/>
      <c r="AU1277" s="910"/>
      <c r="AV1277" s="915"/>
      <c r="AW1277" s="911"/>
      <c r="AX1277" s="911"/>
      <c r="AY1277" s="916"/>
      <c r="AZ1277" s="886"/>
      <c r="BA1277" s="917"/>
      <c r="BB1277" s="16"/>
      <c r="BC1277" s="16"/>
      <c r="BD1277" s="16"/>
      <c r="BE1277" s="16"/>
      <c r="BF1277" s="16"/>
      <c r="BG1277" s="903"/>
      <c r="BH1277" s="912"/>
      <c r="BI1277" s="915"/>
      <c r="BJ1277" s="16"/>
      <c r="BK1277" s="16"/>
      <c r="BL1277" s="16"/>
      <c r="BM1277" s="16"/>
      <c r="BN1277" s="915"/>
      <c r="BO1277" s="16"/>
      <c r="BP1277" s="918"/>
      <c r="BQ1277" s="919"/>
      <c r="BR1277" s="919"/>
      <c r="BS1277" s="919"/>
      <c r="BT1277" s="919"/>
      <c r="BU1277" s="919"/>
      <c r="BV1277" s="919"/>
      <c r="BW1277" s="919"/>
      <c r="BX1277" s="919"/>
      <c r="BY1277" s="919"/>
      <c r="BZ1277" s="919"/>
      <c r="CA1277" s="919"/>
      <c r="CB1277" s="919"/>
      <c r="CC1277" s="919"/>
      <c r="CD1277" s="919"/>
      <c r="CE1277" s="920"/>
      <c r="CF1277" s="921"/>
      <c r="CG1277" s="922"/>
      <c r="CH1277" s="923"/>
      <c r="CI1277" s="924"/>
      <c r="CJ1277" s="925"/>
      <c r="CK1277" s="912"/>
      <c r="CL1277" s="915"/>
      <c r="CM1277" s="926"/>
      <c r="CN1277" s="162"/>
      <c r="CO1277" s="162"/>
      <c r="CP1277" s="927"/>
      <c r="CQ1277" s="928"/>
      <c r="CR1277" s="162"/>
      <c r="CS1277" s="162"/>
    </row>
    <row r="1278" spans="1:97">
      <c r="A1278" s="15"/>
      <c r="B1278" s="902"/>
      <c r="C1278" s="865"/>
      <c r="D1278" s="903"/>
      <c r="E1278" s="800"/>
      <c r="F1278" s="868"/>
      <c r="G1278" s="869"/>
      <c r="H1278" s="903"/>
      <c r="I1278" s="868"/>
      <c r="J1278" s="868"/>
      <c r="K1278" s="868"/>
      <c r="L1278" s="868"/>
      <c r="M1278" s="868"/>
      <c r="N1278" s="868"/>
      <c r="O1278" s="235"/>
      <c r="P1278" s="213"/>
      <c r="Q1278" s="903"/>
      <c r="R1278" s="213"/>
      <c r="S1278" s="235"/>
      <c r="T1278" s="904"/>
      <c r="U1278" s="213"/>
      <c r="V1278" s="213"/>
      <c r="W1278" s="213"/>
      <c r="X1278" s="905"/>
      <c r="Y1278" s="874"/>
      <c r="Z1278" s="906"/>
      <c r="AA1278" s="876"/>
      <c r="AB1278" s="877"/>
      <c r="AC1278" s="877"/>
      <c r="AD1278" s="907"/>
      <c r="AE1278" s="907"/>
      <c r="AF1278" s="908"/>
      <c r="AG1278" s="908"/>
      <c r="AH1278" s="221"/>
      <c r="AI1278" s="213"/>
      <c r="AJ1278" s="213"/>
      <c r="AK1278" s="213"/>
      <c r="AL1278" s="909"/>
      <c r="AM1278" s="910"/>
      <c r="AN1278" s="910"/>
      <c r="AO1278" s="910"/>
      <c r="AP1278" s="911"/>
      <c r="AQ1278" s="903"/>
      <c r="AR1278" s="912"/>
      <c r="AS1278" s="913"/>
      <c r="AT1278" s="914"/>
      <c r="AU1278" s="910"/>
      <c r="AV1278" s="915"/>
      <c r="AW1278" s="911"/>
      <c r="AX1278" s="911"/>
      <c r="AY1278" s="916"/>
      <c r="AZ1278" s="886"/>
      <c r="BA1278" s="917"/>
      <c r="BB1278" s="16"/>
      <c r="BC1278" s="16"/>
      <c r="BD1278" s="16"/>
      <c r="BE1278" s="16"/>
      <c r="BF1278" s="16"/>
      <c r="BG1278" s="903"/>
      <c r="BH1278" s="912"/>
      <c r="BI1278" s="915"/>
      <c r="BJ1278" s="16"/>
      <c r="BK1278" s="16"/>
      <c r="BL1278" s="16"/>
      <c r="BM1278" s="16"/>
      <c r="BN1278" s="915"/>
      <c r="BO1278" s="16"/>
      <c r="BP1278" s="918"/>
      <c r="BQ1278" s="919"/>
      <c r="BR1278" s="919"/>
      <c r="BS1278" s="919"/>
      <c r="BT1278" s="919"/>
      <c r="BU1278" s="919"/>
      <c r="BV1278" s="919"/>
      <c r="BW1278" s="919"/>
      <c r="BX1278" s="919"/>
      <c r="BY1278" s="919"/>
      <c r="BZ1278" s="919"/>
      <c r="CA1278" s="919"/>
      <c r="CB1278" s="919"/>
      <c r="CC1278" s="919"/>
      <c r="CD1278" s="919"/>
      <c r="CE1278" s="920"/>
      <c r="CF1278" s="921"/>
      <c r="CG1278" s="922"/>
      <c r="CH1278" s="923"/>
      <c r="CI1278" s="924"/>
      <c r="CJ1278" s="925"/>
      <c r="CK1278" s="912"/>
      <c r="CL1278" s="915"/>
      <c r="CM1278" s="926"/>
      <c r="CN1278" s="162"/>
      <c r="CO1278" s="162"/>
      <c r="CP1278" s="927"/>
      <c r="CQ1278" s="928"/>
      <c r="CR1278" s="162"/>
      <c r="CS1278" s="162"/>
    </row>
    <row r="1279" spans="1:97">
      <c r="A1279" s="15"/>
      <c r="B1279" s="902"/>
      <c r="C1279" s="865"/>
      <c r="D1279" s="903"/>
      <c r="E1279" s="800"/>
      <c r="F1279" s="868"/>
      <c r="G1279" s="869"/>
      <c r="H1279" s="903"/>
      <c r="I1279" s="868"/>
      <c r="J1279" s="868"/>
      <c r="K1279" s="868"/>
      <c r="L1279" s="868"/>
      <c r="M1279" s="868"/>
      <c r="N1279" s="868"/>
      <c r="O1279" s="235"/>
      <c r="P1279" s="213"/>
      <c r="Q1279" s="903"/>
      <c r="R1279" s="213"/>
      <c r="S1279" s="235"/>
      <c r="T1279" s="904"/>
      <c r="U1279" s="213"/>
      <c r="V1279" s="213"/>
      <c r="W1279" s="213"/>
      <c r="X1279" s="905"/>
      <c r="Y1279" s="874"/>
      <c r="Z1279" s="906"/>
      <c r="AA1279" s="876"/>
      <c r="AB1279" s="877"/>
      <c r="AC1279" s="877"/>
      <c r="AD1279" s="907"/>
      <c r="AE1279" s="907"/>
      <c r="AF1279" s="908"/>
      <c r="AG1279" s="908"/>
      <c r="AH1279" s="221"/>
      <c r="AI1279" s="213"/>
      <c r="AJ1279" s="213"/>
      <c r="AK1279" s="213"/>
      <c r="AL1279" s="909"/>
      <c r="AM1279" s="910"/>
      <c r="AN1279" s="910"/>
      <c r="AO1279" s="910"/>
      <c r="AP1279" s="911"/>
      <c r="AQ1279" s="903"/>
      <c r="AR1279" s="912"/>
      <c r="AS1279" s="913"/>
      <c r="AT1279" s="914"/>
      <c r="AU1279" s="910"/>
      <c r="AV1279" s="915"/>
      <c r="AW1279" s="911"/>
      <c r="AX1279" s="911"/>
      <c r="AY1279" s="916"/>
      <c r="AZ1279" s="886"/>
      <c r="BA1279" s="917"/>
      <c r="BB1279" s="16"/>
      <c r="BC1279" s="16"/>
      <c r="BD1279" s="16"/>
      <c r="BE1279" s="16"/>
      <c r="BF1279" s="16"/>
      <c r="BG1279" s="903"/>
      <c r="BH1279" s="912"/>
      <c r="BI1279" s="915"/>
      <c r="BJ1279" s="16"/>
      <c r="BK1279" s="16"/>
      <c r="BL1279" s="16"/>
      <c r="BM1279" s="16"/>
      <c r="BN1279" s="915"/>
      <c r="BO1279" s="16"/>
      <c r="BP1279" s="918"/>
      <c r="BQ1279" s="919"/>
      <c r="BR1279" s="919"/>
      <c r="BS1279" s="919"/>
      <c r="BT1279" s="919"/>
      <c r="BU1279" s="919"/>
      <c r="BV1279" s="919"/>
      <c r="BW1279" s="919"/>
      <c r="BX1279" s="919"/>
      <c r="BY1279" s="919"/>
      <c r="BZ1279" s="919"/>
      <c r="CA1279" s="919"/>
      <c r="CB1279" s="919"/>
      <c r="CC1279" s="919"/>
      <c r="CD1279" s="919"/>
      <c r="CE1279" s="920"/>
      <c r="CF1279" s="921"/>
      <c r="CG1279" s="922"/>
      <c r="CH1279" s="923"/>
      <c r="CI1279" s="924"/>
      <c r="CJ1279" s="925"/>
      <c r="CK1279" s="912"/>
      <c r="CL1279" s="915"/>
      <c r="CM1279" s="926"/>
      <c r="CN1279" s="162"/>
      <c r="CO1279" s="162"/>
      <c r="CP1279" s="927"/>
      <c r="CQ1279" s="928"/>
      <c r="CR1279" s="162"/>
      <c r="CS1279" s="162"/>
    </row>
    <row r="1280" spans="1:97">
      <c r="A1280" s="15"/>
      <c r="B1280" s="902"/>
      <c r="C1280" s="865"/>
      <c r="D1280" s="903"/>
      <c r="E1280" s="800"/>
      <c r="F1280" s="868"/>
      <c r="G1280" s="869"/>
      <c r="H1280" s="903"/>
      <c r="I1280" s="868"/>
      <c r="J1280" s="868"/>
      <c r="K1280" s="868"/>
      <c r="L1280" s="868"/>
      <c r="M1280" s="868"/>
      <c r="N1280" s="868"/>
      <c r="O1280" s="235"/>
      <c r="P1280" s="213"/>
      <c r="Q1280" s="903"/>
      <c r="R1280" s="213"/>
      <c r="S1280" s="235"/>
      <c r="T1280" s="904"/>
      <c r="U1280" s="213"/>
      <c r="V1280" s="213"/>
      <c r="W1280" s="213"/>
      <c r="X1280" s="905"/>
      <c r="Y1280" s="874"/>
      <c r="Z1280" s="906"/>
      <c r="AA1280" s="876"/>
      <c r="AB1280" s="877"/>
      <c r="AC1280" s="877"/>
      <c r="AD1280" s="907"/>
      <c r="AE1280" s="907"/>
      <c r="AF1280" s="908"/>
      <c r="AG1280" s="908"/>
      <c r="AH1280" s="221"/>
      <c r="AI1280" s="213"/>
      <c r="AJ1280" s="213"/>
      <c r="AK1280" s="213"/>
      <c r="AL1280" s="909"/>
      <c r="AM1280" s="910"/>
      <c r="AN1280" s="910"/>
      <c r="AO1280" s="910"/>
      <c r="AP1280" s="911"/>
      <c r="AQ1280" s="903"/>
      <c r="AR1280" s="912"/>
      <c r="AS1280" s="913"/>
      <c r="AT1280" s="914"/>
      <c r="AU1280" s="910"/>
      <c r="AV1280" s="915"/>
      <c r="AW1280" s="911"/>
      <c r="AX1280" s="911"/>
      <c r="AY1280" s="916"/>
      <c r="AZ1280" s="886"/>
      <c r="BA1280" s="917"/>
      <c r="BB1280" s="16"/>
      <c r="BC1280" s="16"/>
      <c r="BD1280" s="16"/>
      <c r="BE1280" s="16"/>
      <c r="BF1280" s="16"/>
      <c r="BG1280" s="903"/>
      <c r="BH1280" s="912"/>
      <c r="BI1280" s="915"/>
      <c r="BJ1280" s="16"/>
      <c r="BK1280" s="16"/>
      <c r="BL1280" s="16"/>
      <c r="BM1280" s="16"/>
      <c r="BN1280" s="915"/>
      <c r="BO1280" s="16"/>
      <c r="BP1280" s="918"/>
      <c r="BQ1280" s="919"/>
      <c r="BR1280" s="919"/>
      <c r="BS1280" s="919"/>
      <c r="BT1280" s="919"/>
      <c r="BU1280" s="919"/>
      <c r="BV1280" s="919"/>
      <c r="BW1280" s="919"/>
      <c r="BX1280" s="919"/>
      <c r="BY1280" s="919"/>
      <c r="BZ1280" s="919"/>
      <c r="CA1280" s="919"/>
      <c r="CB1280" s="919"/>
      <c r="CC1280" s="919"/>
      <c r="CD1280" s="919"/>
      <c r="CE1280" s="920"/>
      <c r="CF1280" s="921"/>
      <c r="CG1280" s="922"/>
      <c r="CH1280" s="923"/>
      <c r="CI1280" s="924"/>
      <c r="CJ1280" s="925"/>
      <c r="CK1280" s="912"/>
      <c r="CL1280" s="915"/>
      <c r="CM1280" s="926"/>
      <c r="CN1280" s="162"/>
      <c r="CO1280" s="162"/>
      <c r="CP1280" s="927"/>
      <c r="CQ1280" s="928"/>
      <c r="CR1280" s="162"/>
      <c r="CS1280" s="162"/>
    </row>
    <row r="1281" spans="1:97">
      <c r="A1281" s="15"/>
      <c r="B1281" s="902"/>
      <c r="C1281" s="865"/>
      <c r="D1281" s="903"/>
      <c r="E1281" s="800"/>
      <c r="F1281" s="868"/>
      <c r="G1281" s="869"/>
      <c r="H1281" s="903"/>
      <c r="I1281" s="868"/>
      <c r="J1281" s="868"/>
      <c r="K1281" s="868"/>
      <c r="L1281" s="868"/>
      <c r="M1281" s="868"/>
      <c r="N1281" s="868"/>
      <c r="O1281" s="235"/>
      <c r="P1281" s="213"/>
      <c r="Q1281" s="903"/>
      <c r="R1281" s="213"/>
      <c r="S1281" s="235"/>
      <c r="T1281" s="904"/>
      <c r="U1281" s="213"/>
      <c r="V1281" s="213"/>
      <c r="W1281" s="213"/>
      <c r="X1281" s="905"/>
      <c r="Y1281" s="874"/>
      <c r="Z1281" s="906"/>
      <c r="AA1281" s="876"/>
      <c r="AB1281" s="877"/>
      <c r="AC1281" s="877"/>
      <c r="AD1281" s="907"/>
      <c r="AE1281" s="907"/>
      <c r="AF1281" s="908"/>
      <c r="AG1281" s="908"/>
      <c r="AH1281" s="221"/>
      <c r="AI1281" s="213"/>
      <c r="AJ1281" s="213"/>
      <c r="AK1281" s="213"/>
      <c r="AL1281" s="909"/>
      <c r="AM1281" s="910"/>
      <c r="AN1281" s="910"/>
      <c r="AO1281" s="910"/>
      <c r="AP1281" s="911"/>
      <c r="AQ1281" s="903"/>
      <c r="AR1281" s="912"/>
      <c r="AS1281" s="913"/>
      <c r="AT1281" s="914"/>
      <c r="AU1281" s="910"/>
      <c r="AV1281" s="915"/>
      <c r="AW1281" s="911"/>
      <c r="AX1281" s="911"/>
      <c r="AY1281" s="916"/>
      <c r="AZ1281" s="886"/>
      <c r="BA1281" s="917"/>
      <c r="BB1281" s="16"/>
      <c r="BC1281" s="16"/>
      <c r="BD1281" s="16"/>
      <c r="BE1281" s="16"/>
      <c r="BF1281" s="16"/>
      <c r="BG1281" s="903"/>
      <c r="BH1281" s="912"/>
      <c r="BI1281" s="915"/>
      <c r="BJ1281" s="16"/>
      <c r="BK1281" s="16"/>
      <c r="BL1281" s="16"/>
      <c r="BM1281" s="16"/>
      <c r="BN1281" s="915"/>
      <c r="BO1281" s="16"/>
      <c r="BP1281" s="918"/>
      <c r="BQ1281" s="919"/>
      <c r="BR1281" s="919"/>
      <c r="BS1281" s="919"/>
      <c r="BT1281" s="919"/>
      <c r="BU1281" s="919"/>
      <c r="BV1281" s="919"/>
      <c r="BW1281" s="919"/>
      <c r="BX1281" s="919"/>
      <c r="BY1281" s="919"/>
      <c r="BZ1281" s="919"/>
      <c r="CA1281" s="919"/>
      <c r="CB1281" s="919"/>
      <c r="CC1281" s="919"/>
      <c r="CD1281" s="919"/>
      <c r="CE1281" s="920"/>
      <c r="CF1281" s="921"/>
      <c r="CG1281" s="922"/>
      <c r="CH1281" s="923"/>
      <c r="CI1281" s="924"/>
      <c r="CJ1281" s="925"/>
      <c r="CK1281" s="912"/>
      <c r="CL1281" s="915"/>
      <c r="CM1281" s="926"/>
      <c r="CN1281" s="162"/>
      <c r="CO1281" s="162"/>
      <c r="CP1281" s="927"/>
      <c r="CQ1281" s="928"/>
      <c r="CR1281" s="162"/>
      <c r="CS1281" s="162"/>
    </row>
    <row r="1282" spans="1:97">
      <c r="A1282" s="15"/>
      <c r="B1282" s="902"/>
      <c r="C1282" s="865"/>
      <c r="D1282" s="903"/>
      <c r="E1282" s="800"/>
      <c r="F1282" s="868"/>
      <c r="G1282" s="869"/>
      <c r="H1282" s="903"/>
      <c r="I1282" s="868"/>
      <c r="J1282" s="868"/>
      <c r="K1282" s="868"/>
      <c r="L1282" s="868"/>
      <c r="M1282" s="868"/>
      <c r="N1282" s="868"/>
      <c r="O1282" s="235"/>
      <c r="P1282" s="213"/>
      <c r="Q1282" s="903"/>
      <c r="R1282" s="213"/>
      <c r="S1282" s="235"/>
      <c r="T1282" s="904"/>
      <c r="U1282" s="213"/>
      <c r="V1282" s="213"/>
      <c r="W1282" s="213"/>
      <c r="X1282" s="905"/>
      <c r="Y1282" s="874"/>
      <c r="Z1282" s="906"/>
      <c r="AA1282" s="876"/>
      <c r="AB1282" s="877"/>
      <c r="AC1282" s="877"/>
      <c r="AD1282" s="907"/>
      <c r="AE1282" s="907"/>
      <c r="AF1282" s="908"/>
      <c r="AG1282" s="908"/>
      <c r="AH1282" s="221"/>
      <c r="AI1282" s="213"/>
      <c r="AJ1282" s="213"/>
      <c r="AK1282" s="213"/>
      <c r="AL1282" s="909"/>
      <c r="AM1282" s="910"/>
      <c r="AN1282" s="910"/>
      <c r="AO1282" s="910"/>
      <c r="AP1282" s="911"/>
      <c r="AQ1282" s="903"/>
      <c r="AR1282" s="912"/>
      <c r="AS1282" s="913"/>
      <c r="AT1282" s="914"/>
      <c r="AU1282" s="910"/>
      <c r="AV1282" s="915"/>
      <c r="AW1282" s="911"/>
      <c r="AX1282" s="911"/>
      <c r="AY1282" s="916"/>
      <c r="AZ1282" s="886"/>
      <c r="BA1282" s="917"/>
      <c r="BB1282" s="16"/>
      <c r="BC1282" s="16"/>
      <c r="BD1282" s="16"/>
      <c r="BE1282" s="16"/>
      <c r="BF1282" s="16"/>
      <c r="BG1282" s="903"/>
      <c r="BH1282" s="912"/>
      <c r="BI1282" s="915"/>
      <c r="BJ1282" s="16"/>
      <c r="BK1282" s="16"/>
      <c r="BL1282" s="16"/>
      <c r="BM1282" s="16"/>
      <c r="BN1282" s="915"/>
      <c r="BO1282" s="16"/>
      <c r="BP1282" s="918"/>
      <c r="BQ1282" s="919"/>
      <c r="BR1282" s="919"/>
      <c r="BS1282" s="919"/>
      <c r="BT1282" s="919"/>
      <c r="BU1282" s="919"/>
      <c r="BV1282" s="919"/>
      <c r="BW1282" s="919"/>
      <c r="BX1282" s="919"/>
      <c r="BY1282" s="919"/>
      <c r="BZ1282" s="919"/>
      <c r="CA1282" s="919"/>
      <c r="CB1282" s="919"/>
      <c r="CC1282" s="919"/>
      <c r="CD1282" s="919"/>
      <c r="CE1282" s="920"/>
      <c r="CF1282" s="921"/>
      <c r="CG1282" s="922"/>
      <c r="CH1282" s="923"/>
      <c r="CI1282" s="924"/>
      <c r="CJ1282" s="925"/>
      <c r="CK1282" s="912"/>
      <c r="CL1282" s="915"/>
      <c r="CM1282" s="926"/>
      <c r="CN1282" s="162"/>
      <c r="CO1282" s="162"/>
      <c r="CP1282" s="927"/>
      <c r="CQ1282" s="928"/>
      <c r="CR1282" s="162"/>
      <c r="CS1282" s="162"/>
    </row>
    <row r="1283" spans="1:97">
      <c r="A1283" s="15"/>
      <c r="B1283" s="902"/>
      <c r="C1283" s="865"/>
      <c r="D1283" s="903"/>
      <c r="E1283" s="800"/>
      <c r="F1283" s="868"/>
      <c r="G1283" s="869"/>
      <c r="H1283" s="903"/>
      <c r="I1283" s="868"/>
      <c r="J1283" s="868"/>
      <c r="K1283" s="868"/>
      <c r="L1283" s="868"/>
      <c r="M1283" s="868"/>
      <c r="N1283" s="868"/>
      <c r="O1283" s="235"/>
      <c r="P1283" s="213"/>
      <c r="Q1283" s="903"/>
      <c r="R1283" s="213"/>
      <c r="S1283" s="235"/>
      <c r="T1283" s="904"/>
      <c r="U1283" s="213"/>
      <c r="V1283" s="213"/>
      <c r="W1283" s="213"/>
      <c r="X1283" s="905"/>
      <c r="Y1283" s="874"/>
      <c r="Z1283" s="906"/>
      <c r="AA1283" s="876"/>
      <c r="AB1283" s="877"/>
      <c r="AC1283" s="877"/>
      <c r="AD1283" s="907"/>
      <c r="AE1283" s="907"/>
      <c r="AF1283" s="908"/>
      <c r="AG1283" s="908"/>
      <c r="AH1283" s="221"/>
      <c r="AI1283" s="213"/>
      <c r="AJ1283" s="213"/>
      <c r="AK1283" s="213"/>
      <c r="AL1283" s="909"/>
      <c r="AM1283" s="910"/>
      <c r="AN1283" s="910"/>
      <c r="AO1283" s="910"/>
      <c r="AP1283" s="911"/>
      <c r="AQ1283" s="903"/>
      <c r="AR1283" s="912"/>
      <c r="AS1283" s="913"/>
      <c r="AT1283" s="914"/>
      <c r="AU1283" s="910"/>
      <c r="AV1283" s="915"/>
      <c r="AW1283" s="911"/>
      <c r="AX1283" s="911"/>
      <c r="AY1283" s="916"/>
      <c r="AZ1283" s="886"/>
      <c r="BA1283" s="917"/>
      <c r="BB1283" s="16"/>
      <c r="BC1283" s="16"/>
      <c r="BD1283" s="16"/>
      <c r="BE1283" s="16"/>
      <c r="BF1283" s="16"/>
      <c r="BG1283" s="903"/>
      <c r="BH1283" s="912"/>
      <c r="BI1283" s="915"/>
      <c r="BJ1283" s="16"/>
      <c r="BK1283" s="16"/>
      <c r="BL1283" s="16"/>
      <c r="BM1283" s="16"/>
      <c r="BN1283" s="915"/>
      <c r="BO1283" s="16"/>
      <c r="BP1283" s="918"/>
      <c r="BQ1283" s="919"/>
      <c r="BR1283" s="919"/>
      <c r="BS1283" s="919"/>
      <c r="BT1283" s="919"/>
      <c r="BU1283" s="919"/>
      <c r="BV1283" s="919"/>
      <c r="BW1283" s="919"/>
      <c r="BX1283" s="919"/>
      <c r="BY1283" s="919"/>
      <c r="BZ1283" s="919"/>
      <c r="CA1283" s="919"/>
      <c r="CB1283" s="919"/>
      <c r="CC1283" s="919"/>
      <c r="CD1283" s="919"/>
      <c r="CE1283" s="920"/>
      <c r="CF1283" s="921"/>
      <c r="CG1283" s="922"/>
      <c r="CH1283" s="923"/>
      <c r="CI1283" s="924"/>
      <c r="CJ1283" s="925"/>
      <c r="CK1283" s="912"/>
      <c r="CL1283" s="915"/>
      <c r="CM1283" s="926"/>
      <c r="CN1283" s="162"/>
      <c r="CO1283" s="162"/>
      <c r="CP1283" s="927"/>
      <c r="CQ1283" s="928"/>
      <c r="CR1283" s="162"/>
      <c r="CS1283" s="162"/>
    </row>
    <row r="1284" spans="1:97">
      <c r="A1284" s="15"/>
      <c r="B1284" s="902"/>
      <c r="C1284" s="865"/>
      <c r="D1284" s="903"/>
      <c r="E1284" s="800"/>
      <c r="F1284" s="868"/>
      <c r="G1284" s="869"/>
      <c r="H1284" s="903"/>
      <c r="I1284" s="868"/>
      <c r="J1284" s="868"/>
      <c r="K1284" s="868"/>
      <c r="L1284" s="868"/>
      <c r="M1284" s="868"/>
      <c r="N1284" s="868"/>
      <c r="O1284" s="235"/>
      <c r="P1284" s="213"/>
      <c r="Q1284" s="903"/>
      <c r="R1284" s="213"/>
      <c r="S1284" s="235"/>
      <c r="T1284" s="904"/>
      <c r="U1284" s="213"/>
      <c r="V1284" s="213"/>
      <c r="W1284" s="213"/>
      <c r="X1284" s="905"/>
      <c r="Y1284" s="874"/>
      <c r="Z1284" s="906"/>
      <c r="AA1284" s="876"/>
      <c r="AB1284" s="877"/>
      <c r="AC1284" s="877"/>
      <c r="AD1284" s="907"/>
      <c r="AE1284" s="907"/>
      <c r="AF1284" s="908"/>
      <c r="AG1284" s="908"/>
      <c r="AH1284" s="221"/>
      <c r="AI1284" s="213"/>
      <c r="AJ1284" s="213"/>
      <c r="AK1284" s="213"/>
      <c r="AL1284" s="909"/>
      <c r="AM1284" s="910"/>
      <c r="AN1284" s="910"/>
      <c r="AO1284" s="910"/>
      <c r="AP1284" s="911"/>
      <c r="AQ1284" s="903"/>
      <c r="AR1284" s="912"/>
      <c r="AS1284" s="913"/>
      <c r="AT1284" s="914"/>
      <c r="AU1284" s="910"/>
      <c r="AV1284" s="915"/>
      <c r="AW1284" s="911"/>
      <c r="AX1284" s="911"/>
      <c r="AY1284" s="916"/>
      <c r="AZ1284" s="886"/>
      <c r="BA1284" s="917"/>
      <c r="BB1284" s="16"/>
      <c r="BC1284" s="16"/>
      <c r="BD1284" s="16"/>
      <c r="BE1284" s="16"/>
      <c r="BF1284" s="16"/>
      <c r="BG1284" s="903"/>
      <c r="BH1284" s="912"/>
      <c r="BI1284" s="915"/>
      <c r="BJ1284" s="16"/>
      <c r="BK1284" s="16"/>
      <c r="BL1284" s="16"/>
      <c r="BM1284" s="16"/>
      <c r="BN1284" s="915"/>
      <c r="BO1284" s="16"/>
      <c r="BP1284" s="918"/>
      <c r="BQ1284" s="919"/>
      <c r="BR1284" s="919"/>
      <c r="BS1284" s="919"/>
      <c r="BT1284" s="919"/>
      <c r="BU1284" s="919"/>
      <c r="BV1284" s="919"/>
      <c r="BW1284" s="919"/>
      <c r="BX1284" s="919"/>
      <c r="BY1284" s="919"/>
      <c r="BZ1284" s="919"/>
      <c r="CA1284" s="919"/>
      <c r="CB1284" s="919"/>
      <c r="CC1284" s="919"/>
      <c r="CD1284" s="919"/>
      <c r="CE1284" s="920"/>
      <c r="CF1284" s="921"/>
      <c r="CG1284" s="922"/>
      <c r="CH1284" s="923"/>
      <c r="CI1284" s="924"/>
      <c r="CJ1284" s="925"/>
      <c r="CK1284" s="912"/>
      <c r="CL1284" s="915"/>
      <c r="CM1284" s="926"/>
      <c r="CN1284" s="162"/>
      <c r="CO1284" s="162"/>
      <c r="CP1284" s="927"/>
      <c r="CQ1284" s="928"/>
      <c r="CR1284" s="162"/>
      <c r="CS1284" s="162"/>
    </row>
    <row r="1285" spans="1:97">
      <c r="A1285" s="15"/>
      <c r="B1285" s="902"/>
      <c r="C1285" s="865"/>
      <c r="D1285" s="903"/>
      <c r="E1285" s="800"/>
      <c r="F1285" s="868"/>
      <c r="G1285" s="869"/>
      <c r="H1285" s="903"/>
      <c r="I1285" s="868"/>
      <c r="J1285" s="868"/>
      <c r="K1285" s="868"/>
      <c r="L1285" s="868"/>
      <c r="M1285" s="868"/>
      <c r="N1285" s="868"/>
      <c r="O1285" s="235"/>
      <c r="P1285" s="213"/>
      <c r="Q1285" s="903"/>
      <c r="R1285" s="213"/>
      <c r="S1285" s="235"/>
      <c r="T1285" s="904"/>
      <c r="U1285" s="213"/>
      <c r="V1285" s="213"/>
      <c r="W1285" s="213"/>
      <c r="X1285" s="905"/>
      <c r="Y1285" s="874"/>
      <c r="Z1285" s="906"/>
      <c r="AA1285" s="876"/>
      <c r="AB1285" s="877"/>
      <c r="AC1285" s="877"/>
      <c r="AD1285" s="907"/>
      <c r="AE1285" s="907"/>
      <c r="AF1285" s="908"/>
      <c r="AG1285" s="908"/>
      <c r="AH1285" s="221"/>
      <c r="AI1285" s="213"/>
      <c r="AJ1285" s="213"/>
      <c r="AK1285" s="213"/>
      <c r="AL1285" s="909"/>
      <c r="AM1285" s="910"/>
      <c r="AN1285" s="910"/>
      <c r="AO1285" s="910"/>
      <c r="AP1285" s="911"/>
      <c r="AQ1285" s="903"/>
      <c r="AR1285" s="912"/>
      <c r="AS1285" s="913"/>
      <c r="AT1285" s="914"/>
      <c r="AU1285" s="910"/>
      <c r="AV1285" s="915"/>
      <c r="AW1285" s="911"/>
      <c r="AX1285" s="911"/>
      <c r="AY1285" s="916"/>
      <c r="AZ1285" s="886"/>
      <c r="BA1285" s="917"/>
      <c r="BB1285" s="16"/>
      <c r="BC1285" s="16"/>
      <c r="BD1285" s="16"/>
      <c r="BE1285" s="16"/>
      <c r="BF1285" s="16"/>
      <c r="BG1285" s="903"/>
      <c r="BH1285" s="912"/>
      <c r="BI1285" s="915"/>
      <c r="BJ1285" s="16"/>
      <c r="BK1285" s="16"/>
      <c r="BL1285" s="16"/>
      <c r="BM1285" s="16"/>
      <c r="BN1285" s="915"/>
      <c r="BO1285" s="16"/>
      <c r="BP1285" s="918"/>
      <c r="BQ1285" s="919"/>
      <c r="BR1285" s="919"/>
      <c r="BS1285" s="919"/>
      <c r="BT1285" s="919"/>
      <c r="BU1285" s="919"/>
      <c r="BV1285" s="919"/>
      <c r="BW1285" s="919"/>
      <c r="BX1285" s="919"/>
      <c r="BY1285" s="919"/>
      <c r="BZ1285" s="919"/>
      <c r="CA1285" s="919"/>
      <c r="CB1285" s="919"/>
      <c r="CC1285" s="919"/>
      <c r="CD1285" s="919"/>
      <c r="CE1285" s="920"/>
      <c r="CF1285" s="921"/>
      <c r="CG1285" s="922"/>
      <c r="CH1285" s="923"/>
      <c r="CI1285" s="924"/>
      <c r="CJ1285" s="925"/>
      <c r="CK1285" s="912"/>
      <c r="CL1285" s="915"/>
      <c r="CM1285" s="926"/>
      <c r="CN1285" s="162"/>
      <c r="CO1285" s="162"/>
      <c r="CP1285" s="927"/>
      <c r="CQ1285" s="928"/>
      <c r="CR1285" s="162"/>
      <c r="CS1285" s="162"/>
    </row>
    <row r="1286" spans="1:97">
      <c r="A1286" s="15"/>
      <c r="B1286" s="902"/>
      <c r="C1286" s="865"/>
      <c r="D1286" s="903"/>
      <c r="E1286" s="800"/>
      <c r="F1286" s="868"/>
      <c r="G1286" s="869"/>
      <c r="H1286" s="903"/>
      <c r="I1286" s="868"/>
      <c r="J1286" s="868"/>
      <c r="K1286" s="868"/>
      <c r="L1286" s="868"/>
      <c r="M1286" s="868"/>
      <c r="N1286" s="868"/>
      <c r="O1286" s="235"/>
      <c r="P1286" s="213"/>
      <c r="Q1286" s="903"/>
      <c r="R1286" s="213"/>
      <c r="S1286" s="235"/>
      <c r="T1286" s="904"/>
      <c r="U1286" s="213"/>
      <c r="V1286" s="213"/>
      <c r="W1286" s="213"/>
      <c r="X1286" s="905"/>
      <c r="Y1286" s="874"/>
      <c r="Z1286" s="906"/>
      <c r="AA1286" s="876"/>
      <c r="AB1286" s="877"/>
      <c r="AC1286" s="877"/>
      <c r="AD1286" s="907"/>
      <c r="AE1286" s="907"/>
      <c r="AF1286" s="908"/>
      <c r="AG1286" s="908"/>
      <c r="AH1286" s="221"/>
      <c r="AI1286" s="213"/>
      <c r="AJ1286" s="213"/>
      <c r="AK1286" s="213"/>
      <c r="AL1286" s="909"/>
      <c r="AM1286" s="910"/>
      <c r="AN1286" s="910"/>
      <c r="AO1286" s="910"/>
      <c r="AP1286" s="911"/>
      <c r="AQ1286" s="903"/>
      <c r="AR1286" s="912"/>
      <c r="AS1286" s="913"/>
      <c r="AT1286" s="914"/>
      <c r="AU1286" s="910"/>
      <c r="AV1286" s="915"/>
      <c r="AW1286" s="911"/>
      <c r="AX1286" s="911"/>
      <c r="AY1286" s="916"/>
      <c r="AZ1286" s="886"/>
      <c r="BA1286" s="917"/>
      <c r="BB1286" s="16"/>
      <c r="BC1286" s="16"/>
      <c r="BD1286" s="16"/>
      <c r="BE1286" s="16"/>
      <c r="BF1286" s="16"/>
      <c r="BG1286" s="903"/>
      <c r="BH1286" s="912"/>
      <c r="BI1286" s="915"/>
      <c r="BJ1286" s="16"/>
      <c r="BK1286" s="16"/>
      <c r="BL1286" s="16"/>
      <c r="BM1286" s="16"/>
      <c r="BN1286" s="915"/>
      <c r="BO1286" s="16"/>
      <c r="BP1286" s="918"/>
      <c r="BQ1286" s="919"/>
      <c r="BR1286" s="919"/>
      <c r="BS1286" s="919"/>
      <c r="BT1286" s="919"/>
      <c r="BU1286" s="919"/>
      <c r="BV1286" s="919"/>
      <c r="BW1286" s="919"/>
      <c r="BX1286" s="919"/>
      <c r="BY1286" s="919"/>
      <c r="BZ1286" s="919"/>
      <c r="CA1286" s="919"/>
      <c r="CB1286" s="919"/>
      <c r="CC1286" s="919"/>
      <c r="CD1286" s="919"/>
      <c r="CE1286" s="920"/>
      <c r="CF1286" s="921"/>
      <c r="CG1286" s="922"/>
      <c r="CH1286" s="923"/>
      <c r="CI1286" s="924"/>
      <c r="CJ1286" s="925"/>
      <c r="CK1286" s="912"/>
      <c r="CL1286" s="915"/>
      <c r="CM1286" s="926"/>
      <c r="CN1286" s="162"/>
      <c r="CO1286" s="162"/>
      <c r="CP1286" s="927"/>
      <c r="CQ1286" s="928"/>
      <c r="CR1286" s="162"/>
      <c r="CS1286" s="162"/>
    </row>
    <row r="1287" spans="1:97">
      <c r="A1287" s="15"/>
      <c r="B1287" s="902"/>
      <c r="C1287" s="865"/>
      <c r="D1287" s="903"/>
      <c r="E1287" s="800"/>
      <c r="F1287" s="868"/>
      <c r="G1287" s="869"/>
      <c r="H1287" s="903"/>
      <c r="I1287" s="868"/>
      <c r="J1287" s="868"/>
      <c r="K1287" s="868"/>
      <c r="L1287" s="868"/>
      <c r="M1287" s="868"/>
      <c r="N1287" s="868"/>
      <c r="O1287" s="235"/>
      <c r="P1287" s="213"/>
      <c r="Q1287" s="903"/>
      <c r="R1287" s="213"/>
      <c r="S1287" s="235"/>
      <c r="T1287" s="904"/>
      <c r="U1287" s="213"/>
      <c r="V1287" s="213"/>
      <c r="W1287" s="213"/>
      <c r="X1287" s="905"/>
      <c r="Y1287" s="874"/>
      <c r="Z1287" s="906"/>
      <c r="AA1287" s="876"/>
      <c r="AB1287" s="877"/>
      <c r="AC1287" s="877"/>
      <c r="AD1287" s="907"/>
      <c r="AE1287" s="907"/>
      <c r="AF1287" s="908"/>
      <c r="AG1287" s="908"/>
      <c r="AH1287" s="221"/>
      <c r="AI1287" s="213"/>
      <c r="AJ1287" s="213"/>
      <c r="AK1287" s="213"/>
      <c r="AL1287" s="909"/>
      <c r="AM1287" s="910"/>
      <c r="AN1287" s="910"/>
      <c r="AO1287" s="910"/>
      <c r="AP1287" s="911"/>
      <c r="AQ1287" s="903"/>
      <c r="AR1287" s="912"/>
      <c r="AS1287" s="913"/>
      <c r="AT1287" s="914"/>
      <c r="AU1287" s="910"/>
      <c r="AV1287" s="915"/>
      <c r="AW1287" s="911"/>
      <c r="AX1287" s="911"/>
      <c r="AY1287" s="916"/>
      <c r="AZ1287" s="886"/>
      <c r="BA1287" s="917"/>
      <c r="BB1287" s="16"/>
      <c r="BC1287" s="16"/>
      <c r="BD1287" s="16"/>
      <c r="BE1287" s="16"/>
      <c r="BF1287" s="16"/>
      <c r="BG1287" s="903"/>
      <c r="BH1287" s="912"/>
      <c r="BI1287" s="915"/>
      <c r="BJ1287" s="16"/>
      <c r="BK1287" s="16"/>
      <c r="BL1287" s="16"/>
      <c r="BM1287" s="16"/>
      <c r="BN1287" s="915"/>
      <c r="BO1287" s="16"/>
      <c r="BP1287" s="918"/>
      <c r="BQ1287" s="919"/>
      <c r="BR1287" s="919"/>
      <c r="BS1287" s="919"/>
      <c r="BT1287" s="919"/>
      <c r="BU1287" s="919"/>
      <c r="BV1287" s="919"/>
      <c r="BW1287" s="919"/>
      <c r="BX1287" s="919"/>
      <c r="BY1287" s="919"/>
      <c r="BZ1287" s="919"/>
      <c r="CA1287" s="919"/>
      <c r="CB1287" s="919"/>
      <c r="CC1287" s="919"/>
      <c r="CD1287" s="919"/>
      <c r="CE1287" s="920"/>
      <c r="CF1287" s="921"/>
      <c r="CG1287" s="922"/>
      <c r="CH1287" s="923"/>
      <c r="CI1287" s="924"/>
      <c r="CJ1287" s="925"/>
      <c r="CK1287" s="912"/>
      <c r="CL1287" s="915"/>
      <c r="CM1287" s="926"/>
      <c r="CN1287" s="162"/>
      <c r="CO1287" s="162"/>
      <c r="CP1287" s="927"/>
      <c r="CQ1287" s="928"/>
      <c r="CR1287" s="162"/>
      <c r="CS1287" s="162"/>
    </row>
    <row r="1288" spans="1:97">
      <c r="A1288" s="15"/>
      <c r="B1288" s="902"/>
      <c r="C1288" s="865"/>
      <c r="D1288" s="903"/>
      <c r="E1288" s="800"/>
      <c r="F1288" s="868"/>
      <c r="G1288" s="869"/>
      <c r="H1288" s="903"/>
      <c r="I1288" s="868"/>
      <c r="J1288" s="868"/>
      <c r="K1288" s="868"/>
      <c r="L1288" s="868"/>
      <c r="M1288" s="868"/>
      <c r="N1288" s="868"/>
      <c r="O1288" s="235"/>
      <c r="P1288" s="213"/>
      <c r="Q1288" s="903"/>
      <c r="R1288" s="213"/>
      <c r="S1288" s="235"/>
      <c r="T1288" s="904"/>
      <c r="U1288" s="213"/>
      <c r="V1288" s="213"/>
      <c r="W1288" s="213"/>
      <c r="X1288" s="905"/>
      <c r="Y1288" s="874"/>
      <c r="Z1288" s="906"/>
      <c r="AA1288" s="876"/>
      <c r="AB1288" s="877"/>
      <c r="AC1288" s="877"/>
      <c r="AD1288" s="907"/>
      <c r="AE1288" s="907"/>
      <c r="AF1288" s="908"/>
      <c r="AG1288" s="908"/>
      <c r="AH1288" s="221"/>
      <c r="AI1288" s="213"/>
      <c r="AJ1288" s="213"/>
      <c r="AK1288" s="213"/>
      <c r="AL1288" s="909"/>
      <c r="AM1288" s="910"/>
      <c r="AN1288" s="910"/>
      <c r="AO1288" s="910"/>
      <c r="AP1288" s="911"/>
      <c r="AQ1288" s="903"/>
      <c r="AR1288" s="912"/>
      <c r="AS1288" s="913"/>
      <c r="AT1288" s="914"/>
      <c r="AU1288" s="910"/>
      <c r="AV1288" s="915"/>
      <c r="AW1288" s="911"/>
      <c r="AX1288" s="911"/>
      <c r="AY1288" s="916"/>
      <c r="AZ1288" s="886"/>
      <c r="BA1288" s="917"/>
      <c r="BB1288" s="16"/>
      <c r="BC1288" s="16"/>
      <c r="BD1288" s="16"/>
      <c r="BE1288" s="16"/>
      <c r="BF1288" s="16"/>
      <c r="BG1288" s="903"/>
      <c r="BH1288" s="912"/>
      <c r="BI1288" s="915"/>
      <c r="BJ1288" s="16"/>
      <c r="BK1288" s="16"/>
      <c r="BL1288" s="16"/>
      <c r="BM1288" s="16"/>
      <c r="BN1288" s="915"/>
      <c r="BO1288" s="16"/>
      <c r="BP1288" s="918"/>
      <c r="BQ1288" s="919"/>
      <c r="BR1288" s="919"/>
      <c r="BS1288" s="919"/>
      <c r="BT1288" s="919"/>
      <c r="BU1288" s="919"/>
      <c r="BV1288" s="919"/>
      <c r="BW1288" s="919"/>
      <c r="BX1288" s="919"/>
      <c r="BY1288" s="919"/>
      <c r="BZ1288" s="919"/>
      <c r="CA1288" s="919"/>
      <c r="CB1288" s="919"/>
      <c r="CC1288" s="919"/>
      <c r="CD1288" s="919"/>
      <c r="CE1288" s="920"/>
      <c r="CF1288" s="921"/>
      <c r="CG1288" s="922"/>
      <c r="CH1288" s="923"/>
      <c r="CI1288" s="924"/>
      <c r="CJ1288" s="925"/>
      <c r="CK1288" s="912"/>
      <c r="CL1288" s="915"/>
      <c r="CM1288" s="926"/>
      <c r="CN1288" s="162"/>
      <c r="CO1288" s="162"/>
      <c r="CP1288" s="927"/>
      <c r="CQ1288" s="928"/>
      <c r="CR1288" s="162"/>
      <c r="CS1288" s="162"/>
    </row>
    <row r="1289" spans="1:97">
      <c r="A1289" s="15"/>
      <c r="B1289" s="902"/>
      <c r="C1289" s="865"/>
      <c r="D1289" s="903"/>
      <c r="E1289" s="800"/>
      <c r="F1289" s="868"/>
      <c r="G1289" s="869"/>
      <c r="H1289" s="903"/>
      <c r="I1289" s="868"/>
      <c r="J1289" s="868"/>
      <c r="K1289" s="868"/>
      <c r="L1289" s="868"/>
      <c r="M1289" s="868"/>
      <c r="N1289" s="868"/>
      <c r="O1289" s="235"/>
      <c r="P1289" s="213"/>
      <c r="Q1289" s="903"/>
      <c r="R1289" s="213"/>
      <c r="S1289" s="235"/>
      <c r="T1289" s="904"/>
      <c r="U1289" s="213"/>
      <c r="V1289" s="213"/>
      <c r="W1289" s="213"/>
      <c r="X1289" s="905"/>
      <c r="Y1289" s="874"/>
      <c r="Z1289" s="906"/>
      <c r="AA1289" s="876"/>
      <c r="AB1289" s="877"/>
      <c r="AC1289" s="877"/>
      <c r="AD1289" s="907"/>
      <c r="AE1289" s="907"/>
      <c r="AF1289" s="908"/>
      <c r="AG1289" s="908"/>
      <c r="AH1289" s="221"/>
      <c r="AI1289" s="213"/>
      <c r="AJ1289" s="213"/>
      <c r="AK1289" s="213"/>
      <c r="AL1289" s="909"/>
      <c r="AM1289" s="910"/>
      <c r="AN1289" s="910"/>
      <c r="AO1289" s="910"/>
      <c r="AP1289" s="911"/>
      <c r="AQ1289" s="903"/>
      <c r="AR1289" s="912"/>
      <c r="AS1289" s="913"/>
      <c r="AT1289" s="914"/>
      <c r="AU1289" s="910"/>
      <c r="AV1289" s="915"/>
      <c r="AW1289" s="911"/>
      <c r="AX1289" s="911"/>
      <c r="AY1289" s="916"/>
      <c r="AZ1289" s="886"/>
      <c r="BA1289" s="917"/>
      <c r="BB1289" s="16"/>
      <c r="BC1289" s="16"/>
      <c r="BD1289" s="16"/>
      <c r="BE1289" s="16"/>
      <c r="BF1289" s="16"/>
      <c r="BG1289" s="903"/>
      <c r="BH1289" s="912"/>
      <c r="BI1289" s="915"/>
      <c r="BJ1289" s="16"/>
      <c r="BK1289" s="16"/>
      <c r="BL1289" s="16"/>
      <c r="BM1289" s="16"/>
      <c r="BN1289" s="915"/>
      <c r="BO1289" s="16"/>
      <c r="BP1289" s="918"/>
      <c r="BQ1289" s="919"/>
      <c r="BR1289" s="919"/>
      <c r="BS1289" s="919"/>
      <c r="BT1289" s="919"/>
      <c r="BU1289" s="919"/>
      <c r="BV1289" s="919"/>
      <c r="BW1289" s="919"/>
      <c r="BX1289" s="919"/>
      <c r="BY1289" s="919"/>
      <c r="BZ1289" s="919"/>
      <c r="CA1289" s="919"/>
      <c r="CB1289" s="919"/>
      <c r="CC1289" s="919"/>
      <c r="CD1289" s="919"/>
      <c r="CE1289" s="920"/>
      <c r="CF1289" s="921"/>
      <c r="CG1289" s="922"/>
      <c r="CH1289" s="923"/>
      <c r="CI1289" s="924"/>
      <c r="CJ1289" s="925"/>
      <c r="CK1289" s="912"/>
      <c r="CL1289" s="915"/>
      <c r="CM1289" s="926"/>
      <c r="CN1289" s="162"/>
      <c r="CO1289" s="162"/>
      <c r="CP1289" s="927"/>
      <c r="CQ1289" s="928"/>
      <c r="CR1289" s="162"/>
      <c r="CS1289" s="162"/>
    </row>
    <row r="1290" spans="1:97">
      <c r="A1290" s="15"/>
      <c r="B1290" s="902"/>
      <c r="C1290" s="865"/>
      <c r="D1290" s="903"/>
      <c r="E1290" s="800"/>
      <c r="F1290" s="868"/>
      <c r="G1290" s="869"/>
      <c r="H1290" s="903"/>
      <c r="I1290" s="868"/>
      <c r="J1290" s="868"/>
      <c r="K1290" s="868"/>
      <c r="L1290" s="868"/>
      <c r="M1290" s="868"/>
      <c r="N1290" s="868"/>
      <c r="O1290" s="235"/>
      <c r="P1290" s="213"/>
      <c r="Q1290" s="903"/>
      <c r="R1290" s="213"/>
      <c r="S1290" s="235"/>
      <c r="T1290" s="904"/>
      <c r="U1290" s="213"/>
      <c r="V1290" s="213"/>
      <c r="W1290" s="213"/>
      <c r="X1290" s="905"/>
      <c r="Y1290" s="874"/>
      <c r="Z1290" s="906"/>
      <c r="AA1290" s="876"/>
      <c r="AB1290" s="877"/>
      <c r="AC1290" s="877"/>
      <c r="AD1290" s="907"/>
      <c r="AE1290" s="907"/>
      <c r="AF1290" s="908"/>
      <c r="AG1290" s="908"/>
      <c r="AH1290" s="221"/>
      <c r="AI1290" s="213"/>
      <c r="AJ1290" s="213"/>
      <c r="AK1290" s="213"/>
      <c r="AL1290" s="909"/>
      <c r="AM1290" s="910"/>
      <c r="AN1290" s="910"/>
      <c r="AO1290" s="910"/>
      <c r="AP1290" s="911"/>
      <c r="AQ1290" s="903"/>
      <c r="AR1290" s="912"/>
      <c r="AS1290" s="913"/>
      <c r="AT1290" s="914"/>
      <c r="AU1290" s="910"/>
      <c r="AV1290" s="915"/>
      <c r="AW1290" s="911"/>
      <c r="AX1290" s="911"/>
      <c r="AY1290" s="916"/>
      <c r="AZ1290" s="886"/>
      <c r="BA1290" s="917"/>
      <c r="BB1290" s="16"/>
      <c r="BC1290" s="16"/>
      <c r="BD1290" s="16"/>
      <c r="BE1290" s="16"/>
      <c r="BF1290" s="16"/>
      <c r="BG1290" s="903"/>
      <c r="BH1290" s="912"/>
      <c r="BI1290" s="915"/>
      <c r="BJ1290" s="16"/>
      <c r="BK1290" s="16"/>
      <c r="BL1290" s="16"/>
      <c r="BM1290" s="16"/>
      <c r="BN1290" s="915"/>
      <c r="BO1290" s="16"/>
      <c r="BP1290" s="918"/>
      <c r="BQ1290" s="919"/>
      <c r="BR1290" s="919"/>
      <c r="BS1290" s="919"/>
      <c r="BT1290" s="919"/>
      <c r="BU1290" s="919"/>
      <c r="BV1290" s="919"/>
      <c r="BW1290" s="919"/>
      <c r="BX1290" s="919"/>
      <c r="BY1290" s="919"/>
      <c r="BZ1290" s="919"/>
      <c r="CA1290" s="919"/>
      <c r="CB1290" s="919"/>
      <c r="CC1290" s="919"/>
      <c r="CD1290" s="919"/>
      <c r="CE1290" s="920"/>
      <c r="CF1290" s="921"/>
      <c r="CG1290" s="922"/>
      <c r="CH1290" s="923"/>
      <c r="CI1290" s="924"/>
      <c r="CJ1290" s="925"/>
      <c r="CK1290" s="912"/>
      <c r="CL1290" s="915"/>
      <c r="CM1290" s="926"/>
      <c r="CN1290" s="162"/>
      <c r="CO1290" s="162"/>
      <c r="CP1290" s="927"/>
      <c r="CQ1290" s="928"/>
      <c r="CR1290" s="162"/>
      <c r="CS1290" s="162"/>
    </row>
    <row r="1291" spans="1:97">
      <c r="A1291" s="15"/>
      <c r="B1291" s="902"/>
      <c r="C1291" s="865"/>
      <c r="D1291" s="903"/>
      <c r="E1291" s="800"/>
      <c r="F1291" s="868"/>
      <c r="G1291" s="869"/>
      <c r="H1291" s="903"/>
      <c r="I1291" s="868"/>
      <c r="J1291" s="868"/>
      <c r="K1291" s="868"/>
      <c r="L1291" s="868"/>
      <c r="M1291" s="868"/>
      <c r="N1291" s="868"/>
      <c r="O1291" s="235"/>
      <c r="P1291" s="213"/>
      <c r="Q1291" s="903"/>
      <c r="R1291" s="213"/>
      <c r="S1291" s="235"/>
      <c r="T1291" s="904"/>
      <c r="U1291" s="213"/>
      <c r="V1291" s="213"/>
      <c r="W1291" s="213"/>
      <c r="X1291" s="905"/>
      <c r="Y1291" s="874"/>
      <c r="Z1291" s="906"/>
      <c r="AA1291" s="876"/>
      <c r="AB1291" s="877"/>
      <c r="AC1291" s="877"/>
      <c r="AD1291" s="907"/>
      <c r="AE1291" s="907"/>
      <c r="AF1291" s="908"/>
      <c r="AG1291" s="908"/>
      <c r="AH1291" s="221"/>
      <c r="AI1291" s="213"/>
      <c r="AJ1291" s="213"/>
      <c r="AK1291" s="213"/>
      <c r="AL1291" s="909"/>
      <c r="AM1291" s="910"/>
      <c r="AN1291" s="910"/>
      <c r="AO1291" s="910"/>
      <c r="AP1291" s="911"/>
      <c r="AQ1291" s="903"/>
      <c r="AR1291" s="912"/>
      <c r="AS1291" s="913"/>
      <c r="AT1291" s="914"/>
      <c r="AU1291" s="910"/>
      <c r="AV1291" s="915"/>
      <c r="AW1291" s="911"/>
      <c r="AX1291" s="911"/>
      <c r="AY1291" s="916"/>
      <c r="AZ1291" s="886"/>
      <c r="BA1291" s="917"/>
      <c r="BB1291" s="16"/>
      <c r="BC1291" s="16"/>
      <c r="BD1291" s="16"/>
      <c r="BE1291" s="16"/>
      <c r="BF1291" s="16"/>
      <c r="BG1291" s="903"/>
      <c r="BH1291" s="912"/>
      <c r="BI1291" s="915"/>
      <c r="BJ1291" s="16"/>
      <c r="BK1291" s="16"/>
      <c r="BL1291" s="16"/>
      <c r="BM1291" s="16"/>
      <c r="BN1291" s="915"/>
      <c r="BO1291" s="16"/>
      <c r="BP1291" s="918"/>
      <c r="BQ1291" s="919"/>
      <c r="BR1291" s="919"/>
      <c r="BS1291" s="919"/>
      <c r="BT1291" s="919"/>
      <c r="BU1291" s="919"/>
      <c r="BV1291" s="919"/>
      <c r="BW1291" s="919"/>
      <c r="BX1291" s="919"/>
      <c r="BY1291" s="919"/>
      <c r="BZ1291" s="919"/>
      <c r="CA1291" s="919"/>
      <c r="CB1291" s="919"/>
      <c r="CC1291" s="919"/>
      <c r="CD1291" s="919"/>
      <c r="CE1291" s="920"/>
      <c r="CF1291" s="921"/>
      <c r="CG1291" s="922"/>
      <c r="CH1291" s="923"/>
      <c r="CI1291" s="924"/>
      <c r="CJ1291" s="925"/>
      <c r="CK1291" s="912"/>
      <c r="CL1291" s="915"/>
      <c r="CM1291" s="926"/>
      <c r="CN1291" s="162"/>
      <c r="CO1291" s="162"/>
      <c r="CP1291" s="927"/>
      <c r="CQ1291" s="928"/>
      <c r="CR1291" s="162"/>
      <c r="CS1291" s="162"/>
    </row>
    <row r="1292" spans="1:97">
      <c r="A1292" s="15"/>
      <c r="B1292" s="902"/>
      <c r="C1292" s="865"/>
      <c r="D1292" s="903"/>
      <c r="E1292" s="800"/>
      <c r="F1292" s="868"/>
      <c r="G1292" s="869"/>
      <c r="H1292" s="903"/>
      <c r="I1292" s="868"/>
      <c r="J1292" s="868"/>
      <c r="K1292" s="868"/>
      <c r="L1292" s="868"/>
      <c r="M1292" s="868"/>
      <c r="N1292" s="868"/>
      <c r="O1292" s="235"/>
      <c r="P1292" s="213"/>
      <c r="Q1292" s="903"/>
      <c r="R1292" s="213"/>
      <c r="S1292" s="235"/>
      <c r="T1292" s="904"/>
      <c r="U1292" s="213"/>
      <c r="V1292" s="213"/>
      <c r="W1292" s="213"/>
      <c r="X1292" s="905"/>
      <c r="Y1292" s="874"/>
      <c r="Z1292" s="906"/>
      <c r="AA1292" s="876"/>
      <c r="AB1292" s="877"/>
      <c r="AC1292" s="877"/>
      <c r="AD1292" s="907"/>
      <c r="AE1292" s="907"/>
      <c r="AF1292" s="908"/>
      <c r="AG1292" s="908"/>
      <c r="AH1292" s="221"/>
      <c r="AI1292" s="213"/>
      <c r="AJ1292" s="213"/>
      <c r="AK1292" s="213"/>
      <c r="AL1292" s="909"/>
      <c r="AM1292" s="910"/>
      <c r="AN1292" s="910"/>
      <c r="AO1292" s="910"/>
      <c r="AP1292" s="911"/>
      <c r="AQ1292" s="903"/>
      <c r="AR1292" s="912"/>
      <c r="AS1292" s="913"/>
      <c r="AT1292" s="914"/>
      <c r="AU1292" s="910"/>
      <c r="AV1292" s="915"/>
      <c r="AW1292" s="911"/>
      <c r="AX1292" s="911"/>
      <c r="AY1292" s="916"/>
      <c r="AZ1292" s="886"/>
      <c r="BA1292" s="917"/>
      <c r="BB1292" s="16"/>
      <c r="BC1292" s="16"/>
      <c r="BD1292" s="16"/>
      <c r="BE1292" s="16"/>
      <c r="BF1292" s="16"/>
      <c r="BG1292" s="903"/>
      <c r="BH1292" s="912"/>
      <c r="BI1292" s="915"/>
      <c r="BJ1292" s="16"/>
      <c r="BK1292" s="16"/>
      <c r="BL1292" s="16"/>
      <c r="BM1292" s="16"/>
      <c r="BN1292" s="915"/>
      <c r="BO1292" s="16"/>
      <c r="BP1292" s="918"/>
      <c r="BQ1292" s="919"/>
      <c r="BR1292" s="919"/>
      <c r="BS1292" s="919"/>
      <c r="BT1292" s="919"/>
      <c r="BU1292" s="919"/>
      <c r="BV1292" s="919"/>
      <c r="BW1292" s="919"/>
      <c r="BX1292" s="919"/>
      <c r="BY1292" s="919"/>
      <c r="BZ1292" s="919"/>
      <c r="CA1292" s="919"/>
      <c r="CB1292" s="919"/>
      <c r="CC1292" s="919"/>
      <c r="CD1292" s="919"/>
      <c r="CE1292" s="920"/>
      <c r="CF1292" s="921"/>
      <c r="CG1292" s="922"/>
      <c r="CH1292" s="923"/>
      <c r="CI1292" s="924"/>
      <c r="CJ1292" s="925"/>
      <c r="CK1292" s="912"/>
      <c r="CL1292" s="915"/>
      <c r="CM1292" s="926"/>
      <c r="CN1292" s="162"/>
      <c r="CO1292" s="162"/>
      <c r="CP1292" s="927"/>
      <c r="CQ1292" s="928"/>
      <c r="CR1292" s="162"/>
      <c r="CS1292" s="162"/>
    </row>
    <row r="1293" spans="1:97">
      <c r="A1293" s="15"/>
      <c r="B1293" s="902"/>
      <c r="C1293" s="865"/>
      <c r="D1293" s="903"/>
      <c r="E1293" s="800"/>
      <c r="F1293" s="868"/>
      <c r="G1293" s="869"/>
      <c r="H1293" s="903"/>
      <c r="I1293" s="868"/>
      <c r="J1293" s="868"/>
      <c r="K1293" s="868"/>
      <c r="L1293" s="868"/>
      <c r="M1293" s="868"/>
      <c r="N1293" s="868"/>
      <c r="O1293" s="235"/>
      <c r="P1293" s="213"/>
      <c r="Q1293" s="903"/>
      <c r="R1293" s="213"/>
      <c r="S1293" s="235"/>
      <c r="T1293" s="904"/>
      <c r="U1293" s="213"/>
      <c r="V1293" s="213"/>
      <c r="W1293" s="213"/>
      <c r="X1293" s="905"/>
      <c r="Y1293" s="874"/>
      <c r="Z1293" s="906"/>
      <c r="AA1293" s="876"/>
      <c r="AB1293" s="877"/>
      <c r="AC1293" s="877"/>
      <c r="AD1293" s="907"/>
      <c r="AE1293" s="907"/>
      <c r="AF1293" s="908"/>
      <c r="AG1293" s="908"/>
      <c r="AH1293" s="221"/>
      <c r="AI1293" s="213"/>
      <c r="AJ1293" s="213"/>
      <c r="AK1293" s="213"/>
      <c r="AL1293" s="909"/>
      <c r="AM1293" s="910"/>
      <c r="AN1293" s="910"/>
      <c r="AO1293" s="910"/>
      <c r="AP1293" s="911"/>
      <c r="AQ1293" s="903"/>
      <c r="AR1293" s="912"/>
      <c r="AS1293" s="913"/>
      <c r="AT1293" s="914"/>
      <c r="AU1293" s="910"/>
      <c r="AV1293" s="915"/>
      <c r="AW1293" s="911"/>
      <c r="AX1293" s="911"/>
      <c r="AY1293" s="916"/>
      <c r="AZ1293" s="886"/>
      <c r="BA1293" s="917"/>
      <c r="BB1293" s="16"/>
      <c r="BC1293" s="16"/>
      <c r="BD1293" s="16"/>
      <c r="BE1293" s="16"/>
      <c r="BF1293" s="16"/>
      <c r="BG1293" s="903"/>
      <c r="BH1293" s="912"/>
      <c r="BI1293" s="915"/>
      <c r="BJ1293" s="16"/>
      <c r="BK1293" s="16"/>
      <c r="BL1293" s="16"/>
      <c r="BM1293" s="16"/>
      <c r="BN1293" s="915"/>
      <c r="BO1293" s="16"/>
      <c r="BP1293" s="918"/>
      <c r="BQ1293" s="919"/>
      <c r="BR1293" s="919"/>
      <c r="BS1293" s="919"/>
      <c r="BT1293" s="919"/>
      <c r="BU1293" s="919"/>
      <c r="BV1293" s="919"/>
      <c r="BW1293" s="919"/>
      <c r="BX1293" s="919"/>
      <c r="BY1293" s="919"/>
      <c r="BZ1293" s="919"/>
      <c r="CA1293" s="919"/>
      <c r="CB1293" s="919"/>
      <c r="CC1293" s="919"/>
      <c r="CD1293" s="919"/>
      <c r="CE1293" s="920"/>
      <c r="CF1293" s="921"/>
      <c r="CG1293" s="922"/>
      <c r="CH1293" s="923"/>
      <c r="CI1293" s="924"/>
      <c r="CJ1293" s="925"/>
      <c r="CK1293" s="912"/>
      <c r="CL1293" s="915"/>
      <c r="CM1293" s="926"/>
      <c r="CN1293" s="162"/>
      <c r="CO1293" s="162"/>
      <c r="CP1293" s="927"/>
      <c r="CQ1293" s="928"/>
      <c r="CR1293" s="162"/>
      <c r="CS1293" s="162"/>
    </row>
    <row r="1294" spans="1:97">
      <c r="A1294" s="15"/>
      <c r="B1294" s="902"/>
      <c r="C1294" s="865"/>
      <c r="D1294" s="903"/>
      <c r="E1294" s="800"/>
      <c r="F1294" s="868"/>
      <c r="G1294" s="869"/>
      <c r="H1294" s="903"/>
      <c r="I1294" s="868"/>
      <c r="J1294" s="868"/>
      <c r="K1294" s="868"/>
      <c r="L1294" s="868"/>
      <c r="M1294" s="868"/>
      <c r="N1294" s="868"/>
      <c r="O1294" s="235"/>
      <c r="P1294" s="213"/>
      <c r="Q1294" s="903"/>
      <c r="R1294" s="213"/>
      <c r="S1294" s="235"/>
      <c r="T1294" s="904"/>
      <c r="U1294" s="213"/>
      <c r="V1294" s="213"/>
      <c r="W1294" s="213"/>
      <c r="X1294" s="905"/>
      <c r="Y1294" s="874"/>
      <c r="Z1294" s="906"/>
      <c r="AA1294" s="876"/>
      <c r="AB1294" s="877"/>
      <c r="AC1294" s="877"/>
      <c r="AD1294" s="907"/>
      <c r="AE1294" s="907"/>
      <c r="AF1294" s="908"/>
      <c r="AG1294" s="908"/>
      <c r="AH1294" s="221"/>
      <c r="AI1294" s="213"/>
      <c r="AJ1294" s="213"/>
      <c r="AK1294" s="213"/>
      <c r="AL1294" s="909"/>
      <c r="AM1294" s="910"/>
      <c r="AN1294" s="910"/>
      <c r="AO1294" s="910"/>
      <c r="AP1294" s="911"/>
      <c r="AQ1294" s="903"/>
      <c r="AR1294" s="912"/>
      <c r="AS1294" s="913"/>
      <c r="AT1294" s="914"/>
      <c r="AU1294" s="910"/>
      <c r="AV1294" s="915"/>
      <c r="AW1294" s="911"/>
      <c r="AX1294" s="911"/>
      <c r="AY1294" s="916"/>
      <c r="AZ1294" s="886"/>
      <c r="BA1294" s="917"/>
      <c r="BB1294" s="16"/>
      <c r="BC1294" s="16"/>
      <c r="BD1294" s="16"/>
      <c r="BE1294" s="16"/>
      <c r="BF1294" s="16"/>
      <c r="BG1294" s="903"/>
      <c r="BH1294" s="912"/>
      <c r="BI1294" s="915"/>
      <c r="BJ1294" s="16"/>
      <c r="BK1294" s="16"/>
      <c r="BL1294" s="16"/>
      <c r="BM1294" s="16"/>
      <c r="BN1294" s="915"/>
      <c r="BO1294" s="16"/>
      <c r="BP1294" s="918"/>
      <c r="BQ1294" s="919"/>
      <c r="BR1294" s="919"/>
      <c r="BS1294" s="919"/>
      <c r="BT1294" s="919"/>
      <c r="BU1294" s="919"/>
      <c r="BV1294" s="919"/>
      <c r="BW1294" s="919"/>
      <c r="BX1294" s="919"/>
      <c r="BY1294" s="919"/>
      <c r="BZ1294" s="919"/>
      <c r="CA1294" s="919"/>
      <c r="CB1294" s="919"/>
      <c r="CC1294" s="919"/>
      <c r="CD1294" s="919"/>
      <c r="CE1294" s="920"/>
      <c r="CF1294" s="921"/>
      <c r="CG1294" s="922"/>
      <c r="CH1294" s="923"/>
      <c r="CI1294" s="924"/>
      <c r="CJ1294" s="925"/>
      <c r="CK1294" s="912"/>
      <c r="CL1294" s="915"/>
      <c r="CM1294" s="926"/>
      <c r="CN1294" s="162"/>
      <c r="CO1294" s="162"/>
      <c r="CP1294" s="927"/>
      <c r="CQ1294" s="928"/>
      <c r="CR1294" s="162"/>
      <c r="CS1294" s="162"/>
    </row>
    <row r="1295" spans="1:97">
      <c r="A1295" s="15"/>
      <c r="B1295" s="902"/>
      <c r="C1295" s="865"/>
      <c r="D1295" s="903"/>
      <c r="E1295" s="800"/>
      <c r="F1295" s="868"/>
      <c r="G1295" s="869"/>
      <c r="H1295" s="903"/>
      <c r="I1295" s="868"/>
      <c r="J1295" s="868"/>
      <c r="K1295" s="868"/>
      <c r="L1295" s="868"/>
      <c r="M1295" s="868"/>
      <c r="N1295" s="868"/>
      <c r="O1295" s="235"/>
      <c r="P1295" s="213"/>
      <c r="Q1295" s="903"/>
      <c r="R1295" s="213"/>
      <c r="S1295" s="235"/>
      <c r="T1295" s="904"/>
      <c r="U1295" s="213"/>
      <c r="V1295" s="213"/>
      <c r="W1295" s="213"/>
      <c r="X1295" s="905"/>
      <c r="Y1295" s="874"/>
      <c r="Z1295" s="906"/>
      <c r="AA1295" s="876"/>
      <c r="AB1295" s="877"/>
      <c r="AC1295" s="877"/>
      <c r="AD1295" s="907"/>
      <c r="AE1295" s="907"/>
      <c r="AF1295" s="908"/>
      <c r="AG1295" s="908"/>
      <c r="AH1295" s="221"/>
      <c r="AI1295" s="213"/>
      <c r="AJ1295" s="213"/>
      <c r="AK1295" s="213"/>
      <c r="AL1295" s="909"/>
      <c r="AM1295" s="910"/>
      <c r="AN1295" s="910"/>
      <c r="AO1295" s="910"/>
      <c r="AP1295" s="911"/>
      <c r="AQ1295" s="903"/>
      <c r="AR1295" s="912"/>
      <c r="AS1295" s="913"/>
      <c r="AT1295" s="914"/>
      <c r="AU1295" s="910"/>
      <c r="AV1295" s="915"/>
      <c r="AW1295" s="911"/>
      <c r="AX1295" s="911"/>
      <c r="AY1295" s="916"/>
      <c r="AZ1295" s="886"/>
      <c r="BA1295" s="917"/>
      <c r="BB1295" s="16"/>
      <c r="BC1295" s="16"/>
      <c r="BD1295" s="16"/>
      <c r="BE1295" s="16"/>
      <c r="BF1295" s="16"/>
      <c r="BG1295" s="903"/>
      <c r="BH1295" s="912"/>
      <c r="BI1295" s="915"/>
      <c r="BJ1295" s="16"/>
      <c r="BK1295" s="16"/>
      <c r="BL1295" s="16"/>
      <c r="BM1295" s="16"/>
      <c r="BN1295" s="915"/>
      <c r="BO1295" s="16"/>
      <c r="BP1295" s="918"/>
      <c r="BQ1295" s="919"/>
      <c r="BR1295" s="919"/>
      <c r="BS1295" s="919"/>
      <c r="BT1295" s="919"/>
      <c r="BU1295" s="919"/>
      <c r="BV1295" s="919"/>
      <c r="BW1295" s="919"/>
      <c r="BX1295" s="919"/>
      <c r="BY1295" s="919"/>
      <c r="BZ1295" s="919"/>
      <c r="CA1295" s="919"/>
      <c r="CB1295" s="919"/>
      <c r="CC1295" s="919"/>
      <c r="CD1295" s="919"/>
      <c r="CE1295" s="920"/>
      <c r="CF1295" s="921"/>
      <c r="CG1295" s="922"/>
      <c r="CH1295" s="923"/>
      <c r="CI1295" s="924"/>
      <c r="CJ1295" s="925"/>
      <c r="CK1295" s="912"/>
      <c r="CL1295" s="915"/>
      <c r="CM1295" s="926"/>
      <c r="CN1295" s="162"/>
      <c r="CO1295" s="162"/>
      <c r="CP1295" s="927"/>
      <c r="CQ1295" s="928"/>
      <c r="CR1295" s="162"/>
      <c r="CS1295" s="162"/>
    </row>
    <row r="1296" spans="1:97">
      <c r="A1296" s="15"/>
      <c r="B1296" s="902"/>
      <c r="C1296" s="865"/>
      <c r="D1296" s="903"/>
      <c r="E1296" s="800"/>
      <c r="F1296" s="868"/>
      <c r="G1296" s="869"/>
      <c r="H1296" s="903"/>
      <c r="I1296" s="868"/>
      <c r="J1296" s="868"/>
      <c r="K1296" s="868"/>
      <c r="L1296" s="868"/>
      <c r="M1296" s="868"/>
      <c r="N1296" s="868"/>
      <c r="O1296" s="235"/>
      <c r="P1296" s="213"/>
      <c r="Q1296" s="903"/>
      <c r="R1296" s="213"/>
      <c r="S1296" s="235"/>
      <c r="T1296" s="904"/>
      <c r="U1296" s="213"/>
      <c r="V1296" s="213"/>
      <c r="W1296" s="213"/>
      <c r="X1296" s="905"/>
      <c r="Y1296" s="874"/>
      <c r="Z1296" s="906"/>
      <c r="AA1296" s="876"/>
      <c r="AB1296" s="877"/>
      <c r="AC1296" s="877"/>
      <c r="AD1296" s="907"/>
      <c r="AE1296" s="907"/>
      <c r="AF1296" s="908"/>
      <c r="AG1296" s="908"/>
      <c r="AH1296" s="221"/>
      <c r="AI1296" s="213"/>
      <c r="AJ1296" s="213"/>
      <c r="AK1296" s="213"/>
      <c r="AL1296" s="909"/>
      <c r="AM1296" s="910"/>
      <c r="AN1296" s="910"/>
      <c r="AO1296" s="910"/>
      <c r="AP1296" s="911"/>
      <c r="AQ1296" s="903"/>
      <c r="AR1296" s="912"/>
      <c r="AS1296" s="913"/>
      <c r="AT1296" s="914"/>
      <c r="AU1296" s="910"/>
      <c r="AV1296" s="915"/>
      <c r="AW1296" s="911"/>
      <c r="AX1296" s="911"/>
      <c r="AY1296" s="916"/>
      <c r="AZ1296" s="886"/>
      <c r="BA1296" s="917"/>
      <c r="BB1296" s="16"/>
      <c r="BC1296" s="16"/>
      <c r="BD1296" s="16"/>
      <c r="BE1296" s="16"/>
      <c r="BF1296" s="16"/>
      <c r="BG1296" s="903"/>
      <c r="BH1296" s="912"/>
      <c r="BI1296" s="915"/>
      <c r="BJ1296" s="16"/>
      <c r="BK1296" s="16"/>
      <c r="BL1296" s="16"/>
      <c r="BM1296" s="16"/>
      <c r="BN1296" s="915"/>
      <c r="BO1296" s="16"/>
      <c r="BP1296" s="918"/>
      <c r="BQ1296" s="919"/>
      <c r="BR1296" s="919"/>
      <c r="BS1296" s="919"/>
      <c r="BT1296" s="919"/>
      <c r="BU1296" s="919"/>
      <c r="BV1296" s="919"/>
      <c r="BW1296" s="919"/>
      <c r="BX1296" s="919"/>
      <c r="BY1296" s="919"/>
      <c r="BZ1296" s="919"/>
      <c r="CA1296" s="919"/>
      <c r="CB1296" s="919"/>
      <c r="CC1296" s="919"/>
      <c r="CD1296" s="919"/>
      <c r="CE1296" s="920"/>
      <c r="CF1296" s="921"/>
      <c r="CG1296" s="922"/>
      <c r="CH1296" s="923"/>
      <c r="CI1296" s="924"/>
      <c r="CJ1296" s="925"/>
      <c r="CK1296" s="912"/>
      <c r="CL1296" s="915"/>
      <c r="CM1296" s="926"/>
      <c r="CN1296" s="162"/>
      <c r="CO1296" s="162"/>
      <c r="CP1296" s="927"/>
      <c r="CQ1296" s="928"/>
      <c r="CR1296" s="162"/>
      <c r="CS1296" s="162"/>
    </row>
    <row r="1297" spans="1:97">
      <c r="A1297" s="15"/>
      <c r="B1297" s="902"/>
      <c r="C1297" s="865"/>
      <c r="D1297" s="903"/>
      <c r="E1297" s="800"/>
      <c r="F1297" s="868"/>
      <c r="G1297" s="869"/>
      <c r="H1297" s="903"/>
      <c r="I1297" s="868"/>
      <c r="J1297" s="868"/>
      <c r="K1297" s="868"/>
      <c r="L1297" s="868"/>
      <c r="M1297" s="868"/>
      <c r="N1297" s="868"/>
      <c r="O1297" s="235"/>
      <c r="P1297" s="213"/>
      <c r="Q1297" s="903"/>
      <c r="R1297" s="213"/>
      <c r="S1297" s="235"/>
      <c r="T1297" s="904"/>
      <c r="U1297" s="213"/>
      <c r="V1297" s="213"/>
      <c r="W1297" s="213"/>
      <c r="X1297" s="905"/>
      <c r="Y1297" s="874"/>
      <c r="Z1297" s="906"/>
      <c r="AA1297" s="876"/>
      <c r="AB1297" s="877"/>
      <c r="AC1297" s="877"/>
      <c r="AD1297" s="907"/>
      <c r="AE1297" s="907"/>
      <c r="AF1297" s="908"/>
      <c r="AG1297" s="908"/>
      <c r="AH1297" s="221"/>
      <c r="AI1297" s="213"/>
      <c r="AJ1297" s="213"/>
      <c r="AK1297" s="213"/>
      <c r="AL1297" s="909"/>
      <c r="AM1297" s="910"/>
      <c r="AN1297" s="910"/>
      <c r="AO1297" s="910"/>
      <c r="AP1297" s="911"/>
      <c r="AQ1297" s="903"/>
      <c r="AR1297" s="912"/>
      <c r="AS1297" s="913"/>
      <c r="AT1297" s="914"/>
      <c r="AU1297" s="910"/>
      <c r="AV1297" s="915"/>
      <c r="AW1297" s="911"/>
      <c r="AX1297" s="911"/>
      <c r="AY1297" s="916"/>
      <c r="AZ1297" s="886"/>
      <c r="BA1297" s="917"/>
      <c r="BB1297" s="16"/>
      <c r="BC1297" s="16"/>
      <c r="BD1297" s="16"/>
      <c r="BE1297" s="16"/>
      <c r="BF1297" s="16"/>
      <c r="BG1297" s="903"/>
      <c r="BH1297" s="912"/>
      <c r="BI1297" s="915"/>
      <c r="BJ1297" s="16"/>
      <c r="BK1297" s="16"/>
      <c r="BL1297" s="16"/>
      <c r="BM1297" s="16"/>
      <c r="BN1297" s="915"/>
      <c r="BO1297" s="16"/>
      <c r="BP1297" s="918"/>
      <c r="BQ1297" s="919"/>
      <c r="BR1297" s="919"/>
      <c r="BS1297" s="919"/>
      <c r="BT1297" s="919"/>
      <c r="BU1297" s="919"/>
      <c r="BV1297" s="919"/>
      <c r="BW1297" s="919"/>
      <c r="BX1297" s="919"/>
      <c r="BY1297" s="919"/>
      <c r="BZ1297" s="919"/>
      <c r="CA1297" s="919"/>
      <c r="CB1297" s="919"/>
      <c r="CC1297" s="919"/>
      <c r="CD1297" s="919"/>
      <c r="CE1297" s="920"/>
      <c r="CF1297" s="921"/>
      <c r="CG1297" s="922"/>
      <c r="CH1297" s="923"/>
      <c r="CI1297" s="924"/>
      <c r="CJ1297" s="925"/>
      <c r="CK1297" s="912"/>
      <c r="CL1297" s="915"/>
      <c r="CM1297" s="926"/>
      <c r="CN1297" s="162"/>
      <c r="CO1297" s="162"/>
      <c r="CP1297" s="927"/>
      <c r="CQ1297" s="928"/>
      <c r="CR1297" s="162"/>
      <c r="CS1297" s="162"/>
    </row>
    <row r="1298" spans="1:97">
      <c r="A1298" s="15"/>
      <c r="B1298" s="902"/>
      <c r="C1298" s="865"/>
      <c r="D1298" s="903"/>
      <c r="E1298" s="800"/>
      <c r="F1298" s="868"/>
      <c r="G1298" s="869"/>
      <c r="H1298" s="903"/>
      <c r="I1298" s="868"/>
      <c r="J1298" s="868"/>
      <c r="K1298" s="868"/>
      <c r="L1298" s="868"/>
      <c r="M1298" s="868"/>
      <c r="N1298" s="868"/>
      <c r="O1298" s="235"/>
      <c r="P1298" s="213"/>
      <c r="Q1298" s="903"/>
      <c r="R1298" s="213"/>
      <c r="S1298" s="235"/>
      <c r="T1298" s="904"/>
      <c r="U1298" s="213"/>
      <c r="V1298" s="213"/>
      <c r="W1298" s="213"/>
      <c r="X1298" s="905"/>
      <c r="Y1298" s="874"/>
      <c r="Z1298" s="906"/>
      <c r="AA1298" s="876"/>
      <c r="AB1298" s="877"/>
      <c r="AC1298" s="877"/>
      <c r="AD1298" s="907"/>
      <c r="AE1298" s="907"/>
      <c r="AF1298" s="908"/>
      <c r="AG1298" s="908"/>
      <c r="AH1298" s="221"/>
      <c r="AI1298" s="213"/>
      <c r="AJ1298" s="213"/>
      <c r="AK1298" s="213"/>
      <c r="AL1298" s="909"/>
      <c r="AM1298" s="910"/>
      <c r="AN1298" s="910"/>
      <c r="AO1298" s="910"/>
      <c r="AP1298" s="911"/>
      <c r="AQ1298" s="903"/>
      <c r="AR1298" s="912"/>
      <c r="AS1298" s="913"/>
      <c r="AT1298" s="914"/>
      <c r="AU1298" s="910"/>
      <c r="AV1298" s="915"/>
      <c r="AW1298" s="911"/>
      <c r="AX1298" s="911"/>
      <c r="AY1298" s="916"/>
      <c r="AZ1298" s="886"/>
      <c r="BA1298" s="917"/>
      <c r="BB1298" s="16"/>
      <c r="BC1298" s="16"/>
      <c r="BD1298" s="16"/>
      <c r="BE1298" s="16"/>
      <c r="BF1298" s="16"/>
      <c r="BG1298" s="903"/>
      <c r="BH1298" s="912"/>
      <c r="BI1298" s="915"/>
      <c r="BJ1298" s="16"/>
      <c r="BK1298" s="16"/>
      <c r="BL1298" s="16"/>
      <c r="BM1298" s="16"/>
      <c r="BN1298" s="915"/>
      <c r="BO1298" s="16"/>
      <c r="BP1298" s="918"/>
      <c r="BQ1298" s="919"/>
      <c r="BR1298" s="919"/>
      <c r="BS1298" s="919"/>
      <c r="BT1298" s="919"/>
      <c r="BU1298" s="919"/>
      <c r="BV1298" s="919"/>
      <c r="BW1298" s="919"/>
      <c r="BX1298" s="919"/>
      <c r="BY1298" s="919"/>
      <c r="BZ1298" s="919"/>
      <c r="CA1298" s="919"/>
      <c r="CB1298" s="919"/>
      <c r="CC1298" s="919"/>
      <c r="CD1298" s="919"/>
      <c r="CE1298" s="920"/>
      <c r="CF1298" s="921"/>
      <c r="CG1298" s="922"/>
      <c r="CH1298" s="923"/>
      <c r="CI1298" s="924"/>
      <c r="CJ1298" s="925"/>
      <c r="CK1298" s="912"/>
      <c r="CL1298" s="915"/>
      <c r="CM1298" s="926"/>
      <c r="CN1298" s="162"/>
      <c r="CO1298" s="162"/>
      <c r="CP1298" s="927"/>
      <c r="CQ1298" s="928"/>
      <c r="CR1298" s="162"/>
      <c r="CS1298" s="162"/>
    </row>
    <row r="1299" spans="1:97">
      <c r="A1299" s="15"/>
      <c r="B1299" s="902"/>
      <c r="C1299" s="865"/>
      <c r="D1299" s="903"/>
      <c r="E1299" s="800"/>
      <c r="F1299" s="868"/>
      <c r="G1299" s="869"/>
      <c r="H1299" s="903"/>
      <c r="I1299" s="868"/>
      <c r="J1299" s="868"/>
      <c r="K1299" s="868"/>
      <c r="L1299" s="868"/>
      <c r="M1299" s="868"/>
      <c r="N1299" s="868"/>
      <c r="O1299" s="235"/>
      <c r="P1299" s="213"/>
      <c r="Q1299" s="903"/>
      <c r="R1299" s="213"/>
      <c r="S1299" s="235"/>
      <c r="T1299" s="904"/>
      <c r="U1299" s="213"/>
      <c r="V1299" s="213"/>
      <c r="W1299" s="213"/>
      <c r="X1299" s="905"/>
      <c r="Y1299" s="874"/>
      <c r="Z1299" s="906"/>
      <c r="AA1299" s="876"/>
      <c r="AB1299" s="877"/>
      <c r="AC1299" s="877"/>
      <c r="AD1299" s="907"/>
      <c r="AE1299" s="907"/>
      <c r="AF1299" s="908"/>
      <c r="AG1299" s="908"/>
      <c r="AH1299" s="221"/>
      <c r="AI1299" s="213"/>
      <c r="AJ1299" s="213"/>
      <c r="AK1299" s="213"/>
      <c r="AL1299" s="909"/>
      <c r="AM1299" s="910"/>
      <c r="AN1299" s="910"/>
      <c r="AO1299" s="910"/>
      <c r="AP1299" s="911"/>
      <c r="AQ1299" s="903"/>
      <c r="AR1299" s="912"/>
      <c r="AS1299" s="913"/>
      <c r="AT1299" s="914"/>
      <c r="AU1299" s="910"/>
      <c r="AV1299" s="915"/>
      <c r="AW1299" s="911"/>
      <c r="AX1299" s="911"/>
      <c r="AY1299" s="916"/>
      <c r="AZ1299" s="886"/>
      <c r="BA1299" s="917"/>
      <c r="BB1299" s="16"/>
      <c r="BC1299" s="16"/>
      <c r="BD1299" s="16"/>
      <c r="BE1299" s="16"/>
      <c r="BF1299" s="16"/>
      <c r="BG1299" s="903"/>
      <c r="BH1299" s="912"/>
      <c r="BI1299" s="915"/>
      <c r="BJ1299" s="16"/>
      <c r="BK1299" s="16"/>
      <c r="BL1299" s="16"/>
      <c r="BM1299" s="16"/>
      <c r="BN1299" s="915"/>
      <c r="BO1299" s="16"/>
      <c r="BP1299" s="918"/>
      <c r="BQ1299" s="919"/>
      <c r="BR1299" s="919"/>
      <c r="BS1299" s="919"/>
      <c r="BT1299" s="919"/>
      <c r="BU1299" s="919"/>
      <c r="BV1299" s="919"/>
      <c r="BW1299" s="919"/>
      <c r="BX1299" s="919"/>
      <c r="BY1299" s="919"/>
      <c r="BZ1299" s="919"/>
      <c r="CA1299" s="919"/>
      <c r="CB1299" s="919"/>
      <c r="CC1299" s="919"/>
      <c r="CD1299" s="919"/>
      <c r="CE1299" s="920"/>
      <c r="CF1299" s="921"/>
      <c r="CG1299" s="922"/>
      <c r="CH1299" s="923"/>
      <c r="CI1299" s="924"/>
      <c r="CJ1299" s="925"/>
      <c r="CK1299" s="912"/>
      <c r="CL1299" s="915"/>
      <c r="CM1299" s="926"/>
      <c r="CN1299" s="162"/>
      <c r="CO1299" s="162"/>
      <c r="CP1299" s="927"/>
      <c r="CQ1299" s="928"/>
      <c r="CR1299" s="162"/>
      <c r="CS1299" s="162"/>
    </row>
    <row r="1300" spans="1:97">
      <c r="A1300" s="15"/>
      <c r="B1300" s="902"/>
      <c r="C1300" s="865"/>
      <c r="D1300" s="903"/>
      <c r="E1300" s="800"/>
      <c r="F1300" s="868"/>
      <c r="G1300" s="869"/>
      <c r="H1300" s="903"/>
      <c r="I1300" s="868"/>
      <c r="J1300" s="868"/>
      <c r="K1300" s="868"/>
      <c r="L1300" s="868"/>
      <c r="M1300" s="868"/>
      <c r="N1300" s="868"/>
      <c r="O1300" s="235"/>
      <c r="P1300" s="213"/>
      <c r="Q1300" s="903"/>
      <c r="R1300" s="213"/>
      <c r="S1300" s="235"/>
      <c r="T1300" s="904"/>
      <c r="U1300" s="213"/>
      <c r="V1300" s="213"/>
      <c r="W1300" s="213"/>
      <c r="X1300" s="905"/>
      <c r="Y1300" s="874"/>
      <c r="Z1300" s="906"/>
      <c r="AA1300" s="876"/>
      <c r="AB1300" s="877"/>
      <c r="AC1300" s="877"/>
      <c r="AD1300" s="907"/>
      <c r="AE1300" s="907"/>
      <c r="AF1300" s="908"/>
      <c r="AG1300" s="908"/>
      <c r="AH1300" s="221"/>
      <c r="AI1300" s="213"/>
      <c r="AJ1300" s="213"/>
      <c r="AK1300" s="213"/>
      <c r="AL1300" s="909"/>
      <c r="AM1300" s="910"/>
      <c r="AN1300" s="910"/>
      <c r="AO1300" s="910"/>
      <c r="AP1300" s="911"/>
      <c r="AQ1300" s="903"/>
      <c r="AR1300" s="912"/>
      <c r="AS1300" s="913"/>
      <c r="AT1300" s="914"/>
      <c r="AU1300" s="910"/>
      <c r="AV1300" s="915"/>
      <c r="AW1300" s="911"/>
      <c r="AX1300" s="911"/>
      <c r="AY1300" s="916"/>
      <c r="AZ1300" s="886"/>
      <c r="BA1300" s="917"/>
      <c r="BB1300" s="16"/>
      <c r="BC1300" s="16"/>
      <c r="BD1300" s="16"/>
      <c r="BE1300" s="16"/>
      <c r="BF1300" s="16"/>
      <c r="BG1300" s="903"/>
      <c r="BH1300" s="912"/>
      <c r="BI1300" s="915"/>
      <c r="BJ1300" s="16"/>
      <c r="BK1300" s="16"/>
      <c r="BL1300" s="16"/>
      <c r="BM1300" s="16"/>
      <c r="BN1300" s="915"/>
      <c r="BO1300" s="16"/>
      <c r="BP1300" s="918"/>
      <c r="BQ1300" s="919"/>
      <c r="BR1300" s="919"/>
      <c r="BS1300" s="919"/>
      <c r="BT1300" s="919"/>
      <c r="BU1300" s="919"/>
      <c r="BV1300" s="919"/>
      <c r="BW1300" s="919"/>
      <c r="BX1300" s="919"/>
      <c r="BY1300" s="919"/>
      <c r="BZ1300" s="919"/>
      <c r="CA1300" s="919"/>
      <c r="CB1300" s="919"/>
      <c r="CC1300" s="919"/>
      <c r="CD1300" s="919"/>
      <c r="CE1300" s="920"/>
      <c r="CF1300" s="921"/>
      <c r="CG1300" s="922"/>
      <c r="CH1300" s="923"/>
      <c r="CI1300" s="924"/>
      <c r="CJ1300" s="925"/>
      <c r="CK1300" s="912"/>
      <c r="CL1300" s="915"/>
      <c r="CM1300" s="926"/>
      <c r="CN1300" s="162"/>
      <c r="CO1300" s="162"/>
      <c r="CP1300" s="927"/>
      <c r="CQ1300" s="928"/>
      <c r="CR1300" s="162"/>
      <c r="CS1300" s="162"/>
    </row>
    <row r="1301" spans="1:97">
      <c r="A1301" s="15"/>
      <c r="B1301" s="902"/>
      <c r="C1301" s="865"/>
      <c r="D1301" s="903"/>
      <c r="E1301" s="800"/>
      <c r="F1301" s="868"/>
      <c r="G1301" s="869"/>
      <c r="H1301" s="903"/>
      <c r="I1301" s="868"/>
      <c r="J1301" s="868"/>
      <c r="K1301" s="868"/>
      <c r="L1301" s="868"/>
      <c r="M1301" s="868"/>
      <c r="N1301" s="868"/>
      <c r="O1301" s="235"/>
      <c r="P1301" s="213"/>
      <c r="Q1301" s="903"/>
      <c r="R1301" s="213"/>
      <c r="S1301" s="235"/>
      <c r="T1301" s="904"/>
      <c r="U1301" s="213"/>
      <c r="V1301" s="213"/>
      <c r="W1301" s="213"/>
      <c r="X1301" s="905"/>
      <c r="Y1301" s="874"/>
      <c r="Z1301" s="906"/>
      <c r="AA1301" s="876"/>
      <c r="AB1301" s="877"/>
      <c r="AC1301" s="877"/>
      <c r="AD1301" s="907"/>
      <c r="AE1301" s="907"/>
      <c r="AF1301" s="908"/>
      <c r="AG1301" s="908"/>
      <c r="AH1301" s="221"/>
      <c r="AI1301" s="213"/>
      <c r="AJ1301" s="213"/>
      <c r="AK1301" s="213"/>
      <c r="AL1301" s="909"/>
      <c r="AM1301" s="910"/>
      <c r="AN1301" s="910"/>
      <c r="AO1301" s="910"/>
      <c r="AP1301" s="911"/>
      <c r="AQ1301" s="903"/>
      <c r="AR1301" s="912"/>
      <c r="AS1301" s="913"/>
      <c r="AT1301" s="914"/>
      <c r="AU1301" s="910"/>
      <c r="AV1301" s="915"/>
      <c r="AW1301" s="911"/>
      <c r="AX1301" s="911"/>
      <c r="AY1301" s="916"/>
      <c r="AZ1301" s="886"/>
      <c r="BA1301" s="917"/>
      <c r="BB1301" s="16"/>
      <c r="BC1301" s="16"/>
      <c r="BD1301" s="16"/>
      <c r="BE1301" s="16"/>
      <c r="BF1301" s="16"/>
      <c r="BG1301" s="903"/>
      <c r="BH1301" s="912"/>
      <c r="BI1301" s="915"/>
      <c r="BJ1301" s="16"/>
      <c r="BK1301" s="16"/>
      <c r="BL1301" s="16"/>
      <c r="BM1301" s="16"/>
      <c r="BN1301" s="915"/>
      <c r="BO1301" s="16"/>
      <c r="BP1301" s="918"/>
      <c r="BQ1301" s="919"/>
      <c r="BR1301" s="919"/>
      <c r="BS1301" s="919"/>
      <c r="BT1301" s="919"/>
      <c r="BU1301" s="919"/>
      <c r="BV1301" s="919"/>
      <c r="BW1301" s="919"/>
      <c r="BX1301" s="919"/>
      <c r="BY1301" s="919"/>
      <c r="BZ1301" s="919"/>
      <c r="CA1301" s="919"/>
      <c r="CB1301" s="919"/>
      <c r="CC1301" s="919"/>
      <c r="CD1301" s="919"/>
      <c r="CE1301" s="920"/>
      <c r="CF1301" s="921"/>
      <c r="CG1301" s="922"/>
      <c r="CH1301" s="923"/>
      <c r="CI1301" s="924"/>
      <c r="CJ1301" s="925"/>
      <c r="CK1301" s="912"/>
      <c r="CL1301" s="915"/>
      <c r="CM1301" s="926"/>
      <c r="CN1301" s="162"/>
      <c r="CO1301" s="162"/>
      <c r="CP1301" s="927"/>
      <c r="CQ1301" s="928"/>
      <c r="CR1301" s="162"/>
      <c r="CS1301" s="162"/>
    </row>
    <row r="1302" spans="1:97">
      <c r="A1302" s="15"/>
      <c r="B1302" s="902"/>
      <c r="C1302" s="865"/>
      <c r="D1302" s="903"/>
      <c r="E1302" s="800"/>
      <c r="F1302" s="868"/>
      <c r="G1302" s="869"/>
      <c r="H1302" s="903"/>
      <c r="I1302" s="868"/>
      <c r="J1302" s="868"/>
      <c r="K1302" s="868"/>
      <c r="L1302" s="868"/>
      <c r="M1302" s="868"/>
      <c r="N1302" s="868"/>
      <c r="O1302" s="235"/>
      <c r="P1302" s="213"/>
      <c r="Q1302" s="903"/>
      <c r="R1302" s="213"/>
      <c r="S1302" s="235"/>
      <c r="T1302" s="904"/>
      <c r="U1302" s="213"/>
      <c r="V1302" s="213"/>
      <c r="W1302" s="213"/>
      <c r="X1302" s="905"/>
      <c r="Y1302" s="874"/>
      <c r="Z1302" s="906"/>
      <c r="AA1302" s="876"/>
      <c r="AB1302" s="877"/>
      <c r="AC1302" s="877"/>
      <c r="AD1302" s="907"/>
      <c r="AE1302" s="907"/>
      <c r="AF1302" s="908"/>
      <c r="AG1302" s="908"/>
      <c r="AH1302" s="221"/>
      <c r="AI1302" s="213"/>
      <c r="AJ1302" s="213"/>
      <c r="AK1302" s="213"/>
      <c r="AL1302" s="909"/>
      <c r="AM1302" s="910"/>
      <c r="AN1302" s="910"/>
      <c r="AO1302" s="910"/>
      <c r="AP1302" s="911"/>
      <c r="AQ1302" s="903"/>
      <c r="AR1302" s="912"/>
      <c r="AS1302" s="913"/>
      <c r="AT1302" s="914"/>
      <c r="AU1302" s="910"/>
      <c r="AV1302" s="915"/>
      <c r="AW1302" s="911"/>
      <c r="AX1302" s="911"/>
      <c r="AY1302" s="916"/>
      <c r="AZ1302" s="886"/>
      <c r="BA1302" s="917"/>
      <c r="BB1302" s="16"/>
      <c r="BC1302" s="16"/>
      <c r="BD1302" s="16"/>
      <c r="BE1302" s="16"/>
      <c r="BF1302" s="16"/>
      <c r="BG1302" s="903"/>
      <c r="BH1302" s="912"/>
      <c r="BI1302" s="915"/>
      <c r="BJ1302" s="16"/>
      <c r="BK1302" s="16"/>
      <c r="BL1302" s="16"/>
      <c r="BM1302" s="16"/>
      <c r="BN1302" s="915"/>
      <c r="BO1302" s="16"/>
      <c r="BP1302" s="918"/>
      <c r="BQ1302" s="919"/>
      <c r="BR1302" s="919"/>
      <c r="BS1302" s="919"/>
      <c r="BT1302" s="919"/>
      <c r="BU1302" s="919"/>
      <c r="BV1302" s="919"/>
      <c r="BW1302" s="919"/>
      <c r="BX1302" s="919"/>
      <c r="BY1302" s="919"/>
      <c r="BZ1302" s="919"/>
      <c r="CA1302" s="919"/>
      <c r="CB1302" s="919"/>
      <c r="CC1302" s="919"/>
      <c r="CD1302" s="919"/>
      <c r="CE1302" s="920"/>
      <c r="CF1302" s="921"/>
      <c r="CG1302" s="922"/>
      <c r="CH1302" s="923"/>
      <c r="CI1302" s="924"/>
      <c r="CJ1302" s="925"/>
      <c r="CK1302" s="912"/>
      <c r="CL1302" s="915"/>
      <c r="CM1302" s="926"/>
      <c r="CN1302" s="162"/>
      <c r="CO1302" s="162"/>
      <c r="CP1302" s="927"/>
      <c r="CQ1302" s="928"/>
      <c r="CR1302" s="162"/>
      <c r="CS1302" s="162"/>
    </row>
    <row r="1303" spans="1:97">
      <c r="A1303" s="15"/>
      <c r="B1303" s="902"/>
      <c r="C1303" s="865"/>
      <c r="D1303" s="903"/>
      <c r="E1303" s="800"/>
      <c r="F1303" s="868"/>
      <c r="G1303" s="869"/>
      <c r="H1303" s="903"/>
      <c r="I1303" s="868"/>
      <c r="J1303" s="868"/>
      <c r="K1303" s="868"/>
      <c r="L1303" s="868"/>
      <c r="M1303" s="868"/>
      <c r="N1303" s="868"/>
      <c r="O1303" s="235"/>
      <c r="P1303" s="213"/>
      <c r="Q1303" s="903"/>
      <c r="R1303" s="213"/>
      <c r="S1303" s="235"/>
      <c r="T1303" s="904"/>
      <c r="U1303" s="213"/>
      <c r="V1303" s="213"/>
      <c r="W1303" s="213"/>
      <c r="X1303" s="905"/>
      <c r="Y1303" s="874"/>
      <c r="Z1303" s="906"/>
      <c r="AA1303" s="876"/>
      <c r="AB1303" s="877"/>
      <c r="AC1303" s="877"/>
      <c r="AD1303" s="907"/>
      <c r="AE1303" s="907"/>
      <c r="AF1303" s="908"/>
      <c r="AG1303" s="908"/>
      <c r="AH1303" s="221"/>
      <c r="AI1303" s="213"/>
      <c r="AJ1303" s="213"/>
      <c r="AK1303" s="213"/>
      <c r="AL1303" s="909"/>
      <c r="AM1303" s="910"/>
      <c r="AN1303" s="910"/>
      <c r="AO1303" s="910"/>
      <c r="AP1303" s="911"/>
      <c r="AQ1303" s="903"/>
      <c r="AR1303" s="912"/>
      <c r="AS1303" s="913"/>
      <c r="AT1303" s="914"/>
      <c r="AU1303" s="910"/>
      <c r="AV1303" s="915"/>
      <c r="AW1303" s="911"/>
      <c r="AX1303" s="911"/>
      <c r="AY1303" s="916"/>
      <c r="AZ1303" s="886"/>
      <c r="BA1303" s="917"/>
      <c r="BB1303" s="16"/>
      <c r="BC1303" s="16"/>
      <c r="BD1303" s="16"/>
      <c r="BE1303" s="16"/>
      <c r="BF1303" s="16"/>
      <c r="BG1303" s="903"/>
      <c r="BH1303" s="912"/>
      <c r="BI1303" s="915"/>
      <c r="BJ1303" s="16"/>
      <c r="BK1303" s="16"/>
      <c r="BL1303" s="16"/>
      <c r="BM1303" s="16"/>
      <c r="BN1303" s="915"/>
      <c r="BO1303" s="16"/>
      <c r="BP1303" s="918"/>
      <c r="BQ1303" s="919"/>
      <c r="BR1303" s="919"/>
      <c r="BS1303" s="919"/>
      <c r="BT1303" s="919"/>
      <c r="BU1303" s="919"/>
      <c r="BV1303" s="919"/>
      <c r="BW1303" s="919"/>
      <c r="BX1303" s="919"/>
      <c r="BY1303" s="919"/>
      <c r="BZ1303" s="919"/>
      <c r="CA1303" s="919"/>
      <c r="CB1303" s="919"/>
      <c r="CC1303" s="919"/>
      <c r="CD1303" s="919"/>
      <c r="CE1303" s="920"/>
      <c r="CF1303" s="921"/>
      <c r="CG1303" s="922"/>
      <c r="CH1303" s="923"/>
      <c r="CI1303" s="924"/>
      <c r="CJ1303" s="925"/>
      <c r="CK1303" s="912"/>
      <c r="CL1303" s="915"/>
      <c r="CM1303" s="926"/>
      <c r="CN1303" s="162"/>
      <c r="CO1303" s="162"/>
      <c r="CP1303" s="927"/>
      <c r="CQ1303" s="928"/>
      <c r="CR1303" s="162"/>
      <c r="CS1303" s="162"/>
    </row>
    <row r="1304" spans="1:97">
      <c r="A1304" s="15"/>
      <c r="B1304" s="902"/>
      <c r="C1304" s="865"/>
      <c r="D1304" s="903"/>
      <c r="E1304" s="800"/>
      <c r="F1304" s="868"/>
      <c r="G1304" s="869"/>
      <c r="H1304" s="903"/>
      <c r="I1304" s="868"/>
      <c r="J1304" s="868"/>
      <c r="K1304" s="868"/>
      <c r="L1304" s="868"/>
      <c r="M1304" s="868"/>
      <c r="N1304" s="868"/>
      <c r="O1304" s="235"/>
      <c r="P1304" s="213"/>
      <c r="Q1304" s="903"/>
      <c r="R1304" s="213"/>
      <c r="S1304" s="235"/>
      <c r="T1304" s="904"/>
      <c r="U1304" s="213"/>
      <c r="V1304" s="213"/>
      <c r="W1304" s="213"/>
      <c r="X1304" s="905"/>
      <c r="Y1304" s="874"/>
      <c r="Z1304" s="906"/>
      <c r="AA1304" s="876"/>
      <c r="AB1304" s="877"/>
      <c r="AC1304" s="877"/>
      <c r="AD1304" s="907"/>
      <c r="AE1304" s="907"/>
      <c r="AF1304" s="908"/>
      <c r="AG1304" s="908"/>
      <c r="AH1304" s="221"/>
      <c r="AI1304" s="213"/>
      <c r="AJ1304" s="213"/>
      <c r="AK1304" s="213"/>
      <c r="AL1304" s="909"/>
      <c r="AM1304" s="910"/>
      <c r="AN1304" s="910"/>
      <c r="AO1304" s="910"/>
      <c r="AP1304" s="911"/>
      <c r="AQ1304" s="903"/>
      <c r="AR1304" s="912"/>
      <c r="AS1304" s="913"/>
      <c r="AT1304" s="914"/>
      <c r="AU1304" s="910"/>
      <c r="AV1304" s="915"/>
      <c r="AW1304" s="911"/>
      <c r="AX1304" s="911"/>
      <c r="AY1304" s="916"/>
      <c r="AZ1304" s="886"/>
      <c r="BA1304" s="917"/>
      <c r="BB1304" s="16"/>
      <c r="BC1304" s="16"/>
      <c r="BD1304" s="16"/>
      <c r="BE1304" s="16"/>
      <c r="BF1304" s="16"/>
      <c r="BG1304" s="903"/>
      <c r="BH1304" s="912"/>
      <c r="BI1304" s="915"/>
      <c r="BJ1304" s="16"/>
      <c r="BK1304" s="16"/>
      <c r="BL1304" s="16"/>
      <c r="BM1304" s="16"/>
      <c r="BN1304" s="915"/>
      <c r="BO1304" s="16"/>
      <c r="BP1304" s="918"/>
      <c r="BQ1304" s="919"/>
      <c r="BR1304" s="919"/>
      <c r="BS1304" s="919"/>
      <c r="BT1304" s="919"/>
      <c r="BU1304" s="919"/>
      <c r="BV1304" s="919"/>
      <c r="BW1304" s="919"/>
      <c r="BX1304" s="919"/>
      <c r="BY1304" s="919"/>
      <c r="BZ1304" s="919"/>
      <c r="CA1304" s="919"/>
      <c r="CB1304" s="919"/>
      <c r="CC1304" s="919"/>
      <c r="CD1304" s="919"/>
      <c r="CE1304" s="920"/>
      <c r="CF1304" s="921"/>
      <c r="CG1304" s="922"/>
      <c r="CH1304" s="923"/>
      <c r="CI1304" s="924"/>
      <c r="CJ1304" s="925"/>
      <c r="CK1304" s="912"/>
      <c r="CL1304" s="915"/>
      <c r="CM1304" s="926"/>
      <c r="CN1304" s="162"/>
      <c r="CO1304" s="162"/>
      <c r="CP1304" s="927"/>
      <c r="CQ1304" s="928"/>
      <c r="CR1304" s="162"/>
      <c r="CS1304" s="162"/>
    </row>
    <row r="1305" spans="1:97">
      <c r="A1305" s="15"/>
      <c r="B1305" s="902"/>
      <c r="C1305" s="865"/>
      <c r="D1305" s="903"/>
      <c r="E1305" s="800"/>
      <c r="F1305" s="868"/>
      <c r="G1305" s="869"/>
      <c r="H1305" s="903"/>
      <c r="I1305" s="868"/>
      <c r="J1305" s="868"/>
      <c r="K1305" s="868"/>
      <c r="L1305" s="868"/>
      <c r="M1305" s="868"/>
      <c r="N1305" s="868"/>
      <c r="O1305" s="235"/>
      <c r="P1305" s="213"/>
      <c r="Q1305" s="903"/>
      <c r="R1305" s="213"/>
      <c r="S1305" s="235"/>
      <c r="T1305" s="904"/>
      <c r="U1305" s="213"/>
      <c r="V1305" s="213"/>
      <c r="W1305" s="213"/>
      <c r="X1305" s="905"/>
      <c r="Y1305" s="874"/>
      <c r="Z1305" s="906"/>
      <c r="AA1305" s="876"/>
      <c r="AB1305" s="877"/>
      <c r="AC1305" s="877"/>
      <c r="AD1305" s="907"/>
      <c r="AE1305" s="907"/>
      <c r="AF1305" s="908"/>
      <c r="AG1305" s="908"/>
      <c r="AH1305" s="221"/>
      <c r="AI1305" s="213"/>
      <c r="AJ1305" s="213"/>
      <c r="AK1305" s="213"/>
      <c r="AL1305" s="909"/>
      <c r="AM1305" s="910"/>
      <c r="AN1305" s="910"/>
      <c r="AO1305" s="910"/>
      <c r="AP1305" s="911"/>
      <c r="AQ1305" s="903"/>
      <c r="AR1305" s="912"/>
      <c r="AS1305" s="913"/>
      <c r="AT1305" s="914"/>
      <c r="AU1305" s="910"/>
      <c r="AV1305" s="915"/>
      <c r="AW1305" s="911"/>
      <c r="AX1305" s="911"/>
      <c r="AY1305" s="916"/>
      <c r="AZ1305" s="886"/>
      <c r="BA1305" s="917"/>
      <c r="BB1305" s="16"/>
      <c r="BC1305" s="16"/>
      <c r="BD1305" s="16"/>
      <c r="BE1305" s="16"/>
      <c r="BF1305" s="16"/>
      <c r="BG1305" s="903"/>
      <c r="BH1305" s="912"/>
      <c r="BI1305" s="915"/>
      <c r="BJ1305" s="16"/>
      <c r="BK1305" s="16"/>
      <c r="BL1305" s="16"/>
      <c r="BM1305" s="16"/>
      <c r="BN1305" s="915"/>
      <c r="BO1305" s="16"/>
      <c r="BP1305" s="918"/>
      <c r="BQ1305" s="919"/>
      <c r="BR1305" s="919"/>
      <c r="BS1305" s="919"/>
      <c r="BT1305" s="919"/>
      <c r="BU1305" s="919"/>
      <c r="BV1305" s="919"/>
      <c r="BW1305" s="919"/>
      <c r="BX1305" s="919"/>
      <c r="BY1305" s="919"/>
      <c r="BZ1305" s="919"/>
      <c r="CA1305" s="919"/>
      <c r="CB1305" s="919"/>
      <c r="CC1305" s="919"/>
      <c r="CD1305" s="919"/>
      <c r="CE1305" s="920"/>
      <c r="CF1305" s="921"/>
      <c r="CG1305" s="922"/>
      <c r="CH1305" s="923"/>
      <c r="CI1305" s="924"/>
      <c r="CJ1305" s="925"/>
      <c r="CK1305" s="912"/>
      <c r="CL1305" s="915"/>
      <c r="CM1305" s="926"/>
      <c r="CN1305" s="162"/>
      <c r="CO1305" s="162"/>
      <c r="CP1305" s="927"/>
      <c r="CQ1305" s="928"/>
      <c r="CR1305" s="162"/>
      <c r="CS1305" s="162"/>
    </row>
    <row r="1306" spans="1:97">
      <c r="A1306" s="15"/>
      <c r="B1306" s="902"/>
      <c r="C1306" s="865"/>
      <c r="D1306" s="903"/>
      <c r="E1306" s="800"/>
      <c r="F1306" s="868"/>
      <c r="G1306" s="869"/>
      <c r="H1306" s="903"/>
      <c r="I1306" s="868"/>
      <c r="J1306" s="868"/>
      <c r="K1306" s="868"/>
      <c r="L1306" s="868"/>
      <c r="M1306" s="868"/>
      <c r="N1306" s="868"/>
      <c r="O1306" s="235"/>
      <c r="P1306" s="213"/>
      <c r="Q1306" s="903"/>
      <c r="R1306" s="213"/>
      <c r="S1306" s="235"/>
      <c r="T1306" s="904"/>
      <c r="U1306" s="213"/>
      <c r="V1306" s="213"/>
      <c r="W1306" s="213"/>
      <c r="X1306" s="905"/>
      <c r="Y1306" s="874"/>
      <c r="Z1306" s="906"/>
      <c r="AA1306" s="876"/>
      <c r="AB1306" s="877"/>
      <c r="AC1306" s="877"/>
      <c r="AD1306" s="907"/>
      <c r="AE1306" s="907"/>
      <c r="AF1306" s="908"/>
      <c r="AG1306" s="908"/>
      <c r="AH1306" s="221"/>
      <c r="AI1306" s="213"/>
      <c r="AJ1306" s="213"/>
      <c r="AK1306" s="213"/>
      <c r="AL1306" s="909"/>
      <c r="AM1306" s="910"/>
      <c r="AN1306" s="910"/>
      <c r="AO1306" s="910"/>
      <c r="AP1306" s="911"/>
      <c r="AQ1306" s="903"/>
      <c r="AR1306" s="912"/>
      <c r="AS1306" s="913"/>
      <c r="AT1306" s="914"/>
      <c r="AU1306" s="910"/>
      <c r="AV1306" s="915"/>
      <c r="AW1306" s="911"/>
      <c r="AX1306" s="911"/>
      <c r="AY1306" s="916"/>
      <c r="AZ1306" s="886"/>
      <c r="BA1306" s="917"/>
      <c r="BB1306" s="16"/>
      <c r="BC1306" s="16"/>
      <c r="BD1306" s="16"/>
      <c r="BE1306" s="16"/>
      <c r="BF1306" s="16"/>
      <c r="BG1306" s="903"/>
      <c r="BH1306" s="912"/>
      <c r="BI1306" s="915"/>
      <c r="BJ1306" s="16"/>
      <c r="BK1306" s="16"/>
      <c r="BL1306" s="16"/>
      <c r="BM1306" s="16"/>
      <c r="BN1306" s="915"/>
      <c r="BO1306" s="16"/>
      <c r="BP1306" s="918"/>
      <c r="BQ1306" s="919"/>
      <c r="BR1306" s="919"/>
      <c r="BS1306" s="919"/>
      <c r="BT1306" s="919"/>
      <c r="BU1306" s="919"/>
      <c r="BV1306" s="919"/>
      <c r="BW1306" s="919"/>
      <c r="BX1306" s="919"/>
      <c r="BY1306" s="919"/>
      <c r="BZ1306" s="919"/>
      <c r="CA1306" s="919"/>
      <c r="CB1306" s="919"/>
      <c r="CC1306" s="919"/>
      <c r="CD1306" s="919"/>
      <c r="CE1306" s="920"/>
      <c r="CF1306" s="921"/>
      <c r="CG1306" s="922"/>
      <c r="CH1306" s="923"/>
      <c r="CI1306" s="924"/>
      <c r="CJ1306" s="925"/>
      <c r="CK1306" s="912"/>
      <c r="CL1306" s="915"/>
      <c r="CM1306" s="926"/>
      <c r="CN1306" s="162"/>
      <c r="CO1306" s="162"/>
      <c r="CP1306" s="927"/>
      <c r="CQ1306" s="928"/>
      <c r="CR1306" s="162"/>
      <c r="CS1306" s="162"/>
    </row>
    <row r="1307" spans="1:97">
      <c r="A1307" s="15"/>
      <c r="B1307" s="902"/>
      <c r="C1307" s="865"/>
      <c r="D1307" s="903"/>
      <c r="E1307" s="800"/>
      <c r="F1307" s="868"/>
      <c r="G1307" s="869"/>
      <c r="H1307" s="903"/>
      <c r="I1307" s="868"/>
      <c r="J1307" s="868"/>
      <c r="K1307" s="868"/>
      <c r="L1307" s="868"/>
      <c r="M1307" s="868"/>
      <c r="N1307" s="868"/>
      <c r="O1307" s="235"/>
      <c r="P1307" s="213"/>
      <c r="Q1307" s="903"/>
      <c r="R1307" s="213"/>
      <c r="S1307" s="235"/>
      <c r="T1307" s="904"/>
      <c r="U1307" s="213"/>
      <c r="V1307" s="213"/>
      <c r="W1307" s="213"/>
      <c r="X1307" s="905"/>
      <c r="Y1307" s="874"/>
      <c r="Z1307" s="906"/>
      <c r="AA1307" s="876"/>
      <c r="AB1307" s="877"/>
      <c r="AC1307" s="877"/>
      <c r="AD1307" s="907"/>
      <c r="AE1307" s="907"/>
      <c r="AF1307" s="908"/>
      <c r="AG1307" s="908"/>
      <c r="AH1307" s="221"/>
      <c r="AI1307" s="213"/>
      <c r="AJ1307" s="213"/>
      <c r="AK1307" s="213"/>
      <c r="AL1307" s="909"/>
      <c r="AM1307" s="910"/>
      <c r="AN1307" s="910"/>
      <c r="AO1307" s="910"/>
      <c r="AP1307" s="911"/>
      <c r="AQ1307" s="903"/>
      <c r="AR1307" s="912"/>
      <c r="AS1307" s="913"/>
      <c r="AT1307" s="914"/>
      <c r="AU1307" s="910"/>
      <c r="AV1307" s="915"/>
      <c r="AW1307" s="911"/>
      <c r="AX1307" s="911"/>
      <c r="AY1307" s="916"/>
      <c r="AZ1307" s="886"/>
      <c r="BA1307" s="917"/>
      <c r="BB1307" s="16"/>
      <c r="BC1307" s="16"/>
      <c r="BD1307" s="16"/>
      <c r="BE1307" s="16"/>
      <c r="BF1307" s="16"/>
      <c r="BG1307" s="903"/>
      <c r="BH1307" s="912"/>
      <c r="BI1307" s="915"/>
      <c r="BJ1307" s="16"/>
      <c r="BK1307" s="16"/>
      <c r="BL1307" s="16"/>
      <c r="BM1307" s="16"/>
      <c r="BN1307" s="915"/>
      <c r="BO1307" s="16"/>
      <c r="BP1307" s="918"/>
      <c r="BQ1307" s="919"/>
      <c r="BR1307" s="919"/>
      <c r="BS1307" s="919"/>
      <c r="BT1307" s="919"/>
      <c r="BU1307" s="919"/>
      <c r="BV1307" s="919"/>
      <c r="BW1307" s="919"/>
      <c r="BX1307" s="919"/>
      <c r="BY1307" s="919"/>
      <c r="BZ1307" s="919"/>
      <c r="CA1307" s="919"/>
      <c r="CB1307" s="919"/>
      <c r="CC1307" s="919"/>
      <c r="CD1307" s="919"/>
      <c r="CE1307" s="920"/>
      <c r="CF1307" s="921"/>
      <c r="CG1307" s="922"/>
      <c r="CH1307" s="923"/>
      <c r="CI1307" s="924"/>
      <c r="CJ1307" s="925"/>
      <c r="CK1307" s="912"/>
      <c r="CL1307" s="915"/>
      <c r="CM1307" s="926"/>
      <c r="CN1307" s="162"/>
      <c r="CO1307" s="162"/>
      <c r="CP1307" s="927"/>
      <c r="CQ1307" s="928"/>
      <c r="CR1307" s="162"/>
      <c r="CS1307" s="162"/>
    </row>
    <row r="1308" spans="1:97">
      <c r="A1308" s="15"/>
      <c r="B1308" s="902"/>
      <c r="C1308" s="865"/>
      <c r="D1308" s="903"/>
      <c r="E1308" s="800"/>
      <c r="F1308" s="868"/>
      <c r="G1308" s="869"/>
      <c r="H1308" s="903"/>
      <c r="I1308" s="868"/>
      <c r="J1308" s="868"/>
      <c r="K1308" s="868"/>
      <c r="L1308" s="868"/>
      <c r="M1308" s="868"/>
      <c r="N1308" s="868"/>
      <c r="O1308" s="235"/>
      <c r="P1308" s="213"/>
      <c r="Q1308" s="903"/>
      <c r="R1308" s="213"/>
      <c r="S1308" s="235"/>
      <c r="T1308" s="904"/>
      <c r="U1308" s="213"/>
      <c r="V1308" s="213"/>
      <c r="W1308" s="213"/>
      <c r="X1308" s="905"/>
      <c r="Y1308" s="874"/>
      <c r="Z1308" s="906"/>
      <c r="AA1308" s="876"/>
      <c r="AB1308" s="877"/>
      <c r="AC1308" s="877"/>
      <c r="AD1308" s="907"/>
      <c r="AE1308" s="907"/>
      <c r="AF1308" s="908"/>
      <c r="AG1308" s="908"/>
      <c r="AH1308" s="221"/>
      <c r="AI1308" s="213"/>
      <c r="AJ1308" s="213"/>
      <c r="AK1308" s="213"/>
      <c r="AL1308" s="909"/>
      <c r="AM1308" s="910"/>
      <c r="AN1308" s="910"/>
      <c r="AO1308" s="910"/>
      <c r="AP1308" s="911"/>
      <c r="AQ1308" s="903"/>
      <c r="AR1308" s="912"/>
      <c r="AS1308" s="913"/>
      <c r="AT1308" s="914"/>
      <c r="AU1308" s="910"/>
      <c r="AV1308" s="915"/>
      <c r="AW1308" s="911"/>
      <c r="AX1308" s="911"/>
      <c r="AY1308" s="916"/>
      <c r="AZ1308" s="886"/>
      <c r="BA1308" s="917"/>
      <c r="BB1308" s="16"/>
      <c r="BC1308" s="16"/>
      <c r="BD1308" s="16"/>
      <c r="BE1308" s="16"/>
      <c r="BF1308" s="16"/>
      <c r="BG1308" s="903"/>
      <c r="BH1308" s="912"/>
      <c r="BI1308" s="915"/>
      <c r="BJ1308" s="16"/>
      <c r="BK1308" s="16"/>
      <c r="BL1308" s="16"/>
      <c r="BM1308" s="16"/>
      <c r="BN1308" s="915"/>
      <c r="BO1308" s="16"/>
      <c r="BP1308" s="918"/>
      <c r="BQ1308" s="919"/>
      <c r="BR1308" s="919"/>
      <c r="BS1308" s="919"/>
      <c r="BT1308" s="919"/>
      <c r="BU1308" s="919"/>
      <c r="BV1308" s="919"/>
      <c r="BW1308" s="919"/>
      <c r="BX1308" s="919"/>
      <c r="BY1308" s="919"/>
      <c r="BZ1308" s="919"/>
      <c r="CA1308" s="919"/>
      <c r="CB1308" s="919"/>
      <c r="CC1308" s="919"/>
      <c r="CD1308" s="919"/>
      <c r="CE1308" s="920"/>
      <c r="CF1308" s="921"/>
      <c r="CG1308" s="922"/>
      <c r="CH1308" s="923"/>
      <c r="CI1308" s="924"/>
      <c r="CJ1308" s="925"/>
      <c r="CK1308" s="912"/>
      <c r="CL1308" s="915"/>
      <c r="CM1308" s="926"/>
      <c r="CN1308" s="162"/>
      <c r="CO1308" s="162"/>
      <c r="CP1308" s="927"/>
      <c r="CQ1308" s="928"/>
      <c r="CR1308" s="162"/>
      <c r="CS1308" s="162"/>
    </row>
    <row r="1309" spans="1:97">
      <c r="A1309" s="15"/>
      <c r="B1309" s="902"/>
      <c r="C1309" s="865"/>
      <c r="D1309" s="903"/>
      <c r="E1309" s="800"/>
      <c r="F1309" s="868"/>
      <c r="G1309" s="869"/>
      <c r="H1309" s="903"/>
      <c r="I1309" s="868"/>
      <c r="J1309" s="868"/>
      <c r="K1309" s="868"/>
      <c r="L1309" s="868"/>
      <c r="M1309" s="868"/>
      <c r="N1309" s="868"/>
      <c r="O1309" s="235"/>
      <c r="P1309" s="213"/>
      <c r="Q1309" s="903"/>
      <c r="R1309" s="213"/>
      <c r="S1309" s="235"/>
      <c r="T1309" s="904"/>
      <c r="U1309" s="213"/>
      <c r="V1309" s="213"/>
      <c r="W1309" s="213"/>
      <c r="X1309" s="905"/>
      <c r="Y1309" s="874"/>
      <c r="Z1309" s="906"/>
      <c r="AA1309" s="876"/>
      <c r="AB1309" s="877"/>
      <c r="AC1309" s="877"/>
      <c r="AD1309" s="907"/>
      <c r="AE1309" s="907"/>
      <c r="AF1309" s="908"/>
      <c r="AG1309" s="908"/>
      <c r="AH1309" s="221"/>
      <c r="AI1309" s="213"/>
      <c r="AJ1309" s="213"/>
      <c r="AK1309" s="213"/>
      <c r="AL1309" s="909"/>
      <c r="AM1309" s="910"/>
      <c r="AN1309" s="910"/>
      <c r="AO1309" s="910"/>
      <c r="AP1309" s="911"/>
      <c r="AQ1309" s="903"/>
      <c r="AR1309" s="912"/>
      <c r="AS1309" s="913"/>
      <c r="AT1309" s="914"/>
      <c r="AU1309" s="910"/>
      <c r="AV1309" s="915"/>
      <c r="AW1309" s="911"/>
      <c r="AX1309" s="911"/>
      <c r="AY1309" s="916"/>
      <c r="AZ1309" s="886"/>
      <c r="BA1309" s="917"/>
      <c r="BB1309" s="16"/>
      <c r="BC1309" s="16"/>
      <c r="BD1309" s="16"/>
      <c r="BE1309" s="16"/>
      <c r="BF1309" s="16"/>
      <c r="BG1309" s="903"/>
      <c r="BH1309" s="912"/>
      <c r="BI1309" s="915"/>
      <c r="BJ1309" s="16"/>
      <c r="BK1309" s="16"/>
      <c r="BL1309" s="16"/>
      <c r="BM1309" s="16"/>
      <c r="BN1309" s="915"/>
      <c r="BO1309" s="16"/>
      <c r="BP1309" s="918"/>
      <c r="BQ1309" s="919"/>
      <c r="BR1309" s="919"/>
      <c r="BS1309" s="919"/>
      <c r="BT1309" s="919"/>
      <c r="BU1309" s="919"/>
      <c r="BV1309" s="919"/>
      <c r="BW1309" s="919"/>
      <c r="BX1309" s="919"/>
      <c r="BY1309" s="919"/>
      <c r="BZ1309" s="919"/>
      <c r="CA1309" s="919"/>
      <c r="CB1309" s="919"/>
      <c r="CC1309" s="919"/>
      <c r="CD1309" s="919"/>
      <c r="CE1309" s="920"/>
      <c r="CF1309" s="921"/>
      <c r="CG1309" s="922"/>
      <c r="CH1309" s="923"/>
      <c r="CI1309" s="924"/>
      <c r="CJ1309" s="925"/>
      <c r="CK1309" s="912"/>
      <c r="CL1309" s="915"/>
      <c r="CM1309" s="926"/>
      <c r="CN1309" s="162"/>
      <c r="CO1309" s="162"/>
      <c r="CP1309" s="927"/>
      <c r="CQ1309" s="928"/>
      <c r="CR1309" s="162"/>
      <c r="CS1309" s="162"/>
    </row>
    <row r="1310" spans="1:97">
      <c r="A1310" s="15"/>
      <c r="B1310" s="902"/>
      <c r="C1310" s="865"/>
      <c r="D1310" s="903"/>
      <c r="E1310" s="800"/>
      <c r="F1310" s="868"/>
      <c r="G1310" s="869"/>
      <c r="H1310" s="903"/>
      <c r="I1310" s="868"/>
      <c r="J1310" s="868"/>
      <c r="K1310" s="868"/>
      <c r="L1310" s="868"/>
      <c r="M1310" s="868"/>
      <c r="N1310" s="868"/>
      <c r="O1310" s="235"/>
      <c r="P1310" s="213"/>
      <c r="Q1310" s="903"/>
      <c r="R1310" s="213"/>
      <c r="S1310" s="235"/>
      <c r="T1310" s="904"/>
      <c r="U1310" s="213"/>
      <c r="V1310" s="213"/>
      <c r="W1310" s="213"/>
      <c r="X1310" s="905"/>
      <c r="Y1310" s="874"/>
      <c r="Z1310" s="906"/>
      <c r="AA1310" s="876"/>
      <c r="AB1310" s="877"/>
      <c r="AC1310" s="877"/>
      <c r="AD1310" s="907"/>
      <c r="AE1310" s="907"/>
      <c r="AF1310" s="908"/>
      <c r="AG1310" s="908"/>
      <c r="AH1310" s="221"/>
      <c r="AI1310" s="213"/>
      <c r="AJ1310" s="213"/>
      <c r="AK1310" s="213"/>
      <c r="AL1310" s="909"/>
      <c r="AM1310" s="910"/>
      <c r="AN1310" s="910"/>
      <c r="AO1310" s="910"/>
      <c r="AP1310" s="911"/>
      <c r="AQ1310" s="903"/>
      <c r="AR1310" s="912"/>
      <c r="AS1310" s="913"/>
      <c r="AT1310" s="914"/>
      <c r="AU1310" s="910"/>
      <c r="AV1310" s="915"/>
      <c r="AW1310" s="911"/>
      <c r="AX1310" s="911"/>
      <c r="AY1310" s="916"/>
      <c r="AZ1310" s="886"/>
      <c r="BA1310" s="917"/>
      <c r="BB1310" s="16"/>
      <c r="BC1310" s="16"/>
      <c r="BD1310" s="16"/>
      <c r="BE1310" s="16"/>
      <c r="BF1310" s="16"/>
      <c r="BG1310" s="903"/>
      <c r="BH1310" s="912"/>
      <c r="BI1310" s="915"/>
      <c r="BJ1310" s="16"/>
      <c r="BK1310" s="16"/>
      <c r="BL1310" s="16"/>
      <c r="BM1310" s="16"/>
      <c r="BN1310" s="915"/>
      <c r="BO1310" s="16"/>
      <c r="BP1310" s="918"/>
      <c r="BQ1310" s="919"/>
      <c r="BR1310" s="919"/>
      <c r="BS1310" s="919"/>
      <c r="BT1310" s="919"/>
      <c r="BU1310" s="919"/>
      <c r="BV1310" s="919"/>
      <c r="BW1310" s="919"/>
      <c r="BX1310" s="919"/>
      <c r="BY1310" s="919"/>
      <c r="BZ1310" s="919"/>
      <c r="CA1310" s="919"/>
      <c r="CB1310" s="919"/>
      <c r="CC1310" s="919"/>
      <c r="CD1310" s="919"/>
      <c r="CE1310" s="920"/>
      <c r="CF1310" s="921"/>
      <c r="CG1310" s="922"/>
      <c r="CH1310" s="923"/>
      <c r="CI1310" s="924"/>
      <c r="CJ1310" s="925"/>
      <c r="CK1310" s="912"/>
      <c r="CL1310" s="915"/>
      <c r="CM1310" s="926"/>
      <c r="CN1310" s="162"/>
      <c r="CO1310" s="162"/>
      <c r="CP1310" s="927"/>
      <c r="CQ1310" s="928"/>
      <c r="CR1310" s="162"/>
      <c r="CS1310" s="162"/>
    </row>
    <row r="1311" spans="1:97">
      <c r="A1311" s="15"/>
      <c r="B1311" s="902"/>
      <c r="C1311" s="865"/>
      <c r="D1311" s="903"/>
      <c r="E1311" s="800"/>
      <c r="F1311" s="868"/>
      <c r="G1311" s="869"/>
      <c r="H1311" s="903"/>
      <c r="I1311" s="868"/>
      <c r="J1311" s="868"/>
      <c r="K1311" s="868"/>
      <c r="L1311" s="868"/>
      <c r="M1311" s="868"/>
      <c r="N1311" s="868"/>
      <c r="O1311" s="235"/>
      <c r="P1311" s="213"/>
      <c r="Q1311" s="903"/>
      <c r="R1311" s="213"/>
      <c r="S1311" s="235"/>
      <c r="T1311" s="904"/>
      <c r="U1311" s="213"/>
      <c r="V1311" s="213"/>
      <c r="W1311" s="213"/>
      <c r="X1311" s="905"/>
      <c r="Y1311" s="874"/>
      <c r="Z1311" s="906"/>
      <c r="AA1311" s="876"/>
      <c r="AB1311" s="877"/>
      <c r="AC1311" s="877"/>
      <c r="AD1311" s="907"/>
      <c r="AE1311" s="907"/>
      <c r="AF1311" s="908"/>
      <c r="AG1311" s="908"/>
      <c r="AH1311" s="221"/>
      <c r="AI1311" s="213"/>
      <c r="AJ1311" s="213"/>
      <c r="AK1311" s="213"/>
      <c r="AL1311" s="909"/>
      <c r="AM1311" s="910"/>
      <c r="AN1311" s="910"/>
      <c r="AO1311" s="910"/>
      <c r="AP1311" s="911"/>
      <c r="AQ1311" s="903"/>
      <c r="AR1311" s="912"/>
      <c r="AS1311" s="913"/>
      <c r="AT1311" s="914"/>
      <c r="AU1311" s="910"/>
      <c r="AV1311" s="915"/>
      <c r="AW1311" s="911"/>
      <c r="AX1311" s="911"/>
      <c r="AY1311" s="916"/>
      <c r="AZ1311" s="886"/>
      <c r="BA1311" s="917"/>
      <c r="BB1311" s="16"/>
      <c r="BC1311" s="16"/>
      <c r="BD1311" s="16"/>
      <c r="BE1311" s="16"/>
      <c r="BF1311" s="16"/>
      <c r="BG1311" s="903"/>
      <c r="BH1311" s="912"/>
      <c r="BI1311" s="915"/>
      <c r="BJ1311" s="16"/>
      <c r="BK1311" s="16"/>
      <c r="BL1311" s="16"/>
      <c r="BM1311" s="16"/>
      <c r="BN1311" s="915"/>
      <c r="BO1311" s="16"/>
      <c r="BP1311" s="918"/>
      <c r="BQ1311" s="919"/>
      <c r="BR1311" s="919"/>
      <c r="BS1311" s="919"/>
      <c r="BT1311" s="919"/>
      <c r="BU1311" s="919"/>
      <c r="BV1311" s="919"/>
      <c r="BW1311" s="919"/>
      <c r="BX1311" s="919"/>
      <c r="BY1311" s="919"/>
      <c r="BZ1311" s="919"/>
      <c r="CA1311" s="919"/>
      <c r="CB1311" s="919"/>
      <c r="CC1311" s="919"/>
      <c r="CD1311" s="919"/>
      <c r="CE1311" s="920"/>
      <c r="CF1311" s="921"/>
      <c r="CG1311" s="922"/>
      <c r="CH1311" s="923"/>
      <c r="CI1311" s="924"/>
      <c r="CJ1311" s="925"/>
      <c r="CK1311" s="912"/>
      <c r="CL1311" s="915"/>
      <c r="CM1311" s="926"/>
      <c r="CN1311" s="162"/>
      <c r="CO1311" s="162"/>
      <c r="CP1311" s="927"/>
      <c r="CQ1311" s="928"/>
      <c r="CR1311" s="162"/>
      <c r="CS1311" s="162"/>
    </row>
    <row r="1312" spans="1:97">
      <c r="A1312" s="15"/>
      <c r="B1312" s="902"/>
      <c r="C1312" s="865"/>
      <c r="D1312" s="903"/>
      <c r="E1312" s="800"/>
      <c r="F1312" s="868"/>
      <c r="G1312" s="869"/>
      <c r="H1312" s="903"/>
      <c r="I1312" s="868"/>
      <c r="J1312" s="868"/>
      <c r="K1312" s="868"/>
      <c r="L1312" s="868"/>
      <c r="M1312" s="868"/>
      <c r="N1312" s="868"/>
      <c r="O1312" s="235"/>
      <c r="P1312" s="213"/>
      <c r="Q1312" s="903"/>
      <c r="R1312" s="213"/>
      <c r="S1312" s="235"/>
      <c r="T1312" s="904"/>
      <c r="U1312" s="213"/>
      <c r="V1312" s="213"/>
      <c r="W1312" s="213"/>
      <c r="X1312" s="905"/>
      <c r="Y1312" s="874"/>
      <c r="Z1312" s="906"/>
      <c r="AA1312" s="876"/>
      <c r="AB1312" s="877"/>
      <c r="AC1312" s="877"/>
      <c r="AD1312" s="907"/>
      <c r="AE1312" s="907"/>
      <c r="AF1312" s="908"/>
      <c r="AG1312" s="908"/>
      <c r="AH1312" s="221"/>
      <c r="AI1312" s="213"/>
      <c r="AJ1312" s="213"/>
      <c r="AK1312" s="213"/>
      <c r="AL1312" s="909"/>
      <c r="AM1312" s="910"/>
      <c r="AN1312" s="910"/>
      <c r="AO1312" s="910"/>
      <c r="AP1312" s="911"/>
      <c r="AQ1312" s="903"/>
      <c r="AR1312" s="912"/>
      <c r="AS1312" s="913"/>
      <c r="AT1312" s="914"/>
      <c r="AU1312" s="910"/>
      <c r="AV1312" s="915"/>
      <c r="AW1312" s="911"/>
      <c r="AX1312" s="911"/>
      <c r="AY1312" s="916"/>
      <c r="AZ1312" s="886"/>
      <c r="BA1312" s="917"/>
      <c r="BB1312" s="16"/>
      <c r="BC1312" s="16"/>
      <c r="BD1312" s="16"/>
      <c r="BE1312" s="16"/>
      <c r="BF1312" s="16"/>
      <c r="BG1312" s="903"/>
      <c r="BH1312" s="912"/>
      <c r="BI1312" s="915"/>
      <c r="BJ1312" s="16"/>
      <c r="BK1312" s="16"/>
      <c r="BL1312" s="16"/>
      <c r="BM1312" s="16"/>
      <c r="BN1312" s="915"/>
      <c r="BO1312" s="16"/>
      <c r="BP1312" s="918"/>
      <c r="BQ1312" s="919"/>
      <c r="BR1312" s="919"/>
      <c r="BS1312" s="919"/>
      <c r="BT1312" s="919"/>
      <c r="BU1312" s="919"/>
      <c r="BV1312" s="919"/>
      <c r="BW1312" s="919"/>
      <c r="BX1312" s="919"/>
      <c r="BY1312" s="919"/>
      <c r="BZ1312" s="919"/>
      <c r="CA1312" s="919"/>
      <c r="CB1312" s="919"/>
      <c r="CC1312" s="919"/>
      <c r="CD1312" s="919"/>
      <c r="CE1312" s="920"/>
      <c r="CF1312" s="921"/>
      <c r="CG1312" s="922"/>
      <c r="CH1312" s="923"/>
      <c r="CI1312" s="924"/>
      <c r="CJ1312" s="925"/>
      <c r="CK1312" s="912"/>
      <c r="CL1312" s="915"/>
      <c r="CM1312" s="926"/>
      <c r="CN1312" s="162"/>
      <c r="CO1312" s="162"/>
      <c r="CP1312" s="927"/>
      <c r="CQ1312" s="928"/>
      <c r="CR1312" s="162"/>
      <c r="CS1312" s="162"/>
    </row>
    <row r="1313" spans="1:97">
      <c r="A1313" s="15"/>
      <c r="B1313" s="902"/>
      <c r="C1313" s="865"/>
      <c r="D1313" s="903"/>
      <c r="E1313" s="800"/>
      <c r="F1313" s="868"/>
      <c r="G1313" s="869"/>
      <c r="H1313" s="903"/>
      <c r="I1313" s="868"/>
      <c r="J1313" s="868"/>
      <c r="K1313" s="868"/>
      <c r="L1313" s="868"/>
      <c r="M1313" s="868"/>
      <c r="N1313" s="868"/>
      <c r="O1313" s="235"/>
      <c r="P1313" s="213"/>
      <c r="Q1313" s="903"/>
      <c r="R1313" s="213"/>
      <c r="S1313" s="235"/>
      <c r="T1313" s="904"/>
      <c r="U1313" s="213"/>
      <c r="V1313" s="213"/>
      <c r="W1313" s="213"/>
      <c r="X1313" s="905"/>
      <c r="Y1313" s="874"/>
      <c r="Z1313" s="906"/>
      <c r="AA1313" s="876"/>
      <c r="AB1313" s="877"/>
      <c r="AC1313" s="877"/>
      <c r="AD1313" s="907"/>
      <c r="AE1313" s="907"/>
      <c r="AF1313" s="908"/>
      <c r="AG1313" s="908"/>
      <c r="AH1313" s="221"/>
      <c r="AI1313" s="213"/>
      <c r="AJ1313" s="213"/>
      <c r="AK1313" s="213"/>
      <c r="AL1313" s="909"/>
      <c r="AM1313" s="910"/>
      <c r="AN1313" s="910"/>
      <c r="AO1313" s="910"/>
      <c r="AP1313" s="911"/>
      <c r="AQ1313" s="903"/>
      <c r="AR1313" s="912"/>
      <c r="AS1313" s="913"/>
      <c r="AT1313" s="914"/>
      <c r="AU1313" s="910"/>
      <c r="AV1313" s="915"/>
      <c r="AW1313" s="911"/>
      <c r="AX1313" s="911"/>
      <c r="AY1313" s="916"/>
      <c r="AZ1313" s="886"/>
      <c r="BA1313" s="917"/>
      <c r="BB1313" s="16"/>
      <c r="BC1313" s="16"/>
      <c r="BD1313" s="16"/>
      <c r="BE1313" s="16"/>
      <c r="BF1313" s="16"/>
      <c r="BG1313" s="903"/>
      <c r="BH1313" s="912"/>
      <c r="BI1313" s="915"/>
      <c r="BJ1313" s="16"/>
      <c r="BK1313" s="16"/>
      <c r="BL1313" s="16"/>
      <c r="BM1313" s="16"/>
      <c r="BN1313" s="915"/>
      <c r="BO1313" s="16"/>
      <c r="BP1313" s="918"/>
      <c r="BQ1313" s="919"/>
      <c r="BR1313" s="919"/>
      <c r="BS1313" s="919"/>
      <c r="BT1313" s="919"/>
      <c r="BU1313" s="919"/>
      <c r="BV1313" s="919"/>
      <c r="BW1313" s="919"/>
      <c r="BX1313" s="919"/>
      <c r="BY1313" s="919"/>
      <c r="BZ1313" s="919"/>
      <c r="CA1313" s="919"/>
      <c r="CB1313" s="919"/>
      <c r="CC1313" s="919"/>
      <c r="CD1313" s="919"/>
      <c r="CE1313" s="920"/>
      <c r="CF1313" s="921"/>
      <c r="CG1313" s="922"/>
      <c r="CH1313" s="923"/>
      <c r="CI1313" s="924"/>
      <c r="CJ1313" s="925"/>
      <c r="CK1313" s="912"/>
      <c r="CL1313" s="915"/>
      <c r="CM1313" s="926"/>
      <c r="CN1313" s="162"/>
      <c r="CO1313" s="162"/>
      <c r="CP1313" s="927"/>
      <c r="CQ1313" s="928"/>
      <c r="CR1313" s="162"/>
      <c r="CS1313" s="162"/>
    </row>
    <row r="1314" spans="1:97">
      <c r="A1314" s="15"/>
      <c r="B1314" s="902"/>
      <c r="C1314" s="865"/>
      <c r="D1314" s="903"/>
      <c r="E1314" s="800"/>
      <c r="F1314" s="868"/>
      <c r="G1314" s="869"/>
      <c r="H1314" s="903"/>
      <c r="I1314" s="868"/>
      <c r="J1314" s="868"/>
      <c r="K1314" s="868"/>
      <c r="L1314" s="868"/>
      <c r="M1314" s="868"/>
      <c r="N1314" s="868"/>
      <c r="O1314" s="235"/>
      <c r="P1314" s="213"/>
      <c r="Q1314" s="903"/>
      <c r="R1314" s="213"/>
      <c r="S1314" s="235"/>
      <c r="T1314" s="904"/>
      <c r="U1314" s="213"/>
      <c r="V1314" s="213"/>
      <c r="W1314" s="213"/>
      <c r="X1314" s="905"/>
      <c r="Y1314" s="874"/>
      <c r="Z1314" s="906"/>
      <c r="AA1314" s="876"/>
      <c r="AB1314" s="877"/>
      <c r="AC1314" s="877"/>
      <c r="AD1314" s="907"/>
      <c r="AE1314" s="907"/>
      <c r="AF1314" s="908"/>
      <c r="AG1314" s="908"/>
      <c r="AH1314" s="221"/>
      <c r="AI1314" s="213"/>
      <c r="AJ1314" s="213"/>
      <c r="AK1314" s="213"/>
      <c r="AL1314" s="909"/>
      <c r="AM1314" s="910"/>
      <c r="AN1314" s="910"/>
      <c r="AO1314" s="910"/>
      <c r="AP1314" s="911"/>
      <c r="AQ1314" s="903"/>
      <c r="AR1314" s="912"/>
      <c r="AS1314" s="913"/>
      <c r="AT1314" s="914"/>
      <c r="AU1314" s="910"/>
      <c r="AV1314" s="915"/>
      <c r="AW1314" s="911"/>
      <c r="AX1314" s="911"/>
      <c r="AY1314" s="916"/>
      <c r="AZ1314" s="886"/>
      <c r="BA1314" s="917"/>
      <c r="BB1314" s="16"/>
      <c r="BC1314" s="16"/>
      <c r="BD1314" s="16"/>
      <c r="BE1314" s="16"/>
      <c r="BF1314" s="16"/>
      <c r="BG1314" s="903"/>
      <c r="BH1314" s="912"/>
      <c r="BI1314" s="915"/>
      <c r="BJ1314" s="16"/>
      <c r="BK1314" s="16"/>
      <c r="BL1314" s="16"/>
      <c r="BM1314" s="16"/>
      <c r="BN1314" s="915"/>
      <c r="BO1314" s="16"/>
      <c r="BP1314" s="918"/>
      <c r="BQ1314" s="919"/>
      <c r="BR1314" s="919"/>
      <c r="BS1314" s="919"/>
      <c r="BT1314" s="919"/>
      <c r="BU1314" s="919"/>
      <c r="BV1314" s="919"/>
      <c r="BW1314" s="919"/>
      <c r="BX1314" s="919"/>
      <c r="BY1314" s="919"/>
      <c r="BZ1314" s="919"/>
      <c r="CA1314" s="919"/>
      <c r="CB1314" s="919"/>
      <c r="CC1314" s="919"/>
      <c r="CD1314" s="919"/>
      <c r="CE1314" s="920"/>
      <c r="CF1314" s="921"/>
      <c r="CG1314" s="922"/>
      <c r="CH1314" s="923"/>
      <c r="CI1314" s="924"/>
      <c r="CJ1314" s="925"/>
      <c r="CK1314" s="912"/>
      <c r="CL1314" s="915"/>
      <c r="CM1314" s="926"/>
      <c r="CN1314" s="162"/>
      <c r="CO1314" s="162"/>
      <c r="CP1314" s="927"/>
      <c r="CQ1314" s="928"/>
      <c r="CR1314" s="162"/>
      <c r="CS1314" s="162"/>
    </row>
    <row r="1315" spans="1:97">
      <c r="A1315" s="15"/>
      <c r="B1315" s="902"/>
      <c r="C1315" s="865"/>
      <c r="D1315" s="903"/>
      <c r="E1315" s="800"/>
      <c r="F1315" s="868"/>
      <c r="G1315" s="869"/>
      <c r="H1315" s="903"/>
      <c r="I1315" s="868"/>
      <c r="J1315" s="868"/>
      <c r="K1315" s="868"/>
      <c r="L1315" s="868"/>
      <c r="M1315" s="868"/>
      <c r="N1315" s="868"/>
      <c r="O1315" s="235"/>
      <c r="P1315" s="213"/>
      <c r="Q1315" s="903"/>
      <c r="R1315" s="213"/>
      <c r="S1315" s="235"/>
      <c r="T1315" s="904"/>
      <c r="U1315" s="213"/>
      <c r="V1315" s="213"/>
      <c r="W1315" s="213"/>
      <c r="X1315" s="905"/>
      <c r="Y1315" s="874"/>
      <c r="Z1315" s="906"/>
      <c r="AA1315" s="876"/>
      <c r="AB1315" s="877"/>
      <c r="AC1315" s="877"/>
      <c r="AD1315" s="907"/>
      <c r="AE1315" s="907"/>
      <c r="AF1315" s="908"/>
      <c r="AG1315" s="908"/>
      <c r="AH1315" s="221"/>
      <c r="AI1315" s="213"/>
      <c r="AJ1315" s="213"/>
      <c r="AK1315" s="213"/>
      <c r="AL1315" s="909"/>
      <c r="AM1315" s="910"/>
      <c r="AN1315" s="910"/>
      <c r="AO1315" s="910"/>
      <c r="AP1315" s="911"/>
      <c r="AQ1315" s="903"/>
      <c r="AR1315" s="912"/>
      <c r="AS1315" s="913"/>
      <c r="AT1315" s="914"/>
      <c r="AU1315" s="910"/>
      <c r="AV1315" s="915"/>
      <c r="AW1315" s="911"/>
      <c r="AX1315" s="911"/>
      <c r="AY1315" s="916"/>
      <c r="AZ1315" s="886"/>
      <c r="BA1315" s="917"/>
      <c r="BB1315" s="16"/>
      <c r="BC1315" s="16"/>
      <c r="BD1315" s="16"/>
      <c r="BE1315" s="16"/>
      <c r="BF1315" s="16"/>
      <c r="BG1315" s="903"/>
      <c r="BH1315" s="912"/>
      <c r="BI1315" s="915"/>
      <c r="BJ1315" s="16"/>
      <c r="BK1315" s="16"/>
      <c r="BL1315" s="16"/>
      <c r="BM1315" s="16"/>
      <c r="BN1315" s="915"/>
      <c r="BO1315" s="16"/>
      <c r="BP1315" s="918"/>
      <c r="BQ1315" s="919"/>
      <c r="BR1315" s="919"/>
      <c r="BS1315" s="919"/>
      <c r="BT1315" s="919"/>
      <c r="BU1315" s="919"/>
      <c r="BV1315" s="919"/>
      <c r="BW1315" s="919"/>
      <c r="BX1315" s="919"/>
      <c r="BY1315" s="919"/>
      <c r="BZ1315" s="919"/>
      <c r="CA1315" s="919"/>
      <c r="CB1315" s="919"/>
      <c r="CC1315" s="919"/>
      <c r="CD1315" s="919"/>
      <c r="CE1315" s="920"/>
      <c r="CF1315" s="921"/>
      <c r="CG1315" s="922"/>
      <c r="CH1315" s="923"/>
      <c r="CI1315" s="924"/>
      <c r="CJ1315" s="925"/>
      <c r="CK1315" s="912"/>
      <c r="CL1315" s="915"/>
      <c r="CM1315" s="926"/>
      <c r="CN1315" s="162"/>
      <c r="CO1315" s="162"/>
      <c r="CP1315" s="927"/>
      <c r="CQ1315" s="928"/>
      <c r="CR1315" s="162"/>
      <c r="CS1315" s="162"/>
    </row>
    <row r="1316" spans="1:97">
      <c r="A1316" s="15"/>
      <c r="B1316" s="902"/>
      <c r="C1316" s="865"/>
      <c r="D1316" s="903"/>
      <c r="E1316" s="800"/>
      <c r="F1316" s="868"/>
      <c r="G1316" s="869"/>
      <c r="H1316" s="903"/>
      <c r="I1316" s="868"/>
      <c r="J1316" s="868"/>
      <c r="K1316" s="868"/>
      <c r="L1316" s="868"/>
      <c r="M1316" s="868"/>
      <c r="N1316" s="868"/>
      <c r="O1316" s="235"/>
      <c r="P1316" s="213"/>
      <c r="Q1316" s="903"/>
      <c r="R1316" s="213"/>
      <c r="S1316" s="235"/>
      <c r="T1316" s="904"/>
      <c r="U1316" s="213"/>
      <c r="V1316" s="213"/>
      <c r="W1316" s="213"/>
      <c r="X1316" s="905"/>
      <c r="Y1316" s="874"/>
      <c r="Z1316" s="906"/>
      <c r="AA1316" s="876"/>
      <c r="AB1316" s="877"/>
      <c r="AC1316" s="877"/>
      <c r="AD1316" s="907"/>
      <c r="AE1316" s="907"/>
      <c r="AF1316" s="908"/>
      <c r="AG1316" s="908"/>
      <c r="AH1316" s="221"/>
      <c r="AI1316" s="213"/>
      <c r="AJ1316" s="213"/>
      <c r="AK1316" s="213"/>
      <c r="AL1316" s="909"/>
      <c r="AM1316" s="910"/>
      <c r="AN1316" s="910"/>
      <c r="AO1316" s="910"/>
      <c r="AP1316" s="911"/>
      <c r="AQ1316" s="903"/>
      <c r="AR1316" s="912"/>
      <c r="AS1316" s="913"/>
      <c r="AT1316" s="914"/>
      <c r="AU1316" s="910"/>
      <c r="AV1316" s="915"/>
      <c r="AW1316" s="911"/>
      <c r="AX1316" s="911"/>
      <c r="AY1316" s="916"/>
      <c r="AZ1316" s="886"/>
      <c r="BA1316" s="917"/>
      <c r="BB1316" s="16"/>
      <c r="BC1316" s="16"/>
      <c r="BD1316" s="16"/>
      <c r="BE1316" s="16"/>
      <c r="BF1316" s="16"/>
      <c r="BG1316" s="903"/>
      <c r="BH1316" s="912"/>
      <c r="BI1316" s="915"/>
      <c r="BJ1316" s="16"/>
      <c r="BK1316" s="16"/>
      <c r="BL1316" s="16"/>
      <c r="BM1316" s="16"/>
      <c r="BN1316" s="915"/>
      <c r="BO1316" s="16"/>
      <c r="BP1316" s="918"/>
      <c r="BQ1316" s="919"/>
      <c r="BR1316" s="919"/>
      <c r="BS1316" s="919"/>
      <c r="BT1316" s="919"/>
      <c r="BU1316" s="919"/>
      <c r="BV1316" s="919"/>
      <c r="BW1316" s="919"/>
      <c r="BX1316" s="919"/>
      <c r="BY1316" s="919"/>
      <c r="BZ1316" s="919"/>
      <c r="CA1316" s="919"/>
      <c r="CB1316" s="919"/>
      <c r="CC1316" s="919"/>
      <c r="CD1316" s="919"/>
      <c r="CE1316" s="920"/>
      <c r="CF1316" s="921"/>
      <c r="CG1316" s="922"/>
      <c r="CH1316" s="923"/>
      <c r="CI1316" s="924"/>
      <c r="CJ1316" s="925"/>
      <c r="CK1316" s="912"/>
      <c r="CL1316" s="915"/>
      <c r="CM1316" s="926"/>
      <c r="CN1316" s="162"/>
      <c r="CO1316" s="162"/>
      <c r="CP1316" s="927"/>
      <c r="CQ1316" s="928"/>
      <c r="CR1316" s="162"/>
      <c r="CS1316" s="162"/>
    </row>
    <row r="1317" spans="1:97">
      <c r="A1317" s="15"/>
      <c r="B1317" s="902"/>
      <c r="C1317" s="865"/>
      <c r="D1317" s="903"/>
      <c r="E1317" s="800"/>
      <c r="F1317" s="868"/>
      <c r="G1317" s="869"/>
      <c r="H1317" s="903"/>
      <c r="I1317" s="868"/>
      <c r="J1317" s="868"/>
      <c r="K1317" s="868"/>
      <c r="L1317" s="868"/>
      <c r="M1317" s="868"/>
      <c r="N1317" s="868"/>
      <c r="O1317" s="235"/>
      <c r="P1317" s="213"/>
      <c r="Q1317" s="903"/>
      <c r="R1317" s="213"/>
      <c r="S1317" s="235"/>
      <c r="T1317" s="904"/>
      <c r="U1317" s="213"/>
      <c r="V1317" s="213"/>
      <c r="W1317" s="213"/>
      <c r="X1317" s="905"/>
      <c r="Y1317" s="874"/>
      <c r="Z1317" s="906"/>
      <c r="AA1317" s="876"/>
      <c r="AB1317" s="877"/>
      <c r="AC1317" s="877"/>
      <c r="AD1317" s="907"/>
      <c r="AE1317" s="907"/>
      <c r="AF1317" s="908"/>
      <c r="AG1317" s="908"/>
      <c r="AH1317" s="221"/>
      <c r="AI1317" s="213"/>
      <c r="AJ1317" s="213"/>
      <c r="AK1317" s="213"/>
      <c r="AL1317" s="909"/>
      <c r="AM1317" s="910"/>
      <c r="AN1317" s="910"/>
      <c r="AO1317" s="910"/>
      <c r="AP1317" s="911"/>
      <c r="AQ1317" s="903"/>
      <c r="AR1317" s="912"/>
      <c r="AS1317" s="913"/>
      <c r="AT1317" s="914"/>
      <c r="AU1317" s="910"/>
      <c r="AV1317" s="915"/>
      <c r="AW1317" s="911"/>
      <c r="AX1317" s="911"/>
      <c r="AY1317" s="916"/>
      <c r="AZ1317" s="886"/>
      <c r="BA1317" s="917"/>
      <c r="BB1317" s="16"/>
      <c r="BC1317" s="16"/>
      <c r="BD1317" s="16"/>
      <c r="BE1317" s="16"/>
      <c r="BF1317" s="16"/>
      <c r="BG1317" s="903"/>
      <c r="BH1317" s="912"/>
      <c r="BI1317" s="915"/>
      <c r="BJ1317" s="16"/>
      <c r="BK1317" s="16"/>
      <c r="BL1317" s="16"/>
      <c r="BM1317" s="16"/>
      <c r="BN1317" s="915"/>
      <c r="BO1317" s="16"/>
      <c r="BP1317" s="918"/>
      <c r="BQ1317" s="919"/>
      <c r="BR1317" s="919"/>
      <c r="BS1317" s="919"/>
      <c r="BT1317" s="919"/>
      <c r="BU1317" s="919"/>
      <c r="BV1317" s="919"/>
      <c r="BW1317" s="919"/>
      <c r="BX1317" s="919"/>
      <c r="BY1317" s="919"/>
      <c r="BZ1317" s="919"/>
      <c r="CA1317" s="919"/>
      <c r="CB1317" s="919"/>
      <c r="CC1317" s="919"/>
      <c r="CD1317" s="919"/>
      <c r="CE1317" s="920"/>
      <c r="CF1317" s="921"/>
      <c r="CG1317" s="922"/>
      <c r="CH1317" s="923"/>
      <c r="CI1317" s="924"/>
      <c r="CJ1317" s="925"/>
      <c r="CK1317" s="912"/>
      <c r="CL1317" s="915"/>
      <c r="CM1317" s="926"/>
      <c r="CN1317" s="162"/>
      <c r="CO1317" s="162"/>
      <c r="CP1317" s="927"/>
      <c r="CQ1317" s="928"/>
      <c r="CR1317" s="162"/>
      <c r="CS1317" s="162"/>
    </row>
    <row r="1318" spans="1:97">
      <c r="A1318" s="15"/>
      <c r="B1318" s="902"/>
      <c r="C1318" s="865"/>
      <c r="D1318" s="903"/>
      <c r="E1318" s="800"/>
      <c r="F1318" s="868"/>
      <c r="G1318" s="869"/>
      <c r="H1318" s="903"/>
      <c r="I1318" s="868"/>
      <c r="J1318" s="868"/>
      <c r="K1318" s="868"/>
      <c r="L1318" s="868"/>
      <c r="M1318" s="868"/>
      <c r="N1318" s="868"/>
      <c r="O1318" s="235"/>
      <c r="P1318" s="213"/>
      <c r="Q1318" s="903"/>
      <c r="R1318" s="213"/>
      <c r="S1318" s="235"/>
      <c r="T1318" s="904"/>
      <c r="U1318" s="213"/>
      <c r="V1318" s="213"/>
      <c r="W1318" s="213"/>
      <c r="X1318" s="905"/>
      <c r="Y1318" s="874"/>
      <c r="Z1318" s="906"/>
      <c r="AA1318" s="876"/>
      <c r="AB1318" s="877"/>
      <c r="AC1318" s="877"/>
      <c r="AD1318" s="907"/>
      <c r="AE1318" s="907"/>
      <c r="AF1318" s="908"/>
      <c r="AG1318" s="908"/>
      <c r="AH1318" s="221"/>
      <c r="AI1318" s="213"/>
      <c r="AJ1318" s="213"/>
      <c r="AK1318" s="213"/>
      <c r="AL1318" s="909"/>
      <c r="AM1318" s="910"/>
      <c r="AN1318" s="910"/>
      <c r="AO1318" s="910"/>
      <c r="AP1318" s="911"/>
      <c r="AQ1318" s="903"/>
      <c r="AR1318" s="912"/>
      <c r="AS1318" s="913"/>
      <c r="AT1318" s="914"/>
      <c r="AU1318" s="910"/>
      <c r="AV1318" s="915"/>
      <c r="AW1318" s="911"/>
      <c r="AX1318" s="911"/>
      <c r="AY1318" s="916"/>
      <c r="AZ1318" s="886"/>
      <c r="BA1318" s="917"/>
      <c r="BB1318" s="16"/>
      <c r="BC1318" s="16"/>
      <c r="BD1318" s="16"/>
      <c r="BE1318" s="16"/>
      <c r="BF1318" s="16"/>
      <c r="BG1318" s="903"/>
      <c r="BH1318" s="912"/>
      <c r="BI1318" s="915"/>
      <c r="BJ1318" s="16"/>
      <c r="BK1318" s="16"/>
      <c r="BL1318" s="16"/>
      <c r="BM1318" s="16"/>
      <c r="BN1318" s="915"/>
      <c r="BO1318" s="16"/>
      <c r="BP1318" s="918"/>
      <c r="BQ1318" s="919"/>
      <c r="BR1318" s="919"/>
      <c r="BS1318" s="919"/>
      <c r="BT1318" s="919"/>
      <c r="BU1318" s="919"/>
      <c r="BV1318" s="919"/>
      <c r="BW1318" s="919"/>
      <c r="BX1318" s="919"/>
      <c r="BY1318" s="919"/>
      <c r="BZ1318" s="919"/>
      <c r="CA1318" s="919"/>
      <c r="CB1318" s="919"/>
      <c r="CC1318" s="919"/>
      <c r="CD1318" s="919"/>
      <c r="CE1318" s="920"/>
      <c r="CF1318" s="921"/>
      <c r="CG1318" s="922"/>
      <c r="CH1318" s="923"/>
      <c r="CI1318" s="924"/>
      <c r="CJ1318" s="925"/>
      <c r="CK1318" s="912"/>
      <c r="CL1318" s="915"/>
      <c r="CM1318" s="926"/>
      <c r="CN1318" s="162"/>
      <c r="CO1318" s="162"/>
      <c r="CP1318" s="927"/>
      <c r="CQ1318" s="928"/>
      <c r="CR1318" s="162"/>
      <c r="CS1318" s="162"/>
    </row>
    <row r="1319" spans="1:97">
      <c r="A1319" s="15"/>
      <c r="B1319" s="902"/>
      <c r="C1319" s="865"/>
      <c r="D1319" s="903"/>
      <c r="E1319" s="800"/>
      <c r="F1319" s="868"/>
      <c r="G1319" s="869"/>
      <c r="H1319" s="903"/>
      <c r="I1319" s="868"/>
      <c r="J1319" s="868"/>
      <c r="K1319" s="868"/>
      <c r="L1319" s="868"/>
      <c r="M1319" s="868"/>
      <c r="N1319" s="868"/>
      <c r="O1319" s="235"/>
      <c r="P1319" s="213"/>
      <c r="Q1319" s="903"/>
      <c r="R1319" s="213"/>
      <c r="S1319" s="235"/>
      <c r="T1319" s="904"/>
      <c r="U1319" s="213"/>
      <c r="V1319" s="213"/>
      <c r="W1319" s="213"/>
      <c r="X1319" s="905"/>
      <c r="Y1319" s="874"/>
      <c r="Z1319" s="906"/>
      <c r="AA1319" s="876"/>
      <c r="AB1319" s="877"/>
      <c r="AC1319" s="877"/>
      <c r="AD1319" s="907"/>
      <c r="AE1319" s="907"/>
      <c r="AF1319" s="908"/>
      <c r="AG1319" s="908"/>
      <c r="AH1319" s="221"/>
      <c r="AI1319" s="213"/>
      <c r="AJ1319" s="213"/>
      <c r="AK1319" s="213"/>
      <c r="AL1319" s="909"/>
      <c r="AM1319" s="910"/>
      <c r="AN1319" s="910"/>
      <c r="AO1319" s="910"/>
      <c r="AP1319" s="911"/>
      <c r="AQ1319" s="903"/>
      <c r="AR1319" s="912"/>
      <c r="AS1319" s="913"/>
      <c r="AT1319" s="914"/>
      <c r="AU1319" s="910"/>
      <c r="AV1319" s="915"/>
      <c r="AW1319" s="911"/>
      <c r="AX1319" s="911"/>
      <c r="AY1319" s="916"/>
      <c r="AZ1319" s="886"/>
      <c r="BA1319" s="917"/>
      <c r="BB1319" s="16"/>
      <c r="BC1319" s="16"/>
      <c r="BD1319" s="16"/>
      <c r="BE1319" s="16"/>
      <c r="BF1319" s="16"/>
      <c r="BG1319" s="903"/>
      <c r="BH1319" s="912"/>
      <c r="BI1319" s="915"/>
      <c r="BJ1319" s="16"/>
      <c r="BK1319" s="16"/>
      <c r="BL1319" s="16"/>
      <c r="BM1319" s="16"/>
      <c r="BN1319" s="915"/>
      <c r="BO1319" s="16"/>
      <c r="BP1319" s="918"/>
      <c r="BQ1319" s="919"/>
      <c r="BR1319" s="919"/>
      <c r="BS1319" s="919"/>
      <c r="BT1319" s="919"/>
      <c r="BU1319" s="919"/>
      <c r="BV1319" s="919"/>
      <c r="BW1319" s="919"/>
      <c r="BX1319" s="919"/>
      <c r="BY1319" s="919"/>
      <c r="BZ1319" s="919"/>
      <c r="CA1319" s="919"/>
      <c r="CB1319" s="919"/>
      <c r="CC1319" s="919"/>
      <c r="CD1319" s="919"/>
      <c r="CE1319" s="920"/>
      <c r="CF1319" s="921"/>
      <c r="CG1319" s="922"/>
      <c r="CH1319" s="923"/>
      <c r="CI1319" s="924"/>
      <c r="CJ1319" s="925"/>
      <c r="CK1319" s="912"/>
      <c r="CL1319" s="915"/>
      <c r="CM1319" s="926"/>
      <c r="CN1319" s="162"/>
      <c r="CO1319" s="162"/>
      <c r="CP1319" s="927"/>
      <c r="CQ1319" s="928"/>
      <c r="CR1319" s="162"/>
      <c r="CS1319" s="162"/>
    </row>
    <row r="1320" spans="1:97">
      <c r="A1320" s="15"/>
      <c r="B1320" s="902"/>
      <c r="C1320" s="865"/>
      <c r="D1320" s="903"/>
      <c r="E1320" s="800"/>
      <c r="F1320" s="868"/>
      <c r="G1320" s="869"/>
      <c r="H1320" s="903"/>
      <c r="I1320" s="868"/>
      <c r="J1320" s="868"/>
      <c r="K1320" s="868"/>
      <c r="L1320" s="868"/>
      <c r="M1320" s="868"/>
      <c r="N1320" s="868"/>
      <c r="O1320" s="235"/>
      <c r="P1320" s="213"/>
      <c r="Q1320" s="903"/>
      <c r="R1320" s="213"/>
      <c r="S1320" s="235"/>
      <c r="T1320" s="904"/>
      <c r="U1320" s="213"/>
      <c r="V1320" s="213"/>
      <c r="W1320" s="213"/>
      <c r="X1320" s="905"/>
      <c r="Y1320" s="874"/>
      <c r="Z1320" s="906"/>
      <c r="AA1320" s="876"/>
      <c r="AB1320" s="877"/>
      <c r="AC1320" s="877"/>
      <c r="AD1320" s="907"/>
      <c r="AE1320" s="907"/>
      <c r="AF1320" s="908"/>
      <c r="AG1320" s="908"/>
      <c r="AH1320" s="221"/>
      <c r="AI1320" s="213"/>
      <c r="AJ1320" s="213"/>
      <c r="AK1320" s="213"/>
      <c r="AL1320" s="909"/>
      <c r="AM1320" s="910"/>
      <c r="AN1320" s="910"/>
      <c r="AO1320" s="910"/>
      <c r="AP1320" s="911"/>
      <c r="AQ1320" s="903"/>
      <c r="AR1320" s="912"/>
      <c r="AS1320" s="913"/>
      <c r="AT1320" s="914"/>
      <c r="AU1320" s="910"/>
      <c r="AV1320" s="915"/>
      <c r="AW1320" s="911"/>
      <c r="AX1320" s="911"/>
      <c r="AY1320" s="916"/>
      <c r="AZ1320" s="886"/>
      <c r="BA1320" s="917"/>
      <c r="BB1320" s="16"/>
      <c r="BC1320" s="16"/>
      <c r="BD1320" s="16"/>
      <c r="BE1320" s="16"/>
      <c r="BF1320" s="16"/>
      <c r="BG1320" s="903"/>
      <c r="BH1320" s="912"/>
      <c r="BI1320" s="915"/>
      <c r="BJ1320" s="16"/>
      <c r="BK1320" s="16"/>
      <c r="BL1320" s="16"/>
      <c r="BM1320" s="16"/>
      <c r="BN1320" s="915"/>
      <c r="BO1320" s="16"/>
      <c r="BP1320" s="918"/>
      <c r="BQ1320" s="919"/>
      <c r="BR1320" s="919"/>
      <c r="BS1320" s="919"/>
      <c r="BT1320" s="919"/>
      <c r="BU1320" s="919"/>
      <c r="BV1320" s="919"/>
      <c r="BW1320" s="919"/>
      <c r="BX1320" s="919"/>
      <c r="BY1320" s="919"/>
      <c r="BZ1320" s="919"/>
      <c r="CA1320" s="919"/>
      <c r="CB1320" s="919"/>
      <c r="CC1320" s="919"/>
      <c r="CD1320" s="919"/>
      <c r="CE1320" s="920"/>
      <c r="CF1320" s="921"/>
      <c r="CG1320" s="922"/>
      <c r="CH1320" s="923"/>
      <c r="CI1320" s="924"/>
      <c r="CJ1320" s="925"/>
      <c r="CK1320" s="912"/>
      <c r="CL1320" s="915"/>
      <c r="CM1320" s="926"/>
      <c r="CN1320" s="162"/>
      <c r="CO1320" s="162"/>
      <c r="CP1320" s="927"/>
      <c r="CQ1320" s="928"/>
      <c r="CR1320" s="162"/>
      <c r="CS1320" s="162"/>
    </row>
    <row r="1321" spans="1:97">
      <c r="A1321" s="15"/>
      <c r="B1321" s="902"/>
      <c r="C1321" s="865"/>
      <c r="D1321" s="903"/>
      <c r="E1321" s="800"/>
      <c r="F1321" s="868"/>
      <c r="G1321" s="869"/>
      <c r="H1321" s="903"/>
      <c r="I1321" s="868"/>
      <c r="J1321" s="868"/>
      <c r="K1321" s="868"/>
      <c r="L1321" s="868"/>
      <c r="M1321" s="868"/>
      <c r="N1321" s="868"/>
      <c r="O1321" s="235"/>
      <c r="P1321" s="213"/>
      <c r="Q1321" s="903"/>
      <c r="R1321" s="213"/>
      <c r="S1321" s="235"/>
      <c r="T1321" s="904"/>
      <c r="U1321" s="213"/>
      <c r="V1321" s="213"/>
      <c r="W1321" s="213"/>
      <c r="X1321" s="905"/>
      <c r="Y1321" s="874"/>
      <c r="Z1321" s="906"/>
      <c r="AA1321" s="876"/>
      <c r="AB1321" s="877"/>
      <c r="AC1321" s="877"/>
      <c r="AD1321" s="907"/>
      <c r="AE1321" s="907"/>
      <c r="AF1321" s="908"/>
      <c r="AG1321" s="908"/>
      <c r="AH1321" s="221"/>
      <c r="AI1321" s="213"/>
      <c r="AJ1321" s="213"/>
      <c r="AK1321" s="213"/>
      <c r="AL1321" s="909"/>
      <c r="AM1321" s="910"/>
      <c r="AN1321" s="910"/>
      <c r="AO1321" s="910"/>
      <c r="AP1321" s="911"/>
      <c r="AQ1321" s="903"/>
      <c r="AR1321" s="912"/>
      <c r="AS1321" s="913"/>
      <c r="AT1321" s="914"/>
      <c r="AU1321" s="910"/>
      <c r="AV1321" s="915"/>
      <c r="AW1321" s="911"/>
      <c r="AX1321" s="911"/>
      <c r="AY1321" s="916"/>
      <c r="AZ1321" s="886"/>
      <c r="BA1321" s="917"/>
      <c r="BB1321" s="16"/>
      <c r="BC1321" s="16"/>
      <c r="BD1321" s="16"/>
      <c r="BE1321" s="16"/>
      <c r="BF1321" s="16"/>
      <c r="BG1321" s="903"/>
      <c r="BH1321" s="912"/>
      <c r="BI1321" s="915"/>
      <c r="BJ1321" s="16"/>
      <c r="BK1321" s="16"/>
      <c r="BL1321" s="16"/>
      <c r="BM1321" s="16"/>
      <c r="BN1321" s="915"/>
      <c r="BO1321" s="16"/>
      <c r="BP1321" s="918"/>
      <c r="BQ1321" s="919"/>
      <c r="BR1321" s="919"/>
      <c r="BS1321" s="919"/>
      <c r="BT1321" s="919"/>
      <c r="BU1321" s="919"/>
      <c r="BV1321" s="919"/>
      <c r="BW1321" s="919"/>
      <c r="BX1321" s="919"/>
      <c r="BY1321" s="919"/>
      <c r="BZ1321" s="919"/>
      <c r="CA1321" s="919"/>
      <c r="CB1321" s="919"/>
      <c r="CC1321" s="919"/>
      <c r="CD1321" s="919"/>
      <c r="CE1321" s="920"/>
      <c r="CF1321" s="921"/>
      <c r="CG1321" s="922"/>
      <c r="CH1321" s="923"/>
      <c r="CI1321" s="924"/>
      <c r="CJ1321" s="925"/>
      <c r="CK1321" s="912"/>
      <c r="CL1321" s="915"/>
      <c r="CM1321" s="926"/>
      <c r="CN1321" s="162"/>
      <c r="CO1321" s="162"/>
      <c r="CP1321" s="927"/>
      <c r="CQ1321" s="928"/>
      <c r="CR1321" s="162"/>
      <c r="CS1321" s="162"/>
    </row>
    <row r="1322" spans="1:97">
      <c r="A1322" s="15"/>
      <c r="B1322" s="902"/>
      <c r="C1322" s="865"/>
      <c r="D1322" s="903"/>
      <c r="E1322" s="800"/>
      <c r="F1322" s="868"/>
      <c r="G1322" s="869"/>
      <c r="H1322" s="903"/>
      <c r="I1322" s="868"/>
      <c r="J1322" s="868"/>
      <c r="K1322" s="868"/>
      <c r="L1322" s="868"/>
      <c r="M1322" s="868"/>
      <c r="N1322" s="868"/>
      <c r="O1322" s="235"/>
      <c r="P1322" s="213"/>
      <c r="Q1322" s="903"/>
      <c r="R1322" s="213"/>
      <c r="S1322" s="235"/>
      <c r="T1322" s="904"/>
      <c r="U1322" s="213"/>
      <c r="V1322" s="213"/>
      <c r="W1322" s="213"/>
      <c r="X1322" s="905"/>
      <c r="Y1322" s="874"/>
      <c r="Z1322" s="906"/>
      <c r="AA1322" s="876"/>
      <c r="AB1322" s="877"/>
      <c r="AC1322" s="877"/>
      <c r="AD1322" s="907"/>
      <c r="AE1322" s="907"/>
      <c r="AF1322" s="908"/>
      <c r="AG1322" s="908"/>
      <c r="AH1322" s="221"/>
      <c r="AI1322" s="213"/>
      <c r="AJ1322" s="213"/>
      <c r="AK1322" s="213"/>
      <c r="AL1322" s="909"/>
      <c r="AM1322" s="910"/>
      <c r="AN1322" s="910"/>
      <c r="AO1322" s="910"/>
      <c r="AP1322" s="911"/>
      <c r="AQ1322" s="903"/>
      <c r="AR1322" s="912"/>
      <c r="AS1322" s="913"/>
      <c r="AT1322" s="914"/>
      <c r="AU1322" s="910"/>
      <c r="AV1322" s="915"/>
      <c r="AW1322" s="911"/>
      <c r="AX1322" s="911"/>
      <c r="AY1322" s="916"/>
      <c r="AZ1322" s="886"/>
      <c r="BA1322" s="917"/>
      <c r="BB1322" s="16"/>
      <c r="BC1322" s="16"/>
      <c r="BD1322" s="16"/>
      <c r="BE1322" s="16"/>
      <c r="BF1322" s="16"/>
      <c r="BG1322" s="903"/>
      <c r="BH1322" s="912"/>
      <c r="BI1322" s="915"/>
      <c r="BJ1322" s="16"/>
      <c r="BK1322" s="16"/>
      <c r="BL1322" s="16"/>
      <c r="BM1322" s="16"/>
      <c r="BN1322" s="915"/>
      <c r="BO1322" s="16"/>
      <c r="BP1322" s="918"/>
      <c r="BQ1322" s="919"/>
      <c r="BR1322" s="919"/>
      <c r="BS1322" s="919"/>
      <c r="BT1322" s="919"/>
      <c r="BU1322" s="919"/>
      <c r="BV1322" s="919"/>
      <c r="BW1322" s="919"/>
      <c r="BX1322" s="919"/>
      <c r="BY1322" s="919"/>
      <c r="BZ1322" s="919"/>
      <c r="CA1322" s="919"/>
      <c r="CB1322" s="919"/>
      <c r="CC1322" s="919"/>
      <c r="CD1322" s="919"/>
      <c r="CE1322" s="920"/>
      <c r="CF1322" s="921"/>
      <c r="CG1322" s="922"/>
      <c r="CH1322" s="923"/>
      <c r="CI1322" s="924"/>
      <c r="CJ1322" s="925"/>
      <c r="CK1322" s="912"/>
      <c r="CL1322" s="915"/>
      <c r="CM1322" s="926"/>
      <c r="CN1322" s="162"/>
      <c r="CO1322" s="162"/>
      <c r="CP1322" s="927"/>
      <c r="CQ1322" s="928"/>
      <c r="CR1322" s="162"/>
      <c r="CS1322" s="162"/>
    </row>
    <row r="1323" spans="1:97">
      <c r="A1323" s="15"/>
      <c r="B1323" s="902"/>
      <c r="C1323" s="865"/>
      <c r="D1323" s="903"/>
      <c r="E1323" s="800"/>
      <c r="F1323" s="868"/>
      <c r="G1323" s="869"/>
      <c r="H1323" s="903"/>
      <c r="I1323" s="868"/>
      <c r="J1323" s="868"/>
      <c r="K1323" s="868"/>
      <c r="L1323" s="868"/>
      <c r="M1323" s="868"/>
      <c r="N1323" s="868"/>
      <c r="O1323" s="235"/>
      <c r="P1323" s="213"/>
      <c r="Q1323" s="903"/>
      <c r="R1323" s="213"/>
      <c r="S1323" s="235"/>
      <c r="T1323" s="904"/>
      <c r="U1323" s="213"/>
      <c r="V1323" s="213"/>
      <c r="W1323" s="213"/>
      <c r="X1323" s="905"/>
      <c r="Y1323" s="874"/>
      <c r="Z1323" s="906"/>
      <c r="AA1323" s="876"/>
      <c r="AB1323" s="877"/>
      <c r="AC1323" s="877"/>
      <c r="AD1323" s="907"/>
      <c r="AE1323" s="907"/>
      <c r="AF1323" s="908"/>
      <c r="AG1323" s="908"/>
      <c r="AH1323" s="221"/>
      <c r="AI1323" s="213"/>
      <c r="AJ1323" s="213"/>
      <c r="AK1323" s="213"/>
      <c r="AL1323" s="909"/>
      <c r="AM1323" s="910"/>
      <c r="AN1323" s="910"/>
      <c r="AO1323" s="910"/>
      <c r="AP1323" s="911"/>
      <c r="AQ1323" s="903"/>
      <c r="AR1323" s="912"/>
      <c r="AS1323" s="913"/>
      <c r="AT1323" s="914"/>
      <c r="AU1323" s="910"/>
      <c r="AV1323" s="915"/>
      <c r="AW1323" s="911"/>
      <c r="AX1323" s="911"/>
      <c r="AY1323" s="916"/>
      <c r="AZ1323" s="886"/>
      <c r="BA1323" s="917"/>
      <c r="BB1323" s="16"/>
      <c r="BC1323" s="16"/>
      <c r="BD1323" s="16"/>
      <c r="BE1323" s="16"/>
      <c r="BF1323" s="16"/>
      <c r="BG1323" s="903"/>
      <c r="BH1323" s="912"/>
      <c r="BI1323" s="915"/>
      <c r="BJ1323" s="16"/>
      <c r="BK1323" s="16"/>
      <c r="BL1323" s="16"/>
      <c r="BM1323" s="16"/>
      <c r="BN1323" s="915"/>
      <c r="BO1323" s="16"/>
      <c r="BP1323" s="918"/>
      <c r="BQ1323" s="919"/>
      <c r="BR1323" s="919"/>
      <c r="BS1323" s="919"/>
      <c r="BT1323" s="919"/>
      <c r="BU1323" s="919"/>
      <c r="BV1323" s="919"/>
      <c r="BW1323" s="919"/>
      <c r="BX1323" s="919"/>
      <c r="BY1323" s="919"/>
      <c r="BZ1323" s="919"/>
      <c r="CA1323" s="919"/>
      <c r="CB1323" s="919"/>
      <c r="CC1323" s="919"/>
      <c r="CD1323" s="919"/>
      <c r="CE1323" s="920"/>
      <c r="CF1323" s="921"/>
      <c r="CG1323" s="922"/>
      <c r="CH1323" s="923"/>
      <c r="CI1323" s="924"/>
      <c r="CJ1323" s="925"/>
      <c r="CK1323" s="912"/>
      <c r="CL1323" s="915"/>
      <c r="CM1323" s="926"/>
      <c r="CN1323" s="162"/>
      <c r="CO1323" s="162"/>
      <c r="CP1323" s="927"/>
      <c r="CQ1323" s="928"/>
      <c r="CR1323" s="162"/>
      <c r="CS1323" s="162"/>
    </row>
    <row r="1324" spans="1:97">
      <c r="A1324" s="15"/>
      <c r="B1324" s="902"/>
      <c r="C1324" s="865"/>
      <c r="D1324" s="903"/>
      <c r="E1324" s="800"/>
      <c r="F1324" s="868"/>
      <c r="G1324" s="869"/>
      <c r="H1324" s="903"/>
      <c r="I1324" s="868"/>
      <c r="J1324" s="868"/>
      <c r="K1324" s="868"/>
      <c r="L1324" s="868"/>
      <c r="M1324" s="868"/>
      <c r="N1324" s="868"/>
      <c r="O1324" s="235"/>
      <c r="P1324" s="213"/>
      <c r="Q1324" s="903"/>
      <c r="R1324" s="213"/>
      <c r="S1324" s="235"/>
      <c r="T1324" s="904"/>
      <c r="U1324" s="213"/>
      <c r="V1324" s="213"/>
      <c r="W1324" s="213"/>
      <c r="X1324" s="905"/>
      <c r="Y1324" s="874"/>
      <c r="Z1324" s="906"/>
      <c r="AA1324" s="876"/>
      <c r="AB1324" s="877"/>
      <c r="AC1324" s="877"/>
      <c r="AD1324" s="907"/>
      <c r="AE1324" s="907"/>
      <c r="AF1324" s="908"/>
      <c r="AG1324" s="908"/>
      <c r="AH1324" s="221"/>
      <c r="AI1324" s="213"/>
      <c r="AJ1324" s="213"/>
      <c r="AK1324" s="213"/>
      <c r="AL1324" s="909"/>
      <c r="AM1324" s="910"/>
      <c r="AN1324" s="910"/>
      <c r="AO1324" s="910"/>
      <c r="AP1324" s="911"/>
      <c r="AQ1324" s="903"/>
      <c r="AR1324" s="912"/>
      <c r="AS1324" s="913"/>
      <c r="AT1324" s="914"/>
      <c r="AU1324" s="910"/>
      <c r="AV1324" s="915"/>
      <c r="AW1324" s="911"/>
      <c r="AX1324" s="911"/>
      <c r="AY1324" s="916"/>
      <c r="AZ1324" s="886"/>
      <c r="BA1324" s="917"/>
      <c r="BB1324" s="16"/>
      <c r="BC1324" s="16"/>
      <c r="BD1324" s="16"/>
      <c r="BE1324" s="16"/>
      <c r="BF1324" s="16"/>
      <c r="BG1324" s="903"/>
      <c r="BH1324" s="912"/>
      <c r="BI1324" s="915"/>
      <c r="BJ1324" s="16"/>
      <c r="BK1324" s="16"/>
      <c r="BL1324" s="16"/>
      <c r="BM1324" s="16"/>
      <c r="BN1324" s="915"/>
      <c r="BO1324" s="16"/>
      <c r="BP1324" s="918"/>
      <c r="BQ1324" s="919"/>
      <c r="BR1324" s="919"/>
      <c r="BS1324" s="919"/>
      <c r="BT1324" s="919"/>
      <c r="BU1324" s="919"/>
      <c r="BV1324" s="919"/>
      <c r="BW1324" s="919"/>
      <c r="BX1324" s="919"/>
      <c r="BY1324" s="919"/>
      <c r="BZ1324" s="919"/>
      <c r="CA1324" s="919"/>
      <c r="CB1324" s="919"/>
      <c r="CC1324" s="919"/>
      <c r="CD1324" s="919"/>
      <c r="CE1324" s="920"/>
      <c r="CF1324" s="921"/>
      <c r="CG1324" s="922"/>
      <c r="CH1324" s="923"/>
      <c r="CI1324" s="924"/>
      <c r="CJ1324" s="925"/>
      <c r="CK1324" s="912"/>
      <c r="CL1324" s="915"/>
      <c r="CM1324" s="926"/>
      <c r="CN1324" s="162"/>
      <c r="CO1324" s="162"/>
      <c r="CP1324" s="927"/>
      <c r="CQ1324" s="928"/>
      <c r="CR1324" s="162"/>
      <c r="CS1324" s="162"/>
    </row>
    <row r="1325" spans="1:97">
      <c r="A1325" s="15"/>
      <c r="B1325" s="902"/>
      <c r="C1325" s="865"/>
      <c r="D1325" s="903"/>
      <c r="E1325" s="800"/>
      <c r="F1325" s="868"/>
      <c r="G1325" s="869"/>
      <c r="H1325" s="903"/>
      <c r="I1325" s="868"/>
      <c r="J1325" s="868"/>
      <c r="K1325" s="868"/>
      <c r="L1325" s="868"/>
      <c r="M1325" s="868"/>
      <c r="N1325" s="868"/>
      <c r="O1325" s="235"/>
      <c r="P1325" s="213"/>
      <c r="Q1325" s="903"/>
      <c r="R1325" s="213"/>
      <c r="S1325" s="235"/>
      <c r="T1325" s="904"/>
      <c r="U1325" s="213"/>
      <c r="V1325" s="213"/>
      <c r="W1325" s="213"/>
      <c r="X1325" s="905"/>
      <c r="Y1325" s="874"/>
      <c r="Z1325" s="906"/>
      <c r="AA1325" s="876"/>
      <c r="AB1325" s="877"/>
      <c r="AC1325" s="877"/>
      <c r="AD1325" s="907"/>
      <c r="AE1325" s="907"/>
      <c r="AF1325" s="908"/>
      <c r="AG1325" s="908"/>
      <c r="AH1325" s="221"/>
      <c r="AI1325" s="213"/>
      <c r="AJ1325" s="213"/>
      <c r="AK1325" s="213"/>
      <c r="AL1325" s="909"/>
      <c r="AM1325" s="910"/>
      <c r="AN1325" s="910"/>
      <c r="AO1325" s="910"/>
      <c r="AP1325" s="911"/>
      <c r="AQ1325" s="903"/>
      <c r="AR1325" s="912"/>
      <c r="AS1325" s="913"/>
      <c r="AT1325" s="914"/>
      <c r="AU1325" s="910"/>
      <c r="AV1325" s="915"/>
      <c r="AW1325" s="911"/>
      <c r="AX1325" s="911"/>
      <c r="AY1325" s="916"/>
      <c r="AZ1325" s="886"/>
      <c r="BA1325" s="917"/>
      <c r="BB1325" s="16"/>
      <c r="BC1325" s="16"/>
      <c r="BD1325" s="16"/>
      <c r="BE1325" s="16"/>
      <c r="BF1325" s="16"/>
      <c r="BG1325" s="903"/>
      <c r="BH1325" s="912"/>
      <c r="BI1325" s="915"/>
      <c r="BJ1325" s="16"/>
      <c r="BK1325" s="16"/>
      <c r="BL1325" s="16"/>
      <c r="BM1325" s="16"/>
      <c r="BN1325" s="915"/>
      <c r="BO1325" s="16"/>
      <c r="BP1325" s="918"/>
      <c r="BQ1325" s="919"/>
      <c r="BR1325" s="919"/>
      <c r="BS1325" s="919"/>
      <c r="BT1325" s="919"/>
      <c r="BU1325" s="919"/>
      <c r="BV1325" s="919"/>
      <c r="BW1325" s="919"/>
      <c r="BX1325" s="919"/>
      <c r="BY1325" s="919"/>
      <c r="BZ1325" s="919"/>
      <c r="CA1325" s="919"/>
      <c r="CB1325" s="919"/>
      <c r="CC1325" s="919"/>
      <c r="CD1325" s="919"/>
      <c r="CE1325" s="920"/>
      <c r="CF1325" s="921"/>
      <c r="CG1325" s="922"/>
      <c r="CH1325" s="923"/>
      <c r="CI1325" s="924"/>
      <c r="CJ1325" s="925"/>
      <c r="CK1325" s="912"/>
      <c r="CL1325" s="915"/>
      <c r="CM1325" s="926"/>
      <c r="CN1325" s="162"/>
      <c r="CO1325" s="162"/>
      <c r="CP1325" s="927"/>
      <c r="CQ1325" s="928"/>
      <c r="CR1325" s="162"/>
      <c r="CS1325" s="162"/>
    </row>
    <row r="1326" spans="1:97">
      <c r="A1326" s="15"/>
      <c r="B1326" s="902"/>
      <c r="C1326" s="865"/>
      <c r="D1326" s="903"/>
      <c r="E1326" s="800"/>
      <c r="F1326" s="868"/>
      <c r="G1326" s="869"/>
      <c r="H1326" s="903"/>
      <c r="I1326" s="868"/>
      <c r="J1326" s="868"/>
      <c r="K1326" s="868"/>
      <c r="L1326" s="868"/>
      <c r="M1326" s="868"/>
      <c r="N1326" s="868"/>
      <c r="O1326" s="235"/>
      <c r="P1326" s="213"/>
      <c r="Q1326" s="903"/>
      <c r="R1326" s="213"/>
      <c r="S1326" s="235"/>
      <c r="T1326" s="904"/>
      <c r="U1326" s="213"/>
      <c r="V1326" s="213"/>
      <c r="W1326" s="213"/>
      <c r="X1326" s="905"/>
      <c r="Y1326" s="874"/>
      <c r="Z1326" s="906"/>
      <c r="AA1326" s="876"/>
      <c r="AB1326" s="877"/>
      <c r="AC1326" s="877"/>
      <c r="AD1326" s="907"/>
      <c r="AE1326" s="907"/>
      <c r="AF1326" s="908"/>
      <c r="AG1326" s="908"/>
      <c r="AH1326" s="221"/>
      <c r="AI1326" s="213"/>
      <c r="AJ1326" s="213"/>
      <c r="AK1326" s="213"/>
      <c r="AL1326" s="909"/>
      <c r="AM1326" s="910"/>
      <c r="AN1326" s="910"/>
      <c r="AO1326" s="910"/>
      <c r="AP1326" s="911"/>
      <c r="AQ1326" s="903"/>
      <c r="AR1326" s="912"/>
      <c r="AS1326" s="913"/>
      <c r="AT1326" s="914"/>
      <c r="AU1326" s="910"/>
      <c r="AV1326" s="915"/>
      <c r="AW1326" s="911"/>
      <c r="AX1326" s="911"/>
      <c r="AY1326" s="916"/>
      <c r="AZ1326" s="886"/>
      <c r="BA1326" s="917"/>
      <c r="BB1326" s="16"/>
      <c r="BC1326" s="16"/>
      <c r="BD1326" s="16"/>
      <c r="BE1326" s="16"/>
      <c r="BF1326" s="16"/>
      <c r="BG1326" s="903"/>
      <c r="BH1326" s="912"/>
      <c r="BI1326" s="915"/>
      <c r="BJ1326" s="16"/>
      <c r="BK1326" s="16"/>
      <c r="BL1326" s="16"/>
      <c r="BM1326" s="16"/>
      <c r="BN1326" s="915"/>
      <c r="BO1326" s="16"/>
      <c r="BP1326" s="918"/>
      <c r="BQ1326" s="919"/>
      <c r="BR1326" s="919"/>
      <c r="BS1326" s="919"/>
      <c r="BT1326" s="919"/>
      <c r="BU1326" s="919"/>
      <c r="BV1326" s="919"/>
      <c r="BW1326" s="919"/>
      <c r="BX1326" s="919"/>
      <c r="BY1326" s="919"/>
      <c r="BZ1326" s="919"/>
      <c r="CA1326" s="919"/>
      <c r="CB1326" s="919"/>
      <c r="CC1326" s="919"/>
      <c r="CD1326" s="919"/>
      <c r="CE1326" s="920"/>
      <c r="CF1326" s="921"/>
      <c r="CG1326" s="922"/>
      <c r="CH1326" s="923"/>
      <c r="CI1326" s="924"/>
      <c r="CJ1326" s="925"/>
      <c r="CK1326" s="912"/>
      <c r="CL1326" s="915"/>
      <c r="CM1326" s="926"/>
      <c r="CN1326" s="162"/>
      <c r="CO1326" s="162"/>
      <c r="CP1326" s="927"/>
      <c r="CQ1326" s="928"/>
      <c r="CR1326" s="162"/>
      <c r="CS1326" s="162"/>
    </row>
    <row r="1327" spans="1:97">
      <c r="A1327" s="15"/>
      <c r="B1327" s="902"/>
      <c r="C1327" s="865"/>
      <c r="D1327" s="903"/>
      <c r="E1327" s="800"/>
      <c r="F1327" s="868"/>
      <c r="G1327" s="869"/>
      <c r="H1327" s="903"/>
      <c r="I1327" s="868"/>
      <c r="J1327" s="868"/>
      <c r="K1327" s="868"/>
      <c r="L1327" s="868"/>
      <c r="M1327" s="868"/>
      <c r="N1327" s="868"/>
      <c r="O1327" s="235"/>
      <c r="P1327" s="213"/>
      <c r="Q1327" s="903"/>
      <c r="R1327" s="213"/>
      <c r="S1327" s="235"/>
      <c r="T1327" s="904"/>
      <c r="U1327" s="213"/>
      <c r="V1327" s="213"/>
      <c r="W1327" s="213"/>
      <c r="X1327" s="905"/>
      <c r="Y1327" s="874"/>
      <c r="Z1327" s="906"/>
      <c r="AA1327" s="876"/>
      <c r="AB1327" s="877"/>
      <c r="AC1327" s="877"/>
      <c r="AD1327" s="907"/>
      <c r="AE1327" s="907"/>
      <c r="AF1327" s="908"/>
      <c r="AG1327" s="908"/>
      <c r="AH1327" s="221"/>
      <c r="AI1327" s="213"/>
      <c r="AJ1327" s="213"/>
      <c r="AK1327" s="213"/>
      <c r="AL1327" s="909"/>
      <c r="AM1327" s="910"/>
      <c r="AN1327" s="910"/>
      <c r="AO1327" s="910"/>
      <c r="AP1327" s="911"/>
      <c r="AQ1327" s="903"/>
      <c r="AR1327" s="912"/>
      <c r="AS1327" s="913"/>
      <c r="AT1327" s="914"/>
      <c r="AU1327" s="910"/>
      <c r="AV1327" s="915"/>
      <c r="AW1327" s="911"/>
      <c r="AX1327" s="911"/>
      <c r="AY1327" s="916"/>
      <c r="AZ1327" s="886"/>
      <c r="BA1327" s="917"/>
      <c r="BB1327" s="16"/>
      <c r="BC1327" s="16"/>
      <c r="BD1327" s="16"/>
      <c r="BE1327" s="16"/>
      <c r="BF1327" s="16"/>
      <c r="BG1327" s="903"/>
      <c r="BH1327" s="912"/>
      <c r="BI1327" s="915"/>
      <c r="BJ1327" s="16"/>
      <c r="BK1327" s="16"/>
      <c r="BL1327" s="16"/>
      <c r="BM1327" s="16"/>
      <c r="BN1327" s="915"/>
      <c r="BO1327" s="16"/>
      <c r="BP1327" s="918"/>
      <c r="BQ1327" s="919"/>
      <c r="BR1327" s="919"/>
      <c r="BS1327" s="919"/>
      <c r="BT1327" s="919"/>
      <c r="BU1327" s="919"/>
      <c r="BV1327" s="919"/>
      <c r="BW1327" s="919"/>
      <c r="BX1327" s="919"/>
      <c r="BY1327" s="919"/>
      <c r="BZ1327" s="919"/>
      <c r="CA1327" s="919"/>
      <c r="CB1327" s="919"/>
      <c r="CC1327" s="919"/>
      <c r="CD1327" s="919"/>
      <c r="CE1327" s="920"/>
      <c r="CF1327" s="921"/>
      <c r="CG1327" s="922"/>
      <c r="CH1327" s="923"/>
      <c r="CI1327" s="924"/>
      <c r="CJ1327" s="925"/>
      <c r="CK1327" s="912"/>
      <c r="CL1327" s="915"/>
      <c r="CM1327" s="926"/>
      <c r="CN1327" s="162"/>
      <c r="CO1327" s="162"/>
      <c r="CP1327" s="927"/>
      <c r="CQ1327" s="928"/>
      <c r="CR1327" s="162"/>
      <c r="CS1327" s="162"/>
    </row>
    <row r="1328" spans="1:97">
      <c r="A1328" s="15"/>
      <c r="B1328" s="902"/>
      <c r="C1328" s="865"/>
      <c r="D1328" s="903"/>
      <c r="E1328" s="800"/>
      <c r="F1328" s="868"/>
      <c r="G1328" s="869"/>
      <c r="H1328" s="903"/>
      <c r="I1328" s="868"/>
      <c r="J1328" s="868"/>
      <c r="K1328" s="868"/>
      <c r="L1328" s="868"/>
      <c r="M1328" s="868"/>
      <c r="N1328" s="868"/>
      <c r="O1328" s="235"/>
      <c r="P1328" s="213"/>
      <c r="Q1328" s="903"/>
      <c r="R1328" s="213"/>
      <c r="S1328" s="235"/>
      <c r="T1328" s="904"/>
      <c r="U1328" s="213"/>
      <c r="V1328" s="213"/>
      <c r="W1328" s="213"/>
      <c r="X1328" s="905"/>
      <c r="Y1328" s="874"/>
      <c r="Z1328" s="906"/>
      <c r="AA1328" s="876"/>
      <c r="AB1328" s="877"/>
      <c r="AC1328" s="877"/>
      <c r="AD1328" s="907"/>
      <c r="AE1328" s="907"/>
      <c r="AF1328" s="908"/>
      <c r="AG1328" s="908"/>
      <c r="AH1328" s="221"/>
      <c r="AI1328" s="213"/>
      <c r="AJ1328" s="213"/>
      <c r="AK1328" s="213"/>
      <c r="AL1328" s="909"/>
      <c r="AM1328" s="910"/>
      <c r="AN1328" s="910"/>
      <c r="AO1328" s="910"/>
      <c r="AP1328" s="911"/>
      <c r="AQ1328" s="903"/>
      <c r="AR1328" s="912"/>
      <c r="AS1328" s="913"/>
      <c r="AT1328" s="914"/>
      <c r="AU1328" s="910"/>
      <c r="AV1328" s="915"/>
      <c r="AW1328" s="911"/>
      <c r="AX1328" s="911"/>
      <c r="AY1328" s="916"/>
      <c r="AZ1328" s="886"/>
      <c r="BA1328" s="917"/>
      <c r="BB1328" s="16"/>
      <c r="BC1328" s="16"/>
      <c r="BD1328" s="16"/>
      <c r="BE1328" s="16"/>
      <c r="BF1328" s="16"/>
      <c r="BG1328" s="903"/>
      <c r="BH1328" s="912"/>
      <c r="BI1328" s="915"/>
      <c r="BJ1328" s="16"/>
      <c r="BK1328" s="16"/>
      <c r="BL1328" s="16"/>
      <c r="BM1328" s="16"/>
      <c r="BN1328" s="915"/>
      <c r="BO1328" s="16"/>
      <c r="BP1328" s="918"/>
      <c r="BQ1328" s="919"/>
      <c r="BR1328" s="919"/>
      <c r="BS1328" s="919"/>
      <c r="BT1328" s="919"/>
      <c r="BU1328" s="919"/>
      <c r="BV1328" s="919"/>
      <c r="BW1328" s="919"/>
      <c r="BX1328" s="919"/>
      <c r="BY1328" s="919"/>
      <c r="BZ1328" s="919"/>
      <c r="CA1328" s="919"/>
      <c r="CB1328" s="919"/>
      <c r="CC1328" s="919"/>
      <c r="CD1328" s="919"/>
      <c r="CE1328" s="920"/>
      <c r="CF1328" s="921"/>
      <c r="CG1328" s="922"/>
      <c r="CH1328" s="923"/>
      <c r="CI1328" s="924"/>
      <c r="CJ1328" s="925"/>
      <c r="CK1328" s="912"/>
      <c r="CL1328" s="915"/>
      <c r="CM1328" s="926"/>
      <c r="CN1328" s="162"/>
      <c r="CO1328" s="162"/>
      <c r="CP1328" s="927"/>
      <c r="CQ1328" s="928"/>
      <c r="CR1328" s="162"/>
      <c r="CS1328" s="162"/>
    </row>
    <row r="1329" spans="1:97">
      <c r="A1329" s="15"/>
      <c r="B1329" s="902"/>
      <c r="C1329" s="865"/>
      <c r="D1329" s="903"/>
      <c r="E1329" s="800"/>
      <c r="F1329" s="868"/>
      <c r="G1329" s="869"/>
      <c r="H1329" s="903"/>
      <c r="I1329" s="868"/>
      <c r="J1329" s="868"/>
      <c r="K1329" s="868"/>
      <c r="L1329" s="868"/>
      <c r="M1329" s="868"/>
      <c r="N1329" s="868"/>
      <c r="O1329" s="235"/>
      <c r="P1329" s="213"/>
      <c r="Q1329" s="903"/>
      <c r="R1329" s="213"/>
      <c r="S1329" s="235"/>
      <c r="T1329" s="904"/>
      <c r="U1329" s="213"/>
      <c r="V1329" s="213"/>
      <c r="W1329" s="213"/>
      <c r="X1329" s="905"/>
      <c r="Y1329" s="874"/>
      <c r="Z1329" s="906"/>
      <c r="AA1329" s="876"/>
      <c r="AB1329" s="877"/>
      <c r="AC1329" s="877"/>
      <c r="AD1329" s="907"/>
      <c r="AE1329" s="907"/>
      <c r="AF1329" s="908"/>
      <c r="AG1329" s="908"/>
      <c r="AH1329" s="221"/>
      <c r="AI1329" s="213"/>
      <c r="AJ1329" s="213"/>
      <c r="AK1329" s="213"/>
      <c r="AL1329" s="909"/>
      <c r="AM1329" s="910"/>
      <c r="AN1329" s="910"/>
      <c r="AO1329" s="910"/>
      <c r="AP1329" s="911"/>
      <c r="AQ1329" s="903"/>
      <c r="AR1329" s="912"/>
      <c r="AS1329" s="913"/>
      <c r="AT1329" s="914"/>
      <c r="AU1329" s="910"/>
      <c r="AV1329" s="915"/>
      <c r="AW1329" s="911"/>
      <c r="AX1329" s="911"/>
      <c r="AY1329" s="916"/>
      <c r="AZ1329" s="886"/>
      <c r="BA1329" s="917"/>
      <c r="BB1329" s="16"/>
      <c r="BC1329" s="16"/>
      <c r="BD1329" s="16"/>
      <c r="BE1329" s="16"/>
      <c r="BF1329" s="16"/>
      <c r="BG1329" s="903"/>
      <c r="BH1329" s="912"/>
      <c r="BI1329" s="915"/>
      <c r="BJ1329" s="16"/>
      <c r="BK1329" s="16"/>
      <c r="BL1329" s="16"/>
      <c r="BM1329" s="16"/>
      <c r="BN1329" s="915"/>
      <c r="BO1329" s="16"/>
      <c r="BP1329" s="918"/>
      <c r="BQ1329" s="919"/>
      <c r="BR1329" s="919"/>
      <c r="BS1329" s="919"/>
      <c r="BT1329" s="919"/>
      <c r="BU1329" s="919"/>
      <c r="BV1329" s="919"/>
      <c r="BW1329" s="919"/>
      <c r="BX1329" s="919"/>
      <c r="BY1329" s="919"/>
      <c r="BZ1329" s="919"/>
      <c r="CA1329" s="919"/>
      <c r="CB1329" s="919"/>
      <c r="CC1329" s="919"/>
      <c r="CD1329" s="919"/>
      <c r="CE1329" s="920"/>
      <c r="CF1329" s="921"/>
      <c r="CG1329" s="922"/>
      <c r="CH1329" s="923"/>
      <c r="CI1329" s="924"/>
      <c r="CJ1329" s="925"/>
      <c r="CK1329" s="912"/>
      <c r="CL1329" s="915"/>
      <c r="CM1329" s="926"/>
      <c r="CN1329" s="162"/>
      <c r="CO1329" s="162"/>
      <c r="CP1329" s="927"/>
      <c r="CQ1329" s="928"/>
      <c r="CR1329" s="162"/>
      <c r="CS1329" s="162"/>
    </row>
    <row r="1330" spans="1:97">
      <c r="A1330" s="15"/>
      <c r="B1330" s="902"/>
      <c r="C1330" s="865"/>
      <c r="D1330" s="903"/>
      <c r="E1330" s="800"/>
      <c r="F1330" s="868"/>
      <c r="G1330" s="869"/>
      <c r="H1330" s="903"/>
      <c r="I1330" s="868"/>
      <c r="J1330" s="868"/>
      <c r="K1330" s="868"/>
      <c r="L1330" s="868"/>
      <c r="M1330" s="868"/>
      <c r="N1330" s="868"/>
      <c r="O1330" s="235"/>
      <c r="P1330" s="213"/>
      <c r="Q1330" s="903"/>
      <c r="R1330" s="213"/>
      <c r="S1330" s="235"/>
      <c r="T1330" s="904"/>
      <c r="U1330" s="213"/>
      <c r="V1330" s="213"/>
      <c r="W1330" s="213"/>
      <c r="X1330" s="905"/>
      <c r="Y1330" s="874"/>
      <c r="Z1330" s="906"/>
      <c r="AA1330" s="876"/>
      <c r="AB1330" s="877"/>
      <c r="AC1330" s="877"/>
      <c r="AD1330" s="907"/>
      <c r="AE1330" s="907"/>
      <c r="AF1330" s="908"/>
      <c r="AG1330" s="908"/>
      <c r="AH1330" s="221"/>
      <c r="AI1330" s="213"/>
      <c r="AJ1330" s="213"/>
      <c r="AK1330" s="213"/>
      <c r="AL1330" s="909"/>
      <c r="AM1330" s="910"/>
      <c r="AN1330" s="910"/>
      <c r="AO1330" s="910"/>
      <c r="AP1330" s="911"/>
      <c r="AQ1330" s="903"/>
      <c r="AR1330" s="912"/>
      <c r="AS1330" s="913"/>
      <c r="AT1330" s="914"/>
      <c r="AU1330" s="910"/>
      <c r="AV1330" s="915"/>
      <c r="AW1330" s="911"/>
      <c r="AX1330" s="911"/>
      <c r="AY1330" s="916"/>
      <c r="AZ1330" s="886"/>
      <c r="BA1330" s="917"/>
      <c r="BB1330" s="16"/>
      <c r="BC1330" s="16"/>
      <c r="BD1330" s="16"/>
      <c r="BE1330" s="16"/>
      <c r="BF1330" s="16"/>
      <c r="BG1330" s="903"/>
      <c r="BH1330" s="912"/>
      <c r="BI1330" s="915"/>
      <c r="BJ1330" s="16"/>
      <c r="BK1330" s="16"/>
      <c r="BL1330" s="16"/>
      <c r="BM1330" s="16"/>
      <c r="BN1330" s="915"/>
      <c r="BO1330" s="16"/>
      <c r="BP1330" s="918"/>
      <c r="BQ1330" s="919"/>
      <c r="BR1330" s="919"/>
      <c r="BS1330" s="919"/>
      <c r="BT1330" s="919"/>
      <c r="BU1330" s="919"/>
      <c r="BV1330" s="919"/>
      <c r="BW1330" s="919"/>
      <c r="BX1330" s="919"/>
      <c r="BY1330" s="919"/>
      <c r="BZ1330" s="919"/>
      <c r="CA1330" s="919"/>
      <c r="CB1330" s="919"/>
      <c r="CC1330" s="919"/>
      <c r="CD1330" s="919"/>
      <c r="CE1330" s="920"/>
      <c r="CF1330" s="921"/>
      <c r="CG1330" s="922"/>
      <c r="CH1330" s="923"/>
      <c r="CI1330" s="924"/>
      <c r="CJ1330" s="925"/>
      <c r="CK1330" s="912"/>
      <c r="CL1330" s="915"/>
      <c r="CM1330" s="926"/>
      <c r="CN1330" s="162"/>
      <c r="CO1330" s="162"/>
      <c r="CP1330" s="927"/>
      <c r="CQ1330" s="928"/>
      <c r="CR1330" s="162"/>
      <c r="CS1330" s="162"/>
    </row>
    <row r="1331" spans="1:97">
      <c r="A1331" s="15"/>
      <c r="B1331" s="902"/>
      <c r="C1331" s="865"/>
      <c r="D1331" s="903"/>
      <c r="E1331" s="800"/>
      <c r="F1331" s="868"/>
      <c r="G1331" s="869"/>
      <c r="H1331" s="903"/>
      <c r="I1331" s="868"/>
      <c r="J1331" s="868"/>
      <c r="K1331" s="868"/>
      <c r="L1331" s="868"/>
      <c r="M1331" s="868"/>
      <c r="N1331" s="868"/>
      <c r="O1331" s="235"/>
      <c r="P1331" s="213"/>
      <c r="Q1331" s="903"/>
      <c r="R1331" s="213"/>
      <c r="S1331" s="235"/>
      <c r="T1331" s="904"/>
      <c r="U1331" s="213"/>
      <c r="V1331" s="213"/>
      <c r="W1331" s="213"/>
      <c r="X1331" s="905"/>
      <c r="Y1331" s="874"/>
      <c r="Z1331" s="906"/>
      <c r="AA1331" s="876"/>
      <c r="AB1331" s="877"/>
      <c r="AC1331" s="877"/>
      <c r="AD1331" s="907"/>
      <c r="AE1331" s="907"/>
      <c r="AF1331" s="908"/>
      <c r="AG1331" s="908"/>
      <c r="AH1331" s="221"/>
      <c r="AI1331" s="213"/>
      <c r="AJ1331" s="213"/>
      <c r="AK1331" s="213"/>
      <c r="AL1331" s="909"/>
      <c r="AM1331" s="910"/>
      <c r="AN1331" s="910"/>
      <c r="AO1331" s="910"/>
      <c r="AP1331" s="911"/>
      <c r="AQ1331" s="903"/>
      <c r="AR1331" s="912"/>
      <c r="AS1331" s="913"/>
      <c r="AT1331" s="914"/>
      <c r="AU1331" s="910"/>
      <c r="AV1331" s="915"/>
      <c r="AW1331" s="911"/>
      <c r="AX1331" s="911"/>
      <c r="AY1331" s="916"/>
      <c r="AZ1331" s="886"/>
      <c r="BA1331" s="917"/>
      <c r="BB1331" s="16"/>
      <c r="BC1331" s="16"/>
      <c r="BD1331" s="16"/>
      <c r="BE1331" s="16"/>
      <c r="BF1331" s="16"/>
      <c r="BG1331" s="903"/>
      <c r="BH1331" s="912"/>
      <c r="BI1331" s="915"/>
      <c r="BJ1331" s="16"/>
      <c r="BK1331" s="16"/>
      <c r="BL1331" s="16"/>
      <c r="BM1331" s="16"/>
      <c r="BN1331" s="915"/>
      <c r="BO1331" s="16"/>
      <c r="BP1331" s="918"/>
      <c r="BQ1331" s="919"/>
      <c r="BR1331" s="919"/>
      <c r="BS1331" s="919"/>
      <c r="BT1331" s="919"/>
      <c r="BU1331" s="919"/>
      <c r="BV1331" s="919"/>
      <c r="BW1331" s="919"/>
      <c r="BX1331" s="919"/>
      <c r="BY1331" s="919"/>
      <c r="BZ1331" s="919"/>
      <c r="CA1331" s="919"/>
      <c r="CB1331" s="919"/>
      <c r="CC1331" s="919"/>
      <c r="CD1331" s="919"/>
      <c r="CE1331" s="920"/>
      <c r="CF1331" s="921"/>
      <c r="CG1331" s="922"/>
      <c r="CH1331" s="923"/>
      <c r="CI1331" s="924"/>
      <c r="CJ1331" s="925"/>
      <c r="CK1331" s="912"/>
      <c r="CL1331" s="915"/>
      <c r="CM1331" s="926"/>
      <c r="CN1331" s="162"/>
      <c r="CO1331" s="162"/>
      <c r="CP1331" s="927"/>
      <c r="CQ1331" s="928"/>
      <c r="CR1331" s="162"/>
      <c r="CS1331" s="162"/>
    </row>
    <row r="1332" spans="1:97">
      <c r="A1332" s="15"/>
      <c r="B1332" s="902"/>
      <c r="C1332" s="865"/>
      <c r="D1332" s="903"/>
      <c r="E1332" s="800"/>
      <c r="F1332" s="868"/>
      <c r="G1332" s="869"/>
      <c r="H1332" s="903"/>
      <c r="I1332" s="868"/>
      <c r="J1332" s="868"/>
      <c r="K1332" s="868"/>
      <c r="L1332" s="868"/>
      <c r="M1332" s="868"/>
      <c r="N1332" s="868"/>
      <c r="O1332" s="235"/>
      <c r="P1332" s="213"/>
      <c r="Q1332" s="903"/>
      <c r="R1332" s="213"/>
      <c r="S1332" s="235"/>
      <c r="T1332" s="904"/>
      <c r="U1332" s="213"/>
      <c r="V1332" s="213"/>
      <c r="W1332" s="213"/>
      <c r="X1332" s="905"/>
      <c r="Y1332" s="874"/>
      <c r="Z1332" s="906"/>
      <c r="AA1332" s="876"/>
      <c r="AB1332" s="877"/>
      <c r="AC1332" s="877"/>
      <c r="AD1332" s="907"/>
      <c r="AE1332" s="907"/>
      <c r="AF1332" s="908"/>
      <c r="AG1332" s="908"/>
      <c r="AH1332" s="221"/>
      <c r="AI1332" s="213"/>
      <c r="AJ1332" s="213"/>
      <c r="AK1332" s="213"/>
      <c r="AL1332" s="909"/>
      <c r="AM1332" s="910"/>
      <c r="AN1332" s="910"/>
      <c r="AO1332" s="910"/>
      <c r="AP1332" s="911"/>
      <c r="AQ1332" s="903"/>
      <c r="AR1332" s="912"/>
      <c r="AS1332" s="913"/>
      <c r="AT1332" s="914"/>
      <c r="AU1332" s="910"/>
      <c r="AV1332" s="915"/>
      <c r="AW1332" s="911"/>
      <c r="AX1332" s="911"/>
      <c r="AY1332" s="916"/>
      <c r="AZ1332" s="886"/>
      <c r="BA1332" s="917"/>
      <c r="BB1332" s="16"/>
      <c r="BC1332" s="16"/>
      <c r="BD1332" s="16"/>
      <c r="BE1332" s="16"/>
      <c r="BF1332" s="16"/>
      <c r="BG1332" s="903"/>
      <c r="BH1332" s="912"/>
      <c r="BI1332" s="915"/>
      <c r="BJ1332" s="16"/>
      <c r="BK1332" s="16"/>
      <c r="BL1332" s="16"/>
      <c r="BM1332" s="16"/>
      <c r="BN1332" s="915"/>
      <c r="BO1332" s="16"/>
      <c r="BP1332" s="918"/>
      <c r="BQ1332" s="919"/>
      <c r="BR1332" s="919"/>
      <c r="BS1332" s="919"/>
      <c r="BT1332" s="919"/>
      <c r="BU1332" s="919"/>
      <c r="BV1332" s="919"/>
      <c r="BW1332" s="919"/>
      <c r="BX1332" s="919"/>
      <c r="BY1332" s="919"/>
      <c r="BZ1332" s="919"/>
      <c r="CA1332" s="919"/>
      <c r="CB1332" s="919"/>
      <c r="CC1332" s="919"/>
      <c r="CD1332" s="919"/>
      <c r="CE1332" s="920"/>
      <c r="CF1332" s="921"/>
      <c r="CG1332" s="922"/>
      <c r="CH1332" s="923"/>
      <c r="CI1332" s="924"/>
      <c r="CJ1332" s="925"/>
      <c r="CK1332" s="912"/>
      <c r="CL1332" s="915"/>
      <c r="CM1332" s="926"/>
      <c r="CN1332" s="162"/>
      <c r="CO1332" s="162"/>
      <c r="CP1332" s="927"/>
      <c r="CQ1332" s="928"/>
      <c r="CR1332" s="162"/>
      <c r="CS1332" s="162"/>
    </row>
    <row r="1333" spans="1:97">
      <c r="A1333" s="15"/>
      <c r="B1333" s="902"/>
      <c r="C1333" s="865"/>
      <c r="D1333" s="903"/>
      <c r="E1333" s="800"/>
      <c r="F1333" s="868"/>
      <c r="G1333" s="869"/>
      <c r="H1333" s="903"/>
      <c r="I1333" s="868"/>
      <c r="J1333" s="868"/>
      <c r="K1333" s="868"/>
      <c r="L1333" s="868"/>
      <c r="M1333" s="868"/>
      <c r="N1333" s="868"/>
      <c r="O1333" s="235"/>
      <c r="P1333" s="213"/>
      <c r="Q1333" s="903"/>
      <c r="R1333" s="213"/>
      <c r="S1333" s="235"/>
      <c r="T1333" s="904"/>
      <c r="U1333" s="213"/>
      <c r="V1333" s="213"/>
      <c r="W1333" s="213"/>
      <c r="X1333" s="905"/>
      <c r="Y1333" s="874"/>
      <c r="Z1333" s="906"/>
      <c r="AA1333" s="876"/>
      <c r="AB1333" s="877"/>
      <c r="AC1333" s="877"/>
      <c r="AD1333" s="907"/>
      <c r="AE1333" s="907"/>
      <c r="AF1333" s="908"/>
      <c r="AG1333" s="908"/>
      <c r="AH1333" s="221"/>
      <c r="AI1333" s="213"/>
      <c r="AJ1333" s="213"/>
      <c r="AK1333" s="213"/>
      <c r="AL1333" s="909"/>
      <c r="AM1333" s="910"/>
      <c r="AN1333" s="910"/>
      <c r="AO1333" s="910"/>
      <c r="AP1333" s="911"/>
      <c r="AQ1333" s="903"/>
      <c r="AR1333" s="912"/>
      <c r="AS1333" s="913"/>
      <c r="AT1333" s="914"/>
      <c r="AU1333" s="910"/>
      <c r="AV1333" s="915"/>
      <c r="AW1333" s="911"/>
      <c r="AX1333" s="911"/>
      <c r="AY1333" s="916"/>
      <c r="AZ1333" s="886"/>
      <c r="BA1333" s="917"/>
      <c r="BB1333" s="16"/>
      <c r="BC1333" s="16"/>
      <c r="BD1333" s="16"/>
      <c r="BE1333" s="16"/>
      <c r="BF1333" s="16"/>
      <c r="BG1333" s="903"/>
      <c r="BH1333" s="912"/>
      <c r="BI1333" s="915"/>
      <c r="BJ1333" s="16"/>
      <c r="BK1333" s="16"/>
      <c r="BL1333" s="16"/>
      <c r="BM1333" s="16"/>
      <c r="BN1333" s="915"/>
      <c r="BO1333" s="16"/>
      <c r="BP1333" s="918"/>
      <c r="BQ1333" s="919"/>
      <c r="BR1333" s="919"/>
      <c r="BS1333" s="919"/>
      <c r="BT1333" s="919"/>
      <c r="BU1333" s="919"/>
      <c r="BV1333" s="919"/>
      <c r="BW1333" s="919"/>
      <c r="BX1333" s="919"/>
      <c r="BY1333" s="919"/>
      <c r="BZ1333" s="919"/>
      <c r="CA1333" s="919"/>
      <c r="CB1333" s="919"/>
      <c r="CC1333" s="919"/>
      <c r="CD1333" s="919"/>
      <c r="CE1333" s="920"/>
      <c r="CF1333" s="921"/>
      <c r="CG1333" s="922"/>
      <c r="CH1333" s="923"/>
      <c r="CI1333" s="924"/>
      <c r="CJ1333" s="925"/>
      <c r="CK1333" s="912"/>
      <c r="CL1333" s="915"/>
      <c r="CM1333" s="926"/>
      <c r="CN1333" s="162"/>
      <c r="CO1333" s="162"/>
      <c r="CP1333" s="927"/>
      <c r="CQ1333" s="928"/>
      <c r="CR1333" s="162"/>
      <c r="CS1333" s="162"/>
    </row>
    <row r="1334" spans="1:97">
      <c r="A1334" s="15"/>
      <c r="B1334" s="902"/>
      <c r="C1334" s="865"/>
      <c r="D1334" s="903"/>
      <c r="E1334" s="800"/>
      <c r="F1334" s="868"/>
      <c r="G1334" s="869"/>
      <c r="H1334" s="903"/>
      <c r="I1334" s="868"/>
      <c r="J1334" s="868"/>
      <c r="K1334" s="868"/>
      <c r="L1334" s="868"/>
      <c r="M1334" s="868"/>
      <c r="N1334" s="868"/>
      <c r="O1334" s="235"/>
      <c r="P1334" s="213"/>
      <c r="Q1334" s="903"/>
      <c r="R1334" s="213"/>
      <c r="S1334" s="235"/>
      <c r="T1334" s="904"/>
      <c r="U1334" s="213"/>
      <c r="V1334" s="213"/>
      <c r="W1334" s="213"/>
      <c r="X1334" s="905"/>
      <c r="Y1334" s="874"/>
      <c r="Z1334" s="906"/>
      <c r="AA1334" s="876"/>
      <c r="AB1334" s="877"/>
      <c r="AC1334" s="877"/>
      <c r="AD1334" s="907"/>
      <c r="AE1334" s="907"/>
      <c r="AF1334" s="908"/>
      <c r="AG1334" s="908"/>
      <c r="AH1334" s="221"/>
      <c r="AI1334" s="213"/>
      <c r="AJ1334" s="213"/>
      <c r="AK1334" s="213"/>
      <c r="AL1334" s="909"/>
      <c r="AM1334" s="910"/>
      <c r="AN1334" s="910"/>
      <c r="AO1334" s="910"/>
      <c r="AP1334" s="911"/>
      <c r="AQ1334" s="903"/>
      <c r="AR1334" s="912"/>
      <c r="AS1334" s="913"/>
      <c r="AT1334" s="914"/>
      <c r="AU1334" s="910"/>
      <c r="AV1334" s="915"/>
      <c r="AW1334" s="911"/>
      <c r="AX1334" s="911"/>
      <c r="AY1334" s="916"/>
      <c r="AZ1334" s="886"/>
      <c r="BA1334" s="917"/>
      <c r="BB1334" s="16"/>
      <c r="BC1334" s="16"/>
      <c r="BD1334" s="16"/>
      <c r="BE1334" s="16"/>
      <c r="BF1334" s="16"/>
      <c r="BG1334" s="903"/>
      <c r="BH1334" s="912"/>
      <c r="BI1334" s="915"/>
      <c r="BJ1334" s="16"/>
      <c r="BK1334" s="16"/>
      <c r="BL1334" s="16"/>
      <c r="BM1334" s="16"/>
      <c r="BN1334" s="915"/>
      <c r="BO1334" s="16"/>
      <c r="BP1334" s="918"/>
      <c r="BQ1334" s="919"/>
      <c r="BR1334" s="919"/>
      <c r="BS1334" s="919"/>
      <c r="BT1334" s="919"/>
      <c r="BU1334" s="919"/>
      <c r="BV1334" s="919"/>
      <c r="BW1334" s="919"/>
      <c r="BX1334" s="919"/>
      <c r="BY1334" s="919"/>
      <c r="BZ1334" s="919"/>
      <c r="CA1334" s="919"/>
      <c r="CB1334" s="919"/>
      <c r="CC1334" s="919"/>
      <c r="CD1334" s="919"/>
      <c r="CE1334" s="920"/>
      <c r="CF1334" s="921"/>
      <c r="CG1334" s="922"/>
      <c r="CH1334" s="923"/>
      <c r="CI1334" s="924"/>
      <c r="CJ1334" s="925"/>
      <c r="CK1334" s="912"/>
      <c r="CL1334" s="915"/>
      <c r="CM1334" s="926"/>
      <c r="CN1334" s="162"/>
      <c r="CO1334" s="162"/>
      <c r="CP1334" s="927"/>
      <c r="CQ1334" s="928"/>
      <c r="CR1334" s="162"/>
      <c r="CS1334" s="162"/>
    </row>
    <row r="1335" spans="1:97">
      <c r="A1335" s="15"/>
      <c r="B1335" s="902"/>
      <c r="C1335" s="865"/>
      <c r="D1335" s="903"/>
      <c r="E1335" s="800"/>
      <c r="F1335" s="868"/>
      <c r="G1335" s="869"/>
      <c r="H1335" s="903"/>
      <c r="I1335" s="868"/>
      <c r="J1335" s="868"/>
      <c r="K1335" s="868"/>
      <c r="L1335" s="868"/>
      <c r="M1335" s="868"/>
      <c r="N1335" s="868"/>
      <c r="O1335" s="235"/>
      <c r="P1335" s="213"/>
      <c r="Q1335" s="903"/>
      <c r="R1335" s="213"/>
      <c r="S1335" s="235"/>
      <c r="T1335" s="904"/>
      <c r="U1335" s="213"/>
      <c r="V1335" s="213"/>
      <c r="W1335" s="213"/>
      <c r="X1335" s="905"/>
      <c r="Y1335" s="874"/>
      <c r="Z1335" s="906"/>
      <c r="AA1335" s="876"/>
      <c r="AB1335" s="877"/>
      <c r="AC1335" s="877"/>
      <c r="AD1335" s="907"/>
      <c r="AE1335" s="907"/>
      <c r="AF1335" s="908"/>
      <c r="AG1335" s="908"/>
      <c r="AH1335" s="221"/>
      <c r="AI1335" s="213"/>
      <c r="AJ1335" s="213"/>
      <c r="AK1335" s="213"/>
      <c r="AL1335" s="909"/>
      <c r="AM1335" s="910"/>
      <c r="AN1335" s="910"/>
      <c r="AO1335" s="910"/>
      <c r="AP1335" s="911"/>
      <c r="AQ1335" s="903"/>
      <c r="AR1335" s="912"/>
      <c r="AS1335" s="913"/>
      <c r="AT1335" s="914"/>
      <c r="AU1335" s="910"/>
      <c r="AV1335" s="915"/>
      <c r="AW1335" s="911"/>
      <c r="AX1335" s="911"/>
      <c r="AY1335" s="916"/>
      <c r="AZ1335" s="886"/>
      <c r="BA1335" s="917"/>
      <c r="BB1335" s="16"/>
      <c r="BC1335" s="16"/>
      <c r="BD1335" s="16"/>
      <c r="BE1335" s="16"/>
      <c r="BF1335" s="16"/>
      <c r="BG1335" s="903"/>
      <c r="BH1335" s="912"/>
      <c r="BI1335" s="915"/>
      <c r="BJ1335" s="16"/>
      <c r="BK1335" s="16"/>
      <c r="BL1335" s="16"/>
      <c r="BM1335" s="16"/>
      <c r="BN1335" s="915"/>
      <c r="BO1335" s="16"/>
      <c r="BP1335" s="918"/>
      <c r="BQ1335" s="919"/>
      <c r="BR1335" s="919"/>
      <c r="BS1335" s="919"/>
      <c r="BT1335" s="919"/>
      <c r="BU1335" s="919"/>
      <c r="BV1335" s="919"/>
      <c r="BW1335" s="919"/>
      <c r="BX1335" s="919"/>
      <c r="BY1335" s="919"/>
      <c r="BZ1335" s="919"/>
      <c r="CA1335" s="919"/>
      <c r="CB1335" s="919"/>
      <c r="CC1335" s="919"/>
      <c r="CD1335" s="919"/>
      <c r="CE1335" s="920"/>
      <c r="CF1335" s="921"/>
      <c r="CG1335" s="922"/>
      <c r="CH1335" s="923"/>
      <c r="CI1335" s="924"/>
      <c r="CJ1335" s="925"/>
      <c r="CK1335" s="912"/>
      <c r="CL1335" s="915"/>
      <c r="CM1335" s="926"/>
      <c r="CN1335" s="162"/>
      <c r="CO1335" s="162"/>
      <c r="CP1335" s="927"/>
      <c r="CQ1335" s="928"/>
      <c r="CR1335" s="162"/>
      <c r="CS1335" s="162"/>
    </row>
    <row r="1336" spans="1:97">
      <c r="A1336" s="15"/>
      <c r="B1336" s="902"/>
      <c r="C1336" s="865"/>
      <c r="D1336" s="903"/>
      <c r="E1336" s="800"/>
      <c r="F1336" s="868"/>
      <c r="G1336" s="869"/>
      <c r="H1336" s="903"/>
      <c r="I1336" s="868"/>
      <c r="J1336" s="868"/>
      <c r="K1336" s="868"/>
      <c r="L1336" s="868"/>
      <c r="M1336" s="868"/>
      <c r="N1336" s="868"/>
      <c r="O1336" s="235"/>
      <c r="P1336" s="213"/>
      <c r="Q1336" s="903"/>
      <c r="R1336" s="213"/>
      <c r="S1336" s="235"/>
      <c r="T1336" s="904"/>
      <c r="U1336" s="213"/>
      <c r="V1336" s="213"/>
      <c r="W1336" s="213"/>
      <c r="X1336" s="905"/>
      <c r="Y1336" s="874"/>
      <c r="Z1336" s="906"/>
      <c r="AA1336" s="876"/>
      <c r="AB1336" s="877"/>
      <c r="AC1336" s="877"/>
      <c r="AD1336" s="907"/>
      <c r="AE1336" s="907"/>
      <c r="AF1336" s="908"/>
      <c r="AG1336" s="908"/>
      <c r="AH1336" s="221"/>
      <c r="AI1336" s="213"/>
      <c r="AJ1336" s="213"/>
      <c r="AK1336" s="213"/>
      <c r="AL1336" s="909"/>
      <c r="AM1336" s="910"/>
      <c r="AN1336" s="910"/>
      <c r="AO1336" s="910"/>
      <c r="AP1336" s="911"/>
      <c r="AQ1336" s="903"/>
      <c r="AR1336" s="912"/>
      <c r="AS1336" s="913"/>
      <c r="AT1336" s="914"/>
      <c r="AU1336" s="910"/>
      <c r="AV1336" s="915"/>
      <c r="AW1336" s="911"/>
      <c r="AX1336" s="911"/>
      <c r="AY1336" s="916"/>
      <c r="AZ1336" s="886"/>
      <c r="BA1336" s="917"/>
      <c r="BB1336" s="16"/>
      <c r="BC1336" s="16"/>
      <c r="BD1336" s="16"/>
      <c r="BE1336" s="16"/>
      <c r="BF1336" s="16"/>
      <c r="BG1336" s="903"/>
      <c r="BH1336" s="912"/>
      <c r="BI1336" s="915"/>
      <c r="BJ1336" s="16"/>
      <c r="BK1336" s="16"/>
      <c r="BL1336" s="16"/>
      <c r="BM1336" s="16"/>
      <c r="BN1336" s="915"/>
      <c r="BO1336" s="16"/>
      <c r="BP1336" s="918"/>
      <c r="BQ1336" s="919"/>
      <c r="BR1336" s="919"/>
      <c r="BS1336" s="919"/>
      <c r="BT1336" s="919"/>
      <c r="BU1336" s="919"/>
      <c r="BV1336" s="919"/>
      <c r="BW1336" s="919"/>
      <c r="BX1336" s="919"/>
      <c r="BY1336" s="919"/>
      <c r="BZ1336" s="919"/>
      <c r="CA1336" s="919"/>
      <c r="CB1336" s="919"/>
      <c r="CC1336" s="919"/>
      <c r="CD1336" s="919"/>
      <c r="CE1336" s="920"/>
      <c r="CF1336" s="921"/>
      <c r="CG1336" s="922"/>
      <c r="CH1336" s="923"/>
      <c r="CI1336" s="924"/>
      <c r="CJ1336" s="925"/>
      <c r="CK1336" s="912"/>
      <c r="CL1336" s="915"/>
      <c r="CM1336" s="926"/>
      <c r="CN1336" s="162"/>
      <c r="CO1336" s="162"/>
      <c r="CP1336" s="927"/>
      <c r="CQ1336" s="928"/>
      <c r="CR1336" s="162"/>
      <c r="CS1336" s="162"/>
    </row>
    <row r="1337" spans="1:97">
      <c r="A1337" s="15"/>
      <c r="B1337" s="902"/>
      <c r="C1337" s="865"/>
      <c r="D1337" s="903"/>
      <c r="E1337" s="800"/>
      <c r="F1337" s="868"/>
      <c r="G1337" s="869"/>
      <c r="H1337" s="903"/>
      <c r="I1337" s="868"/>
      <c r="J1337" s="868"/>
      <c r="K1337" s="868"/>
      <c r="L1337" s="868"/>
      <c r="M1337" s="868"/>
      <c r="N1337" s="868"/>
      <c r="O1337" s="235"/>
      <c r="P1337" s="213"/>
      <c r="Q1337" s="903"/>
      <c r="R1337" s="213"/>
      <c r="S1337" s="235"/>
      <c r="T1337" s="904"/>
      <c r="U1337" s="213"/>
      <c r="V1337" s="213"/>
      <c r="W1337" s="213"/>
      <c r="X1337" s="905"/>
      <c r="Y1337" s="874"/>
      <c r="Z1337" s="906"/>
      <c r="AA1337" s="876"/>
      <c r="AB1337" s="877"/>
      <c r="AC1337" s="877"/>
      <c r="AD1337" s="907"/>
      <c r="AE1337" s="907"/>
      <c r="AF1337" s="908"/>
      <c r="AG1337" s="908"/>
      <c r="AH1337" s="221"/>
      <c r="AI1337" s="213"/>
      <c r="AJ1337" s="213"/>
      <c r="AK1337" s="213"/>
      <c r="AL1337" s="909"/>
      <c r="AM1337" s="910"/>
      <c r="AN1337" s="910"/>
      <c r="AO1337" s="910"/>
      <c r="AP1337" s="911"/>
      <c r="AQ1337" s="903"/>
      <c r="AR1337" s="912"/>
      <c r="AS1337" s="913"/>
      <c r="AT1337" s="914"/>
      <c r="AU1337" s="910"/>
      <c r="AV1337" s="915"/>
      <c r="AW1337" s="911"/>
      <c r="AX1337" s="911"/>
      <c r="AY1337" s="916"/>
      <c r="AZ1337" s="886"/>
      <c r="BA1337" s="917"/>
      <c r="BB1337" s="16"/>
      <c r="BC1337" s="16"/>
      <c r="BD1337" s="16"/>
      <c r="BE1337" s="16"/>
      <c r="BF1337" s="16"/>
      <c r="BG1337" s="903"/>
      <c r="BH1337" s="912"/>
      <c r="BI1337" s="915"/>
      <c r="BJ1337" s="16"/>
      <c r="BK1337" s="16"/>
      <c r="BL1337" s="16"/>
      <c r="BM1337" s="16"/>
      <c r="BN1337" s="915"/>
      <c r="BO1337" s="16"/>
      <c r="BP1337" s="918"/>
      <c r="BQ1337" s="919"/>
      <c r="BR1337" s="919"/>
      <c r="BS1337" s="919"/>
      <c r="BT1337" s="919"/>
      <c r="BU1337" s="919"/>
      <c r="BV1337" s="919"/>
      <c r="BW1337" s="919"/>
      <c r="BX1337" s="919"/>
      <c r="BY1337" s="919"/>
      <c r="BZ1337" s="919"/>
      <c r="CA1337" s="919"/>
      <c r="CB1337" s="919"/>
      <c r="CC1337" s="919"/>
      <c r="CD1337" s="919"/>
      <c r="CE1337" s="920"/>
      <c r="CF1337" s="921"/>
      <c r="CG1337" s="922"/>
      <c r="CH1337" s="923"/>
      <c r="CI1337" s="924"/>
      <c r="CJ1337" s="925"/>
      <c r="CK1337" s="912"/>
      <c r="CL1337" s="915"/>
      <c r="CM1337" s="926"/>
      <c r="CN1337" s="162"/>
      <c r="CO1337" s="162"/>
      <c r="CP1337" s="927"/>
      <c r="CQ1337" s="928"/>
      <c r="CR1337" s="162"/>
      <c r="CS1337" s="162"/>
    </row>
    <row r="1338" spans="1:97">
      <c r="A1338" s="15"/>
      <c r="B1338" s="902"/>
      <c r="C1338" s="865"/>
      <c r="D1338" s="903"/>
      <c r="E1338" s="800"/>
      <c r="F1338" s="868"/>
      <c r="G1338" s="869"/>
      <c r="H1338" s="903"/>
      <c r="I1338" s="868"/>
      <c r="J1338" s="868"/>
      <c r="K1338" s="868"/>
      <c r="L1338" s="868"/>
      <c r="M1338" s="868"/>
      <c r="N1338" s="868"/>
      <c r="O1338" s="235"/>
      <c r="P1338" s="213"/>
      <c r="Q1338" s="903"/>
      <c r="R1338" s="213"/>
      <c r="S1338" s="235"/>
      <c r="T1338" s="904"/>
      <c r="U1338" s="213"/>
      <c r="V1338" s="213"/>
      <c r="W1338" s="213"/>
      <c r="X1338" s="905"/>
      <c r="Y1338" s="874"/>
      <c r="Z1338" s="906"/>
      <c r="AA1338" s="876"/>
      <c r="AB1338" s="877"/>
      <c r="AC1338" s="877"/>
      <c r="AD1338" s="907"/>
      <c r="AE1338" s="907"/>
      <c r="AF1338" s="908"/>
      <c r="AG1338" s="908"/>
      <c r="AH1338" s="221"/>
      <c r="AI1338" s="213"/>
      <c r="AJ1338" s="213"/>
      <c r="AK1338" s="213"/>
      <c r="AL1338" s="909"/>
      <c r="AM1338" s="910"/>
      <c r="AN1338" s="910"/>
      <c r="AO1338" s="910"/>
      <c r="AP1338" s="911"/>
      <c r="AQ1338" s="903"/>
      <c r="AR1338" s="912"/>
      <c r="AS1338" s="913"/>
      <c r="AT1338" s="914"/>
      <c r="AU1338" s="910"/>
      <c r="AV1338" s="915"/>
      <c r="AW1338" s="911"/>
      <c r="AX1338" s="911"/>
      <c r="AY1338" s="916"/>
      <c r="AZ1338" s="886"/>
      <c r="BA1338" s="917"/>
      <c r="BB1338" s="16"/>
      <c r="BC1338" s="16"/>
      <c r="BD1338" s="16"/>
      <c r="BE1338" s="16"/>
      <c r="BF1338" s="16"/>
      <c r="BG1338" s="903"/>
      <c r="BH1338" s="912"/>
      <c r="BI1338" s="915"/>
      <c r="BJ1338" s="16"/>
      <c r="BK1338" s="16"/>
      <c r="BL1338" s="16"/>
      <c r="BM1338" s="16"/>
      <c r="BN1338" s="915"/>
      <c r="BO1338" s="16"/>
      <c r="BP1338" s="918"/>
      <c r="BQ1338" s="919"/>
      <c r="BR1338" s="919"/>
      <c r="BS1338" s="919"/>
      <c r="BT1338" s="919"/>
      <c r="BU1338" s="919"/>
      <c r="BV1338" s="919"/>
      <c r="BW1338" s="919"/>
      <c r="BX1338" s="919"/>
      <c r="BY1338" s="919"/>
      <c r="BZ1338" s="919"/>
      <c r="CA1338" s="919"/>
      <c r="CB1338" s="919"/>
      <c r="CC1338" s="919"/>
      <c r="CD1338" s="919"/>
      <c r="CE1338" s="920"/>
      <c r="CF1338" s="921"/>
      <c r="CG1338" s="922"/>
      <c r="CH1338" s="923"/>
      <c r="CI1338" s="924"/>
      <c r="CJ1338" s="925"/>
      <c r="CK1338" s="912"/>
      <c r="CL1338" s="915"/>
      <c r="CM1338" s="926"/>
      <c r="CN1338" s="162"/>
      <c r="CO1338" s="162"/>
      <c r="CP1338" s="927"/>
      <c r="CQ1338" s="928"/>
      <c r="CR1338" s="162"/>
      <c r="CS1338" s="162"/>
    </row>
    <row r="1339" spans="1:97">
      <c r="A1339" s="15"/>
      <c r="B1339" s="902"/>
      <c r="C1339" s="865"/>
      <c r="D1339" s="903"/>
      <c r="E1339" s="800"/>
      <c r="F1339" s="868"/>
      <c r="G1339" s="869"/>
      <c r="H1339" s="903"/>
      <c r="I1339" s="868"/>
      <c r="J1339" s="868"/>
      <c r="K1339" s="868"/>
      <c r="L1339" s="868"/>
      <c r="M1339" s="868"/>
      <c r="N1339" s="868"/>
      <c r="O1339" s="235"/>
      <c r="P1339" s="213"/>
      <c r="Q1339" s="903"/>
      <c r="R1339" s="213"/>
      <c r="S1339" s="235"/>
      <c r="T1339" s="904"/>
      <c r="U1339" s="213"/>
      <c r="V1339" s="213"/>
      <c r="W1339" s="213"/>
      <c r="X1339" s="905"/>
      <c r="Y1339" s="874"/>
      <c r="Z1339" s="906"/>
      <c r="AA1339" s="876"/>
      <c r="AB1339" s="877"/>
      <c r="AC1339" s="877"/>
      <c r="AD1339" s="907"/>
      <c r="AE1339" s="907"/>
      <c r="AF1339" s="908"/>
      <c r="AG1339" s="908"/>
      <c r="AH1339" s="221"/>
      <c r="AI1339" s="213"/>
      <c r="AJ1339" s="213"/>
      <c r="AK1339" s="213"/>
      <c r="AL1339" s="909"/>
      <c r="AM1339" s="910"/>
      <c r="AN1339" s="910"/>
      <c r="AO1339" s="910"/>
      <c r="AP1339" s="911"/>
      <c r="AQ1339" s="903"/>
      <c r="AR1339" s="912"/>
      <c r="AS1339" s="913"/>
      <c r="AT1339" s="914"/>
      <c r="AU1339" s="910"/>
      <c r="AV1339" s="915"/>
      <c r="AW1339" s="911"/>
      <c r="AX1339" s="911"/>
      <c r="AY1339" s="916"/>
      <c r="AZ1339" s="886"/>
      <c r="BA1339" s="917"/>
      <c r="BB1339" s="16"/>
      <c r="BC1339" s="16"/>
      <c r="BD1339" s="16"/>
      <c r="BE1339" s="16"/>
      <c r="BF1339" s="16"/>
      <c r="BG1339" s="903"/>
      <c r="BH1339" s="912"/>
      <c r="BI1339" s="915"/>
      <c r="BJ1339" s="16"/>
      <c r="BK1339" s="16"/>
      <c r="BL1339" s="16"/>
      <c r="BM1339" s="16"/>
      <c r="BN1339" s="915"/>
      <c r="BO1339" s="16"/>
      <c r="BP1339" s="918"/>
      <c r="BQ1339" s="919"/>
      <c r="BR1339" s="919"/>
      <c r="BS1339" s="919"/>
      <c r="BT1339" s="919"/>
      <c r="BU1339" s="919"/>
      <c r="BV1339" s="919"/>
      <c r="BW1339" s="919"/>
      <c r="BX1339" s="919"/>
      <c r="BY1339" s="919"/>
      <c r="BZ1339" s="919"/>
      <c r="CA1339" s="919"/>
      <c r="CB1339" s="919"/>
      <c r="CC1339" s="919"/>
      <c r="CD1339" s="919"/>
      <c r="CE1339" s="920"/>
      <c r="CF1339" s="921"/>
      <c r="CG1339" s="922"/>
      <c r="CH1339" s="923"/>
      <c r="CI1339" s="924"/>
      <c r="CJ1339" s="925"/>
      <c r="CK1339" s="912"/>
      <c r="CL1339" s="915"/>
      <c r="CM1339" s="926"/>
      <c r="CN1339" s="162"/>
      <c r="CO1339" s="162"/>
      <c r="CP1339" s="927"/>
      <c r="CQ1339" s="928"/>
      <c r="CR1339" s="162"/>
      <c r="CS1339" s="162"/>
    </row>
    <row r="1340" spans="1:97">
      <c r="A1340" s="15"/>
      <c r="B1340" s="902"/>
      <c r="C1340" s="865"/>
      <c r="D1340" s="903"/>
      <c r="E1340" s="800"/>
      <c r="F1340" s="868"/>
      <c r="G1340" s="869"/>
      <c r="H1340" s="903"/>
      <c r="I1340" s="868"/>
      <c r="J1340" s="868"/>
      <c r="K1340" s="868"/>
      <c r="L1340" s="868"/>
      <c r="M1340" s="868"/>
      <c r="N1340" s="868"/>
      <c r="O1340" s="235"/>
      <c r="P1340" s="213"/>
      <c r="Q1340" s="903"/>
      <c r="R1340" s="213"/>
      <c r="S1340" s="235"/>
      <c r="T1340" s="904"/>
      <c r="U1340" s="213"/>
      <c r="V1340" s="213"/>
      <c r="W1340" s="213"/>
      <c r="X1340" s="905"/>
      <c r="Y1340" s="874"/>
      <c r="Z1340" s="906"/>
      <c r="AA1340" s="876"/>
      <c r="AB1340" s="877"/>
      <c r="AC1340" s="877"/>
      <c r="AD1340" s="907"/>
      <c r="AE1340" s="907"/>
      <c r="AF1340" s="908"/>
      <c r="AG1340" s="908"/>
      <c r="AH1340" s="221"/>
      <c r="AI1340" s="213"/>
      <c r="AJ1340" s="213"/>
      <c r="AK1340" s="213"/>
      <c r="AL1340" s="909"/>
      <c r="AM1340" s="910"/>
      <c r="AN1340" s="910"/>
      <c r="AO1340" s="910"/>
      <c r="AP1340" s="911"/>
      <c r="AQ1340" s="903"/>
      <c r="AR1340" s="912"/>
      <c r="AS1340" s="913"/>
      <c r="AT1340" s="914"/>
      <c r="AU1340" s="910"/>
      <c r="AV1340" s="915"/>
      <c r="AW1340" s="911"/>
      <c r="AX1340" s="911"/>
      <c r="AY1340" s="916"/>
      <c r="AZ1340" s="886"/>
      <c r="BA1340" s="917"/>
      <c r="BB1340" s="16"/>
      <c r="BC1340" s="16"/>
      <c r="BD1340" s="16"/>
      <c r="BE1340" s="16"/>
      <c r="BF1340" s="16"/>
      <c r="BG1340" s="903"/>
      <c r="BH1340" s="912"/>
      <c r="BI1340" s="915"/>
      <c r="BJ1340" s="16"/>
      <c r="BK1340" s="16"/>
      <c r="BL1340" s="16"/>
      <c r="BM1340" s="16"/>
      <c r="BN1340" s="915"/>
      <c r="BO1340" s="16"/>
      <c r="BP1340" s="918"/>
      <c r="BQ1340" s="919"/>
      <c r="BR1340" s="919"/>
      <c r="BS1340" s="919"/>
      <c r="BT1340" s="919"/>
      <c r="BU1340" s="919"/>
      <c r="BV1340" s="919"/>
      <c r="BW1340" s="919"/>
      <c r="BX1340" s="919"/>
      <c r="BY1340" s="919"/>
      <c r="BZ1340" s="919"/>
      <c r="CA1340" s="919"/>
      <c r="CB1340" s="919"/>
      <c r="CC1340" s="919"/>
      <c r="CD1340" s="919"/>
      <c r="CE1340" s="920"/>
      <c r="CF1340" s="921"/>
      <c r="CG1340" s="922"/>
      <c r="CH1340" s="923"/>
      <c r="CI1340" s="924"/>
      <c r="CJ1340" s="925"/>
      <c r="CK1340" s="912"/>
      <c r="CL1340" s="915"/>
      <c r="CM1340" s="926"/>
      <c r="CN1340" s="162"/>
      <c r="CO1340" s="162"/>
      <c r="CP1340" s="927"/>
      <c r="CQ1340" s="928"/>
      <c r="CR1340" s="162"/>
      <c r="CS1340" s="162"/>
    </row>
    <row r="1341" spans="1:97">
      <c r="A1341" s="15"/>
      <c r="B1341" s="902"/>
      <c r="C1341" s="865"/>
      <c r="D1341" s="903"/>
      <c r="E1341" s="800"/>
      <c r="F1341" s="868"/>
      <c r="G1341" s="869"/>
      <c r="H1341" s="903"/>
      <c r="I1341" s="868"/>
      <c r="J1341" s="868"/>
      <c r="K1341" s="868"/>
      <c r="L1341" s="868"/>
      <c r="M1341" s="868"/>
      <c r="N1341" s="868"/>
      <c r="O1341" s="235"/>
      <c r="P1341" s="213"/>
      <c r="Q1341" s="903"/>
      <c r="R1341" s="213"/>
      <c r="S1341" s="235"/>
      <c r="T1341" s="904"/>
      <c r="U1341" s="213"/>
      <c r="V1341" s="213"/>
      <c r="W1341" s="213"/>
      <c r="X1341" s="905"/>
      <c r="Y1341" s="874"/>
      <c r="Z1341" s="906"/>
      <c r="AA1341" s="876"/>
      <c r="AB1341" s="877"/>
      <c r="AC1341" s="877"/>
      <c r="AD1341" s="907"/>
      <c r="AE1341" s="907"/>
      <c r="AF1341" s="908"/>
      <c r="AG1341" s="908"/>
      <c r="AH1341" s="221"/>
      <c r="AI1341" s="213"/>
      <c r="AJ1341" s="213"/>
      <c r="AK1341" s="213"/>
      <c r="AL1341" s="909"/>
      <c r="AM1341" s="910"/>
      <c r="AN1341" s="910"/>
      <c r="AO1341" s="910"/>
      <c r="AP1341" s="911"/>
      <c r="AQ1341" s="903"/>
      <c r="AR1341" s="912"/>
      <c r="AS1341" s="913"/>
      <c r="AT1341" s="914"/>
      <c r="AU1341" s="910"/>
      <c r="AV1341" s="915"/>
      <c r="AW1341" s="911"/>
      <c r="AX1341" s="911"/>
      <c r="AY1341" s="916"/>
      <c r="AZ1341" s="886"/>
      <c r="BA1341" s="917"/>
      <c r="BB1341" s="16"/>
      <c r="BC1341" s="16"/>
      <c r="BD1341" s="16"/>
      <c r="BE1341" s="16"/>
      <c r="BF1341" s="16"/>
      <c r="BG1341" s="903"/>
      <c r="BH1341" s="912"/>
      <c r="BI1341" s="915"/>
      <c r="BJ1341" s="16"/>
      <c r="BK1341" s="16"/>
      <c r="BL1341" s="16"/>
      <c r="BM1341" s="16"/>
      <c r="BN1341" s="915"/>
      <c r="BO1341" s="16"/>
      <c r="BP1341" s="918"/>
      <c r="BQ1341" s="919"/>
      <c r="BR1341" s="919"/>
      <c r="BS1341" s="919"/>
      <c r="BT1341" s="919"/>
      <c r="BU1341" s="919"/>
      <c r="BV1341" s="919"/>
      <c r="BW1341" s="919"/>
      <c r="BX1341" s="919"/>
      <c r="BY1341" s="919"/>
      <c r="BZ1341" s="919"/>
      <c r="CA1341" s="919"/>
      <c r="CB1341" s="919"/>
      <c r="CC1341" s="919"/>
      <c r="CD1341" s="919"/>
      <c r="CE1341" s="920"/>
      <c r="CF1341" s="921"/>
      <c r="CG1341" s="922"/>
      <c r="CH1341" s="923"/>
      <c r="CI1341" s="924"/>
      <c r="CJ1341" s="925"/>
      <c r="CK1341" s="912"/>
      <c r="CL1341" s="915"/>
      <c r="CM1341" s="926"/>
      <c r="CN1341" s="162"/>
      <c r="CO1341" s="162"/>
      <c r="CP1341" s="927"/>
      <c r="CQ1341" s="928"/>
      <c r="CR1341" s="162"/>
      <c r="CS1341" s="162"/>
    </row>
    <row r="1342" spans="1:97">
      <c r="A1342" s="15"/>
      <c r="B1342" s="902"/>
      <c r="C1342" s="865"/>
      <c r="D1342" s="903"/>
      <c r="E1342" s="800"/>
      <c r="F1342" s="868"/>
      <c r="G1342" s="869"/>
      <c r="H1342" s="903"/>
      <c r="I1342" s="868"/>
      <c r="J1342" s="868"/>
      <c r="K1342" s="868"/>
      <c r="L1342" s="868"/>
      <c r="M1342" s="868"/>
      <c r="N1342" s="868"/>
      <c r="O1342" s="235"/>
      <c r="P1342" s="213"/>
      <c r="Q1342" s="903"/>
      <c r="R1342" s="213"/>
      <c r="S1342" s="235"/>
      <c r="T1342" s="904"/>
      <c r="U1342" s="213"/>
      <c r="V1342" s="213"/>
      <c r="W1342" s="213"/>
      <c r="X1342" s="905"/>
      <c r="Y1342" s="874"/>
      <c r="Z1342" s="906"/>
      <c r="AA1342" s="876"/>
      <c r="AB1342" s="877"/>
      <c r="AC1342" s="877"/>
      <c r="AD1342" s="907"/>
      <c r="AE1342" s="907"/>
      <c r="AF1342" s="908"/>
      <c r="AG1342" s="908"/>
      <c r="AH1342" s="221"/>
      <c r="AI1342" s="213"/>
      <c r="AJ1342" s="213"/>
      <c r="AK1342" s="213"/>
      <c r="AL1342" s="909"/>
      <c r="AM1342" s="910"/>
      <c r="AN1342" s="910"/>
      <c r="AO1342" s="910"/>
      <c r="AP1342" s="911"/>
      <c r="AQ1342" s="903"/>
      <c r="AR1342" s="912"/>
      <c r="AS1342" s="913"/>
      <c r="AT1342" s="914"/>
      <c r="AU1342" s="910"/>
      <c r="AV1342" s="915"/>
      <c r="AW1342" s="911"/>
      <c r="AX1342" s="911"/>
      <c r="AY1342" s="916"/>
      <c r="AZ1342" s="886"/>
      <c r="BA1342" s="917"/>
      <c r="BB1342" s="16"/>
      <c r="BC1342" s="16"/>
      <c r="BD1342" s="16"/>
      <c r="BE1342" s="16"/>
      <c r="BF1342" s="16"/>
      <c r="BG1342" s="903"/>
      <c r="BH1342" s="912"/>
      <c r="BI1342" s="915"/>
      <c r="BJ1342" s="16"/>
      <c r="BK1342" s="16"/>
      <c r="BL1342" s="16"/>
      <c r="BM1342" s="16"/>
      <c r="BN1342" s="915"/>
      <c r="BO1342" s="16"/>
      <c r="BP1342" s="918"/>
      <c r="BQ1342" s="919"/>
      <c r="BR1342" s="919"/>
      <c r="BS1342" s="919"/>
      <c r="BT1342" s="919"/>
      <c r="BU1342" s="919"/>
      <c r="BV1342" s="919"/>
      <c r="BW1342" s="919"/>
      <c r="BX1342" s="919"/>
      <c r="BY1342" s="919"/>
      <c r="BZ1342" s="919"/>
      <c r="CA1342" s="919"/>
      <c r="CB1342" s="919"/>
      <c r="CC1342" s="919"/>
      <c r="CD1342" s="919"/>
      <c r="CE1342" s="920"/>
      <c r="CF1342" s="921"/>
      <c r="CG1342" s="922"/>
      <c r="CH1342" s="923"/>
      <c r="CI1342" s="924"/>
      <c r="CJ1342" s="925"/>
      <c r="CK1342" s="912"/>
      <c r="CL1342" s="915"/>
      <c r="CM1342" s="926"/>
      <c r="CN1342" s="162"/>
      <c r="CO1342" s="162"/>
      <c r="CP1342" s="927"/>
      <c r="CQ1342" s="928"/>
      <c r="CR1342" s="162"/>
      <c r="CS1342" s="162"/>
    </row>
    <row r="1343" spans="1:97">
      <c r="A1343" s="15"/>
      <c r="B1343" s="902"/>
      <c r="C1343" s="865"/>
      <c r="D1343" s="903"/>
      <c r="E1343" s="800"/>
      <c r="F1343" s="868"/>
      <c r="G1343" s="869"/>
      <c r="H1343" s="903"/>
      <c r="I1343" s="868"/>
      <c r="J1343" s="868"/>
      <c r="K1343" s="868"/>
      <c r="L1343" s="868"/>
      <c r="M1343" s="868"/>
      <c r="N1343" s="868"/>
      <c r="O1343" s="235"/>
      <c r="P1343" s="213"/>
      <c r="Q1343" s="903"/>
      <c r="R1343" s="213"/>
      <c r="S1343" s="235"/>
      <c r="T1343" s="904"/>
      <c r="U1343" s="213"/>
      <c r="V1343" s="213"/>
      <c r="W1343" s="213"/>
      <c r="X1343" s="905"/>
      <c r="Y1343" s="874"/>
      <c r="Z1343" s="906"/>
      <c r="AA1343" s="876"/>
      <c r="AB1343" s="877"/>
      <c r="AC1343" s="877"/>
      <c r="AD1343" s="907"/>
      <c r="AE1343" s="907"/>
      <c r="AF1343" s="908"/>
      <c r="AG1343" s="908"/>
      <c r="AH1343" s="221"/>
      <c r="AI1343" s="213"/>
      <c r="AJ1343" s="213"/>
      <c r="AK1343" s="213"/>
      <c r="AL1343" s="909"/>
      <c r="AM1343" s="910"/>
      <c r="AN1343" s="910"/>
      <c r="AO1343" s="910"/>
      <c r="AP1343" s="911"/>
      <c r="AQ1343" s="903"/>
      <c r="AR1343" s="912"/>
      <c r="AS1343" s="913"/>
      <c r="AT1343" s="914"/>
      <c r="AU1343" s="910"/>
      <c r="AV1343" s="915"/>
      <c r="AW1343" s="911"/>
      <c r="AX1343" s="911"/>
      <c r="AY1343" s="916"/>
      <c r="AZ1343" s="886"/>
      <c r="BA1343" s="917"/>
      <c r="BB1343" s="16"/>
      <c r="BC1343" s="16"/>
      <c r="BD1343" s="16"/>
      <c r="BE1343" s="16"/>
      <c r="BF1343" s="16"/>
      <c r="BG1343" s="903"/>
      <c r="BH1343" s="912"/>
      <c r="BI1343" s="915"/>
      <c r="BJ1343" s="16"/>
      <c r="BK1343" s="16"/>
      <c r="BL1343" s="16"/>
      <c r="BM1343" s="16"/>
      <c r="BN1343" s="915"/>
      <c r="BO1343" s="16"/>
      <c r="BP1343" s="918"/>
      <c r="BQ1343" s="919"/>
      <c r="BR1343" s="919"/>
      <c r="BS1343" s="919"/>
      <c r="BT1343" s="919"/>
      <c r="BU1343" s="919"/>
      <c r="BV1343" s="919"/>
      <c r="BW1343" s="919"/>
      <c r="BX1343" s="919"/>
      <c r="BY1343" s="919"/>
      <c r="BZ1343" s="919"/>
      <c r="CA1343" s="919"/>
      <c r="CB1343" s="919"/>
      <c r="CC1343" s="919"/>
      <c r="CD1343" s="919"/>
      <c r="CE1343" s="920"/>
      <c r="CF1343" s="921"/>
      <c r="CG1343" s="922"/>
      <c r="CH1343" s="923"/>
      <c r="CI1343" s="924"/>
      <c r="CJ1343" s="925"/>
      <c r="CK1343" s="912"/>
      <c r="CL1343" s="915"/>
      <c r="CM1343" s="926"/>
      <c r="CN1343" s="162"/>
      <c r="CO1343" s="162"/>
      <c r="CP1343" s="927"/>
      <c r="CQ1343" s="928"/>
      <c r="CR1343" s="162"/>
      <c r="CS1343" s="162"/>
    </row>
    <row r="1344" spans="1:97">
      <c r="A1344" s="15"/>
      <c r="B1344" s="902"/>
      <c r="C1344" s="865"/>
      <c r="D1344" s="903"/>
      <c r="E1344" s="800"/>
      <c r="F1344" s="868"/>
      <c r="G1344" s="869"/>
      <c r="H1344" s="903"/>
      <c r="I1344" s="868"/>
      <c r="J1344" s="868"/>
      <c r="K1344" s="868"/>
      <c r="L1344" s="868"/>
      <c r="M1344" s="868"/>
      <c r="N1344" s="868"/>
      <c r="O1344" s="235"/>
      <c r="P1344" s="213"/>
      <c r="Q1344" s="903"/>
      <c r="R1344" s="213"/>
      <c r="S1344" s="235"/>
      <c r="T1344" s="904"/>
      <c r="U1344" s="213"/>
      <c r="V1344" s="213"/>
      <c r="W1344" s="213"/>
      <c r="X1344" s="905"/>
      <c r="Y1344" s="874"/>
      <c r="Z1344" s="906"/>
      <c r="AA1344" s="876"/>
      <c r="AB1344" s="877"/>
      <c r="AC1344" s="877"/>
      <c r="AD1344" s="907"/>
      <c r="AE1344" s="907"/>
      <c r="AF1344" s="908"/>
      <c r="AG1344" s="908"/>
      <c r="AH1344" s="221"/>
      <c r="AI1344" s="213"/>
      <c r="AJ1344" s="213"/>
      <c r="AK1344" s="213"/>
      <c r="AL1344" s="909"/>
      <c r="AM1344" s="910"/>
      <c r="AN1344" s="910"/>
      <c r="AO1344" s="910"/>
      <c r="AP1344" s="911"/>
      <c r="AQ1344" s="903"/>
      <c r="AR1344" s="912"/>
      <c r="AS1344" s="913"/>
      <c r="AT1344" s="914"/>
      <c r="AU1344" s="910"/>
      <c r="AV1344" s="915"/>
      <c r="AW1344" s="911"/>
      <c r="AX1344" s="911"/>
      <c r="AY1344" s="916"/>
      <c r="AZ1344" s="886"/>
      <c r="BA1344" s="917"/>
      <c r="BB1344" s="16"/>
      <c r="BC1344" s="16"/>
      <c r="BD1344" s="16"/>
      <c r="BE1344" s="16"/>
      <c r="BF1344" s="16"/>
      <c r="BG1344" s="903"/>
      <c r="BH1344" s="912"/>
      <c r="BI1344" s="915"/>
      <c r="BJ1344" s="16"/>
      <c r="BK1344" s="16"/>
      <c r="BL1344" s="16"/>
      <c r="BM1344" s="16"/>
      <c r="BN1344" s="915"/>
      <c r="BO1344" s="16"/>
      <c r="BP1344" s="918"/>
      <c r="BQ1344" s="919"/>
      <c r="BR1344" s="919"/>
      <c r="BS1344" s="919"/>
      <c r="BT1344" s="919"/>
      <c r="BU1344" s="919"/>
      <c r="BV1344" s="919"/>
      <c r="BW1344" s="919"/>
      <c r="BX1344" s="919"/>
      <c r="BY1344" s="919"/>
      <c r="BZ1344" s="919"/>
      <c r="CA1344" s="919"/>
      <c r="CB1344" s="919"/>
      <c r="CC1344" s="919"/>
      <c r="CD1344" s="919"/>
      <c r="CE1344" s="920"/>
      <c r="CF1344" s="921"/>
      <c r="CG1344" s="922"/>
      <c r="CH1344" s="923"/>
      <c r="CI1344" s="924"/>
      <c r="CJ1344" s="925"/>
      <c r="CK1344" s="912"/>
      <c r="CL1344" s="915"/>
      <c r="CM1344" s="926"/>
      <c r="CN1344" s="162"/>
      <c r="CO1344" s="162"/>
      <c r="CP1344" s="927"/>
      <c r="CQ1344" s="928"/>
      <c r="CR1344" s="162"/>
      <c r="CS1344" s="162"/>
    </row>
    <row r="1345" spans="1:97">
      <c r="A1345" s="15"/>
      <c r="B1345" s="902"/>
      <c r="C1345" s="865"/>
      <c r="D1345" s="903"/>
      <c r="E1345" s="800"/>
      <c r="F1345" s="868"/>
      <c r="G1345" s="869"/>
      <c r="H1345" s="903"/>
      <c r="I1345" s="868"/>
      <c r="J1345" s="868"/>
      <c r="K1345" s="868"/>
      <c r="L1345" s="868"/>
      <c r="M1345" s="868"/>
      <c r="N1345" s="868"/>
      <c r="O1345" s="235"/>
      <c r="P1345" s="213"/>
      <c r="Q1345" s="903"/>
      <c r="R1345" s="213"/>
      <c r="S1345" s="235"/>
      <c r="T1345" s="904"/>
      <c r="U1345" s="213"/>
      <c r="V1345" s="213"/>
      <c r="W1345" s="213"/>
      <c r="X1345" s="905"/>
      <c r="Y1345" s="874"/>
      <c r="Z1345" s="906"/>
      <c r="AA1345" s="876"/>
      <c r="AB1345" s="877"/>
      <c r="AC1345" s="877"/>
      <c r="AD1345" s="907"/>
      <c r="AE1345" s="907"/>
      <c r="AF1345" s="908"/>
      <c r="AG1345" s="908"/>
      <c r="AH1345" s="221"/>
      <c r="AI1345" s="213"/>
      <c r="AJ1345" s="213"/>
      <c r="AK1345" s="213"/>
      <c r="AL1345" s="909"/>
      <c r="AM1345" s="910"/>
      <c r="AN1345" s="910"/>
      <c r="AO1345" s="910"/>
      <c r="AP1345" s="911"/>
      <c r="AQ1345" s="903"/>
      <c r="AR1345" s="912"/>
      <c r="AS1345" s="913"/>
      <c r="AT1345" s="914"/>
      <c r="AU1345" s="910"/>
      <c r="AV1345" s="915"/>
      <c r="AW1345" s="911"/>
      <c r="AX1345" s="911"/>
      <c r="AY1345" s="916"/>
      <c r="AZ1345" s="886"/>
      <c r="BA1345" s="917"/>
      <c r="BB1345" s="16"/>
      <c r="BC1345" s="16"/>
      <c r="BD1345" s="16"/>
      <c r="BE1345" s="16"/>
      <c r="BF1345" s="16"/>
      <c r="BG1345" s="903"/>
      <c r="BH1345" s="912"/>
      <c r="BI1345" s="915"/>
      <c r="BJ1345" s="16"/>
      <c r="BK1345" s="16"/>
      <c r="BL1345" s="16"/>
      <c r="BM1345" s="16"/>
      <c r="BN1345" s="915"/>
      <c r="BO1345" s="16"/>
      <c r="BP1345" s="918"/>
      <c r="BQ1345" s="919"/>
      <c r="BR1345" s="919"/>
      <c r="BS1345" s="919"/>
      <c r="BT1345" s="919"/>
      <c r="BU1345" s="919"/>
      <c r="BV1345" s="919"/>
      <c r="BW1345" s="919"/>
      <c r="BX1345" s="919"/>
      <c r="BY1345" s="919"/>
      <c r="BZ1345" s="919"/>
      <c r="CA1345" s="919"/>
      <c r="CB1345" s="919"/>
      <c r="CC1345" s="919"/>
      <c r="CD1345" s="919"/>
      <c r="CE1345" s="920"/>
      <c r="CF1345" s="921"/>
      <c r="CG1345" s="922"/>
      <c r="CH1345" s="923"/>
      <c r="CI1345" s="924"/>
      <c r="CJ1345" s="925"/>
      <c r="CK1345" s="912"/>
      <c r="CL1345" s="915"/>
      <c r="CM1345" s="926"/>
      <c r="CN1345" s="162"/>
      <c r="CO1345" s="162"/>
      <c r="CP1345" s="927"/>
      <c r="CQ1345" s="928"/>
      <c r="CR1345" s="162"/>
      <c r="CS1345" s="162"/>
    </row>
    <row r="1346" spans="1:97">
      <c r="A1346" s="15"/>
      <c r="B1346" s="902"/>
      <c r="C1346" s="865"/>
      <c r="D1346" s="903"/>
      <c r="E1346" s="800"/>
      <c r="F1346" s="868"/>
      <c r="G1346" s="869"/>
      <c r="H1346" s="903"/>
      <c r="I1346" s="868"/>
      <c r="J1346" s="868"/>
      <c r="K1346" s="868"/>
      <c r="L1346" s="868"/>
      <c r="M1346" s="868"/>
      <c r="N1346" s="868"/>
      <c r="O1346" s="235"/>
      <c r="P1346" s="213"/>
      <c r="Q1346" s="903"/>
      <c r="R1346" s="213"/>
      <c r="S1346" s="235"/>
      <c r="T1346" s="904"/>
      <c r="U1346" s="213"/>
      <c r="V1346" s="213"/>
      <c r="W1346" s="213"/>
      <c r="X1346" s="905"/>
      <c r="Y1346" s="874"/>
      <c r="Z1346" s="906"/>
      <c r="AA1346" s="876"/>
      <c r="AB1346" s="877"/>
      <c r="AC1346" s="877"/>
      <c r="AD1346" s="907"/>
      <c r="AE1346" s="907"/>
      <c r="AF1346" s="908"/>
      <c r="AG1346" s="908"/>
      <c r="AH1346" s="221"/>
      <c r="AI1346" s="213"/>
      <c r="AJ1346" s="213"/>
      <c r="AK1346" s="213"/>
      <c r="AL1346" s="909"/>
      <c r="AM1346" s="910"/>
      <c r="AN1346" s="910"/>
      <c r="AO1346" s="910"/>
      <c r="AP1346" s="911"/>
      <c r="AQ1346" s="903"/>
      <c r="AR1346" s="912"/>
      <c r="AS1346" s="913"/>
      <c r="AT1346" s="914"/>
      <c r="AU1346" s="910"/>
      <c r="AV1346" s="915"/>
      <c r="AW1346" s="911"/>
      <c r="AX1346" s="911"/>
      <c r="AY1346" s="916"/>
      <c r="AZ1346" s="886"/>
      <c r="BA1346" s="917"/>
      <c r="BB1346" s="16"/>
      <c r="BC1346" s="16"/>
      <c r="BD1346" s="16"/>
      <c r="BE1346" s="16"/>
      <c r="BF1346" s="16"/>
      <c r="BG1346" s="903"/>
      <c r="BH1346" s="912"/>
      <c r="BI1346" s="915"/>
      <c r="BJ1346" s="16"/>
      <c r="BK1346" s="16"/>
      <c r="BL1346" s="16"/>
      <c r="BM1346" s="16"/>
      <c r="BN1346" s="915"/>
      <c r="BO1346" s="16"/>
      <c r="BP1346" s="918"/>
      <c r="BQ1346" s="919"/>
      <c r="BR1346" s="919"/>
      <c r="BS1346" s="919"/>
      <c r="BT1346" s="919"/>
      <c r="BU1346" s="919"/>
      <c r="BV1346" s="919"/>
      <c r="BW1346" s="919"/>
      <c r="BX1346" s="919"/>
      <c r="BY1346" s="919"/>
      <c r="BZ1346" s="919"/>
      <c r="CA1346" s="919"/>
      <c r="CB1346" s="919"/>
      <c r="CC1346" s="919"/>
      <c r="CD1346" s="919"/>
      <c r="CE1346" s="920"/>
      <c r="CF1346" s="921"/>
      <c r="CG1346" s="922"/>
      <c r="CH1346" s="923"/>
      <c r="CI1346" s="924"/>
      <c r="CJ1346" s="925"/>
      <c r="CK1346" s="912"/>
      <c r="CL1346" s="915"/>
      <c r="CM1346" s="926"/>
      <c r="CN1346" s="162"/>
      <c r="CO1346" s="162"/>
      <c r="CP1346" s="927"/>
      <c r="CQ1346" s="928"/>
      <c r="CR1346" s="162"/>
      <c r="CS1346" s="162"/>
    </row>
    <row r="1347" spans="1:97">
      <c r="A1347" s="15"/>
      <c r="B1347" s="902"/>
      <c r="C1347" s="865"/>
      <c r="D1347" s="903"/>
      <c r="E1347" s="800"/>
      <c r="F1347" s="868"/>
      <c r="G1347" s="869"/>
      <c r="H1347" s="903"/>
      <c r="I1347" s="868"/>
      <c r="J1347" s="868"/>
      <c r="K1347" s="868"/>
      <c r="L1347" s="868"/>
      <c r="M1347" s="868"/>
      <c r="N1347" s="868"/>
      <c r="O1347" s="235"/>
      <c r="P1347" s="213"/>
      <c r="Q1347" s="903"/>
      <c r="R1347" s="213"/>
      <c r="S1347" s="235"/>
      <c r="T1347" s="904"/>
      <c r="U1347" s="213"/>
      <c r="V1347" s="213"/>
      <c r="W1347" s="213"/>
      <c r="X1347" s="905"/>
      <c r="Y1347" s="874"/>
      <c r="Z1347" s="906"/>
      <c r="AA1347" s="876"/>
      <c r="AB1347" s="877"/>
      <c r="AC1347" s="877"/>
      <c r="AD1347" s="907"/>
      <c r="AE1347" s="907"/>
      <c r="AF1347" s="908"/>
      <c r="AG1347" s="908"/>
      <c r="AH1347" s="221"/>
      <c r="AI1347" s="213"/>
      <c r="AJ1347" s="213"/>
      <c r="AK1347" s="213"/>
      <c r="AL1347" s="909"/>
      <c r="AM1347" s="910"/>
      <c r="AN1347" s="910"/>
      <c r="AO1347" s="910"/>
      <c r="AP1347" s="911"/>
      <c r="AQ1347" s="903"/>
      <c r="AR1347" s="912"/>
      <c r="AS1347" s="913"/>
      <c r="AT1347" s="914"/>
      <c r="AU1347" s="910"/>
      <c r="AV1347" s="915"/>
      <c r="AW1347" s="911"/>
      <c r="AX1347" s="911"/>
      <c r="AY1347" s="916"/>
      <c r="AZ1347" s="886"/>
      <c r="BA1347" s="917"/>
      <c r="BB1347" s="16"/>
      <c r="BC1347" s="16"/>
      <c r="BD1347" s="16"/>
      <c r="BE1347" s="16"/>
      <c r="BF1347" s="16"/>
      <c r="BG1347" s="903"/>
      <c r="BH1347" s="912"/>
      <c r="BI1347" s="915"/>
      <c r="BJ1347" s="16"/>
      <c r="BK1347" s="16"/>
      <c r="BL1347" s="16"/>
      <c r="BM1347" s="16"/>
      <c r="BN1347" s="915"/>
      <c r="BO1347" s="16"/>
      <c r="BP1347" s="918"/>
      <c r="BQ1347" s="919"/>
      <c r="BR1347" s="919"/>
      <c r="BS1347" s="919"/>
      <c r="BT1347" s="919"/>
      <c r="BU1347" s="919"/>
      <c r="BV1347" s="919"/>
      <c r="BW1347" s="919"/>
      <c r="BX1347" s="919"/>
      <c r="BY1347" s="919"/>
      <c r="BZ1347" s="919"/>
      <c r="CA1347" s="919"/>
      <c r="CB1347" s="919"/>
      <c r="CC1347" s="919"/>
      <c r="CD1347" s="919"/>
      <c r="CE1347" s="920"/>
      <c r="CF1347" s="921"/>
      <c r="CG1347" s="922"/>
      <c r="CH1347" s="923"/>
      <c r="CI1347" s="924"/>
      <c r="CJ1347" s="925"/>
      <c r="CK1347" s="912"/>
      <c r="CL1347" s="915"/>
      <c r="CM1347" s="926"/>
      <c r="CN1347" s="162"/>
      <c r="CO1347" s="162"/>
      <c r="CP1347" s="927"/>
      <c r="CQ1347" s="928"/>
      <c r="CR1347" s="162"/>
      <c r="CS1347" s="162"/>
    </row>
    <row r="1348" spans="1:97">
      <c r="A1348" s="15"/>
      <c r="B1348" s="902"/>
      <c r="C1348" s="865"/>
      <c r="D1348" s="903"/>
      <c r="E1348" s="800"/>
      <c r="F1348" s="868"/>
      <c r="G1348" s="869"/>
      <c r="H1348" s="903"/>
      <c r="I1348" s="868"/>
      <c r="J1348" s="868"/>
      <c r="K1348" s="868"/>
      <c r="L1348" s="868"/>
      <c r="M1348" s="868"/>
      <c r="N1348" s="868"/>
      <c r="O1348" s="235"/>
      <c r="P1348" s="213"/>
      <c r="Q1348" s="903"/>
      <c r="R1348" s="213"/>
      <c r="S1348" s="235"/>
      <c r="T1348" s="904"/>
      <c r="U1348" s="213"/>
      <c r="V1348" s="213"/>
      <c r="W1348" s="213"/>
      <c r="X1348" s="905"/>
      <c r="Y1348" s="874"/>
      <c r="Z1348" s="906"/>
      <c r="AA1348" s="876"/>
      <c r="AB1348" s="877"/>
      <c r="AC1348" s="877"/>
      <c r="AD1348" s="907"/>
      <c r="AE1348" s="907"/>
      <c r="AF1348" s="908"/>
      <c r="AG1348" s="908"/>
      <c r="AH1348" s="221"/>
      <c r="AI1348" s="213"/>
      <c r="AJ1348" s="213"/>
      <c r="AK1348" s="213"/>
      <c r="AL1348" s="909"/>
      <c r="AM1348" s="910"/>
      <c r="AN1348" s="910"/>
      <c r="AO1348" s="910"/>
      <c r="AP1348" s="911"/>
      <c r="AQ1348" s="903"/>
      <c r="AR1348" s="912"/>
      <c r="AS1348" s="913"/>
      <c r="AT1348" s="914"/>
      <c r="AU1348" s="910"/>
      <c r="AV1348" s="915"/>
      <c r="AW1348" s="911"/>
      <c r="AX1348" s="911"/>
      <c r="AY1348" s="916"/>
      <c r="AZ1348" s="886"/>
      <c r="BA1348" s="917"/>
      <c r="BB1348" s="16"/>
      <c r="BC1348" s="16"/>
      <c r="BD1348" s="16"/>
      <c r="BE1348" s="16"/>
      <c r="BF1348" s="16"/>
      <c r="BG1348" s="903"/>
      <c r="BH1348" s="912"/>
      <c r="BI1348" s="915"/>
      <c r="BJ1348" s="16"/>
      <c r="BK1348" s="16"/>
      <c r="BL1348" s="16"/>
      <c r="BM1348" s="16"/>
      <c r="BN1348" s="915"/>
      <c r="BO1348" s="16"/>
      <c r="BP1348" s="918"/>
      <c r="BQ1348" s="919"/>
      <c r="BR1348" s="919"/>
      <c r="BS1348" s="919"/>
      <c r="BT1348" s="919"/>
      <c r="BU1348" s="919"/>
      <c r="BV1348" s="919"/>
      <c r="BW1348" s="919"/>
      <c r="BX1348" s="919"/>
      <c r="BY1348" s="919"/>
      <c r="BZ1348" s="919"/>
      <c r="CA1348" s="919"/>
      <c r="CB1348" s="919"/>
      <c r="CC1348" s="919"/>
      <c r="CD1348" s="919"/>
      <c r="CE1348" s="920"/>
      <c r="CF1348" s="921"/>
      <c r="CG1348" s="922"/>
      <c r="CH1348" s="923"/>
      <c r="CI1348" s="924"/>
      <c r="CJ1348" s="925"/>
      <c r="CK1348" s="912"/>
      <c r="CL1348" s="915"/>
      <c r="CM1348" s="926"/>
      <c r="CN1348" s="162"/>
      <c r="CO1348" s="162"/>
      <c r="CP1348" s="927"/>
      <c r="CQ1348" s="928"/>
      <c r="CR1348" s="162"/>
      <c r="CS1348" s="162"/>
    </row>
    <row r="1349" spans="1:97">
      <c r="A1349" s="15"/>
      <c r="B1349" s="902"/>
      <c r="C1349" s="865"/>
      <c r="D1349" s="903"/>
      <c r="E1349" s="800"/>
      <c r="F1349" s="868"/>
      <c r="G1349" s="869"/>
      <c r="H1349" s="903"/>
      <c r="I1349" s="868"/>
      <c r="J1349" s="868"/>
      <c r="K1349" s="868"/>
      <c r="L1349" s="868"/>
      <c r="M1349" s="868"/>
      <c r="N1349" s="868"/>
      <c r="O1349" s="235"/>
      <c r="P1349" s="213"/>
      <c r="Q1349" s="903"/>
      <c r="R1349" s="213"/>
      <c r="S1349" s="235"/>
      <c r="T1349" s="904"/>
      <c r="U1349" s="213"/>
      <c r="V1349" s="213"/>
      <c r="W1349" s="213"/>
      <c r="X1349" s="905"/>
      <c r="Y1349" s="874"/>
      <c r="Z1349" s="906"/>
      <c r="AA1349" s="876"/>
      <c r="AB1349" s="877"/>
      <c r="AC1349" s="877"/>
      <c r="AD1349" s="907"/>
      <c r="AE1349" s="907"/>
      <c r="AF1349" s="908"/>
      <c r="AG1349" s="908"/>
      <c r="AH1349" s="221"/>
      <c r="AI1349" s="213"/>
      <c r="AJ1349" s="213"/>
      <c r="AK1349" s="213"/>
      <c r="AL1349" s="909"/>
      <c r="AM1349" s="910"/>
      <c r="AN1349" s="910"/>
      <c r="AO1349" s="910"/>
      <c r="AP1349" s="911"/>
      <c r="AQ1349" s="903"/>
      <c r="AR1349" s="912"/>
      <c r="AS1349" s="913"/>
      <c r="AT1349" s="914"/>
      <c r="AU1349" s="910"/>
      <c r="AV1349" s="915"/>
      <c r="AW1349" s="911"/>
      <c r="AX1349" s="911"/>
      <c r="AY1349" s="916"/>
      <c r="AZ1349" s="886"/>
      <c r="BA1349" s="917"/>
      <c r="BB1349" s="16"/>
      <c r="BC1349" s="16"/>
      <c r="BD1349" s="16"/>
      <c r="BE1349" s="16"/>
      <c r="BF1349" s="16"/>
      <c r="BG1349" s="903"/>
      <c r="BH1349" s="912"/>
      <c r="BI1349" s="915"/>
      <c r="BJ1349" s="16"/>
      <c r="BK1349" s="16"/>
      <c r="BL1349" s="16"/>
      <c r="BM1349" s="16"/>
      <c r="BN1349" s="915"/>
      <c r="BO1349" s="16"/>
      <c r="BP1349" s="918"/>
      <c r="BQ1349" s="919"/>
      <c r="BR1349" s="919"/>
      <c r="BS1349" s="919"/>
      <c r="BT1349" s="919"/>
      <c r="BU1349" s="919"/>
      <c r="BV1349" s="919"/>
      <c r="BW1349" s="919"/>
      <c r="BX1349" s="919"/>
      <c r="BY1349" s="919"/>
      <c r="BZ1349" s="919"/>
      <c r="CA1349" s="919"/>
      <c r="CB1349" s="919"/>
      <c r="CC1349" s="919"/>
      <c r="CD1349" s="919"/>
      <c r="CE1349" s="920"/>
      <c r="CF1349" s="921"/>
      <c r="CG1349" s="922"/>
      <c r="CH1349" s="923"/>
      <c r="CI1349" s="924"/>
      <c r="CJ1349" s="925"/>
      <c r="CK1349" s="912"/>
      <c r="CL1349" s="915"/>
      <c r="CM1349" s="926"/>
      <c r="CN1349" s="162"/>
      <c r="CO1349" s="162"/>
      <c r="CP1349" s="927"/>
      <c r="CQ1349" s="928"/>
      <c r="CR1349" s="162"/>
      <c r="CS1349" s="162"/>
    </row>
    <row r="1350" spans="1:97">
      <c r="A1350" s="15"/>
      <c r="B1350" s="902"/>
      <c r="C1350" s="865"/>
      <c r="D1350" s="903"/>
      <c r="E1350" s="800"/>
      <c r="F1350" s="868"/>
      <c r="G1350" s="869"/>
      <c r="H1350" s="903"/>
      <c r="I1350" s="868"/>
      <c r="J1350" s="868"/>
      <c r="K1350" s="868"/>
      <c r="L1350" s="868"/>
      <c r="M1350" s="868"/>
      <c r="N1350" s="868"/>
      <c r="O1350" s="235"/>
      <c r="P1350" s="213"/>
      <c r="Q1350" s="903"/>
      <c r="R1350" s="213"/>
      <c r="S1350" s="235"/>
      <c r="T1350" s="904"/>
      <c r="U1350" s="213"/>
      <c r="V1350" s="213"/>
      <c r="W1350" s="213"/>
      <c r="X1350" s="905"/>
      <c r="Y1350" s="874"/>
      <c r="Z1350" s="906"/>
      <c r="AA1350" s="876"/>
      <c r="AB1350" s="877"/>
      <c r="AC1350" s="877"/>
      <c r="AD1350" s="907"/>
      <c r="AE1350" s="907"/>
      <c r="AF1350" s="908"/>
      <c r="AG1350" s="908"/>
      <c r="AH1350" s="221"/>
      <c r="AI1350" s="213"/>
      <c r="AJ1350" s="213"/>
      <c r="AK1350" s="213"/>
      <c r="AL1350" s="909"/>
      <c r="AM1350" s="910"/>
      <c r="AN1350" s="910"/>
      <c r="AO1350" s="910"/>
      <c r="AP1350" s="911"/>
      <c r="AQ1350" s="903"/>
      <c r="AR1350" s="912"/>
      <c r="AS1350" s="913"/>
      <c r="AT1350" s="914"/>
      <c r="AU1350" s="910"/>
      <c r="AV1350" s="915"/>
      <c r="AW1350" s="911"/>
      <c r="AX1350" s="911"/>
      <c r="AY1350" s="916"/>
      <c r="AZ1350" s="886"/>
      <c r="BA1350" s="917"/>
      <c r="BB1350" s="16"/>
      <c r="BC1350" s="16"/>
      <c r="BD1350" s="16"/>
      <c r="BE1350" s="16"/>
      <c r="BF1350" s="16"/>
      <c r="BG1350" s="903"/>
      <c r="BH1350" s="912"/>
      <c r="BI1350" s="915"/>
      <c r="BJ1350" s="16"/>
      <c r="BK1350" s="16"/>
      <c r="BL1350" s="16"/>
      <c r="BM1350" s="16"/>
      <c r="BN1350" s="915"/>
      <c r="BO1350" s="16"/>
      <c r="BP1350" s="918"/>
      <c r="BQ1350" s="919"/>
      <c r="BR1350" s="919"/>
      <c r="BS1350" s="919"/>
      <c r="BT1350" s="919"/>
      <c r="BU1350" s="919"/>
      <c r="BV1350" s="919"/>
      <c r="BW1350" s="919"/>
      <c r="BX1350" s="919"/>
      <c r="BY1350" s="919"/>
      <c r="BZ1350" s="919"/>
      <c r="CA1350" s="919"/>
      <c r="CB1350" s="919"/>
      <c r="CC1350" s="919"/>
      <c r="CD1350" s="919"/>
      <c r="CE1350" s="920"/>
      <c r="CF1350" s="921"/>
      <c r="CG1350" s="922"/>
      <c r="CH1350" s="923"/>
      <c r="CI1350" s="924"/>
      <c r="CJ1350" s="925"/>
      <c r="CK1350" s="912"/>
      <c r="CL1350" s="915"/>
      <c r="CM1350" s="926"/>
      <c r="CN1350" s="162"/>
      <c r="CO1350" s="162"/>
      <c r="CP1350" s="927"/>
      <c r="CQ1350" s="928"/>
      <c r="CR1350" s="162"/>
      <c r="CS1350" s="162"/>
    </row>
    <row r="1351" spans="1:97">
      <c r="A1351" s="15"/>
      <c r="B1351" s="902"/>
      <c r="C1351" s="865"/>
      <c r="D1351" s="903"/>
      <c r="E1351" s="800"/>
      <c r="F1351" s="868"/>
      <c r="G1351" s="869"/>
      <c r="H1351" s="903"/>
      <c r="I1351" s="868"/>
      <c r="J1351" s="868"/>
      <c r="K1351" s="868"/>
      <c r="L1351" s="868"/>
      <c r="M1351" s="868"/>
      <c r="N1351" s="868"/>
      <c r="O1351" s="235"/>
      <c r="P1351" s="213"/>
      <c r="Q1351" s="903"/>
      <c r="R1351" s="213"/>
      <c r="S1351" s="235"/>
      <c r="T1351" s="904"/>
      <c r="U1351" s="213"/>
      <c r="V1351" s="213"/>
      <c r="W1351" s="213"/>
      <c r="X1351" s="905"/>
      <c r="Y1351" s="874"/>
      <c r="Z1351" s="906"/>
      <c r="AA1351" s="876"/>
      <c r="AB1351" s="877"/>
      <c r="AC1351" s="877"/>
      <c r="AD1351" s="907"/>
      <c r="AE1351" s="907"/>
      <c r="AF1351" s="908"/>
      <c r="AG1351" s="908"/>
      <c r="AH1351" s="221"/>
      <c r="AI1351" s="213"/>
      <c r="AJ1351" s="213"/>
      <c r="AK1351" s="213"/>
      <c r="AL1351" s="909"/>
      <c r="AM1351" s="910"/>
      <c r="AN1351" s="910"/>
      <c r="AO1351" s="910"/>
      <c r="AP1351" s="911"/>
      <c r="AQ1351" s="903"/>
      <c r="AR1351" s="912"/>
      <c r="AS1351" s="913"/>
      <c r="AT1351" s="914"/>
      <c r="AU1351" s="910"/>
      <c r="AV1351" s="915"/>
      <c r="AW1351" s="911"/>
      <c r="AX1351" s="911"/>
      <c r="AY1351" s="916"/>
      <c r="AZ1351" s="886"/>
      <c r="BA1351" s="917"/>
      <c r="BB1351" s="16"/>
      <c r="BC1351" s="16"/>
      <c r="BD1351" s="16"/>
      <c r="BE1351" s="16"/>
      <c r="BF1351" s="16"/>
      <c r="BG1351" s="903"/>
      <c r="BH1351" s="912"/>
      <c r="BI1351" s="915"/>
      <c r="BJ1351" s="16"/>
      <c r="BK1351" s="16"/>
      <c r="BL1351" s="16"/>
      <c r="BM1351" s="16"/>
      <c r="BN1351" s="915"/>
      <c r="BO1351" s="16"/>
      <c r="BP1351" s="918"/>
      <c r="BQ1351" s="919"/>
      <c r="BR1351" s="919"/>
      <c r="BS1351" s="919"/>
      <c r="BT1351" s="919"/>
      <c r="BU1351" s="919"/>
      <c r="BV1351" s="919"/>
      <c r="BW1351" s="919"/>
      <c r="BX1351" s="919"/>
      <c r="BY1351" s="919"/>
      <c r="BZ1351" s="919"/>
      <c r="CA1351" s="919"/>
      <c r="CB1351" s="919"/>
      <c r="CC1351" s="919"/>
      <c r="CD1351" s="919"/>
      <c r="CE1351" s="920"/>
      <c r="CF1351" s="921"/>
      <c r="CG1351" s="922"/>
      <c r="CH1351" s="923"/>
      <c r="CI1351" s="924"/>
      <c r="CJ1351" s="925"/>
      <c r="CK1351" s="912"/>
      <c r="CL1351" s="915"/>
      <c r="CM1351" s="926"/>
      <c r="CN1351" s="162"/>
      <c r="CO1351" s="162"/>
      <c r="CP1351" s="927"/>
      <c r="CQ1351" s="928"/>
      <c r="CR1351" s="162"/>
      <c r="CS1351" s="162"/>
    </row>
    <row r="1352" spans="1:97">
      <c r="A1352" s="15"/>
      <c r="B1352" s="902"/>
      <c r="C1352" s="865"/>
      <c r="D1352" s="903"/>
      <c r="E1352" s="800"/>
      <c r="F1352" s="868"/>
      <c r="G1352" s="869"/>
      <c r="H1352" s="903"/>
      <c r="I1352" s="868"/>
      <c r="J1352" s="868"/>
      <c r="K1352" s="868"/>
      <c r="L1352" s="868"/>
      <c r="M1352" s="868"/>
      <c r="N1352" s="868"/>
      <c r="O1352" s="235"/>
      <c r="P1352" s="213"/>
      <c r="Q1352" s="903"/>
      <c r="R1352" s="213"/>
      <c r="S1352" s="235"/>
      <c r="T1352" s="904"/>
      <c r="U1352" s="213"/>
      <c r="V1352" s="213"/>
      <c r="W1352" s="213"/>
      <c r="X1352" s="905"/>
      <c r="Y1352" s="874"/>
      <c r="Z1352" s="906"/>
      <c r="AA1352" s="876"/>
      <c r="AB1352" s="877"/>
      <c r="AC1352" s="877"/>
      <c r="AD1352" s="907"/>
      <c r="AE1352" s="907"/>
      <c r="AF1352" s="908"/>
      <c r="AG1352" s="908"/>
      <c r="AH1352" s="221"/>
      <c r="AI1352" s="213"/>
      <c r="AJ1352" s="213"/>
      <c r="AK1352" s="213"/>
      <c r="AL1352" s="909"/>
      <c r="AM1352" s="910"/>
      <c r="AN1352" s="910"/>
      <c r="AO1352" s="910"/>
      <c r="AP1352" s="911"/>
      <c r="AQ1352" s="903"/>
      <c r="AR1352" s="912"/>
      <c r="AS1352" s="913"/>
      <c r="AT1352" s="914"/>
      <c r="AU1352" s="910"/>
      <c r="AV1352" s="915"/>
      <c r="AW1352" s="911"/>
      <c r="AX1352" s="911"/>
      <c r="AY1352" s="916"/>
      <c r="AZ1352" s="886"/>
      <c r="BA1352" s="917"/>
      <c r="BB1352" s="16"/>
      <c r="BC1352" s="16"/>
      <c r="BD1352" s="16"/>
      <c r="BE1352" s="16"/>
      <c r="BF1352" s="16"/>
      <c r="BG1352" s="903"/>
      <c r="BH1352" s="912"/>
      <c r="BI1352" s="915"/>
      <c r="BJ1352" s="16"/>
      <c r="BK1352" s="16"/>
      <c r="BL1352" s="16"/>
      <c r="BM1352" s="16"/>
      <c r="BN1352" s="915"/>
      <c r="BO1352" s="16"/>
      <c r="BP1352" s="918"/>
      <c r="BQ1352" s="919"/>
      <c r="BR1352" s="919"/>
      <c r="BS1352" s="919"/>
      <c r="BT1352" s="919"/>
      <c r="BU1352" s="919"/>
      <c r="BV1352" s="919"/>
      <c r="BW1352" s="919"/>
      <c r="BX1352" s="919"/>
      <c r="BY1352" s="919"/>
      <c r="BZ1352" s="919"/>
      <c r="CA1352" s="919"/>
      <c r="CB1352" s="919"/>
      <c r="CC1352" s="919"/>
      <c r="CD1352" s="919"/>
      <c r="CE1352" s="920"/>
      <c r="CF1352" s="921"/>
      <c r="CG1352" s="922"/>
      <c r="CH1352" s="923"/>
      <c r="CI1352" s="924"/>
      <c r="CJ1352" s="925"/>
      <c r="CK1352" s="912"/>
      <c r="CL1352" s="915"/>
      <c r="CM1352" s="926"/>
      <c r="CN1352" s="162"/>
      <c r="CO1352" s="162"/>
      <c r="CP1352" s="927"/>
      <c r="CQ1352" s="928"/>
      <c r="CR1352" s="162"/>
      <c r="CS1352" s="162"/>
    </row>
    <row r="1353" spans="1:97">
      <c r="A1353" s="15"/>
      <c r="B1353" s="902"/>
      <c r="C1353" s="865"/>
      <c r="D1353" s="903"/>
      <c r="E1353" s="800"/>
      <c r="F1353" s="868"/>
      <c r="G1353" s="869"/>
      <c r="H1353" s="903"/>
      <c r="I1353" s="868"/>
      <c r="J1353" s="868"/>
      <c r="K1353" s="868"/>
      <c r="L1353" s="868"/>
      <c r="M1353" s="868"/>
      <c r="N1353" s="868"/>
      <c r="O1353" s="235"/>
      <c r="P1353" s="213"/>
      <c r="Q1353" s="903"/>
      <c r="R1353" s="213"/>
      <c r="S1353" s="235"/>
      <c r="T1353" s="904"/>
      <c r="U1353" s="213"/>
      <c r="V1353" s="213"/>
      <c r="W1353" s="213"/>
      <c r="X1353" s="905"/>
      <c r="Y1353" s="874"/>
      <c r="Z1353" s="906"/>
      <c r="AA1353" s="876"/>
      <c r="AB1353" s="877"/>
      <c r="AC1353" s="877"/>
      <c r="AD1353" s="907"/>
      <c r="AE1353" s="907"/>
      <c r="AF1353" s="908"/>
      <c r="AG1353" s="908"/>
      <c r="AH1353" s="221"/>
      <c r="AI1353" s="213"/>
      <c r="AJ1353" s="213"/>
      <c r="AK1353" s="213"/>
      <c r="AL1353" s="909"/>
      <c r="AM1353" s="910"/>
      <c r="AN1353" s="910"/>
      <c r="AO1353" s="910"/>
      <c r="AP1353" s="911"/>
      <c r="AQ1353" s="903"/>
      <c r="AR1353" s="912"/>
      <c r="AS1353" s="913"/>
      <c r="AT1353" s="914"/>
      <c r="AU1353" s="910"/>
      <c r="AV1353" s="915"/>
      <c r="AW1353" s="911"/>
      <c r="AX1353" s="911"/>
      <c r="AY1353" s="916"/>
      <c r="AZ1353" s="886"/>
      <c r="BA1353" s="917"/>
      <c r="BB1353" s="16"/>
      <c r="BC1353" s="16"/>
      <c r="BD1353" s="16"/>
      <c r="BE1353" s="16"/>
      <c r="BF1353" s="16"/>
      <c r="BG1353" s="903"/>
      <c r="BH1353" s="912"/>
      <c r="BI1353" s="915"/>
      <c r="BJ1353" s="16"/>
      <c r="BK1353" s="16"/>
      <c r="BL1353" s="16"/>
      <c r="BM1353" s="16"/>
      <c r="BN1353" s="915"/>
      <c r="BO1353" s="16"/>
      <c r="BP1353" s="918"/>
      <c r="BQ1353" s="919"/>
      <c r="BR1353" s="919"/>
      <c r="BS1353" s="919"/>
      <c r="BT1353" s="919"/>
      <c r="BU1353" s="919"/>
      <c r="BV1353" s="919"/>
      <c r="BW1353" s="919"/>
      <c r="BX1353" s="919"/>
      <c r="BY1353" s="919"/>
      <c r="BZ1353" s="919"/>
      <c r="CA1353" s="919"/>
      <c r="CB1353" s="919"/>
      <c r="CC1353" s="919"/>
      <c r="CD1353" s="919"/>
      <c r="CE1353" s="920"/>
      <c r="CF1353" s="921"/>
      <c r="CG1353" s="922"/>
      <c r="CH1353" s="923"/>
      <c r="CI1353" s="924"/>
      <c r="CJ1353" s="925"/>
      <c r="CK1353" s="912"/>
      <c r="CL1353" s="915"/>
      <c r="CM1353" s="926"/>
      <c r="CN1353" s="162"/>
      <c r="CO1353" s="162"/>
      <c r="CP1353" s="927"/>
      <c r="CQ1353" s="928"/>
      <c r="CR1353" s="162"/>
      <c r="CS1353" s="162"/>
    </row>
    <row r="1354" spans="1:97">
      <c r="A1354" s="15"/>
      <c r="B1354" s="902"/>
      <c r="C1354" s="865"/>
      <c r="D1354" s="903"/>
      <c r="E1354" s="800"/>
      <c r="F1354" s="868"/>
      <c r="G1354" s="869"/>
      <c r="H1354" s="903"/>
      <c r="I1354" s="868"/>
      <c r="J1354" s="868"/>
      <c r="K1354" s="868"/>
      <c r="L1354" s="868"/>
      <c r="M1354" s="868"/>
      <c r="N1354" s="868"/>
      <c r="O1354" s="235"/>
      <c r="P1354" s="213"/>
      <c r="Q1354" s="903"/>
      <c r="R1354" s="213"/>
      <c r="S1354" s="235"/>
      <c r="T1354" s="904"/>
      <c r="U1354" s="213"/>
      <c r="V1354" s="213"/>
      <c r="W1354" s="213"/>
      <c r="X1354" s="905"/>
      <c r="Y1354" s="874"/>
      <c r="Z1354" s="906"/>
      <c r="AA1354" s="876"/>
      <c r="AB1354" s="877"/>
      <c r="AC1354" s="877"/>
      <c r="AD1354" s="907"/>
      <c r="AE1354" s="907"/>
      <c r="AF1354" s="908"/>
      <c r="AG1354" s="908"/>
      <c r="AH1354" s="221"/>
      <c r="AI1354" s="213"/>
      <c r="AJ1354" s="213"/>
      <c r="AK1354" s="213"/>
      <c r="AL1354" s="909"/>
      <c r="AM1354" s="910"/>
      <c r="AN1354" s="910"/>
      <c r="AO1354" s="910"/>
      <c r="AP1354" s="911"/>
      <c r="AQ1354" s="903"/>
      <c r="AR1354" s="912"/>
      <c r="AS1354" s="913"/>
      <c r="AT1354" s="914"/>
      <c r="AU1354" s="910"/>
      <c r="AV1354" s="915"/>
      <c r="AW1354" s="911"/>
      <c r="AX1354" s="911"/>
      <c r="AY1354" s="916"/>
      <c r="AZ1354" s="886"/>
      <c r="BA1354" s="917"/>
      <c r="BB1354" s="16"/>
      <c r="BC1354" s="16"/>
      <c r="BD1354" s="16"/>
      <c r="BE1354" s="16"/>
      <c r="BF1354" s="16"/>
      <c r="BG1354" s="903"/>
      <c r="BH1354" s="912"/>
      <c r="BI1354" s="915"/>
      <c r="BJ1354" s="16"/>
      <c r="BK1354" s="16"/>
      <c r="BL1354" s="16"/>
      <c r="BM1354" s="16"/>
      <c r="BN1354" s="915"/>
      <c r="BO1354" s="16"/>
      <c r="BP1354" s="918"/>
      <c r="BQ1354" s="919"/>
      <c r="BR1354" s="919"/>
      <c r="BS1354" s="919"/>
      <c r="BT1354" s="919"/>
      <c r="BU1354" s="919"/>
      <c r="BV1354" s="919"/>
      <c r="BW1354" s="919"/>
      <c r="BX1354" s="919"/>
      <c r="BY1354" s="919"/>
      <c r="BZ1354" s="919"/>
      <c r="CA1354" s="919"/>
      <c r="CB1354" s="919"/>
      <c r="CC1354" s="919"/>
      <c r="CD1354" s="919"/>
      <c r="CE1354" s="920"/>
      <c r="CF1354" s="921"/>
      <c r="CG1354" s="922"/>
      <c r="CH1354" s="923"/>
      <c r="CI1354" s="924"/>
      <c r="CJ1354" s="925"/>
      <c r="CK1354" s="912"/>
      <c r="CL1354" s="915"/>
      <c r="CM1354" s="926"/>
      <c r="CN1354" s="162"/>
      <c r="CO1354" s="162"/>
      <c r="CP1354" s="927"/>
      <c r="CQ1354" s="928"/>
      <c r="CR1354" s="162"/>
      <c r="CS1354" s="162"/>
    </row>
    <row r="1355" spans="1:97">
      <c r="A1355" s="15"/>
      <c r="B1355" s="902"/>
      <c r="C1355" s="865"/>
      <c r="D1355" s="903"/>
      <c r="E1355" s="800"/>
      <c r="F1355" s="868"/>
      <c r="G1355" s="869"/>
      <c r="H1355" s="903"/>
      <c r="I1355" s="868"/>
      <c r="J1355" s="868"/>
      <c r="K1355" s="868"/>
      <c r="L1355" s="868"/>
      <c r="M1355" s="868"/>
      <c r="N1355" s="868"/>
      <c r="O1355" s="235"/>
      <c r="P1355" s="213"/>
      <c r="Q1355" s="903"/>
      <c r="R1355" s="213"/>
      <c r="S1355" s="235"/>
      <c r="T1355" s="904"/>
      <c r="U1355" s="213"/>
      <c r="V1355" s="213"/>
      <c r="W1355" s="213"/>
      <c r="X1355" s="905"/>
      <c r="Y1355" s="874"/>
      <c r="Z1355" s="906"/>
      <c r="AA1355" s="876"/>
      <c r="AB1355" s="877"/>
      <c r="AC1355" s="877"/>
      <c r="AD1355" s="907"/>
      <c r="AE1355" s="907"/>
      <c r="AF1355" s="908"/>
      <c r="AG1355" s="908"/>
      <c r="AH1355" s="221"/>
      <c r="AI1355" s="213"/>
      <c r="AJ1355" s="213"/>
      <c r="AK1355" s="213"/>
      <c r="AL1355" s="909"/>
      <c r="AM1355" s="910"/>
      <c r="AN1355" s="910"/>
      <c r="AO1355" s="910"/>
      <c r="AP1355" s="911"/>
      <c r="AQ1355" s="903"/>
      <c r="AR1355" s="912"/>
      <c r="AS1355" s="913"/>
      <c r="AT1355" s="914"/>
      <c r="AU1355" s="910"/>
      <c r="AV1355" s="915"/>
      <c r="AW1355" s="911"/>
      <c r="AX1355" s="911"/>
      <c r="AY1355" s="916"/>
      <c r="AZ1355" s="886"/>
      <c r="BA1355" s="917"/>
      <c r="BB1355" s="16"/>
      <c r="BC1355" s="16"/>
      <c r="BD1355" s="16"/>
      <c r="BE1355" s="16"/>
      <c r="BF1355" s="16"/>
      <c r="BG1355" s="903"/>
      <c r="BH1355" s="912"/>
      <c r="BI1355" s="915"/>
      <c r="BJ1355" s="16"/>
      <c r="BK1355" s="16"/>
      <c r="BL1355" s="16"/>
      <c r="BM1355" s="16"/>
      <c r="BN1355" s="915"/>
      <c r="BO1355" s="16"/>
      <c r="BP1355" s="918"/>
      <c r="BQ1355" s="919"/>
      <c r="BR1355" s="919"/>
      <c r="BS1355" s="919"/>
      <c r="BT1355" s="919"/>
      <c r="BU1355" s="919"/>
      <c r="BV1355" s="919"/>
      <c r="BW1355" s="919"/>
      <c r="BX1355" s="919"/>
      <c r="BY1355" s="919"/>
      <c r="BZ1355" s="919"/>
      <c r="CA1355" s="919"/>
      <c r="CB1355" s="919"/>
      <c r="CC1355" s="919"/>
      <c r="CD1355" s="919"/>
      <c r="CE1355" s="920"/>
      <c r="CF1355" s="921"/>
      <c r="CG1355" s="922"/>
      <c r="CH1355" s="923"/>
      <c r="CI1355" s="924"/>
      <c r="CJ1355" s="925"/>
      <c r="CK1355" s="912"/>
      <c r="CL1355" s="915"/>
      <c r="CM1355" s="926"/>
      <c r="CN1355" s="162"/>
      <c r="CO1355" s="162"/>
      <c r="CP1355" s="927"/>
      <c r="CQ1355" s="928"/>
      <c r="CR1355" s="162"/>
      <c r="CS1355" s="162"/>
    </row>
    <row r="1356" spans="1:97">
      <c r="A1356" s="15"/>
      <c r="B1356" s="902"/>
      <c r="C1356" s="865"/>
      <c r="D1356" s="903"/>
      <c r="E1356" s="800"/>
      <c r="F1356" s="868"/>
      <c r="G1356" s="869"/>
      <c r="H1356" s="903"/>
      <c r="I1356" s="868"/>
      <c r="J1356" s="868"/>
      <c r="K1356" s="868"/>
      <c r="L1356" s="868"/>
      <c r="M1356" s="868"/>
      <c r="N1356" s="868"/>
      <c r="O1356" s="235"/>
      <c r="P1356" s="213"/>
      <c r="Q1356" s="903"/>
      <c r="R1356" s="213"/>
      <c r="S1356" s="235"/>
      <c r="T1356" s="904"/>
      <c r="U1356" s="213"/>
      <c r="V1356" s="213"/>
      <c r="W1356" s="213"/>
      <c r="X1356" s="905"/>
      <c r="Y1356" s="874"/>
      <c r="Z1356" s="906"/>
      <c r="AA1356" s="876"/>
      <c r="AB1356" s="877"/>
      <c r="AC1356" s="877"/>
      <c r="AD1356" s="907"/>
      <c r="AE1356" s="907"/>
      <c r="AF1356" s="908"/>
      <c r="AG1356" s="908"/>
      <c r="AH1356" s="221"/>
      <c r="AI1356" s="213"/>
      <c r="AJ1356" s="213"/>
      <c r="AK1356" s="213"/>
      <c r="AL1356" s="909"/>
      <c r="AM1356" s="910"/>
      <c r="AN1356" s="910"/>
      <c r="AO1356" s="910"/>
      <c r="AP1356" s="911"/>
      <c r="AQ1356" s="903"/>
      <c r="AR1356" s="912"/>
      <c r="AS1356" s="913"/>
      <c r="AT1356" s="914"/>
      <c r="AU1356" s="910"/>
      <c r="AV1356" s="915"/>
      <c r="AW1356" s="911"/>
      <c r="AX1356" s="911"/>
      <c r="AY1356" s="916"/>
      <c r="AZ1356" s="886"/>
      <c r="BA1356" s="917"/>
      <c r="BB1356" s="16"/>
      <c r="BC1356" s="16"/>
      <c r="BD1356" s="16"/>
      <c r="BE1356" s="16"/>
      <c r="BF1356" s="16"/>
      <c r="BG1356" s="903"/>
      <c r="BH1356" s="912"/>
      <c r="BI1356" s="915"/>
      <c r="BJ1356" s="16"/>
      <c r="BK1356" s="16"/>
      <c r="BL1356" s="16"/>
      <c r="BM1356" s="16"/>
      <c r="BN1356" s="915"/>
      <c r="BO1356" s="16"/>
      <c r="BP1356" s="918"/>
      <c r="BQ1356" s="919"/>
      <c r="BR1356" s="919"/>
      <c r="BS1356" s="919"/>
      <c r="BT1356" s="919"/>
      <c r="BU1356" s="919"/>
      <c r="BV1356" s="919"/>
      <c r="BW1356" s="919"/>
      <c r="BX1356" s="919"/>
      <c r="BY1356" s="919"/>
      <c r="BZ1356" s="919"/>
      <c r="CA1356" s="919"/>
      <c r="CB1356" s="919"/>
      <c r="CC1356" s="919"/>
      <c r="CD1356" s="919"/>
      <c r="CE1356" s="920"/>
      <c r="CF1356" s="921"/>
      <c r="CG1356" s="922"/>
      <c r="CH1356" s="923"/>
      <c r="CI1356" s="924"/>
      <c r="CJ1356" s="925"/>
      <c r="CK1356" s="912"/>
      <c r="CL1356" s="915"/>
      <c r="CM1356" s="926"/>
      <c r="CN1356" s="162"/>
      <c r="CO1356" s="162"/>
      <c r="CP1356" s="927"/>
      <c r="CQ1356" s="928"/>
      <c r="CR1356" s="162"/>
      <c r="CS1356" s="162"/>
    </row>
    <row r="1357" spans="1:97">
      <c r="A1357" s="15"/>
      <c r="B1357" s="902"/>
      <c r="C1357" s="865"/>
      <c r="D1357" s="903"/>
      <c r="E1357" s="800"/>
      <c r="F1357" s="868"/>
      <c r="G1357" s="869"/>
      <c r="H1357" s="903"/>
      <c r="I1357" s="868"/>
      <c r="J1357" s="868"/>
      <c r="K1357" s="868"/>
      <c r="L1357" s="868"/>
      <c r="M1357" s="868"/>
      <c r="N1357" s="868"/>
      <c r="O1357" s="235"/>
      <c r="P1357" s="213"/>
      <c r="Q1357" s="903"/>
      <c r="R1357" s="213"/>
      <c r="S1357" s="235"/>
      <c r="T1357" s="904"/>
      <c r="U1357" s="213"/>
      <c r="V1357" s="213"/>
      <c r="W1357" s="213"/>
      <c r="X1357" s="905"/>
      <c r="Y1357" s="874"/>
      <c r="Z1357" s="906"/>
      <c r="AA1357" s="876"/>
      <c r="AB1357" s="877"/>
      <c r="AC1357" s="877"/>
      <c r="AD1357" s="907"/>
      <c r="AE1357" s="907"/>
      <c r="AF1357" s="908"/>
      <c r="AG1357" s="908"/>
      <c r="AH1357" s="221"/>
      <c r="AI1357" s="213"/>
      <c r="AJ1357" s="213"/>
      <c r="AK1357" s="213"/>
      <c r="AL1357" s="909"/>
      <c r="AM1357" s="910"/>
      <c r="AN1357" s="910"/>
      <c r="AO1357" s="910"/>
      <c r="AP1357" s="911"/>
      <c r="AQ1357" s="903"/>
      <c r="AR1357" s="912"/>
      <c r="AS1357" s="913"/>
      <c r="AT1357" s="914"/>
      <c r="AU1357" s="910"/>
      <c r="AV1357" s="915"/>
      <c r="AW1357" s="911"/>
      <c r="AX1357" s="911"/>
      <c r="AY1357" s="916"/>
      <c r="AZ1357" s="886"/>
      <c r="BA1357" s="917"/>
      <c r="BB1357" s="16"/>
      <c r="BC1357" s="16"/>
      <c r="BD1357" s="16"/>
      <c r="BE1357" s="16"/>
      <c r="BF1357" s="16"/>
      <c r="BG1357" s="903"/>
      <c r="BH1357" s="912"/>
      <c r="BI1357" s="915"/>
      <c r="BJ1357" s="16"/>
      <c r="BK1357" s="16"/>
      <c r="BL1357" s="16"/>
      <c r="BM1357" s="16"/>
      <c r="BN1357" s="915"/>
      <c r="BO1357" s="16"/>
      <c r="BP1357" s="918"/>
      <c r="BQ1357" s="919"/>
      <c r="BR1357" s="919"/>
      <c r="BS1357" s="919"/>
      <c r="BT1357" s="919"/>
      <c r="BU1357" s="919"/>
      <c r="BV1357" s="919"/>
      <c r="BW1357" s="919"/>
      <c r="BX1357" s="919"/>
      <c r="BY1357" s="919"/>
      <c r="BZ1357" s="919"/>
      <c r="CA1357" s="919"/>
      <c r="CB1357" s="919"/>
      <c r="CC1357" s="919"/>
      <c r="CD1357" s="919"/>
      <c r="CE1357" s="920"/>
      <c r="CF1357" s="921"/>
      <c r="CG1357" s="922"/>
      <c r="CH1357" s="923"/>
      <c r="CI1357" s="924"/>
      <c r="CJ1357" s="925"/>
      <c r="CK1357" s="912"/>
      <c r="CL1357" s="915"/>
      <c r="CM1357" s="926"/>
      <c r="CN1357" s="162"/>
      <c r="CO1357" s="162"/>
      <c r="CP1357" s="927"/>
      <c r="CQ1357" s="928"/>
      <c r="CR1357" s="162"/>
      <c r="CS1357" s="162"/>
    </row>
    <row r="1358" spans="1:97">
      <c r="A1358" s="15"/>
      <c r="B1358" s="902"/>
      <c r="C1358" s="865"/>
      <c r="D1358" s="903"/>
      <c r="E1358" s="800"/>
      <c r="F1358" s="868"/>
      <c r="G1358" s="869"/>
      <c r="H1358" s="903"/>
      <c r="I1358" s="868"/>
      <c r="J1358" s="868"/>
      <c r="K1358" s="868"/>
      <c r="L1358" s="868"/>
      <c r="M1358" s="868"/>
      <c r="N1358" s="868"/>
      <c r="O1358" s="235"/>
      <c r="P1358" s="213"/>
      <c r="Q1358" s="903"/>
      <c r="R1358" s="213"/>
      <c r="S1358" s="235"/>
      <c r="T1358" s="904"/>
      <c r="U1358" s="213"/>
      <c r="V1358" s="213"/>
      <c r="W1358" s="213"/>
      <c r="X1358" s="905"/>
      <c r="Y1358" s="874"/>
      <c r="Z1358" s="906"/>
      <c r="AA1358" s="876"/>
      <c r="AB1358" s="877"/>
      <c r="AC1358" s="877"/>
      <c r="AD1358" s="907"/>
      <c r="AE1358" s="907"/>
      <c r="AF1358" s="908"/>
      <c r="AG1358" s="908"/>
      <c r="AH1358" s="221"/>
      <c r="AI1358" s="213"/>
      <c r="AJ1358" s="213"/>
      <c r="AK1358" s="213"/>
      <c r="AL1358" s="909"/>
      <c r="AM1358" s="910"/>
      <c r="AN1358" s="910"/>
      <c r="AO1358" s="910"/>
      <c r="AP1358" s="911"/>
      <c r="AQ1358" s="903"/>
      <c r="AR1358" s="912"/>
      <c r="AS1358" s="913"/>
      <c r="AT1358" s="914"/>
      <c r="AU1358" s="910"/>
      <c r="AV1358" s="915"/>
      <c r="AW1358" s="911"/>
      <c r="AX1358" s="911"/>
      <c r="AY1358" s="916"/>
      <c r="AZ1358" s="886"/>
      <c r="BA1358" s="917"/>
      <c r="BB1358" s="16"/>
      <c r="BC1358" s="16"/>
      <c r="BD1358" s="16"/>
      <c r="BE1358" s="16"/>
      <c r="BF1358" s="16"/>
      <c r="BG1358" s="903"/>
      <c r="BH1358" s="912"/>
      <c r="BI1358" s="915"/>
      <c r="BJ1358" s="16"/>
      <c r="BK1358" s="16"/>
      <c r="BL1358" s="16"/>
      <c r="BM1358" s="16"/>
      <c r="BN1358" s="915"/>
      <c r="BO1358" s="16"/>
      <c r="BP1358" s="918"/>
      <c r="BQ1358" s="919"/>
      <c r="BR1358" s="919"/>
      <c r="BS1358" s="919"/>
      <c r="BT1358" s="919"/>
      <c r="BU1358" s="919"/>
      <c r="BV1358" s="919"/>
      <c r="BW1358" s="919"/>
      <c r="BX1358" s="919"/>
      <c r="BY1358" s="919"/>
      <c r="BZ1358" s="919"/>
      <c r="CA1358" s="919"/>
      <c r="CB1358" s="919"/>
      <c r="CC1358" s="919"/>
      <c r="CD1358" s="919"/>
      <c r="CE1358" s="920"/>
      <c r="CF1358" s="921"/>
      <c r="CG1358" s="922"/>
      <c r="CH1358" s="923"/>
      <c r="CI1358" s="924"/>
      <c r="CJ1358" s="925"/>
      <c r="CK1358" s="912"/>
      <c r="CL1358" s="915"/>
      <c r="CM1358" s="926"/>
      <c r="CN1358" s="162"/>
      <c r="CO1358" s="162"/>
      <c r="CP1358" s="927"/>
      <c r="CQ1358" s="928"/>
      <c r="CR1358" s="162"/>
      <c r="CS1358" s="162"/>
    </row>
    <row r="1359" spans="1:97">
      <c r="A1359" s="15"/>
      <c r="B1359" s="902"/>
      <c r="C1359" s="865"/>
      <c r="D1359" s="903"/>
      <c r="E1359" s="800"/>
      <c r="F1359" s="868"/>
      <c r="G1359" s="869"/>
      <c r="H1359" s="903"/>
      <c r="I1359" s="868"/>
      <c r="J1359" s="868"/>
      <c r="K1359" s="868"/>
      <c r="L1359" s="868"/>
      <c r="M1359" s="868"/>
      <c r="N1359" s="868"/>
      <c r="O1359" s="235"/>
      <c r="P1359" s="213"/>
      <c r="Q1359" s="903"/>
      <c r="R1359" s="213"/>
      <c r="S1359" s="235"/>
      <c r="T1359" s="904"/>
      <c r="U1359" s="213"/>
      <c r="V1359" s="213"/>
      <c r="W1359" s="213"/>
      <c r="X1359" s="905"/>
      <c r="Y1359" s="874"/>
      <c r="Z1359" s="906"/>
      <c r="AA1359" s="876"/>
      <c r="AB1359" s="877"/>
      <c r="AC1359" s="877"/>
      <c r="AD1359" s="907"/>
      <c r="AE1359" s="907"/>
      <c r="AF1359" s="908"/>
      <c r="AG1359" s="908"/>
      <c r="AH1359" s="221"/>
      <c r="AI1359" s="213"/>
      <c r="AJ1359" s="213"/>
      <c r="AK1359" s="213"/>
      <c r="AL1359" s="909"/>
      <c r="AM1359" s="910"/>
      <c r="AN1359" s="910"/>
      <c r="AO1359" s="910"/>
      <c r="AP1359" s="911"/>
      <c r="AQ1359" s="903"/>
      <c r="AR1359" s="912"/>
      <c r="AS1359" s="913"/>
      <c r="AT1359" s="914"/>
      <c r="AU1359" s="910"/>
      <c r="AV1359" s="915"/>
      <c r="AW1359" s="911"/>
      <c r="AX1359" s="911"/>
      <c r="AY1359" s="916"/>
      <c r="AZ1359" s="886"/>
      <c r="BA1359" s="917"/>
      <c r="BB1359" s="16"/>
      <c r="BC1359" s="16"/>
      <c r="BD1359" s="16"/>
      <c r="BE1359" s="16"/>
      <c r="BF1359" s="16"/>
      <c r="BG1359" s="903"/>
      <c r="BH1359" s="912"/>
      <c r="BI1359" s="915"/>
      <c r="BJ1359" s="16"/>
      <c r="BK1359" s="16"/>
      <c r="BL1359" s="16"/>
      <c r="BM1359" s="16"/>
      <c r="BN1359" s="915"/>
      <c r="BO1359" s="16"/>
      <c r="BP1359" s="918"/>
      <c r="BQ1359" s="919"/>
      <c r="BR1359" s="919"/>
      <c r="BS1359" s="919"/>
      <c r="BT1359" s="919"/>
      <c r="BU1359" s="919"/>
      <c r="BV1359" s="919"/>
      <c r="BW1359" s="919"/>
      <c r="BX1359" s="919"/>
      <c r="BY1359" s="919"/>
      <c r="BZ1359" s="919"/>
      <c r="CA1359" s="919"/>
      <c r="CB1359" s="919"/>
      <c r="CC1359" s="919"/>
      <c r="CD1359" s="919"/>
      <c r="CE1359" s="920"/>
      <c r="CF1359" s="921"/>
      <c r="CG1359" s="922"/>
      <c r="CH1359" s="923"/>
      <c r="CI1359" s="924"/>
      <c r="CJ1359" s="925"/>
      <c r="CK1359" s="912"/>
      <c r="CL1359" s="915"/>
      <c r="CM1359" s="926"/>
      <c r="CN1359" s="162"/>
      <c r="CO1359" s="162"/>
      <c r="CP1359" s="927"/>
      <c r="CQ1359" s="928"/>
      <c r="CR1359" s="162"/>
      <c r="CS1359" s="162"/>
    </row>
    <row r="1360" spans="1:97">
      <c r="A1360" s="15"/>
      <c r="B1360" s="902"/>
      <c r="C1360" s="865"/>
      <c r="D1360" s="903"/>
      <c r="E1360" s="800"/>
      <c r="F1360" s="868"/>
      <c r="G1360" s="869"/>
      <c r="H1360" s="903"/>
      <c r="I1360" s="868"/>
      <c r="J1360" s="868"/>
      <c r="K1360" s="868"/>
      <c r="L1360" s="868"/>
      <c r="M1360" s="868"/>
      <c r="N1360" s="868"/>
      <c r="O1360" s="235"/>
      <c r="P1360" s="213"/>
      <c r="Q1360" s="903"/>
      <c r="R1360" s="213"/>
      <c r="S1360" s="235"/>
      <c r="T1360" s="904"/>
      <c r="U1360" s="213"/>
      <c r="V1360" s="213"/>
      <c r="W1360" s="213"/>
      <c r="X1360" s="905"/>
      <c r="Y1360" s="874"/>
      <c r="Z1360" s="906"/>
      <c r="AA1360" s="876"/>
      <c r="AB1360" s="877"/>
      <c r="AC1360" s="877"/>
      <c r="AD1360" s="907"/>
      <c r="AE1360" s="907"/>
      <c r="AF1360" s="908"/>
      <c r="AG1360" s="908"/>
      <c r="AH1360" s="221"/>
      <c r="AI1360" s="213"/>
      <c r="AJ1360" s="213"/>
      <c r="AK1360" s="213"/>
      <c r="AL1360" s="909"/>
      <c r="AM1360" s="910"/>
      <c r="AN1360" s="910"/>
      <c r="AO1360" s="910"/>
      <c r="AP1360" s="911"/>
      <c r="AQ1360" s="903"/>
      <c r="AR1360" s="912"/>
      <c r="AS1360" s="913"/>
      <c r="AT1360" s="914"/>
      <c r="AU1360" s="910"/>
      <c r="AV1360" s="915"/>
      <c r="AW1360" s="911"/>
      <c r="AX1360" s="911"/>
      <c r="AY1360" s="916"/>
      <c r="AZ1360" s="886"/>
      <c r="BA1360" s="917"/>
      <c r="BB1360" s="16"/>
      <c r="BC1360" s="16"/>
      <c r="BD1360" s="16"/>
      <c r="BE1360" s="16"/>
      <c r="BF1360" s="16"/>
      <c r="BG1360" s="903"/>
      <c r="BH1360" s="912"/>
      <c r="BI1360" s="915"/>
      <c r="BJ1360" s="16"/>
      <c r="BK1360" s="16"/>
      <c r="BL1360" s="16"/>
      <c r="BM1360" s="16"/>
      <c r="BN1360" s="915"/>
      <c r="BO1360" s="16"/>
      <c r="BP1360" s="918"/>
      <c r="BQ1360" s="919"/>
      <c r="BR1360" s="919"/>
      <c r="BS1360" s="919"/>
      <c r="BT1360" s="919"/>
      <c r="BU1360" s="919"/>
      <c r="BV1360" s="919"/>
      <c r="BW1360" s="919"/>
      <c r="BX1360" s="919"/>
      <c r="BY1360" s="919"/>
      <c r="BZ1360" s="919"/>
      <c r="CA1360" s="919"/>
      <c r="CB1360" s="919"/>
      <c r="CC1360" s="919"/>
      <c r="CD1360" s="919"/>
      <c r="CE1360" s="920"/>
      <c r="CF1360" s="921"/>
      <c r="CG1360" s="922"/>
      <c r="CH1360" s="923"/>
      <c r="CI1360" s="924"/>
      <c r="CJ1360" s="925"/>
      <c r="CK1360" s="912"/>
      <c r="CL1360" s="915"/>
      <c r="CM1360" s="926"/>
      <c r="CN1360" s="162"/>
      <c r="CO1360" s="162"/>
      <c r="CP1360" s="927"/>
      <c r="CQ1360" s="928"/>
      <c r="CR1360" s="162"/>
      <c r="CS1360" s="162"/>
    </row>
    <row r="1361" spans="1:97">
      <c r="A1361" s="15"/>
      <c r="B1361" s="902"/>
      <c r="C1361" s="865"/>
      <c r="D1361" s="903"/>
      <c r="E1361" s="800"/>
      <c r="F1361" s="868"/>
      <c r="G1361" s="869"/>
      <c r="H1361" s="903"/>
      <c r="I1361" s="868"/>
      <c r="J1361" s="868"/>
      <c r="K1361" s="868"/>
      <c r="L1361" s="868"/>
      <c r="M1361" s="868"/>
      <c r="N1361" s="868"/>
      <c r="O1361" s="235"/>
      <c r="P1361" s="213"/>
      <c r="Q1361" s="903"/>
      <c r="R1361" s="213"/>
      <c r="S1361" s="235"/>
      <c r="T1361" s="904"/>
      <c r="U1361" s="213"/>
      <c r="V1361" s="213"/>
      <c r="W1361" s="213"/>
      <c r="X1361" s="905"/>
      <c r="Y1361" s="874"/>
      <c r="Z1361" s="906"/>
      <c r="AA1361" s="876"/>
      <c r="AB1361" s="877"/>
      <c r="AC1361" s="877"/>
      <c r="AD1361" s="907"/>
      <c r="AE1361" s="907"/>
      <c r="AF1361" s="908"/>
      <c r="AG1361" s="908"/>
      <c r="AH1361" s="221"/>
      <c r="AI1361" s="213"/>
      <c r="AJ1361" s="213"/>
      <c r="AK1361" s="213"/>
      <c r="AL1361" s="909"/>
      <c r="AM1361" s="910"/>
      <c r="AN1361" s="910"/>
      <c r="AO1361" s="910"/>
      <c r="AP1361" s="911"/>
      <c r="AQ1361" s="903"/>
      <c r="AR1361" s="912"/>
      <c r="AS1361" s="913"/>
      <c r="AT1361" s="914"/>
      <c r="AU1361" s="910"/>
      <c r="AV1361" s="915"/>
      <c r="AW1361" s="911"/>
      <c r="AX1361" s="911"/>
      <c r="AY1361" s="916"/>
      <c r="AZ1361" s="886"/>
      <c r="BA1361" s="917"/>
      <c r="BB1361" s="16"/>
      <c r="BC1361" s="16"/>
      <c r="BD1361" s="16"/>
      <c r="BE1361" s="16"/>
      <c r="BF1361" s="16"/>
      <c r="BG1361" s="903"/>
      <c r="BH1361" s="912"/>
      <c r="BI1361" s="915"/>
      <c r="BJ1361" s="16"/>
      <c r="BK1361" s="16"/>
      <c r="BL1361" s="16"/>
      <c r="BM1361" s="16"/>
      <c r="BN1361" s="915"/>
      <c r="BO1361" s="16"/>
      <c r="BP1361" s="918"/>
      <c r="BQ1361" s="919"/>
      <c r="BR1361" s="919"/>
      <c r="BS1361" s="919"/>
      <c r="BT1361" s="919"/>
      <c r="BU1361" s="919"/>
      <c r="BV1361" s="919"/>
      <c r="BW1361" s="919"/>
      <c r="BX1361" s="919"/>
      <c r="BY1361" s="919"/>
      <c r="BZ1361" s="919"/>
      <c r="CA1361" s="919"/>
      <c r="CB1361" s="919"/>
      <c r="CC1361" s="919"/>
      <c r="CD1361" s="919"/>
      <c r="CE1361" s="920"/>
      <c r="CF1361" s="921"/>
      <c r="CG1361" s="922"/>
      <c r="CH1361" s="923"/>
      <c r="CI1361" s="924"/>
      <c r="CJ1361" s="925"/>
      <c r="CK1361" s="912"/>
      <c r="CL1361" s="915"/>
      <c r="CM1361" s="926"/>
      <c r="CN1361" s="162"/>
      <c r="CO1361" s="162"/>
      <c r="CP1361" s="927"/>
      <c r="CQ1361" s="928"/>
      <c r="CR1361" s="162"/>
      <c r="CS1361" s="162"/>
    </row>
    <row r="1362" spans="1:97">
      <c r="A1362" s="15"/>
      <c r="B1362" s="902"/>
      <c r="C1362" s="865"/>
      <c r="D1362" s="903"/>
      <c r="E1362" s="800"/>
      <c r="F1362" s="868"/>
      <c r="G1362" s="869"/>
      <c r="H1362" s="903"/>
      <c r="I1362" s="868"/>
      <c r="J1362" s="868"/>
      <c r="K1362" s="868"/>
      <c r="L1362" s="868"/>
      <c r="M1362" s="868"/>
      <c r="N1362" s="868"/>
      <c r="O1362" s="235"/>
      <c r="P1362" s="213"/>
      <c r="Q1362" s="903"/>
      <c r="R1362" s="213"/>
      <c r="S1362" s="235"/>
      <c r="T1362" s="904"/>
      <c r="U1362" s="213"/>
      <c r="V1362" s="213"/>
      <c r="W1362" s="213"/>
      <c r="X1362" s="905"/>
      <c r="Y1362" s="874"/>
      <c r="Z1362" s="906"/>
      <c r="AA1362" s="876"/>
      <c r="AB1362" s="877"/>
      <c r="AC1362" s="877"/>
      <c r="AD1362" s="907"/>
      <c r="AE1362" s="907"/>
      <c r="AF1362" s="908"/>
      <c r="AG1362" s="908"/>
      <c r="AH1362" s="221"/>
      <c r="AI1362" s="213"/>
      <c r="AJ1362" s="213"/>
      <c r="AK1362" s="213"/>
      <c r="AL1362" s="909"/>
      <c r="AM1362" s="910"/>
      <c r="AN1362" s="910"/>
      <c r="AO1362" s="910"/>
      <c r="AP1362" s="911"/>
      <c r="AQ1362" s="903"/>
      <c r="AR1362" s="912"/>
      <c r="AS1362" s="913"/>
      <c r="AT1362" s="914"/>
      <c r="AU1362" s="910"/>
      <c r="AV1362" s="915"/>
      <c r="AW1362" s="911"/>
      <c r="AX1362" s="911"/>
      <c r="AY1362" s="916"/>
      <c r="AZ1362" s="886"/>
      <c r="BA1362" s="917"/>
      <c r="BB1362" s="16"/>
      <c r="BC1362" s="16"/>
      <c r="BD1362" s="16"/>
      <c r="BE1362" s="16"/>
      <c r="BF1362" s="16"/>
      <c r="BG1362" s="903"/>
      <c r="BH1362" s="912"/>
      <c r="BI1362" s="915"/>
      <c r="BJ1362" s="16"/>
      <c r="BK1362" s="16"/>
      <c r="BL1362" s="16"/>
      <c r="BM1362" s="16"/>
      <c r="BN1362" s="915"/>
      <c r="BO1362" s="16"/>
      <c r="BP1362" s="918"/>
      <c r="BQ1362" s="919"/>
      <c r="BR1362" s="919"/>
      <c r="BS1362" s="919"/>
      <c r="BT1362" s="919"/>
      <c r="BU1362" s="919"/>
      <c r="BV1362" s="919"/>
      <c r="BW1362" s="919"/>
      <c r="BX1362" s="919"/>
      <c r="BY1362" s="919"/>
      <c r="BZ1362" s="919"/>
      <c r="CA1362" s="919"/>
      <c r="CB1362" s="919"/>
      <c r="CC1362" s="919"/>
      <c r="CD1362" s="919"/>
      <c r="CE1362" s="920"/>
      <c r="CF1362" s="921"/>
      <c r="CG1362" s="922"/>
      <c r="CH1362" s="923"/>
      <c r="CI1362" s="924"/>
      <c r="CJ1362" s="925"/>
      <c r="CK1362" s="912"/>
      <c r="CL1362" s="915"/>
      <c r="CM1362" s="926"/>
      <c r="CN1362" s="162"/>
      <c r="CO1362" s="162"/>
      <c r="CP1362" s="927"/>
      <c r="CQ1362" s="928"/>
      <c r="CR1362" s="162"/>
      <c r="CS1362" s="162"/>
    </row>
    <row r="1363" spans="1:97">
      <c r="A1363" s="15"/>
      <c r="B1363" s="902"/>
      <c r="C1363" s="865"/>
      <c r="D1363" s="903"/>
      <c r="E1363" s="800"/>
      <c r="F1363" s="868"/>
      <c r="G1363" s="869"/>
      <c r="H1363" s="903"/>
      <c r="I1363" s="868"/>
      <c r="J1363" s="868"/>
      <c r="K1363" s="868"/>
      <c r="L1363" s="868"/>
      <c r="M1363" s="868"/>
      <c r="N1363" s="868"/>
      <c r="O1363" s="235"/>
      <c r="P1363" s="213"/>
      <c r="Q1363" s="903"/>
      <c r="R1363" s="213"/>
      <c r="S1363" s="235"/>
      <c r="T1363" s="904"/>
      <c r="U1363" s="213"/>
      <c r="V1363" s="213"/>
      <c r="W1363" s="213"/>
      <c r="X1363" s="905"/>
      <c r="Y1363" s="874"/>
      <c r="Z1363" s="906"/>
      <c r="AA1363" s="876"/>
      <c r="AB1363" s="877"/>
      <c r="AC1363" s="877"/>
      <c r="AD1363" s="907"/>
      <c r="AE1363" s="907"/>
      <c r="AF1363" s="908"/>
      <c r="AG1363" s="908"/>
      <c r="AH1363" s="221"/>
      <c r="AI1363" s="213"/>
      <c r="AJ1363" s="213"/>
      <c r="AK1363" s="213"/>
      <c r="AL1363" s="909"/>
      <c r="AM1363" s="910"/>
      <c r="AN1363" s="910"/>
      <c r="AO1363" s="910"/>
      <c r="AP1363" s="911"/>
      <c r="AQ1363" s="903"/>
      <c r="AR1363" s="912"/>
      <c r="AS1363" s="913"/>
      <c r="AT1363" s="914"/>
      <c r="AU1363" s="910"/>
      <c r="AV1363" s="915"/>
      <c r="AW1363" s="911"/>
      <c r="AX1363" s="911"/>
      <c r="AY1363" s="916"/>
      <c r="AZ1363" s="886"/>
      <c r="BA1363" s="917"/>
      <c r="BB1363" s="16"/>
      <c r="BC1363" s="16"/>
      <c r="BD1363" s="16"/>
      <c r="BE1363" s="16"/>
      <c r="BF1363" s="16"/>
      <c r="BG1363" s="903"/>
      <c r="BH1363" s="912"/>
      <c r="BI1363" s="915"/>
      <c r="BJ1363" s="16"/>
      <c r="BK1363" s="16"/>
      <c r="BL1363" s="16"/>
      <c r="BM1363" s="16"/>
      <c r="BN1363" s="915"/>
      <c r="BO1363" s="16"/>
      <c r="BP1363" s="918"/>
      <c r="BQ1363" s="919"/>
      <c r="BR1363" s="919"/>
      <c r="BS1363" s="919"/>
      <c r="BT1363" s="919"/>
      <c r="BU1363" s="919"/>
      <c r="BV1363" s="919"/>
      <c r="BW1363" s="919"/>
      <c r="BX1363" s="919"/>
      <c r="BY1363" s="919"/>
      <c r="BZ1363" s="919"/>
      <c r="CA1363" s="919"/>
      <c r="CB1363" s="919"/>
      <c r="CC1363" s="919"/>
      <c r="CD1363" s="919"/>
      <c r="CE1363" s="920"/>
      <c r="CF1363" s="921"/>
      <c r="CG1363" s="922"/>
      <c r="CH1363" s="923"/>
      <c r="CI1363" s="924"/>
      <c r="CJ1363" s="925"/>
      <c r="CK1363" s="912"/>
      <c r="CL1363" s="915"/>
      <c r="CM1363" s="926"/>
      <c r="CN1363" s="162"/>
      <c r="CO1363" s="162"/>
      <c r="CP1363" s="927"/>
      <c r="CQ1363" s="928"/>
      <c r="CR1363" s="162"/>
      <c r="CS1363" s="162"/>
    </row>
    <row r="1364" spans="1:97">
      <c r="A1364" s="15"/>
      <c r="B1364" s="902"/>
      <c r="C1364" s="865"/>
      <c r="D1364" s="903"/>
      <c r="E1364" s="800"/>
      <c r="F1364" s="868"/>
      <c r="G1364" s="869"/>
      <c r="H1364" s="903"/>
      <c r="I1364" s="868"/>
      <c r="J1364" s="868"/>
      <c r="K1364" s="868"/>
      <c r="L1364" s="868"/>
      <c r="M1364" s="868"/>
      <c r="N1364" s="868"/>
      <c r="O1364" s="235"/>
      <c r="P1364" s="213"/>
      <c r="Q1364" s="903"/>
      <c r="R1364" s="213"/>
      <c r="S1364" s="235"/>
      <c r="T1364" s="904"/>
      <c r="U1364" s="213"/>
      <c r="V1364" s="213"/>
      <c r="W1364" s="213"/>
      <c r="X1364" s="905"/>
      <c r="Y1364" s="874"/>
      <c r="Z1364" s="906"/>
      <c r="AA1364" s="876"/>
      <c r="AB1364" s="877"/>
      <c r="AC1364" s="877"/>
      <c r="AD1364" s="907"/>
      <c r="AE1364" s="907"/>
      <c r="AF1364" s="908"/>
      <c r="AG1364" s="908"/>
      <c r="AH1364" s="221"/>
      <c r="AI1364" s="213"/>
      <c r="AJ1364" s="213"/>
      <c r="AK1364" s="213"/>
      <c r="AL1364" s="909"/>
      <c r="AM1364" s="910"/>
      <c r="AN1364" s="910"/>
      <c r="AO1364" s="910"/>
      <c r="AP1364" s="911"/>
      <c r="AQ1364" s="903"/>
      <c r="AR1364" s="912"/>
      <c r="AS1364" s="913"/>
      <c r="AT1364" s="914"/>
      <c r="AU1364" s="910"/>
      <c r="AV1364" s="915"/>
      <c r="AW1364" s="911"/>
      <c r="AX1364" s="911"/>
      <c r="AY1364" s="916"/>
      <c r="AZ1364" s="886"/>
      <c r="BA1364" s="917"/>
      <c r="BB1364" s="16"/>
      <c r="BC1364" s="16"/>
      <c r="BD1364" s="16"/>
      <c r="BE1364" s="16"/>
      <c r="BF1364" s="16"/>
      <c r="BG1364" s="903"/>
      <c r="BH1364" s="912"/>
      <c r="BI1364" s="915"/>
      <c r="BJ1364" s="16"/>
      <c r="BK1364" s="16"/>
      <c r="BL1364" s="16"/>
      <c r="BM1364" s="16"/>
      <c r="BN1364" s="915"/>
      <c r="BO1364" s="16"/>
      <c r="BP1364" s="918"/>
      <c r="BQ1364" s="919"/>
      <c r="BR1364" s="919"/>
      <c r="BS1364" s="919"/>
      <c r="BT1364" s="919"/>
      <c r="BU1364" s="919"/>
      <c r="BV1364" s="919"/>
      <c r="BW1364" s="919"/>
      <c r="BX1364" s="919"/>
      <c r="BY1364" s="919"/>
      <c r="BZ1364" s="919"/>
      <c r="CA1364" s="919"/>
      <c r="CB1364" s="919"/>
      <c r="CC1364" s="919"/>
      <c r="CD1364" s="919"/>
      <c r="CE1364" s="920"/>
      <c r="CF1364" s="921"/>
      <c r="CG1364" s="922"/>
      <c r="CH1364" s="923"/>
      <c r="CI1364" s="924"/>
      <c r="CJ1364" s="925"/>
      <c r="CK1364" s="912"/>
      <c r="CL1364" s="915"/>
      <c r="CM1364" s="926"/>
      <c r="CN1364" s="162"/>
      <c r="CO1364" s="162"/>
      <c r="CP1364" s="927"/>
      <c r="CQ1364" s="928"/>
      <c r="CR1364" s="162"/>
      <c r="CS1364" s="162"/>
    </row>
    <row r="1365" spans="1:97">
      <c r="A1365" s="15"/>
      <c r="B1365" s="902"/>
      <c r="C1365" s="865"/>
      <c r="D1365" s="903"/>
      <c r="E1365" s="800"/>
      <c r="F1365" s="868"/>
      <c r="G1365" s="869"/>
      <c r="H1365" s="903"/>
      <c r="I1365" s="868"/>
      <c r="J1365" s="868"/>
      <c r="K1365" s="868"/>
      <c r="L1365" s="868"/>
      <c r="M1365" s="868"/>
      <c r="N1365" s="868"/>
      <c r="O1365" s="235"/>
      <c r="P1365" s="213"/>
      <c r="Q1365" s="903"/>
      <c r="R1365" s="213"/>
      <c r="S1365" s="235"/>
      <c r="T1365" s="904"/>
      <c r="U1365" s="213"/>
      <c r="V1365" s="213"/>
      <c r="W1365" s="213"/>
      <c r="X1365" s="905"/>
      <c r="Y1365" s="874"/>
      <c r="Z1365" s="906"/>
      <c r="AA1365" s="876"/>
      <c r="AB1365" s="877"/>
      <c r="AC1365" s="877"/>
      <c r="AD1365" s="907"/>
      <c r="AE1365" s="907"/>
      <c r="AF1365" s="908"/>
      <c r="AG1365" s="908"/>
      <c r="AH1365" s="221"/>
      <c r="AI1365" s="213"/>
      <c r="AJ1365" s="213"/>
      <c r="AK1365" s="213"/>
      <c r="AL1365" s="909"/>
      <c r="AM1365" s="910"/>
      <c r="AN1365" s="910"/>
      <c r="AO1365" s="910"/>
      <c r="AP1365" s="911"/>
      <c r="AQ1365" s="903"/>
      <c r="AR1365" s="912"/>
      <c r="AS1365" s="913"/>
      <c r="AT1365" s="914"/>
      <c r="AU1365" s="910"/>
      <c r="AV1365" s="915"/>
      <c r="AW1365" s="911"/>
      <c r="AX1365" s="911"/>
      <c r="AY1365" s="916"/>
      <c r="AZ1365" s="886"/>
      <c r="BA1365" s="917"/>
      <c r="BB1365" s="16"/>
      <c r="BC1365" s="16"/>
      <c r="BD1365" s="16"/>
      <c r="BE1365" s="16"/>
      <c r="BF1365" s="16"/>
      <c r="BG1365" s="903"/>
      <c r="BH1365" s="912"/>
      <c r="BI1365" s="915"/>
      <c r="BJ1365" s="16"/>
      <c r="BK1365" s="16"/>
      <c r="BL1365" s="16"/>
      <c r="BM1365" s="16"/>
      <c r="BN1365" s="915"/>
      <c r="BO1365" s="16"/>
      <c r="BP1365" s="918"/>
      <c r="BQ1365" s="919"/>
      <c r="BR1365" s="919"/>
      <c r="BS1365" s="919"/>
      <c r="BT1365" s="919"/>
      <c r="BU1365" s="919"/>
      <c r="BV1365" s="919"/>
      <c r="BW1365" s="919"/>
      <c r="BX1365" s="919"/>
      <c r="BY1365" s="919"/>
      <c r="BZ1365" s="919"/>
      <c r="CA1365" s="919"/>
      <c r="CB1365" s="919"/>
      <c r="CC1365" s="919"/>
      <c r="CD1365" s="919"/>
      <c r="CE1365" s="920"/>
      <c r="CF1365" s="921"/>
      <c r="CG1365" s="922"/>
      <c r="CH1365" s="923"/>
      <c r="CI1365" s="924"/>
      <c r="CJ1365" s="925"/>
      <c r="CK1365" s="912"/>
      <c r="CL1365" s="915"/>
      <c r="CM1365" s="926"/>
      <c r="CN1365" s="162"/>
      <c r="CO1365" s="162"/>
      <c r="CP1365" s="927"/>
      <c r="CQ1365" s="928"/>
      <c r="CR1365" s="162"/>
      <c r="CS1365" s="162"/>
    </row>
    <row r="1366" spans="1:97">
      <c r="A1366" s="15"/>
      <c r="B1366" s="902"/>
      <c r="C1366" s="865"/>
      <c r="D1366" s="903"/>
      <c r="E1366" s="800"/>
      <c r="F1366" s="868"/>
      <c r="G1366" s="869"/>
      <c r="H1366" s="903"/>
      <c r="I1366" s="868"/>
      <c r="J1366" s="868"/>
      <c r="K1366" s="868"/>
      <c r="L1366" s="868"/>
      <c r="M1366" s="868"/>
      <c r="N1366" s="868"/>
      <c r="O1366" s="235"/>
      <c r="P1366" s="213"/>
      <c r="Q1366" s="903"/>
      <c r="R1366" s="213"/>
      <c r="S1366" s="235"/>
      <c r="T1366" s="904"/>
      <c r="U1366" s="213"/>
      <c r="V1366" s="213"/>
      <c r="W1366" s="213"/>
      <c r="X1366" s="905"/>
      <c r="Y1366" s="874"/>
      <c r="Z1366" s="906"/>
      <c r="AA1366" s="876"/>
      <c r="AB1366" s="877"/>
      <c r="AC1366" s="877"/>
      <c r="AD1366" s="907"/>
      <c r="AE1366" s="907"/>
      <c r="AF1366" s="908"/>
      <c r="AG1366" s="908"/>
      <c r="AH1366" s="221"/>
      <c r="AI1366" s="213"/>
      <c r="AJ1366" s="213"/>
      <c r="AK1366" s="213"/>
      <c r="AL1366" s="909"/>
      <c r="AM1366" s="910"/>
      <c r="AN1366" s="910"/>
      <c r="AO1366" s="910"/>
      <c r="AP1366" s="911"/>
      <c r="AQ1366" s="903"/>
      <c r="AR1366" s="912"/>
      <c r="AS1366" s="913"/>
      <c r="AT1366" s="914"/>
      <c r="AU1366" s="910"/>
      <c r="AV1366" s="915"/>
      <c r="AW1366" s="911"/>
      <c r="AX1366" s="911"/>
      <c r="AY1366" s="916"/>
      <c r="AZ1366" s="886"/>
      <c r="BA1366" s="917"/>
      <c r="BB1366" s="16"/>
      <c r="BC1366" s="16"/>
      <c r="BD1366" s="16"/>
      <c r="BE1366" s="16"/>
      <c r="BF1366" s="16"/>
      <c r="BG1366" s="903"/>
      <c r="BH1366" s="912"/>
      <c r="BI1366" s="915"/>
      <c r="BJ1366" s="16"/>
      <c r="BK1366" s="16"/>
      <c r="BL1366" s="16"/>
      <c r="BM1366" s="16"/>
      <c r="BN1366" s="915"/>
      <c r="BO1366" s="16"/>
      <c r="BP1366" s="918"/>
      <c r="BQ1366" s="919"/>
      <c r="BR1366" s="919"/>
      <c r="BS1366" s="919"/>
      <c r="BT1366" s="919"/>
      <c r="BU1366" s="919"/>
      <c r="BV1366" s="919"/>
      <c r="BW1366" s="919"/>
      <c r="BX1366" s="919"/>
      <c r="BY1366" s="919"/>
      <c r="BZ1366" s="919"/>
      <c r="CA1366" s="919"/>
      <c r="CB1366" s="919"/>
      <c r="CC1366" s="919"/>
      <c r="CD1366" s="919"/>
      <c r="CE1366" s="920"/>
      <c r="CF1366" s="921"/>
      <c r="CG1366" s="922"/>
      <c r="CH1366" s="923"/>
      <c r="CI1366" s="924"/>
      <c r="CJ1366" s="925"/>
      <c r="CK1366" s="912"/>
      <c r="CL1366" s="915"/>
      <c r="CM1366" s="926"/>
      <c r="CN1366" s="162"/>
      <c r="CO1366" s="162"/>
      <c r="CP1366" s="927"/>
      <c r="CQ1366" s="928"/>
      <c r="CR1366" s="162"/>
      <c r="CS1366" s="162"/>
    </row>
    <row r="1367" spans="1:97">
      <c r="A1367" s="15"/>
      <c r="B1367" s="902"/>
      <c r="C1367" s="865"/>
      <c r="D1367" s="903"/>
      <c r="E1367" s="800"/>
      <c r="F1367" s="868"/>
      <c r="G1367" s="869"/>
      <c r="H1367" s="903"/>
      <c r="I1367" s="868"/>
      <c r="J1367" s="868"/>
      <c r="K1367" s="868"/>
      <c r="L1367" s="868"/>
      <c r="M1367" s="868"/>
      <c r="N1367" s="868"/>
      <c r="O1367" s="235"/>
      <c r="P1367" s="213"/>
      <c r="Q1367" s="903"/>
      <c r="R1367" s="213"/>
      <c r="S1367" s="235"/>
      <c r="T1367" s="904"/>
      <c r="U1367" s="213"/>
      <c r="V1367" s="213"/>
      <c r="W1367" s="213"/>
      <c r="X1367" s="905"/>
      <c r="Y1367" s="874"/>
      <c r="Z1367" s="906"/>
      <c r="AA1367" s="876"/>
      <c r="AB1367" s="877"/>
      <c r="AC1367" s="877"/>
      <c r="AD1367" s="907"/>
      <c r="AE1367" s="907"/>
      <c r="AF1367" s="908"/>
      <c r="AG1367" s="908"/>
      <c r="AH1367" s="221"/>
      <c r="AI1367" s="213"/>
      <c r="AJ1367" s="213"/>
      <c r="AK1367" s="213"/>
      <c r="AL1367" s="909"/>
      <c r="AM1367" s="910"/>
      <c r="AN1367" s="910"/>
      <c r="AO1367" s="910"/>
      <c r="AP1367" s="911"/>
      <c r="AQ1367" s="903"/>
      <c r="AR1367" s="912"/>
      <c r="AS1367" s="913"/>
      <c r="AT1367" s="914"/>
      <c r="AU1367" s="910"/>
      <c r="AV1367" s="915"/>
      <c r="AW1367" s="911"/>
      <c r="AX1367" s="911"/>
      <c r="AY1367" s="916"/>
      <c r="AZ1367" s="886"/>
      <c r="BA1367" s="917"/>
      <c r="BB1367" s="16"/>
      <c r="BC1367" s="16"/>
      <c r="BD1367" s="16"/>
      <c r="BE1367" s="16"/>
      <c r="BF1367" s="16"/>
      <c r="BG1367" s="903"/>
      <c r="BH1367" s="912"/>
      <c r="BI1367" s="915"/>
      <c r="BJ1367" s="16"/>
      <c r="BK1367" s="16"/>
      <c r="BL1367" s="16"/>
      <c r="BM1367" s="16"/>
      <c r="BN1367" s="915"/>
      <c r="BO1367" s="16"/>
      <c r="BP1367" s="918"/>
      <c r="BQ1367" s="919"/>
      <c r="BR1367" s="919"/>
      <c r="BS1367" s="919"/>
      <c r="BT1367" s="919"/>
      <c r="BU1367" s="919"/>
      <c r="BV1367" s="919"/>
      <c r="BW1367" s="919"/>
      <c r="BX1367" s="919"/>
      <c r="BY1367" s="919"/>
      <c r="BZ1367" s="919"/>
      <c r="CA1367" s="919"/>
      <c r="CB1367" s="919"/>
      <c r="CC1367" s="919"/>
      <c r="CD1367" s="919"/>
      <c r="CE1367" s="920"/>
      <c r="CF1367" s="921"/>
      <c r="CG1367" s="922"/>
      <c r="CH1367" s="923"/>
      <c r="CI1367" s="924"/>
      <c r="CJ1367" s="925"/>
      <c r="CK1367" s="912"/>
      <c r="CL1367" s="915"/>
      <c r="CM1367" s="926"/>
      <c r="CN1367" s="162"/>
      <c r="CO1367" s="162"/>
      <c r="CP1367" s="927"/>
      <c r="CQ1367" s="928"/>
      <c r="CR1367" s="162"/>
      <c r="CS1367" s="162"/>
    </row>
    <row r="1368" spans="1:97">
      <c r="A1368" s="15"/>
      <c r="B1368" s="902"/>
      <c r="C1368" s="865"/>
      <c r="D1368" s="903"/>
      <c r="E1368" s="800"/>
      <c r="F1368" s="868"/>
      <c r="G1368" s="869"/>
      <c r="H1368" s="903"/>
      <c r="I1368" s="868"/>
      <c r="J1368" s="868"/>
      <c r="K1368" s="868"/>
      <c r="L1368" s="868"/>
      <c r="M1368" s="868"/>
      <c r="N1368" s="868"/>
      <c r="O1368" s="235"/>
      <c r="P1368" s="213"/>
      <c r="Q1368" s="903"/>
      <c r="R1368" s="213"/>
      <c r="S1368" s="235"/>
      <c r="T1368" s="904"/>
      <c r="U1368" s="213"/>
      <c r="V1368" s="213"/>
      <c r="W1368" s="213"/>
      <c r="X1368" s="905"/>
      <c r="Y1368" s="874"/>
      <c r="Z1368" s="906"/>
      <c r="AA1368" s="876"/>
      <c r="AB1368" s="877"/>
      <c r="AC1368" s="877"/>
      <c r="AD1368" s="907"/>
      <c r="AE1368" s="907"/>
      <c r="AF1368" s="908"/>
      <c r="AG1368" s="908"/>
      <c r="AH1368" s="221"/>
      <c r="AI1368" s="213"/>
      <c r="AJ1368" s="213"/>
      <c r="AK1368" s="213"/>
      <c r="AL1368" s="909"/>
      <c r="AM1368" s="910"/>
      <c r="AN1368" s="910"/>
      <c r="AO1368" s="910"/>
      <c r="AP1368" s="911"/>
      <c r="AQ1368" s="903"/>
      <c r="AR1368" s="912"/>
      <c r="AS1368" s="913"/>
      <c r="AT1368" s="914"/>
      <c r="AU1368" s="910"/>
      <c r="AV1368" s="915"/>
      <c r="AW1368" s="911"/>
      <c r="AX1368" s="911"/>
      <c r="AY1368" s="916"/>
      <c r="AZ1368" s="886"/>
      <c r="BA1368" s="917"/>
      <c r="BB1368" s="16"/>
      <c r="BC1368" s="16"/>
      <c r="BD1368" s="16"/>
      <c r="BE1368" s="16"/>
      <c r="BF1368" s="16"/>
      <c r="BG1368" s="903"/>
      <c r="BH1368" s="912"/>
      <c r="BI1368" s="915"/>
      <c r="BJ1368" s="16"/>
      <c r="BK1368" s="16"/>
      <c r="BL1368" s="16"/>
      <c r="BM1368" s="16"/>
      <c r="BN1368" s="915"/>
      <c r="BO1368" s="16"/>
      <c r="BP1368" s="918"/>
      <c r="BQ1368" s="919"/>
      <c r="BR1368" s="919"/>
      <c r="BS1368" s="919"/>
      <c r="BT1368" s="919"/>
      <c r="BU1368" s="919"/>
      <c r="BV1368" s="919"/>
      <c r="BW1368" s="919"/>
      <c r="BX1368" s="919"/>
      <c r="BY1368" s="919"/>
      <c r="BZ1368" s="919"/>
      <c r="CA1368" s="919"/>
      <c r="CB1368" s="919"/>
      <c r="CC1368" s="919"/>
      <c r="CD1368" s="919"/>
      <c r="CE1368" s="920"/>
      <c r="CF1368" s="921"/>
      <c r="CG1368" s="922"/>
      <c r="CH1368" s="923"/>
      <c r="CI1368" s="924"/>
      <c r="CJ1368" s="925"/>
      <c r="CK1368" s="912"/>
      <c r="CL1368" s="915"/>
      <c r="CM1368" s="926"/>
      <c r="CN1368" s="162"/>
      <c r="CO1368" s="162"/>
      <c r="CP1368" s="927"/>
      <c r="CQ1368" s="928"/>
      <c r="CR1368" s="162"/>
      <c r="CS1368" s="162"/>
    </row>
    <row r="1369" spans="1:97">
      <c r="A1369" s="15"/>
      <c r="B1369" s="902"/>
      <c r="C1369" s="865"/>
      <c r="D1369" s="903"/>
      <c r="E1369" s="800"/>
      <c r="F1369" s="868"/>
      <c r="G1369" s="869"/>
      <c r="H1369" s="903"/>
      <c r="I1369" s="868"/>
      <c r="J1369" s="868"/>
      <c r="K1369" s="868"/>
      <c r="L1369" s="868"/>
      <c r="M1369" s="868"/>
      <c r="N1369" s="868"/>
      <c r="O1369" s="235"/>
      <c r="P1369" s="213"/>
      <c r="Q1369" s="903"/>
      <c r="R1369" s="213"/>
      <c r="S1369" s="235"/>
      <c r="T1369" s="904"/>
      <c r="U1369" s="213"/>
      <c r="V1369" s="213"/>
      <c r="W1369" s="213"/>
      <c r="X1369" s="905"/>
      <c r="Y1369" s="874"/>
      <c r="Z1369" s="906"/>
      <c r="AA1369" s="876"/>
      <c r="AB1369" s="877"/>
      <c r="AC1369" s="877"/>
      <c r="AD1369" s="907"/>
      <c r="AE1369" s="907"/>
      <c r="AF1369" s="908"/>
      <c r="AG1369" s="908"/>
      <c r="AH1369" s="221"/>
      <c r="AI1369" s="213"/>
      <c r="AJ1369" s="213"/>
      <c r="AK1369" s="213"/>
      <c r="AL1369" s="909"/>
      <c r="AM1369" s="910"/>
      <c r="AN1369" s="910"/>
      <c r="AO1369" s="910"/>
      <c r="AP1369" s="911"/>
      <c r="AQ1369" s="903"/>
      <c r="AR1369" s="912"/>
      <c r="AS1369" s="913"/>
      <c r="AT1369" s="914"/>
      <c r="AU1369" s="910"/>
      <c r="AV1369" s="915"/>
      <c r="AW1369" s="911"/>
      <c r="AX1369" s="911"/>
      <c r="AY1369" s="916"/>
      <c r="AZ1369" s="886"/>
      <c r="BA1369" s="917"/>
      <c r="BB1369" s="16"/>
      <c r="BC1369" s="16"/>
      <c r="BD1369" s="16"/>
      <c r="BE1369" s="16"/>
      <c r="BF1369" s="16"/>
      <c r="BG1369" s="903"/>
      <c r="BH1369" s="912"/>
      <c r="BI1369" s="915"/>
      <c r="BJ1369" s="16"/>
      <c r="BK1369" s="16"/>
      <c r="BL1369" s="16"/>
      <c r="BM1369" s="16"/>
      <c r="BN1369" s="915"/>
      <c r="BO1369" s="16"/>
      <c r="BP1369" s="918"/>
      <c r="BQ1369" s="919"/>
      <c r="BR1369" s="919"/>
      <c r="BS1369" s="919"/>
      <c r="BT1369" s="919"/>
      <c r="BU1369" s="919"/>
      <c r="BV1369" s="919"/>
      <c r="BW1369" s="919"/>
      <c r="BX1369" s="919"/>
      <c r="BY1369" s="919"/>
      <c r="BZ1369" s="919"/>
      <c r="CA1369" s="919"/>
      <c r="CB1369" s="919"/>
      <c r="CC1369" s="919"/>
      <c r="CD1369" s="919"/>
      <c r="CE1369" s="920"/>
      <c r="CF1369" s="921"/>
      <c r="CG1369" s="922"/>
      <c r="CH1369" s="923"/>
      <c r="CI1369" s="924"/>
      <c r="CJ1369" s="925"/>
      <c r="CK1369" s="912"/>
      <c r="CL1369" s="915"/>
      <c r="CM1369" s="926"/>
      <c r="CN1369" s="162"/>
      <c r="CO1369" s="162"/>
      <c r="CP1369" s="927"/>
      <c r="CQ1369" s="928"/>
      <c r="CR1369" s="162"/>
      <c r="CS1369" s="162"/>
    </row>
    <row r="1370" spans="1:97">
      <c r="A1370" s="15"/>
      <c r="B1370" s="902"/>
      <c r="C1370" s="865"/>
      <c r="D1370" s="903"/>
      <c r="E1370" s="800"/>
      <c r="F1370" s="868"/>
      <c r="G1370" s="869"/>
      <c r="H1370" s="903"/>
      <c r="I1370" s="868"/>
      <c r="J1370" s="868"/>
      <c r="K1370" s="868"/>
      <c r="L1370" s="868"/>
      <c r="M1370" s="868"/>
      <c r="N1370" s="868"/>
      <c r="O1370" s="235"/>
      <c r="P1370" s="213"/>
      <c r="Q1370" s="903"/>
      <c r="R1370" s="213"/>
      <c r="S1370" s="235"/>
      <c r="T1370" s="904"/>
      <c r="U1370" s="213"/>
      <c r="V1370" s="213"/>
      <c r="W1370" s="213"/>
      <c r="X1370" s="905"/>
      <c r="Y1370" s="874"/>
      <c r="Z1370" s="906"/>
      <c r="AA1370" s="876"/>
      <c r="AB1370" s="877"/>
      <c r="AC1370" s="877"/>
      <c r="AD1370" s="907"/>
      <c r="AE1370" s="907"/>
      <c r="AF1370" s="908"/>
      <c r="AG1370" s="908"/>
      <c r="AH1370" s="221"/>
      <c r="AI1370" s="213"/>
      <c r="AJ1370" s="213"/>
      <c r="AK1370" s="213"/>
      <c r="AL1370" s="909"/>
      <c r="AM1370" s="910"/>
      <c r="AN1370" s="910"/>
      <c r="AO1370" s="910"/>
      <c r="AP1370" s="911"/>
      <c r="AQ1370" s="903"/>
      <c r="AR1370" s="912"/>
      <c r="AS1370" s="913"/>
      <c r="AT1370" s="914"/>
      <c r="AU1370" s="910"/>
      <c r="AV1370" s="915"/>
      <c r="AW1370" s="911"/>
      <c r="AX1370" s="911"/>
      <c r="AY1370" s="916"/>
      <c r="AZ1370" s="886"/>
      <c r="BA1370" s="917"/>
      <c r="BB1370" s="16"/>
      <c r="BC1370" s="16"/>
      <c r="BD1370" s="16"/>
      <c r="BE1370" s="16"/>
      <c r="BF1370" s="16"/>
      <c r="BG1370" s="903"/>
      <c r="BH1370" s="912"/>
      <c r="BI1370" s="915"/>
      <c r="BJ1370" s="16"/>
      <c r="BK1370" s="16"/>
      <c r="BL1370" s="16"/>
      <c r="BM1370" s="16"/>
      <c r="BN1370" s="915"/>
      <c r="BO1370" s="16"/>
      <c r="BP1370" s="918"/>
      <c r="BQ1370" s="919"/>
      <c r="BR1370" s="919"/>
      <c r="BS1370" s="919"/>
      <c r="BT1370" s="919"/>
      <c r="BU1370" s="919"/>
      <c r="BV1370" s="919"/>
      <c r="BW1370" s="919"/>
      <c r="BX1370" s="919"/>
      <c r="BY1370" s="919"/>
      <c r="BZ1370" s="919"/>
      <c r="CA1370" s="919"/>
      <c r="CB1370" s="919"/>
      <c r="CC1370" s="919"/>
      <c r="CD1370" s="919"/>
      <c r="CE1370" s="920"/>
      <c r="CF1370" s="921"/>
      <c r="CG1370" s="922"/>
      <c r="CH1370" s="923"/>
      <c r="CI1370" s="924"/>
      <c r="CJ1370" s="925"/>
      <c r="CK1370" s="912"/>
      <c r="CL1370" s="915"/>
      <c r="CM1370" s="926"/>
      <c r="CN1370" s="162"/>
      <c r="CO1370" s="162"/>
      <c r="CP1370" s="927"/>
      <c r="CQ1370" s="928"/>
      <c r="CR1370" s="162"/>
      <c r="CS1370" s="162"/>
    </row>
    <row r="1371" spans="1:97">
      <c r="A1371" s="15"/>
      <c r="B1371" s="902"/>
      <c r="C1371" s="865"/>
      <c r="D1371" s="903"/>
      <c r="E1371" s="800"/>
      <c r="F1371" s="868"/>
      <c r="G1371" s="869"/>
      <c r="H1371" s="903"/>
      <c r="I1371" s="868"/>
      <c r="J1371" s="868"/>
      <c r="K1371" s="868"/>
      <c r="L1371" s="868"/>
      <c r="M1371" s="868"/>
      <c r="N1371" s="868"/>
      <c r="O1371" s="235"/>
      <c r="P1371" s="213"/>
      <c r="Q1371" s="903"/>
      <c r="R1371" s="213"/>
      <c r="S1371" s="235"/>
      <c r="T1371" s="904"/>
      <c r="U1371" s="213"/>
      <c r="V1371" s="213"/>
      <c r="W1371" s="213"/>
      <c r="X1371" s="905"/>
      <c r="Y1371" s="874"/>
      <c r="Z1371" s="906"/>
      <c r="AA1371" s="876"/>
      <c r="AB1371" s="877"/>
      <c r="AC1371" s="877"/>
      <c r="AD1371" s="907"/>
      <c r="AE1371" s="907"/>
      <c r="AF1371" s="908"/>
      <c r="AG1371" s="908"/>
      <c r="AH1371" s="221"/>
      <c r="AI1371" s="213"/>
      <c r="AJ1371" s="213"/>
      <c r="AK1371" s="213"/>
      <c r="AL1371" s="909"/>
      <c r="AM1371" s="910"/>
      <c r="AN1371" s="910"/>
      <c r="AO1371" s="910"/>
      <c r="AP1371" s="911"/>
      <c r="AQ1371" s="903"/>
      <c r="AR1371" s="912"/>
      <c r="AS1371" s="913"/>
      <c r="AT1371" s="914"/>
      <c r="AU1371" s="910"/>
      <c r="AV1371" s="915"/>
      <c r="AW1371" s="911"/>
      <c r="AX1371" s="911"/>
      <c r="AY1371" s="916"/>
      <c r="AZ1371" s="886"/>
      <c r="BA1371" s="917"/>
      <c r="BB1371" s="16"/>
      <c r="BC1371" s="16"/>
      <c r="BD1371" s="16"/>
      <c r="BE1371" s="16"/>
      <c r="BF1371" s="16"/>
      <c r="BG1371" s="903"/>
      <c r="BH1371" s="912"/>
      <c r="BI1371" s="915"/>
      <c r="BJ1371" s="16"/>
      <c r="BK1371" s="16"/>
      <c r="BL1371" s="16"/>
      <c r="BM1371" s="16"/>
      <c r="BN1371" s="915"/>
      <c r="BO1371" s="16"/>
      <c r="BP1371" s="918"/>
      <c r="BQ1371" s="919"/>
      <c r="BR1371" s="919"/>
      <c r="BS1371" s="919"/>
      <c r="BT1371" s="919"/>
      <c r="BU1371" s="919"/>
      <c r="BV1371" s="919"/>
      <c r="BW1371" s="919"/>
      <c r="BX1371" s="919"/>
      <c r="BY1371" s="919"/>
      <c r="BZ1371" s="919"/>
      <c r="CA1371" s="919"/>
      <c r="CB1371" s="919"/>
      <c r="CC1371" s="919"/>
      <c r="CD1371" s="919"/>
      <c r="CE1371" s="920"/>
      <c r="CF1371" s="921"/>
      <c r="CG1371" s="922"/>
      <c r="CH1371" s="923"/>
      <c r="CI1371" s="924"/>
      <c r="CJ1371" s="925"/>
      <c r="CK1371" s="912"/>
      <c r="CL1371" s="915"/>
      <c r="CM1371" s="926"/>
      <c r="CN1371" s="162"/>
      <c r="CO1371" s="162"/>
      <c r="CP1371" s="927"/>
      <c r="CQ1371" s="928"/>
      <c r="CR1371" s="162"/>
      <c r="CS1371" s="162"/>
    </row>
    <row r="1372" spans="1:97">
      <c r="A1372" s="15"/>
      <c r="B1372" s="902"/>
      <c r="C1372" s="865"/>
      <c r="D1372" s="903"/>
      <c r="E1372" s="800"/>
      <c r="F1372" s="868"/>
      <c r="G1372" s="869"/>
      <c r="H1372" s="903"/>
      <c r="I1372" s="868"/>
      <c r="J1372" s="868"/>
      <c r="K1372" s="868"/>
      <c r="L1372" s="868"/>
      <c r="M1372" s="868"/>
      <c r="N1372" s="868"/>
      <c r="O1372" s="235"/>
      <c r="P1372" s="213"/>
      <c r="Q1372" s="903"/>
      <c r="R1372" s="213"/>
      <c r="S1372" s="235"/>
      <c r="T1372" s="904"/>
      <c r="U1372" s="213"/>
      <c r="V1372" s="213"/>
      <c r="W1372" s="213"/>
      <c r="X1372" s="905"/>
      <c r="Y1372" s="874"/>
      <c r="Z1372" s="906"/>
      <c r="AA1372" s="876"/>
      <c r="AB1372" s="877"/>
      <c r="AC1372" s="877"/>
      <c r="AD1372" s="907"/>
      <c r="AE1372" s="907"/>
      <c r="AF1372" s="908"/>
      <c r="AG1372" s="908"/>
      <c r="AH1372" s="221"/>
      <c r="AI1372" s="213"/>
      <c r="AJ1372" s="213"/>
      <c r="AK1372" s="213"/>
      <c r="AL1372" s="909"/>
      <c r="AM1372" s="910"/>
      <c r="AN1372" s="910"/>
      <c r="AO1372" s="910"/>
      <c r="AP1372" s="911"/>
      <c r="AQ1372" s="903"/>
      <c r="AR1372" s="912"/>
      <c r="AS1372" s="913"/>
      <c r="AT1372" s="914"/>
      <c r="AU1372" s="910"/>
      <c r="AV1372" s="915"/>
      <c r="AW1372" s="911"/>
      <c r="AX1372" s="911"/>
      <c r="AY1372" s="916"/>
      <c r="AZ1372" s="886"/>
      <c r="BA1372" s="917"/>
      <c r="BB1372" s="16"/>
      <c r="BC1372" s="16"/>
      <c r="BD1372" s="16"/>
      <c r="BE1372" s="16"/>
      <c r="BF1372" s="16"/>
      <c r="BG1372" s="903"/>
      <c r="BH1372" s="912"/>
      <c r="BI1372" s="915"/>
      <c r="BJ1372" s="16"/>
      <c r="BK1372" s="16"/>
      <c r="BL1372" s="16"/>
      <c r="BM1372" s="16"/>
      <c r="BN1372" s="915"/>
      <c r="BO1372" s="16"/>
      <c r="BP1372" s="918"/>
      <c r="BQ1372" s="919"/>
      <c r="BR1372" s="919"/>
      <c r="BS1372" s="919"/>
      <c r="BT1372" s="919"/>
      <c r="BU1372" s="919"/>
      <c r="BV1372" s="919"/>
      <c r="BW1372" s="919"/>
      <c r="BX1372" s="919"/>
      <c r="BY1372" s="919"/>
      <c r="BZ1372" s="919"/>
      <c r="CA1372" s="919"/>
      <c r="CB1372" s="919"/>
      <c r="CC1372" s="919"/>
      <c r="CD1372" s="919"/>
      <c r="CE1372" s="920"/>
      <c r="CF1372" s="921"/>
      <c r="CG1372" s="922"/>
      <c r="CH1372" s="923"/>
      <c r="CI1372" s="924"/>
      <c r="CJ1372" s="925"/>
      <c r="CK1372" s="912"/>
      <c r="CL1372" s="915"/>
      <c r="CM1372" s="926"/>
      <c r="CN1372" s="162"/>
      <c r="CO1372" s="162"/>
      <c r="CP1372" s="927"/>
      <c r="CQ1372" s="928"/>
      <c r="CR1372" s="162"/>
      <c r="CS1372" s="162"/>
    </row>
    <row r="1373" spans="1:97">
      <c r="A1373" s="15"/>
      <c r="B1373" s="902"/>
      <c r="C1373" s="865"/>
      <c r="D1373" s="903"/>
      <c r="E1373" s="800"/>
      <c r="F1373" s="868"/>
      <c r="G1373" s="869"/>
      <c r="H1373" s="903"/>
      <c r="I1373" s="868"/>
      <c r="J1373" s="868"/>
      <c r="K1373" s="868"/>
      <c r="L1373" s="868"/>
      <c r="M1373" s="868"/>
      <c r="N1373" s="868"/>
      <c r="O1373" s="235"/>
      <c r="P1373" s="213"/>
      <c r="Q1373" s="903"/>
      <c r="R1373" s="213"/>
      <c r="S1373" s="235"/>
      <c r="T1373" s="904"/>
      <c r="U1373" s="213"/>
      <c r="V1373" s="213"/>
      <c r="W1373" s="213"/>
      <c r="X1373" s="905"/>
      <c r="Y1373" s="874"/>
      <c r="Z1373" s="906"/>
      <c r="AA1373" s="876"/>
      <c r="AB1373" s="877"/>
      <c r="AC1373" s="877"/>
      <c r="AD1373" s="907"/>
      <c r="AE1373" s="907"/>
      <c r="AF1373" s="908"/>
      <c r="AG1373" s="908"/>
      <c r="AH1373" s="221"/>
      <c r="AI1373" s="213"/>
      <c r="AJ1373" s="213"/>
      <c r="AK1373" s="213"/>
      <c r="AL1373" s="909"/>
      <c r="AM1373" s="910"/>
      <c r="AN1373" s="910"/>
      <c r="AO1373" s="910"/>
      <c r="AP1373" s="911"/>
      <c r="AQ1373" s="903"/>
      <c r="AR1373" s="912"/>
      <c r="AS1373" s="913"/>
      <c r="AT1373" s="914"/>
      <c r="AU1373" s="910"/>
      <c r="AV1373" s="915"/>
      <c r="AW1373" s="911"/>
      <c r="AX1373" s="911"/>
      <c r="AY1373" s="916"/>
      <c r="AZ1373" s="886"/>
      <c r="BA1373" s="917"/>
      <c r="BB1373" s="16"/>
      <c r="BC1373" s="16"/>
      <c r="BD1373" s="16"/>
      <c r="BE1373" s="16"/>
      <c r="BF1373" s="16"/>
      <c r="BG1373" s="903"/>
      <c r="BH1373" s="912"/>
      <c r="BI1373" s="915"/>
      <c r="BJ1373" s="16"/>
      <c r="BK1373" s="16"/>
      <c r="BL1373" s="16"/>
      <c r="BM1373" s="16"/>
      <c r="BN1373" s="915"/>
      <c r="BO1373" s="16"/>
      <c r="BP1373" s="918"/>
      <c r="BQ1373" s="919"/>
      <c r="BR1373" s="919"/>
      <c r="BS1373" s="919"/>
      <c r="BT1373" s="919"/>
      <c r="BU1373" s="919"/>
      <c r="BV1373" s="919"/>
      <c r="BW1373" s="919"/>
      <c r="BX1373" s="919"/>
      <c r="BY1373" s="919"/>
      <c r="BZ1373" s="919"/>
      <c r="CA1373" s="919"/>
      <c r="CB1373" s="919"/>
      <c r="CC1373" s="919"/>
      <c r="CD1373" s="919"/>
      <c r="CE1373" s="920"/>
      <c r="CF1373" s="921"/>
      <c r="CG1373" s="922"/>
      <c r="CH1373" s="923"/>
      <c r="CI1373" s="924"/>
      <c r="CJ1373" s="925"/>
      <c r="CK1373" s="912"/>
      <c r="CL1373" s="915"/>
      <c r="CM1373" s="926"/>
      <c r="CN1373" s="162"/>
      <c r="CO1373" s="162"/>
      <c r="CP1373" s="927"/>
      <c r="CQ1373" s="928"/>
      <c r="CR1373" s="162"/>
      <c r="CS1373" s="162"/>
    </row>
    <row r="1374" spans="1:97">
      <c r="A1374" s="15"/>
      <c r="B1374" s="902"/>
      <c r="C1374" s="865"/>
      <c r="D1374" s="903"/>
      <c r="E1374" s="800"/>
      <c r="F1374" s="868"/>
      <c r="G1374" s="869"/>
      <c r="H1374" s="903"/>
      <c r="I1374" s="868"/>
      <c r="J1374" s="868"/>
      <c r="K1374" s="868"/>
      <c r="L1374" s="868"/>
      <c r="M1374" s="868"/>
      <c r="N1374" s="868"/>
      <c r="O1374" s="235"/>
      <c r="P1374" s="213"/>
      <c r="Q1374" s="903"/>
      <c r="R1374" s="213"/>
      <c r="S1374" s="235"/>
      <c r="T1374" s="904"/>
      <c r="U1374" s="213"/>
      <c r="V1374" s="213"/>
      <c r="W1374" s="213"/>
      <c r="X1374" s="905"/>
      <c r="Y1374" s="874"/>
      <c r="Z1374" s="906"/>
      <c r="AA1374" s="876"/>
      <c r="AB1374" s="877"/>
      <c r="AC1374" s="877"/>
      <c r="AD1374" s="907"/>
      <c r="AE1374" s="907"/>
      <c r="AF1374" s="908"/>
      <c r="AG1374" s="908"/>
      <c r="AH1374" s="221"/>
      <c r="AI1374" s="213"/>
      <c r="AJ1374" s="213"/>
      <c r="AK1374" s="213"/>
      <c r="AL1374" s="909"/>
      <c r="AM1374" s="910"/>
      <c r="AN1374" s="910"/>
      <c r="AO1374" s="910"/>
      <c r="AP1374" s="911"/>
      <c r="AQ1374" s="903"/>
      <c r="AR1374" s="912"/>
      <c r="AS1374" s="913"/>
      <c r="AT1374" s="914"/>
      <c r="AU1374" s="910"/>
      <c r="AV1374" s="915"/>
      <c r="AW1374" s="911"/>
      <c r="AX1374" s="911"/>
      <c r="AY1374" s="916"/>
      <c r="AZ1374" s="886"/>
      <c r="BA1374" s="917"/>
      <c r="BB1374" s="16"/>
      <c r="BC1374" s="16"/>
      <c r="BD1374" s="16"/>
      <c r="BE1374" s="16"/>
      <c r="BF1374" s="16"/>
      <c r="BG1374" s="903"/>
      <c r="BH1374" s="912"/>
      <c r="BI1374" s="915"/>
      <c r="BJ1374" s="16"/>
      <c r="BK1374" s="16"/>
      <c r="BL1374" s="16"/>
      <c r="BM1374" s="16"/>
      <c r="BN1374" s="915"/>
      <c r="BO1374" s="16"/>
      <c r="BP1374" s="918"/>
      <c r="BQ1374" s="919"/>
      <c r="BR1374" s="919"/>
      <c r="BS1374" s="919"/>
      <c r="BT1374" s="919"/>
      <c r="BU1374" s="919"/>
      <c r="BV1374" s="919"/>
      <c r="BW1374" s="919"/>
      <c r="BX1374" s="919"/>
      <c r="BY1374" s="919"/>
      <c r="BZ1374" s="919"/>
      <c r="CA1374" s="919"/>
      <c r="CB1374" s="919"/>
      <c r="CC1374" s="919"/>
      <c r="CD1374" s="919"/>
      <c r="CE1374" s="920"/>
      <c r="CF1374" s="921"/>
      <c r="CG1374" s="922"/>
      <c r="CH1374" s="923"/>
      <c r="CI1374" s="924"/>
      <c r="CJ1374" s="925"/>
      <c r="CK1374" s="912"/>
      <c r="CL1374" s="915"/>
      <c r="CM1374" s="926"/>
      <c r="CN1374" s="162"/>
      <c r="CO1374" s="162"/>
      <c r="CP1374" s="927"/>
      <c r="CQ1374" s="928"/>
      <c r="CR1374" s="162"/>
      <c r="CS1374" s="162"/>
    </row>
    <row r="1375" spans="1:97">
      <c r="A1375" s="15"/>
      <c r="B1375" s="902"/>
      <c r="C1375" s="865"/>
      <c r="D1375" s="903"/>
      <c r="E1375" s="800"/>
      <c r="F1375" s="868"/>
      <c r="G1375" s="869"/>
      <c r="H1375" s="903"/>
      <c r="I1375" s="868"/>
      <c r="J1375" s="868"/>
      <c r="K1375" s="868"/>
      <c r="L1375" s="868"/>
      <c r="M1375" s="868"/>
      <c r="N1375" s="868"/>
      <c r="O1375" s="235"/>
      <c r="P1375" s="213"/>
      <c r="Q1375" s="903"/>
      <c r="R1375" s="213"/>
      <c r="S1375" s="235"/>
      <c r="T1375" s="904"/>
      <c r="U1375" s="213"/>
      <c r="V1375" s="213"/>
      <c r="W1375" s="213"/>
      <c r="X1375" s="905"/>
      <c r="Y1375" s="874"/>
      <c r="Z1375" s="906"/>
      <c r="AA1375" s="876"/>
      <c r="AB1375" s="877"/>
      <c r="AC1375" s="877"/>
      <c r="AD1375" s="907"/>
      <c r="AE1375" s="907"/>
      <c r="AF1375" s="908"/>
      <c r="AG1375" s="908"/>
      <c r="AH1375" s="221"/>
      <c r="AI1375" s="213"/>
      <c r="AJ1375" s="213"/>
      <c r="AK1375" s="213"/>
      <c r="AL1375" s="909"/>
      <c r="AM1375" s="910"/>
      <c r="AN1375" s="910"/>
      <c r="AO1375" s="910"/>
      <c r="AP1375" s="911"/>
      <c r="AQ1375" s="903"/>
      <c r="AR1375" s="912"/>
      <c r="AS1375" s="913"/>
      <c r="AT1375" s="914"/>
      <c r="AU1375" s="910"/>
      <c r="AV1375" s="915"/>
      <c r="AW1375" s="911"/>
      <c r="AX1375" s="911"/>
      <c r="AY1375" s="916"/>
      <c r="AZ1375" s="886"/>
      <c r="BA1375" s="917"/>
      <c r="BB1375" s="16"/>
      <c r="BC1375" s="16"/>
      <c r="BD1375" s="16"/>
      <c r="BE1375" s="16"/>
      <c r="BF1375" s="16"/>
      <c r="BG1375" s="903"/>
      <c r="BH1375" s="912"/>
      <c r="BI1375" s="915"/>
      <c r="BJ1375" s="16"/>
      <c r="BK1375" s="16"/>
      <c r="BL1375" s="16"/>
      <c r="BM1375" s="16"/>
      <c r="BN1375" s="915"/>
      <c r="BO1375" s="16"/>
      <c r="BP1375" s="918"/>
      <c r="BQ1375" s="919"/>
      <c r="BR1375" s="919"/>
      <c r="BS1375" s="919"/>
      <c r="BT1375" s="919"/>
      <c r="BU1375" s="919"/>
      <c r="BV1375" s="919"/>
      <c r="BW1375" s="919"/>
      <c r="BX1375" s="919"/>
      <c r="BY1375" s="919"/>
      <c r="BZ1375" s="919"/>
      <c r="CA1375" s="919"/>
      <c r="CB1375" s="919"/>
      <c r="CC1375" s="919"/>
      <c r="CD1375" s="919"/>
      <c r="CE1375" s="920"/>
      <c r="CF1375" s="921"/>
      <c r="CG1375" s="922"/>
      <c r="CH1375" s="923"/>
      <c r="CI1375" s="924"/>
      <c r="CJ1375" s="925"/>
      <c r="CK1375" s="912"/>
      <c r="CL1375" s="915"/>
      <c r="CM1375" s="926"/>
      <c r="CN1375" s="162"/>
      <c r="CO1375" s="162"/>
      <c r="CP1375" s="927"/>
      <c r="CQ1375" s="928"/>
      <c r="CR1375" s="162"/>
      <c r="CS1375" s="162"/>
    </row>
    <row r="1376" spans="1:97">
      <c r="A1376" s="15"/>
      <c r="B1376" s="902"/>
      <c r="C1376" s="865"/>
      <c r="D1376" s="903"/>
      <c r="E1376" s="800"/>
      <c r="F1376" s="868"/>
      <c r="G1376" s="869"/>
      <c r="H1376" s="903"/>
      <c r="I1376" s="868"/>
      <c r="J1376" s="868"/>
      <c r="K1376" s="868"/>
      <c r="L1376" s="868"/>
      <c r="M1376" s="868"/>
      <c r="N1376" s="868"/>
      <c r="O1376" s="235"/>
      <c r="P1376" s="213"/>
      <c r="Q1376" s="903"/>
      <c r="R1376" s="213"/>
      <c r="S1376" s="235"/>
      <c r="T1376" s="904"/>
      <c r="U1376" s="213"/>
      <c r="V1376" s="213"/>
      <c r="W1376" s="213"/>
      <c r="X1376" s="905"/>
      <c r="Y1376" s="874"/>
      <c r="Z1376" s="906"/>
      <c r="AA1376" s="876"/>
      <c r="AB1376" s="877"/>
      <c r="AC1376" s="877"/>
      <c r="AD1376" s="907"/>
      <c r="AE1376" s="907"/>
      <c r="AF1376" s="908"/>
      <c r="AG1376" s="908"/>
      <c r="AH1376" s="221"/>
      <c r="AI1376" s="213"/>
      <c r="AJ1376" s="213"/>
      <c r="AK1376" s="213"/>
      <c r="AL1376" s="909"/>
      <c r="AM1376" s="910"/>
      <c r="AN1376" s="910"/>
      <c r="AO1376" s="910"/>
      <c r="AP1376" s="911"/>
      <c r="AQ1376" s="903"/>
      <c r="AR1376" s="912"/>
      <c r="AS1376" s="913"/>
      <c r="AT1376" s="914"/>
      <c r="AU1376" s="910"/>
      <c r="AV1376" s="915"/>
      <c r="AW1376" s="911"/>
      <c r="AX1376" s="911"/>
      <c r="AY1376" s="916"/>
      <c r="AZ1376" s="886"/>
      <c r="BA1376" s="917"/>
      <c r="BB1376" s="16"/>
      <c r="BC1376" s="16"/>
      <c r="BD1376" s="16"/>
      <c r="BE1376" s="16"/>
      <c r="BF1376" s="16"/>
      <c r="BG1376" s="903"/>
      <c r="BH1376" s="912"/>
      <c r="BI1376" s="915"/>
      <c r="BJ1376" s="16"/>
      <c r="BK1376" s="16"/>
      <c r="BL1376" s="16"/>
      <c r="BM1376" s="16"/>
      <c r="BN1376" s="915"/>
      <c r="BO1376" s="16"/>
      <c r="BP1376" s="918"/>
      <c r="BQ1376" s="919"/>
      <c r="BR1376" s="919"/>
      <c r="BS1376" s="919"/>
      <c r="BT1376" s="919"/>
      <c r="BU1376" s="919"/>
      <c r="BV1376" s="919"/>
      <c r="BW1376" s="919"/>
      <c r="BX1376" s="919"/>
      <c r="BY1376" s="919"/>
      <c r="BZ1376" s="919"/>
      <c r="CA1376" s="919"/>
      <c r="CB1376" s="919"/>
      <c r="CC1376" s="919"/>
      <c r="CD1376" s="919"/>
      <c r="CE1376" s="920"/>
      <c r="CF1376" s="921"/>
      <c r="CG1376" s="922"/>
      <c r="CH1376" s="923"/>
      <c r="CI1376" s="924"/>
      <c r="CJ1376" s="925"/>
      <c r="CK1376" s="912"/>
      <c r="CL1376" s="915"/>
      <c r="CM1376" s="926"/>
      <c r="CN1376" s="162"/>
      <c r="CO1376" s="162"/>
      <c r="CP1376" s="927"/>
      <c r="CQ1376" s="928"/>
      <c r="CR1376" s="162"/>
      <c r="CS1376" s="162"/>
    </row>
    <row r="1377" spans="1:97">
      <c r="A1377" s="15"/>
      <c r="B1377" s="902"/>
      <c r="C1377" s="865"/>
      <c r="D1377" s="903"/>
      <c r="E1377" s="800"/>
      <c r="F1377" s="868"/>
      <c r="G1377" s="869"/>
      <c r="H1377" s="903"/>
      <c r="I1377" s="868"/>
      <c r="J1377" s="868"/>
      <c r="K1377" s="868"/>
      <c r="L1377" s="868"/>
      <c r="M1377" s="868"/>
      <c r="N1377" s="868"/>
      <c r="O1377" s="235"/>
      <c r="P1377" s="213"/>
      <c r="Q1377" s="903"/>
      <c r="R1377" s="213"/>
      <c r="S1377" s="235"/>
      <c r="T1377" s="904"/>
      <c r="U1377" s="213"/>
      <c r="V1377" s="213"/>
      <c r="W1377" s="213"/>
      <c r="X1377" s="905"/>
      <c r="Y1377" s="874"/>
      <c r="Z1377" s="906"/>
      <c r="AA1377" s="876"/>
      <c r="AB1377" s="877"/>
      <c r="AC1377" s="877"/>
      <c r="AD1377" s="907"/>
      <c r="AE1377" s="907"/>
      <c r="AF1377" s="908"/>
      <c r="AG1377" s="908"/>
      <c r="AH1377" s="221"/>
      <c r="AI1377" s="213"/>
      <c r="AJ1377" s="213"/>
      <c r="AK1377" s="213"/>
      <c r="AL1377" s="909"/>
      <c r="AM1377" s="910"/>
      <c r="AN1377" s="910"/>
      <c r="AO1377" s="910"/>
      <c r="AP1377" s="911"/>
      <c r="AQ1377" s="903"/>
      <c r="AR1377" s="912"/>
      <c r="AS1377" s="913"/>
      <c r="AT1377" s="914"/>
      <c r="AU1377" s="910"/>
      <c r="AV1377" s="915"/>
      <c r="AW1377" s="911"/>
      <c r="AX1377" s="911"/>
      <c r="AY1377" s="916"/>
      <c r="AZ1377" s="886"/>
      <c r="BA1377" s="917"/>
      <c r="BB1377" s="16"/>
      <c r="BC1377" s="16"/>
      <c r="BD1377" s="16"/>
      <c r="BE1377" s="16"/>
      <c r="BF1377" s="16"/>
      <c r="BG1377" s="903"/>
      <c r="BH1377" s="912"/>
      <c r="BI1377" s="915"/>
      <c r="BJ1377" s="16"/>
      <c r="BK1377" s="16"/>
      <c r="BL1377" s="16"/>
      <c r="BM1377" s="16"/>
      <c r="BN1377" s="915"/>
      <c r="BO1377" s="16"/>
      <c r="BP1377" s="918"/>
      <c r="BQ1377" s="919"/>
      <c r="BR1377" s="919"/>
      <c r="BS1377" s="919"/>
      <c r="BT1377" s="919"/>
      <c r="BU1377" s="919"/>
      <c r="BV1377" s="919"/>
      <c r="BW1377" s="919"/>
      <c r="BX1377" s="919"/>
      <c r="BY1377" s="919"/>
      <c r="BZ1377" s="919"/>
      <c r="CA1377" s="919"/>
      <c r="CB1377" s="919"/>
      <c r="CC1377" s="919"/>
      <c r="CD1377" s="919"/>
      <c r="CE1377" s="920"/>
      <c r="CF1377" s="921"/>
      <c r="CG1377" s="922"/>
      <c r="CH1377" s="923"/>
      <c r="CI1377" s="924"/>
      <c r="CJ1377" s="925"/>
      <c r="CK1377" s="912"/>
      <c r="CL1377" s="915"/>
      <c r="CM1377" s="926"/>
      <c r="CN1377" s="162"/>
      <c r="CO1377" s="162"/>
      <c r="CP1377" s="927"/>
      <c r="CQ1377" s="928"/>
      <c r="CR1377" s="162"/>
      <c r="CS1377" s="162"/>
    </row>
    <row r="1378" spans="1:97">
      <c r="A1378" s="15"/>
      <c r="B1378" s="902"/>
      <c r="C1378" s="865"/>
      <c r="D1378" s="903"/>
      <c r="E1378" s="800"/>
      <c r="F1378" s="868"/>
      <c r="G1378" s="869"/>
      <c r="H1378" s="903"/>
      <c r="I1378" s="868"/>
      <c r="J1378" s="868"/>
      <c r="K1378" s="868"/>
      <c r="L1378" s="868"/>
      <c r="M1378" s="868"/>
      <c r="N1378" s="868"/>
      <c r="O1378" s="235"/>
      <c r="P1378" s="213"/>
      <c r="Q1378" s="903"/>
      <c r="R1378" s="213"/>
      <c r="S1378" s="235"/>
      <c r="T1378" s="904"/>
      <c r="U1378" s="213"/>
      <c r="V1378" s="213"/>
      <c r="W1378" s="213"/>
      <c r="X1378" s="905"/>
      <c r="Y1378" s="874"/>
      <c r="Z1378" s="906"/>
      <c r="AA1378" s="876"/>
      <c r="AB1378" s="877"/>
      <c r="AC1378" s="877"/>
      <c r="AD1378" s="907"/>
      <c r="AE1378" s="907"/>
      <c r="AF1378" s="908"/>
      <c r="AG1378" s="908"/>
      <c r="AH1378" s="221"/>
      <c r="AI1378" s="213"/>
      <c r="AJ1378" s="213"/>
      <c r="AK1378" s="213"/>
      <c r="AL1378" s="909"/>
      <c r="AM1378" s="910"/>
      <c r="AN1378" s="910"/>
      <c r="AO1378" s="910"/>
      <c r="AP1378" s="911"/>
      <c r="AQ1378" s="903"/>
      <c r="AR1378" s="912"/>
      <c r="AS1378" s="913"/>
      <c r="AT1378" s="914"/>
      <c r="AU1378" s="910"/>
      <c r="AV1378" s="915"/>
      <c r="AW1378" s="911"/>
      <c r="AX1378" s="911"/>
      <c r="AY1378" s="916"/>
      <c r="AZ1378" s="886"/>
      <c r="BA1378" s="917"/>
      <c r="BB1378" s="16"/>
      <c r="BC1378" s="16"/>
      <c r="BD1378" s="16"/>
      <c r="BE1378" s="16"/>
      <c r="BF1378" s="16"/>
      <c r="BG1378" s="903"/>
      <c r="BH1378" s="912"/>
      <c r="BI1378" s="915"/>
      <c r="BJ1378" s="16"/>
      <c r="BK1378" s="16"/>
      <c r="BL1378" s="16"/>
      <c r="BM1378" s="16"/>
      <c r="BN1378" s="915"/>
      <c r="BO1378" s="16"/>
      <c r="BP1378" s="918"/>
      <c r="BQ1378" s="919"/>
      <c r="BR1378" s="919"/>
      <c r="BS1378" s="919"/>
      <c r="BT1378" s="919"/>
      <c r="BU1378" s="919"/>
      <c r="BV1378" s="919"/>
      <c r="BW1378" s="919"/>
      <c r="BX1378" s="919"/>
      <c r="BY1378" s="919"/>
      <c r="BZ1378" s="919"/>
      <c r="CA1378" s="919"/>
      <c r="CB1378" s="919"/>
      <c r="CC1378" s="919"/>
      <c r="CD1378" s="919"/>
      <c r="CE1378" s="920"/>
      <c r="CF1378" s="921"/>
      <c r="CG1378" s="922"/>
      <c r="CH1378" s="923"/>
      <c r="CI1378" s="924"/>
      <c r="CJ1378" s="925"/>
      <c r="CK1378" s="912"/>
      <c r="CL1378" s="915"/>
      <c r="CM1378" s="926"/>
      <c r="CN1378" s="162"/>
      <c r="CO1378" s="162"/>
      <c r="CP1378" s="927"/>
      <c r="CQ1378" s="928"/>
      <c r="CR1378" s="162"/>
      <c r="CS1378" s="162"/>
    </row>
    <row r="1379" spans="1:97">
      <c r="A1379" s="15"/>
      <c r="B1379" s="902"/>
      <c r="C1379" s="865"/>
      <c r="D1379" s="903"/>
      <c r="E1379" s="800"/>
      <c r="F1379" s="868"/>
      <c r="G1379" s="869"/>
      <c r="H1379" s="903"/>
      <c r="I1379" s="868"/>
      <c r="J1379" s="868"/>
      <c r="K1379" s="868"/>
      <c r="L1379" s="868"/>
      <c r="M1379" s="868"/>
      <c r="N1379" s="868"/>
      <c r="O1379" s="235"/>
      <c r="P1379" s="213"/>
      <c r="Q1379" s="903"/>
      <c r="R1379" s="213"/>
      <c r="S1379" s="235"/>
      <c r="T1379" s="904"/>
      <c r="U1379" s="213"/>
      <c r="V1379" s="213"/>
      <c r="W1379" s="213"/>
      <c r="X1379" s="905"/>
      <c r="Y1379" s="874"/>
      <c r="Z1379" s="906"/>
      <c r="AA1379" s="876"/>
      <c r="AB1379" s="877"/>
      <c r="AC1379" s="877"/>
      <c r="AD1379" s="907"/>
      <c r="AE1379" s="907"/>
      <c r="AF1379" s="908"/>
      <c r="AG1379" s="908"/>
      <c r="AH1379" s="221"/>
      <c r="AI1379" s="213"/>
      <c r="AJ1379" s="213"/>
      <c r="AK1379" s="213"/>
      <c r="AL1379" s="909"/>
      <c r="AM1379" s="910"/>
      <c r="AN1379" s="910"/>
      <c r="AO1379" s="910"/>
      <c r="AP1379" s="911"/>
      <c r="AQ1379" s="903"/>
      <c r="AR1379" s="912"/>
      <c r="AS1379" s="913"/>
      <c r="AT1379" s="914"/>
      <c r="AU1379" s="910"/>
      <c r="AV1379" s="915"/>
      <c r="AW1379" s="911"/>
      <c r="AX1379" s="911"/>
      <c r="AY1379" s="916"/>
      <c r="AZ1379" s="886"/>
      <c r="BA1379" s="917"/>
      <c r="BB1379" s="16"/>
      <c r="BC1379" s="16"/>
      <c r="BD1379" s="16"/>
      <c r="BE1379" s="16"/>
      <c r="BF1379" s="16"/>
      <c r="BG1379" s="903"/>
      <c r="BH1379" s="912"/>
      <c r="BI1379" s="915"/>
      <c r="BJ1379" s="16"/>
      <c r="BK1379" s="16"/>
      <c r="BL1379" s="16"/>
      <c r="BM1379" s="16"/>
      <c r="BN1379" s="915"/>
      <c r="BO1379" s="16"/>
      <c r="BP1379" s="918"/>
      <c r="BQ1379" s="919"/>
      <c r="BR1379" s="919"/>
      <c r="BS1379" s="919"/>
      <c r="BT1379" s="919"/>
      <c r="BU1379" s="919"/>
      <c r="BV1379" s="919"/>
      <c r="BW1379" s="919"/>
      <c r="BX1379" s="919"/>
      <c r="BY1379" s="919"/>
      <c r="BZ1379" s="919"/>
      <c r="CA1379" s="919"/>
      <c r="CB1379" s="919"/>
      <c r="CC1379" s="919"/>
      <c r="CD1379" s="919"/>
      <c r="CE1379" s="920"/>
      <c r="CF1379" s="921"/>
      <c r="CG1379" s="922"/>
      <c r="CH1379" s="923"/>
      <c r="CI1379" s="924"/>
      <c r="CJ1379" s="925"/>
      <c r="CK1379" s="912"/>
      <c r="CL1379" s="915"/>
      <c r="CM1379" s="926"/>
      <c r="CN1379" s="162"/>
      <c r="CO1379" s="162"/>
      <c r="CP1379" s="927"/>
      <c r="CQ1379" s="928"/>
      <c r="CR1379" s="162"/>
      <c r="CS1379" s="162"/>
    </row>
    <row r="1380" spans="1:97">
      <c r="A1380" s="15"/>
      <c r="B1380" s="902"/>
      <c r="C1380" s="865"/>
      <c r="D1380" s="903"/>
      <c r="E1380" s="800"/>
      <c r="F1380" s="868"/>
      <c r="G1380" s="869"/>
      <c r="H1380" s="903"/>
      <c r="I1380" s="868"/>
      <c r="J1380" s="868"/>
      <c r="K1380" s="868"/>
      <c r="L1380" s="868"/>
      <c r="M1380" s="868"/>
      <c r="N1380" s="868"/>
      <c r="O1380" s="235"/>
      <c r="P1380" s="213"/>
      <c r="Q1380" s="903"/>
      <c r="R1380" s="213"/>
      <c r="S1380" s="235"/>
      <c r="T1380" s="904"/>
      <c r="U1380" s="213"/>
      <c r="V1380" s="213"/>
      <c r="W1380" s="213"/>
      <c r="X1380" s="905"/>
      <c r="Y1380" s="874"/>
      <c r="Z1380" s="906"/>
      <c r="AA1380" s="876"/>
      <c r="AB1380" s="877"/>
      <c r="AC1380" s="877"/>
      <c r="AD1380" s="907"/>
      <c r="AE1380" s="907"/>
      <c r="AF1380" s="908"/>
      <c r="AG1380" s="908"/>
      <c r="AH1380" s="221"/>
      <c r="AI1380" s="213"/>
      <c r="AJ1380" s="213"/>
      <c r="AK1380" s="213"/>
      <c r="AL1380" s="909"/>
      <c r="AM1380" s="910"/>
      <c r="AN1380" s="910"/>
      <c r="AO1380" s="910"/>
      <c r="AP1380" s="911"/>
      <c r="AQ1380" s="903"/>
      <c r="AR1380" s="912"/>
      <c r="AS1380" s="913"/>
      <c r="AT1380" s="914"/>
      <c r="AU1380" s="910"/>
      <c r="AV1380" s="915"/>
      <c r="AW1380" s="911"/>
      <c r="AX1380" s="911"/>
      <c r="AY1380" s="916"/>
      <c r="AZ1380" s="886"/>
      <c r="BA1380" s="917"/>
      <c r="BB1380" s="16"/>
      <c r="BC1380" s="16"/>
      <c r="BD1380" s="16"/>
      <c r="BE1380" s="16"/>
      <c r="BF1380" s="16"/>
      <c r="BG1380" s="903"/>
      <c r="BH1380" s="912"/>
      <c r="BI1380" s="915"/>
      <c r="BJ1380" s="16"/>
      <c r="BK1380" s="16"/>
      <c r="BL1380" s="16"/>
      <c r="BM1380" s="16"/>
      <c r="BN1380" s="915"/>
      <c r="BO1380" s="16"/>
      <c r="BP1380" s="918"/>
      <c r="BQ1380" s="919"/>
      <c r="BR1380" s="919"/>
      <c r="BS1380" s="919"/>
      <c r="BT1380" s="919"/>
      <c r="BU1380" s="919"/>
      <c r="BV1380" s="919"/>
      <c r="BW1380" s="919"/>
      <c r="BX1380" s="919"/>
      <c r="BY1380" s="919"/>
      <c r="BZ1380" s="919"/>
      <c r="CA1380" s="919"/>
      <c r="CB1380" s="919"/>
      <c r="CC1380" s="919"/>
      <c r="CD1380" s="919"/>
      <c r="CE1380" s="920"/>
      <c r="CF1380" s="921"/>
      <c r="CG1380" s="922"/>
      <c r="CH1380" s="923"/>
      <c r="CI1380" s="924"/>
      <c r="CJ1380" s="925"/>
      <c r="CK1380" s="912"/>
      <c r="CL1380" s="915"/>
      <c r="CM1380" s="926"/>
      <c r="CN1380" s="162"/>
      <c r="CO1380" s="162"/>
      <c r="CP1380" s="927"/>
      <c r="CQ1380" s="928"/>
      <c r="CR1380" s="162"/>
      <c r="CS1380" s="162"/>
    </row>
    <row r="1381" spans="1:97">
      <c r="A1381" s="15"/>
      <c r="B1381" s="902"/>
      <c r="C1381" s="865"/>
      <c r="D1381" s="903"/>
      <c r="E1381" s="800"/>
      <c r="F1381" s="868"/>
      <c r="G1381" s="869"/>
      <c r="H1381" s="903"/>
      <c r="I1381" s="868"/>
      <c r="J1381" s="868"/>
      <c r="K1381" s="868"/>
      <c r="L1381" s="868"/>
      <c r="M1381" s="868"/>
      <c r="N1381" s="868"/>
      <c r="O1381" s="235"/>
      <c r="P1381" s="213"/>
      <c r="Q1381" s="903"/>
      <c r="R1381" s="213"/>
      <c r="S1381" s="235"/>
      <c r="T1381" s="904"/>
      <c r="U1381" s="213"/>
      <c r="V1381" s="213"/>
      <c r="W1381" s="213"/>
      <c r="X1381" s="905"/>
      <c r="Y1381" s="874"/>
      <c r="Z1381" s="906"/>
      <c r="AA1381" s="876"/>
      <c r="AB1381" s="877"/>
      <c r="AC1381" s="877"/>
      <c r="AD1381" s="907"/>
      <c r="AE1381" s="907"/>
      <c r="AF1381" s="908"/>
      <c r="AG1381" s="908"/>
      <c r="AH1381" s="221"/>
      <c r="AI1381" s="213"/>
      <c r="AJ1381" s="213"/>
      <c r="AK1381" s="213"/>
      <c r="AL1381" s="909"/>
      <c r="AM1381" s="910"/>
      <c r="AN1381" s="910"/>
      <c r="AO1381" s="910"/>
      <c r="AP1381" s="911"/>
      <c r="AQ1381" s="903"/>
      <c r="AR1381" s="912"/>
      <c r="AS1381" s="913"/>
      <c r="AT1381" s="914"/>
      <c r="AU1381" s="910"/>
      <c r="AV1381" s="915"/>
      <c r="AW1381" s="911"/>
      <c r="AX1381" s="911"/>
      <c r="AY1381" s="916"/>
      <c r="AZ1381" s="886"/>
      <c r="BA1381" s="917"/>
      <c r="BB1381" s="16"/>
      <c r="BC1381" s="16"/>
      <c r="BD1381" s="16"/>
      <c r="BE1381" s="16"/>
      <c r="BF1381" s="16"/>
      <c r="BG1381" s="903"/>
      <c r="BH1381" s="912"/>
      <c r="BI1381" s="915"/>
      <c r="BJ1381" s="16"/>
      <c r="BK1381" s="16"/>
      <c r="BL1381" s="16"/>
      <c r="BM1381" s="16"/>
      <c r="BN1381" s="915"/>
      <c r="BO1381" s="16"/>
      <c r="BP1381" s="918"/>
      <c r="BQ1381" s="919"/>
      <c r="BR1381" s="919"/>
      <c r="BS1381" s="919"/>
      <c r="BT1381" s="919"/>
      <c r="BU1381" s="919"/>
      <c r="BV1381" s="919"/>
      <c r="BW1381" s="919"/>
      <c r="BX1381" s="919"/>
      <c r="BY1381" s="919"/>
      <c r="BZ1381" s="919"/>
      <c r="CA1381" s="919"/>
      <c r="CB1381" s="919"/>
      <c r="CC1381" s="919"/>
      <c r="CD1381" s="919"/>
      <c r="CE1381" s="920"/>
      <c r="CF1381" s="921"/>
      <c r="CG1381" s="922"/>
      <c r="CH1381" s="923"/>
      <c r="CI1381" s="924"/>
      <c r="CJ1381" s="925"/>
      <c r="CK1381" s="912"/>
      <c r="CL1381" s="915"/>
      <c r="CM1381" s="926"/>
      <c r="CN1381" s="162"/>
      <c r="CO1381" s="162"/>
      <c r="CP1381" s="927"/>
      <c r="CQ1381" s="928"/>
      <c r="CR1381" s="162"/>
      <c r="CS1381" s="162"/>
    </row>
    <row r="1382" spans="1:97">
      <c r="A1382" s="15"/>
      <c r="B1382" s="902"/>
      <c r="C1382" s="865"/>
      <c r="D1382" s="903"/>
      <c r="E1382" s="800"/>
      <c r="F1382" s="868"/>
      <c r="G1382" s="869"/>
      <c r="H1382" s="903"/>
      <c r="I1382" s="868"/>
      <c r="J1382" s="868"/>
      <c r="K1382" s="868"/>
      <c r="L1382" s="868"/>
      <c r="M1382" s="868"/>
      <c r="N1382" s="868"/>
      <c r="O1382" s="235"/>
      <c r="P1382" s="213"/>
      <c r="Q1382" s="903"/>
      <c r="R1382" s="213"/>
      <c r="S1382" s="235"/>
      <c r="T1382" s="904"/>
      <c r="U1382" s="213"/>
      <c r="V1382" s="213"/>
      <c r="W1382" s="213"/>
      <c r="X1382" s="905"/>
      <c r="Y1382" s="874"/>
      <c r="Z1382" s="906"/>
      <c r="AA1382" s="876"/>
      <c r="AB1382" s="877"/>
      <c r="AC1382" s="877"/>
      <c r="AD1382" s="907"/>
      <c r="AE1382" s="907"/>
      <c r="AF1382" s="908"/>
      <c r="AG1382" s="908"/>
      <c r="AH1382" s="221"/>
      <c r="AI1382" s="213"/>
      <c r="AJ1382" s="213"/>
      <c r="AK1382" s="213"/>
      <c r="AL1382" s="909"/>
      <c r="AM1382" s="910"/>
      <c r="AN1382" s="910"/>
      <c r="AO1382" s="910"/>
      <c r="AP1382" s="911"/>
      <c r="AQ1382" s="903"/>
      <c r="AR1382" s="912"/>
      <c r="AS1382" s="913"/>
      <c r="AT1382" s="914"/>
      <c r="AU1382" s="910"/>
      <c r="AV1382" s="915"/>
      <c r="AW1382" s="911"/>
      <c r="AX1382" s="911"/>
      <c r="AY1382" s="916"/>
      <c r="AZ1382" s="886"/>
      <c r="BA1382" s="917"/>
      <c r="BB1382" s="16"/>
      <c r="BC1382" s="16"/>
      <c r="BD1382" s="16"/>
      <c r="BE1382" s="16"/>
      <c r="BF1382" s="16"/>
      <c r="BG1382" s="903"/>
      <c r="BH1382" s="912"/>
      <c r="BI1382" s="915"/>
      <c r="BJ1382" s="16"/>
      <c r="BK1382" s="16"/>
      <c r="BL1382" s="16"/>
      <c r="BM1382" s="16"/>
      <c r="BN1382" s="915"/>
      <c r="BO1382" s="16"/>
      <c r="BP1382" s="918"/>
      <c r="BQ1382" s="919"/>
      <c r="BR1382" s="919"/>
      <c r="BS1382" s="919"/>
      <c r="BT1382" s="919"/>
      <c r="BU1382" s="919"/>
      <c r="BV1382" s="919"/>
      <c r="BW1382" s="919"/>
      <c r="BX1382" s="919"/>
      <c r="BY1382" s="919"/>
      <c r="BZ1382" s="919"/>
      <c r="CA1382" s="919"/>
      <c r="CB1382" s="919"/>
      <c r="CC1382" s="919"/>
      <c r="CD1382" s="919"/>
      <c r="CE1382" s="920"/>
      <c r="CF1382" s="921"/>
      <c r="CG1382" s="922"/>
      <c r="CH1382" s="923"/>
      <c r="CI1382" s="924"/>
      <c r="CJ1382" s="925"/>
      <c r="CK1382" s="912"/>
      <c r="CL1382" s="915"/>
      <c r="CM1382" s="926"/>
      <c r="CN1382" s="162"/>
      <c r="CO1382" s="162"/>
      <c r="CP1382" s="927"/>
      <c r="CQ1382" s="928"/>
      <c r="CR1382" s="162"/>
      <c r="CS1382" s="162"/>
    </row>
    <row r="1383" spans="1:97">
      <c r="A1383" s="15"/>
      <c r="B1383" s="902"/>
      <c r="C1383" s="865"/>
      <c r="D1383" s="903"/>
      <c r="E1383" s="800"/>
      <c r="F1383" s="868"/>
      <c r="G1383" s="869"/>
      <c r="H1383" s="903"/>
      <c r="I1383" s="868"/>
      <c r="J1383" s="868"/>
      <c r="K1383" s="868"/>
      <c r="L1383" s="868"/>
      <c r="M1383" s="868"/>
      <c r="N1383" s="868"/>
      <c r="O1383" s="235"/>
      <c r="P1383" s="213"/>
      <c r="Q1383" s="903"/>
      <c r="R1383" s="213"/>
      <c r="S1383" s="235"/>
      <c r="T1383" s="904"/>
      <c r="U1383" s="213"/>
      <c r="V1383" s="213"/>
      <c r="W1383" s="213"/>
      <c r="X1383" s="905"/>
      <c r="Y1383" s="874"/>
      <c r="Z1383" s="906"/>
      <c r="AA1383" s="876"/>
      <c r="AB1383" s="877"/>
      <c r="AC1383" s="877"/>
      <c r="AD1383" s="907"/>
      <c r="AE1383" s="907"/>
      <c r="AF1383" s="908"/>
      <c r="AG1383" s="908"/>
      <c r="AH1383" s="221"/>
      <c r="AI1383" s="213"/>
      <c r="AJ1383" s="213"/>
      <c r="AK1383" s="213"/>
      <c r="AL1383" s="909"/>
      <c r="AM1383" s="910"/>
      <c r="AN1383" s="910"/>
      <c r="AO1383" s="910"/>
      <c r="AP1383" s="911"/>
      <c r="AQ1383" s="903"/>
      <c r="AR1383" s="912"/>
      <c r="AS1383" s="913"/>
      <c r="AT1383" s="914"/>
      <c r="AU1383" s="910"/>
      <c r="AV1383" s="915"/>
      <c r="AW1383" s="911"/>
      <c r="AX1383" s="911"/>
      <c r="AY1383" s="916"/>
      <c r="AZ1383" s="886"/>
      <c r="BA1383" s="917"/>
      <c r="BB1383" s="16"/>
      <c r="BC1383" s="16"/>
      <c r="BD1383" s="16"/>
      <c r="BE1383" s="16"/>
      <c r="BF1383" s="16"/>
      <c r="BG1383" s="903"/>
      <c r="BH1383" s="912"/>
      <c r="BI1383" s="915"/>
      <c r="BJ1383" s="16"/>
      <c r="BK1383" s="16"/>
      <c r="BL1383" s="16"/>
      <c r="BM1383" s="16"/>
      <c r="BN1383" s="915"/>
      <c r="BO1383" s="16"/>
      <c r="BP1383" s="918"/>
      <c r="BQ1383" s="919"/>
      <c r="BR1383" s="919"/>
      <c r="BS1383" s="919"/>
      <c r="BT1383" s="919"/>
      <c r="BU1383" s="919"/>
      <c r="BV1383" s="919"/>
      <c r="BW1383" s="919"/>
      <c r="BX1383" s="919"/>
      <c r="BY1383" s="919"/>
      <c r="BZ1383" s="919"/>
      <c r="CA1383" s="919"/>
      <c r="CB1383" s="919"/>
      <c r="CC1383" s="919"/>
      <c r="CD1383" s="919"/>
      <c r="CE1383" s="920"/>
      <c r="CF1383" s="921"/>
      <c r="CG1383" s="922"/>
      <c r="CH1383" s="923"/>
      <c r="CI1383" s="924"/>
      <c r="CJ1383" s="925"/>
      <c r="CK1383" s="912"/>
      <c r="CL1383" s="915"/>
      <c r="CM1383" s="926"/>
      <c r="CN1383" s="162"/>
      <c r="CO1383" s="162"/>
      <c r="CP1383" s="927"/>
      <c r="CQ1383" s="928"/>
      <c r="CR1383" s="162"/>
      <c r="CS1383" s="162"/>
    </row>
    <row r="1384" spans="1:97">
      <c r="A1384" s="15"/>
      <c r="B1384" s="902"/>
      <c r="C1384" s="865"/>
      <c r="D1384" s="903"/>
      <c r="E1384" s="800"/>
      <c r="F1384" s="868"/>
      <c r="G1384" s="869"/>
      <c r="H1384" s="903"/>
      <c r="I1384" s="868"/>
      <c r="J1384" s="868"/>
      <c r="K1384" s="868"/>
      <c r="L1384" s="868"/>
      <c r="M1384" s="868"/>
      <c r="N1384" s="868"/>
      <c r="O1384" s="235"/>
      <c r="P1384" s="213"/>
      <c r="Q1384" s="903"/>
      <c r="R1384" s="213"/>
      <c r="S1384" s="235"/>
      <c r="T1384" s="904"/>
      <c r="U1384" s="213"/>
      <c r="V1384" s="213"/>
      <c r="W1384" s="213"/>
      <c r="X1384" s="905"/>
      <c r="Y1384" s="874"/>
      <c r="Z1384" s="906"/>
      <c r="AA1384" s="876"/>
      <c r="AB1384" s="877"/>
      <c r="AC1384" s="877"/>
      <c r="AD1384" s="907"/>
      <c r="AE1384" s="907"/>
      <c r="AF1384" s="908"/>
      <c r="AG1384" s="908"/>
      <c r="AH1384" s="221"/>
      <c r="AI1384" s="213"/>
      <c r="AJ1384" s="213"/>
      <c r="AK1384" s="213"/>
      <c r="AL1384" s="909"/>
      <c r="AM1384" s="910"/>
      <c r="AN1384" s="910"/>
      <c r="AO1384" s="910"/>
      <c r="AP1384" s="911"/>
      <c r="AQ1384" s="903"/>
      <c r="AR1384" s="912"/>
      <c r="AS1384" s="913"/>
      <c r="AT1384" s="914"/>
      <c r="AU1384" s="910"/>
      <c r="AV1384" s="915"/>
      <c r="AW1384" s="911"/>
      <c r="AX1384" s="911"/>
      <c r="AY1384" s="916"/>
      <c r="AZ1384" s="886"/>
      <c r="BA1384" s="917"/>
      <c r="BB1384" s="16"/>
      <c r="BC1384" s="16"/>
      <c r="BD1384" s="16"/>
      <c r="BE1384" s="16"/>
      <c r="BF1384" s="16"/>
      <c r="BG1384" s="903"/>
      <c r="BH1384" s="912"/>
      <c r="BI1384" s="915"/>
      <c r="BJ1384" s="16"/>
      <c r="BK1384" s="16"/>
      <c r="BL1384" s="16"/>
      <c r="BM1384" s="16"/>
      <c r="BN1384" s="915"/>
      <c r="BO1384" s="16"/>
      <c r="BP1384" s="918"/>
      <c r="BQ1384" s="919"/>
      <c r="BR1384" s="919"/>
      <c r="BS1384" s="919"/>
      <c r="BT1384" s="919"/>
      <c r="BU1384" s="919"/>
      <c r="BV1384" s="919"/>
      <c r="BW1384" s="919"/>
      <c r="BX1384" s="919"/>
      <c r="BY1384" s="919"/>
      <c r="BZ1384" s="919"/>
      <c r="CA1384" s="919"/>
      <c r="CB1384" s="919"/>
      <c r="CC1384" s="919"/>
      <c r="CD1384" s="919"/>
      <c r="CE1384" s="920"/>
      <c r="CF1384" s="921"/>
      <c r="CG1384" s="922"/>
      <c r="CH1384" s="923"/>
      <c r="CI1384" s="924"/>
      <c r="CJ1384" s="925"/>
      <c r="CK1384" s="912"/>
      <c r="CL1384" s="915"/>
      <c r="CM1384" s="926"/>
      <c r="CN1384" s="162"/>
      <c r="CO1384" s="162"/>
      <c r="CP1384" s="927"/>
      <c r="CQ1384" s="928"/>
      <c r="CR1384" s="162"/>
      <c r="CS1384" s="162"/>
    </row>
    <row r="1385" spans="1:97">
      <c r="A1385" s="15"/>
      <c r="B1385" s="902"/>
      <c r="C1385" s="865"/>
      <c r="D1385" s="903"/>
      <c r="E1385" s="800"/>
      <c r="F1385" s="868"/>
      <c r="G1385" s="869"/>
      <c r="H1385" s="903"/>
      <c r="I1385" s="868"/>
      <c r="J1385" s="868"/>
      <c r="K1385" s="868"/>
      <c r="L1385" s="868"/>
      <c r="M1385" s="868"/>
      <c r="N1385" s="868"/>
      <c r="O1385" s="235"/>
      <c r="P1385" s="213"/>
      <c r="Q1385" s="903"/>
      <c r="R1385" s="213"/>
      <c r="S1385" s="235"/>
      <c r="T1385" s="904"/>
      <c r="U1385" s="213"/>
      <c r="V1385" s="213"/>
      <c r="W1385" s="213"/>
      <c r="X1385" s="905"/>
      <c r="Y1385" s="874"/>
      <c r="Z1385" s="906"/>
      <c r="AA1385" s="876"/>
      <c r="AB1385" s="877"/>
      <c r="AC1385" s="877"/>
      <c r="AD1385" s="907"/>
      <c r="AE1385" s="907"/>
      <c r="AF1385" s="908"/>
      <c r="AG1385" s="908"/>
      <c r="AH1385" s="221"/>
      <c r="AI1385" s="213"/>
      <c r="AJ1385" s="213"/>
      <c r="AK1385" s="213"/>
      <c r="AL1385" s="909"/>
      <c r="AM1385" s="910"/>
      <c r="AN1385" s="910"/>
      <c r="AO1385" s="910"/>
      <c r="AP1385" s="911"/>
      <c r="AQ1385" s="903"/>
      <c r="AR1385" s="912"/>
      <c r="AS1385" s="913"/>
      <c r="AT1385" s="914"/>
      <c r="AU1385" s="910"/>
      <c r="AV1385" s="915"/>
      <c r="AW1385" s="911"/>
      <c r="AX1385" s="911"/>
      <c r="AY1385" s="916"/>
      <c r="AZ1385" s="886"/>
      <c r="BA1385" s="917"/>
      <c r="BB1385" s="16"/>
      <c r="BC1385" s="16"/>
      <c r="BD1385" s="16"/>
      <c r="BE1385" s="16"/>
      <c r="BF1385" s="16"/>
      <c r="BG1385" s="903"/>
      <c r="BH1385" s="912"/>
      <c r="BI1385" s="915"/>
      <c r="BJ1385" s="16"/>
      <c r="BK1385" s="16"/>
      <c r="BL1385" s="16"/>
      <c r="BM1385" s="16"/>
      <c r="BN1385" s="915"/>
      <c r="BO1385" s="16"/>
      <c r="BP1385" s="918"/>
      <c r="BQ1385" s="919"/>
      <c r="BR1385" s="919"/>
      <c r="BS1385" s="919"/>
      <c r="BT1385" s="919"/>
      <c r="BU1385" s="919"/>
      <c r="BV1385" s="919"/>
      <c r="BW1385" s="919"/>
      <c r="BX1385" s="919"/>
      <c r="BY1385" s="919"/>
      <c r="BZ1385" s="919"/>
      <c r="CA1385" s="919"/>
      <c r="CB1385" s="919"/>
      <c r="CC1385" s="919"/>
      <c r="CD1385" s="919"/>
      <c r="CE1385" s="920"/>
      <c r="CF1385" s="921"/>
      <c r="CG1385" s="922"/>
      <c r="CH1385" s="923"/>
      <c r="CI1385" s="924"/>
      <c r="CJ1385" s="925"/>
      <c r="CK1385" s="912"/>
      <c r="CL1385" s="915"/>
      <c r="CM1385" s="926"/>
      <c r="CN1385" s="162"/>
      <c r="CO1385" s="162"/>
      <c r="CP1385" s="927"/>
      <c r="CQ1385" s="928"/>
      <c r="CR1385" s="162"/>
      <c r="CS1385" s="162"/>
    </row>
    <row r="1386" spans="1:97">
      <c r="A1386" s="15"/>
      <c r="B1386" s="902"/>
      <c r="C1386" s="865"/>
      <c r="D1386" s="903"/>
      <c r="E1386" s="800"/>
      <c r="F1386" s="868"/>
      <c r="G1386" s="869"/>
      <c r="H1386" s="903"/>
      <c r="I1386" s="868"/>
      <c r="J1386" s="868"/>
      <c r="K1386" s="868"/>
      <c r="L1386" s="868"/>
      <c r="M1386" s="868"/>
      <c r="N1386" s="868"/>
      <c r="O1386" s="235"/>
      <c r="P1386" s="213"/>
      <c r="Q1386" s="903"/>
      <c r="R1386" s="213"/>
      <c r="S1386" s="235"/>
      <c r="T1386" s="904"/>
      <c r="U1386" s="213"/>
      <c r="V1386" s="213"/>
      <c r="W1386" s="213"/>
      <c r="X1386" s="905"/>
      <c r="Y1386" s="874"/>
      <c r="Z1386" s="906"/>
      <c r="AA1386" s="876"/>
      <c r="AB1386" s="877"/>
      <c r="AC1386" s="877"/>
      <c r="AD1386" s="907"/>
      <c r="AE1386" s="907"/>
      <c r="AF1386" s="908"/>
      <c r="AG1386" s="908"/>
      <c r="AH1386" s="221"/>
      <c r="AI1386" s="213"/>
      <c r="AJ1386" s="213"/>
      <c r="AK1386" s="213"/>
      <c r="AL1386" s="909"/>
      <c r="AM1386" s="910"/>
      <c r="AN1386" s="910"/>
      <c r="AO1386" s="910"/>
      <c r="AP1386" s="911"/>
      <c r="AQ1386" s="903"/>
      <c r="AR1386" s="912"/>
      <c r="AS1386" s="913"/>
      <c r="AT1386" s="914"/>
      <c r="AU1386" s="910"/>
      <c r="AV1386" s="915"/>
      <c r="AW1386" s="911"/>
      <c r="AX1386" s="911"/>
      <c r="AY1386" s="916"/>
      <c r="AZ1386" s="886"/>
      <c r="BA1386" s="917"/>
      <c r="BB1386" s="16"/>
      <c r="BC1386" s="16"/>
      <c r="BD1386" s="16"/>
      <c r="BE1386" s="16"/>
      <c r="BF1386" s="16"/>
      <c r="BG1386" s="903"/>
      <c r="BH1386" s="912"/>
      <c r="BI1386" s="915"/>
      <c r="BJ1386" s="16"/>
      <c r="BK1386" s="16"/>
      <c r="BL1386" s="16"/>
      <c r="BM1386" s="16"/>
      <c r="BN1386" s="915"/>
      <c r="BO1386" s="16"/>
      <c r="BP1386" s="918"/>
      <c r="BQ1386" s="919"/>
      <c r="BR1386" s="919"/>
      <c r="BS1386" s="919"/>
      <c r="BT1386" s="919"/>
      <c r="BU1386" s="919"/>
      <c r="BV1386" s="919"/>
      <c r="BW1386" s="919"/>
      <c r="BX1386" s="919"/>
      <c r="BY1386" s="919"/>
      <c r="BZ1386" s="919"/>
      <c r="CA1386" s="919"/>
      <c r="CB1386" s="919"/>
      <c r="CC1386" s="919"/>
      <c r="CD1386" s="919"/>
      <c r="CE1386" s="920"/>
      <c r="CF1386" s="921"/>
      <c r="CG1386" s="922"/>
      <c r="CH1386" s="923"/>
      <c r="CI1386" s="924"/>
      <c r="CJ1386" s="925"/>
      <c r="CK1386" s="912"/>
      <c r="CL1386" s="915"/>
      <c r="CM1386" s="926"/>
      <c r="CN1386" s="162"/>
      <c r="CO1386" s="162"/>
      <c r="CP1386" s="927"/>
      <c r="CQ1386" s="928"/>
      <c r="CR1386" s="162"/>
      <c r="CS1386" s="162"/>
    </row>
    <row r="1387" spans="1:97">
      <c r="A1387" s="15"/>
      <c r="B1387" s="902"/>
      <c r="C1387" s="865"/>
      <c r="D1387" s="903"/>
      <c r="E1387" s="800"/>
      <c r="F1387" s="868"/>
      <c r="G1387" s="869"/>
      <c r="H1387" s="903"/>
      <c r="I1387" s="868"/>
      <c r="J1387" s="868"/>
      <c r="K1387" s="868"/>
      <c r="L1387" s="868"/>
      <c r="M1387" s="868"/>
      <c r="N1387" s="868"/>
      <c r="O1387" s="235"/>
      <c r="P1387" s="213"/>
      <c r="Q1387" s="903"/>
      <c r="R1387" s="213"/>
      <c r="S1387" s="235"/>
      <c r="T1387" s="904"/>
      <c r="U1387" s="213"/>
      <c r="V1387" s="213"/>
      <c r="W1387" s="213"/>
      <c r="X1387" s="905"/>
      <c r="Y1387" s="874"/>
      <c r="Z1387" s="906"/>
      <c r="AA1387" s="876"/>
      <c r="AB1387" s="877"/>
      <c r="AC1387" s="877"/>
      <c r="AD1387" s="907"/>
      <c r="AE1387" s="907"/>
      <c r="AF1387" s="908"/>
      <c r="AG1387" s="908"/>
      <c r="AH1387" s="221"/>
      <c r="AI1387" s="213"/>
      <c r="AJ1387" s="213"/>
      <c r="AK1387" s="213"/>
      <c r="AL1387" s="909"/>
      <c r="AM1387" s="910"/>
      <c r="AN1387" s="910"/>
      <c r="AO1387" s="910"/>
      <c r="AP1387" s="911"/>
      <c r="AQ1387" s="903"/>
      <c r="AR1387" s="912"/>
      <c r="AS1387" s="913"/>
      <c r="AT1387" s="914"/>
      <c r="AU1387" s="910"/>
      <c r="AV1387" s="915"/>
      <c r="AW1387" s="911"/>
      <c r="AX1387" s="911"/>
      <c r="AY1387" s="916"/>
      <c r="AZ1387" s="886"/>
      <c r="BA1387" s="917"/>
      <c r="BB1387" s="16"/>
      <c r="BC1387" s="16"/>
      <c r="BD1387" s="16"/>
      <c r="BE1387" s="16"/>
      <c r="BF1387" s="16"/>
      <c r="BG1387" s="903"/>
      <c r="BH1387" s="912"/>
      <c r="BI1387" s="915"/>
      <c r="BJ1387" s="16"/>
      <c r="BK1387" s="16"/>
      <c r="BL1387" s="16"/>
      <c r="BM1387" s="16"/>
      <c r="BN1387" s="915"/>
      <c r="BO1387" s="16"/>
      <c r="BP1387" s="918"/>
      <c r="BQ1387" s="919"/>
      <c r="BR1387" s="919"/>
      <c r="BS1387" s="919"/>
      <c r="BT1387" s="919"/>
      <c r="BU1387" s="919"/>
      <c r="BV1387" s="919"/>
      <c r="BW1387" s="919"/>
      <c r="BX1387" s="919"/>
      <c r="BY1387" s="919"/>
      <c r="BZ1387" s="919"/>
      <c r="CA1387" s="919"/>
      <c r="CB1387" s="919"/>
      <c r="CC1387" s="919"/>
      <c r="CD1387" s="919"/>
      <c r="CE1387" s="920"/>
      <c r="CF1387" s="921"/>
      <c r="CG1387" s="922"/>
      <c r="CH1387" s="923"/>
      <c r="CI1387" s="924"/>
      <c r="CJ1387" s="925"/>
      <c r="CK1387" s="912"/>
      <c r="CL1387" s="915"/>
      <c r="CM1387" s="926"/>
      <c r="CN1387" s="162"/>
      <c r="CO1387" s="162"/>
      <c r="CP1387" s="927"/>
      <c r="CQ1387" s="928"/>
      <c r="CR1387" s="162"/>
      <c r="CS1387" s="162"/>
    </row>
    <row r="1388" spans="1:97">
      <c r="A1388" s="15"/>
      <c r="B1388" s="902"/>
      <c r="C1388" s="865"/>
      <c r="D1388" s="903"/>
      <c r="E1388" s="800"/>
      <c r="F1388" s="868"/>
      <c r="G1388" s="869"/>
      <c r="H1388" s="903"/>
      <c r="I1388" s="868"/>
      <c r="J1388" s="868"/>
      <c r="K1388" s="868"/>
      <c r="L1388" s="868"/>
      <c r="M1388" s="868"/>
      <c r="N1388" s="868"/>
      <c r="O1388" s="235"/>
      <c r="P1388" s="213"/>
      <c r="Q1388" s="903"/>
      <c r="R1388" s="213"/>
      <c r="S1388" s="235"/>
      <c r="T1388" s="904"/>
      <c r="U1388" s="213"/>
      <c r="V1388" s="213"/>
      <c r="W1388" s="213"/>
      <c r="X1388" s="905"/>
      <c r="Y1388" s="874"/>
      <c r="Z1388" s="906"/>
      <c r="AA1388" s="876"/>
      <c r="AB1388" s="877"/>
      <c r="AC1388" s="877"/>
      <c r="AD1388" s="907"/>
      <c r="AE1388" s="907"/>
      <c r="AF1388" s="908"/>
      <c r="AG1388" s="908"/>
      <c r="AH1388" s="221"/>
      <c r="AI1388" s="213"/>
      <c r="AJ1388" s="213"/>
      <c r="AK1388" s="213"/>
      <c r="AL1388" s="909"/>
      <c r="AM1388" s="910"/>
      <c r="AN1388" s="910"/>
      <c r="AO1388" s="910"/>
      <c r="AP1388" s="911"/>
      <c r="AQ1388" s="903"/>
      <c r="AR1388" s="912"/>
      <c r="AS1388" s="913"/>
      <c r="AT1388" s="914"/>
      <c r="AU1388" s="910"/>
      <c r="AV1388" s="915"/>
      <c r="AW1388" s="911"/>
      <c r="AX1388" s="911"/>
      <c r="AY1388" s="916"/>
      <c r="AZ1388" s="886"/>
      <c r="BA1388" s="917"/>
      <c r="BB1388" s="16"/>
      <c r="BC1388" s="16"/>
      <c r="BD1388" s="16"/>
      <c r="BE1388" s="16"/>
      <c r="BF1388" s="16"/>
      <c r="BG1388" s="903"/>
      <c r="BH1388" s="912"/>
      <c r="BI1388" s="915"/>
      <c r="BJ1388" s="16"/>
      <c r="BK1388" s="16"/>
      <c r="BL1388" s="16"/>
      <c r="BM1388" s="16"/>
      <c r="BN1388" s="915"/>
      <c r="BO1388" s="16"/>
      <c r="BP1388" s="918"/>
      <c r="BQ1388" s="919"/>
      <c r="BR1388" s="919"/>
      <c r="BS1388" s="919"/>
      <c r="BT1388" s="919"/>
      <c r="BU1388" s="919"/>
      <c r="BV1388" s="919"/>
      <c r="BW1388" s="919"/>
      <c r="BX1388" s="919"/>
      <c r="BY1388" s="919"/>
      <c r="BZ1388" s="919"/>
      <c r="CA1388" s="919"/>
      <c r="CB1388" s="919"/>
      <c r="CC1388" s="919"/>
      <c r="CD1388" s="919"/>
      <c r="CE1388" s="920"/>
      <c r="CF1388" s="921"/>
      <c r="CG1388" s="922"/>
      <c r="CH1388" s="923"/>
      <c r="CI1388" s="924"/>
      <c r="CJ1388" s="925"/>
      <c r="CK1388" s="912"/>
      <c r="CL1388" s="915"/>
      <c r="CM1388" s="926"/>
      <c r="CN1388" s="162"/>
      <c r="CO1388" s="162"/>
      <c r="CP1388" s="927"/>
      <c r="CQ1388" s="928"/>
      <c r="CR1388" s="162"/>
      <c r="CS1388" s="162"/>
    </row>
    <row r="1389" spans="1:97">
      <c r="A1389" s="15"/>
      <c r="B1389" s="902"/>
      <c r="C1389" s="865"/>
      <c r="D1389" s="903"/>
      <c r="E1389" s="800"/>
      <c r="F1389" s="868"/>
      <c r="G1389" s="869"/>
      <c r="H1389" s="903"/>
      <c r="I1389" s="868"/>
      <c r="J1389" s="868"/>
      <c r="K1389" s="868"/>
      <c r="L1389" s="868"/>
      <c r="M1389" s="868"/>
      <c r="N1389" s="868"/>
      <c r="O1389" s="235"/>
      <c r="P1389" s="213"/>
      <c r="Q1389" s="903"/>
      <c r="R1389" s="213"/>
      <c r="S1389" s="235"/>
      <c r="T1389" s="904"/>
      <c r="U1389" s="213"/>
      <c r="V1389" s="213"/>
      <c r="W1389" s="213"/>
      <c r="X1389" s="905"/>
      <c r="Y1389" s="874"/>
      <c r="Z1389" s="906"/>
      <c r="AA1389" s="876"/>
      <c r="AB1389" s="877"/>
      <c r="AC1389" s="877"/>
      <c r="AD1389" s="907"/>
      <c r="AE1389" s="907"/>
      <c r="AF1389" s="908"/>
      <c r="AG1389" s="908"/>
      <c r="AH1389" s="221"/>
      <c r="AI1389" s="213"/>
      <c r="AJ1389" s="213"/>
      <c r="AK1389" s="213"/>
      <c r="AL1389" s="909"/>
      <c r="AM1389" s="910"/>
      <c r="AN1389" s="910"/>
      <c r="AO1389" s="910"/>
      <c r="AP1389" s="911"/>
      <c r="AQ1389" s="903"/>
      <c r="AR1389" s="912"/>
      <c r="AS1389" s="913"/>
      <c r="AT1389" s="914"/>
      <c r="AU1389" s="910"/>
      <c r="AV1389" s="915"/>
      <c r="AW1389" s="911"/>
      <c r="AX1389" s="911"/>
      <c r="AY1389" s="916"/>
      <c r="AZ1389" s="886"/>
      <c r="BA1389" s="917"/>
      <c r="BB1389" s="16"/>
      <c r="BC1389" s="16"/>
      <c r="BD1389" s="16"/>
      <c r="BE1389" s="16"/>
      <c r="BF1389" s="16"/>
      <c r="BG1389" s="903"/>
      <c r="BH1389" s="912"/>
      <c r="BI1389" s="915"/>
      <c r="BJ1389" s="16"/>
      <c r="BK1389" s="16"/>
      <c r="BL1389" s="16"/>
      <c r="BM1389" s="16"/>
      <c r="BN1389" s="915"/>
      <c r="BO1389" s="16"/>
      <c r="BP1389" s="918"/>
      <c r="BQ1389" s="919"/>
      <c r="BR1389" s="919"/>
      <c r="BS1389" s="919"/>
      <c r="BT1389" s="919"/>
      <c r="BU1389" s="919"/>
      <c r="BV1389" s="919"/>
      <c r="BW1389" s="919"/>
      <c r="BX1389" s="919"/>
      <c r="BY1389" s="919"/>
      <c r="BZ1389" s="919"/>
      <c r="CA1389" s="919"/>
      <c r="CB1389" s="919"/>
      <c r="CC1389" s="919"/>
      <c r="CD1389" s="919"/>
      <c r="CE1389" s="920"/>
      <c r="CF1389" s="921"/>
      <c r="CG1389" s="922"/>
      <c r="CH1389" s="923"/>
      <c r="CI1389" s="924"/>
      <c r="CJ1389" s="925"/>
      <c r="CK1389" s="912"/>
      <c r="CL1389" s="915"/>
      <c r="CM1389" s="926"/>
      <c r="CN1389" s="162"/>
      <c r="CO1389" s="162"/>
      <c r="CP1389" s="927"/>
      <c r="CQ1389" s="928"/>
      <c r="CR1389" s="162"/>
      <c r="CS1389" s="162"/>
    </row>
    <row r="1390" spans="1:97">
      <c r="A1390" s="15"/>
      <c r="B1390" s="902"/>
      <c r="C1390" s="865"/>
      <c r="D1390" s="903"/>
      <c r="E1390" s="800"/>
      <c r="F1390" s="868"/>
      <c r="G1390" s="869"/>
      <c r="H1390" s="903"/>
      <c r="I1390" s="868"/>
      <c r="J1390" s="868"/>
      <c r="K1390" s="868"/>
      <c r="L1390" s="868"/>
      <c r="M1390" s="868"/>
      <c r="N1390" s="868"/>
      <c r="O1390" s="235"/>
      <c r="P1390" s="213"/>
      <c r="Q1390" s="903"/>
      <c r="R1390" s="213"/>
      <c r="S1390" s="235"/>
      <c r="T1390" s="904"/>
      <c r="U1390" s="213"/>
      <c r="V1390" s="213"/>
      <c r="W1390" s="213"/>
      <c r="X1390" s="905"/>
      <c r="Y1390" s="874"/>
      <c r="Z1390" s="906"/>
      <c r="AA1390" s="876"/>
      <c r="AB1390" s="877"/>
      <c r="AC1390" s="877"/>
      <c r="AD1390" s="907"/>
      <c r="AE1390" s="907"/>
      <c r="AF1390" s="908"/>
      <c r="AG1390" s="908"/>
      <c r="AH1390" s="221"/>
      <c r="AI1390" s="213"/>
      <c r="AJ1390" s="213"/>
      <c r="AK1390" s="213"/>
      <c r="AL1390" s="909"/>
      <c r="AM1390" s="910"/>
      <c r="AN1390" s="910"/>
      <c r="AO1390" s="910"/>
      <c r="AP1390" s="911"/>
      <c r="AQ1390" s="903"/>
      <c r="AR1390" s="912"/>
      <c r="AS1390" s="913"/>
      <c r="AT1390" s="914"/>
      <c r="AU1390" s="910"/>
      <c r="AV1390" s="915"/>
      <c r="AW1390" s="911"/>
      <c r="AX1390" s="911"/>
      <c r="AY1390" s="916"/>
      <c r="AZ1390" s="886"/>
      <c r="BA1390" s="917"/>
      <c r="BB1390" s="16"/>
      <c r="BC1390" s="16"/>
      <c r="BD1390" s="16"/>
      <c r="BE1390" s="16"/>
      <c r="BF1390" s="16"/>
      <c r="BG1390" s="903"/>
      <c r="BH1390" s="912"/>
      <c r="BI1390" s="915"/>
      <c r="BJ1390" s="16"/>
      <c r="BK1390" s="16"/>
      <c r="BL1390" s="16"/>
      <c r="BM1390" s="16"/>
      <c r="BN1390" s="915"/>
      <c r="BO1390" s="16"/>
      <c r="BP1390" s="918"/>
      <c r="BQ1390" s="919"/>
      <c r="BR1390" s="919"/>
      <c r="BS1390" s="919"/>
      <c r="BT1390" s="919"/>
      <c r="BU1390" s="919"/>
      <c r="BV1390" s="919"/>
      <c r="BW1390" s="919"/>
      <c r="BX1390" s="919"/>
      <c r="BY1390" s="919"/>
      <c r="BZ1390" s="919"/>
      <c r="CA1390" s="919"/>
      <c r="CB1390" s="919"/>
      <c r="CC1390" s="919"/>
      <c r="CD1390" s="919"/>
      <c r="CE1390" s="920"/>
      <c r="CF1390" s="921"/>
      <c r="CG1390" s="922"/>
      <c r="CH1390" s="923"/>
      <c r="CI1390" s="924"/>
      <c r="CJ1390" s="925"/>
      <c r="CK1390" s="912"/>
      <c r="CL1390" s="915"/>
      <c r="CM1390" s="926"/>
      <c r="CN1390" s="162"/>
      <c r="CO1390" s="162"/>
      <c r="CP1390" s="927"/>
      <c r="CQ1390" s="928"/>
      <c r="CR1390" s="162"/>
      <c r="CS1390" s="162"/>
    </row>
    <row r="1391" spans="1:97">
      <c r="A1391" s="15"/>
      <c r="B1391" s="902"/>
      <c r="C1391" s="865"/>
      <c r="D1391" s="903"/>
      <c r="E1391" s="800"/>
      <c r="F1391" s="868"/>
      <c r="G1391" s="869"/>
      <c r="H1391" s="903"/>
      <c r="I1391" s="868"/>
      <c r="J1391" s="868"/>
      <c r="K1391" s="868"/>
      <c r="L1391" s="868"/>
      <c r="M1391" s="868"/>
      <c r="N1391" s="868"/>
      <c r="O1391" s="235"/>
      <c r="P1391" s="213"/>
      <c r="Q1391" s="903"/>
      <c r="R1391" s="213"/>
      <c r="S1391" s="235"/>
      <c r="T1391" s="904"/>
      <c r="U1391" s="213"/>
      <c r="V1391" s="213"/>
      <c r="W1391" s="213"/>
      <c r="X1391" s="905"/>
      <c r="Y1391" s="874"/>
      <c r="Z1391" s="906"/>
      <c r="AA1391" s="876"/>
      <c r="AB1391" s="877"/>
      <c r="AC1391" s="877"/>
      <c r="AD1391" s="907"/>
      <c r="AE1391" s="907"/>
      <c r="AF1391" s="908"/>
      <c r="AG1391" s="908"/>
      <c r="AH1391" s="221"/>
      <c r="AI1391" s="213"/>
      <c r="AJ1391" s="213"/>
      <c r="AK1391" s="213"/>
      <c r="AL1391" s="909"/>
      <c r="AM1391" s="910"/>
      <c r="AN1391" s="910"/>
      <c r="AO1391" s="910"/>
      <c r="AP1391" s="911"/>
      <c r="AQ1391" s="903"/>
      <c r="AR1391" s="912"/>
      <c r="AS1391" s="913"/>
      <c r="AT1391" s="914"/>
      <c r="AU1391" s="910"/>
      <c r="AV1391" s="915"/>
      <c r="AW1391" s="911"/>
      <c r="AX1391" s="911"/>
      <c r="AY1391" s="916"/>
      <c r="AZ1391" s="886"/>
      <c r="BA1391" s="917"/>
      <c r="BB1391" s="16"/>
      <c r="BC1391" s="16"/>
      <c r="BD1391" s="16"/>
      <c r="BE1391" s="16"/>
      <c r="BF1391" s="16"/>
      <c r="BG1391" s="903"/>
      <c r="BH1391" s="912"/>
      <c r="BI1391" s="915"/>
      <c r="BJ1391" s="16"/>
      <c r="BK1391" s="16"/>
      <c r="BL1391" s="16"/>
      <c r="BM1391" s="16"/>
      <c r="BN1391" s="915"/>
      <c r="BO1391" s="16"/>
      <c r="BP1391" s="918"/>
      <c r="BQ1391" s="919"/>
      <c r="BR1391" s="919"/>
      <c r="BS1391" s="919"/>
      <c r="BT1391" s="919"/>
      <c r="BU1391" s="919"/>
      <c r="BV1391" s="919"/>
      <c r="BW1391" s="919"/>
      <c r="BX1391" s="919"/>
      <c r="BY1391" s="919"/>
      <c r="BZ1391" s="919"/>
      <c r="CA1391" s="919"/>
      <c r="CB1391" s="919"/>
      <c r="CC1391" s="919"/>
      <c r="CD1391" s="919"/>
      <c r="CE1391" s="920"/>
      <c r="CF1391" s="921"/>
      <c r="CG1391" s="922"/>
      <c r="CH1391" s="923"/>
      <c r="CI1391" s="924"/>
      <c r="CJ1391" s="925"/>
      <c r="CK1391" s="912"/>
      <c r="CL1391" s="915"/>
      <c r="CM1391" s="926"/>
      <c r="CN1391" s="162"/>
      <c r="CO1391" s="162"/>
      <c r="CP1391" s="927"/>
      <c r="CQ1391" s="928"/>
      <c r="CR1391" s="162"/>
      <c r="CS1391" s="162"/>
    </row>
    <row r="1392" spans="1:97">
      <c r="A1392" s="15"/>
      <c r="B1392" s="902"/>
      <c r="C1392" s="865"/>
      <c r="D1392" s="903"/>
      <c r="E1392" s="800"/>
      <c r="F1392" s="868"/>
      <c r="G1392" s="869"/>
      <c r="H1392" s="903"/>
      <c r="I1392" s="868"/>
      <c r="J1392" s="868"/>
      <c r="K1392" s="868"/>
      <c r="L1392" s="868"/>
      <c r="M1392" s="868"/>
      <c r="N1392" s="868"/>
      <c r="O1392" s="235"/>
      <c r="P1392" s="213"/>
      <c r="Q1392" s="903"/>
      <c r="R1392" s="213"/>
      <c r="S1392" s="235"/>
      <c r="T1392" s="904"/>
      <c r="U1392" s="213"/>
      <c r="V1392" s="213"/>
      <c r="W1392" s="213"/>
      <c r="X1392" s="905"/>
      <c r="Y1392" s="874"/>
      <c r="Z1392" s="906"/>
      <c r="AA1392" s="876"/>
      <c r="AB1392" s="877"/>
      <c r="AC1392" s="877"/>
      <c r="AD1392" s="907"/>
      <c r="AE1392" s="907"/>
      <c r="AF1392" s="908"/>
      <c r="AG1392" s="908"/>
      <c r="AH1392" s="221"/>
      <c r="AI1392" s="213"/>
      <c r="AJ1392" s="213"/>
      <c r="AK1392" s="213"/>
      <c r="AL1392" s="909"/>
      <c r="AM1392" s="910"/>
      <c r="AN1392" s="910"/>
      <c r="AO1392" s="910"/>
      <c r="AP1392" s="911"/>
      <c r="AQ1392" s="903"/>
      <c r="AR1392" s="912"/>
      <c r="AS1392" s="913"/>
      <c r="AT1392" s="914"/>
      <c r="AU1392" s="910"/>
      <c r="AV1392" s="915"/>
      <c r="AW1392" s="911"/>
      <c r="AX1392" s="911"/>
      <c r="AY1392" s="916"/>
      <c r="AZ1392" s="886"/>
      <c r="BA1392" s="917"/>
      <c r="BB1392" s="16"/>
      <c r="BC1392" s="16"/>
      <c r="BD1392" s="16"/>
      <c r="BE1392" s="16"/>
      <c r="BF1392" s="16"/>
      <c r="BG1392" s="903"/>
      <c r="BH1392" s="912"/>
      <c r="BI1392" s="915"/>
      <c r="BJ1392" s="16"/>
      <c r="BK1392" s="16"/>
      <c r="BL1392" s="16"/>
      <c r="BM1392" s="16"/>
      <c r="BN1392" s="915"/>
      <c r="BO1392" s="16"/>
      <c r="BP1392" s="918"/>
      <c r="BQ1392" s="919"/>
      <c r="BR1392" s="919"/>
      <c r="BS1392" s="919"/>
      <c r="BT1392" s="919"/>
      <c r="BU1392" s="919"/>
      <c r="BV1392" s="919"/>
      <c r="BW1392" s="919"/>
      <c r="BX1392" s="919"/>
      <c r="BY1392" s="919"/>
      <c r="BZ1392" s="919"/>
      <c r="CA1392" s="919"/>
      <c r="CB1392" s="919"/>
      <c r="CC1392" s="919"/>
      <c r="CD1392" s="919"/>
      <c r="CE1392" s="920"/>
      <c r="CF1392" s="921"/>
      <c r="CG1392" s="922"/>
      <c r="CH1392" s="923"/>
      <c r="CI1392" s="924"/>
      <c r="CJ1392" s="925"/>
      <c r="CK1392" s="912"/>
      <c r="CL1392" s="915"/>
      <c r="CM1392" s="926"/>
      <c r="CN1392" s="162"/>
      <c r="CO1392" s="162"/>
      <c r="CP1392" s="927"/>
      <c r="CQ1392" s="928"/>
      <c r="CR1392" s="162"/>
      <c r="CS1392" s="162"/>
    </row>
    <row r="1393" spans="1:97">
      <c r="A1393" s="15"/>
      <c r="B1393" s="902"/>
      <c r="C1393" s="865"/>
      <c r="D1393" s="903"/>
      <c r="E1393" s="800"/>
      <c r="F1393" s="868"/>
      <c r="G1393" s="869"/>
      <c r="H1393" s="903"/>
      <c r="I1393" s="868"/>
      <c r="J1393" s="868"/>
      <c r="K1393" s="868"/>
      <c r="L1393" s="868"/>
      <c r="M1393" s="868"/>
      <c r="N1393" s="868"/>
      <c r="O1393" s="235"/>
      <c r="P1393" s="213"/>
      <c r="Q1393" s="903"/>
      <c r="R1393" s="213"/>
      <c r="S1393" s="235"/>
      <c r="T1393" s="904"/>
      <c r="U1393" s="213"/>
      <c r="V1393" s="213"/>
      <c r="W1393" s="213"/>
      <c r="X1393" s="905"/>
      <c r="Y1393" s="874"/>
      <c r="Z1393" s="906"/>
      <c r="AA1393" s="876"/>
      <c r="AB1393" s="877"/>
      <c r="AC1393" s="877"/>
      <c r="AD1393" s="907"/>
      <c r="AE1393" s="907"/>
      <c r="AF1393" s="908"/>
      <c r="AG1393" s="908"/>
      <c r="AH1393" s="221"/>
      <c r="AI1393" s="213"/>
      <c r="AJ1393" s="213"/>
      <c r="AK1393" s="213"/>
      <c r="AL1393" s="909"/>
      <c r="AM1393" s="910"/>
      <c r="AN1393" s="910"/>
      <c r="AO1393" s="910"/>
      <c r="AP1393" s="911"/>
      <c r="AQ1393" s="903"/>
      <c r="AR1393" s="912"/>
      <c r="AS1393" s="913"/>
      <c r="AT1393" s="914"/>
      <c r="AU1393" s="910"/>
      <c r="AV1393" s="915"/>
      <c r="AW1393" s="911"/>
      <c r="AX1393" s="911"/>
      <c r="AY1393" s="916"/>
      <c r="AZ1393" s="886"/>
      <c r="BA1393" s="917"/>
      <c r="BB1393" s="16"/>
      <c r="BC1393" s="16"/>
      <c r="BD1393" s="16"/>
      <c r="BE1393" s="16"/>
      <c r="BF1393" s="16"/>
      <c r="BG1393" s="903"/>
      <c r="BH1393" s="912"/>
      <c r="BI1393" s="915"/>
      <c r="BJ1393" s="16"/>
      <c r="BK1393" s="16"/>
      <c r="BL1393" s="16"/>
      <c r="BM1393" s="16"/>
      <c r="BN1393" s="915"/>
      <c r="BO1393" s="16"/>
      <c r="BP1393" s="918"/>
      <c r="BQ1393" s="919"/>
      <c r="BR1393" s="919"/>
      <c r="BS1393" s="919"/>
      <c r="BT1393" s="919"/>
      <c r="BU1393" s="919"/>
      <c r="BV1393" s="919"/>
      <c r="BW1393" s="919"/>
      <c r="BX1393" s="919"/>
      <c r="BY1393" s="919"/>
      <c r="BZ1393" s="919"/>
      <c r="CA1393" s="919"/>
      <c r="CB1393" s="919"/>
      <c r="CC1393" s="919"/>
      <c r="CD1393" s="919"/>
      <c r="CE1393" s="920"/>
      <c r="CF1393" s="921"/>
      <c r="CG1393" s="922"/>
      <c r="CH1393" s="923"/>
      <c r="CI1393" s="924"/>
      <c r="CJ1393" s="925"/>
      <c r="CK1393" s="912"/>
      <c r="CL1393" s="915"/>
      <c r="CM1393" s="926"/>
      <c r="CN1393" s="162"/>
      <c r="CO1393" s="162"/>
      <c r="CP1393" s="927"/>
      <c r="CQ1393" s="928"/>
      <c r="CR1393" s="162"/>
      <c r="CS1393" s="162"/>
    </row>
    <row r="1394" spans="1:97">
      <c r="A1394" s="15"/>
      <c r="B1394" s="902"/>
      <c r="C1394" s="865"/>
      <c r="D1394" s="903"/>
      <c r="E1394" s="800"/>
      <c r="F1394" s="868"/>
      <c r="G1394" s="869"/>
      <c r="H1394" s="903"/>
      <c r="I1394" s="868"/>
      <c r="J1394" s="868"/>
      <c r="K1394" s="868"/>
      <c r="L1394" s="868"/>
      <c r="M1394" s="868"/>
      <c r="N1394" s="868"/>
      <c r="O1394" s="235"/>
      <c r="P1394" s="213"/>
      <c r="Q1394" s="903"/>
      <c r="R1394" s="213"/>
      <c r="S1394" s="235"/>
      <c r="T1394" s="904"/>
      <c r="U1394" s="213"/>
      <c r="V1394" s="213"/>
      <c r="W1394" s="213"/>
      <c r="X1394" s="905"/>
      <c r="Y1394" s="874"/>
      <c r="Z1394" s="906"/>
      <c r="AA1394" s="876"/>
      <c r="AB1394" s="877"/>
      <c r="AC1394" s="877"/>
      <c r="AD1394" s="907"/>
      <c r="AE1394" s="907"/>
      <c r="AF1394" s="908"/>
      <c r="AG1394" s="908"/>
      <c r="AH1394" s="221"/>
      <c r="AI1394" s="213"/>
      <c r="AJ1394" s="213"/>
      <c r="AK1394" s="213"/>
      <c r="AL1394" s="909"/>
      <c r="AM1394" s="910"/>
      <c r="AN1394" s="910"/>
      <c r="AO1394" s="910"/>
      <c r="AP1394" s="911"/>
      <c r="AQ1394" s="903"/>
      <c r="AR1394" s="912"/>
      <c r="AS1394" s="913"/>
      <c r="AT1394" s="914"/>
      <c r="AU1394" s="910"/>
      <c r="AV1394" s="915"/>
      <c r="AW1394" s="911"/>
      <c r="AX1394" s="911"/>
      <c r="AY1394" s="916"/>
      <c r="AZ1394" s="886"/>
      <c r="BA1394" s="917"/>
      <c r="BB1394" s="16"/>
      <c r="BC1394" s="16"/>
      <c r="BD1394" s="16"/>
      <c r="BE1394" s="16"/>
      <c r="BF1394" s="16"/>
      <c r="BG1394" s="903"/>
      <c r="BH1394" s="912"/>
      <c r="BI1394" s="915"/>
      <c r="BJ1394" s="16"/>
      <c r="BK1394" s="16"/>
      <c r="BL1394" s="16"/>
      <c r="BM1394" s="16"/>
      <c r="BN1394" s="915"/>
      <c r="BO1394" s="16"/>
      <c r="BP1394" s="918"/>
      <c r="BQ1394" s="919"/>
      <c r="BR1394" s="919"/>
      <c r="BS1394" s="919"/>
      <c r="BT1394" s="919"/>
      <c r="BU1394" s="919"/>
      <c r="BV1394" s="919"/>
      <c r="BW1394" s="919"/>
      <c r="BX1394" s="919"/>
      <c r="BY1394" s="919"/>
      <c r="BZ1394" s="919"/>
      <c r="CA1394" s="919"/>
      <c r="CB1394" s="919"/>
      <c r="CC1394" s="919"/>
      <c r="CD1394" s="919"/>
      <c r="CE1394" s="920"/>
      <c r="CF1394" s="921"/>
      <c r="CG1394" s="922"/>
      <c r="CH1394" s="923"/>
      <c r="CI1394" s="924"/>
      <c r="CJ1394" s="925"/>
      <c r="CK1394" s="912"/>
      <c r="CL1394" s="915"/>
      <c r="CM1394" s="926"/>
      <c r="CN1394" s="162"/>
      <c r="CO1394" s="162"/>
      <c r="CP1394" s="927"/>
      <c r="CQ1394" s="928"/>
      <c r="CR1394" s="162"/>
      <c r="CS1394" s="162"/>
    </row>
    <row r="1395" spans="1:97">
      <c r="A1395" s="15"/>
      <c r="B1395" s="902"/>
      <c r="C1395" s="865"/>
      <c r="D1395" s="903"/>
      <c r="E1395" s="800"/>
      <c r="F1395" s="868"/>
      <c r="G1395" s="869"/>
      <c r="H1395" s="903"/>
      <c r="I1395" s="868"/>
      <c r="J1395" s="868"/>
      <c r="K1395" s="868"/>
      <c r="L1395" s="868"/>
      <c r="M1395" s="868"/>
      <c r="N1395" s="868"/>
      <c r="O1395" s="235"/>
      <c r="P1395" s="213"/>
      <c r="Q1395" s="903"/>
      <c r="R1395" s="213"/>
      <c r="S1395" s="235"/>
      <c r="T1395" s="904"/>
      <c r="U1395" s="213"/>
      <c r="V1395" s="213"/>
      <c r="W1395" s="213"/>
      <c r="X1395" s="905"/>
      <c r="Y1395" s="874"/>
      <c r="Z1395" s="906"/>
      <c r="AA1395" s="876"/>
      <c r="AB1395" s="877"/>
      <c r="AC1395" s="877"/>
      <c r="AD1395" s="907"/>
      <c r="AE1395" s="907"/>
      <c r="AF1395" s="908"/>
      <c r="AG1395" s="908"/>
      <c r="AH1395" s="221"/>
      <c r="AI1395" s="213"/>
      <c r="AJ1395" s="213"/>
      <c r="AK1395" s="213"/>
      <c r="AL1395" s="909"/>
      <c r="AM1395" s="910"/>
      <c r="AN1395" s="910"/>
      <c r="AO1395" s="910"/>
      <c r="AP1395" s="911"/>
      <c r="AQ1395" s="903"/>
      <c r="AR1395" s="912"/>
      <c r="AS1395" s="913"/>
      <c r="AT1395" s="914"/>
      <c r="AU1395" s="910"/>
      <c r="AV1395" s="915"/>
      <c r="AW1395" s="911"/>
      <c r="AX1395" s="911"/>
      <c r="AY1395" s="916"/>
      <c r="AZ1395" s="886"/>
      <c r="BA1395" s="917"/>
      <c r="BB1395" s="16"/>
      <c r="BC1395" s="16"/>
      <c r="BD1395" s="16"/>
      <c r="BE1395" s="16"/>
      <c r="BF1395" s="16"/>
      <c r="BG1395" s="903"/>
      <c r="BH1395" s="912"/>
      <c r="BI1395" s="915"/>
      <c r="BJ1395" s="16"/>
      <c r="BK1395" s="16"/>
      <c r="BL1395" s="16"/>
      <c r="BM1395" s="16"/>
      <c r="BN1395" s="915"/>
      <c r="BO1395" s="16"/>
      <c r="BP1395" s="918"/>
      <c r="BQ1395" s="919"/>
      <c r="BR1395" s="919"/>
      <c r="BS1395" s="919"/>
      <c r="BT1395" s="919"/>
      <c r="BU1395" s="919"/>
      <c r="BV1395" s="919"/>
      <c r="BW1395" s="919"/>
      <c r="BX1395" s="919"/>
      <c r="BY1395" s="919"/>
      <c r="BZ1395" s="919"/>
      <c r="CA1395" s="919"/>
      <c r="CB1395" s="919"/>
      <c r="CC1395" s="919"/>
      <c r="CD1395" s="919"/>
      <c r="CE1395" s="920"/>
      <c r="CF1395" s="921"/>
      <c r="CG1395" s="922"/>
      <c r="CH1395" s="923"/>
      <c r="CI1395" s="924"/>
      <c r="CJ1395" s="925"/>
      <c r="CK1395" s="912"/>
      <c r="CL1395" s="915"/>
      <c r="CM1395" s="926"/>
      <c r="CN1395" s="162"/>
      <c r="CO1395" s="162"/>
      <c r="CP1395" s="927"/>
      <c r="CQ1395" s="928"/>
      <c r="CR1395" s="162"/>
      <c r="CS1395" s="162"/>
    </row>
    <row r="1396" spans="1:97">
      <c r="A1396" s="15"/>
      <c r="B1396" s="902"/>
      <c r="C1396" s="865"/>
      <c r="D1396" s="903"/>
      <c r="E1396" s="800"/>
      <c r="F1396" s="868"/>
      <c r="G1396" s="869"/>
      <c r="H1396" s="903"/>
      <c r="I1396" s="868"/>
      <c r="J1396" s="868"/>
      <c r="K1396" s="868"/>
      <c r="L1396" s="868"/>
      <c r="M1396" s="868"/>
      <c r="N1396" s="868"/>
      <c r="O1396" s="235"/>
      <c r="P1396" s="213"/>
      <c r="Q1396" s="903"/>
      <c r="R1396" s="213"/>
      <c r="S1396" s="235"/>
      <c r="T1396" s="904"/>
      <c r="U1396" s="213"/>
      <c r="V1396" s="213"/>
      <c r="W1396" s="213"/>
      <c r="X1396" s="905"/>
      <c r="Y1396" s="874"/>
      <c r="Z1396" s="906"/>
      <c r="AA1396" s="876"/>
      <c r="AB1396" s="877"/>
      <c r="AC1396" s="877"/>
      <c r="AD1396" s="907"/>
      <c r="AE1396" s="907"/>
      <c r="AF1396" s="908"/>
      <c r="AG1396" s="908"/>
      <c r="AH1396" s="221"/>
      <c r="AI1396" s="213"/>
      <c r="AJ1396" s="213"/>
      <c r="AK1396" s="213"/>
      <c r="AL1396" s="909"/>
      <c r="AM1396" s="910"/>
      <c r="AN1396" s="910"/>
      <c r="AO1396" s="910"/>
      <c r="AP1396" s="911"/>
      <c r="AQ1396" s="903"/>
      <c r="AR1396" s="912"/>
      <c r="AS1396" s="913"/>
      <c r="AT1396" s="914"/>
      <c r="AU1396" s="910"/>
      <c r="AV1396" s="915"/>
      <c r="AW1396" s="911"/>
      <c r="AX1396" s="911"/>
      <c r="AY1396" s="916"/>
      <c r="AZ1396" s="886"/>
      <c r="BA1396" s="917"/>
      <c r="BB1396" s="16"/>
      <c r="BC1396" s="16"/>
      <c r="BD1396" s="16"/>
      <c r="BE1396" s="16"/>
      <c r="BF1396" s="16"/>
      <c r="BG1396" s="903"/>
      <c r="BH1396" s="912"/>
      <c r="BI1396" s="915"/>
      <c r="BJ1396" s="16"/>
      <c r="BK1396" s="16"/>
      <c r="BL1396" s="16"/>
      <c r="BM1396" s="16"/>
      <c r="BN1396" s="915"/>
      <c r="BO1396" s="16"/>
      <c r="BP1396" s="918"/>
      <c r="BQ1396" s="919"/>
      <c r="BR1396" s="919"/>
      <c r="BS1396" s="919"/>
      <c r="BT1396" s="919"/>
      <c r="BU1396" s="919"/>
      <c r="BV1396" s="919"/>
      <c r="BW1396" s="919"/>
      <c r="BX1396" s="919"/>
      <c r="BY1396" s="919"/>
      <c r="BZ1396" s="919"/>
      <c r="CA1396" s="919"/>
      <c r="CB1396" s="919"/>
      <c r="CC1396" s="919"/>
      <c r="CD1396" s="919"/>
      <c r="CE1396" s="920"/>
      <c r="CF1396" s="921"/>
      <c r="CG1396" s="922"/>
      <c r="CH1396" s="923"/>
      <c r="CI1396" s="924"/>
      <c r="CJ1396" s="925"/>
      <c r="CK1396" s="912"/>
      <c r="CL1396" s="915"/>
      <c r="CM1396" s="926"/>
      <c r="CN1396" s="162"/>
      <c r="CO1396" s="162"/>
      <c r="CP1396" s="927"/>
      <c r="CQ1396" s="928"/>
      <c r="CR1396" s="162"/>
      <c r="CS1396" s="162"/>
    </row>
    <row r="1397" spans="1:97">
      <c r="A1397" s="15"/>
      <c r="B1397" s="902"/>
      <c r="C1397" s="865"/>
      <c r="D1397" s="903"/>
      <c r="E1397" s="800"/>
      <c r="F1397" s="868"/>
      <c r="G1397" s="869"/>
      <c r="H1397" s="903"/>
      <c r="I1397" s="868"/>
      <c r="J1397" s="868"/>
      <c r="K1397" s="868"/>
      <c r="L1397" s="868"/>
      <c r="M1397" s="868"/>
      <c r="N1397" s="868"/>
      <c r="O1397" s="235"/>
      <c r="P1397" s="213"/>
      <c r="Q1397" s="903"/>
      <c r="R1397" s="213"/>
      <c r="S1397" s="235"/>
      <c r="T1397" s="904"/>
      <c r="U1397" s="213"/>
      <c r="V1397" s="213"/>
      <c r="W1397" s="213"/>
      <c r="X1397" s="905"/>
      <c r="Y1397" s="874"/>
      <c r="Z1397" s="906"/>
      <c r="AA1397" s="876"/>
      <c r="AB1397" s="877"/>
      <c r="AC1397" s="877"/>
      <c r="AD1397" s="907"/>
      <c r="AE1397" s="907"/>
      <c r="AF1397" s="908"/>
      <c r="AG1397" s="908"/>
      <c r="AH1397" s="221"/>
      <c r="AI1397" s="213"/>
      <c r="AJ1397" s="213"/>
      <c r="AK1397" s="213"/>
      <c r="AL1397" s="909"/>
      <c r="AM1397" s="910"/>
      <c r="AN1397" s="910"/>
      <c r="AO1397" s="910"/>
      <c r="AP1397" s="911"/>
      <c r="AQ1397" s="903"/>
      <c r="AR1397" s="912"/>
      <c r="AS1397" s="913"/>
      <c r="AT1397" s="914"/>
      <c r="AU1397" s="910"/>
      <c r="AV1397" s="915"/>
      <c r="AW1397" s="911"/>
      <c r="AX1397" s="911"/>
      <c r="AY1397" s="916"/>
      <c r="AZ1397" s="886"/>
      <c r="BA1397" s="917"/>
      <c r="BB1397" s="16"/>
      <c r="BC1397" s="16"/>
      <c r="BD1397" s="16"/>
      <c r="BE1397" s="16"/>
      <c r="BF1397" s="16"/>
      <c r="BG1397" s="903"/>
      <c r="BH1397" s="912"/>
      <c r="BI1397" s="915"/>
      <c r="BJ1397" s="16"/>
      <c r="BK1397" s="16"/>
      <c r="BL1397" s="16"/>
      <c r="BM1397" s="16"/>
      <c r="BN1397" s="915"/>
      <c r="BO1397" s="16"/>
      <c r="BP1397" s="918"/>
      <c r="BQ1397" s="919"/>
      <c r="BR1397" s="919"/>
      <c r="BS1397" s="919"/>
      <c r="BT1397" s="919"/>
      <c r="BU1397" s="919"/>
      <c r="BV1397" s="919"/>
      <c r="BW1397" s="919"/>
      <c r="BX1397" s="919"/>
      <c r="BY1397" s="919"/>
      <c r="BZ1397" s="919"/>
      <c r="CA1397" s="919"/>
      <c r="CB1397" s="919"/>
      <c r="CC1397" s="919"/>
      <c r="CD1397" s="919"/>
      <c r="CE1397" s="920"/>
      <c r="CF1397" s="921"/>
      <c r="CG1397" s="922"/>
      <c r="CH1397" s="923"/>
      <c r="CI1397" s="924"/>
      <c r="CJ1397" s="925"/>
      <c r="CK1397" s="912"/>
      <c r="CL1397" s="915"/>
      <c r="CM1397" s="926"/>
      <c r="CN1397" s="162"/>
      <c r="CO1397" s="162"/>
      <c r="CP1397" s="927"/>
      <c r="CQ1397" s="928"/>
      <c r="CR1397" s="162"/>
      <c r="CS1397" s="162"/>
    </row>
    <row r="1398" spans="1:97">
      <c r="A1398" s="15"/>
      <c r="B1398" s="902"/>
      <c r="C1398" s="865"/>
      <c r="D1398" s="903"/>
      <c r="E1398" s="800"/>
      <c r="F1398" s="868"/>
      <c r="G1398" s="869"/>
      <c r="H1398" s="903"/>
      <c r="I1398" s="868"/>
      <c r="J1398" s="868"/>
      <c r="K1398" s="868"/>
      <c r="L1398" s="868"/>
      <c r="M1398" s="868"/>
      <c r="N1398" s="868"/>
      <c r="O1398" s="235"/>
      <c r="P1398" s="213"/>
      <c r="Q1398" s="903"/>
      <c r="R1398" s="213"/>
      <c r="S1398" s="235"/>
      <c r="T1398" s="904"/>
      <c r="U1398" s="213"/>
      <c r="V1398" s="213"/>
      <c r="W1398" s="213"/>
      <c r="X1398" s="905"/>
      <c r="Y1398" s="874"/>
      <c r="Z1398" s="906"/>
      <c r="AA1398" s="876"/>
      <c r="AB1398" s="877"/>
      <c r="AC1398" s="877"/>
      <c r="AD1398" s="907"/>
      <c r="AE1398" s="907"/>
      <c r="AF1398" s="908"/>
      <c r="AG1398" s="908"/>
      <c r="AH1398" s="221"/>
      <c r="AI1398" s="213"/>
      <c r="AJ1398" s="213"/>
      <c r="AK1398" s="213"/>
      <c r="AL1398" s="909"/>
      <c r="AM1398" s="910"/>
      <c r="AN1398" s="910"/>
      <c r="AO1398" s="910"/>
      <c r="AP1398" s="911"/>
      <c r="AQ1398" s="903"/>
      <c r="AR1398" s="912"/>
      <c r="AS1398" s="913"/>
      <c r="AT1398" s="914"/>
      <c r="AU1398" s="910"/>
      <c r="AV1398" s="915"/>
      <c r="AW1398" s="911"/>
      <c r="AX1398" s="911"/>
      <c r="AY1398" s="916"/>
      <c r="AZ1398" s="886"/>
      <c r="BA1398" s="917"/>
      <c r="BB1398" s="16"/>
      <c r="BC1398" s="16"/>
      <c r="BD1398" s="16"/>
      <c r="BE1398" s="16"/>
      <c r="BF1398" s="16"/>
      <c r="BG1398" s="903"/>
      <c r="BH1398" s="912"/>
      <c r="BI1398" s="915"/>
      <c r="BJ1398" s="16"/>
      <c r="BK1398" s="16"/>
      <c r="BL1398" s="16"/>
      <c r="BM1398" s="16"/>
      <c r="BN1398" s="915"/>
      <c r="BO1398" s="16"/>
      <c r="BP1398" s="918"/>
      <c r="BQ1398" s="919"/>
      <c r="BR1398" s="919"/>
      <c r="BS1398" s="919"/>
      <c r="BT1398" s="919"/>
      <c r="BU1398" s="919"/>
      <c r="BV1398" s="919"/>
      <c r="BW1398" s="919"/>
      <c r="BX1398" s="919"/>
      <c r="BY1398" s="919"/>
      <c r="BZ1398" s="919"/>
      <c r="CA1398" s="919"/>
      <c r="CB1398" s="919"/>
      <c r="CC1398" s="919"/>
      <c r="CD1398" s="919"/>
      <c r="CE1398" s="920"/>
      <c r="CF1398" s="921"/>
      <c r="CG1398" s="922"/>
      <c r="CH1398" s="923"/>
      <c r="CI1398" s="924"/>
      <c r="CJ1398" s="925"/>
      <c r="CK1398" s="912"/>
      <c r="CL1398" s="915"/>
      <c r="CM1398" s="926"/>
      <c r="CN1398" s="162"/>
      <c r="CO1398" s="162"/>
      <c r="CP1398" s="927"/>
      <c r="CQ1398" s="928"/>
      <c r="CR1398" s="162"/>
      <c r="CS1398" s="162"/>
    </row>
    <row r="1399" spans="1:97">
      <c r="A1399" s="15"/>
      <c r="B1399" s="902"/>
      <c r="C1399" s="865"/>
      <c r="D1399" s="903"/>
      <c r="E1399" s="800"/>
      <c r="F1399" s="868"/>
      <c r="G1399" s="869"/>
      <c r="H1399" s="903"/>
      <c r="I1399" s="868"/>
      <c r="J1399" s="868"/>
      <c r="K1399" s="868"/>
      <c r="L1399" s="868"/>
      <c r="M1399" s="868"/>
      <c r="N1399" s="868"/>
      <c r="O1399" s="235"/>
      <c r="P1399" s="213"/>
      <c r="Q1399" s="903"/>
      <c r="R1399" s="213"/>
      <c r="S1399" s="235"/>
      <c r="T1399" s="904"/>
      <c r="U1399" s="213"/>
      <c r="V1399" s="213"/>
      <c r="W1399" s="213"/>
      <c r="X1399" s="905"/>
      <c r="Y1399" s="874"/>
      <c r="Z1399" s="906"/>
      <c r="AA1399" s="876"/>
      <c r="AB1399" s="877"/>
      <c r="AC1399" s="877"/>
      <c r="AD1399" s="907"/>
      <c r="AE1399" s="907"/>
      <c r="AF1399" s="908"/>
      <c r="AG1399" s="908"/>
      <c r="AH1399" s="221"/>
      <c r="AI1399" s="213"/>
      <c r="AJ1399" s="213"/>
      <c r="AK1399" s="213"/>
      <c r="AL1399" s="909"/>
      <c r="AM1399" s="910"/>
      <c r="AN1399" s="910"/>
      <c r="AO1399" s="910"/>
      <c r="AP1399" s="911"/>
      <c r="AQ1399" s="903"/>
      <c r="AR1399" s="912"/>
      <c r="AS1399" s="913"/>
      <c r="AT1399" s="914"/>
      <c r="AU1399" s="910"/>
      <c r="AV1399" s="915"/>
      <c r="AW1399" s="911"/>
      <c r="AX1399" s="911"/>
      <c r="AY1399" s="916"/>
      <c r="AZ1399" s="886"/>
      <c r="BA1399" s="917"/>
      <c r="BB1399" s="16"/>
      <c r="BC1399" s="16"/>
      <c r="BD1399" s="16"/>
      <c r="BE1399" s="16"/>
      <c r="BF1399" s="16"/>
      <c r="BG1399" s="903"/>
      <c r="BH1399" s="912"/>
      <c r="BI1399" s="915"/>
      <c r="BJ1399" s="16"/>
      <c r="BK1399" s="16"/>
      <c r="BL1399" s="16"/>
      <c r="BM1399" s="16"/>
      <c r="BN1399" s="915"/>
      <c r="BO1399" s="16"/>
      <c r="BP1399" s="918"/>
      <c r="BQ1399" s="919"/>
      <c r="BR1399" s="919"/>
      <c r="BS1399" s="919"/>
      <c r="BT1399" s="919"/>
      <c r="BU1399" s="919"/>
      <c r="BV1399" s="919"/>
      <c r="BW1399" s="919"/>
      <c r="BX1399" s="919"/>
      <c r="BY1399" s="919"/>
      <c r="BZ1399" s="919"/>
      <c r="CA1399" s="919"/>
      <c r="CB1399" s="919"/>
      <c r="CC1399" s="919"/>
      <c r="CD1399" s="919"/>
      <c r="CE1399" s="920"/>
      <c r="CF1399" s="921"/>
      <c r="CG1399" s="922"/>
      <c r="CH1399" s="923"/>
      <c r="CI1399" s="924"/>
      <c r="CJ1399" s="925"/>
      <c r="CK1399" s="912"/>
      <c r="CL1399" s="915"/>
      <c r="CM1399" s="926"/>
      <c r="CN1399" s="162"/>
      <c r="CO1399" s="162"/>
      <c r="CP1399" s="927"/>
      <c r="CQ1399" s="928"/>
      <c r="CR1399" s="162"/>
      <c r="CS1399" s="162"/>
    </row>
    <row r="1400" spans="1:97">
      <c r="A1400" s="15"/>
      <c r="B1400" s="902"/>
      <c r="C1400" s="865"/>
      <c r="D1400" s="903"/>
      <c r="E1400" s="800"/>
      <c r="F1400" s="868"/>
      <c r="G1400" s="869"/>
      <c r="H1400" s="903"/>
      <c r="I1400" s="868"/>
      <c r="J1400" s="868"/>
      <c r="K1400" s="868"/>
      <c r="L1400" s="868"/>
      <c r="M1400" s="868"/>
      <c r="N1400" s="868"/>
      <c r="O1400" s="235"/>
      <c r="P1400" s="213"/>
      <c r="Q1400" s="903"/>
      <c r="R1400" s="213"/>
      <c r="S1400" s="235"/>
      <c r="T1400" s="904"/>
      <c r="U1400" s="213"/>
      <c r="V1400" s="213"/>
      <c r="W1400" s="213"/>
      <c r="X1400" s="905"/>
      <c r="Y1400" s="874"/>
      <c r="Z1400" s="906"/>
      <c r="AA1400" s="876"/>
      <c r="AB1400" s="877"/>
      <c r="AC1400" s="877"/>
      <c r="AD1400" s="907"/>
      <c r="AE1400" s="907"/>
      <c r="AF1400" s="908"/>
      <c r="AG1400" s="908"/>
      <c r="AH1400" s="221"/>
      <c r="AI1400" s="213"/>
      <c r="AJ1400" s="213"/>
      <c r="AK1400" s="213"/>
      <c r="AL1400" s="909"/>
      <c r="AM1400" s="910"/>
      <c r="AN1400" s="910"/>
      <c r="AO1400" s="910"/>
      <c r="AP1400" s="911"/>
      <c r="AQ1400" s="903"/>
      <c r="AR1400" s="912"/>
      <c r="AS1400" s="913"/>
      <c r="AT1400" s="914"/>
      <c r="AU1400" s="910"/>
      <c r="AV1400" s="915"/>
      <c r="AW1400" s="911"/>
      <c r="AX1400" s="911"/>
      <c r="AY1400" s="916"/>
      <c r="AZ1400" s="886"/>
      <c r="BA1400" s="917"/>
      <c r="BB1400" s="16"/>
      <c r="BC1400" s="16"/>
      <c r="BD1400" s="16"/>
      <c r="BE1400" s="16"/>
      <c r="BF1400" s="16"/>
      <c r="BG1400" s="903"/>
      <c r="BH1400" s="912"/>
      <c r="BI1400" s="915"/>
      <c r="BJ1400" s="16"/>
      <c r="BK1400" s="16"/>
      <c r="BL1400" s="16"/>
      <c r="BM1400" s="16"/>
      <c r="BN1400" s="915"/>
      <c r="BO1400" s="16"/>
      <c r="BP1400" s="918"/>
      <c r="BQ1400" s="919"/>
      <c r="BR1400" s="919"/>
      <c r="BS1400" s="919"/>
      <c r="BT1400" s="919"/>
      <c r="BU1400" s="919"/>
      <c r="BV1400" s="919"/>
      <c r="BW1400" s="919"/>
      <c r="BX1400" s="919"/>
      <c r="BY1400" s="919"/>
      <c r="BZ1400" s="919"/>
      <c r="CA1400" s="919"/>
      <c r="CB1400" s="919"/>
      <c r="CC1400" s="919"/>
      <c r="CD1400" s="919"/>
      <c r="CE1400" s="920"/>
      <c r="CF1400" s="921"/>
      <c r="CG1400" s="922"/>
      <c r="CH1400" s="923"/>
      <c r="CI1400" s="924"/>
      <c r="CJ1400" s="925"/>
      <c r="CK1400" s="912"/>
      <c r="CL1400" s="915"/>
      <c r="CM1400" s="926"/>
      <c r="CN1400" s="162"/>
      <c r="CO1400" s="162"/>
      <c r="CP1400" s="927"/>
      <c r="CQ1400" s="928"/>
      <c r="CR1400" s="162"/>
      <c r="CS1400" s="162"/>
    </row>
    <row r="1401" spans="1:97">
      <c r="A1401" s="15"/>
      <c r="B1401" s="902"/>
      <c r="C1401" s="865"/>
      <c r="D1401" s="903"/>
      <c r="E1401" s="800"/>
      <c r="F1401" s="868"/>
      <c r="G1401" s="869"/>
      <c r="H1401" s="903"/>
      <c r="I1401" s="868"/>
      <c r="J1401" s="868"/>
      <c r="K1401" s="868"/>
      <c r="L1401" s="868"/>
      <c r="M1401" s="868"/>
      <c r="N1401" s="868"/>
      <c r="O1401" s="235"/>
      <c r="P1401" s="213"/>
      <c r="Q1401" s="903"/>
      <c r="R1401" s="213"/>
      <c r="S1401" s="235"/>
      <c r="T1401" s="904"/>
      <c r="U1401" s="213"/>
      <c r="V1401" s="213"/>
      <c r="W1401" s="213"/>
      <c r="X1401" s="905"/>
      <c r="Y1401" s="874"/>
      <c r="Z1401" s="906"/>
      <c r="AA1401" s="876"/>
      <c r="AB1401" s="877"/>
      <c r="AC1401" s="877"/>
      <c r="AD1401" s="907"/>
      <c r="AE1401" s="907"/>
      <c r="AF1401" s="908"/>
      <c r="AG1401" s="908"/>
      <c r="AH1401" s="221"/>
      <c r="AI1401" s="213"/>
      <c r="AJ1401" s="213"/>
      <c r="AK1401" s="213"/>
      <c r="AL1401" s="909"/>
      <c r="AM1401" s="910"/>
      <c r="AN1401" s="910"/>
      <c r="AO1401" s="910"/>
      <c r="AP1401" s="911"/>
      <c r="AQ1401" s="903"/>
      <c r="AR1401" s="912"/>
      <c r="AS1401" s="913"/>
      <c r="AT1401" s="914"/>
      <c r="AU1401" s="910"/>
      <c r="AV1401" s="915"/>
      <c r="AW1401" s="911"/>
      <c r="AX1401" s="911"/>
      <c r="AY1401" s="916"/>
      <c r="AZ1401" s="886"/>
      <c r="BA1401" s="917"/>
      <c r="BB1401" s="16"/>
      <c r="BC1401" s="16"/>
      <c r="BD1401" s="16"/>
      <c r="BE1401" s="16"/>
      <c r="BF1401" s="16"/>
      <c r="BG1401" s="903"/>
      <c r="BH1401" s="912"/>
      <c r="BI1401" s="915"/>
      <c r="BJ1401" s="16"/>
      <c r="BK1401" s="16"/>
      <c r="BL1401" s="16"/>
      <c r="BM1401" s="16"/>
      <c r="BN1401" s="915"/>
      <c r="BO1401" s="16"/>
      <c r="BP1401" s="918"/>
      <c r="BQ1401" s="919"/>
      <c r="BR1401" s="919"/>
      <c r="BS1401" s="919"/>
      <c r="BT1401" s="919"/>
      <c r="BU1401" s="919"/>
      <c r="BV1401" s="919"/>
      <c r="BW1401" s="919"/>
      <c r="BX1401" s="919"/>
      <c r="BY1401" s="919"/>
      <c r="BZ1401" s="919"/>
      <c r="CA1401" s="919"/>
      <c r="CB1401" s="919"/>
      <c r="CC1401" s="919"/>
      <c r="CD1401" s="919"/>
      <c r="CE1401" s="920"/>
      <c r="CF1401" s="921"/>
      <c r="CG1401" s="922"/>
      <c r="CH1401" s="923"/>
      <c r="CI1401" s="924"/>
      <c r="CJ1401" s="925"/>
      <c r="CK1401" s="912"/>
      <c r="CL1401" s="915"/>
      <c r="CM1401" s="926"/>
      <c r="CN1401" s="162"/>
      <c r="CO1401" s="162"/>
      <c r="CP1401" s="927"/>
      <c r="CQ1401" s="928"/>
      <c r="CR1401" s="162"/>
      <c r="CS1401" s="162"/>
    </row>
    <row r="1402" spans="1:97">
      <c r="A1402" s="15"/>
      <c r="B1402" s="902"/>
      <c r="C1402" s="865"/>
      <c r="D1402" s="903"/>
      <c r="E1402" s="800"/>
      <c r="F1402" s="868"/>
      <c r="G1402" s="869"/>
      <c r="H1402" s="903"/>
      <c r="I1402" s="868"/>
      <c r="J1402" s="868"/>
      <c r="K1402" s="868"/>
      <c r="L1402" s="868"/>
      <c r="M1402" s="868"/>
      <c r="N1402" s="868"/>
      <c r="O1402" s="235"/>
      <c r="P1402" s="213"/>
      <c r="Q1402" s="903"/>
      <c r="R1402" s="213"/>
      <c r="S1402" s="235"/>
      <c r="T1402" s="904"/>
      <c r="U1402" s="213"/>
      <c r="V1402" s="213"/>
      <c r="W1402" s="213"/>
      <c r="X1402" s="905"/>
      <c r="Y1402" s="874"/>
      <c r="Z1402" s="906"/>
      <c r="AA1402" s="876"/>
      <c r="AB1402" s="877"/>
      <c r="AC1402" s="877"/>
      <c r="AD1402" s="907"/>
      <c r="AE1402" s="907"/>
      <c r="AF1402" s="908"/>
      <c r="AG1402" s="908"/>
      <c r="AH1402" s="221"/>
      <c r="AI1402" s="213"/>
      <c r="AJ1402" s="213"/>
      <c r="AK1402" s="213"/>
      <c r="AL1402" s="909"/>
      <c r="AM1402" s="910"/>
      <c r="AN1402" s="910"/>
      <c r="AO1402" s="910"/>
      <c r="AP1402" s="911"/>
      <c r="AQ1402" s="903"/>
      <c r="AR1402" s="912"/>
      <c r="AS1402" s="913"/>
      <c r="AT1402" s="914"/>
      <c r="AU1402" s="910"/>
      <c r="AV1402" s="915"/>
      <c r="AW1402" s="911"/>
      <c r="AX1402" s="911"/>
      <c r="AY1402" s="916"/>
      <c r="AZ1402" s="886"/>
      <c r="BA1402" s="917"/>
      <c r="BB1402" s="16"/>
      <c r="BC1402" s="16"/>
      <c r="BD1402" s="16"/>
      <c r="BE1402" s="16"/>
      <c r="BF1402" s="16"/>
      <c r="BG1402" s="903"/>
      <c r="BH1402" s="912"/>
      <c r="BI1402" s="915"/>
      <c r="BJ1402" s="16"/>
      <c r="BK1402" s="16"/>
      <c r="BL1402" s="16"/>
      <c r="BM1402" s="16"/>
      <c r="BN1402" s="915"/>
      <c r="BO1402" s="16"/>
      <c r="BP1402" s="918"/>
      <c r="BQ1402" s="919"/>
      <c r="BR1402" s="919"/>
      <c r="BS1402" s="919"/>
      <c r="BT1402" s="919"/>
      <c r="BU1402" s="919"/>
      <c r="BV1402" s="919"/>
      <c r="BW1402" s="919"/>
      <c r="BX1402" s="919"/>
      <c r="BY1402" s="919"/>
      <c r="BZ1402" s="919"/>
      <c r="CA1402" s="919"/>
      <c r="CB1402" s="919"/>
      <c r="CC1402" s="919"/>
      <c r="CD1402" s="919"/>
      <c r="CE1402" s="920"/>
      <c r="CF1402" s="921"/>
      <c r="CG1402" s="922"/>
      <c r="CH1402" s="923"/>
      <c r="CI1402" s="924"/>
      <c r="CJ1402" s="925"/>
      <c r="CK1402" s="912"/>
      <c r="CL1402" s="915"/>
      <c r="CM1402" s="926"/>
      <c r="CN1402" s="162"/>
      <c r="CO1402" s="162"/>
      <c r="CP1402" s="927"/>
      <c r="CQ1402" s="928"/>
      <c r="CR1402" s="162"/>
      <c r="CS1402" s="162"/>
    </row>
    <row r="1403" spans="1:97">
      <c r="A1403" s="15"/>
      <c r="B1403" s="902"/>
      <c r="C1403" s="865"/>
      <c r="D1403" s="903"/>
      <c r="E1403" s="800"/>
      <c r="F1403" s="868"/>
      <c r="G1403" s="869"/>
      <c r="H1403" s="903"/>
      <c r="I1403" s="868"/>
      <c r="J1403" s="868"/>
      <c r="K1403" s="868"/>
      <c r="L1403" s="868"/>
      <c r="M1403" s="868"/>
      <c r="N1403" s="868"/>
      <c r="O1403" s="235"/>
      <c r="P1403" s="213"/>
      <c r="Q1403" s="903"/>
      <c r="R1403" s="213"/>
      <c r="S1403" s="235"/>
      <c r="T1403" s="904"/>
      <c r="U1403" s="213"/>
      <c r="V1403" s="213"/>
      <c r="W1403" s="213"/>
      <c r="X1403" s="905"/>
      <c r="Y1403" s="874"/>
      <c r="Z1403" s="906"/>
      <c r="AA1403" s="876"/>
      <c r="AB1403" s="877"/>
      <c r="AC1403" s="877"/>
      <c r="AD1403" s="907"/>
      <c r="AE1403" s="907"/>
      <c r="AF1403" s="908"/>
      <c r="AG1403" s="908"/>
      <c r="AH1403" s="221"/>
      <c r="AI1403" s="213"/>
      <c r="AJ1403" s="213"/>
      <c r="AK1403" s="213"/>
      <c r="AL1403" s="909"/>
      <c r="AM1403" s="910"/>
      <c r="AN1403" s="910"/>
      <c r="AO1403" s="910"/>
      <c r="AP1403" s="911"/>
      <c r="AQ1403" s="903"/>
      <c r="AR1403" s="912"/>
      <c r="AS1403" s="913"/>
      <c r="AT1403" s="914"/>
      <c r="AU1403" s="910"/>
      <c r="AV1403" s="915"/>
      <c r="AW1403" s="911"/>
      <c r="AX1403" s="911"/>
      <c r="AY1403" s="916"/>
      <c r="AZ1403" s="886"/>
      <c r="BA1403" s="917"/>
      <c r="BB1403" s="16"/>
      <c r="BC1403" s="16"/>
      <c r="BD1403" s="16"/>
      <c r="BE1403" s="16"/>
      <c r="BF1403" s="16"/>
      <c r="BG1403" s="903"/>
      <c r="BH1403" s="912"/>
      <c r="BI1403" s="915"/>
      <c r="BJ1403" s="16"/>
      <c r="BK1403" s="16"/>
      <c r="BL1403" s="16"/>
      <c r="BM1403" s="16"/>
      <c r="BN1403" s="915"/>
      <c r="BO1403" s="16"/>
      <c r="BP1403" s="918"/>
      <c r="BQ1403" s="919"/>
      <c r="BR1403" s="919"/>
      <c r="BS1403" s="919"/>
      <c r="BT1403" s="919"/>
      <c r="BU1403" s="919"/>
      <c r="BV1403" s="919"/>
      <c r="BW1403" s="919"/>
      <c r="BX1403" s="919"/>
      <c r="BY1403" s="919"/>
      <c r="BZ1403" s="919"/>
      <c r="CA1403" s="919"/>
      <c r="CB1403" s="919"/>
      <c r="CC1403" s="919"/>
      <c r="CD1403" s="919"/>
      <c r="CE1403" s="920"/>
      <c r="CF1403" s="921"/>
      <c r="CG1403" s="922"/>
      <c r="CH1403" s="923"/>
      <c r="CI1403" s="924"/>
      <c r="CJ1403" s="925"/>
      <c r="CK1403" s="912"/>
      <c r="CL1403" s="915"/>
      <c r="CM1403" s="926"/>
      <c r="CN1403" s="162"/>
      <c r="CO1403" s="162"/>
      <c r="CP1403" s="927"/>
      <c r="CQ1403" s="928"/>
      <c r="CR1403" s="162"/>
      <c r="CS1403" s="162"/>
    </row>
    <row r="1404" spans="1:97">
      <c r="A1404" s="15"/>
      <c r="B1404" s="902"/>
      <c r="C1404" s="865"/>
      <c r="D1404" s="903"/>
      <c r="E1404" s="800"/>
      <c r="F1404" s="868"/>
      <c r="G1404" s="869"/>
      <c r="H1404" s="903"/>
      <c r="I1404" s="868"/>
      <c r="J1404" s="868"/>
      <c r="K1404" s="868"/>
      <c r="L1404" s="868"/>
      <c r="M1404" s="868"/>
      <c r="N1404" s="868"/>
      <c r="O1404" s="235"/>
      <c r="P1404" s="213"/>
      <c r="Q1404" s="903"/>
      <c r="R1404" s="213"/>
      <c r="S1404" s="235"/>
      <c r="T1404" s="904"/>
      <c r="U1404" s="213"/>
      <c r="V1404" s="213"/>
      <c r="W1404" s="213"/>
      <c r="X1404" s="905"/>
      <c r="Y1404" s="874"/>
      <c r="Z1404" s="906"/>
      <c r="AA1404" s="876"/>
      <c r="AB1404" s="877"/>
      <c r="AC1404" s="877"/>
      <c r="AD1404" s="907"/>
      <c r="AE1404" s="907"/>
      <c r="AF1404" s="908"/>
      <c r="AG1404" s="908"/>
      <c r="AH1404" s="221"/>
      <c r="AI1404" s="213"/>
      <c r="AJ1404" s="213"/>
      <c r="AK1404" s="213"/>
      <c r="AL1404" s="909"/>
      <c r="AM1404" s="910"/>
      <c r="AN1404" s="910"/>
      <c r="AO1404" s="910"/>
      <c r="AP1404" s="911"/>
      <c r="AQ1404" s="903"/>
      <c r="AR1404" s="912"/>
      <c r="AS1404" s="913"/>
      <c r="AT1404" s="914"/>
      <c r="AU1404" s="910"/>
      <c r="AV1404" s="915"/>
      <c r="AW1404" s="911"/>
      <c r="AX1404" s="911"/>
      <c r="AY1404" s="916"/>
      <c r="AZ1404" s="886"/>
      <c r="BA1404" s="917"/>
      <c r="BB1404" s="16"/>
      <c r="BC1404" s="16"/>
      <c r="BD1404" s="16"/>
      <c r="BE1404" s="16"/>
      <c r="BF1404" s="16"/>
      <c r="BG1404" s="903"/>
      <c r="BH1404" s="912"/>
      <c r="BI1404" s="915"/>
      <c r="BJ1404" s="16"/>
      <c r="BK1404" s="16"/>
      <c r="BL1404" s="16"/>
      <c r="BM1404" s="16"/>
      <c r="BN1404" s="915"/>
      <c r="BO1404" s="16"/>
      <c r="BP1404" s="918"/>
      <c r="BQ1404" s="919"/>
      <c r="BR1404" s="919"/>
      <c r="BS1404" s="919"/>
      <c r="BT1404" s="919"/>
      <c r="BU1404" s="919"/>
      <c r="BV1404" s="919"/>
      <c r="BW1404" s="919"/>
      <c r="BX1404" s="919"/>
      <c r="BY1404" s="919"/>
      <c r="BZ1404" s="919"/>
      <c r="CA1404" s="919"/>
      <c r="CB1404" s="919"/>
      <c r="CC1404" s="919"/>
      <c r="CD1404" s="919"/>
      <c r="CE1404" s="920"/>
      <c r="CF1404" s="921"/>
      <c r="CG1404" s="922"/>
      <c r="CH1404" s="923"/>
      <c r="CI1404" s="924"/>
      <c r="CJ1404" s="925"/>
      <c r="CK1404" s="912"/>
      <c r="CL1404" s="915"/>
      <c r="CM1404" s="926"/>
      <c r="CN1404" s="162"/>
      <c r="CO1404" s="162"/>
      <c r="CP1404" s="927"/>
      <c r="CQ1404" s="928"/>
      <c r="CR1404" s="162"/>
      <c r="CS1404" s="162"/>
    </row>
    <row r="1405" spans="1:97">
      <c r="A1405" s="15"/>
      <c r="B1405" s="902"/>
      <c r="C1405" s="865"/>
      <c r="D1405" s="903"/>
      <c r="E1405" s="800"/>
      <c r="F1405" s="868"/>
      <c r="G1405" s="869"/>
      <c r="H1405" s="903"/>
      <c r="I1405" s="868"/>
      <c r="J1405" s="868"/>
      <c r="K1405" s="868"/>
      <c r="L1405" s="868"/>
      <c r="M1405" s="868"/>
      <c r="N1405" s="868"/>
      <c r="O1405" s="235"/>
      <c r="P1405" s="213"/>
      <c r="Q1405" s="903"/>
      <c r="R1405" s="213"/>
      <c r="S1405" s="235"/>
      <c r="T1405" s="904"/>
      <c r="U1405" s="213"/>
      <c r="V1405" s="213"/>
      <c r="W1405" s="213"/>
      <c r="X1405" s="905"/>
      <c r="Y1405" s="874"/>
      <c r="Z1405" s="906"/>
      <c r="AA1405" s="876"/>
      <c r="AB1405" s="877"/>
      <c r="AC1405" s="877"/>
      <c r="AD1405" s="907"/>
      <c r="AE1405" s="907"/>
      <c r="AF1405" s="908"/>
      <c r="AG1405" s="908"/>
      <c r="AH1405" s="221"/>
      <c r="AI1405" s="213"/>
      <c r="AJ1405" s="213"/>
      <c r="AK1405" s="213"/>
      <c r="AL1405" s="909"/>
      <c r="AM1405" s="910"/>
      <c r="AN1405" s="910"/>
      <c r="AO1405" s="910"/>
      <c r="AP1405" s="911"/>
      <c r="AQ1405" s="903"/>
      <c r="AR1405" s="912"/>
      <c r="AS1405" s="913"/>
      <c r="AT1405" s="914"/>
      <c r="AU1405" s="910"/>
      <c r="AV1405" s="915"/>
      <c r="AW1405" s="911"/>
      <c r="AX1405" s="911"/>
      <c r="AY1405" s="916"/>
      <c r="AZ1405" s="886"/>
      <c r="BA1405" s="917"/>
      <c r="BB1405" s="16"/>
      <c r="BC1405" s="16"/>
      <c r="BD1405" s="16"/>
      <c r="BE1405" s="16"/>
      <c r="BF1405" s="16"/>
      <c r="BG1405" s="903"/>
      <c r="BH1405" s="912"/>
      <c r="BI1405" s="915"/>
      <c r="BJ1405" s="16"/>
      <c r="BK1405" s="16"/>
      <c r="BL1405" s="16"/>
      <c r="BM1405" s="16"/>
      <c r="BN1405" s="915"/>
      <c r="BO1405" s="16"/>
      <c r="BP1405" s="918"/>
      <c r="BQ1405" s="919"/>
      <c r="BR1405" s="919"/>
      <c r="BS1405" s="919"/>
      <c r="BT1405" s="919"/>
      <c r="BU1405" s="919"/>
      <c r="BV1405" s="919"/>
      <c r="BW1405" s="919"/>
      <c r="BX1405" s="919"/>
      <c r="BY1405" s="919"/>
      <c r="BZ1405" s="919"/>
      <c r="CA1405" s="919"/>
      <c r="CB1405" s="919"/>
      <c r="CC1405" s="919"/>
      <c r="CD1405" s="919"/>
      <c r="CE1405" s="920"/>
      <c r="CF1405" s="921"/>
      <c r="CG1405" s="922"/>
      <c r="CH1405" s="923"/>
      <c r="CI1405" s="924"/>
      <c r="CJ1405" s="925"/>
      <c r="CK1405" s="912"/>
      <c r="CL1405" s="915"/>
      <c r="CM1405" s="926"/>
      <c r="CN1405" s="162"/>
      <c r="CO1405" s="162"/>
      <c r="CP1405" s="927"/>
      <c r="CQ1405" s="928"/>
      <c r="CR1405" s="162"/>
      <c r="CS1405" s="162"/>
    </row>
    <row r="1406" spans="1:97">
      <c r="A1406" s="15"/>
      <c r="B1406" s="902"/>
      <c r="C1406" s="865"/>
      <c r="D1406" s="903"/>
      <c r="E1406" s="800"/>
      <c r="F1406" s="868"/>
      <c r="G1406" s="869"/>
      <c r="H1406" s="903"/>
      <c r="I1406" s="868"/>
      <c r="J1406" s="868"/>
      <c r="K1406" s="868"/>
      <c r="L1406" s="868"/>
      <c r="M1406" s="868"/>
      <c r="N1406" s="868"/>
      <c r="O1406" s="235"/>
      <c r="P1406" s="213"/>
      <c r="Q1406" s="903"/>
      <c r="R1406" s="213"/>
      <c r="S1406" s="235"/>
      <c r="T1406" s="904"/>
      <c r="U1406" s="213"/>
      <c r="V1406" s="213"/>
      <c r="W1406" s="213"/>
      <c r="X1406" s="905"/>
      <c r="Y1406" s="874"/>
      <c r="Z1406" s="906"/>
      <c r="AA1406" s="876"/>
      <c r="AB1406" s="877"/>
      <c r="AC1406" s="877"/>
      <c r="AD1406" s="907"/>
      <c r="AE1406" s="907"/>
      <c r="AF1406" s="908"/>
      <c r="AG1406" s="908"/>
      <c r="AH1406" s="221"/>
      <c r="AI1406" s="213"/>
      <c r="AJ1406" s="213"/>
      <c r="AK1406" s="213"/>
      <c r="AL1406" s="909"/>
      <c r="AM1406" s="910"/>
      <c r="AN1406" s="910"/>
      <c r="AO1406" s="910"/>
      <c r="AP1406" s="911"/>
      <c r="AQ1406" s="903"/>
      <c r="AR1406" s="912"/>
      <c r="AS1406" s="913"/>
      <c r="AT1406" s="914"/>
      <c r="AU1406" s="910"/>
      <c r="AV1406" s="915"/>
      <c r="AW1406" s="911"/>
      <c r="AX1406" s="911"/>
      <c r="AY1406" s="916"/>
      <c r="AZ1406" s="886"/>
      <c r="BA1406" s="917"/>
      <c r="BB1406" s="16"/>
      <c r="BC1406" s="16"/>
      <c r="BD1406" s="16"/>
      <c r="BE1406" s="16"/>
      <c r="BF1406" s="16"/>
      <c r="BG1406" s="903"/>
      <c r="BH1406" s="912"/>
      <c r="BI1406" s="915"/>
      <c r="BJ1406" s="16"/>
      <c r="BK1406" s="16"/>
      <c r="BL1406" s="16"/>
      <c r="BM1406" s="16"/>
      <c r="BN1406" s="915"/>
      <c r="BO1406" s="16"/>
      <c r="BP1406" s="918"/>
      <c r="BQ1406" s="919"/>
      <c r="BR1406" s="919"/>
      <c r="BS1406" s="919"/>
      <c r="BT1406" s="919"/>
      <c r="BU1406" s="919"/>
      <c r="BV1406" s="919"/>
      <c r="BW1406" s="919"/>
      <c r="BX1406" s="919"/>
      <c r="BY1406" s="919"/>
      <c r="BZ1406" s="919"/>
      <c r="CA1406" s="919"/>
      <c r="CB1406" s="919"/>
      <c r="CC1406" s="919"/>
      <c r="CD1406" s="919"/>
      <c r="CE1406" s="920"/>
      <c r="CF1406" s="921"/>
      <c r="CG1406" s="922"/>
      <c r="CH1406" s="923"/>
      <c r="CI1406" s="924"/>
      <c r="CJ1406" s="925"/>
      <c r="CK1406" s="912"/>
      <c r="CL1406" s="915"/>
      <c r="CM1406" s="926"/>
      <c r="CN1406" s="162"/>
      <c r="CO1406" s="162"/>
      <c r="CP1406" s="927"/>
      <c r="CQ1406" s="928"/>
      <c r="CR1406" s="162"/>
      <c r="CS1406" s="162"/>
    </row>
    <row r="1407" spans="1:97">
      <c r="A1407" s="15"/>
      <c r="B1407" s="902"/>
      <c r="C1407" s="865"/>
      <c r="D1407" s="903"/>
      <c r="E1407" s="800"/>
      <c r="F1407" s="868"/>
      <c r="G1407" s="869"/>
      <c r="H1407" s="903"/>
      <c r="I1407" s="868"/>
      <c r="J1407" s="868"/>
      <c r="K1407" s="868"/>
      <c r="L1407" s="868"/>
      <c r="M1407" s="868"/>
      <c r="N1407" s="868"/>
      <c r="O1407" s="235"/>
      <c r="P1407" s="213"/>
      <c r="Q1407" s="903"/>
      <c r="R1407" s="213"/>
      <c r="S1407" s="235"/>
      <c r="T1407" s="904"/>
      <c r="U1407" s="213"/>
      <c r="V1407" s="213"/>
      <c r="W1407" s="213"/>
      <c r="X1407" s="905"/>
      <c r="Y1407" s="874"/>
      <c r="Z1407" s="906"/>
      <c r="AA1407" s="876"/>
      <c r="AB1407" s="877"/>
      <c r="AC1407" s="877"/>
      <c r="AD1407" s="907"/>
      <c r="AE1407" s="907"/>
      <c r="AF1407" s="908"/>
      <c r="AG1407" s="908"/>
      <c r="AH1407" s="221"/>
      <c r="AI1407" s="213"/>
      <c r="AJ1407" s="213"/>
      <c r="AK1407" s="213"/>
      <c r="AL1407" s="909"/>
      <c r="AM1407" s="910"/>
      <c r="AN1407" s="910"/>
      <c r="AO1407" s="910"/>
      <c r="AP1407" s="911"/>
      <c r="AQ1407" s="903"/>
      <c r="AR1407" s="912"/>
      <c r="AS1407" s="913"/>
      <c r="AT1407" s="914"/>
      <c r="AU1407" s="910"/>
      <c r="AV1407" s="915"/>
      <c r="AW1407" s="911"/>
      <c r="AX1407" s="911"/>
      <c r="AY1407" s="916"/>
      <c r="AZ1407" s="886"/>
      <c r="BA1407" s="917"/>
      <c r="BB1407" s="16"/>
      <c r="BC1407" s="16"/>
      <c r="BD1407" s="16"/>
      <c r="BE1407" s="16"/>
      <c r="BF1407" s="16"/>
      <c r="BG1407" s="903"/>
      <c r="BH1407" s="912"/>
      <c r="BI1407" s="915"/>
      <c r="BJ1407" s="16"/>
      <c r="BK1407" s="16"/>
      <c r="BL1407" s="16"/>
      <c r="BM1407" s="16"/>
      <c r="BN1407" s="915"/>
      <c r="BO1407" s="16"/>
      <c r="BP1407" s="918"/>
      <c r="BQ1407" s="919"/>
      <c r="BR1407" s="919"/>
      <c r="BS1407" s="919"/>
      <c r="BT1407" s="919"/>
      <c r="BU1407" s="919"/>
      <c r="BV1407" s="919"/>
      <c r="BW1407" s="919"/>
      <c r="BX1407" s="919"/>
      <c r="BY1407" s="919"/>
      <c r="BZ1407" s="919"/>
      <c r="CA1407" s="919"/>
      <c r="CB1407" s="919"/>
      <c r="CC1407" s="919"/>
      <c r="CD1407" s="919"/>
      <c r="CE1407" s="920"/>
      <c r="CF1407" s="921"/>
      <c r="CG1407" s="922"/>
      <c r="CH1407" s="923"/>
      <c r="CI1407" s="924"/>
      <c r="CJ1407" s="925"/>
      <c r="CK1407" s="912"/>
      <c r="CL1407" s="915"/>
      <c r="CM1407" s="926"/>
      <c r="CN1407" s="162"/>
      <c r="CO1407" s="162"/>
      <c r="CP1407" s="927"/>
      <c r="CQ1407" s="928"/>
      <c r="CR1407" s="162"/>
      <c r="CS1407" s="162"/>
    </row>
    <row r="1408" spans="1:97">
      <c r="A1408" s="15"/>
      <c r="B1408" s="902"/>
      <c r="C1408" s="865"/>
      <c r="D1408" s="903"/>
      <c r="E1408" s="800"/>
      <c r="F1408" s="868"/>
      <c r="G1408" s="869"/>
      <c r="H1408" s="903"/>
      <c r="I1408" s="868"/>
      <c r="J1408" s="868"/>
      <c r="K1408" s="868"/>
      <c r="L1408" s="868"/>
      <c r="M1408" s="868"/>
      <c r="N1408" s="868"/>
      <c r="O1408" s="235"/>
      <c r="P1408" s="213"/>
      <c r="Q1408" s="903"/>
      <c r="R1408" s="213"/>
      <c r="S1408" s="235"/>
      <c r="T1408" s="904"/>
      <c r="U1408" s="213"/>
      <c r="V1408" s="213"/>
      <c r="W1408" s="213"/>
      <c r="X1408" s="905"/>
      <c r="Y1408" s="874"/>
      <c r="Z1408" s="906"/>
      <c r="AA1408" s="876"/>
      <c r="AB1408" s="877"/>
      <c r="AC1408" s="877"/>
      <c r="AD1408" s="907"/>
      <c r="AE1408" s="907"/>
      <c r="AF1408" s="908"/>
      <c r="AG1408" s="908"/>
      <c r="AH1408" s="221"/>
      <c r="AI1408" s="213"/>
      <c r="AJ1408" s="213"/>
      <c r="AK1408" s="213"/>
      <c r="AL1408" s="909"/>
      <c r="AM1408" s="910"/>
      <c r="AN1408" s="910"/>
      <c r="AO1408" s="910"/>
      <c r="AP1408" s="911"/>
      <c r="AQ1408" s="903"/>
      <c r="AR1408" s="912"/>
      <c r="AS1408" s="913"/>
      <c r="AT1408" s="914"/>
      <c r="AU1408" s="910"/>
      <c r="AV1408" s="915"/>
      <c r="AW1408" s="911"/>
      <c r="AX1408" s="911"/>
      <c r="AY1408" s="916"/>
      <c r="AZ1408" s="886"/>
      <c r="BA1408" s="917"/>
      <c r="BB1408" s="16"/>
      <c r="BC1408" s="16"/>
      <c r="BD1408" s="16"/>
      <c r="BE1408" s="16"/>
      <c r="BF1408" s="16"/>
      <c r="BG1408" s="903"/>
      <c r="BH1408" s="912"/>
      <c r="BI1408" s="915"/>
      <c r="BJ1408" s="16"/>
      <c r="BK1408" s="16"/>
      <c r="BL1408" s="16"/>
      <c r="BM1408" s="16"/>
      <c r="BN1408" s="915"/>
      <c r="BO1408" s="16"/>
      <c r="BP1408" s="918"/>
      <c r="BQ1408" s="919"/>
      <c r="BR1408" s="919"/>
      <c r="BS1408" s="919"/>
      <c r="BT1408" s="919"/>
      <c r="BU1408" s="919"/>
      <c r="BV1408" s="919"/>
      <c r="BW1408" s="919"/>
      <c r="BX1408" s="919"/>
      <c r="BY1408" s="919"/>
      <c r="BZ1408" s="919"/>
      <c r="CA1408" s="919"/>
      <c r="CB1408" s="919"/>
      <c r="CC1408" s="919"/>
      <c r="CD1408" s="919"/>
      <c r="CE1408" s="920"/>
      <c r="CF1408" s="921"/>
      <c r="CG1408" s="922"/>
      <c r="CH1408" s="923"/>
      <c r="CI1408" s="924"/>
      <c r="CJ1408" s="925"/>
      <c r="CK1408" s="912"/>
      <c r="CL1408" s="915"/>
      <c r="CM1408" s="926"/>
      <c r="CN1408" s="162"/>
      <c r="CO1408" s="162"/>
      <c r="CP1408" s="927"/>
      <c r="CQ1408" s="928"/>
      <c r="CR1408" s="162"/>
      <c r="CS1408" s="162"/>
    </row>
    <row r="1409" spans="1:97">
      <c r="A1409" s="15"/>
      <c r="B1409" s="902"/>
      <c r="C1409" s="865"/>
      <c r="D1409" s="903"/>
      <c r="E1409" s="800"/>
      <c r="F1409" s="868"/>
      <c r="G1409" s="869"/>
      <c r="H1409" s="903"/>
      <c r="I1409" s="868"/>
      <c r="J1409" s="868"/>
      <c r="K1409" s="868"/>
      <c r="L1409" s="868"/>
      <c r="M1409" s="868"/>
      <c r="N1409" s="868"/>
      <c r="O1409" s="235"/>
      <c r="P1409" s="213"/>
      <c r="Q1409" s="903"/>
      <c r="R1409" s="213"/>
      <c r="S1409" s="235"/>
      <c r="T1409" s="904"/>
      <c r="U1409" s="213"/>
      <c r="V1409" s="213"/>
      <c r="W1409" s="213"/>
      <c r="X1409" s="905"/>
      <c r="Y1409" s="874"/>
      <c r="Z1409" s="906"/>
      <c r="AA1409" s="876"/>
      <c r="AB1409" s="877"/>
      <c r="AC1409" s="877"/>
      <c r="AD1409" s="907"/>
      <c r="AE1409" s="907"/>
      <c r="AF1409" s="908"/>
      <c r="AG1409" s="908"/>
      <c r="AH1409" s="221"/>
      <c r="AI1409" s="213"/>
      <c r="AJ1409" s="213"/>
      <c r="AK1409" s="213"/>
      <c r="AL1409" s="909"/>
      <c r="AM1409" s="910"/>
      <c r="AN1409" s="910"/>
      <c r="AO1409" s="910"/>
      <c r="AP1409" s="911"/>
      <c r="AQ1409" s="903"/>
      <c r="AR1409" s="912"/>
      <c r="AS1409" s="913"/>
      <c r="AT1409" s="914"/>
      <c r="AU1409" s="910"/>
      <c r="AV1409" s="915"/>
      <c r="AW1409" s="911"/>
      <c r="AX1409" s="911"/>
      <c r="AY1409" s="916"/>
      <c r="AZ1409" s="886"/>
      <c r="BA1409" s="917"/>
      <c r="BB1409" s="16"/>
      <c r="BC1409" s="16"/>
      <c r="BD1409" s="16"/>
      <c r="BE1409" s="16"/>
      <c r="BF1409" s="16"/>
      <c r="BG1409" s="903"/>
      <c r="BH1409" s="912"/>
      <c r="BI1409" s="915"/>
      <c r="BJ1409" s="16"/>
      <c r="BK1409" s="16"/>
      <c r="BL1409" s="16"/>
      <c r="BM1409" s="16"/>
      <c r="BN1409" s="915"/>
      <c r="BO1409" s="16"/>
      <c r="BP1409" s="918"/>
      <c r="BQ1409" s="919"/>
      <c r="BR1409" s="919"/>
      <c r="BS1409" s="919"/>
      <c r="BT1409" s="919"/>
      <c r="BU1409" s="919"/>
      <c r="BV1409" s="919"/>
      <c r="BW1409" s="919"/>
      <c r="BX1409" s="919"/>
      <c r="BY1409" s="919"/>
      <c r="BZ1409" s="919"/>
      <c r="CA1409" s="919"/>
      <c r="CB1409" s="919"/>
      <c r="CC1409" s="919"/>
      <c r="CD1409" s="919"/>
      <c r="CE1409" s="920"/>
      <c r="CF1409" s="921"/>
      <c r="CG1409" s="922"/>
      <c r="CH1409" s="923"/>
      <c r="CI1409" s="924"/>
      <c r="CJ1409" s="925"/>
      <c r="CK1409" s="912"/>
      <c r="CL1409" s="915"/>
      <c r="CM1409" s="926"/>
      <c r="CN1409" s="162"/>
      <c r="CO1409" s="162"/>
      <c r="CP1409" s="927"/>
      <c r="CQ1409" s="928"/>
      <c r="CR1409" s="162"/>
      <c r="CS1409" s="162"/>
    </row>
    <row r="1410" spans="1:97">
      <c r="A1410" s="15"/>
      <c r="B1410" s="902"/>
      <c r="C1410" s="865"/>
      <c r="D1410" s="903"/>
      <c r="E1410" s="800"/>
      <c r="F1410" s="868"/>
      <c r="G1410" s="869"/>
      <c r="H1410" s="903"/>
      <c r="I1410" s="868"/>
      <c r="J1410" s="868"/>
      <c r="K1410" s="868"/>
      <c r="L1410" s="868"/>
      <c r="M1410" s="868"/>
      <c r="N1410" s="868"/>
      <c r="O1410" s="235"/>
      <c r="P1410" s="213"/>
      <c r="Q1410" s="903"/>
      <c r="R1410" s="213"/>
      <c r="S1410" s="235"/>
      <c r="T1410" s="904"/>
      <c r="U1410" s="213"/>
      <c r="V1410" s="213"/>
      <c r="W1410" s="213"/>
      <c r="X1410" s="905"/>
      <c r="Y1410" s="874"/>
      <c r="Z1410" s="906"/>
      <c r="AA1410" s="876"/>
      <c r="AB1410" s="877"/>
      <c r="AC1410" s="877"/>
      <c r="AD1410" s="907"/>
      <c r="AE1410" s="907"/>
      <c r="AF1410" s="908"/>
      <c r="AG1410" s="908"/>
      <c r="AH1410" s="221"/>
      <c r="AI1410" s="213"/>
      <c r="AJ1410" s="213"/>
      <c r="AK1410" s="213"/>
      <c r="AL1410" s="909"/>
      <c r="AM1410" s="910"/>
      <c r="AN1410" s="910"/>
      <c r="AO1410" s="910"/>
      <c r="AP1410" s="911"/>
      <c r="AQ1410" s="903"/>
      <c r="AR1410" s="912"/>
      <c r="AS1410" s="913"/>
      <c r="AT1410" s="914"/>
      <c r="AU1410" s="910"/>
      <c r="AV1410" s="915"/>
      <c r="AW1410" s="911"/>
      <c r="AX1410" s="911"/>
      <c r="AY1410" s="916"/>
      <c r="AZ1410" s="886"/>
      <c r="BA1410" s="917"/>
      <c r="BB1410" s="16"/>
      <c r="BC1410" s="16"/>
      <c r="BD1410" s="16"/>
      <c r="BE1410" s="16"/>
      <c r="BF1410" s="16"/>
      <c r="BG1410" s="903"/>
      <c r="BH1410" s="912"/>
      <c r="BI1410" s="915"/>
      <c r="BJ1410" s="16"/>
      <c r="BK1410" s="16"/>
      <c r="BL1410" s="16"/>
      <c r="BM1410" s="16"/>
      <c r="BN1410" s="915"/>
      <c r="BO1410" s="16"/>
      <c r="BP1410" s="918"/>
      <c r="BQ1410" s="919"/>
      <c r="BR1410" s="919"/>
      <c r="BS1410" s="919"/>
      <c r="BT1410" s="919"/>
      <c r="BU1410" s="919"/>
      <c r="BV1410" s="919"/>
      <c r="BW1410" s="919"/>
      <c r="BX1410" s="919"/>
      <c r="BY1410" s="919"/>
      <c r="BZ1410" s="919"/>
      <c r="CA1410" s="919"/>
      <c r="CB1410" s="919"/>
      <c r="CC1410" s="919"/>
      <c r="CD1410" s="919"/>
      <c r="CE1410" s="920"/>
      <c r="CF1410" s="921"/>
      <c r="CG1410" s="922"/>
      <c r="CH1410" s="923"/>
      <c r="CI1410" s="924"/>
      <c r="CJ1410" s="925"/>
      <c r="CK1410" s="912"/>
      <c r="CL1410" s="915"/>
      <c r="CM1410" s="926"/>
      <c r="CN1410" s="162"/>
      <c r="CO1410" s="162"/>
      <c r="CP1410" s="927"/>
      <c r="CQ1410" s="928"/>
      <c r="CR1410" s="162"/>
      <c r="CS1410" s="162"/>
    </row>
    <row r="1411" spans="1:97">
      <c r="A1411" s="15"/>
      <c r="B1411" s="902"/>
      <c r="C1411" s="865"/>
      <c r="D1411" s="903"/>
      <c r="E1411" s="800"/>
      <c r="F1411" s="868"/>
      <c r="G1411" s="869"/>
      <c r="H1411" s="903"/>
      <c r="I1411" s="868"/>
      <c r="J1411" s="868"/>
      <c r="K1411" s="868"/>
      <c r="L1411" s="868"/>
      <c r="M1411" s="868"/>
      <c r="N1411" s="868"/>
      <c r="O1411" s="235"/>
      <c r="P1411" s="213"/>
      <c r="Q1411" s="903"/>
      <c r="R1411" s="213"/>
      <c r="S1411" s="235"/>
      <c r="T1411" s="904"/>
      <c r="U1411" s="213"/>
      <c r="V1411" s="213"/>
      <c r="W1411" s="213"/>
      <c r="X1411" s="905"/>
      <c r="Y1411" s="874"/>
      <c r="Z1411" s="906"/>
      <c r="AA1411" s="876"/>
      <c r="AB1411" s="877"/>
      <c r="AC1411" s="877"/>
      <c r="AD1411" s="907"/>
      <c r="AE1411" s="907"/>
      <c r="AF1411" s="908"/>
      <c r="AG1411" s="908"/>
      <c r="AH1411" s="221"/>
      <c r="AI1411" s="213"/>
      <c r="AJ1411" s="213"/>
      <c r="AK1411" s="213"/>
      <c r="AL1411" s="909"/>
      <c r="AM1411" s="910"/>
      <c r="AN1411" s="910"/>
      <c r="AO1411" s="910"/>
      <c r="AP1411" s="911"/>
      <c r="AQ1411" s="903"/>
      <c r="AR1411" s="912"/>
      <c r="AS1411" s="913"/>
      <c r="AT1411" s="914"/>
      <c r="AU1411" s="910"/>
      <c r="AV1411" s="915"/>
      <c r="AW1411" s="911"/>
      <c r="AX1411" s="911"/>
      <c r="AY1411" s="916"/>
      <c r="AZ1411" s="886"/>
      <c r="BA1411" s="917"/>
      <c r="BB1411" s="16"/>
      <c r="BC1411" s="16"/>
      <c r="BD1411" s="16"/>
      <c r="BE1411" s="16"/>
      <c r="BF1411" s="16"/>
      <c r="BG1411" s="903"/>
      <c r="BH1411" s="912"/>
      <c r="BI1411" s="915"/>
      <c r="BJ1411" s="16"/>
      <c r="BK1411" s="16"/>
      <c r="BL1411" s="16"/>
      <c r="BM1411" s="16"/>
      <c r="BN1411" s="915"/>
      <c r="BO1411" s="16"/>
      <c r="BP1411" s="918"/>
      <c r="BQ1411" s="919"/>
      <c r="BR1411" s="919"/>
      <c r="BS1411" s="919"/>
      <c r="BT1411" s="919"/>
      <c r="BU1411" s="919"/>
      <c r="BV1411" s="919"/>
      <c r="BW1411" s="919"/>
      <c r="BX1411" s="919"/>
      <c r="BY1411" s="919"/>
      <c r="BZ1411" s="919"/>
      <c r="CA1411" s="919"/>
      <c r="CB1411" s="919"/>
      <c r="CC1411" s="919"/>
      <c r="CD1411" s="919"/>
      <c r="CE1411" s="920"/>
      <c r="CF1411" s="921"/>
      <c r="CG1411" s="922"/>
      <c r="CH1411" s="923"/>
      <c r="CI1411" s="924"/>
      <c r="CJ1411" s="925"/>
      <c r="CK1411" s="912"/>
      <c r="CL1411" s="915"/>
      <c r="CM1411" s="926"/>
      <c r="CN1411" s="162"/>
      <c r="CO1411" s="162"/>
      <c r="CP1411" s="927"/>
      <c r="CQ1411" s="928"/>
      <c r="CR1411" s="162"/>
      <c r="CS1411" s="162"/>
    </row>
    <row r="1412" spans="1:97">
      <c r="A1412" s="15"/>
      <c r="B1412" s="902"/>
      <c r="C1412" s="865"/>
      <c r="D1412" s="903"/>
      <c r="E1412" s="800"/>
      <c r="F1412" s="868"/>
      <c r="G1412" s="869"/>
      <c r="H1412" s="903"/>
      <c r="I1412" s="868"/>
      <c r="J1412" s="868"/>
      <c r="K1412" s="868"/>
      <c r="L1412" s="868"/>
      <c r="M1412" s="868"/>
      <c r="N1412" s="868"/>
      <c r="O1412" s="235"/>
      <c r="P1412" s="213"/>
      <c r="Q1412" s="903"/>
      <c r="R1412" s="213"/>
      <c r="S1412" s="235"/>
      <c r="T1412" s="904"/>
      <c r="U1412" s="213"/>
      <c r="V1412" s="213"/>
      <c r="W1412" s="213"/>
      <c r="X1412" s="905"/>
      <c r="Y1412" s="874"/>
      <c r="Z1412" s="906"/>
      <c r="AA1412" s="876"/>
      <c r="AB1412" s="877"/>
      <c r="AC1412" s="877"/>
      <c r="AD1412" s="907"/>
      <c r="AE1412" s="907"/>
      <c r="AF1412" s="908"/>
      <c r="AG1412" s="908"/>
      <c r="AH1412" s="221"/>
      <c r="AI1412" s="213"/>
      <c r="AJ1412" s="213"/>
      <c r="AK1412" s="213"/>
      <c r="AL1412" s="909"/>
      <c r="AM1412" s="910"/>
      <c r="AN1412" s="910"/>
      <c r="AO1412" s="910"/>
      <c r="AP1412" s="911"/>
      <c r="AQ1412" s="903"/>
      <c r="AR1412" s="912"/>
      <c r="AS1412" s="913"/>
      <c r="AT1412" s="914"/>
      <c r="AU1412" s="910"/>
      <c r="AV1412" s="915"/>
      <c r="AW1412" s="911"/>
      <c r="AX1412" s="911"/>
      <c r="AY1412" s="916"/>
      <c r="AZ1412" s="886"/>
      <c r="BA1412" s="917"/>
      <c r="BB1412" s="16"/>
      <c r="BC1412" s="16"/>
      <c r="BD1412" s="16"/>
      <c r="BE1412" s="16"/>
      <c r="BF1412" s="16"/>
      <c r="BG1412" s="903"/>
      <c r="BH1412" s="912"/>
      <c r="BI1412" s="915"/>
      <c r="BJ1412" s="16"/>
      <c r="BK1412" s="16"/>
      <c r="BL1412" s="16"/>
      <c r="BM1412" s="16"/>
      <c r="BN1412" s="915"/>
      <c r="BO1412" s="16"/>
      <c r="BP1412" s="918"/>
      <c r="BQ1412" s="919"/>
      <c r="BR1412" s="919"/>
      <c r="BS1412" s="919"/>
      <c r="BT1412" s="919"/>
      <c r="BU1412" s="919"/>
      <c r="BV1412" s="919"/>
      <c r="BW1412" s="919"/>
      <c r="BX1412" s="919"/>
      <c r="BY1412" s="919"/>
      <c r="BZ1412" s="919"/>
      <c r="CA1412" s="919"/>
      <c r="CB1412" s="919"/>
      <c r="CC1412" s="919"/>
      <c r="CD1412" s="919"/>
      <c r="CE1412" s="920"/>
      <c r="CF1412" s="921"/>
      <c r="CG1412" s="922"/>
      <c r="CH1412" s="923"/>
      <c r="CI1412" s="924"/>
      <c r="CJ1412" s="925"/>
      <c r="CK1412" s="912"/>
      <c r="CL1412" s="915"/>
      <c r="CM1412" s="926"/>
      <c r="CN1412" s="162"/>
      <c r="CO1412" s="162"/>
      <c r="CP1412" s="927"/>
      <c r="CQ1412" s="928"/>
      <c r="CR1412" s="162"/>
      <c r="CS1412" s="162"/>
    </row>
    <row r="1413" spans="1:97">
      <c r="A1413" s="15"/>
      <c r="B1413" s="902"/>
      <c r="C1413" s="865"/>
      <c r="D1413" s="903"/>
      <c r="E1413" s="800"/>
      <c r="F1413" s="868"/>
      <c r="G1413" s="869"/>
      <c r="H1413" s="903"/>
      <c r="I1413" s="868"/>
      <c r="J1413" s="868"/>
      <c r="K1413" s="868"/>
      <c r="L1413" s="868"/>
      <c r="M1413" s="868"/>
      <c r="N1413" s="868"/>
      <c r="O1413" s="235"/>
      <c r="P1413" s="213"/>
      <c r="Q1413" s="903"/>
      <c r="R1413" s="213"/>
      <c r="S1413" s="235"/>
      <c r="T1413" s="904"/>
      <c r="U1413" s="213"/>
      <c r="V1413" s="213"/>
      <c r="W1413" s="213"/>
      <c r="X1413" s="905"/>
      <c r="Y1413" s="874"/>
      <c r="Z1413" s="906"/>
      <c r="AA1413" s="876"/>
      <c r="AB1413" s="877"/>
      <c r="AC1413" s="877"/>
      <c r="AD1413" s="907"/>
      <c r="AE1413" s="907"/>
      <c r="AF1413" s="908"/>
      <c r="AG1413" s="908"/>
      <c r="AH1413" s="221"/>
      <c r="AI1413" s="213"/>
      <c r="AJ1413" s="213"/>
      <c r="AK1413" s="213"/>
      <c r="AL1413" s="909"/>
      <c r="AM1413" s="910"/>
      <c r="AN1413" s="910"/>
      <c r="AO1413" s="910"/>
      <c r="AP1413" s="911"/>
      <c r="AQ1413" s="903"/>
      <c r="AR1413" s="912"/>
      <c r="AS1413" s="913"/>
      <c r="AT1413" s="914"/>
      <c r="AU1413" s="910"/>
      <c r="AV1413" s="915"/>
      <c r="AW1413" s="911"/>
      <c r="AX1413" s="911"/>
      <c r="AY1413" s="916"/>
      <c r="AZ1413" s="886"/>
      <c r="BA1413" s="917"/>
      <c r="BB1413" s="16"/>
      <c r="BC1413" s="16"/>
      <c r="BD1413" s="16"/>
      <c r="BE1413" s="16"/>
      <c r="BF1413" s="16"/>
      <c r="BG1413" s="903"/>
      <c r="BH1413" s="912"/>
      <c r="BI1413" s="915"/>
      <c r="BJ1413" s="16"/>
      <c r="BK1413" s="16"/>
      <c r="BL1413" s="16"/>
      <c r="BM1413" s="16"/>
      <c r="BN1413" s="915"/>
      <c r="BO1413" s="16"/>
      <c r="BP1413" s="918"/>
      <c r="BQ1413" s="919"/>
      <c r="BR1413" s="919"/>
      <c r="BS1413" s="919"/>
      <c r="BT1413" s="919"/>
      <c r="BU1413" s="919"/>
      <c r="BV1413" s="919"/>
      <c r="BW1413" s="919"/>
      <c r="BX1413" s="919"/>
      <c r="BY1413" s="919"/>
      <c r="BZ1413" s="919"/>
      <c r="CA1413" s="919"/>
      <c r="CB1413" s="919"/>
      <c r="CC1413" s="919"/>
      <c r="CD1413" s="919"/>
      <c r="CE1413" s="920"/>
      <c r="CF1413" s="921"/>
      <c r="CG1413" s="922"/>
      <c r="CH1413" s="923"/>
      <c r="CI1413" s="924"/>
      <c r="CJ1413" s="925"/>
      <c r="CK1413" s="912"/>
      <c r="CL1413" s="915"/>
      <c r="CM1413" s="926"/>
      <c r="CN1413" s="162"/>
      <c r="CO1413" s="162"/>
      <c r="CP1413" s="927"/>
      <c r="CQ1413" s="928"/>
      <c r="CR1413" s="162"/>
      <c r="CS1413" s="162"/>
    </row>
    <row r="1414" spans="1:97">
      <c r="A1414" s="15"/>
      <c r="B1414" s="902"/>
      <c r="C1414" s="865"/>
      <c r="D1414" s="903"/>
      <c r="E1414" s="800"/>
      <c r="F1414" s="868"/>
      <c r="G1414" s="869"/>
      <c r="H1414" s="903"/>
      <c r="I1414" s="868"/>
      <c r="J1414" s="868"/>
      <c r="K1414" s="868"/>
      <c r="L1414" s="868"/>
      <c r="M1414" s="868"/>
      <c r="N1414" s="868"/>
      <c r="O1414" s="235"/>
      <c r="P1414" s="213"/>
      <c r="Q1414" s="903"/>
      <c r="R1414" s="213"/>
      <c r="S1414" s="235"/>
      <c r="T1414" s="904"/>
      <c r="U1414" s="213"/>
      <c r="V1414" s="213"/>
      <c r="W1414" s="213"/>
      <c r="X1414" s="905"/>
      <c r="Y1414" s="874"/>
      <c r="Z1414" s="906"/>
      <c r="AA1414" s="876"/>
      <c r="AB1414" s="877"/>
      <c r="AC1414" s="877"/>
      <c r="AD1414" s="907"/>
      <c r="AE1414" s="907"/>
      <c r="AF1414" s="908"/>
      <c r="AG1414" s="908"/>
      <c r="AH1414" s="221"/>
      <c r="AI1414" s="213"/>
      <c r="AJ1414" s="213"/>
      <c r="AK1414" s="213"/>
      <c r="AL1414" s="909"/>
      <c r="AM1414" s="910"/>
      <c r="AN1414" s="910"/>
      <c r="AO1414" s="910"/>
      <c r="AP1414" s="911"/>
      <c r="AQ1414" s="903"/>
      <c r="AR1414" s="912"/>
      <c r="AS1414" s="913"/>
      <c r="AT1414" s="914"/>
      <c r="AU1414" s="910"/>
      <c r="AV1414" s="915"/>
      <c r="AW1414" s="911"/>
      <c r="AX1414" s="911"/>
      <c r="AY1414" s="916"/>
      <c r="AZ1414" s="886"/>
      <c r="BA1414" s="917"/>
      <c r="BB1414" s="16"/>
      <c r="BC1414" s="16"/>
      <c r="BD1414" s="16"/>
      <c r="BE1414" s="16"/>
      <c r="BF1414" s="16"/>
      <c r="BG1414" s="903"/>
      <c r="BH1414" s="912"/>
      <c r="BI1414" s="915"/>
      <c r="BJ1414" s="16"/>
      <c r="BK1414" s="16"/>
      <c r="BL1414" s="16"/>
      <c r="BM1414" s="16"/>
      <c r="BN1414" s="915"/>
      <c r="BO1414" s="16"/>
      <c r="BP1414" s="918"/>
      <c r="BQ1414" s="919"/>
      <c r="BR1414" s="919"/>
      <c r="BS1414" s="919"/>
      <c r="BT1414" s="919"/>
      <c r="BU1414" s="919"/>
      <c r="BV1414" s="919"/>
      <c r="BW1414" s="919"/>
      <c r="BX1414" s="919"/>
      <c r="BY1414" s="919"/>
      <c r="BZ1414" s="919"/>
      <c r="CA1414" s="919"/>
      <c r="CB1414" s="919"/>
      <c r="CC1414" s="919"/>
      <c r="CD1414" s="919"/>
      <c r="CE1414" s="920"/>
      <c r="CF1414" s="921"/>
      <c r="CG1414" s="922"/>
      <c r="CH1414" s="923"/>
      <c r="CI1414" s="924"/>
      <c r="CJ1414" s="925"/>
      <c r="CK1414" s="912"/>
      <c r="CL1414" s="915"/>
      <c r="CM1414" s="926"/>
      <c r="CN1414" s="162"/>
      <c r="CO1414" s="162"/>
      <c r="CP1414" s="927"/>
      <c r="CQ1414" s="928"/>
      <c r="CR1414" s="162"/>
      <c r="CS1414" s="162"/>
    </row>
    <row r="1415" spans="1:97">
      <c r="A1415" s="15"/>
      <c r="B1415" s="902"/>
      <c r="C1415" s="865"/>
      <c r="D1415" s="903"/>
      <c r="E1415" s="800"/>
      <c r="F1415" s="868"/>
      <c r="G1415" s="869"/>
      <c r="H1415" s="903"/>
      <c r="I1415" s="868"/>
      <c r="J1415" s="868"/>
      <c r="K1415" s="868"/>
      <c r="L1415" s="868"/>
      <c r="M1415" s="868"/>
      <c r="N1415" s="868"/>
      <c r="O1415" s="235"/>
      <c r="P1415" s="213"/>
      <c r="Q1415" s="903"/>
      <c r="R1415" s="213"/>
      <c r="S1415" s="235"/>
      <c r="T1415" s="904"/>
      <c r="U1415" s="213"/>
      <c r="V1415" s="213"/>
      <c r="W1415" s="213"/>
      <c r="X1415" s="905"/>
      <c r="Y1415" s="874"/>
      <c r="Z1415" s="906"/>
      <c r="AA1415" s="876"/>
      <c r="AB1415" s="877"/>
      <c r="AC1415" s="877"/>
      <c r="AD1415" s="907"/>
      <c r="AE1415" s="907"/>
      <c r="AF1415" s="908"/>
      <c r="AG1415" s="908"/>
      <c r="AH1415" s="221"/>
      <c r="AI1415" s="213"/>
      <c r="AJ1415" s="213"/>
      <c r="AK1415" s="213"/>
      <c r="AL1415" s="909"/>
      <c r="AM1415" s="910"/>
      <c r="AN1415" s="910"/>
      <c r="AO1415" s="910"/>
      <c r="AP1415" s="911"/>
      <c r="AQ1415" s="903"/>
      <c r="AR1415" s="912"/>
      <c r="AS1415" s="913"/>
      <c r="AT1415" s="914"/>
      <c r="AU1415" s="910"/>
      <c r="AV1415" s="915"/>
      <c r="AW1415" s="911"/>
      <c r="AX1415" s="911"/>
      <c r="AY1415" s="916"/>
      <c r="AZ1415" s="886"/>
      <c r="BA1415" s="917"/>
      <c r="BB1415" s="16"/>
      <c r="BC1415" s="16"/>
      <c r="BD1415" s="16"/>
      <c r="BE1415" s="16"/>
      <c r="BF1415" s="16"/>
      <c r="BG1415" s="903"/>
      <c r="BH1415" s="912"/>
      <c r="BI1415" s="915"/>
      <c r="BJ1415" s="16"/>
      <c r="BK1415" s="16"/>
      <c r="BL1415" s="16"/>
      <c r="BM1415" s="16"/>
      <c r="BN1415" s="915"/>
      <c r="BO1415" s="16"/>
      <c r="BP1415" s="918"/>
      <c r="BQ1415" s="919"/>
      <c r="BR1415" s="919"/>
      <c r="BS1415" s="919"/>
      <c r="BT1415" s="919"/>
      <c r="BU1415" s="919"/>
      <c r="BV1415" s="919"/>
      <c r="BW1415" s="919"/>
      <c r="BX1415" s="919"/>
      <c r="BY1415" s="919"/>
      <c r="BZ1415" s="919"/>
      <c r="CA1415" s="919"/>
      <c r="CB1415" s="919"/>
      <c r="CC1415" s="919"/>
      <c r="CD1415" s="919"/>
      <c r="CE1415" s="920"/>
      <c r="CF1415" s="921"/>
      <c r="CG1415" s="922"/>
      <c r="CH1415" s="923"/>
      <c r="CI1415" s="924"/>
      <c r="CJ1415" s="925"/>
      <c r="CK1415" s="912"/>
      <c r="CL1415" s="915"/>
      <c r="CM1415" s="926"/>
      <c r="CN1415" s="162"/>
      <c r="CO1415" s="162"/>
      <c r="CP1415" s="927"/>
      <c r="CQ1415" s="928"/>
      <c r="CR1415" s="162"/>
      <c r="CS1415" s="162"/>
    </row>
    <row r="1416" spans="1:97">
      <c r="A1416" s="15"/>
      <c r="B1416" s="902"/>
      <c r="C1416" s="865"/>
      <c r="D1416" s="903"/>
      <c r="E1416" s="800"/>
      <c r="F1416" s="868"/>
      <c r="G1416" s="869"/>
      <c r="H1416" s="903"/>
      <c r="I1416" s="868"/>
      <c r="J1416" s="868"/>
      <c r="K1416" s="868"/>
      <c r="L1416" s="868"/>
      <c r="M1416" s="868"/>
      <c r="N1416" s="868"/>
      <c r="O1416" s="235"/>
      <c r="P1416" s="213"/>
      <c r="Q1416" s="903"/>
      <c r="R1416" s="213"/>
      <c r="S1416" s="235"/>
      <c r="T1416" s="904"/>
      <c r="U1416" s="213"/>
      <c r="V1416" s="213"/>
      <c r="W1416" s="213"/>
      <c r="X1416" s="905"/>
      <c r="Y1416" s="874"/>
      <c r="Z1416" s="906"/>
      <c r="AA1416" s="876"/>
      <c r="AB1416" s="877"/>
      <c r="AC1416" s="877"/>
      <c r="AD1416" s="907"/>
      <c r="AE1416" s="907"/>
      <c r="AF1416" s="908"/>
      <c r="AG1416" s="908"/>
      <c r="AH1416" s="221"/>
      <c r="AI1416" s="213"/>
      <c r="AJ1416" s="213"/>
      <c r="AK1416" s="213"/>
      <c r="AL1416" s="909"/>
      <c r="AM1416" s="910"/>
      <c r="AN1416" s="910"/>
      <c r="AO1416" s="910"/>
      <c r="AP1416" s="911"/>
      <c r="AQ1416" s="903"/>
      <c r="AR1416" s="912"/>
      <c r="AS1416" s="913"/>
      <c r="AT1416" s="914"/>
      <c r="AU1416" s="910"/>
      <c r="AV1416" s="915"/>
      <c r="AW1416" s="911"/>
      <c r="AX1416" s="911"/>
      <c r="AY1416" s="916"/>
      <c r="AZ1416" s="886"/>
      <c r="BA1416" s="917"/>
      <c r="BB1416" s="16"/>
      <c r="BC1416" s="16"/>
      <c r="BD1416" s="16"/>
      <c r="BE1416" s="16"/>
      <c r="BF1416" s="16"/>
      <c r="BG1416" s="903"/>
      <c r="BH1416" s="912"/>
      <c r="BI1416" s="915"/>
      <c r="BJ1416" s="16"/>
      <c r="BK1416" s="16"/>
      <c r="BL1416" s="16"/>
      <c r="BM1416" s="16"/>
      <c r="BN1416" s="915"/>
      <c r="BO1416" s="16"/>
      <c r="BP1416" s="918"/>
      <c r="BQ1416" s="919"/>
      <c r="BR1416" s="919"/>
      <c r="BS1416" s="919"/>
      <c r="BT1416" s="919"/>
      <c r="BU1416" s="919"/>
      <c r="BV1416" s="919"/>
      <c r="BW1416" s="919"/>
      <c r="BX1416" s="919"/>
      <c r="BY1416" s="919"/>
      <c r="BZ1416" s="919"/>
      <c r="CA1416" s="919"/>
      <c r="CB1416" s="919"/>
      <c r="CC1416" s="919"/>
      <c r="CD1416" s="919"/>
      <c r="CE1416" s="920"/>
      <c r="CF1416" s="921"/>
      <c r="CG1416" s="922"/>
      <c r="CH1416" s="923"/>
      <c r="CI1416" s="924"/>
      <c r="CJ1416" s="925"/>
      <c r="CK1416" s="912"/>
      <c r="CL1416" s="915"/>
      <c r="CM1416" s="926"/>
      <c r="CN1416" s="162"/>
      <c r="CO1416" s="162"/>
      <c r="CP1416" s="927"/>
      <c r="CQ1416" s="928"/>
      <c r="CR1416" s="162"/>
      <c r="CS1416" s="162"/>
    </row>
    <row r="1417" spans="1:97">
      <c r="A1417" s="15"/>
      <c r="B1417" s="902"/>
      <c r="C1417" s="865"/>
      <c r="D1417" s="903"/>
      <c r="E1417" s="800"/>
      <c r="F1417" s="868"/>
      <c r="G1417" s="869"/>
      <c r="H1417" s="903"/>
      <c r="I1417" s="868"/>
      <c r="J1417" s="868"/>
      <c r="K1417" s="868"/>
      <c r="L1417" s="868"/>
      <c r="M1417" s="868"/>
      <c r="N1417" s="868"/>
      <c r="O1417" s="235"/>
      <c r="P1417" s="213"/>
      <c r="Q1417" s="903"/>
      <c r="R1417" s="213"/>
      <c r="S1417" s="235"/>
      <c r="T1417" s="904"/>
      <c r="U1417" s="213"/>
      <c r="V1417" s="213"/>
      <c r="W1417" s="213"/>
      <c r="X1417" s="905"/>
      <c r="Y1417" s="874"/>
      <c r="Z1417" s="906"/>
      <c r="AA1417" s="876"/>
      <c r="AB1417" s="877"/>
      <c r="AC1417" s="877"/>
      <c r="AD1417" s="907"/>
      <c r="AE1417" s="907"/>
      <c r="AF1417" s="908"/>
      <c r="AG1417" s="908"/>
      <c r="AH1417" s="221"/>
      <c r="AI1417" s="213"/>
      <c r="AJ1417" s="213"/>
      <c r="AK1417" s="213"/>
      <c r="AL1417" s="909"/>
      <c r="AM1417" s="910"/>
      <c r="AN1417" s="910"/>
      <c r="AO1417" s="910"/>
      <c r="AP1417" s="911"/>
      <c r="AQ1417" s="903"/>
      <c r="AR1417" s="912"/>
      <c r="AS1417" s="913"/>
      <c r="AT1417" s="914"/>
      <c r="AU1417" s="910"/>
      <c r="AV1417" s="915"/>
      <c r="AW1417" s="911"/>
      <c r="AX1417" s="911"/>
      <c r="AY1417" s="916"/>
      <c r="AZ1417" s="886"/>
      <c r="BA1417" s="917"/>
      <c r="BB1417" s="16"/>
      <c r="BC1417" s="16"/>
      <c r="BD1417" s="16"/>
      <c r="BE1417" s="16"/>
      <c r="BF1417" s="16"/>
      <c r="BG1417" s="903"/>
      <c r="BH1417" s="912"/>
      <c r="BI1417" s="915"/>
      <c r="BJ1417" s="16"/>
      <c r="BK1417" s="16"/>
      <c r="BL1417" s="16"/>
      <c r="BM1417" s="16"/>
      <c r="BN1417" s="915"/>
      <c r="BO1417" s="16"/>
      <c r="BP1417" s="918"/>
      <c r="BQ1417" s="919"/>
      <c r="BR1417" s="919"/>
      <c r="BS1417" s="919"/>
      <c r="BT1417" s="919"/>
      <c r="BU1417" s="919"/>
      <c r="BV1417" s="919"/>
      <c r="BW1417" s="919"/>
      <c r="BX1417" s="919"/>
      <c r="BY1417" s="919"/>
      <c r="BZ1417" s="919"/>
      <c r="CA1417" s="919"/>
      <c r="CB1417" s="919"/>
      <c r="CC1417" s="919"/>
      <c r="CD1417" s="919"/>
      <c r="CE1417" s="920"/>
      <c r="CF1417" s="921"/>
      <c r="CG1417" s="922"/>
      <c r="CH1417" s="923"/>
      <c r="CI1417" s="924"/>
      <c r="CJ1417" s="925"/>
      <c r="CK1417" s="912"/>
      <c r="CL1417" s="915"/>
      <c r="CM1417" s="926"/>
      <c r="CN1417" s="162"/>
      <c r="CO1417" s="162"/>
      <c r="CP1417" s="927"/>
      <c r="CQ1417" s="928"/>
      <c r="CR1417" s="162"/>
      <c r="CS1417" s="162"/>
    </row>
    <row r="1418" spans="1:97">
      <c r="A1418" s="15"/>
      <c r="B1418" s="902"/>
      <c r="C1418" s="865"/>
      <c r="D1418" s="903"/>
      <c r="E1418" s="800"/>
      <c r="F1418" s="868"/>
      <c r="G1418" s="869"/>
      <c r="H1418" s="903"/>
      <c r="I1418" s="868"/>
      <c r="J1418" s="868"/>
      <c r="K1418" s="868"/>
      <c r="L1418" s="868"/>
      <c r="M1418" s="868"/>
      <c r="N1418" s="868"/>
      <c r="O1418" s="235"/>
      <c r="P1418" s="213"/>
      <c r="Q1418" s="903"/>
      <c r="R1418" s="213"/>
      <c r="S1418" s="235"/>
      <c r="T1418" s="904"/>
      <c r="U1418" s="213"/>
      <c r="V1418" s="213"/>
      <c r="W1418" s="213"/>
      <c r="X1418" s="905"/>
      <c r="Y1418" s="874"/>
      <c r="Z1418" s="906"/>
      <c r="AA1418" s="876"/>
      <c r="AB1418" s="877"/>
      <c r="AC1418" s="877"/>
      <c r="AD1418" s="907"/>
      <c r="AE1418" s="907"/>
      <c r="AF1418" s="908"/>
      <c r="AG1418" s="908"/>
      <c r="AH1418" s="221"/>
      <c r="AI1418" s="213"/>
      <c r="AJ1418" s="213"/>
      <c r="AK1418" s="213"/>
      <c r="AL1418" s="909"/>
      <c r="AM1418" s="910"/>
      <c r="AN1418" s="910"/>
      <c r="AO1418" s="910"/>
      <c r="AP1418" s="911"/>
      <c r="AQ1418" s="903"/>
      <c r="AR1418" s="912"/>
      <c r="AS1418" s="913"/>
      <c r="AT1418" s="914"/>
      <c r="AU1418" s="910"/>
      <c r="AV1418" s="915"/>
      <c r="AW1418" s="911"/>
      <c r="AX1418" s="911"/>
      <c r="AY1418" s="916"/>
      <c r="AZ1418" s="886"/>
      <c r="BA1418" s="917"/>
      <c r="BB1418" s="16"/>
      <c r="BC1418" s="16"/>
      <c r="BD1418" s="16"/>
      <c r="BE1418" s="16"/>
      <c r="BF1418" s="16"/>
      <c r="BG1418" s="903"/>
      <c r="BH1418" s="912"/>
      <c r="BI1418" s="915"/>
      <c r="BJ1418" s="16"/>
      <c r="BK1418" s="16"/>
      <c r="BL1418" s="16"/>
      <c r="BM1418" s="16"/>
      <c r="BN1418" s="915"/>
      <c r="BO1418" s="16"/>
      <c r="BP1418" s="918"/>
      <c r="BQ1418" s="919"/>
      <c r="BR1418" s="919"/>
      <c r="BS1418" s="919"/>
      <c r="BT1418" s="919"/>
      <c r="BU1418" s="919"/>
      <c r="BV1418" s="919"/>
      <c r="BW1418" s="919"/>
      <c r="BX1418" s="919"/>
      <c r="BY1418" s="919"/>
      <c r="BZ1418" s="919"/>
      <c r="CA1418" s="919"/>
      <c r="CB1418" s="919"/>
      <c r="CC1418" s="919"/>
      <c r="CD1418" s="919"/>
      <c r="CE1418" s="920"/>
      <c r="CF1418" s="921"/>
      <c r="CG1418" s="922"/>
      <c r="CH1418" s="923"/>
      <c r="CI1418" s="924"/>
      <c r="CJ1418" s="925"/>
      <c r="CK1418" s="912"/>
      <c r="CL1418" s="915"/>
      <c r="CM1418" s="926"/>
      <c r="CN1418" s="162"/>
      <c r="CO1418" s="162"/>
      <c r="CP1418" s="927"/>
      <c r="CQ1418" s="928"/>
      <c r="CR1418" s="162"/>
      <c r="CS1418" s="162"/>
    </row>
    <row r="1419" spans="1:97">
      <c r="A1419" s="15"/>
      <c r="B1419" s="902"/>
      <c r="C1419" s="865"/>
      <c r="D1419" s="903"/>
      <c r="E1419" s="800"/>
      <c r="F1419" s="868"/>
      <c r="G1419" s="869"/>
      <c r="H1419" s="903"/>
      <c r="I1419" s="868"/>
      <c r="J1419" s="868"/>
      <c r="K1419" s="868"/>
      <c r="L1419" s="868"/>
      <c r="M1419" s="868"/>
      <c r="N1419" s="868"/>
      <c r="O1419" s="235"/>
      <c r="P1419" s="213"/>
      <c r="Q1419" s="903"/>
      <c r="R1419" s="213"/>
      <c r="S1419" s="235"/>
      <c r="T1419" s="904"/>
      <c r="U1419" s="213"/>
      <c r="V1419" s="213"/>
      <c r="W1419" s="213"/>
      <c r="X1419" s="905"/>
      <c r="Y1419" s="874"/>
      <c r="Z1419" s="906"/>
      <c r="AA1419" s="876"/>
      <c r="AB1419" s="877"/>
      <c r="AC1419" s="877"/>
      <c r="AD1419" s="907"/>
      <c r="AE1419" s="907"/>
      <c r="AF1419" s="908"/>
      <c r="AG1419" s="908"/>
      <c r="AH1419" s="221"/>
      <c r="AI1419" s="213"/>
      <c r="AJ1419" s="213"/>
      <c r="AK1419" s="213"/>
      <c r="AL1419" s="909"/>
      <c r="AM1419" s="910"/>
      <c r="AN1419" s="910"/>
      <c r="AO1419" s="910"/>
      <c r="AP1419" s="911"/>
      <c r="AQ1419" s="903"/>
      <c r="AR1419" s="912"/>
      <c r="AS1419" s="913"/>
      <c r="AT1419" s="914"/>
      <c r="AU1419" s="910"/>
      <c r="AV1419" s="915"/>
      <c r="AW1419" s="911"/>
      <c r="AX1419" s="911"/>
      <c r="AY1419" s="916"/>
      <c r="AZ1419" s="886"/>
      <c r="BA1419" s="917"/>
      <c r="BB1419" s="16"/>
      <c r="BC1419" s="16"/>
      <c r="BD1419" s="16"/>
      <c r="BE1419" s="16"/>
      <c r="BF1419" s="16"/>
      <c r="BG1419" s="903"/>
      <c r="BH1419" s="912"/>
      <c r="BI1419" s="915"/>
      <c r="BJ1419" s="16"/>
      <c r="BK1419" s="16"/>
      <c r="BL1419" s="16"/>
      <c r="BM1419" s="16"/>
      <c r="BN1419" s="915"/>
      <c r="BO1419" s="16"/>
      <c r="BP1419" s="918"/>
      <c r="BQ1419" s="919"/>
      <c r="BR1419" s="919"/>
      <c r="BS1419" s="919"/>
      <c r="BT1419" s="919"/>
      <c r="BU1419" s="919"/>
      <c r="BV1419" s="919"/>
      <c r="BW1419" s="919"/>
      <c r="BX1419" s="919"/>
      <c r="BY1419" s="919"/>
      <c r="BZ1419" s="919"/>
      <c r="CA1419" s="919"/>
      <c r="CB1419" s="919"/>
      <c r="CC1419" s="919"/>
      <c r="CD1419" s="919"/>
      <c r="CE1419" s="920"/>
      <c r="CF1419" s="921"/>
      <c r="CG1419" s="922"/>
      <c r="CH1419" s="923"/>
      <c r="CI1419" s="924"/>
      <c r="CJ1419" s="925"/>
      <c r="CK1419" s="912"/>
      <c r="CL1419" s="915"/>
      <c r="CM1419" s="926"/>
      <c r="CN1419" s="162"/>
      <c r="CO1419" s="162"/>
      <c r="CP1419" s="927"/>
      <c r="CQ1419" s="928"/>
      <c r="CR1419" s="162"/>
      <c r="CS1419" s="162"/>
    </row>
    <row r="1420" spans="1:97">
      <c r="A1420" s="15"/>
      <c r="B1420" s="902"/>
      <c r="C1420" s="865"/>
      <c r="D1420" s="903"/>
      <c r="E1420" s="800"/>
      <c r="F1420" s="868"/>
      <c r="G1420" s="869"/>
      <c r="H1420" s="903"/>
      <c r="I1420" s="868"/>
      <c r="J1420" s="868"/>
      <c r="K1420" s="868"/>
      <c r="L1420" s="868"/>
      <c r="M1420" s="868"/>
      <c r="N1420" s="868"/>
      <c r="O1420" s="235"/>
      <c r="P1420" s="213"/>
      <c r="Q1420" s="903"/>
      <c r="R1420" s="213"/>
      <c r="S1420" s="235"/>
      <c r="T1420" s="904"/>
      <c r="U1420" s="213"/>
      <c r="V1420" s="213"/>
      <c r="W1420" s="213"/>
      <c r="X1420" s="905"/>
      <c r="Y1420" s="874"/>
      <c r="Z1420" s="906"/>
      <c r="AA1420" s="876"/>
      <c r="AB1420" s="877"/>
      <c r="AC1420" s="877"/>
      <c r="AD1420" s="907"/>
      <c r="AE1420" s="907"/>
      <c r="AF1420" s="908"/>
      <c r="AG1420" s="908"/>
      <c r="AH1420" s="221"/>
      <c r="AI1420" s="213"/>
      <c r="AJ1420" s="213"/>
      <c r="AK1420" s="213"/>
      <c r="AL1420" s="909"/>
      <c r="AM1420" s="910"/>
      <c r="AN1420" s="910"/>
      <c r="AO1420" s="910"/>
      <c r="AP1420" s="911"/>
      <c r="AQ1420" s="903"/>
      <c r="AR1420" s="912"/>
      <c r="AS1420" s="913"/>
      <c r="AT1420" s="914"/>
      <c r="AU1420" s="910"/>
      <c r="AV1420" s="915"/>
      <c r="AW1420" s="911"/>
      <c r="AX1420" s="911"/>
      <c r="AY1420" s="916"/>
      <c r="AZ1420" s="886"/>
      <c r="BA1420" s="917"/>
      <c r="BB1420" s="16"/>
      <c r="BC1420" s="16"/>
      <c r="BD1420" s="16"/>
      <c r="BE1420" s="16"/>
      <c r="BF1420" s="16"/>
      <c r="BG1420" s="903"/>
      <c r="BH1420" s="912"/>
      <c r="BI1420" s="915"/>
      <c r="BJ1420" s="16"/>
      <c r="BK1420" s="16"/>
      <c r="BL1420" s="16"/>
      <c r="BM1420" s="16"/>
      <c r="BN1420" s="915"/>
      <c r="BO1420" s="16"/>
      <c r="BP1420" s="918"/>
      <c r="BQ1420" s="919"/>
      <c r="BR1420" s="919"/>
      <c r="BS1420" s="919"/>
      <c r="BT1420" s="919"/>
      <c r="BU1420" s="919"/>
      <c r="BV1420" s="919"/>
      <c r="BW1420" s="919"/>
      <c r="BX1420" s="919"/>
      <c r="BY1420" s="919"/>
      <c r="BZ1420" s="919"/>
      <c r="CA1420" s="919"/>
      <c r="CB1420" s="919"/>
      <c r="CC1420" s="919"/>
      <c r="CD1420" s="919"/>
      <c r="CE1420" s="920"/>
      <c r="CF1420" s="921"/>
      <c r="CG1420" s="922"/>
      <c r="CH1420" s="923"/>
      <c r="CI1420" s="924"/>
      <c r="CJ1420" s="925"/>
      <c r="CK1420" s="912"/>
      <c r="CL1420" s="915"/>
      <c r="CM1420" s="926"/>
      <c r="CN1420" s="162"/>
      <c r="CO1420" s="162"/>
      <c r="CP1420" s="927"/>
      <c r="CQ1420" s="928"/>
      <c r="CR1420" s="162"/>
      <c r="CS1420" s="162"/>
    </row>
    <row r="1421" spans="1:97">
      <c r="A1421" s="15"/>
      <c r="B1421" s="902"/>
      <c r="C1421" s="865"/>
      <c r="D1421" s="903"/>
      <c r="E1421" s="800"/>
      <c r="F1421" s="868"/>
      <c r="G1421" s="869"/>
      <c r="H1421" s="903"/>
      <c r="I1421" s="868"/>
      <c r="J1421" s="868"/>
      <c r="K1421" s="868"/>
      <c r="L1421" s="868"/>
      <c r="M1421" s="868"/>
      <c r="N1421" s="868"/>
      <c r="O1421" s="235"/>
      <c r="P1421" s="213"/>
      <c r="Q1421" s="903"/>
      <c r="R1421" s="213"/>
      <c r="S1421" s="235"/>
      <c r="T1421" s="904"/>
      <c r="U1421" s="213"/>
      <c r="V1421" s="213"/>
      <c r="W1421" s="213"/>
      <c r="X1421" s="905"/>
      <c r="Y1421" s="874"/>
      <c r="Z1421" s="906"/>
      <c r="AA1421" s="876"/>
      <c r="AB1421" s="877"/>
      <c r="AC1421" s="877"/>
      <c r="AD1421" s="907"/>
      <c r="AE1421" s="907"/>
      <c r="AF1421" s="908"/>
      <c r="AG1421" s="908"/>
      <c r="AH1421" s="221"/>
      <c r="AI1421" s="213"/>
      <c r="AJ1421" s="213"/>
      <c r="AK1421" s="213"/>
      <c r="AL1421" s="909"/>
      <c r="AM1421" s="910"/>
      <c r="AN1421" s="910"/>
      <c r="AO1421" s="910"/>
      <c r="AP1421" s="911"/>
      <c r="AQ1421" s="903"/>
      <c r="AR1421" s="912"/>
      <c r="AS1421" s="913"/>
      <c r="AT1421" s="914"/>
      <c r="AU1421" s="910"/>
      <c r="AV1421" s="915"/>
      <c r="AW1421" s="911"/>
      <c r="AX1421" s="911"/>
      <c r="AY1421" s="916"/>
      <c r="AZ1421" s="886"/>
      <c r="BA1421" s="917"/>
      <c r="BB1421" s="16"/>
      <c r="BC1421" s="16"/>
      <c r="BD1421" s="16"/>
      <c r="BE1421" s="16"/>
      <c r="BF1421" s="16"/>
      <c r="BG1421" s="903"/>
      <c r="BH1421" s="912"/>
      <c r="BI1421" s="915"/>
      <c r="BJ1421" s="16"/>
      <c r="BK1421" s="16"/>
      <c r="BL1421" s="16"/>
      <c r="BM1421" s="16"/>
      <c r="BN1421" s="915"/>
      <c r="BO1421" s="16"/>
      <c r="BP1421" s="918"/>
      <c r="BQ1421" s="919"/>
      <c r="BR1421" s="919"/>
      <c r="BS1421" s="919"/>
      <c r="BT1421" s="919"/>
      <c r="BU1421" s="919"/>
      <c r="BV1421" s="919"/>
      <c r="BW1421" s="919"/>
      <c r="BX1421" s="919"/>
      <c r="BY1421" s="919"/>
      <c r="BZ1421" s="919"/>
      <c r="CA1421" s="919"/>
      <c r="CB1421" s="919"/>
      <c r="CC1421" s="919"/>
      <c r="CD1421" s="919"/>
      <c r="CE1421" s="920"/>
      <c r="CF1421" s="921"/>
      <c r="CG1421" s="922"/>
      <c r="CH1421" s="923"/>
      <c r="CI1421" s="924"/>
      <c r="CJ1421" s="925"/>
      <c r="CK1421" s="912"/>
      <c r="CL1421" s="915"/>
      <c r="CM1421" s="926"/>
      <c r="CN1421" s="162"/>
      <c r="CO1421" s="162"/>
      <c r="CP1421" s="927"/>
      <c r="CQ1421" s="928"/>
      <c r="CR1421" s="162"/>
      <c r="CS1421" s="162"/>
    </row>
    <row r="1422" spans="1:97">
      <c r="A1422" s="15"/>
      <c r="B1422" s="902"/>
      <c r="C1422" s="865"/>
      <c r="D1422" s="903"/>
      <c r="E1422" s="800"/>
      <c r="F1422" s="868"/>
      <c r="G1422" s="869"/>
      <c r="H1422" s="903"/>
      <c r="I1422" s="868"/>
      <c r="J1422" s="868"/>
      <c r="K1422" s="868"/>
      <c r="L1422" s="868"/>
      <c r="M1422" s="868"/>
      <c r="N1422" s="868"/>
      <c r="O1422" s="235"/>
      <c r="P1422" s="213"/>
      <c r="Q1422" s="903"/>
      <c r="R1422" s="213"/>
      <c r="S1422" s="235"/>
      <c r="T1422" s="904"/>
      <c r="U1422" s="213"/>
      <c r="V1422" s="213"/>
      <c r="W1422" s="213"/>
      <c r="X1422" s="905"/>
      <c r="Y1422" s="874"/>
      <c r="Z1422" s="906"/>
      <c r="AA1422" s="876"/>
      <c r="AB1422" s="877"/>
      <c r="AC1422" s="877"/>
      <c r="AD1422" s="907"/>
      <c r="AE1422" s="907"/>
      <c r="AF1422" s="908"/>
      <c r="AG1422" s="908"/>
      <c r="AH1422" s="221"/>
      <c r="AI1422" s="213"/>
      <c r="AJ1422" s="213"/>
      <c r="AK1422" s="213"/>
      <c r="AL1422" s="909"/>
      <c r="AM1422" s="910"/>
      <c r="AN1422" s="910"/>
      <c r="AO1422" s="910"/>
      <c r="AP1422" s="911"/>
      <c r="AQ1422" s="903"/>
      <c r="AR1422" s="912"/>
      <c r="AS1422" s="913"/>
      <c r="AT1422" s="914"/>
      <c r="AU1422" s="910"/>
      <c r="AV1422" s="915"/>
      <c r="AW1422" s="911"/>
      <c r="AX1422" s="911"/>
      <c r="AY1422" s="916"/>
      <c r="AZ1422" s="886"/>
      <c r="BA1422" s="917"/>
      <c r="BB1422" s="16"/>
      <c r="BC1422" s="16"/>
      <c r="BD1422" s="16"/>
      <c r="BE1422" s="16"/>
      <c r="BF1422" s="16"/>
      <c r="BG1422" s="903"/>
      <c r="BH1422" s="912"/>
      <c r="BI1422" s="915"/>
      <c r="BJ1422" s="16"/>
      <c r="BK1422" s="16"/>
      <c r="BL1422" s="16"/>
      <c r="BM1422" s="16"/>
      <c r="BN1422" s="915"/>
      <c r="BO1422" s="16"/>
      <c r="BP1422" s="918"/>
      <c r="BQ1422" s="919"/>
      <c r="BR1422" s="919"/>
      <c r="BS1422" s="919"/>
      <c r="BT1422" s="919"/>
      <c r="BU1422" s="919"/>
      <c r="BV1422" s="919"/>
      <c r="BW1422" s="919"/>
      <c r="BX1422" s="919"/>
      <c r="BY1422" s="919"/>
      <c r="BZ1422" s="919"/>
      <c r="CA1422" s="919"/>
      <c r="CB1422" s="919"/>
      <c r="CC1422" s="919"/>
      <c r="CD1422" s="919"/>
      <c r="CE1422" s="920"/>
      <c r="CF1422" s="921"/>
      <c r="CG1422" s="922"/>
      <c r="CH1422" s="923"/>
      <c r="CI1422" s="924"/>
      <c r="CJ1422" s="925"/>
      <c r="CK1422" s="912"/>
      <c r="CL1422" s="915"/>
      <c r="CM1422" s="926"/>
      <c r="CN1422" s="162"/>
      <c r="CO1422" s="162"/>
      <c r="CP1422" s="927"/>
      <c r="CQ1422" s="928"/>
      <c r="CR1422" s="162"/>
      <c r="CS1422" s="162"/>
    </row>
    <row r="1423" spans="1:97">
      <c r="A1423" s="15"/>
      <c r="B1423" s="902"/>
      <c r="C1423" s="865"/>
      <c r="D1423" s="903"/>
      <c r="E1423" s="800"/>
      <c r="F1423" s="868"/>
      <c r="G1423" s="869"/>
      <c r="H1423" s="903"/>
      <c r="I1423" s="868"/>
      <c r="J1423" s="868"/>
      <c r="K1423" s="868"/>
      <c r="L1423" s="868"/>
      <c r="M1423" s="868"/>
      <c r="N1423" s="868"/>
      <c r="O1423" s="235"/>
      <c r="P1423" s="213"/>
      <c r="Q1423" s="903"/>
      <c r="R1423" s="213"/>
      <c r="S1423" s="235"/>
      <c r="T1423" s="904"/>
      <c r="U1423" s="213"/>
      <c r="V1423" s="213"/>
      <c r="W1423" s="213"/>
      <c r="X1423" s="905"/>
      <c r="Y1423" s="874"/>
      <c r="Z1423" s="906"/>
      <c r="AA1423" s="876"/>
      <c r="AB1423" s="877"/>
      <c r="AC1423" s="877"/>
      <c r="AD1423" s="907"/>
      <c r="AE1423" s="907"/>
      <c r="AF1423" s="908"/>
      <c r="AG1423" s="908"/>
      <c r="AH1423" s="221"/>
      <c r="AI1423" s="213"/>
      <c r="AJ1423" s="213"/>
      <c r="AK1423" s="213"/>
      <c r="AL1423" s="909"/>
      <c r="AM1423" s="910"/>
      <c r="AN1423" s="910"/>
      <c r="AO1423" s="910"/>
      <c r="AP1423" s="911"/>
      <c r="AQ1423" s="903"/>
      <c r="AR1423" s="912"/>
      <c r="AS1423" s="913"/>
      <c r="AT1423" s="914"/>
      <c r="AU1423" s="910"/>
      <c r="AV1423" s="915"/>
      <c r="AW1423" s="911"/>
      <c r="AX1423" s="911"/>
      <c r="AY1423" s="916"/>
      <c r="AZ1423" s="886"/>
      <c r="BA1423" s="917"/>
      <c r="BB1423" s="16"/>
      <c r="BC1423" s="16"/>
      <c r="BD1423" s="16"/>
      <c r="BE1423" s="16"/>
      <c r="BF1423" s="16"/>
      <c r="BG1423" s="903"/>
      <c r="BH1423" s="912"/>
      <c r="BI1423" s="915"/>
      <c r="BJ1423" s="16"/>
      <c r="BK1423" s="16"/>
      <c r="BL1423" s="16"/>
      <c r="BM1423" s="16"/>
      <c r="BN1423" s="915"/>
      <c r="BO1423" s="16"/>
      <c r="BP1423" s="918"/>
      <c r="BQ1423" s="919"/>
      <c r="BR1423" s="919"/>
      <c r="BS1423" s="919"/>
      <c r="BT1423" s="919"/>
      <c r="BU1423" s="919"/>
      <c r="BV1423" s="919"/>
      <c r="BW1423" s="919"/>
      <c r="BX1423" s="919"/>
      <c r="BY1423" s="919"/>
      <c r="BZ1423" s="919"/>
      <c r="CA1423" s="919"/>
      <c r="CB1423" s="919"/>
      <c r="CC1423" s="919"/>
      <c r="CD1423" s="919"/>
      <c r="CE1423" s="920"/>
      <c r="CF1423" s="921"/>
      <c r="CG1423" s="922"/>
      <c r="CH1423" s="923"/>
      <c r="CI1423" s="924"/>
      <c r="CJ1423" s="925"/>
      <c r="CK1423" s="912"/>
      <c r="CL1423" s="915"/>
      <c r="CM1423" s="926"/>
      <c r="CN1423" s="162"/>
      <c r="CO1423" s="162"/>
      <c r="CP1423" s="927"/>
      <c r="CQ1423" s="928"/>
      <c r="CR1423" s="162"/>
      <c r="CS1423" s="162"/>
    </row>
    <row r="1424" spans="1:97">
      <c r="A1424" s="15"/>
      <c r="B1424" s="902"/>
      <c r="C1424" s="865"/>
      <c r="D1424" s="903"/>
      <c r="E1424" s="800"/>
      <c r="F1424" s="868"/>
      <c r="G1424" s="869"/>
      <c r="H1424" s="903"/>
      <c r="I1424" s="868"/>
      <c r="J1424" s="868"/>
      <c r="K1424" s="868"/>
      <c r="L1424" s="868"/>
      <c r="M1424" s="868"/>
      <c r="N1424" s="868"/>
      <c r="O1424" s="235"/>
      <c r="P1424" s="213"/>
      <c r="Q1424" s="903"/>
      <c r="R1424" s="213"/>
      <c r="S1424" s="235"/>
      <c r="T1424" s="904"/>
      <c r="U1424" s="213"/>
      <c r="V1424" s="213"/>
      <c r="W1424" s="213"/>
      <c r="X1424" s="905"/>
      <c r="Y1424" s="874"/>
      <c r="Z1424" s="906"/>
      <c r="AA1424" s="876"/>
      <c r="AB1424" s="877"/>
      <c r="AC1424" s="877"/>
      <c r="AD1424" s="907"/>
      <c r="AE1424" s="907"/>
      <c r="AF1424" s="908"/>
      <c r="AG1424" s="908"/>
      <c r="AH1424" s="221"/>
      <c r="AI1424" s="213"/>
      <c r="AJ1424" s="213"/>
      <c r="AK1424" s="213"/>
      <c r="AL1424" s="909"/>
      <c r="AM1424" s="910"/>
      <c r="AN1424" s="910"/>
      <c r="AO1424" s="910"/>
      <c r="AP1424" s="911"/>
      <c r="AQ1424" s="903"/>
      <c r="AR1424" s="912"/>
      <c r="AS1424" s="913"/>
      <c r="AT1424" s="914"/>
      <c r="AU1424" s="910"/>
      <c r="AV1424" s="915"/>
      <c r="AW1424" s="911"/>
      <c r="AX1424" s="911"/>
      <c r="AY1424" s="916"/>
      <c r="AZ1424" s="886"/>
      <c r="BA1424" s="917"/>
      <c r="BB1424" s="16"/>
      <c r="BC1424" s="16"/>
      <c r="BD1424" s="16"/>
      <c r="BE1424" s="16"/>
      <c r="BF1424" s="16"/>
      <c r="BG1424" s="903"/>
      <c r="BH1424" s="912"/>
      <c r="BI1424" s="915"/>
      <c r="BJ1424" s="16"/>
      <c r="BK1424" s="16"/>
      <c r="BL1424" s="16"/>
      <c r="BM1424" s="16"/>
      <c r="BN1424" s="915"/>
      <c r="BO1424" s="16"/>
      <c r="BP1424" s="918"/>
      <c r="BQ1424" s="919"/>
      <c r="BR1424" s="919"/>
      <c r="BS1424" s="919"/>
      <c r="BT1424" s="919"/>
      <c r="BU1424" s="919"/>
      <c r="BV1424" s="919"/>
      <c r="BW1424" s="919"/>
      <c r="BX1424" s="919"/>
      <c r="BY1424" s="919"/>
      <c r="BZ1424" s="919"/>
      <c r="CA1424" s="919"/>
      <c r="CB1424" s="919"/>
      <c r="CC1424" s="919"/>
      <c r="CD1424" s="919"/>
      <c r="CE1424" s="920"/>
      <c r="CF1424" s="921"/>
      <c r="CG1424" s="922"/>
      <c r="CH1424" s="923"/>
      <c r="CI1424" s="924"/>
      <c r="CJ1424" s="925"/>
      <c r="CK1424" s="912"/>
      <c r="CL1424" s="915"/>
      <c r="CM1424" s="926"/>
      <c r="CN1424" s="162"/>
      <c r="CO1424" s="162"/>
      <c r="CP1424" s="927"/>
      <c r="CQ1424" s="928"/>
      <c r="CR1424" s="162"/>
      <c r="CS1424" s="162"/>
    </row>
    <row r="1425" spans="1:97">
      <c r="A1425" s="15"/>
      <c r="B1425" s="902"/>
      <c r="C1425" s="865"/>
      <c r="D1425" s="903"/>
      <c r="E1425" s="800"/>
      <c r="F1425" s="868"/>
      <c r="G1425" s="869"/>
      <c r="H1425" s="903"/>
      <c r="I1425" s="868"/>
      <c r="J1425" s="868"/>
      <c r="K1425" s="868"/>
      <c r="L1425" s="868"/>
      <c r="M1425" s="868"/>
      <c r="N1425" s="868"/>
      <c r="O1425" s="235"/>
      <c r="P1425" s="213"/>
      <c r="Q1425" s="903"/>
      <c r="R1425" s="213"/>
      <c r="S1425" s="235"/>
      <c r="T1425" s="904"/>
      <c r="U1425" s="213"/>
      <c r="V1425" s="213"/>
      <c r="W1425" s="213"/>
      <c r="X1425" s="905"/>
      <c r="Y1425" s="874"/>
      <c r="Z1425" s="906"/>
      <c r="AA1425" s="876"/>
      <c r="AB1425" s="877"/>
      <c r="AC1425" s="877"/>
      <c r="AD1425" s="907"/>
      <c r="AE1425" s="907"/>
      <c r="AF1425" s="908"/>
      <c r="AG1425" s="908"/>
      <c r="AH1425" s="221"/>
      <c r="AI1425" s="213"/>
      <c r="AJ1425" s="213"/>
      <c r="AK1425" s="213"/>
      <c r="AL1425" s="909"/>
      <c r="AM1425" s="910"/>
      <c r="AN1425" s="910"/>
      <c r="AO1425" s="910"/>
      <c r="AP1425" s="911"/>
      <c r="AQ1425" s="903"/>
      <c r="AR1425" s="912"/>
      <c r="AS1425" s="913"/>
      <c r="AT1425" s="914"/>
      <c r="AU1425" s="910"/>
      <c r="AV1425" s="915"/>
      <c r="AW1425" s="911"/>
      <c r="AX1425" s="911"/>
      <c r="AY1425" s="916"/>
      <c r="AZ1425" s="886"/>
      <c r="BA1425" s="917"/>
      <c r="BB1425" s="16"/>
      <c r="BC1425" s="16"/>
      <c r="BD1425" s="16"/>
      <c r="BE1425" s="16"/>
      <c r="BF1425" s="16"/>
      <c r="BG1425" s="903"/>
      <c r="BH1425" s="912"/>
      <c r="BI1425" s="915"/>
      <c r="BJ1425" s="16"/>
      <c r="BK1425" s="16"/>
      <c r="BL1425" s="16"/>
      <c r="BM1425" s="16"/>
      <c r="BN1425" s="915"/>
      <c r="BO1425" s="16"/>
      <c r="BP1425" s="918"/>
      <c r="BQ1425" s="919"/>
      <c r="BR1425" s="919"/>
      <c r="BS1425" s="919"/>
      <c r="BT1425" s="919"/>
      <c r="BU1425" s="919"/>
      <c r="BV1425" s="919"/>
      <c r="BW1425" s="919"/>
      <c r="BX1425" s="919"/>
      <c r="BY1425" s="919"/>
      <c r="BZ1425" s="919"/>
      <c r="CA1425" s="919"/>
      <c r="CB1425" s="919"/>
      <c r="CC1425" s="919"/>
      <c r="CD1425" s="919"/>
      <c r="CE1425" s="920"/>
      <c r="CF1425" s="921"/>
      <c r="CG1425" s="922"/>
      <c r="CH1425" s="923"/>
      <c r="CI1425" s="924"/>
      <c r="CJ1425" s="925"/>
      <c r="CK1425" s="912"/>
      <c r="CL1425" s="915"/>
      <c r="CM1425" s="926"/>
      <c r="CN1425" s="162"/>
      <c r="CO1425" s="162"/>
      <c r="CP1425" s="927"/>
      <c r="CQ1425" s="928"/>
      <c r="CR1425" s="162"/>
      <c r="CS1425" s="162"/>
    </row>
    <row r="1426" spans="1:97">
      <c r="A1426" s="15"/>
      <c r="B1426" s="902"/>
      <c r="C1426" s="865"/>
      <c r="D1426" s="903"/>
      <c r="E1426" s="800"/>
      <c r="F1426" s="868"/>
      <c r="G1426" s="869"/>
      <c r="H1426" s="903"/>
      <c r="I1426" s="868"/>
      <c r="J1426" s="868"/>
      <c r="K1426" s="868"/>
      <c r="L1426" s="868"/>
      <c r="M1426" s="868"/>
      <c r="N1426" s="868"/>
      <c r="O1426" s="235"/>
      <c r="P1426" s="213"/>
      <c r="Q1426" s="903"/>
      <c r="R1426" s="213"/>
      <c r="S1426" s="235"/>
      <c r="T1426" s="904"/>
      <c r="U1426" s="213"/>
      <c r="V1426" s="213"/>
      <c r="W1426" s="213"/>
      <c r="X1426" s="905"/>
      <c r="Y1426" s="874"/>
      <c r="Z1426" s="906"/>
      <c r="AA1426" s="876"/>
      <c r="AB1426" s="877"/>
      <c r="AC1426" s="877"/>
      <c r="AD1426" s="907"/>
      <c r="AE1426" s="907"/>
      <c r="AF1426" s="908"/>
      <c r="AG1426" s="908"/>
      <c r="AH1426" s="221"/>
      <c r="AI1426" s="213"/>
      <c r="AJ1426" s="213"/>
      <c r="AK1426" s="213"/>
      <c r="AL1426" s="909"/>
      <c r="AM1426" s="910"/>
      <c r="AN1426" s="910"/>
      <c r="AO1426" s="910"/>
      <c r="AP1426" s="911"/>
      <c r="AQ1426" s="903"/>
      <c r="AR1426" s="912"/>
      <c r="AS1426" s="913"/>
      <c r="AT1426" s="914"/>
      <c r="AU1426" s="910"/>
      <c r="AV1426" s="915"/>
      <c r="AW1426" s="911"/>
      <c r="AX1426" s="911"/>
      <c r="AY1426" s="916"/>
      <c r="AZ1426" s="886"/>
      <c r="BA1426" s="917"/>
      <c r="BB1426" s="16"/>
      <c r="BC1426" s="16"/>
      <c r="BD1426" s="16"/>
      <c r="BE1426" s="16"/>
      <c r="BF1426" s="16"/>
      <c r="BG1426" s="903"/>
      <c r="BH1426" s="912"/>
      <c r="BI1426" s="915"/>
      <c r="BJ1426" s="16"/>
      <c r="BK1426" s="16"/>
      <c r="BL1426" s="16"/>
      <c r="BM1426" s="16"/>
      <c r="BN1426" s="915"/>
      <c r="BO1426" s="16"/>
      <c r="BP1426" s="918"/>
      <c r="BQ1426" s="919"/>
      <c r="BR1426" s="919"/>
      <c r="BS1426" s="919"/>
      <c r="BT1426" s="919"/>
      <c r="BU1426" s="919"/>
      <c r="BV1426" s="919"/>
      <c r="BW1426" s="919"/>
      <c r="BX1426" s="919"/>
      <c r="BY1426" s="919"/>
      <c r="BZ1426" s="919"/>
      <c r="CA1426" s="919"/>
      <c r="CB1426" s="919"/>
      <c r="CC1426" s="919"/>
      <c r="CD1426" s="919"/>
      <c r="CE1426" s="920"/>
      <c r="CF1426" s="921"/>
      <c r="CG1426" s="922"/>
      <c r="CH1426" s="923"/>
      <c r="CI1426" s="924"/>
      <c r="CJ1426" s="925"/>
      <c r="CK1426" s="912"/>
      <c r="CL1426" s="915"/>
      <c r="CM1426" s="926"/>
      <c r="CN1426" s="162"/>
      <c r="CO1426" s="162"/>
      <c r="CP1426" s="927"/>
      <c r="CQ1426" s="928"/>
      <c r="CR1426" s="162"/>
      <c r="CS1426" s="162"/>
    </row>
    <row r="1427" spans="1:97">
      <c r="A1427" s="15"/>
      <c r="B1427" s="902"/>
      <c r="C1427" s="865"/>
      <c r="D1427" s="903"/>
      <c r="E1427" s="800"/>
      <c r="F1427" s="868"/>
      <c r="G1427" s="869"/>
      <c r="H1427" s="903"/>
      <c r="I1427" s="868"/>
      <c r="J1427" s="868"/>
      <c r="K1427" s="868"/>
      <c r="L1427" s="868"/>
      <c r="M1427" s="868"/>
      <c r="N1427" s="868"/>
      <c r="O1427" s="235"/>
      <c r="P1427" s="213"/>
      <c r="Q1427" s="903"/>
      <c r="R1427" s="213"/>
      <c r="S1427" s="235"/>
      <c r="T1427" s="904"/>
      <c r="U1427" s="213"/>
      <c r="V1427" s="213"/>
      <c r="W1427" s="213"/>
      <c r="X1427" s="905"/>
      <c r="Y1427" s="874"/>
      <c r="Z1427" s="906"/>
      <c r="AA1427" s="876"/>
      <c r="AB1427" s="877"/>
      <c r="AC1427" s="877"/>
      <c r="AD1427" s="907"/>
      <c r="AE1427" s="907"/>
      <c r="AF1427" s="908"/>
      <c r="AG1427" s="908"/>
      <c r="AH1427" s="221"/>
      <c r="AI1427" s="213"/>
      <c r="AJ1427" s="213"/>
      <c r="AK1427" s="213"/>
      <c r="AL1427" s="909"/>
      <c r="AM1427" s="910"/>
      <c r="AN1427" s="910"/>
      <c r="AO1427" s="910"/>
      <c r="AP1427" s="911"/>
      <c r="AQ1427" s="903"/>
      <c r="AR1427" s="912"/>
      <c r="AS1427" s="913"/>
      <c r="AT1427" s="914"/>
      <c r="AU1427" s="910"/>
      <c r="AV1427" s="915"/>
      <c r="AW1427" s="911"/>
      <c r="AX1427" s="911"/>
      <c r="AY1427" s="916"/>
      <c r="AZ1427" s="886"/>
      <c r="BA1427" s="917"/>
      <c r="BB1427" s="16"/>
      <c r="BC1427" s="16"/>
      <c r="BD1427" s="16"/>
      <c r="BE1427" s="16"/>
      <c r="BF1427" s="16"/>
      <c r="BG1427" s="903"/>
      <c r="BH1427" s="912"/>
      <c r="BI1427" s="915"/>
      <c r="BJ1427" s="16"/>
      <c r="BK1427" s="16"/>
      <c r="BL1427" s="16"/>
      <c r="BM1427" s="16"/>
      <c r="BN1427" s="915"/>
      <c r="BO1427" s="16"/>
      <c r="BP1427" s="918"/>
      <c r="BQ1427" s="919"/>
      <c r="BR1427" s="919"/>
      <c r="BS1427" s="919"/>
      <c r="BT1427" s="919"/>
      <c r="BU1427" s="919"/>
      <c r="BV1427" s="919"/>
      <c r="BW1427" s="919"/>
      <c r="BX1427" s="919"/>
      <c r="BY1427" s="919"/>
      <c r="BZ1427" s="919"/>
      <c r="CA1427" s="919"/>
      <c r="CB1427" s="919"/>
      <c r="CC1427" s="919"/>
      <c r="CD1427" s="919"/>
      <c r="CE1427" s="920"/>
      <c r="CF1427" s="921"/>
      <c r="CG1427" s="922"/>
      <c r="CH1427" s="923"/>
      <c r="CI1427" s="924"/>
      <c r="CJ1427" s="925"/>
      <c r="CK1427" s="912"/>
      <c r="CL1427" s="915"/>
      <c r="CM1427" s="926"/>
      <c r="CN1427" s="162"/>
      <c r="CO1427" s="162"/>
      <c r="CP1427" s="927"/>
      <c r="CQ1427" s="928"/>
      <c r="CR1427" s="162"/>
      <c r="CS1427" s="162"/>
    </row>
    <row r="1428" spans="1:97">
      <c r="A1428" s="15"/>
      <c r="B1428" s="902"/>
      <c r="C1428" s="865"/>
      <c r="D1428" s="903"/>
      <c r="E1428" s="800"/>
      <c r="F1428" s="868"/>
      <c r="G1428" s="869"/>
      <c r="H1428" s="903"/>
      <c r="I1428" s="868"/>
      <c r="J1428" s="868"/>
      <c r="K1428" s="868"/>
      <c r="L1428" s="868"/>
      <c r="M1428" s="868"/>
      <c r="N1428" s="868"/>
      <c r="O1428" s="235"/>
      <c r="P1428" s="213"/>
      <c r="Q1428" s="903"/>
      <c r="R1428" s="213"/>
      <c r="S1428" s="235"/>
      <c r="T1428" s="904"/>
      <c r="U1428" s="213"/>
      <c r="V1428" s="213"/>
      <c r="W1428" s="213"/>
      <c r="X1428" s="905"/>
      <c r="Y1428" s="874"/>
      <c r="Z1428" s="906"/>
      <c r="AA1428" s="876"/>
      <c r="AB1428" s="877"/>
      <c r="AC1428" s="877"/>
      <c r="AD1428" s="907"/>
      <c r="AE1428" s="907"/>
      <c r="AF1428" s="908"/>
      <c r="AG1428" s="908"/>
      <c r="AH1428" s="221"/>
      <c r="AI1428" s="213"/>
      <c r="AJ1428" s="213"/>
      <c r="AK1428" s="213"/>
      <c r="AL1428" s="909"/>
      <c r="AM1428" s="910"/>
      <c r="AN1428" s="910"/>
      <c r="AO1428" s="910"/>
      <c r="AP1428" s="911"/>
      <c r="AQ1428" s="903"/>
      <c r="AR1428" s="912"/>
      <c r="AS1428" s="913"/>
      <c r="AT1428" s="914"/>
      <c r="AU1428" s="910"/>
      <c r="AV1428" s="915"/>
      <c r="AW1428" s="911"/>
      <c r="AX1428" s="911"/>
      <c r="AY1428" s="916"/>
      <c r="AZ1428" s="886"/>
      <c r="BA1428" s="917"/>
      <c r="BB1428" s="16"/>
      <c r="BC1428" s="16"/>
      <c r="BD1428" s="16"/>
      <c r="BE1428" s="16"/>
      <c r="BF1428" s="16"/>
      <c r="BG1428" s="903"/>
      <c r="BH1428" s="912"/>
      <c r="BI1428" s="915"/>
      <c r="BJ1428" s="16"/>
      <c r="BK1428" s="16"/>
      <c r="BL1428" s="16"/>
      <c r="BM1428" s="16"/>
      <c r="BN1428" s="915"/>
      <c r="BO1428" s="16"/>
      <c r="BP1428" s="918"/>
      <c r="BQ1428" s="919"/>
      <c r="BR1428" s="919"/>
      <c r="BS1428" s="919"/>
      <c r="BT1428" s="919"/>
      <c r="BU1428" s="919"/>
      <c r="BV1428" s="919"/>
      <c r="BW1428" s="919"/>
      <c r="BX1428" s="919"/>
      <c r="BY1428" s="919"/>
      <c r="BZ1428" s="919"/>
      <c r="CA1428" s="919"/>
      <c r="CB1428" s="919"/>
      <c r="CC1428" s="919"/>
      <c r="CD1428" s="919"/>
      <c r="CE1428" s="920"/>
      <c r="CF1428" s="921"/>
      <c r="CG1428" s="922"/>
      <c r="CH1428" s="923"/>
      <c r="CI1428" s="924"/>
      <c r="CJ1428" s="925"/>
      <c r="CK1428" s="912"/>
      <c r="CL1428" s="915"/>
      <c r="CM1428" s="926"/>
      <c r="CN1428" s="162"/>
      <c r="CO1428" s="162"/>
      <c r="CP1428" s="927"/>
      <c r="CQ1428" s="928"/>
      <c r="CR1428" s="162"/>
      <c r="CS1428" s="162"/>
    </row>
    <row r="1429" spans="1:97">
      <c r="A1429" s="15"/>
      <c r="B1429" s="902"/>
      <c r="C1429" s="865"/>
      <c r="D1429" s="903"/>
      <c r="E1429" s="800"/>
      <c r="F1429" s="868"/>
      <c r="G1429" s="869"/>
      <c r="H1429" s="903"/>
      <c r="I1429" s="868"/>
      <c r="J1429" s="868"/>
      <c r="K1429" s="868"/>
      <c r="L1429" s="868"/>
      <c r="M1429" s="868"/>
      <c r="N1429" s="868"/>
      <c r="O1429" s="235"/>
      <c r="P1429" s="213"/>
      <c r="Q1429" s="903"/>
      <c r="R1429" s="213"/>
      <c r="S1429" s="235"/>
      <c r="T1429" s="904"/>
      <c r="U1429" s="213"/>
      <c r="V1429" s="213"/>
      <c r="W1429" s="213"/>
      <c r="X1429" s="905"/>
      <c r="Y1429" s="874"/>
      <c r="Z1429" s="906"/>
      <c r="AA1429" s="876"/>
      <c r="AB1429" s="877"/>
      <c r="AC1429" s="877"/>
      <c r="AD1429" s="907"/>
      <c r="AE1429" s="907"/>
      <c r="AF1429" s="908"/>
      <c r="AG1429" s="908"/>
      <c r="AH1429" s="221"/>
      <c r="AI1429" s="213"/>
      <c r="AJ1429" s="213"/>
      <c r="AK1429" s="213"/>
      <c r="AL1429" s="909"/>
      <c r="AM1429" s="910"/>
      <c r="AN1429" s="910"/>
      <c r="AO1429" s="910"/>
      <c r="AP1429" s="911"/>
      <c r="AQ1429" s="903"/>
      <c r="AR1429" s="912"/>
      <c r="AS1429" s="913"/>
      <c r="AT1429" s="914"/>
      <c r="AU1429" s="910"/>
      <c r="AV1429" s="915"/>
      <c r="AW1429" s="911"/>
      <c r="AX1429" s="911"/>
      <c r="AY1429" s="916"/>
      <c r="AZ1429" s="886"/>
      <c r="BA1429" s="917"/>
      <c r="BB1429" s="16"/>
      <c r="BC1429" s="16"/>
      <c r="BD1429" s="16"/>
      <c r="BE1429" s="16"/>
      <c r="BF1429" s="16"/>
      <c r="BG1429" s="903"/>
      <c r="BH1429" s="912"/>
      <c r="BI1429" s="915"/>
      <c r="BJ1429" s="16"/>
      <c r="BK1429" s="16"/>
      <c r="BL1429" s="16"/>
      <c r="BM1429" s="16"/>
      <c r="BN1429" s="915"/>
      <c r="BO1429" s="16"/>
      <c r="BP1429" s="918"/>
      <c r="BQ1429" s="919"/>
      <c r="BR1429" s="919"/>
      <c r="BS1429" s="919"/>
      <c r="BT1429" s="919"/>
      <c r="BU1429" s="919"/>
      <c r="BV1429" s="919"/>
      <c r="BW1429" s="919"/>
      <c r="BX1429" s="919"/>
      <c r="BY1429" s="919"/>
      <c r="BZ1429" s="919"/>
      <c r="CA1429" s="919"/>
      <c r="CB1429" s="919"/>
      <c r="CC1429" s="919"/>
      <c r="CD1429" s="919"/>
      <c r="CE1429" s="920"/>
      <c r="CF1429" s="921"/>
      <c r="CG1429" s="922"/>
      <c r="CH1429" s="923"/>
      <c r="CI1429" s="924"/>
      <c r="CJ1429" s="925"/>
      <c r="CK1429" s="912"/>
      <c r="CL1429" s="915"/>
      <c r="CM1429" s="926"/>
      <c r="CN1429" s="162"/>
      <c r="CO1429" s="162"/>
      <c r="CP1429" s="927"/>
      <c r="CQ1429" s="928"/>
      <c r="CR1429" s="162"/>
      <c r="CS1429" s="162"/>
    </row>
    <row r="1430" spans="1:97">
      <c r="A1430" s="15"/>
      <c r="B1430" s="902"/>
      <c r="C1430" s="865"/>
      <c r="D1430" s="903"/>
      <c r="E1430" s="800"/>
      <c r="F1430" s="868"/>
      <c r="G1430" s="869"/>
      <c r="H1430" s="903"/>
      <c r="I1430" s="868"/>
      <c r="J1430" s="868"/>
      <c r="K1430" s="868"/>
      <c r="L1430" s="868"/>
      <c r="M1430" s="868"/>
      <c r="N1430" s="868"/>
      <c r="O1430" s="235"/>
      <c r="P1430" s="213"/>
      <c r="Q1430" s="903"/>
      <c r="R1430" s="213"/>
      <c r="S1430" s="235"/>
      <c r="T1430" s="904"/>
      <c r="U1430" s="213"/>
      <c r="V1430" s="213"/>
      <c r="W1430" s="213"/>
      <c r="X1430" s="905"/>
      <c r="Y1430" s="874"/>
      <c r="Z1430" s="906"/>
      <c r="AA1430" s="876"/>
      <c r="AB1430" s="877"/>
      <c r="AC1430" s="877"/>
      <c r="AD1430" s="907"/>
      <c r="AE1430" s="907"/>
      <c r="AF1430" s="908"/>
      <c r="AG1430" s="908"/>
      <c r="AH1430" s="221"/>
      <c r="AI1430" s="213"/>
      <c r="AJ1430" s="213"/>
      <c r="AK1430" s="213"/>
      <c r="AL1430" s="909"/>
      <c r="AM1430" s="910"/>
      <c r="AN1430" s="910"/>
      <c r="AO1430" s="910"/>
      <c r="AP1430" s="911"/>
      <c r="AQ1430" s="903"/>
      <c r="AR1430" s="912"/>
      <c r="AS1430" s="913"/>
      <c r="AT1430" s="914"/>
      <c r="AU1430" s="910"/>
      <c r="AV1430" s="915"/>
      <c r="AW1430" s="911"/>
      <c r="AX1430" s="911"/>
      <c r="AY1430" s="916"/>
      <c r="AZ1430" s="886"/>
      <c r="BA1430" s="917"/>
      <c r="BB1430" s="16"/>
      <c r="BC1430" s="16"/>
      <c r="BD1430" s="16"/>
      <c r="BE1430" s="16"/>
      <c r="BF1430" s="16"/>
      <c r="BG1430" s="903"/>
      <c r="BH1430" s="912"/>
      <c r="BI1430" s="915"/>
      <c r="BJ1430" s="16"/>
      <c r="BK1430" s="16"/>
      <c r="BL1430" s="16"/>
      <c r="BM1430" s="16"/>
      <c r="BN1430" s="915"/>
      <c r="BO1430" s="16"/>
      <c r="BP1430" s="918"/>
      <c r="BQ1430" s="919"/>
      <c r="BR1430" s="919"/>
      <c r="BS1430" s="919"/>
      <c r="BT1430" s="919"/>
      <c r="BU1430" s="919"/>
      <c r="BV1430" s="919"/>
      <c r="BW1430" s="919"/>
      <c r="BX1430" s="919"/>
      <c r="BY1430" s="919"/>
      <c r="BZ1430" s="919"/>
      <c r="CA1430" s="919"/>
      <c r="CB1430" s="919"/>
      <c r="CC1430" s="919"/>
      <c r="CD1430" s="919"/>
      <c r="CE1430" s="920"/>
      <c r="CF1430" s="921"/>
      <c r="CG1430" s="922"/>
      <c r="CH1430" s="923"/>
      <c r="CI1430" s="924"/>
      <c r="CJ1430" s="925"/>
      <c r="CK1430" s="912"/>
      <c r="CL1430" s="915"/>
      <c r="CM1430" s="926"/>
      <c r="CN1430" s="162"/>
      <c r="CO1430" s="162"/>
      <c r="CP1430" s="927"/>
      <c r="CQ1430" s="928"/>
      <c r="CR1430" s="162"/>
      <c r="CS1430" s="162"/>
    </row>
    <row r="1431" spans="1:97">
      <c r="A1431" s="15"/>
      <c r="B1431" s="902"/>
      <c r="C1431" s="865"/>
      <c r="D1431" s="903"/>
      <c r="E1431" s="800"/>
      <c r="F1431" s="868"/>
      <c r="G1431" s="869"/>
      <c r="H1431" s="903"/>
      <c r="I1431" s="868"/>
      <c r="J1431" s="868"/>
      <c r="K1431" s="868"/>
      <c r="L1431" s="868"/>
      <c r="M1431" s="868"/>
      <c r="N1431" s="868"/>
      <c r="O1431" s="235"/>
      <c r="P1431" s="213"/>
      <c r="Q1431" s="903"/>
      <c r="R1431" s="213"/>
      <c r="S1431" s="235"/>
      <c r="T1431" s="904"/>
      <c r="U1431" s="213"/>
      <c r="V1431" s="213"/>
      <c r="W1431" s="213"/>
      <c r="X1431" s="905"/>
      <c r="Y1431" s="874"/>
      <c r="Z1431" s="906"/>
      <c r="AA1431" s="876"/>
      <c r="AB1431" s="877"/>
      <c r="AC1431" s="877"/>
      <c r="AD1431" s="907"/>
      <c r="AE1431" s="907"/>
      <c r="AF1431" s="908"/>
      <c r="AG1431" s="908"/>
      <c r="AH1431" s="221"/>
      <c r="AI1431" s="213"/>
      <c r="AJ1431" s="213"/>
      <c r="AK1431" s="213"/>
      <c r="AL1431" s="909"/>
      <c r="AM1431" s="910"/>
      <c r="AN1431" s="910"/>
      <c r="AO1431" s="910"/>
      <c r="AP1431" s="911"/>
      <c r="AQ1431" s="903"/>
      <c r="AR1431" s="912"/>
      <c r="AS1431" s="913"/>
      <c r="AT1431" s="914"/>
      <c r="AU1431" s="910"/>
      <c r="AV1431" s="915"/>
      <c r="AW1431" s="911"/>
      <c r="AX1431" s="911"/>
      <c r="AY1431" s="916"/>
      <c r="AZ1431" s="886"/>
      <c r="BA1431" s="917"/>
      <c r="BB1431" s="16"/>
      <c r="BC1431" s="16"/>
      <c r="BD1431" s="16"/>
      <c r="BE1431" s="16"/>
      <c r="BF1431" s="16"/>
      <c r="BG1431" s="903"/>
      <c r="BH1431" s="912"/>
      <c r="BI1431" s="915"/>
      <c r="BJ1431" s="16"/>
      <c r="BK1431" s="16"/>
      <c r="BL1431" s="16"/>
      <c r="BM1431" s="16"/>
      <c r="BN1431" s="915"/>
      <c r="BO1431" s="16"/>
      <c r="BP1431" s="918"/>
      <c r="BQ1431" s="919"/>
      <c r="BR1431" s="919"/>
      <c r="BS1431" s="919"/>
      <c r="BT1431" s="919"/>
      <c r="BU1431" s="919"/>
      <c r="BV1431" s="919"/>
      <c r="BW1431" s="919"/>
      <c r="BX1431" s="919"/>
      <c r="BY1431" s="919"/>
      <c r="BZ1431" s="919"/>
      <c r="CA1431" s="919"/>
      <c r="CB1431" s="919"/>
      <c r="CC1431" s="919"/>
      <c r="CD1431" s="919"/>
      <c r="CE1431" s="920"/>
      <c r="CF1431" s="921"/>
      <c r="CG1431" s="922"/>
      <c r="CH1431" s="923"/>
      <c r="CI1431" s="924"/>
      <c r="CJ1431" s="925"/>
      <c r="CK1431" s="912"/>
      <c r="CL1431" s="915"/>
      <c r="CM1431" s="926"/>
      <c r="CN1431" s="162"/>
      <c r="CO1431" s="162"/>
      <c r="CP1431" s="927"/>
      <c r="CQ1431" s="928"/>
      <c r="CR1431" s="162"/>
      <c r="CS1431" s="162"/>
    </row>
    <row r="1432" spans="1:97">
      <c r="A1432" s="15"/>
      <c r="B1432" s="902"/>
      <c r="C1432" s="865"/>
      <c r="D1432" s="903"/>
      <c r="E1432" s="800"/>
      <c r="F1432" s="868"/>
      <c r="G1432" s="869"/>
      <c r="H1432" s="903"/>
      <c r="I1432" s="868"/>
      <c r="J1432" s="868"/>
      <c r="K1432" s="868"/>
      <c r="L1432" s="868"/>
      <c r="M1432" s="868"/>
      <c r="N1432" s="868"/>
      <c r="O1432" s="235"/>
      <c r="P1432" s="213"/>
      <c r="Q1432" s="903"/>
      <c r="R1432" s="213"/>
      <c r="S1432" s="235"/>
      <c r="T1432" s="904"/>
      <c r="U1432" s="213"/>
      <c r="V1432" s="213"/>
      <c r="W1432" s="213"/>
      <c r="X1432" s="905"/>
      <c r="Y1432" s="874"/>
      <c r="Z1432" s="906"/>
      <c r="AA1432" s="876"/>
      <c r="AB1432" s="877"/>
      <c r="AC1432" s="877"/>
      <c r="AD1432" s="907"/>
      <c r="AE1432" s="907"/>
      <c r="AF1432" s="908"/>
      <c r="AG1432" s="908"/>
      <c r="AH1432" s="221"/>
      <c r="AI1432" s="213"/>
      <c r="AJ1432" s="213"/>
      <c r="AK1432" s="213"/>
      <c r="AL1432" s="909"/>
      <c r="AM1432" s="910"/>
      <c r="AN1432" s="910"/>
      <c r="AO1432" s="910"/>
      <c r="AP1432" s="911"/>
      <c r="AQ1432" s="903"/>
      <c r="AR1432" s="912"/>
      <c r="AS1432" s="913"/>
      <c r="AT1432" s="914"/>
      <c r="AU1432" s="910"/>
      <c r="AV1432" s="915"/>
      <c r="AW1432" s="911"/>
      <c r="AX1432" s="911"/>
      <c r="AY1432" s="916"/>
      <c r="AZ1432" s="886"/>
      <c r="BA1432" s="917"/>
      <c r="BB1432" s="16"/>
      <c r="BC1432" s="16"/>
      <c r="BD1432" s="16"/>
      <c r="BE1432" s="16"/>
      <c r="BF1432" s="16"/>
      <c r="BG1432" s="903"/>
      <c r="BH1432" s="912"/>
      <c r="BI1432" s="915"/>
      <c r="BJ1432" s="16"/>
      <c r="BK1432" s="16"/>
      <c r="BL1432" s="16"/>
      <c r="BM1432" s="16"/>
      <c r="BN1432" s="915"/>
      <c r="BO1432" s="16"/>
      <c r="BP1432" s="918"/>
      <c r="BQ1432" s="919"/>
      <c r="BR1432" s="919"/>
      <c r="BS1432" s="919"/>
      <c r="BT1432" s="919"/>
      <c r="BU1432" s="919"/>
      <c r="BV1432" s="919"/>
      <c r="BW1432" s="919"/>
      <c r="BX1432" s="919"/>
      <c r="BY1432" s="919"/>
      <c r="BZ1432" s="919"/>
      <c r="CA1432" s="919"/>
      <c r="CB1432" s="919"/>
      <c r="CC1432" s="919"/>
      <c r="CD1432" s="919"/>
      <c r="CE1432" s="920"/>
      <c r="CF1432" s="921"/>
      <c r="CG1432" s="922"/>
      <c r="CH1432" s="923"/>
      <c r="CI1432" s="924"/>
      <c r="CJ1432" s="925"/>
      <c r="CK1432" s="912"/>
      <c r="CL1432" s="915"/>
      <c r="CM1432" s="926"/>
      <c r="CN1432" s="162"/>
      <c r="CO1432" s="162"/>
      <c r="CP1432" s="927"/>
      <c r="CQ1432" s="928"/>
      <c r="CR1432" s="162"/>
      <c r="CS1432" s="162"/>
    </row>
    <row r="1433" spans="1:97">
      <c r="A1433" s="15"/>
      <c r="B1433" s="902"/>
      <c r="C1433" s="865"/>
      <c r="D1433" s="903"/>
      <c r="E1433" s="800"/>
      <c r="F1433" s="868"/>
      <c r="G1433" s="869"/>
      <c r="H1433" s="903"/>
      <c r="I1433" s="868"/>
      <c r="J1433" s="868"/>
      <c r="K1433" s="868"/>
      <c r="L1433" s="868"/>
      <c r="M1433" s="868"/>
      <c r="N1433" s="868"/>
      <c r="O1433" s="235"/>
      <c r="P1433" s="213"/>
      <c r="Q1433" s="903"/>
      <c r="R1433" s="213"/>
      <c r="S1433" s="235"/>
      <c r="T1433" s="904"/>
      <c r="U1433" s="213"/>
      <c r="V1433" s="213"/>
      <c r="W1433" s="213"/>
      <c r="X1433" s="905"/>
      <c r="Y1433" s="874"/>
      <c r="Z1433" s="906"/>
      <c r="AA1433" s="876"/>
      <c r="AB1433" s="877"/>
      <c r="AC1433" s="877"/>
      <c r="AD1433" s="907"/>
      <c r="AE1433" s="907"/>
      <c r="AF1433" s="908"/>
      <c r="AG1433" s="908"/>
      <c r="AH1433" s="221"/>
      <c r="AI1433" s="213"/>
      <c r="AJ1433" s="213"/>
      <c r="AK1433" s="213"/>
      <c r="AL1433" s="909"/>
      <c r="AM1433" s="910"/>
      <c r="AN1433" s="910"/>
      <c r="AO1433" s="910"/>
      <c r="AP1433" s="911"/>
      <c r="AQ1433" s="903"/>
      <c r="AR1433" s="912"/>
      <c r="AS1433" s="913"/>
      <c r="AT1433" s="914"/>
      <c r="AU1433" s="910"/>
      <c r="AV1433" s="915"/>
      <c r="AW1433" s="911"/>
      <c r="AX1433" s="911"/>
      <c r="AY1433" s="916"/>
      <c r="AZ1433" s="886"/>
      <c r="BA1433" s="917"/>
      <c r="BB1433" s="16"/>
      <c r="BC1433" s="16"/>
      <c r="BD1433" s="16"/>
      <c r="BE1433" s="16"/>
      <c r="BF1433" s="16"/>
      <c r="BG1433" s="903"/>
      <c r="BH1433" s="912"/>
      <c r="BI1433" s="915"/>
      <c r="BJ1433" s="16"/>
      <c r="BK1433" s="16"/>
      <c r="BL1433" s="16"/>
      <c r="BM1433" s="16"/>
      <c r="BN1433" s="915"/>
      <c r="BO1433" s="16"/>
      <c r="BP1433" s="918"/>
      <c r="BQ1433" s="919"/>
      <c r="BR1433" s="919"/>
      <c r="BS1433" s="919"/>
      <c r="BT1433" s="919"/>
      <c r="BU1433" s="919"/>
      <c r="BV1433" s="919"/>
      <c r="BW1433" s="919"/>
      <c r="BX1433" s="919"/>
      <c r="BY1433" s="919"/>
      <c r="BZ1433" s="919"/>
      <c r="CA1433" s="919"/>
      <c r="CB1433" s="919"/>
      <c r="CC1433" s="919"/>
      <c r="CD1433" s="919"/>
      <c r="CE1433" s="920"/>
      <c r="CF1433" s="921"/>
      <c r="CG1433" s="922"/>
      <c r="CH1433" s="923"/>
      <c r="CI1433" s="924"/>
      <c r="CJ1433" s="925"/>
      <c r="CK1433" s="912"/>
      <c r="CL1433" s="915"/>
      <c r="CM1433" s="926"/>
      <c r="CN1433" s="162"/>
      <c r="CO1433" s="162"/>
      <c r="CP1433" s="927"/>
      <c r="CQ1433" s="928"/>
      <c r="CR1433" s="162"/>
      <c r="CS1433" s="162"/>
    </row>
    <row r="1434" spans="1:97">
      <c r="A1434" s="15"/>
      <c r="B1434" s="902"/>
      <c r="C1434" s="865"/>
      <c r="D1434" s="903"/>
      <c r="E1434" s="800"/>
      <c r="F1434" s="868"/>
      <c r="G1434" s="869"/>
      <c r="H1434" s="903"/>
      <c r="I1434" s="868"/>
      <c r="J1434" s="868"/>
      <c r="K1434" s="868"/>
      <c r="L1434" s="868"/>
      <c r="M1434" s="868"/>
      <c r="N1434" s="868"/>
      <c r="O1434" s="235"/>
      <c r="P1434" s="213"/>
      <c r="Q1434" s="903"/>
      <c r="R1434" s="213"/>
      <c r="S1434" s="235"/>
      <c r="T1434" s="904"/>
      <c r="U1434" s="213"/>
      <c r="V1434" s="213"/>
      <c r="W1434" s="213"/>
      <c r="X1434" s="905"/>
      <c r="Y1434" s="874"/>
      <c r="Z1434" s="906"/>
      <c r="AA1434" s="876"/>
      <c r="AB1434" s="877"/>
      <c r="AC1434" s="877"/>
      <c r="AD1434" s="907"/>
      <c r="AE1434" s="907"/>
      <c r="AF1434" s="908"/>
      <c r="AG1434" s="908"/>
      <c r="AH1434" s="221"/>
      <c r="AI1434" s="213"/>
      <c r="AJ1434" s="213"/>
      <c r="AK1434" s="213"/>
      <c r="AL1434" s="909"/>
      <c r="AM1434" s="910"/>
      <c r="AN1434" s="910"/>
      <c r="AO1434" s="910"/>
      <c r="AP1434" s="911"/>
      <c r="AQ1434" s="903"/>
      <c r="AR1434" s="912"/>
      <c r="AS1434" s="913"/>
      <c r="AT1434" s="914"/>
      <c r="AU1434" s="910"/>
      <c r="AV1434" s="915"/>
      <c r="AW1434" s="911"/>
      <c r="AX1434" s="911"/>
      <c r="AY1434" s="916"/>
      <c r="AZ1434" s="886"/>
      <c r="BA1434" s="917"/>
      <c r="BB1434" s="16"/>
      <c r="BC1434" s="16"/>
      <c r="BD1434" s="16"/>
      <c r="BE1434" s="16"/>
      <c r="BF1434" s="16"/>
      <c r="BG1434" s="903"/>
      <c r="BH1434" s="912"/>
      <c r="BI1434" s="915"/>
      <c r="BJ1434" s="16"/>
      <c r="BK1434" s="16"/>
      <c r="BL1434" s="16"/>
      <c r="BM1434" s="16"/>
      <c r="BN1434" s="915"/>
      <c r="BO1434" s="16"/>
      <c r="BP1434" s="918"/>
      <c r="BQ1434" s="919"/>
      <c r="BR1434" s="919"/>
      <c r="BS1434" s="919"/>
      <c r="BT1434" s="919"/>
      <c r="BU1434" s="919"/>
      <c r="BV1434" s="919"/>
      <c r="BW1434" s="919"/>
      <c r="BX1434" s="919"/>
      <c r="BY1434" s="919"/>
      <c r="BZ1434" s="919"/>
      <c r="CA1434" s="919"/>
      <c r="CB1434" s="919"/>
      <c r="CC1434" s="919"/>
      <c r="CD1434" s="919"/>
      <c r="CE1434" s="920"/>
      <c r="CF1434" s="921"/>
      <c r="CG1434" s="922"/>
      <c r="CH1434" s="923"/>
      <c r="CI1434" s="924"/>
      <c r="CJ1434" s="925"/>
      <c r="CK1434" s="912"/>
      <c r="CL1434" s="915"/>
      <c r="CM1434" s="926"/>
      <c r="CN1434" s="162"/>
      <c r="CO1434" s="162"/>
      <c r="CP1434" s="927"/>
      <c r="CQ1434" s="928"/>
      <c r="CR1434" s="162"/>
      <c r="CS1434" s="162"/>
    </row>
    <row r="1435" spans="1:97">
      <c r="A1435" s="15"/>
      <c r="B1435" s="902"/>
      <c r="C1435" s="865"/>
      <c r="D1435" s="903"/>
      <c r="E1435" s="800"/>
      <c r="F1435" s="868"/>
      <c r="G1435" s="869"/>
      <c r="H1435" s="903"/>
      <c r="I1435" s="868"/>
      <c r="J1435" s="868"/>
      <c r="K1435" s="868"/>
      <c r="L1435" s="868"/>
      <c r="M1435" s="868"/>
      <c r="N1435" s="868"/>
      <c r="O1435" s="235"/>
      <c r="P1435" s="213"/>
      <c r="Q1435" s="903"/>
      <c r="R1435" s="213"/>
      <c r="S1435" s="235"/>
      <c r="T1435" s="904"/>
      <c r="U1435" s="213"/>
      <c r="V1435" s="213"/>
      <c r="W1435" s="213"/>
      <c r="X1435" s="905"/>
      <c r="Y1435" s="874"/>
      <c r="Z1435" s="906"/>
      <c r="AA1435" s="876"/>
      <c r="AB1435" s="877"/>
      <c r="AC1435" s="877"/>
      <c r="AD1435" s="907"/>
      <c r="AE1435" s="907"/>
      <c r="AF1435" s="908"/>
      <c r="AG1435" s="908"/>
      <c r="AH1435" s="221"/>
      <c r="AI1435" s="213"/>
      <c r="AJ1435" s="213"/>
      <c r="AK1435" s="213"/>
      <c r="AL1435" s="909"/>
      <c r="AM1435" s="910"/>
      <c r="AN1435" s="910"/>
      <c r="AO1435" s="910"/>
      <c r="AP1435" s="911"/>
      <c r="AQ1435" s="903"/>
      <c r="AR1435" s="912"/>
      <c r="AS1435" s="913"/>
      <c r="AT1435" s="914"/>
      <c r="AU1435" s="910"/>
      <c r="AV1435" s="915"/>
      <c r="AW1435" s="911"/>
      <c r="AX1435" s="911"/>
      <c r="AY1435" s="916"/>
      <c r="AZ1435" s="886"/>
      <c r="BA1435" s="917"/>
      <c r="BB1435" s="16"/>
      <c r="BC1435" s="16"/>
      <c r="BD1435" s="16"/>
      <c r="BE1435" s="16"/>
      <c r="BF1435" s="16"/>
      <c r="BG1435" s="903"/>
      <c r="BH1435" s="912"/>
      <c r="BI1435" s="915"/>
      <c r="BJ1435" s="16"/>
      <c r="BK1435" s="16"/>
      <c r="BL1435" s="16"/>
      <c r="BM1435" s="16"/>
      <c r="BN1435" s="915"/>
      <c r="BO1435" s="16"/>
      <c r="BP1435" s="918"/>
      <c r="BQ1435" s="919"/>
      <c r="BR1435" s="919"/>
      <c r="BS1435" s="919"/>
      <c r="BT1435" s="919"/>
      <c r="BU1435" s="919"/>
      <c r="BV1435" s="919"/>
      <c r="BW1435" s="919"/>
      <c r="BX1435" s="919"/>
      <c r="BY1435" s="919"/>
      <c r="BZ1435" s="919"/>
      <c r="CA1435" s="919"/>
      <c r="CB1435" s="919"/>
      <c r="CC1435" s="919"/>
      <c r="CD1435" s="919"/>
      <c r="CE1435" s="920"/>
      <c r="CF1435" s="921"/>
      <c r="CG1435" s="922"/>
      <c r="CH1435" s="923"/>
      <c r="CI1435" s="924"/>
      <c r="CJ1435" s="925"/>
      <c r="CK1435" s="912"/>
      <c r="CL1435" s="915"/>
      <c r="CM1435" s="926"/>
      <c r="CN1435" s="162"/>
      <c r="CO1435" s="162"/>
      <c r="CP1435" s="927"/>
      <c r="CQ1435" s="928"/>
      <c r="CR1435" s="162"/>
      <c r="CS1435" s="162"/>
    </row>
    <row r="1436" spans="1:97">
      <c r="A1436" s="15"/>
      <c r="B1436" s="902"/>
      <c r="C1436" s="865"/>
      <c r="D1436" s="903"/>
      <c r="E1436" s="800"/>
      <c r="F1436" s="868"/>
      <c r="G1436" s="869"/>
      <c r="H1436" s="903"/>
      <c r="I1436" s="868"/>
      <c r="J1436" s="868"/>
      <c r="K1436" s="868"/>
      <c r="L1436" s="868"/>
      <c r="M1436" s="868"/>
      <c r="N1436" s="868"/>
      <c r="O1436" s="235"/>
      <c r="P1436" s="213"/>
      <c r="Q1436" s="903"/>
      <c r="R1436" s="213"/>
      <c r="S1436" s="235"/>
      <c r="T1436" s="904"/>
      <c r="U1436" s="213"/>
      <c r="V1436" s="213"/>
      <c r="W1436" s="213"/>
      <c r="X1436" s="905"/>
      <c r="Y1436" s="874"/>
      <c r="Z1436" s="906"/>
      <c r="AA1436" s="876"/>
      <c r="AB1436" s="877"/>
      <c r="AC1436" s="877"/>
      <c r="AD1436" s="907"/>
      <c r="AE1436" s="907"/>
      <c r="AF1436" s="908"/>
      <c r="AG1436" s="908"/>
      <c r="AH1436" s="221"/>
      <c r="AI1436" s="213"/>
      <c r="AJ1436" s="213"/>
      <c r="AK1436" s="213"/>
      <c r="AL1436" s="909"/>
      <c r="AM1436" s="910"/>
      <c r="AN1436" s="910"/>
      <c r="AO1436" s="910"/>
      <c r="AP1436" s="911"/>
      <c r="AQ1436" s="903"/>
      <c r="AR1436" s="912"/>
      <c r="AS1436" s="913"/>
      <c r="AT1436" s="914"/>
      <c r="AU1436" s="910"/>
      <c r="AV1436" s="915"/>
      <c r="AW1436" s="911"/>
      <c r="AX1436" s="911"/>
      <c r="AY1436" s="916"/>
      <c r="AZ1436" s="886"/>
      <c r="BA1436" s="917"/>
      <c r="BB1436" s="16"/>
      <c r="BC1436" s="16"/>
      <c r="BD1436" s="16"/>
      <c r="BE1436" s="16"/>
      <c r="BF1436" s="16"/>
      <c r="BG1436" s="903"/>
      <c r="BH1436" s="912"/>
      <c r="BI1436" s="915"/>
      <c r="BJ1436" s="16"/>
      <c r="BK1436" s="16"/>
      <c r="BL1436" s="16"/>
      <c r="BM1436" s="16"/>
      <c r="BN1436" s="915"/>
      <c r="BO1436" s="16"/>
      <c r="BP1436" s="918"/>
      <c r="BQ1436" s="919"/>
      <c r="BR1436" s="919"/>
      <c r="BS1436" s="919"/>
      <c r="BT1436" s="919"/>
      <c r="BU1436" s="919"/>
      <c r="BV1436" s="919"/>
      <c r="BW1436" s="919"/>
      <c r="BX1436" s="919"/>
      <c r="BY1436" s="919"/>
      <c r="BZ1436" s="919"/>
      <c r="CA1436" s="919"/>
      <c r="CB1436" s="919"/>
      <c r="CC1436" s="919"/>
      <c r="CD1436" s="919"/>
      <c r="CE1436" s="920"/>
      <c r="CF1436" s="921"/>
      <c r="CG1436" s="922"/>
      <c r="CH1436" s="923"/>
      <c r="CI1436" s="924"/>
      <c r="CJ1436" s="925"/>
      <c r="CK1436" s="912"/>
      <c r="CL1436" s="915"/>
      <c r="CM1436" s="926"/>
      <c r="CN1436" s="162"/>
      <c r="CO1436" s="162"/>
      <c r="CP1436" s="927"/>
      <c r="CQ1436" s="928"/>
      <c r="CR1436" s="162"/>
      <c r="CS1436" s="162"/>
    </row>
    <row r="1437" spans="1:97">
      <c r="A1437" s="15"/>
      <c r="B1437" s="902"/>
      <c r="C1437" s="865"/>
      <c r="D1437" s="903"/>
      <c r="E1437" s="800"/>
      <c r="F1437" s="868"/>
      <c r="G1437" s="869"/>
      <c r="H1437" s="903"/>
      <c r="I1437" s="868"/>
      <c r="J1437" s="868"/>
      <c r="K1437" s="868"/>
      <c r="L1437" s="868"/>
      <c r="M1437" s="868"/>
      <c r="N1437" s="868"/>
      <c r="O1437" s="235"/>
      <c r="P1437" s="213"/>
      <c r="Q1437" s="903"/>
      <c r="R1437" s="213"/>
      <c r="S1437" s="235"/>
      <c r="T1437" s="904"/>
      <c r="U1437" s="213"/>
      <c r="V1437" s="213"/>
      <c r="W1437" s="213"/>
      <c r="X1437" s="905"/>
      <c r="Y1437" s="874"/>
      <c r="Z1437" s="906"/>
      <c r="AA1437" s="876"/>
      <c r="AB1437" s="877"/>
      <c r="AC1437" s="877"/>
      <c r="AD1437" s="907"/>
      <c r="AE1437" s="907"/>
      <c r="AF1437" s="908"/>
      <c r="AG1437" s="908"/>
      <c r="AH1437" s="221"/>
      <c r="AI1437" s="213"/>
      <c r="AJ1437" s="213"/>
      <c r="AK1437" s="213"/>
      <c r="AL1437" s="909"/>
      <c r="AM1437" s="910"/>
      <c r="AN1437" s="910"/>
      <c r="AO1437" s="910"/>
      <c r="AP1437" s="911"/>
      <c r="AQ1437" s="903"/>
      <c r="AR1437" s="912"/>
      <c r="AS1437" s="913"/>
      <c r="AT1437" s="914"/>
      <c r="AU1437" s="910"/>
      <c r="AV1437" s="915"/>
      <c r="AW1437" s="911"/>
      <c r="AX1437" s="911"/>
      <c r="AY1437" s="916"/>
      <c r="AZ1437" s="886"/>
      <c r="BA1437" s="917"/>
      <c r="BB1437" s="16"/>
      <c r="BC1437" s="16"/>
      <c r="BD1437" s="16"/>
      <c r="BE1437" s="16"/>
      <c r="BF1437" s="16"/>
      <c r="BG1437" s="903"/>
      <c r="BH1437" s="912"/>
      <c r="BI1437" s="915"/>
      <c r="BJ1437" s="16"/>
      <c r="BK1437" s="16"/>
      <c r="BL1437" s="16"/>
      <c r="BM1437" s="16"/>
      <c r="BN1437" s="915"/>
      <c r="BO1437" s="16"/>
      <c r="BP1437" s="918"/>
      <c r="BQ1437" s="919"/>
      <c r="BR1437" s="919"/>
      <c r="BS1437" s="919"/>
      <c r="BT1437" s="919"/>
      <c r="BU1437" s="919"/>
      <c r="BV1437" s="919"/>
      <c r="BW1437" s="919"/>
      <c r="BX1437" s="919"/>
      <c r="BY1437" s="919"/>
      <c r="BZ1437" s="919"/>
      <c r="CA1437" s="919"/>
      <c r="CB1437" s="919"/>
      <c r="CC1437" s="919"/>
      <c r="CD1437" s="919"/>
      <c r="CE1437" s="920"/>
      <c r="CF1437" s="921"/>
      <c r="CG1437" s="922"/>
      <c r="CH1437" s="923"/>
      <c r="CI1437" s="924"/>
      <c r="CJ1437" s="925"/>
      <c r="CK1437" s="912"/>
      <c r="CL1437" s="915"/>
      <c r="CM1437" s="926"/>
      <c r="CN1437" s="162"/>
      <c r="CO1437" s="162"/>
      <c r="CP1437" s="927"/>
      <c r="CQ1437" s="928"/>
      <c r="CR1437" s="162"/>
      <c r="CS1437" s="162"/>
    </row>
    <row r="1438" spans="1:97">
      <c r="A1438" s="15"/>
      <c r="B1438" s="902"/>
      <c r="C1438" s="865"/>
      <c r="D1438" s="903"/>
      <c r="E1438" s="800"/>
      <c r="F1438" s="868"/>
      <c r="G1438" s="869"/>
      <c r="H1438" s="903"/>
      <c r="I1438" s="868"/>
      <c r="J1438" s="868"/>
      <c r="K1438" s="868"/>
      <c r="L1438" s="868"/>
      <c r="M1438" s="868"/>
      <c r="N1438" s="868"/>
      <c r="O1438" s="235"/>
      <c r="P1438" s="213"/>
      <c r="Q1438" s="903"/>
      <c r="R1438" s="213"/>
      <c r="S1438" s="235"/>
      <c r="T1438" s="904"/>
      <c r="U1438" s="213"/>
      <c r="V1438" s="213"/>
      <c r="W1438" s="213"/>
      <c r="X1438" s="905"/>
      <c r="Y1438" s="874"/>
      <c r="Z1438" s="906"/>
      <c r="AA1438" s="876"/>
      <c r="AB1438" s="877"/>
      <c r="AC1438" s="877"/>
      <c r="AD1438" s="907"/>
      <c r="AE1438" s="907"/>
      <c r="AF1438" s="908"/>
      <c r="AG1438" s="908"/>
      <c r="AH1438" s="221"/>
      <c r="AI1438" s="213"/>
      <c r="AJ1438" s="213"/>
      <c r="AK1438" s="213"/>
      <c r="AL1438" s="909"/>
      <c r="AM1438" s="910"/>
      <c r="AN1438" s="910"/>
      <c r="AO1438" s="910"/>
      <c r="AP1438" s="911"/>
      <c r="AQ1438" s="903"/>
      <c r="AR1438" s="912"/>
      <c r="AS1438" s="913"/>
      <c r="AT1438" s="914"/>
      <c r="AU1438" s="910"/>
      <c r="AV1438" s="915"/>
      <c r="AW1438" s="911"/>
      <c r="AX1438" s="911"/>
      <c r="AY1438" s="916"/>
      <c r="AZ1438" s="886"/>
      <c r="BA1438" s="917"/>
      <c r="BB1438" s="16"/>
      <c r="BC1438" s="16"/>
      <c r="BD1438" s="16"/>
      <c r="BE1438" s="16"/>
      <c r="BF1438" s="16"/>
      <c r="BG1438" s="903"/>
      <c r="BH1438" s="912"/>
      <c r="BI1438" s="915"/>
      <c r="BJ1438" s="16"/>
      <c r="BK1438" s="16"/>
      <c r="BL1438" s="16"/>
      <c r="BM1438" s="16"/>
      <c r="BN1438" s="915"/>
      <c r="BO1438" s="16"/>
      <c r="BP1438" s="918"/>
      <c r="BQ1438" s="919"/>
      <c r="BR1438" s="919"/>
      <c r="BS1438" s="919"/>
      <c r="BT1438" s="919"/>
      <c r="BU1438" s="919"/>
      <c r="BV1438" s="919"/>
      <c r="BW1438" s="919"/>
      <c r="BX1438" s="919"/>
      <c r="BY1438" s="919"/>
      <c r="BZ1438" s="919"/>
      <c r="CA1438" s="919"/>
      <c r="CB1438" s="919"/>
      <c r="CC1438" s="919"/>
      <c r="CD1438" s="919"/>
      <c r="CE1438" s="920"/>
      <c r="CF1438" s="921"/>
      <c r="CG1438" s="922"/>
      <c r="CH1438" s="923"/>
      <c r="CI1438" s="924"/>
      <c r="CJ1438" s="925"/>
      <c r="CK1438" s="912"/>
      <c r="CL1438" s="915"/>
      <c r="CM1438" s="926"/>
      <c r="CN1438" s="162"/>
      <c r="CO1438" s="162"/>
      <c r="CP1438" s="927"/>
      <c r="CQ1438" s="928"/>
      <c r="CR1438" s="162"/>
      <c r="CS1438" s="162"/>
    </row>
    <row r="1439" spans="1:97">
      <c r="A1439" s="15"/>
      <c r="B1439" s="902"/>
      <c r="C1439" s="865"/>
      <c r="D1439" s="903"/>
      <c r="E1439" s="800"/>
      <c r="F1439" s="868"/>
      <c r="G1439" s="869"/>
      <c r="H1439" s="903"/>
      <c r="I1439" s="868"/>
      <c r="J1439" s="868"/>
      <c r="K1439" s="868"/>
      <c r="L1439" s="868"/>
      <c r="M1439" s="868"/>
      <c r="N1439" s="868"/>
      <c r="O1439" s="235"/>
      <c r="P1439" s="213"/>
      <c r="Q1439" s="903"/>
      <c r="R1439" s="213"/>
      <c r="S1439" s="235"/>
      <c r="T1439" s="904"/>
      <c r="U1439" s="213"/>
      <c r="V1439" s="213"/>
      <c r="W1439" s="213"/>
      <c r="X1439" s="905"/>
      <c r="Y1439" s="874"/>
      <c r="Z1439" s="906"/>
      <c r="AA1439" s="876"/>
      <c r="AB1439" s="877"/>
      <c r="AC1439" s="877"/>
      <c r="AD1439" s="907"/>
      <c r="AE1439" s="907"/>
      <c r="AF1439" s="908"/>
      <c r="AG1439" s="908"/>
      <c r="AH1439" s="221"/>
      <c r="AI1439" s="213"/>
      <c r="AJ1439" s="213"/>
      <c r="AK1439" s="213"/>
      <c r="AL1439" s="909"/>
      <c r="AM1439" s="910"/>
      <c r="AN1439" s="910"/>
      <c r="AO1439" s="910"/>
      <c r="AP1439" s="911"/>
      <c r="AQ1439" s="903"/>
      <c r="AR1439" s="912"/>
      <c r="AS1439" s="913"/>
      <c r="AT1439" s="914"/>
      <c r="AU1439" s="910"/>
      <c r="AV1439" s="915"/>
      <c r="AW1439" s="911"/>
      <c r="AX1439" s="911"/>
      <c r="AY1439" s="916"/>
      <c r="AZ1439" s="886"/>
      <c r="BA1439" s="917"/>
      <c r="BB1439" s="16"/>
      <c r="BC1439" s="16"/>
      <c r="BD1439" s="16"/>
      <c r="BE1439" s="16"/>
      <c r="BF1439" s="16"/>
      <c r="BG1439" s="903"/>
      <c r="BH1439" s="912"/>
      <c r="BI1439" s="915"/>
      <c r="BJ1439" s="16"/>
      <c r="BK1439" s="16"/>
      <c r="BL1439" s="16"/>
      <c r="BM1439" s="16"/>
      <c r="BN1439" s="915"/>
      <c r="BO1439" s="16"/>
      <c r="BP1439" s="918"/>
      <c r="BQ1439" s="919"/>
      <c r="BR1439" s="919"/>
      <c r="BS1439" s="919"/>
      <c r="BT1439" s="919"/>
      <c r="BU1439" s="919"/>
      <c r="BV1439" s="919"/>
      <c r="BW1439" s="919"/>
      <c r="BX1439" s="919"/>
      <c r="BY1439" s="919"/>
      <c r="BZ1439" s="919"/>
      <c r="CA1439" s="919"/>
      <c r="CB1439" s="919"/>
      <c r="CC1439" s="919"/>
      <c r="CD1439" s="919"/>
      <c r="CE1439" s="920"/>
      <c r="CF1439" s="921"/>
      <c r="CG1439" s="922"/>
      <c r="CH1439" s="923"/>
      <c r="CI1439" s="924"/>
      <c r="CJ1439" s="925"/>
      <c r="CK1439" s="912"/>
      <c r="CL1439" s="915"/>
      <c r="CM1439" s="926"/>
      <c r="CN1439" s="162"/>
      <c r="CO1439" s="162"/>
      <c r="CP1439" s="927"/>
      <c r="CQ1439" s="928"/>
      <c r="CR1439" s="162"/>
      <c r="CS1439" s="162"/>
    </row>
    <row r="1440" spans="1:97">
      <c r="A1440" s="15"/>
      <c r="B1440" s="902"/>
      <c r="C1440" s="865"/>
      <c r="D1440" s="903"/>
      <c r="E1440" s="800"/>
      <c r="F1440" s="868"/>
      <c r="G1440" s="869"/>
      <c r="H1440" s="903"/>
      <c r="I1440" s="868"/>
      <c r="J1440" s="868"/>
      <c r="K1440" s="868"/>
      <c r="L1440" s="868"/>
      <c r="M1440" s="868"/>
      <c r="N1440" s="868"/>
      <c r="O1440" s="235"/>
      <c r="P1440" s="213"/>
      <c r="Q1440" s="903"/>
      <c r="R1440" s="213"/>
      <c r="S1440" s="235"/>
      <c r="T1440" s="904"/>
      <c r="U1440" s="213"/>
      <c r="V1440" s="213"/>
      <c r="W1440" s="213"/>
      <c r="X1440" s="905"/>
      <c r="Y1440" s="874"/>
      <c r="Z1440" s="906"/>
      <c r="AA1440" s="876"/>
      <c r="AB1440" s="877"/>
      <c r="AC1440" s="877"/>
      <c r="AD1440" s="907"/>
      <c r="AE1440" s="907"/>
      <c r="AF1440" s="908"/>
      <c r="AG1440" s="908"/>
      <c r="AH1440" s="221"/>
      <c r="AI1440" s="213"/>
      <c r="AJ1440" s="213"/>
      <c r="AK1440" s="213"/>
      <c r="AL1440" s="909"/>
      <c r="AM1440" s="910"/>
      <c r="AN1440" s="910"/>
      <c r="AO1440" s="910"/>
      <c r="AP1440" s="911"/>
      <c r="AQ1440" s="903"/>
      <c r="AR1440" s="912"/>
      <c r="AS1440" s="913"/>
      <c r="AT1440" s="914"/>
      <c r="AU1440" s="910"/>
      <c r="AV1440" s="915"/>
      <c r="AW1440" s="911"/>
      <c r="AX1440" s="911"/>
      <c r="AY1440" s="916"/>
      <c r="AZ1440" s="886"/>
      <c r="BA1440" s="917"/>
      <c r="BB1440" s="16"/>
      <c r="BC1440" s="16"/>
      <c r="BD1440" s="16"/>
      <c r="BE1440" s="16"/>
      <c r="BF1440" s="16"/>
      <c r="BG1440" s="903"/>
      <c r="BH1440" s="912"/>
      <c r="BI1440" s="915"/>
      <c r="BJ1440" s="16"/>
      <c r="BK1440" s="16"/>
      <c r="BL1440" s="16"/>
      <c r="BM1440" s="16"/>
      <c r="BN1440" s="915"/>
      <c r="BO1440" s="16"/>
      <c r="BP1440" s="918"/>
      <c r="BQ1440" s="919"/>
      <c r="BR1440" s="919"/>
      <c r="BS1440" s="919"/>
      <c r="BT1440" s="919"/>
      <c r="BU1440" s="919"/>
      <c r="BV1440" s="919"/>
      <c r="BW1440" s="919"/>
      <c r="BX1440" s="919"/>
      <c r="BY1440" s="919"/>
      <c r="BZ1440" s="919"/>
      <c r="CA1440" s="919"/>
      <c r="CB1440" s="919"/>
      <c r="CC1440" s="919"/>
      <c r="CD1440" s="919"/>
      <c r="CE1440" s="920"/>
      <c r="CF1440" s="921"/>
      <c r="CG1440" s="922"/>
      <c r="CH1440" s="923"/>
      <c r="CI1440" s="924"/>
      <c r="CJ1440" s="925"/>
      <c r="CK1440" s="912"/>
      <c r="CL1440" s="915"/>
      <c r="CM1440" s="926"/>
      <c r="CN1440" s="162"/>
      <c r="CO1440" s="162"/>
      <c r="CP1440" s="927"/>
      <c r="CQ1440" s="928"/>
      <c r="CR1440" s="162"/>
      <c r="CS1440" s="162"/>
    </row>
    <row r="1441" spans="1:97">
      <c r="A1441" s="15"/>
      <c r="B1441" s="902"/>
      <c r="C1441" s="865"/>
      <c r="D1441" s="903"/>
      <c r="E1441" s="800"/>
      <c r="F1441" s="868"/>
      <c r="G1441" s="869"/>
      <c r="H1441" s="903"/>
      <c r="I1441" s="868"/>
      <c r="J1441" s="868"/>
      <c r="K1441" s="868"/>
      <c r="L1441" s="868"/>
      <c r="M1441" s="868"/>
      <c r="N1441" s="868"/>
      <c r="O1441" s="235"/>
      <c r="P1441" s="213"/>
      <c r="Q1441" s="903"/>
      <c r="R1441" s="213"/>
      <c r="S1441" s="235"/>
      <c r="T1441" s="904"/>
      <c r="U1441" s="213"/>
      <c r="V1441" s="213"/>
      <c r="W1441" s="213"/>
      <c r="X1441" s="905"/>
      <c r="Y1441" s="874"/>
      <c r="Z1441" s="906"/>
      <c r="AA1441" s="876"/>
      <c r="AB1441" s="877"/>
      <c r="AC1441" s="877"/>
      <c r="AD1441" s="907"/>
      <c r="AE1441" s="907"/>
      <c r="AF1441" s="908"/>
      <c r="AG1441" s="908"/>
      <c r="AH1441" s="221"/>
      <c r="AI1441" s="213"/>
      <c r="AJ1441" s="213"/>
      <c r="AK1441" s="213"/>
      <c r="AL1441" s="909"/>
      <c r="AM1441" s="910"/>
      <c r="AN1441" s="910"/>
      <c r="AO1441" s="910"/>
      <c r="AP1441" s="911"/>
      <c r="AQ1441" s="903"/>
      <c r="AR1441" s="912"/>
      <c r="AS1441" s="913"/>
      <c r="AT1441" s="914"/>
      <c r="AU1441" s="910"/>
      <c r="AV1441" s="915"/>
      <c r="AW1441" s="911"/>
      <c r="AX1441" s="911"/>
      <c r="AY1441" s="916"/>
      <c r="AZ1441" s="886"/>
      <c r="BA1441" s="917"/>
      <c r="BB1441" s="16"/>
      <c r="BC1441" s="16"/>
      <c r="BD1441" s="16"/>
      <c r="BE1441" s="16"/>
      <c r="BF1441" s="16"/>
      <c r="BG1441" s="903"/>
      <c r="BH1441" s="912"/>
      <c r="BI1441" s="915"/>
      <c r="BJ1441" s="16"/>
      <c r="BK1441" s="16"/>
      <c r="BL1441" s="16"/>
      <c r="BM1441" s="16"/>
      <c r="BN1441" s="915"/>
      <c r="BO1441" s="16"/>
      <c r="BP1441" s="918"/>
      <c r="BQ1441" s="919"/>
      <c r="BR1441" s="919"/>
      <c r="BS1441" s="919"/>
      <c r="BT1441" s="919"/>
      <c r="BU1441" s="919"/>
      <c r="BV1441" s="919"/>
      <c r="BW1441" s="919"/>
      <c r="BX1441" s="919"/>
      <c r="BY1441" s="919"/>
      <c r="BZ1441" s="919"/>
      <c r="CA1441" s="919"/>
      <c r="CB1441" s="919"/>
      <c r="CC1441" s="919"/>
      <c r="CD1441" s="919"/>
      <c r="CE1441" s="920"/>
      <c r="CF1441" s="921"/>
      <c r="CG1441" s="922"/>
      <c r="CH1441" s="923"/>
      <c r="CI1441" s="924"/>
      <c r="CJ1441" s="925"/>
      <c r="CK1441" s="912"/>
      <c r="CL1441" s="915"/>
      <c r="CM1441" s="926"/>
      <c r="CN1441" s="162"/>
      <c r="CO1441" s="162"/>
      <c r="CP1441" s="927"/>
      <c r="CQ1441" s="928"/>
      <c r="CR1441" s="162"/>
      <c r="CS1441" s="162"/>
    </row>
    <row r="1442" spans="1:97">
      <c r="A1442" s="15"/>
      <c r="B1442" s="902"/>
      <c r="C1442" s="865"/>
      <c r="D1442" s="903"/>
      <c r="E1442" s="800"/>
      <c r="F1442" s="868"/>
      <c r="G1442" s="869"/>
      <c r="H1442" s="903"/>
      <c r="I1442" s="868"/>
      <c r="J1442" s="868"/>
      <c r="K1442" s="868"/>
      <c r="L1442" s="868"/>
      <c r="M1442" s="868"/>
      <c r="N1442" s="868"/>
      <c r="O1442" s="235"/>
      <c r="P1442" s="213"/>
      <c r="Q1442" s="903"/>
      <c r="R1442" s="213"/>
      <c r="S1442" s="235"/>
      <c r="T1442" s="904"/>
      <c r="U1442" s="213"/>
      <c r="V1442" s="213"/>
      <c r="W1442" s="213"/>
      <c r="X1442" s="905"/>
      <c r="Y1442" s="874"/>
      <c r="Z1442" s="906"/>
      <c r="AA1442" s="876"/>
      <c r="AB1442" s="877"/>
      <c r="AC1442" s="877"/>
      <c r="AD1442" s="907"/>
      <c r="AE1442" s="907"/>
      <c r="AF1442" s="908"/>
      <c r="AG1442" s="908"/>
      <c r="AH1442" s="221"/>
      <c r="AI1442" s="213"/>
      <c r="AJ1442" s="213"/>
      <c r="AK1442" s="213"/>
      <c r="AL1442" s="909"/>
      <c r="AM1442" s="910"/>
      <c r="AN1442" s="910"/>
      <c r="AO1442" s="910"/>
      <c r="AP1442" s="911"/>
      <c r="AQ1442" s="903"/>
      <c r="AR1442" s="912"/>
      <c r="AS1442" s="913"/>
      <c r="AT1442" s="914"/>
      <c r="AU1442" s="910"/>
      <c r="AV1442" s="915"/>
      <c r="AW1442" s="911"/>
      <c r="AX1442" s="911"/>
      <c r="AY1442" s="916"/>
      <c r="AZ1442" s="886"/>
      <c r="BA1442" s="917"/>
      <c r="BB1442" s="16"/>
      <c r="BC1442" s="16"/>
      <c r="BD1442" s="16"/>
      <c r="BE1442" s="16"/>
      <c r="BF1442" s="16"/>
      <c r="BG1442" s="903"/>
      <c r="BH1442" s="912"/>
      <c r="BI1442" s="915"/>
      <c r="BJ1442" s="16"/>
      <c r="BK1442" s="16"/>
      <c r="BL1442" s="16"/>
      <c r="BM1442" s="16"/>
      <c r="BN1442" s="915"/>
      <c r="BO1442" s="16"/>
      <c r="BP1442" s="918"/>
      <c r="BQ1442" s="919"/>
      <c r="BR1442" s="919"/>
      <c r="BS1442" s="919"/>
      <c r="BT1442" s="919"/>
      <c r="BU1442" s="919"/>
      <c r="BV1442" s="919"/>
      <c r="BW1442" s="919"/>
      <c r="BX1442" s="919"/>
      <c r="BY1442" s="919"/>
      <c r="BZ1442" s="919"/>
      <c r="CA1442" s="919"/>
      <c r="CB1442" s="919"/>
      <c r="CC1442" s="919"/>
      <c r="CD1442" s="919"/>
      <c r="CE1442" s="920"/>
      <c r="CF1442" s="921"/>
      <c r="CG1442" s="922"/>
      <c r="CH1442" s="923"/>
      <c r="CI1442" s="924"/>
      <c r="CJ1442" s="925"/>
      <c r="CK1442" s="912"/>
      <c r="CL1442" s="915"/>
      <c r="CM1442" s="926"/>
      <c r="CN1442" s="162"/>
      <c r="CO1442" s="162"/>
      <c r="CP1442" s="927"/>
      <c r="CQ1442" s="928"/>
      <c r="CR1442" s="162"/>
      <c r="CS1442" s="162"/>
    </row>
    <row r="1443" spans="1:97">
      <c r="A1443" s="15"/>
      <c r="B1443" s="902"/>
      <c r="C1443" s="865"/>
      <c r="D1443" s="903"/>
      <c r="E1443" s="800"/>
      <c r="F1443" s="868"/>
      <c r="G1443" s="869"/>
      <c r="H1443" s="903"/>
      <c r="I1443" s="868"/>
      <c r="J1443" s="868"/>
      <c r="K1443" s="868"/>
      <c r="L1443" s="868"/>
      <c r="M1443" s="868"/>
      <c r="N1443" s="868"/>
      <c r="O1443" s="235"/>
      <c r="P1443" s="213"/>
      <c r="Q1443" s="903"/>
      <c r="R1443" s="213"/>
      <c r="S1443" s="235"/>
      <c r="T1443" s="904"/>
      <c r="U1443" s="213"/>
      <c r="V1443" s="213"/>
      <c r="W1443" s="213"/>
      <c r="X1443" s="905"/>
      <c r="Y1443" s="874"/>
      <c r="Z1443" s="906"/>
      <c r="AA1443" s="876"/>
      <c r="AB1443" s="877"/>
      <c r="AC1443" s="877"/>
      <c r="AD1443" s="907"/>
      <c r="AE1443" s="907"/>
      <c r="AF1443" s="908"/>
      <c r="AG1443" s="908"/>
      <c r="AH1443" s="221"/>
      <c r="AI1443" s="213"/>
      <c r="AJ1443" s="213"/>
      <c r="AK1443" s="213"/>
      <c r="AL1443" s="909"/>
      <c r="AM1443" s="910"/>
      <c r="AN1443" s="910"/>
      <c r="AO1443" s="910"/>
      <c r="AP1443" s="911"/>
      <c r="AQ1443" s="903"/>
      <c r="AR1443" s="912"/>
      <c r="AS1443" s="913"/>
      <c r="AT1443" s="914"/>
      <c r="AU1443" s="910"/>
      <c r="AV1443" s="915"/>
      <c r="AW1443" s="911"/>
      <c r="AX1443" s="911"/>
      <c r="AY1443" s="916"/>
      <c r="AZ1443" s="886"/>
      <c r="BA1443" s="917"/>
      <c r="BB1443" s="16"/>
      <c r="BC1443" s="16"/>
      <c r="BD1443" s="16"/>
      <c r="BE1443" s="16"/>
      <c r="BF1443" s="16"/>
      <c r="BG1443" s="903"/>
      <c r="BH1443" s="912"/>
      <c r="BI1443" s="915"/>
      <c r="BJ1443" s="16"/>
      <c r="BK1443" s="16"/>
      <c r="BL1443" s="16"/>
      <c r="BM1443" s="16"/>
      <c r="BN1443" s="915"/>
      <c r="BO1443" s="16"/>
      <c r="BP1443" s="918"/>
      <c r="BQ1443" s="919"/>
      <c r="BR1443" s="919"/>
      <c r="BS1443" s="919"/>
      <c r="BT1443" s="919"/>
      <c r="BU1443" s="919"/>
      <c r="BV1443" s="919"/>
      <c r="BW1443" s="919"/>
      <c r="BX1443" s="919"/>
      <c r="BY1443" s="919"/>
      <c r="BZ1443" s="919"/>
      <c r="CA1443" s="919"/>
      <c r="CB1443" s="919"/>
      <c r="CC1443" s="919"/>
      <c r="CD1443" s="919"/>
      <c r="CE1443" s="920"/>
      <c r="CF1443" s="921"/>
      <c r="CG1443" s="922"/>
      <c r="CH1443" s="923"/>
      <c r="CI1443" s="924"/>
      <c r="CJ1443" s="925"/>
      <c r="CK1443" s="912"/>
      <c r="CL1443" s="915"/>
      <c r="CM1443" s="926"/>
      <c r="CN1443" s="162"/>
      <c r="CO1443" s="162"/>
      <c r="CP1443" s="927"/>
      <c r="CQ1443" s="928"/>
      <c r="CR1443" s="162"/>
      <c r="CS1443" s="162"/>
    </row>
    <row r="1444" spans="1:97">
      <c r="A1444" s="15"/>
      <c r="B1444" s="902"/>
      <c r="C1444" s="865"/>
      <c r="D1444" s="903"/>
      <c r="E1444" s="800"/>
      <c r="F1444" s="868"/>
      <c r="G1444" s="869"/>
      <c r="H1444" s="903"/>
      <c r="I1444" s="868"/>
      <c r="J1444" s="868"/>
      <c r="K1444" s="868"/>
      <c r="L1444" s="868"/>
      <c r="M1444" s="868"/>
      <c r="N1444" s="868"/>
      <c r="O1444" s="235"/>
      <c r="P1444" s="213"/>
      <c r="Q1444" s="903"/>
      <c r="R1444" s="213"/>
      <c r="S1444" s="235"/>
      <c r="T1444" s="904"/>
      <c r="U1444" s="213"/>
      <c r="V1444" s="213"/>
      <c r="W1444" s="213"/>
      <c r="X1444" s="905"/>
      <c r="Y1444" s="874"/>
      <c r="Z1444" s="906"/>
      <c r="AA1444" s="876"/>
      <c r="AB1444" s="877"/>
      <c r="AC1444" s="877"/>
      <c r="AD1444" s="907"/>
      <c r="AE1444" s="907"/>
      <c r="AF1444" s="908"/>
      <c r="AG1444" s="908"/>
      <c r="AH1444" s="221"/>
      <c r="AI1444" s="213"/>
      <c r="AJ1444" s="213"/>
      <c r="AK1444" s="213"/>
      <c r="AL1444" s="909"/>
      <c r="AM1444" s="910"/>
      <c r="AN1444" s="910"/>
      <c r="AO1444" s="910"/>
      <c r="AP1444" s="911"/>
      <c r="AQ1444" s="903"/>
      <c r="AR1444" s="912"/>
      <c r="AS1444" s="913"/>
      <c r="AT1444" s="914"/>
      <c r="AU1444" s="910"/>
      <c r="AV1444" s="915"/>
      <c r="AW1444" s="911"/>
      <c r="AX1444" s="911"/>
      <c r="AY1444" s="916"/>
      <c r="AZ1444" s="886"/>
      <c r="BA1444" s="917"/>
      <c r="BB1444" s="16"/>
      <c r="BC1444" s="16"/>
      <c r="BD1444" s="16"/>
      <c r="BE1444" s="16"/>
      <c r="BF1444" s="16"/>
      <c r="BG1444" s="903"/>
      <c r="BH1444" s="912"/>
      <c r="BI1444" s="915"/>
      <c r="BJ1444" s="16"/>
      <c r="BK1444" s="16"/>
      <c r="BL1444" s="16"/>
      <c r="BM1444" s="16"/>
      <c r="BN1444" s="915"/>
      <c r="BO1444" s="16"/>
      <c r="BP1444" s="918"/>
      <c r="BQ1444" s="919"/>
      <c r="BR1444" s="919"/>
      <c r="BS1444" s="919"/>
      <c r="BT1444" s="919"/>
      <c r="BU1444" s="919"/>
      <c r="BV1444" s="919"/>
      <c r="BW1444" s="919"/>
      <c r="BX1444" s="919"/>
      <c r="BY1444" s="919"/>
      <c r="BZ1444" s="919"/>
      <c r="CA1444" s="919"/>
      <c r="CB1444" s="919"/>
      <c r="CC1444" s="919"/>
      <c r="CD1444" s="919"/>
      <c r="CE1444" s="920"/>
      <c r="CF1444" s="921"/>
      <c r="CG1444" s="922"/>
      <c r="CH1444" s="923"/>
      <c r="CI1444" s="924"/>
      <c r="CJ1444" s="925"/>
      <c r="CK1444" s="912"/>
      <c r="CL1444" s="915"/>
      <c r="CM1444" s="926"/>
      <c r="CN1444" s="162"/>
      <c r="CO1444" s="162"/>
      <c r="CP1444" s="927"/>
      <c r="CQ1444" s="928"/>
      <c r="CR1444" s="162"/>
      <c r="CS1444" s="162"/>
    </row>
    <row r="1445" spans="1:97">
      <c r="A1445" s="15"/>
      <c r="B1445" s="902"/>
      <c r="C1445" s="865"/>
      <c r="D1445" s="903"/>
      <c r="E1445" s="800"/>
      <c r="F1445" s="868"/>
      <c r="G1445" s="869"/>
      <c r="H1445" s="903"/>
      <c r="I1445" s="868"/>
      <c r="J1445" s="868"/>
      <c r="K1445" s="868"/>
      <c r="L1445" s="868"/>
      <c r="M1445" s="868"/>
      <c r="N1445" s="868"/>
      <c r="O1445" s="235"/>
      <c r="P1445" s="213"/>
      <c r="Q1445" s="903"/>
      <c r="R1445" s="213"/>
      <c r="S1445" s="235"/>
      <c r="T1445" s="904"/>
      <c r="U1445" s="213"/>
      <c r="V1445" s="213"/>
      <c r="W1445" s="213"/>
      <c r="X1445" s="905"/>
      <c r="Y1445" s="874"/>
      <c r="Z1445" s="906"/>
      <c r="AA1445" s="876"/>
      <c r="AB1445" s="877"/>
      <c r="AC1445" s="877"/>
      <c r="AD1445" s="907"/>
      <c r="AE1445" s="907"/>
      <c r="AF1445" s="908"/>
      <c r="AG1445" s="908"/>
      <c r="AH1445" s="221"/>
      <c r="AI1445" s="213"/>
      <c r="AJ1445" s="213"/>
      <c r="AK1445" s="213"/>
      <c r="AL1445" s="909"/>
      <c r="AM1445" s="910"/>
      <c r="AN1445" s="910"/>
      <c r="AO1445" s="910"/>
      <c r="AP1445" s="911"/>
      <c r="AQ1445" s="903"/>
      <c r="AR1445" s="912"/>
      <c r="AS1445" s="913"/>
      <c r="AT1445" s="914"/>
      <c r="AU1445" s="910"/>
      <c r="AV1445" s="915"/>
      <c r="AW1445" s="911"/>
      <c r="AX1445" s="911"/>
      <c r="AY1445" s="916"/>
      <c r="AZ1445" s="886"/>
      <c r="BA1445" s="917"/>
      <c r="BB1445" s="16"/>
      <c r="BC1445" s="16"/>
      <c r="BD1445" s="16"/>
      <c r="BE1445" s="16"/>
      <c r="BF1445" s="16"/>
      <c r="BG1445" s="903"/>
      <c r="BH1445" s="912"/>
      <c r="BI1445" s="915"/>
      <c r="BJ1445" s="16"/>
      <c r="BK1445" s="16"/>
      <c r="BL1445" s="16"/>
      <c r="BM1445" s="16"/>
      <c r="BN1445" s="915"/>
      <c r="BO1445" s="16"/>
      <c r="BP1445" s="918"/>
      <c r="BQ1445" s="919"/>
      <c r="BR1445" s="919"/>
      <c r="BS1445" s="919"/>
      <c r="BT1445" s="919"/>
      <c r="BU1445" s="919"/>
      <c r="BV1445" s="919"/>
      <c r="BW1445" s="919"/>
      <c r="BX1445" s="919"/>
      <c r="BY1445" s="919"/>
      <c r="BZ1445" s="919"/>
      <c r="CA1445" s="919"/>
      <c r="CB1445" s="919"/>
      <c r="CC1445" s="919"/>
      <c r="CD1445" s="919"/>
      <c r="CE1445" s="920"/>
      <c r="CF1445" s="921"/>
      <c r="CG1445" s="922"/>
      <c r="CH1445" s="923"/>
      <c r="CI1445" s="924"/>
      <c r="CJ1445" s="925"/>
      <c r="CK1445" s="912"/>
      <c r="CL1445" s="915"/>
      <c r="CM1445" s="926"/>
      <c r="CN1445" s="162"/>
      <c r="CO1445" s="162"/>
      <c r="CP1445" s="927"/>
      <c r="CQ1445" s="928"/>
      <c r="CR1445" s="162"/>
      <c r="CS1445" s="162"/>
    </row>
    <row r="1446" spans="1:97">
      <c r="A1446" s="15"/>
      <c r="B1446" s="902"/>
      <c r="C1446" s="865"/>
      <c r="D1446" s="903"/>
      <c r="E1446" s="800"/>
      <c r="F1446" s="868"/>
      <c r="G1446" s="869"/>
      <c r="H1446" s="903"/>
      <c r="I1446" s="868"/>
      <c r="J1446" s="868"/>
      <c r="K1446" s="868"/>
      <c r="L1446" s="868"/>
      <c r="M1446" s="868"/>
      <c r="N1446" s="868"/>
      <c r="O1446" s="235"/>
      <c r="P1446" s="213"/>
      <c r="Q1446" s="903"/>
      <c r="R1446" s="213"/>
      <c r="S1446" s="235"/>
      <c r="T1446" s="904"/>
      <c r="U1446" s="213"/>
      <c r="V1446" s="213"/>
      <c r="W1446" s="213"/>
      <c r="X1446" s="905"/>
      <c r="Y1446" s="874"/>
      <c r="Z1446" s="906"/>
      <c r="AA1446" s="876"/>
      <c r="AB1446" s="877"/>
      <c r="AC1446" s="877"/>
      <c r="AD1446" s="907"/>
      <c r="AE1446" s="907"/>
      <c r="AF1446" s="908"/>
      <c r="AG1446" s="908"/>
      <c r="AH1446" s="221"/>
      <c r="AI1446" s="213"/>
      <c r="AJ1446" s="213"/>
      <c r="AK1446" s="213"/>
      <c r="AL1446" s="909"/>
      <c r="AM1446" s="910"/>
      <c r="AN1446" s="910"/>
      <c r="AO1446" s="910"/>
      <c r="AP1446" s="911"/>
      <c r="AQ1446" s="903"/>
      <c r="AR1446" s="912"/>
      <c r="AS1446" s="913"/>
      <c r="AT1446" s="914"/>
      <c r="AU1446" s="910"/>
      <c r="AV1446" s="915"/>
      <c r="AW1446" s="911"/>
      <c r="AX1446" s="911"/>
      <c r="AY1446" s="916"/>
      <c r="AZ1446" s="886"/>
      <c r="BA1446" s="917"/>
      <c r="BB1446" s="16"/>
      <c r="BC1446" s="16"/>
      <c r="BD1446" s="16"/>
      <c r="BE1446" s="16"/>
      <c r="BF1446" s="16"/>
      <c r="BG1446" s="903"/>
      <c r="BH1446" s="912"/>
      <c r="BI1446" s="915"/>
      <c r="BJ1446" s="16"/>
      <c r="BK1446" s="16"/>
      <c r="BL1446" s="16"/>
      <c r="BM1446" s="16"/>
      <c r="BN1446" s="915"/>
      <c r="BO1446" s="16"/>
      <c r="BP1446" s="918"/>
      <c r="BQ1446" s="919"/>
      <c r="BR1446" s="919"/>
      <c r="BS1446" s="919"/>
      <c r="BT1446" s="919"/>
      <c r="BU1446" s="919"/>
      <c r="BV1446" s="919"/>
      <c r="BW1446" s="919"/>
      <c r="BX1446" s="919"/>
      <c r="BY1446" s="919"/>
      <c r="BZ1446" s="919"/>
      <c r="CA1446" s="919"/>
      <c r="CB1446" s="919"/>
      <c r="CC1446" s="919"/>
      <c r="CD1446" s="919"/>
      <c r="CE1446" s="920"/>
      <c r="CF1446" s="921"/>
      <c r="CG1446" s="922"/>
      <c r="CH1446" s="923"/>
      <c r="CI1446" s="924"/>
      <c r="CJ1446" s="925"/>
      <c r="CK1446" s="912"/>
      <c r="CL1446" s="915"/>
      <c r="CM1446" s="926"/>
      <c r="CN1446" s="162"/>
      <c r="CO1446" s="162"/>
      <c r="CP1446" s="927"/>
      <c r="CQ1446" s="928"/>
      <c r="CR1446" s="162"/>
      <c r="CS1446" s="162"/>
    </row>
    <row r="1447" spans="1:97">
      <c r="A1447" s="15"/>
      <c r="B1447" s="902"/>
      <c r="C1447" s="865"/>
      <c r="D1447" s="903"/>
      <c r="E1447" s="800"/>
      <c r="F1447" s="868"/>
      <c r="G1447" s="869"/>
      <c r="H1447" s="903"/>
      <c r="I1447" s="868"/>
      <c r="J1447" s="868"/>
      <c r="K1447" s="868"/>
      <c r="L1447" s="868"/>
      <c r="M1447" s="868"/>
      <c r="N1447" s="868"/>
      <c r="O1447" s="235"/>
      <c r="P1447" s="213"/>
      <c r="Q1447" s="903"/>
      <c r="R1447" s="213"/>
      <c r="S1447" s="235"/>
      <c r="T1447" s="904"/>
      <c r="U1447" s="213"/>
      <c r="V1447" s="213"/>
      <c r="W1447" s="213"/>
      <c r="X1447" s="905"/>
      <c r="Y1447" s="874"/>
      <c r="Z1447" s="906"/>
      <c r="AA1447" s="876"/>
      <c r="AB1447" s="877"/>
      <c r="AC1447" s="877"/>
      <c r="AD1447" s="907"/>
      <c r="AE1447" s="907"/>
      <c r="AF1447" s="908"/>
      <c r="AG1447" s="908"/>
      <c r="AH1447" s="221"/>
      <c r="AI1447" s="213"/>
      <c r="AJ1447" s="213"/>
      <c r="AK1447" s="213"/>
      <c r="AL1447" s="909"/>
      <c r="AM1447" s="910"/>
      <c r="AN1447" s="910"/>
      <c r="AO1447" s="910"/>
      <c r="AP1447" s="911"/>
      <c r="AQ1447" s="903"/>
      <c r="AR1447" s="912"/>
      <c r="AS1447" s="913"/>
      <c r="AT1447" s="914"/>
      <c r="AU1447" s="910"/>
      <c r="AV1447" s="915"/>
      <c r="AW1447" s="911"/>
      <c r="AX1447" s="911"/>
      <c r="AY1447" s="916"/>
      <c r="AZ1447" s="886"/>
      <c r="BA1447" s="917"/>
      <c r="BB1447" s="16"/>
      <c r="BC1447" s="16"/>
      <c r="BD1447" s="16"/>
      <c r="BE1447" s="16"/>
      <c r="BF1447" s="16"/>
      <c r="BG1447" s="903"/>
      <c r="BH1447" s="912"/>
      <c r="BI1447" s="915"/>
      <c r="BJ1447" s="16"/>
      <c r="BK1447" s="16"/>
      <c r="BL1447" s="16"/>
      <c r="BM1447" s="16"/>
      <c r="BN1447" s="915"/>
      <c r="BO1447" s="16"/>
      <c r="BP1447" s="918"/>
      <c r="BQ1447" s="919"/>
      <c r="BR1447" s="919"/>
      <c r="BS1447" s="919"/>
      <c r="BT1447" s="919"/>
      <c r="BU1447" s="919"/>
      <c r="BV1447" s="919"/>
      <c r="BW1447" s="919"/>
      <c r="BX1447" s="919"/>
      <c r="BY1447" s="919"/>
      <c r="BZ1447" s="919"/>
      <c r="CA1447" s="919"/>
      <c r="CB1447" s="919"/>
      <c r="CC1447" s="919"/>
      <c r="CD1447" s="919"/>
      <c r="CE1447" s="920"/>
      <c r="CF1447" s="921"/>
      <c r="CG1447" s="922"/>
      <c r="CH1447" s="923"/>
      <c r="CI1447" s="924"/>
      <c r="CJ1447" s="925"/>
      <c r="CK1447" s="912"/>
      <c r="CL1447" s="915"/>
      <c r="CM1447" s="926"/>
      <c r="CN1447" s="162"/>
      <c r="CO1447" s="162"/>
      <c r="CP1447" s="927"/>
      <c r="CQ1447" s="928"/>
      <c r="CR1447" s="162"/>
      <c r="CS1447" s="162"/>
    </row>
    <row r="1448" spans="1:97">
      <c r="A1448" s="15"/>
      <c r="B1448" s="902"/>
      <c r="C1448" s="865"/>
      <c r="D1448" s="903"/>
      <c r="E1448" s="800"/>
      <c r="F1448" s="868"/>
      <c r="G1448" s="869"/>
      <c r="H1448" s="903"/>
      <c r="I1448" s="868"/>
      <c r="J1448" s="868"/>
      <c r="K1448" s="868"/>
      <c r="L1448" s="868"/>
      <c r="M1448" s="868"/>
      <c r="N1448" s="868"/>
      <c r="O1448" s="235"/>
      <c r="P1448" s="213"/>
      <c r="Q1448" s="903"/>
      <c r="R1448" s="213"/>
      <c r="S1448" s="235"/>
      <c r="T1448" s="904"/>
      <c r="U1448" s="213"/>
      <c r="V1448" s="213"/>
      <c r="W1448" s="213"/>
      <c r="X1448" s="905"/>
      <c r="Y1448" s="874"/>
      <c r="Z1448" s="906"/>
      <c r="AA1448" s="876"/>
      <c r="AB1448" s="877"/>
      <c r="AC1448" s="877"/>
      <c r="AD1448" s="907"/>
      <c r="AE1448" s="907"/>
      <c r="AF1448" s="908"/>
      <c r="AG1448" s="908"/>
      <c r="AH1448" s="221"/>
      <c r="AI1448" s="213"/>
      <c r="AJ1448" s="213"/>
      <c r="AK1448" s="213"/>
      <c r="AL1448" s="909"/>
      <c r="AM1448" s="910"/>
      <c r="AN1448" s="910"/>
      <c r="AO1448" s="910"/>
      <c r="AP1448" s="911"/>
      <c r="AQ1448" s="903"/>
      <c r="AR1448" s="912"/>
      <c r="AS1448" s="913"/>
      <c r="AT1448" s="914"/>
      <c r="AU1448" s="910"/>
      <c r="AV1448" s="915"/>
      <c r="AW1448" s="911"/>
      <c r="AX1448" s="911"/>
      <c r="AY1448" s="916"/>
      <c r="AZ1448" s="886"/>
      <c r="BA1448" s="917"/>
      <c r="BB1448" s="16"/>
      <c r="BC1448" s="16"/>
      <c r="BD1448" s="16"/>
      <c r="BE1448" s="16"/>
      <c r="BF1448" s="16"/>
      <c r="BG1448" s="903"/>
      <c r="BH1448" s="912"/>
      <c r="BI1448" s="915"/>
      <c r="BJ1448" s="16"/>
      <c r="BK1448" s="16"/>
      <c r="BL1448" s="16"/>
      <c r="BM1448" s="16"/>
      <c r="BN1448" s="915"/>
      <c r="BO1448" s="16"/>
      <c r="BP1448" s="918"/>
      <c r="BQ1448" s="919"/>
      <c r="BR1448" s="919"/>
      <c r="BS1448" s="919"/>
      <c r="BT1448" s="919"/>
      <c r="BU1448" s="919"/>
      <c r="BV1448" s="919"/>
      <c r="BW1448" s="919"/>
      <c r="BX1448" s="919"/>
      <c r="BY1448" s="919"/>
      <c r="BZ1448" s="919"/>
      <c r="CA1448" s="919"/>
      <c r="CB1448" s="919"/>
      <c r="CC1448" s="919"/>
      <c r="CD1448" s="919"/>
      <c r="CE1448" s="920"/>
      <c r="CF1448" s="921"/>
      <c r="CG1448" s="922"/>
      <c r="CH1448" s="923"/>
      <c r="CI1448" s="924"/>
      <c r="CJ1448" s="925"/>
      <c r="CK1448" s="912"/>
      <c r="CL1448" s="915"/>
      <c r="CM1448" s="926"/>
      <c r="CN1448" s="162"/>
      <c r="CO1448" s="162"/>
      <c r="CP1448" s="927"/>
      <c r="CQ1448" s="928"/>
      <c r="CR1448" s="162"/>
      <c r="CS1448" s="162"/>
    </row>
    <row r="1449" spans="1:97">
      <c r="A1449" s="15"/>
      <c r="B1449" s="902"/>
      <c r="C1449" s="865"/>
      <c r="D1449" s="903"/>
      <c r="E1449" s="800"/>
      <c r="F1449" s="868"/>
      <c r="G1449" s="869"/>
      <c r="H1449" s="903"/>
      <c r="I1449" s="868"/>
      <c r="J1449" s="868"/>
      <c r="K1449" s="868"/>
      <c r="L1449" s="868"/>
      <c r="M1449" s="868"/>
      <c r="N1449" s="868"/>
      <c r="O1449" s="235"/>
      <c r="P1449" s="213"/>
      <c r="Q1449" s="903"/>
      <c r="R1449" s="213"/>
      <c r="S1449" s="235"/>
      <c r="T1449" s="904"/>
      <c r="U1449" s="213"/>
      <c r="V1449" s="213"/>
      <c r="W1449" s="213"/>
      <c r="X1449" s="905"/>
      <c r="Y1449" s="874"/>
      <c r="Z1449" s="906"/>
      <c r="AA1449" s="876"/>
      <c r="AB1449" s="877"/>
      <c r="AC1449" s="877"/>
      <c r="AD1449" s="907"/>
      <c r="AE1449" s="907"/>
      <c r="AF1449" s="908"/>
      <c r="AG1449" s="908"/>
      <c r="AH1449" s="221"/>
      <c r="AI1449" s="213"/>
      <c r="AJ1449" s="213"/>
      <c r="AK1449" s="213"/>
      <c r="AL1449" s="909"/>
      <c r="AM1449" s="910"/>
      <c r="AN1449" s="910"/>
      <c r="AO1449" s="910"/>
      <c r="AP1449" s="911"/>
      <c r="AQ1449" s="903"/>
      <c r="AR1449" s="912"/>
      <c r="AS1449" s="913"/>
      <c r="AT1449" s="914"/>
      <c r="AU1449" s="910"/>
      <c r="AV1449" s="915"/>
      <c r="AW1449" s="911"/>
      <c r="AX1449" s="911"/>
      <c r="AY1449" s="916"/>
      <c r="AZ1449" s="886"/>
      <c r="BA1449" s="917"/>
      <c r="BB1449" s="16"/>
      <c r="BC1449" s="16"/>
      <c r="BD1449" s="16"/>
      <c r="BE1449" s="16"/>
      <c r="BF1449" s="16"/>
      <c r="BG1449" s="903"/>
      <c r="BH1449" s="912"/>
      <c r="BI1449" s="915"/>
      <c r="BJ1449" s="16"/>
      <c r="BK1449" s="16"/>
      <c r="BL1449" s="16"/>
      <c r="BM1449" s="16"/>
      <c r="BN1449" s="915"/>
      <c r="BO1449" s="16"/>
      <c r="BP1449" s="918"/>
      <c r="BQ1449" s="919"/>
      <c r="BR1449" s="919"/>
      <c r="BS1449" s="919"/>
      <c r="BT1449" s="919"/>
      <c r="BU1449" s="919"/>
      <c r="BV1449" s="919"/>
      <c r="BW1449" s="919"/>
      <c r="BX1449" s="919"/>
      <c r="BY1449" s="919"/>
      <c r="BZ1449" s="919"/>
      <c r="CA1449" s="919"/>
      <c r="CB1449" s="919"/>
      <c r="CC1449" s="919"/>
      <c r="CD1449" s="919"/>
      <c r="CE1449" s="920"/>
      <c r="CF1449" s="921"/>
      <c r="CG1449" s="922"/>
      <c r="CH1449" s="923"/>
      <c r="CI1449" s="924"/>
      <c r="CJ1449" s="925"/>
      <c r="CK1449" s="912"/>
      <c r="CL1449" s="915"/>
      <c r="CM1449" s="926"/>
      <c r="CN1449" s="162"/>
      <c r="CO1449" s="162"/>
      <c r="CP1449" s="927"/>
      <c r="CQ1449" s="928"/>
      <c r="CR1449" s="162"/>
      <c r="CS1449" s="162"/>
    </row>
    <row r="1450" spans="1:97">
      <c r="A1450" s="15"/>
      <c r="B1450" s="902"/>
      <c r="C1450" s="865"/>
      <c r="D1450" s="903"/>
      <c r="E1450" s="800"/>
      <c r="F1450" s="868"/>
      <c r="G1450" s="869"/>
      <c r="H1450" s="903"/>
      <c r="I1450" s="868"/>
      <c r="J1450" s="868"/>
      <c r="K1450" s="868"/>
      <c r="L1450" s="868"/>
      <c r="M1450" s="868"/>
      <c r="N1450" s="868"/>
      <c r="O1450" s="235"/>
      <c r="P1450" s="213"/>
      <c r="Q1450" s="903"/>
      <c r="R1450" s="213"/>
      <c r="S1450" s="235"/>
      <c r="T1450" s="904"/>
      <c r="U1450" s="213"/>
      <c r="V1450" s="213"/>
      <c r="W1450" s="213"/>
      <c r="X1450" s="905"/>
      <c r="Y1450" s="874"/>
      <c r="Z1450" s="906"/>
      <c r="AA1450" s="876"/>
      <c r="AB1450" s="877"/>
      <c r="AC1450" s="877"/>
      <c r="AD1450" s="907"/>
      <c r="AE1450" s="907"/>
      <c r="AF1450" s="908"/>
      <c r="AG1450" s="908"/>
      <c r="AH1450" s="221"/>
      <c r="AI1450" s="213"/>
      <c r="AJ1450" s="213"/>
      <c r="AK1450" s="213"/>
      <c r="AL1450" s="909"/>
      <c r="AM1450" s="910"/>
      <c r="AN1450" s="910"/>
      <c r="AO1450" s="910"/>
      <c r="AP1450" s="911"/>
      <c r="AQ1450" s="903"/>
      <c r="AR1450" s="912"/>
      <c r="AS1450" s="913"/>
      <c r="AT1450" s="914"/>
      <c r="AU1450" s="910"/>
      <c r="AV1450" s="915"/>
      <c r="AW1450" s="911"/>
      <c r="AX1450" s="911"/>
      <c r="AY1450" s="916"/>
      <c r="AZ1450" s="886"/>
      <c r="BA1450" s="917"/>
      <c r="BB1450" s="16"/>
      <c r="BC1450" s="16"/>
      <c r="BD1450" s="16"/>
      <c r="BE1450" s="16"/>
      <c r="BF1450" s="16"/>
      <c r="BG1450" s="903"/>
      <c r="BH1450" s="912"/>
      <c r="BI1450" s="915"/>
      <c r="BJ1450" s="16"/>
      <c r="BK1450" s="16"/>
      <c r="BL1450" s="16"/>
      <c r="BM1450" s="16"/>
      <c r="BN1450" s="915"/>
      <c r="BO1450" s="16"/>
      <c r="BP1450" s="918"/>
      <c r="BQ1450" s="919"/>
      <c r="BR1450" s="919"/>
      <c r="BS1450" s="919"/>
      <c r="BT1450" s="919"/>
      <c r="BU1450" s="919"/>
      <c r="BV1450" s="919"/>
      <c r="BW1450" s="919"/>
      <c r="BX1450" s="919"/>
      <c r="BY1450" s="919"/>
      <c r="BZ1450" s="919"/>
      <c r="CA1450" s="919"/>
      <c r="CB1450" s="919"/>
      <c r="CC1450" s="919"/>
      <c r="CD1450" s="919"/>
      <c r="CE1450" s="920"/>
      <c r="CF1450" s="921"/>
      <c r="CG1450" s="922"/>
      <c r="CH1450" s="923"/>
      <c r="CI1450" s="924"/>
      <c r="CJ1450" s="925"/>
      <c r="CK1450" s="912"/>
      <c r="CL1450" s="915"/>
      <c r="CM1450" s="926"/>
      <c r="CN1450" s="162"/>
      <c r="CO1450" s="162"/>
      <c r="CP1450" s="927"/>
      <c r="CQ1450" s="928"/>
      <c r="CR1450" s="162"/>
      <c r="CS1450" s="162"/>
    </row>
    <row r="1451" spans="1:97">
      <c r="A1451" s="15"/>
      <c r="B1451" s="902"/>
      <c r="C1451" s="865"/>
      <c r="D1451" s="903"/>
      <c r="E1451" s="800"/>
      <c r="F1451" s="868"/>
      <c r="G1451" s="869"/>
      <c r="H1451" s="903"/>
      <c r="I1451" s="868"/>
      <c r="J1451" s="868"/>
      <c r="K1451" s="868"/>
      <c r="L1451" s="868"/>
      <c r="M1451" s="868"/>
      <c r="N1451" s="868"/>
      <c r="O1451" s="235"/>
      <c r="P1451" s="213"/>
      <c r="Q1451" s="903"/>
      <c r="R1451" s="213"/>
      <c r="S1451" s="235"/>
      <c r="T1451" s="904"/>
      <c r="U1451" s="213"/>
      <c r="V1451" s="213"/>
      <c r="W1451" s="213"/>
      <c r="X1451" s="905"/>
      <c r="Y1451" s="874"/>
      <c r="Z1451" s="906"/>
      <c r="AA1451" s="876"/>
      <c r="AB1451" s="877"/>
      <c r="AC1451" s="877"/>
      <c r="AD1451" s="907"/>
      <c r="AE1451" s="907"/>
      <c r="AF1451" s="908"/>
      <c r="AG1451" s="908"/>
      <c r="AH1451" s="221"/>
      <c r="AI1451" s="213"/>
      <c r="AJ1451" s="213"/>
      <c r="AK1451" s="213"/>
      <c r="AL1451" s="909"/>
      <c r="AM1451" s="910"/>
      <c r="AN1451" s="910"/>
      <c r="AO1451" s="910"/>
      <c r="AP1451" s="911"/>
      <c r="AQ1451" s="903"/>
      <c r="AR1451" s="912"/>
      <c r="AS1451" s="913"/>
      <c r="AT1451" s="914"/>
      <c r="AU1451" s="910"/>
      <c r="AV1451" s="915"/>
      <c r="AW1451" s="911"/>
      <c r="AX1451" s="911"/>
      <c r="AY1451" s="916"/>
      <c r="AZ1451" s="886"/>
      <c r="BA1451" s="917"/>
      <c r="BB1451" s="16"/>
      <c r="BC1451" s="16"/>
      <c r="BD1451" s="16"/>
      <c r="BE1451" s="16"/>
      <c r="BF1451" s="16"/>
      <c r="BG1451" s="903"/>
      <c r="BH1451" s="912"/>
      <c r="BI1451" s="915"/>
      <c r="BJ1451" s="16"/>
      <c r="BK1451" s="16"/>
      <c r="BL1451" s="16"/>
      <c r="BM1451" s="16"/>
      <c r="BN1451" s="915"/>
      <c r="BO1451" s="16"/>
      <c r="BP1451" s="918"/>
      <c r="BQ1451" s="919"/>
      <c r="BR1451" s="919"/>
      <c r="BS1451" s="919"/>
      <c r="BT1451" s="919"/>
      <c r="BU1451" s="919"/>
      <c r="BV1451" s="919"/>
      <c r="BW1451" s="919"/>
      <c r="BX1451" s="919"/>
      <c r="BY1451" s="919"/>
      <c r="BZ1451" s="919"/>
      <c r="CA1451" s="919"/>
      <c r="CB1451" s="919"/>
      <c r="CC1451" s="919"/>
      <c r="CD1451" s="919"/>
      <c r="CE1451" s="920"/>
      <c r="CF1451" s="921"/>
      <c r="CG1451" s="922"/>
      <c r="CH1451" s="923"/>
      <c r="CI1451" s="924"/>
      <c r="CJ1451" s="925"/>
      <c r="CK1451" s="912"/>
      <c r="CL1451" s="915"/>
      <c r="CM1451" s="926"/>
      <c r="CN1451" s="162"/>
      <c r="CO1451" s="162"/>
      <c r="CP1451" s="927"/>
      <c r="CQ1451" s="928"/>
      <c r="CR1451" s="162"/>
      <c r="CS1451" s="162"/>
    </row>
    <row r="1452" spans="1:97">
      <c r="A1452" s="15"/>
      <c r="B1452" s="902"/>
      <c r="C1452" s="865"/>
      <c r="D1452" s="903"/>
      <c r="E1452" s="800"/>
      <c r="F1452" s="868"/>
      <c r="G1452" s="869"/>
      <c r="H1452" s="903"/>
      <c r="I1452" s="868"/>
      <c r="J1452" s="868"/>
      <c r="K1452" s="868"/>
      <c r="L1452" s="868"/>
      <c r="M1452" s="868"/>
      <c r="N1452" s="868"/>
      <c r="O1452" s="235"/>
      <c r="P1452" s="213"/>
      <c r="Q1452" s="903"/>
      <c r="R1452" s="213"/>
      <c r="S1452" s="235"/>
      <c r="T1452" s="904"/>
      <c r="U1452" s="213"/>
      <c r="V1452" s="213"/>
      <c r="W1452" s="213"/>
      <c r="X1452" s="905"/>
      <c r="Y1452" s="874"/>
      <c r="Z1452" s="906"/>
      <c r="AA1452" s="876"/>
      <c r="AB1452" s="877"/>
      <c r="AC1452" s="877"/>
      <c r="AD1452" s="907"/>
      <c r="AE1452" s="907"/>
      <c r="AF1452" s="908"/>
      <c r="AG1452" s="908"/>
      <c r="AH1452" s="221"/>
      <c r="AI1452" s="213"/>
      <c r="AJ1452" s="213"/>
      <c r="AK1452" s="213"/>
      <c r="AL1452" s="909"/>
      <c r="AM1452" s="910"/>
      <c r="AN1452" s="910"/>
      <c r="AO1452" s="910"/>
      <c r="AP1452" s="911"/>
      <c r="AQ1452" s="903"/>
      <c r="AR1452" s="912"/>
      <c r="AS1452" s="913"/>
      <c r="AT1452" s="914"/>
      <c r="AU1452" s="910"/>
      <c r="AV1452" s="915"/>
      <c r="AW1452" s="911"/>
      <c r="AX1452" s="911"/>
      <c r="AY1452" s="916"/>
      <c r="AZ1452" s="886"/>
      <c r="BA1452" s="917"/>
      <c r="BB1452" s="16"/>
      <c r="BC1452" s="16"/>
      <c r="BD1452" s="16"/>
      <c r="BE1452" s="16"/>
      <c r="BF1452" s="16"/>
      <c r="BG1452" s="903"/>
      <c r="BH1452" s="912"/>
      <c r="BI1452" s="915"/>
      <c r="BJ1452" s="16"/>
      <c r="BK1452" s="16"/>
      <c r="BL1452" s="16"/>
      <c r="BM1452" s="16"/>
      <c r="BN1452" s="915"/>
      <c r="BO1452" s="16"/>
      <c r="BP1452" s="918"/>
      <c r="BQ1452" s="919"/>
      <c r="BR1452" s="919"/>
      <c r="BS1452" s="919"/>
      <c r="BT1452" s="919"/>
      <c r="BU1452" s="919"/>
      <c r="BV1452" s="919"/>
      <c r="BW1452" s="919"/>
      <c r="BX1452" s="919"/>
      <c r="BY1452" s="919"/>
      <c r="BZ1452" s="919"/>
      <c r="CA1452" s="919"/>
      <c r="CB1452" s="919"/>
      <c r="CC1452" s="919"/>
      <c r="CD1452" s="919"/>
      <c r="CE1452" s="920"/>
      <c r="CF1452" s="921"/>
      <c r="CG1452" s="922"/>
      <c r="CH1452" s="923"/>
      <c r="CI1452" s="924"/>
      <c r="CJ1452" s="925"/>
      <c r="CK1452" s="912"/>
      <c r="CL1452" s="915"/>
      <c r="CM1452" s="926"/>
      <c r="CN1452" s="162"/>
      <c r="CO1452" s="162"/>
      <c r="CP1452" s="927"/>
      <c r="CQ1452" s="928"/>
      <c r="CR1452" s="162"/>
      <c r="CS1452" s="162"/>
    </row>
    <row r="1453" spans="1:97">
      <c r="A1453" s="15"/>
      <c r="B1453" s="902"/>
      <c r="C1453" s="865"/>
      <c r="D1453" s="903"/>
      <c r="E1453" s="800"/>
      <c r="F1453" s="868"/>
      <c r="G1453" s="869"/>
      <c r="H1453" s="903"/>
      <c r="I1453" s="868"/>
      <c r="J1453" s="868"/>
      <c r="K1453" s="868"/>
      <c r="L1453" s="868"/>
      <c r="M1453" s="868"/>
      <c r="N1453" s="868"/>
      <c r="O1453" s="235"/>
      <c r="P1453" s="213"/>
      <c r="Q1453" s="903"/>
      <c r="R1453" s="213"/>
      <c r="S1453" s="235"/>
      <c r="T1453" s="904"/>
      <c r="U1453" s="213"/>
      <c r="V1453" s="213"/>
      <c r="W1453" s="213"/>
      <c r="X1453" s="905"/>
      <c r="Y1453" s="874"/>
      <c r="Z1453" s="906"/>
      <c r="AA1453" s="876"/>
      <c r="AB1453" s="877"/>
      <c r="AC1453" s="877"/>
      <c r="AD1453" s="907"/>
      <c r="AE1453" s="907"/>
      <c r="AF1453" s="908"/>
      <c r="AG1453" s="908"/>
      <c r="AH1453" s="221"/>
      <c r="AI1453" s="213"/>
      <c r="AJ1453" s="213"/>
      <c r="AK1453" s="213"/>
      <c r="AL1453" s="909"/>
      <c r="AM1453" s="910"/>
      <c r="AN1453" s="910"/>
      <c r="AO1453" s="910"/>
      <c r="AP1453" s="911"/>
      <c r="AQ1453" s="903"/>
      <c r="AR1453" s="912"/>
      <c r="AS1453" s="913"/>
      <c r="AT1453" s="914"/>
      <c r="AU1453" s="910"/>
      <c r="AV1453" s="915"/>
      <c r="AW1453" s="911"/>
      <c r="AX1453" s="911"/>
      <c r="AY1453" s="916"/>
      <c r="AZ1453" s="886"/>
      <c r="BA1453" s="917"/>
      <c r="BB1453" s="16"/>
      <c r="BC1453" s="16"/>
      <c r="BD1453" s="16"/>
      <c r="BE1453" s="16"/>
      <c r="BF1453" s="16"/>
      <c r="BG1453" s="903"/>
      <c r="BH1453" s="912"/>
      <c r="BI1453" s="915"/>
      <c r="BJ1453" s="16"/>
      <c r="BK1453" s="16"/>
      <c r="BL1453" s="16"/>
      <c r="BM1453" s="16"/>
      <c r="BN1453" s="915"/>
      <c r="BO1453" s="16"/>
      <c r="BP1453" s="918"/>
      <c r="BQ1453" s="919"/>
      <c r="BR1453" s="919"/>
      <c r="BS1453" s="919"/>
      <c r="BT1453" s="919"/>
      <c r="BU1453" s="919"/>
      <c r="BV1453" s="919"/>
      <c r="BW1453" s="919"/>
      <c r="BX1453" s="919"/>
      <c r="BY1453" s="919"/>
      <c r="BZ1453" s="919"/>
      <c r="CA1453" s="919"/>
      <c r="CB1453" s="919"/>
      <c r="CC1453" s="919"/>
      <c r="CD1453" s="919"/>
      <c r="CE1453" s="920"/>
      <c r="CF1453" s="921"/>
      <c r="CG1453" s="922"/>
      <c r="CH1453" s="923"/>
      <c r="CI1453" s="924"/>
      <c r="CJ1453" s="925"/>
      <c r="CK1453" s="912"/>
      <c r="CL1453" s="915"/>
      <c r="CM1453" s="926"/>
      <c r="CN1453" s="162"/>
      <c r="CO1453" s="162"/>
      <c r="CP1453" s="927"/>
      <c r="CQ1453" s="928"/>
      <c r="CR1453" s="162"/>
      <c r="CS1453" s="162"/>
    </row>
    <row r="1454" spans="1:97">
      <c r="A1454" s="15"/>
      <c r="B1454" s="902"/>
      <c r="C1454" s="865"/>
      <c r="D1454" s="903"/>
      <c r="E1454" s="800"/>
      <c r="F1454" s="868"/>
      <c r="G1454" s="869"/>
      <c r="H1454" s="903"/>
      <c r="I1454" s="868"/>
      <c r="J1454" s="868"/>
      <c r="K1454" s="868"/>
      <c r="L1454" s="868"/>
      <c r="M1454" s="868"/>
      <c r="N1454" s="868"/>
      <c r="O1454" s="235"/>
      <c r="P1454" s="213"/>
      <c r="Q1454" s="903"/>
      <c r="R1454" s="213"/>
      <c r="S1454" s="235"/>
      <c r="T1454" s="904"/>
      <c r="U1454" s="213"/>
      <c r="V1454" s="213"/>
      <c r="W1454" s="213"/>
      <c r="X1454" s="905"/>
      <c r="Y1454" s="874"/>
      <c r="Z1454" s="906"/>
      <c r="AA1454" s="876"/>
      <c r="AB1454" s="877"/>
      <c r="AC1454" s="877"/>
      <c r="AD1454" s="907"/>
      <c r="AE1454" s="907"/>
      <c r="AF1454" s="908"/>
      <c r="AG1454" s="908"/>
      <c r="AH1454" s="221"/>
      <c r="AI1454" s="213"/>
      <c r="AJ1454" s="213"/>
      <c r="AK1454" s="213"/>
      <c r="AL1454" s="909"/>
      <c r="AM1454" s="910"/>
      <c r="AN1454" s="910"/>
      <c r="AO1454" s="910"/>
      <c r="AP1454" s="911"/>
      <c r="AQ1454" s="903"/>
      <c r="AR1454" s="912"/>
      <c r="AS1454" s="913"/>
      <c r="AT1454" s="914"/>
      <c r="AU1454" s="910"/>
      <c r="AV1454" s="915"/>
      <c r="AW1454" s="911"/>
      <c r="AX1454" s="911"/>
      <c r="AY1454" s="916"/>
      <c r="AZ1454" s="886"/>
      <c r="BA1454" s="917"/>
      <c r="BB1454" s="16"/>
      <c r="BC1454" s="16"/>
      <c r="BD1454" s="16"/>
      <c r="BE1454" s="16"/>
      <c r="BF1454" s="16"/>
      <c r="BG1454" s="903"/>
      <c r="BH1454" s="912"/>
      <c r="BI1454" s="915"/>
      <c r="BJ1454" s="16"/>
      <c r="BK1454" s="16"/>
      <c r="BL1454" s="16"/>
      <c r="BM1454" s="16"/>
      <c r="BN1454" s="915"/>
      <c r="BO1454" s="16"/>
      <c r="BP1454" s="918"/>
      <c r="BQ1454" s="919"/>
      <c r="BR1454" s="919"/>
      <c r="BS1454" s="919"/>
      <c r="BT1454" s="919"/>
      <c r="BU1454" s="919"/>
      <c r="BV1454" s="919"/>
      <c r="BW1454" s="919"/>
      <c r="BX1454" s="919"/>
      <c r="BY1454" s="919"/>
      <c r="BZ1454" s="919"/>
      <c r="CA1454" s="919"/>
      <c r="CB1454" s="919"/>
      <c r="CC1454" s="919"/>
      <c r="CD1454" s="919"/>
      <c r="CE1454" s="920"/>
      <c r="CF1454" s="921"/>
      <c r="CG1454" s="922"/>
      <c r="CH1454" s="923"/>
      <c r="CI1454" s="924"/>
      <c r="CJ1454" s="925"/>
      <c r="CK1454" s="912"/>
      <c r="CL1454" s="915"/>
      <c r="CM1454" s="926"/>
      <c r="CN1454" s="162"/>
      <c r="CO1454" s="162"/>
      <c r="CP1454" s="927"/>
      <c r="CQ1454" s="928"/>
      <c r="CR1454" s="162"/>
      <c r="CS1454" s="162"/>
    </row>
    <row r="1455" spans="1:97">
      <c r="A1455" s="15"/>
      <c r="B1455" s="902"/>
      <c r="C1455" s="865"/>
      <c r="D1455" s="903"/>
      <c r="E1455" s="800"/>
      <c r="F1455" s="868"/>
      <c r="G1455" s="869"/>
      <c r="H1455" s="903"/>
      <c r="I1455" s="868"/>
      <c r="J1455" s="868"/>
      <c r="K1455" s="868"/>
      <c r="L1455" s="868"/>
      <c r="M1455" s="868"/>
      <c r="N1455" s="868"/>
      <c r="O1455" s="235"/>
      <c r="P1455" s="213"/>
      <c r="Q1455" s="903"/>
      <c r="R1455" s="213"/>
      <c r="S1455" s="235"/>
      <c r="T1455" s="904"/>
      <c r="U1455" s="213"/>
      <c r="V1455" s="213"/>
      <c r="W1455" s="213"/>
      <c r="X1455" s="905"/>
      <c r="Y1455" s="874"/>
      <c r="Z1455" s="906"/>
      <c r="AA1455" s="876"/>
      <c r="AB1455" s="877"/>
      <c r="AC1455" s="877"/>
      <c r="AD1455" s="907"/>
      <c r="AE1455" s="907"/>
      <c r="AF1455" s="908"/>
      <c r="AG1455" s="908"/>
      <c r="AH1455" s="221"/>
      <c r="AI1455" s="213"/>
      <c r="AJ1455" s="213"/>
      <c r="AK1455" s="213"/>
      <c r="AL1455" s="909"/>
      <c r="AM1455" s="910"/>
      <c r="AN1455" s="910"/>
      <c r="AO1455" s="910"/>
      <c r="AP1455" s="911"/>
      <c r="AQ1455" s="903"/>
      <c r="AR1455" s="912"/>
      <c r="AS1455" s="913"/>
      <c r="AT1455" s="914"/>
      <c r="AU1455" s="910"/>
      <c r="AV1455" s="915"/>
      <c r="AW1455" s="911"/>
      <c r="AX1455" s="911"/>
      <c r="AY1455" s="916"/>
      <c r="AZ1455" s="886"/>
      <c r="BA1455" s="917"/>
      <c r="BB1455" s="16"/>
      <c r="BC1455" s="16"/>
      <c r="BD1455" s="16"/>
      <c r="BE1455" s="16"/>
      <c r="BF1455" s="16"/>
      <c r="BG1455" s="903"/>
      <c r="BH1455" s="912"/>
      <c r="BI1455" s="915"/>
      <c r="BJ1455" s="16"/>
      <c r="BK1455" s="16"/>
      <c r="BL1455" s="16"/>
      <c r="BM1455" s="16"/>
      <c r="BN1455" s="915"/>
      <c r="BO1455" s="16"/>
      <c r="BP1455" s="918"/>
      <c r="BQ1455" s="919"/>
      <c r="BR1455" s="919"/>
      <c r="BS1455" s="919"/>
      <c r="BT1455" s="919"/>
      <c r="BU1455" s="919"/>
      <c r="BV1455" s="919"/>
      <c r="BW1455" s="919"/>
      <c r="BX1455" s="919"/>
      <c r="BY1455" s="919"/>
      <c r="BZ1455" s="919"/>
      <c r="CA1455" s="919"/>
      <c r="CB1455" s="919"/>
      <c r="CC1455" s="919"/>
      <c r="CD1455" s="919"/>
      <c r="CE1455" s="920"/>
      <c r="CF1455" s="921"/>
      <c r="CG1455" s="922"/>
      <c r="CH1455" s="923"/>
      <c r="CI1455" s="924"/>
      <c r="CJ1455" s="925"/>
      <c r="CK1455" s="912"/>
      <c r="CL1455" s="915"/>
      <c r="CM1455" s="926"/>
      <c r="CN1455" s="162"/>
      <c r="CO1455" s="162"/>
      <c r="CP1455" s="927"/>
      <c r="CQ1455" s="928"/>
      <c r="CR1455" s="162"/>
      <c r="CS1455" s="162"/>
    </row>
    <row r="1456" spans="1:97">
      <c r="A1456" s="15"/>
      <c r="B1456" s="902"/>
      <c r="C1456" s="865"/>
      <c r="D1456" s="903"/>
      <c r="E1456" s="800"/>
      <c r="F1456" s="868"/>
      <c r="G1456" s="869"/>
      <c r="H1456" s="903"/>
      <c r="I1456" s="868"/>
      <c r="J1456" s="868"/>
      <c r="K1456" s="868"/>
      <c r="L1456" s="868"/>
      <c r="M1456" s="868"/>
      <c r="N1456" s="868"/>
      <c r="O1456" s="235"/>
      <c r="P1456" s="213"/>
      <c r="Q1456" s="903"/>
      <c r="R1456" s="213"/>
      <c r="S1456" s="235"/>
      <c r="T1456" s="904"/>
      <c r="U1456" s="213"/>
      <c r="V1456" s="213"/>
      <c r="W1456" s="213"/>
      <c r="X1456" s="905"/>
      <c r="Y1456" s="874"/>
      <c r="Z1456" s="906"/>
      <c r="AA1456" s="876"/>
      <c r="AB1456" s="877"/>
      <c r="AC1456" s="877"/>
      <c r="AD1456" s="907"/>
      <c r="AE1456" s="907"/>
      <c r="AF1456" s="908"/>
      <c r="AG1456" s="908"/>
      <c r="AH1456" s="221"/>
      <c r="AI1456" s="213"/>
      <c r="AJ1456" s="213"/>
      <c r="AK1456" s="213"/>
      <c r="AL1456" s="909"/>
      <c r="AM1456" s="910"/>
      <c r="AN1456" s="910"/>
      <c r="AO1456" s="910"/>
      <c r="AP1456" s="911"/>
      <c r="AQ1456" s="903"/>
      <c r="AR1456" s="912"/>
      <c r="AS1456" s="913"/>
      <c r="AT1456" s="914"/>
      <c r="AU1456" s="910"/>
      <c r="AV1456" s="915"/>
      <c r="AW1456" s="911"/>
      <c r="AX1456" s="911"/>
      <c r="AY1456" s="916"/>
      <c r="AZ1456" s="886"/>
      <c r="BA1456" s="917"/>
      <c r="BB1456" s="16"/>
      <c r="BC1456" s="16"/>
      <c r="BD1456" s="16"/>
      <c r="BE1456" s="16"/>
      <c r="BF1456" s="16"/>
      <c r="BG1456" s="903"/>
      <c r="BH1456" s="912"/>
      <c r="BI1456" s="915"/>
      <c r="BJ1456" s="16"/>
      <c r="BK1456" s="16"/>
      <c r="BL1456" s="16"/>
      <c r="BM1456" s="16"/>
      <c r="BN1456" s="915"/>
      <c r="BO1456" s="16"/>
      <c r="BP1456" s="918"/>
      <c r="BQ1456" s="919"/>
      <c r="BR1456" s="919"/>
      <c r="BS1456" s="919"/>
      <c r="BT1456" s="919"/>
      <c r="BU1456" s="919"/>
      <c r="BV1456" s="919"/>
      <c r="BW1456" s="919"/>
      <c r="BX1456" s="919"/>
      <c r="BY1456" s="919"/>
      <c r="BZ1456" s="919"/>
      <c r="CA1456" s="919"/>
      <c r="CB1456" s="919"/>
      <c r="CC1456" s="919"/>
      <c r="CD1456" s="919"/>
      <c r="CE1456" s="920"/>
      <c r="CF1456" s="921"/>
      <c r="CG1456" s="922"/>
      <c r="CH1456" s="923"/>
      <c r="CI1456" s="924"/>
      <c r="CJ1456" s="925"/>
      <c r="CK1456" s="912"/>
      <c r="CL1456" s="915"/>
      <c r="CM1456" s="926"/>
      <c r="CN1456" s="162"/>
      <c r="CO1456" s="162"/>
      <c r="CP1456" s="927"/>
      <c r="CQ1456" s="928"/>
      <c r="CR1456" s="162"/>
      <c r="CS1456" s="162"/>
    </row>
    <row r="1457" spans="1:97">
      <c r="A1457" s="15"/>
      <c r="B1457" s="902"/>
      <c r="C1457" s="865"/>
      <c r="D1457" s="903"/>
      <c r="E1457" s="800"/>
      <c r="F1457" s="868"/>
      <c r="G1457" s="869"/>
      <c r="H1457" s="903"/>
      <c r="I1457" s="868"/>
      <c r="J1457" s="868"/>
      <c r="K1457" s="868"/>
      <c r="L1457" s="868"/>
      <c r="M1457" s="868"/>
      <c r="N1457" s="868"/>
      <c r="O1457" s="235"/>
      <c r="P1457" s="213"/>
      <c r="Q1457" s="903"/>
      <c r="R1457" s="213"/>
      <c r="S1457" s="235"/>
      <c r="T1457" s="904"/>
      <c r="U1457" s="213"/>
      <c r="V1457" s="213"/>
      <c r="W1457" s="213"/>
      <c r="X1457" s="905"/>
      <c r="Y1457" s="874"/>
      <c r="Z1457" s="906"/>
      <c r="AA1457" s="876"/>
      <c r="AB1457" s="877"/>
      <c r="AC1457" s="877"/>
      <c r="AD1457" s="907"/>
      <c r="AE1457" s="907"/>
      <c r="AF1457" s="908"/>
      <c r="AG1457" s="908"/>
      <c r="AH1457" s="221"/>
      <c r="AI1457" s="213"/>
      <c r="AJ1457" s="213"/>
      <c r="AK1457" s="213"/>
      <c r="AL1457" s="909"/>
      <c r="AM1457" s="910"/>
      <c r="AN1457" s="910"/>
      <c r="AO1457" s="910"/>
      <c r="AP1457" s="911"/>
      <c r="AQ1457" s="903"/>
      <c r="AR1457" s="912"/>
      <c r="AS1457" s="913"/>
      <c r="AT1457" s="914"/>
      <c r="AU1457" s="910"/>
      <c r="AV1457" s="915"/>
      <c r="AW1457" s="911"/>
      <c r="AX1457" s="911"/>
      <c r="AY1457" s="916"/>
      <c r="AZ1457" s="886"/>
      <c r="BA1457" s="917"/>
      <c r="BB1457" s="16"/>
      <c r="BC1457" s="16"/>
      <c r="BD1457" s="16"/>
      <c r="BE1457" s="16"/>
      <c r="BF1457" s="16"/>
      <c r="BG1457" s="903"/>
      <c r="BH1457" s="912"/>
      <c r="BI1457" s="915"/>
      <c r="BJ1457" s="16"/>
      <c r="BK1457" s="16"/>
      <c r="BL1457" s="16"/>
      <c r="BM1457" s="16"/>
      <c r="BN1457" s="915"/>
      <c r="BO1457" s="16"/>
      <c r="BP1457" s="918"/>
      <c r="BQ1457" s="919"/>
      <c r="BR1457" s="919"/>
      <c r="BS1457" s="919"/>
      <c r="BT1457" s="919"/>
      <c r="BU1457" s="919"/>
      <c r="BV1457" s="919"/>
      <c r="BW1457" s="919"/>
      <c r="BX1457" s="919"/>
      <c r="BY1457" s="919"/>
      <c r="BZ1457" s="919"/>
      <c r="CA1457" s="919"/>
      <c r="CB1457" s="919"/>
      <c r="CC1457" s="919"/>
      <c r="CD1457" s="919"/>
      <c r="CE1457" s="920"/>
      <c r="CF1457" s="921"/>
      <c r="CG1457" s="922"/>
      <c r="CH1457" s="923"/>
      <c r="CI1457" s="924"/>
      <c r="CJ1457" s="925"/>
      <c r="CK1457" s="912"/>
      <c r="CL1457" s="915"/>
      <c r="CM1457" s="926"/>
      <c r="CN1457" s="162"/>
      <c r="CO1457" s="162"/>
      <c r="CP1457" s="927"/>
      <c r="CQ1457" s="928"/>
      <c r="CR1457" s="162"/>
      <c r="CS1457" s="162"/>
    </row>
    <row r="1458" spans="1:97">
      <c r="A1458" s="15"/>
      <c r="B1458" s="902"/>
      <c r="C1458" s="865"/>
      <c r="D1458" s="903"/>
      <c r="E1458" s="800"/>
      <c r="F1458" s="868"/>
      <c r="G1458" s="869"/>
      <c r="H1458" s="903"/>
      <c r="I1458" s="868"/>
      <c r="J1458" s="868"/>
      <c r="K1458" s="868"/>
      <c r="L1458" s="868"/>
      <c r="M1458" s="868"/>
      <c r="N1458" s="868"/>
      <c r="O1458" s="235"/>
      <c r="P1458" s="213"/>
      <c r="Q1458" s="903"/>
      <c r="R1458" s="213"/>
      <c r="S1458" s="235"/>
      <c r="T1458" s="904"/>
      <c r="U1458" s="213"/>
      <c r="V1458" s="213"/>
      <c r="W1458" s="213"/>
      <c r="X1458" s="905"/>
      <c r="Y1458" s="874"/>
      <c r="Z1458" s="906"/>
      <c r="AA1458" s="876"/>
      <c r="AB1458" s="877"/>
      <c r="AC1458" s="877"/>
      <c r="AD1458" s="907"/>
      <c r="AE1458" s="907"/>
      <c r="AF1458" s="908"/>
      <c r="AG1458" s="908"/>
      <c r="AH1458" s="221"/>
      <c r="AI1458" s="213"/>
      <c r="AJ1458" s="213"/>
      <c r="AK1458" s="213"/>
      <c r="AL1458" s="909"/>
      <c r="AM1458" s="910"/>
      <c r="AN1458" s="910"/>
      <c r="AO1458" s="910"/>
      <c r="AP1458" s="911"/>
      <c r="AQ1458" s="903"/>
      <c r="AR1458" s="912"/>
      <c r="AS1458" s="913"/>
      <c r="AT1458" s="914"/>
      <c r="AU1458" s="910"/>
      <c r="AV1458" s="915"/>
      <c r="AW1458" s="911"/>
      <c r="AX1458" s="911"/>
      <c r="AY1458" s="916"/>
      <c r="AZ1458" s="886"/>
      <c r="BA1458" s="917"/>
      <c r="BB1458" s="16"/>
      <c r="BC1458" s="16"/>
      <c r="BD1458" s="16"/>
      <c r="BE1458" s="16"/>
      <c r="BF1458" s="16"/>
      <c r="BG1458" s="903"/>
      <c r="BH1458" s="912"/>
      <c r="BI1458" s="915"/>
      <c r="BJ1458" s="16"/>
      <c r="BK1458" s="16"/>
      <c r="BL1458" s="16"/>
      <c r="BM1458" s="16"/>
      <c r="BN1458" s="915"/>
      <c r="BO1458" s="16"/>
      <c r="BP1458" s="918"/>
      <c r="BQ1458" s="919"/>
      <c r="BR1458" s="919"/>
      <c r="BS1458" s="919"/>
      <c r="BT1458" s="919"/>
      <c r="BU1458" s="919"/>
      <c r="BV1458" s="919"/>
      <c r="BW1458" s="919"/>
      <c r="BX1458" s="919"/>
      <c r="BY1458" s="919"/>
      <c r="BZ1458" s="919"/>
      <c r="CA1458" s="919"/>
      <c r="CB1458" s="919"/>
      <c r="CC1458" s="919"/>
      <c r="CD1458" s="919"/>
      <c r="CE1458" s="920"/>
      <c r="CF1458" s="921"/>
      <c r="CG1458" s="922"/>
      <c r="CH1458" s="923"/>
      <c r="CI1458" s="924"/>
      <c r="CJ1458" s="925"/>
      <c r="CK1458" s="912"/>
      <c r="CL1458" s="915"/>
      <c r="CM1458" s="926"/>
      <c r="CN1458" s="162"/>
      <c r="CO1458" s="162"/>
      <c r="CP1458" s="927"/>
      <c r="CQ1458" s="928"/>
      <c r="CR1458" s="162"/>
      <c r="CS1458" s="162"/>
    </row>
    <row r="1459" spans="1:97">
      <c r="A1459" s="15"/>
      <c r="B1459" s="902"/>
      <c r="C1459" s="865"/>
      <c r="D1459" s="903"/>
      <c r="E1459" s="800"/>
      <c r="F1459" s="868"/>
      <c r="G1459" s="869"/>
      <c r="H1459" s="903"/>
      <c r="I1459" s="868"/>
      <c r="J1459" s="868"/>
      <c r="K1459" s="868"/>
      <c r="L1459" s="868"/>
      <c r="M1459" s="868"/>
      <c r="N1459" s="868"/>
      <c r="O1459" s="235"/>
      <c r="P1459" s="213"/>
      <c r="Q1459" s="903"/>
      <c r="R1459" s="213"/>
      <c r="S1459" s="235"/>
      <c r="T1459" s="904"/>
      <c r="U1459" s="213"/>
      <c r="V1459" s="213"/>
      <c r="W1459" s="213"/>
      <c r="X1459" s="905"/>
      <c r="Y1459" s="874"/>
      <c r="Z1459" s="906"/>
      <c r="AA1459" s="876"/>
      <c r="AB1459" s="877"/>
      <c r="AC1459" s="877"/>
      <c r="AD1459" s="907"/>
      <c r="AE1459" s="907"/>
      <c r="AF1459" s="908"/>
      <c r="AG1459" s="908"/>
      <c r="AH1459" s="221"/>
      <c r="AI1459" s="213"/>
      <c r="AJ1459" s="213"/>
      <c r="AK1459" s="213"/>
      <c r="AL1459" s="909"/>
      <c r="AM1459" s="910"/>
      <c r="AN1459" s="910"/>
      <c r="AO1459" s="910"/>
      <c r="AP1459" s="911"/>
      <c r="AQ1459" s="903"/>
      <c r="AR1459" s="912"/>
      <c r="AS1459" s="913"/>
      <c r="AT1459" s="914"/>
      <c r="AU1459" s="910"/>
      <c r="AV1459" s="915"/>
      <c r="AW1459" s="911"/>
      <c r="AX1459" s="911"/>
      <c r="AY1459" s="916"/>
      <c r="AZ1459" s="886"/>
      <c r="BA1459" s="917"/>
      <c r="BB1459" s="16"/>
      <c r="BC1459" s="16"/>
      <c r="BD1459" s="16"/>
      <c r="BE1459" s="16"/>
      <c r="BF1459" s="16"/>
      <c r="BG1459" s="903"/>
      <c r="BH1459" s="912"/>
      <c r="BI1459" s="915"/>
      <c r="BJ1459" s="16"/>
      <c r="BK1459" s="16"/>
      <c r="BL1459" s="16"/>
      <c r="BM1459" s="16"/>
      <c r="BN1459" s="915"/>
      <c r="BO1459" s="16"/>
      <c r="BP1459" s="918"/>
      <c r="BQ1459" s="919"/>
      <c r="BR1459" s="919"/>
      <c r="BS1459" s="919"/>
      <c r="BT1459" s="919"/>
      <c r="BU1459" s="919"/>
      <c r="BV1459" s="919"/>
      <c r="BW1459" s="919"/>
      <c r="BX1459" s="919"/>
      <c r="BY1459" s="919"/>
      <c r="BZ1459" s="919"/>
      <c r="CA1459" s="919"/>
      <c r="CB1459" s="919"/>
      <c r="CC1459" s="919"/>
      <c r="CD1459" s="919"/>
      <c r="CE1459" s="920"/>
      <c r="CF1459" s="921"/>
      <c r="CG1459" s="922"/>
      <c r="CH1459" s="923"/>
      <c r="CI1459" s="924"/>
      <c r="CJ1459" s="925"/>
      <c r="CK1459" s="912"/>
      <c r="CL1459" s="915"/>
      <c r="CM1459" s="926"/>
      <c r="CN1459" s="162"/>
      <c r="CO1459" s="162"/>
      <c r="CP1459" s="927"/>
      <c r="CQ1459" s="928"/>
      <c r="CR1459" s="162"/>
      <c r="CS1459" s="162"/>
    </row>
    <row r="1460" spans="1:97">
      <c r="A1460" s="15"/>
      <c r="B1460" s="902"/>
      <c r="C1460" s="865"/>
      <c r="D1460" s="903"/>
      <c r="E1460" s="800"/>
      <c r="F1460" s="868"/>
      <c r="G1460" s="869"/>
      <c r="H1460" s="903"/>
      <c r="I1460" s="868"/>
      <c r="J1460" s="868"/>
      <c r="K1460" s="868"/>
      <c r="L1460" s="868"/>
      <c r="M1460" s="868"/>
      <c r="N1460" s="868"/>
      <c r="O1460" s="235"/>
      <c r="P1460" s="213"/>
      <c r="Q1460" s="903"/>
      <c r="R1460" s="213"/>
      <c r="S1460" s="235"/>
      <c r="T1460" s="904"/>
      <c r="U1460" s="213"/>
      <c r="V1460" s="213"/>
      <c r="W1460" s="213"/>
      <c r="X1460" s="905"/>
      <c r="Y1460" s="874"/>
      <c r="Z1460" s="906"/>
      <c r="AA1460" s="876"/>
      <c r="AB1460" s="877"/>
      <c r="AC1460" s="877"/>
      <c r="AD1460" s="907"/>
      <c r="AE1460" s="907"/>
      <c r="AF1460" s="908"/>
      <c r="AG1460" s="908"/>
      <c r="AH1460" s="221"/>
      <c r="AI1460" s="213"/>
      <c r="AJ1460" s="213"/>
      <c r="AK1460" s="213"/>
      <c r="AL1460" s="909"/>
      <c r="AM1460" s="910"/>
      <c r="AN1460" s="910"/>
      <c r="AO1460" s="910"/>
      <c r="AP1460" s="911"/>
      <c r="AQ1460" s="903"/>
      <c r="AR1460" s="912"/>
      <c r="AS1460" s="913"/>
      <c r="AT1460" s="914"/>
      <c r="AU1460" s="910"/>
      <c r="AV1460" s="915"/>
      <c r="AW1460" s="911"/>
      <c r="AX1460" s="911"/>
      <c r="AY1460" s="916"/>
      <c r="AZ1460" s="886"/>
      <c r="BA1460" s="917"/>
      <c r="BB1460" s="16"/>
      <c r="BC1460" s="16"/>
      <c r="BD1460" s="16"/>
      <c r="BE1460" s="16"/>
      <c r="BF1460" s="16"/>
      <c r="BG1460" s="903"/>
      <c r="BH1460" s="912"/>
      <c r="BI1460" s="915"/>
      <c r="BJ1460" s="16"/>
      <c r="BK1460" s="16"/>
      <c r="BL1460" s="16"/>
      <c r="BM1460" s="16"/>
      <c r="BN1460" s="915"/>
      <c r="BO1460" s="16"/>
      <c r="BP1460" s="918"/>
      <c r="BQ1460" s="919"/>
      <c r="BR1460" s="919"/>
      <c r="BS1460" s="919"/>
      <c r="BT1460" s="919"/>
      <c r="BU1460" s="919"/>
      <c r="BV1460" s="919"/>
      <c r="BW1460" s="919"/>
      <c r="BX1460" s="919"/>
      <c r="BY1460" s="919"/>
      <c r="BZ1460" s="919"/>
      <c r="CA1460" s="919"/>
      <c r="CB1460" s="919"/>
      <c r="CC1460" s="919"/>
      <c r="CD1460" s="919"/>
      <c r="CE1460" s="920"/>
      <c r="CF1460" s="921"/>
      <c r="CG1460" s="922"/>
      <c r="CH1460" s="923"/>
      <c r="CI1460" s="924"/>
      <c r="CJ1460" s="925"/>
      <c r="CK1460" s="912"/>
      <c r="CL1460" s="915"/>
      <c r="CM1460" s="926"/>
      <c r="CN1460" s="162"/>
      <c r="CO1460" s="162"/>
      <c r="CP1460" s="927"/>
      <c r="CQ1460" s="928"/>
      <c r="CR1460" s="162"/>
      <c r="CS1460" s="162"/>
    </row>
    <row r="1461" spans="1:97">
      <c r="A1461" s="15"/>
      <c r="B1461" s="902"/>
      <c r="C1461" s="865"/>
      <c r="D1461" s="903"/>
      <c r="E1461" s="800"/>
      <c r="F1461" s="868"/>
      <c r="G1461" s="869"/>
      <c r="H1461" s="903"/>
      <c r="I1461" s="868"/>
      <c r="J1461" s="868"/>
      <c r="K1461" s="868"/>
      <c r="L1461" s="868"/>
      <c r="M1461" s="868"/>
      <c r="N1461" s="868"/>
      <c r="O1461" s="235"/>
      <c r="P1461" s="213"/>
      <c r="Q1461" s="903"/>
      <c r="R1461" s="213"/>
      <c r="S1461" s="235"/>
      <c r="T1461" s="904"/>
      <c r="U1461" s="213"/>
      <c r="V1461" s="213"/>
      <c r="W1461" s="213"/>
      <c r="X1461" s="905"/>
      <c r="Y1461" s="874"/>
      <c r="Z1461" s="906"/>
      <c r="AA1461" s="876"/>
      <c r="AB1461" s="877"/>
      <c r="AC1461" s="877"/>
      <c r="AD1461" s="907"/>
      <c r="AE1461" s="907"/>
      <c r="AF1461" s="908"/>
      <c r="AG1461" s="908"/>
      <c r="AH1461" s="221"/>
      <c r="AI1461" s="213"/>
      <c r="AJ1461" s="213"/>
      <c r="AK1461" s="213"/>
      <c r="AL1461" s="909"/>
      <c r="AM1461" s="910"/>
      <c r="AN1461" s="910"/>
      <c r="AO1461" s="910"/>
      <c r="AP1461" s="911"/>
      <c r="AQ1461" s="903"/>
      <c r="AR1461" s="912"/>
      <c r="AS1461" s="913"/>
      <c r="AT1461" s="914"/>
      <c r="AU1461" s="910"/>
      <c r="AV1461" s="915"/>
      <c r="AW1461" s="911"/>
      <c r="AX1461" s="911"/>
      <c r="AY1461" s="916"/>
      <c r="AZ1461" s="886"/>
      <c r="BA1461" s="917"/>
      <c r="BB1461" s="16"/>
      <c r="BC1461" s="16"/>
      <c r="BD1461" s="16"/>
      <c r="BE1461" s="16"/>
      <c r="BF1461" s="16"/>
      <c r="BG1461" s="903"/>
      <c r="BH1461" s="912"/>
      <c r="BI1461" s="915"/>
      <c r="BJ1461" s="16"/>
      <c r="BK1461" s="16"/>
      <c r="BL1461" s="16"/>
      <c r="BM1461" s="16"/>
      <c r="BN1461" s="915"/>
      <c r="BO1461" s="16"/>
      <c r="BP1461" s="918"/>
      <c r="BQ1461" s="919"/>
      <c r="BR1461" s="919"/>
      <c r="BS1461" s="919"/>
      <c r="BT1461" s="919"/>
      <c r="BU1461" s="919"/>
      <c r="BV1461" s="919"/>
      <c r="BW1461" s="919"/>
      <c r="BX1461" s="919"/>
      <c r="BY1461" s="919"/>
      <c r="BZ1461" s="919"/>
      <c r="CA1461" s="919"/>
      <c r="CB1461" s="919"/>
      <c r="CC1461" s="919"/>
      <c r="CD1461" s="919"/>
      <c r="CE1461" s="920"/>
      <c r="CF1461" s="921"/>
      <c r="CG1461" s="922"/>
      <c r="CH1461" s="923"/>
      <c r="CI1461" s="924"/>
      <c r="CJ1461" s="925"/>
      <c r="CK1461" s="912"/>
      <c r="CL1461" s="915"/>
      <c r="CM1461" s="926"/>
      <c r="CN1461" s="162"/>
      <c r="CO1461" s="162"/>
      <c r="CP1461" s="927"/>
      <c r="CQ1461" s="928"/>
      <c r="CR1461" s="162"/>
      <c r="CS1461" s="162"/>
    </row>
    <row r="1462" spans="1:97">
      <c r="A1462" s="15"/>
      <c r="B1462" s="902"/>
      <c r="C1462" s="865"/>
      <c r="D1462" s="903"/>
      <c r="E1462" s="800"/>
      <c r="F1462" s="868"/>
      <c r="G1462" s="869"/>
      <c r="H1462" s="903"/>
      <c r="I1462" s="868"/>
      <c r="J1462" s="868"/>
      <c r="K1462" s="868"/>
      <c r="L1462" s="868"/>
      <c r="M1462" s="868"/>
      <c r="N1462" s="868"/>
      <c r="O1462" s="235"/>
      <c r="P1462" s="213"/>
      <c r="Q1462" s="903"/>
      <c r="R1462" s="213"/>
      <c r="S1462" s="235"/>
      <c r="T1462" s="904"/>
      <c r="U1462" s="213"/>
      <c r="V1462" s="213"/>
      <c r="W1462" s="213"/>
      <c r="X1462" s="905"/>
      <c r="Y1462" s="874"/>
      <c r="Z1462" s="906"/>
      <c r="AA1462" s="876"/>
      <c r="AB1462" s="877"/>
      <c r="AC1462" s="877"/>
      <c r="AD1462" s="907"/>
      <c r="AE1462" s="907"/>
      <c r="AF1462" s="908"/>
      <c r="AG1462" s="908"/>
      <c r="AH1462" s="221"/>
      <c r="AI1462" s="213"/>
      <c r="AJ1462" s="213"/>
      <c r="AK1462" s="213"/>
      <c r="AL1462" s="909"/>
      <c r="AM1462" s="910"/>
      <c r="AN1462" s="910"/>
      <c r="AO1462" s="910"/>
      <c r="AP1462" s="911"/>
      <c r="AQ1462" s="903"/>
      <c r="AR1462" s="912"/>
      <c r="AS1462" s="913"/>
      <c r="AT1462" s="914"/>
      <c r="AU1462" s="910"/>
      <c r="AV1462" s="915"/>
      <c r="AW1462" s="911"/>
      <c r="AX1462" s="911"/>
      <c r="AY1462" s="916"/>
      <c r="AZ1462" s="886"/>
      <c r="BA1462" s="917"/>
      <c r="BB1462" s="16"/>
      <c r="BC1462" s="16"/>
      <c r="BD1462" s="16"/>
      <c r="BE1462" s="16"/>
      <c r="BF1462" s="16"/>
      <c r="BG1462" s="903"/>
      <c r="BH1462" s="912"/>
      <c r="BI1462" s="915"/>
      <c r="BJ1462" s="16"/>
      <c r="BK1462" s="16"/>
      <c r="BL1462" s="16"/>
      <c r="BM1462" s="16"/>
      <c r="BN1462" s="915"/>
      <c r="BO1462" s="16"/>
      <c r="BP1462" s="918"/>
      <c r="BQ1462" s="919"/>
      <c r="BR1462" s="919"/>
      <c r="BS1462" s="919"/>
      <c r="BT1462" s="919"/>
      <c r="BU1462" s="919"/>
      <c r="BV1462" s="919"/>
      <c r="BW1462" s="919"/>
      <c r="BX1462" s="919"/>
      <c r="BY1462" s="919"/>
      <c r="BZ1462" s="919"/>
      <c r="CA1462" s="919"/>
      <c r="CB1462" s="919"/>
      <c r="CC1462" s="919"/>
      <c r="CD1462" s="919"/>
      <c r="CE1462" s="920"/>
      <c r="CF1462" s="921"/>
      <c r="CG1462" s="922"/>
      <c r="CH1462" s="923"/>
      <c r="CI1462" s="924"/>
      <c r="CJ1462" s="925"/>
      <c r="CK1462" s="912"/>
      <c r="CL1462" s="915"/>
      <c r="CM1462" s="926"/>
      <c r="CN1462" s="162"/>
      <c r="CO1462" s="162"/>
      <c r="CP1462" s="927"/>
      <c r="CQ1462" s="928"/>
      <c r="CR1462" s="162"/>
      <c r="CS1462" s="162"/>
    </row>
    <row r="1463" spans="1:97">
      <c r="A1463" s="15"/>
      <c r="B1463" s="902"/>
      <c r="C1463" s="865"/>
      <c r="D1463" s="903"/>
      <c r="E1463" s="800"/>
      <c r="F1463" s="868"/>
      <c r="G1463" s="869"/>
      <c r="H1463" s="903"/>
      <c r="I1463" s="868"/>
      <c r="J1463" s="868"/>
      <c r="K1463" s="868"/>
      <c r="L1463" s="868"/>
      <c r="M1463" s="868"/>
      <c r="N1463" s="868"/>
      <c r="O1463" s="235"/>
      <c r="P1463" s="213"/>
      <c r="Q1463" s="903"/>
      <c r="R1463" s="213"/>
      <c r="S1463" s="235"/>
      <c r="T1463" s="904"/>
      <c r="U1463" s="213"/>
      <c r="V1463" s="213"/>
      <c r="W1463" s="213"/>
      <c r="X1463" s="905"/>
      <c r="Y1463" s="874"/>
      <c r="Z1463" s="906"/>
      <c r="AA1463" s="876"/>
      <c r="AB1463" s="877"/>
      <c r="AC1463" s="877"/>
      <c r="AD1463" s="907"/>
      <c r="AE1463" s="907"/>
      <c r="AF1463" s="908"/>
      <c r="AG1463" s="908"/>
      <c r="AH1463" s="221"/>
      <c r="AI1463" s="213"/>
      <c r="AJ1463" s="213"/>
      <c r="AK1463" s="213"/>
      <c r="AL1463" s="909"/>
      <c r="AM1463" s="910"/>
      <c r="AN1463" s="910"/>
      <c r="AO1463" s="910"/>
      <c r="AP1463" s="911"/>
      <c r="AQ1463" s="903"/>
      <c r="AR1463" s="912"/>
      <c r="AS1463" s="913"/>
      <c r="AT1463" s="914"/>
      <c r="AU1463" s="910"/>
      <c r="AV1463" s="915"/>
      <c r="AW1463" s="911"/>
      <c r="AX1463" s="911"/>
      <c r="AY1463" s="916"/>
      <c r="AZ1463" s="886"/>
      <c r="BA1463" s="917"/>
      <c r="BB1463" s="16"/>
      <c r="BC1463" s="16"/>
      <c r="BD1463" s="16"/>
      <c r="BE1463" s="16"/>
      <c r="BF1463" s="16"/>
      <c r="BG1463" s="903"/>
      <c r="BH1463" s="912"/>
      <c r="BI1463" s="915"/>
      <c r="BJ1463" s="16"/>
      <c r="BK1463" s="16"/>
      <c r="BL1463" s="16"/>
      <c r="BM1463" s="16"/>
      <c r="BN1463" s="915"/>
      <c r="BO1463" s="16"/>
      <c r="BP1463" s="918"/>
      <c r="BQ1463" s="919"/>
      <c r="BR1463" s="919"/>
      <c r="BS1463" s="919"/>
      <c r="BT1463" s="919"/>
      <c r="BU1463" s="919"/>
      <c r="BV1463" s="919"/>
      <c r="BW1463" s="919"/>
      <c r="BX1463" s="919"/>
      <c r="BY1463" s="919"/>
      <c r="BZ1463" s="919"/>
      <c r="CA1463" s="919"/>
      <c r="CB1463" s="919"/>
      <c r="CC1463" s="919"/>
      <c r="CD1463" s="919"/>
      <c r="CE1463" s="920"/>
      <c r="CF1463" s="921"/>
      <c r="CG1463" s="922"/>
      <c r="CH1463" s="923"/>
      <c r="CI1463" s="924"/>
      <c r="CJ1463" s="925"/>
      <c r="CK1463" s="912"/>
      <c r="CL1463" s="915"/>
      <c r="CM1463" s="926"/>
      <c r="CN1463" s="162"/>
      <c r="CO1463" s="162"/>
      <c r="CP1463" s="927"/>
      <c r="CQ1463" s="928"/>
      <c r="CR1463" s="162"/>
      <c r="CS1463" s="162"/>
    </row>
    <row r="1464" spans="1:97">
      <c r="A1464" s="15"/>
      <c r="B1464" s="902"/>
      <c r="C1464" s="865"/>
      <c r="D1464" s="903"/>
      <c r="E1464" s="800"/>
      <c r="F1464" s="868"/>
      <c r="G1464" s="869"/>
      <c r="H1464" s="903"/>
      <c r="I1464" s="868"/>
      <c r="J1464" s="868"/>
      <c r="K1464" s="868"/>
      <c r="L1464" s="868"/>
      <c r="M1464" s="868"/>
      <c r="N1464" s="868"/>
      <c r="O1464" s="235"/>
      <c r="P1464" s="213"/>
      <c r="Q1464" s="903"/>
      <c r="R1464" s="213"/>
      <c r="S1464" s="235"/>
      <c r="T1464" s="904"/>
      <c r="U1464" s="213"/>
      <c r="V1464" s="213"/>
      <c r="W1464" s="213"/>
      <c r="X1464" s="905"/>
      <c r="Y1464" s="874"/>
      <c r="Z1464" s="906"/>
      <c r="AA1464" s="876"/>
      <c r="AB1464" s="877"/>
      <c r="AC1464" s="877"/>
      <c r="AD1464" s="907"/>
      <c r="AE1464" s="907"/>
      <c r="AF1464" s="908"/>
      <c r="AG1464" s="908"/>
      <c r="AH1464" s="221"/>
      <c r="AI1464" s="213"/>
      <c r="AJ1464" s="213"/>
      <c r="AK1464" s="213"/>
      <c r="AL1464" s="909"/>
      <c r="AM1464" s="910"/>
      <c r="AN1464" s="910"/>
      <c r="AO1464" s="910"/>
      <c r="AP1464" s="911"/>
      <c r="AQ1464" s="903"/>
      <c r="AR1464" s="912"/>
      <c r="AS1464" s="913"/>
      <c r="AT1464" s="914"/>
      <c r="AU1464" s="910"/>
      <c r="AV1464" s="915"/>
      <c r="AW1464" s="911"/>
      <c r="AX1464" s="911"/>
      <c r="AY1464" s="916"/>
      <c r="AZ1464" s="886"/>
      <c r="BA1464" s="917"/>
      <c r="BB1464" s="16"/>
      <c r="BC1464" s="16"/>
      <c r="BD1464" s="16"/>
      <c r="BE1464" s="16"/>
      <c r="BF1464" s="16"/>
      <c r="BG1464" s="903"/>
      <c r="BH1464" s="912"/>
      <c r="BI1464" s="915"/>
      <c r="BJ1464" s="16"/>
      <c r="BK1464" s="16"/>
      <c r="BL1464" s="16"/>
      <c r="BM1464" s="16"/>
      <c r="BN1464" s="915"/>
      <c r="BO1464" s="16"/>
      <c r="BP1464" s="918"/>
      <c r="BQ1464" s="919"/>
      <c r="BR1464" s="919"/>
      <c r="BS1464" s="919"/>
      <c r="BT1464" s="919"/>
      <c r="BU1464" s="919"/>
      <c r="BV1464" s="919"/>
      <c r="BW1464" s="919"/>
      <c r="BX1464" s="919"/>
      <c r="BY1464" s="919"/>
      <c r="BZ1464" s="919"/>
      <c r="CA1464" s="919"/>
      <c r="CB1464" s="919"/>
      <c r="CC1464" s="919"/>
      <c r="CD1464" s="919"/>
      <c r="CE1464" s="920"/>
      <c r="CF1464" s="921"/>
      <c r="CG1464" s="922"/>
      <c r="CH1464" s="923"/>
      <c r="CI1464" s="924"/>
      <c r="CJ1464" s="925"/>
      <c r="CK1464" s="912"/>
      <c r="CL1464" s="915"/>
      <c r="CM1464" s="926"/>
      <c r="CN1464" s="162"/>
      <c r="CO1464" s="162"/>
      <c r="CP1464" s="927"/>
      <c r="CQ1464" s="928"/>
      <c r="CR1464" s="162"/>
      <c r="CS1464" s="162"/>
    </row>
    <row r="1465" spans="1:97">
      <c r="A1465" s="15"/>
      <c r="B1465" s="902"/>
      <c r="C1465" s="865"/>
      <c r="D1465" s="903"/>
      <c r="E1465" s="800"/>
      <c r="F1465" s="868"/>
      <c r="G1465" s="869"/>
      <c r="H1465" s="903"/>
      <c r="I1465" s="868"/>
      <c r="J1465" s="868"/>
      <c r="K1465" s="868"/>
      <c r="L1465" s="868"/>
      <c r="M1465" s="868"/>
      <c r="N1465" s="868"/>
      <c r="O1465" s="235"/>
      <c r="P1465" s="213"/>
      <c r="Q1465" s="903"/>
      <c r="R1465" s="213"/>
      <c r="S1465" s="235"/>
      <c r="T1465" s="904"/>
      <c r="U1465" s="213"/>
      <c r="V1465" s="213"/>
      <c r="W1465" s="213"/>
      <c r="X1465" s="905"/>
      <c r="Y1465" s="874"/>
      <c r="Z1465" s="906"/>
      <c r="AA1465" s="876"/>
      <c r="AB1465" s="877"/>
      <c r="AC1465" s="877"/>
      <c r="AD1465" s="907"/>
      <c r="AE1465" s="907"/>
      <c r="AF1465" s="908"/>
      <c r="AG1465" s="908"/>
      <c r="AH1465" s="221"/>
      <c r="AI1465" s="213"/>
      <c r="AJ1465" s="213"/>
      <c r="AK1465" s="213"/>
      <c r="AL1465" s="909"/>
      <c r="AM1465" s="910"/>
      <c r="AN1465" s="910"/>
      <c r="AO1465" s="910"/>
      <c r="AP1465" s="911"/>
      <c r="AQ1465" s="903"/>
      <c r="AR1465" s="912"/>
      <c r="AS1465" s="913"/>
      <c r="AT1465" s="914"/>
      <c r="AU1465" s="910"/>
      <c r="AV1465" s="915"/>
      <c r="AW1465" s="911"/>
      <c r="AX1465" s="911"/>
      <c r="AY1465" s="916"/>
      <c r="AZ1465" s="886"/>
      <c r="BA1465" s="917"/>
      <c r="BB1465" s="16"/>
      <c r="BC1465" s="16"/>
      <c r="BD1465" s="16"/>
      <c r="BE1465" s="16"/>
      <c r="BF1465" s="16"/>
      <c r="BG1465" s="903"/>
      <c r="BH1465" s="912"/>
      <c r="BI1465" s="915"/>
      <c r="BJ1465" s="16"/>
      <c r="BK1465" s="16"/>
      <c r="BL1465" s="16"/>
      <c r="BM1465" s="16"/>
      <c r="BN1465" s="915"/>
      <c r="BO1465" s="16"/>
      <c r="BP1465" s="918"/>
      <c r="BQ1465" s="919"/>
      <c r="BR1465" s="919"/>
      <c r="BS1465" s="919"/>
      <c r="BT1465" s="919"/>
      <c r="BU1465" s="919"/>
      <c r="BV1465" s="919"/>
      <c r="BW1465" s="919"/>
      <c r="BX1465" s="919"/>
      <c r="BY1465" s="919"/>
      <c r="BZ1465" s="919"/>
      <c r="CA1465" s="919"/>
      <c r="CB1465" s="919"/>
      <c r="CC1465" s="919"/>
      <c r="CD1465" s="919"/>
      <c r="CE1465" s="920"/>
      <c r="CF1465" s="921"/>
      <c r="CG1465" s="922"/>
      <c r="CH1465" s="923"/>
      <c r="CI1465" s="924"/>
      <c r="CJ1465" s="925"/>
      <c r="CK1465" s="912"/>
      <c r="CL1465" s="915"/>
      <c r="CM1465" s="926"/>
      <c r="CN1465" s="162"/>
      <c r="CO1465" s="162"/>
      <c r="CP1465" s="927"/>
      <c r="CQ1465" s="928"/>
      <c r="CR1465" s="162"/>
      <c r="CS1465" s="162"/>
    </row>
    <row r="1466" spans="1:97">
      <c r="A1466" s="15"/>
      <c r="B1466" s="902"/>
      <c r="C1466" s="865"/>
      <c r="D1466" s="903"/>
      <c r="E1466" s="800"/>
      <c r="F1466" s="868"/>
      <c r="G1466" s="869"/>
      <c r="H1466" s="903"/>
      <c r="I1466" s="868"/>
      <c r="J1466" s="868"/>
      <c r="K1466" s="868"/>
      <c r="L1466" s="868"/>
      <c r="M1466" s="868"/>
      <c r="N1466" s="868"/>
      <c r="O1466" s="235"/>
      <c r="P1466" s="213"/>
      <c r="Q1466" s="903"/>
      <c r="R1466" s="213"/>
      <c r="S1466" s="235"/>
      <c r="T1466" s="904"/>
      <c r="U1466" s="213"/>
      <c r="V1466" s="213"/>
      <c r="W1466" s="213"/>
      <c r="X1466" s="905"/>
      <c r="Y1466" s="874"/>
      <c r="Z1466" s="906"/>
      <c r="AA1466" s="876"/>
      <c r="AB1466" s="877"/>
      <c r="AC1466" s="877"/>
      <c r="AD1466" s="907"/>
      <c r="AE1466" s="907"/>
      <c r="AF1466" s="908"/>
      <c r="AG1466" s="908"/>
      <c r="AH1466" s="221"/>
      <c r="AI1466" s="213"/>
      <c r="AJ1466" s="213"/>
      <c r="AK1466" s="213"/>
      <c r="AL1466" s="909"/>
      <c r="AM1466" s="910"/>
      <c r="AN1466" s="910"/>
      <c r="AO1466" s="910"/>
      <c r="AP1466" s="911"/>
      <c r="AQ1466" s="903"/>
      <c r="AR1466" s="912"/>
      <c r="AS1466" s="913"/>
      <c r="AT1466" s="914"/>
      <c r="AU1466" s="910"/>
      <c r="AV1466" s="915"/>
      <c r="AW1466" s="911"/>
      <c r="AX1466" s="911"/>
      <c r="AY1466" s="916"/>
      <c r="AZ1466" s="886"/>
      <c r="BA1466" s="917"/>
      <c r="BB1466" s="16"/>
      <c r="BC1466" s="16"/>
      <c r="BD1466" s="16"/>
      <c r="BE1466" s="16"/>
      <c r="BF1466" s="16"/>
      <c r="BG1466" s="903"/>
      <c r="BH1466" s="912"/>
      <c r="BI1466" s="915"/>
      <c r="BJ1466" s="16"/>
      <c r="BK1466" s="16"/>
      <c r="BL1466" s="16"/>
      <c r="BM1466" s="16"/>
      <c r="BN1466" s="915"/>
      <c r="BO1466" s="16"/>
      <c r="BP1466" s="918"/>
      <c r="BQ1466" s="919"/>
      <c r="BR1466" s="919"/>
      <c r="BS1466" s="919"/>
      <c r="BT1466" s="919"/>
      <c r="BU1466" s="919"/>
      <c r="BV1466" s="919"/>
      <c r="BW1466" s="919"/>
      <c r="BX1466" s="919"/>
      <c r="BY1466" s="919"/>
      <c r="BZ1466" s="919"/>
      <c r="CA1466" s="919"/>
      <c r="CB1466" s="919"/>
      <c r="CC1466" s="919"/>
      <c r="CD1466" s="919"/>
      <c r="CE1466" s="920"/>
      <c r="CF1466" s="921"/>
      <c r="CG1466" s="922"/>
      <c r="CH1466" s="923"/>
      <c r="CI1466" s="924"/>
      <c r="CJ1466" s="925"/>
      <c r="CK1466" s="912"/>
      <c r="CL1466" s="915"/>
      <c r="CM1466" s="926"/>
      <c r="CN1466" s="162"/>
      <c r="CO1466" s="162"/>
      <c r="CP1466" s="927"/>
      <c r="CQ1466" s="928"/>
      <c r="CR1466" s="162"/>
      <c r="CS1466" s="162"/>
    </row>
    <row r="1467" spans="1:97">
      <c r="A1467" s="15"/>
      <c r="B1467" s="902"/>
      <c r="C1467" s="865"/>
      <c r="D1467" s="903"/>
      <c r="E1467" s="800"/>
      <c r="F1467" s="868"/>
      <c r="G1467" s="869"/>
      <c r="H1467" s="903"/>
      <c r="I1467" s="868"/>
      <c r="J1467" s="868"/>
      <c r="K1467" s="868"/>
      <c r="L1467" s="868"/>
      <c r="M1467" s="868"/>
      <c r="N1467" s="868"/>
      <c r="O1467" s="235"/>
      <c r="P1467" s="213"/>
      <c r="Q1467" s="903"/>
      <c r="R1467" s="213"/>
      <c r="S1467" s="235"/>
      <c r="T1467" s="904"/>
      <c r="U1467" s="213"/>
      <c r="V1467" s="213"/>
      <c r="W1467" s="213"/>
      <c r="X1467" s="905"/>
      <c r="Y1467" s="874"/>
      <c r="Z1467" s="906"/>
      <c r="AA1467" s="876"/>
      <c r="AB1467" s="877"/>
      <c r="AC1467" s="877"/>
      <c r="AD1467" s="907"/>
      <c r="AE1467" s="907"/>
      <c r="AF1467" s="908"/>
      <c r="AG1467" s="908"/>
      <c r="AH1467" s="221"/>
      <c r="AI1467" s="213"/>
      <c r="AJ1467" s="213"/>
      <c r="AK1467" s="213"/>
      <c r="AL1467" s="909"/>
      <c r="AM1467" s="910"/>
      <c r="AN1467" s="910"/>
      <c r="AO1467" s="910"/>
      <c r="AP1467" s="911"/>
      <c r="AQ1467" s="903"/>
      <c r="AR1467" s="912"/>
      <c r="AS1467" s="913"/>
      <c r="AT1467" s="914"/>
      <c r="AU1467" s="910"/>
      <c r="AV1467" s="915"/>
      <c r="AW1467" s="911"/>
      <c r="AX1467" s="911"/>
      <c r="AY1467" s="916"/>
      <c r="AZ1467" s="886"/>
      <c r="BA1467" s="917"/>
      <c r="BB1467" s="16"/>
      <c r="BC1467" s="16"/>
      <c r="BD1467" s="16"/>
      <c r="BE1467" s="16"/>
      <c r="BF1467" s="16"/>
      <c r="BG1467" s="903"/>
      <c r="BH1467" s="912"/>
      <c r="BI1467" s="915"/>
      <c r="BJ1467" s="16"/>
      <c r="BK1467" s="16"/>
      <c r="BL1467" s="16"/>
      <c r="BM1467" s="16"/>
      <c r="BN1467" s="915"/>
      <c r="BO1467" s="16"/>
      <c r="BP1467" s="918"/>
      <c r="BQ1467" s="919"/>
      <c r="BR1467" s="919"/>
      <c r="BS1467" s="919"/>
      <c r="BT1467" s="919"/>
      <c r="BU1467" s="919"/>
      <c r="BV1467" s="919"/>
      <c r="BW1467" s="919"/>
      <c r="BX1467" s="919"/>
      <c r="BY1467" s="919"/>
      <c r="BZ1467" s="919"/>
      <c r="CA1467" s="919"/>
      <c r="CB1467" s="919"/>
      <c r="CC1467" s="919"/>
      <c r="CD1467" s="919"/>
      <c r="CE1467" s="920"/>
      <c r="CF1467" s="921"/>
      <c r="CG1467" s="922"/>
      <c r="CH1467" s="923"/>
      <c r="CI1467" s="924"/>
      <c r="CJ1467" s="925"/>
      <c r="CK1467" s="912"/>
      <c r="CL1467" s="915"/>
      <c r="CM1467" s="926"/>
      <c r="CN1467" s="162"/>
      <c r="CO1467" s="162"/>
      <c r="CP1467" s="927"/>
      <c r="CQ1467" s="928"/>
      <c r="CR1467" s="162"/>
      <c r="CS1467" s="162"/>
    </row>
    <row r="1468" spans="1:97">
      <c r="A1468" s="15"/>
      <c r="B1468" s="902"/>
      <c r="C1468" s="865"/>
      <c r="D1468" s="903"/>
      <c r="E1468" s="800"/>
      <c r="F1468" s="868"/>
      <c r="G1468" s="869"/>
      <c r="H1468" s="903"/>
      <c r="I1468" s="868"/>
      <c r="J1468" s="868"/>
      <c r="K1468" s="868"/>
      <c r="L1468" s="868"/>
      <c r="M1468" s="868"/>
      <c r="N1468" s="868"/>
      <c r="O1468" s="235"/>
      <c r="P1468" s="213"/>
      <c r="Q1468" s="903"/>
      <c r="R1468" s="213"/>
      <c r="S1468" s="235"/>
      <c r="T1468" s="904"/>
      <c r="U1468" s="213"/>
      <c r="V1468" s="213"/>
      <c r="W1468" s="213"/>
      <c r="X1468" s="905"/>
      <c r="Y1468" s="874"/>
      <c r="Z1468" s="906"/>
      <c r="AA1468" s="876"/>
      <c r="AB1468" s="877"/>
      <c r="AC1468" s="877"/>
      <c r="AD1468" s="907"/>
      <c r="AE1468" s="907"/>
      <c r="AF1468" s="908"/>
      <c r="AG1468" s="908"/>
      <c r="AH1468" s="221"/>
      <c r="AI1468" s="213"/>
      <c r="AJ1468" s="213"/>
      <c r="AK1468" s="213"/>
      <c r="AL1468" s="909"/>
      <c r="AM1468" s="910"/>
      <c r="AN1468" s="910"/>
      <c r="AO1468" s="910"/>
      <c r="AP1468" s="911"/>
      <c r="AQ1468" s="903"/>
      <c r="AR1468" s="912"/>
      <c r="AS1468" s="913"/>
      <c r="AT1468" s="914"/>
      <c r="AU1468" s="910"/>
      <c r="AV1468" s="915"/>
      <c r="AW1468" s="911"/>
      <c r="AX1468" s="911"/>
      <c r="AY1468" s="916"/>
      <c r="AZ1468" s="886"/>
      <c r="BA1468" s="917"/>
      <c r="BB1468" s="16"/>
      <c r="BC1468" s="16"/>
      <c r="BD1468" s="16"/>
      <c r="BE1468" s="16"/>
      <c r="BF1468" s="16"/>
      <c r="BG1468" s="903"/>
      <c r="BH1468" s="912"/>
      <c r="BI1468" s="915"/>
      <c r="BJ1468" s="16"/>
      <c r="BK1468" s="16"/>
      <c r="BL1468" s="16"/>
      <c r="BM1468" s="16"/>
      <c r="BN1468" s="915"/>
      <c r="BO1468" s="16"/>
      <c r="BP1468" s="918"/>
      <c r="BQ1468" s="919"/>
      <c r="BR1468" s="919"/>
      <c r="BS1468" s="919"/>
      <c r="BT1468" s="919"/>
      <c r="BU1468" s="919"/>
      <c r="BV1468" s="919"/>
      <c r="BW1468" s="919"/>
      <c r="BX1468" s="919"/>
      <c r="BY1468" s="919"/>
      <c r="BZ1468" s="919"/>
      <c r="CA1468" s="919"/>
      <c r="CB1468" s="919"/>
      <c r="CC1468" s="919"/>
      <c r="CD1468" s="919"/>
      <c r="CE1468" s="920"/>
      <c r="CF1468" s="921"/>
      <c r="CG1468" s="922"/>
      <c r="CH1468" s="923"/>
      <c r="CI1468" s="924"/>
      <c r="CJ1468" s="925"/>
      <c r="CK1468" s="912"/>
      <c r="CL1468" s="915"/>
      <c r="CM1468" s="926"/>
      <c r="CN1468" s="162"/>
      <c r="CO1468" s="162"/>
      <c r="CP1468" s="927"/>
      <c r="CQ1468" s="928"/>
      <c r="CR1468" s="162"/>
      <c r="CS1468" s="162"/>
    </row>
    <row r="1469" spans="1:97">
      <c r="A1469" s="15"/>
      <c r="B1469" s="902"/>
      <c r="C1469" s="865"/>
      <c r="D1469" s="903"/>
      <c r="E1469" s="800"/>
      <c r="F1469" s="868"/>
      <c r="G1469" s="869"/>
      <c r="H1469" s="903"/>
      <c r="I1469" s="868"/>
      <c r="J1469" s="868"/>
      <c r="K1469" s="868"/>
      <c r="L1469" s="868"/>
      <c r="M1469" s="868"/>
      <c r="N1469" s="868"/>
      <c r="O1469" s="235"/>
      <c r="P1469" s="213"/>
      <c r="Q1469" s="903"/>
      <c r="R1469" s="213"/>
      <c r="S1469" s="235"/>
      <c r="T1469" s="904"/>
      <c r="U1469" s="213"/>
      <c r="V1469" s="213"/>
      <c r="W1469" s="213"/>
      <c r="X1469" s="905"/>
      <c r="Y1469" s="874"/>
      <c r="Z1469" s="906"/>
      <c r="AA1469" s="876"/>
      <c r="AB1469" s="877"/>
      <c r="AC1469" s="877"/>
      <c r="AD1469" s="907"/>
      <c r="AE1469" s="907"/>
      <c r="AF1469" s="908"/>
      <c r="AG1469" s="908"/>
      <c r="AH1469" s="221"/>
      <c r="AI1469" s="213"/>
      <c r="AJ1469" s="213"/>
      <c r="AK1469" s="213"/>
      <c r="AL1469" s="909"/>
      <c r="AM1469" s="910"/>
      <c r="AN1469" s="910"/>
      <c r="AO1469" s="910"/>
      <c r="AP1469" s="911"/>
      <c r="AQ1469" s="903"/>
      <c r="AR1469" s="912"/>
      <c r="AS1469" s="913"/>
      <c r="AT1469" s="914"/>
      <c r="AU1469" s="910"/>
      <c r="AV1469" s="915"/>
      <c r="AW1469" s="911"/>
      <c r="AX1469" s="911"/>
      <c r="AY1469" s="916"/>
      <c r="AZ1469" s="886"/>
      <c r="BA1469" s="917"/>
      <c r="BB1469" s="16"/>
      <c r="BC1469" s="16"/>
      <c r="BD1469" s="16"/>
      <c r="BE1469" s="16"/>
      <c r="BF1469" s="16"/>
      <c r="BG1469" s="903"/>
      <c r="BH1469" s="912"/>
      <c r="BI1469" s="915"/>
      <c r="BJ1469" s="16"/>
      <c r="BK1469" s="16"/>
      <c r="BL1469" s="16"/>
      <c r="BM1469" s="16"/>
      <c r="BN1469" s="915"/>
      <c r="BO1469" s="16"/>
      <c r="BP1469" s="918"/>
      <c r="BQ1469" s="919"/>
      <c r="BR1469" s="919"/>
      <c r="BS1469" s="919"/>
      <c r="BT1469" s="919"/>
      <c r="BU1469" s="919"/>
      <c r="BV1469" s="919"/>
      <c r="BW1469" s="919"/>
      <c r="BX1469" s="919"/>
      <c r="BY1469" s="919"/>
      <c r="BZ1469" s="919"/>
      <c r="CA1469" s="919"/>
      <c r="CB1469" s="919"/>
      <c r="CC1469" s="919"/>
      <c r="CD1469" s="919"/>
      <c r="CE1469" s="920"/>
      <c r="CF1469" s="921"/>
      <c r="CG1469" s="922"/>
      <c r="CH1469" s="923"/>
      <c r="CI1469" s="924"/>
      <c r="CJ1469" s="925"/>
      <c r="CK1469" s="912"/>
      <c r="CL1469" s="915"/>
      <c r="CM1469" s="926"/>
      <c r="CN1469" s="162"/>
      <c r="CO1469" s="162"/>
      <c r="CP1469" s="927"/>
      <c r="CQ1469" s="928"/>
      <c r="CR1469" s="162"/>
      <c r="CS1469" s="162"/>
    </row>
    <row r="1470" spans="1:97">
      <c r="A1470" s="15"/>
      <c r="B1470" s="902"/>
      <c r="C1470" s="865"/>
      <c r="D1470" s="903"/>
      <c r="E1470" s="800"/>
      <c r="F1470" s="868"/>
      <c r="G1470" s="869"/>
      <c r="H1470" s="903"/>
      <c r="I1470" s="868"/>
      <c r="J1470" s="868"/>
      <c r="K1470" s="868"/>
      <c r="L1470" s="868"/>
      <c r="M1470" s="868"/>
      <c r="N1470" s="868"/>
      <c r="O1470" s="235"/>
      <c r="P1470" s="213"/>
      <c r="Q1470" s="903"/>
      <c r="R1470" s="213"/>
      <c r="S1470" s="235"/>
      <c r="T1470" s="904"/>
      <c r="U1470" s="213"/>
      <c r="V1470" s="213"/>
      <c r="W1470" s="213"/>
      <c r="X1470" s="905"/>
      <c r="Y1470" s="874"/>
      <c r="Z1470" s="906"/>
      <c r="AA1470" s="876"/>
      <c r="AB1470" s="877"/>
      <c r="AC1470" s="877"/>
      <c r="AD1470" s="907"/>
      <c r="AE1470" s="907"/>
      <c r="AF1470" s="908"/>
      <c r="AG1470" s="908"/>
      <c r="AH1470" s="221"/>
      <c r="AI1470" s="213"/>
      <c r="AJ1470" s="213"/>
      <c r="AK1470" s="213"/>
      <c r="AL1470" s="909"/>
      <c r="AM1470" s="910"/>
      <c r="AN1470" s="910"/>
      <c r="AO1470" s="910"/>
      <c r="AP1470" s="911"/>
      <c r="AQ1470" s="903"/>
      <c r="AR1470" s="912"/>
      <c r="AS1470" s="913"/>
      <c r="AT1470" s="914"/>
      <c r="AU1470" s="910"/>
      <c r="AV1470" s="915"/>
      <c r="AW1470" s="911"/>
      <c r="AX1470" s="911"/>
      <c r="AY1470" s="916"/>
      <c r="AZ1470" s="886"/>
      <c r="BA1470" s="917"/>
      <c r="BB1470" s="16"/>
      <c r="BC1470" s="16"/>
      <c r="BD1470" s="16"/>
      <c r="BE1470" s="16"/>
      <c r="BF1470" s="16"/>
      <c r="BG1470" s="903"/>
      <c r="BH1470" s="912"/>
      <c r="BI1470" s="915"/>
      <c r="BJ1470" s="16"/>
      <c r="BK1470" s="16"/>
      <c r="BL1470" s="16"/>
      <c r="BM1470" s="16"/>
      <c r="BN1470" s="915"/>
      <c r="BO1470" s="16"/>
      <c r="BP1470" s="918"/>
      <c r="BQ1470" s="919"/>
      <c r="BR1470" s="919"/>
      <c r="BS1470" s="919"/>
      <c r="BT1470" s="919"/>
      <c r="BU1470" s="919"/>
      <c r="BV1470" s="919"/>
      <c r="BW1470" s="919"/>
      <c r="BX1470" s="919"/>
      <c r="BY1470" s="919"/>
      <c r="BZ1470" s="919"/>
      <c r="CA1470" s="919"/>
      <c r="CB1470" s="919"/>
      <c r="CC1470" s="919"/>
      <c r="CD1470" s="919"/>
      <c r="CE1470" s="920"/>
      <c r="CF1470" s="921"/>
      <c r="CG1470" s="922"/>
      <c r="CH1470" s="923"/>
      <c r="CI1470" s="924"/>
      <c r="CJ1470" s="925"/>
      <c r="CK1470" s="912"/>
      <c r="CL1470" s="915"/>
      <c r="CM1470" s="926"/>
      <c r="CN1470" s="162"/>
      <c r="CO1470" s="162"/>
      <c r="CP1470" s="927"/>
      <c r="CQ1470" s="928"/>
      <c r="CR1470" s="162"/>
      <c r="CS1470" s="162"/>
    </row>
    <row r="1471" spans="1:97">
      <c r="A1471" s="15"/>
      <c r="B1471" s="902"/>
      <c r="C1471" s="865"/>
      <c r="D1471" s="903"/>
      <c r="E1471" s="800"/>
      <c r="F1471" s="868"/>
      <c r="G1471" s="869"/>
      <c r="H1471" s="903"/>
      <c r="I1471" s="868"/>
      <c r="J1471" s="868"/>
      <c r="K1471" s="868"/>
      <c r="L1471" s="868"/>
      <c r="M1471" s="868"/>
      <c r="N1471" s="868"/>
      <c r="O1471" s="235"/>
      <c r="P1471" s="213"/>
      <c r="Q1471" s="903"/>
      <c r="R1471" s="213"/>
      <c r="S1471" s="235"/>
      <c r="T1471" s="904"/>
      <c r="U1471" s="213"/>
      <c r="V1471" s="213"/>
      <c r="W1471" s="213"/>
      <c r="X1471" s="905"/>
      <c r="Y1471" s="874"/>
      <c r="Z1471" s="906"/>
      <c r="AA1471" s="876"/>
      <c r="AB1471" s="877"/>
      <c r="AC1471" s="877"/>
      <c r="AD1471" s="907"/>
      <c r="AE1471" s="907"/>
      <c r="AF1471" s="908"/>
      <c r="AG1471" s="908"/>
      <c r="AH1471" s="221"/>
      <c r="AI1471" s="213"/>
      <c r="AJ1471" s="213"/>
      <c r="AK1471" s="213"/>
      <c r="AL1471" s="909"/>
      <c r="AM1471" s="910"/>
      <c r="AN1471" s="910"/>
      <c r="AO1471" s="910"/>
      <c r="AP1471" s="911"/>
      <c r="AQ1471" s="903"/>
      <c r="AR1471" s="912"/>
      <c r="AS1471" s="913"/>
      <c r="AT1471" s="914"/>
      <c r="AU1471" s="910"/>
      <c r="AV1471" s="915"/>
      <c r="AW1471" s="911"/>
      <c r="AX1471" s="911"/>
      <c r="AY1471" s="916"/>
      <c r="AZ1471" s="886"/>
      <c r="BA1471" s="917"/>
      <c r="BB1471" s="16"/>
      <c r="BC1471" s="16"/>
      <c r="BD1471" s="16"/>
      <c r="BE1471" s="16"/>
      <c r="BF1471" s="16"/>
      <c r="BG1471" s="903"/>
      <c r="BH1471" s="912"/>
      <c r="BI1471" s="915"/>
      <c r="BJ1471" s="16"/>
      <c r="BK1471" s="16"/>
      <c r="BL1471" s="16"/>
      <c r="BM1471" s="16"/>
      <c r="BN1471" s="915"/>
      <c r="BO1471" s="16"/>
      <c r="BP1471" s="918"/>
      <c r="BQ1471" s="919"/>
      <c r="BR1471" s="919"/>
      <c r="BS1471" s="919"/>
      <c r="BT1471" s="919"/>
      <c r="BU1471" s="919"/>
      <c r="BV1471" s="919"/>
      <c r="BW1471" s="919"/>
      <c r="BX1471" s="919"/>
      <c r="BY1471" s="919"/>
      <c r="BZ1471" s="919"/>
      <c r="CA1471" s="919"/>
      <c r="CB1471" s="919"/>
      <c r="CC1471" s="919"/>
      <c r="CD1471" s="919"/>
      <c r="CE1471" s="920"/>
      <c r="CF1471" s="921"/>
      <c r="CG1471" s="922"/>
      <c r="CH1471" s="923"/>
      <c r="CI1471" s="924"/>
      <c r="CJ1471" s="925"/>
      <c r="CK1471" s="912"/>
      <c r="CL1471" s="915"/>
      <c r="CM1471" s="926"/>
      <c r="CN1471" s="162"/>
      <c r="CO1471" s="162"/>
      <c r="CP1471" s="927"/>
      <c r="CQ1471" s="928"/>
      <c r="CR1471" s="162"/>
      <c r="CS1471" s="162"/>
    </row>
    <row r="1472" spans="1:97">
      <c r="A1472" s="15"/>
      <c r="B1472" s="902"/>
      <c r="C1472" s="865"/>
      <c r="D1472" s="903"/>
      <c r="E1472" s="800"/>
      <c r="F1472" s="868"/>
      <c r="G1472" s="869"/>
      <c r="H1472" s="903"/>
      <c r="I1472" s="868"/>
      <c r="J1472" s="868"/>
      <c r="K1472" s="868"/>
      <c r="L1472" s="868"/>
      <c r="M1472" s="868"/>
      <c r="N1472" s="868"/>
      <c r="O1472" s="235"/>
      <c r="P1472" s="213"/>
      <c r="Q1472" s="903"/>
      <c r="R1472" s="213"/>
      <c r="S1472" s="235"/>
      <c r="T1472" s="904"/>
      <c r="U1472" s="213"/>
      <c r="V1472" s="213"/>
      <c r="W1472" s="213"/>
      <c r="X1472" s="905"/>
      <c r="Y1472" s="874"/>
      <c r="Z1472" s="906"/>
      <c r="AA1472" s="876"/>
      <c r="AB1472" s="877"/>
      <c r="AC1472" s="877"/>
      <c r="AD1472" s="907"/>
      <c r="AE1472" s="907"/>
      <c r="AF1472" s="908"/>
      <c r="AG1472" s="908"/>
      <c r="AH1472" s="221"/>
      <c r="AI1472" s="213"/>
      <c r="AJ1472" s="213"/>
      <c r="AK1472" s="213"/>
      <c r="AL1472" s="909"/>
      <c r="AM1472" s="910"/>
      <c r="AN1472" s="910"/>
      <c r="AO1472" s="910"/>
      <c r="AP1472" s="911"/>
      <c r="AQ1472" s="903"/>
      <c r="AR1472" s="912"/>
      <c r="AS1472" s="913"/>
      <c r="AT1472" s="914"/>
      <c r="AU1472" s="910"/>
      <c r="AV1472" s="915"/>
      <c r="AW1472" s="911"/>
      <c r="AX1472" s="911"/>
      <c r="AY1472" s="916"/>
      <c r="AZ1472" s="886"/>
      <c r="BA1472" s="917"/>
      <c r="BB1472" s="16"/>
      <c r="BC1472" s="16"/>
      <c r="BD1472" s="16"/>
      <c r="BE1472" s="16"/>
      <c r="BF1472" s="16"/>
      <c r="BG1472" s="903"/>
      <c r="BH1472" s="912"/>
      <c r="BI1472" s="915"/>
      <c r="BJ1472" s="16"/>
      <c r="BK1472" s="16"/>
      <c r="BL1472" s="16"/>
      <c r="BM1472" s="16"/>
      <c r="BN1472" s="915"/>
      <c r="BO1472" s="16"/>
      <c r="BP1472" s="918"/>
      <c r="BQ1472" s="919"/>
      <c r="BR1472" s="919"/>
      <c r="BS1472" s="919"/>
      <c r="BT1472" s="919"/>
      <c r="BU1472" s="919"/>
      <c r="BV1472" s="919"/>
      <c r="BW1472" s="919"/>
      <c r="BX1472" s="919"/>
      <c r="BY1472" s="919"/>
      <c r="BZ1472" s="919"/>
      <c r="CA1472" s="919"/>
      <c r="CB1472" s="919"/>
      <c r="CC1472" s="919"/>
      <c r="CD1472" s="919"/>
      <c r="CE1472" s="920"/>
      <c r="CF1472" s="921"/>
      <c r="CG1472" s="922"/>
      <c r="CH1472" s="923"/>
      <c r="CI1472" s="924"/>
      <c r="CJ1472" s="925"/>
      <c r="CK1472" s="912"/>
      <c r="CL1472" s="915"/>
      <c r="CM1472" s="926"/>
      <c r="CN1472" s="162"/>
      <c r="CO1472" s="162"/>
      <c r="CP1472" s="927"/>
      <c r="CQ1472" s="928"/>
      <c r="CR1472" s="162"/>
      <c r="CS1472" s="162"/>
    </row>
    <row r="1473" spans="1:97">
      <c r="A1473" s="15"/>
      <c r="B1473" s="902"/>
      <c r="C1473" s="865"/>
      <c r="D1473" s="903"/>
      <c r="E1473" s="800"/>
      <c r="F1473" s="868"/>
      <c r="G1473" s="869"/>
      <c r="H1473" s="903"/>
      <c r="I1473" s="868"/>
      <c r="J1473" s="868"/>
      <c r="K1473" s="868"/>
      <c r="L1473" s="868"/>
      <c r="M1473" s="868"/>
      <c r="N1473" s="868"/>
      <c r="O1473" s="235"/>
      <c r="P1473" s="213"/>
      <c r="Q1473" s="903"/>
      <c r="R1473" s="213"/>
      <c r="S1473" s="235"/>
      <c r="T1473" s="904"/>
      <c r="U1473" s="213"/>
      <c r="V1473" s="213"/>
      <c r="W1473" s="213"/>
      <c r="X1473" s="905"/>
      <c r="Y1473" s="874"/>
      <c r="Z1473" s="906"/>
      <c r="AA1473" s="876"/>
      <c r="AB1473" s="877"/>
      <c r="AC1473" s="877"/>
      <c r="AD1473" s="907"/>
      <c r="AE1473" s="907"/>
      <c r="AF1473" s="908"/>
      <c r="AG1473" s="908"/>
      <c r="AH1473" s="221"/>
      <c r="AI1473" s="213"/>
      <c r="AJ1473" s="213"/>
      <c r="AK1473" s="213"/>
      <c r="AL1473" s="909"/>
      <c r="AM1473" s="910"/>
      <c r="AN1473" s="910"/>
      <c r="AO1473" s="910"/>
      <c r="AP1473" s="911"/>
      <c r="AQ1473" s="903"/>
      <c r="AR1473" s="912"/>
      <c r="AS1473" s="913"/>
      <c r="AT1473" s="914"/>
      <c r="AU1473" s="910"/>
      <c r="AV1473" s="915"/>
      <c r="AW1473" s="911"/>
      <c r="AX1473" s="911"/>
      <c r="AY1473" s="916"/>
      <c r="AZ1473" s="886"/>
      <c r="BA1473" s="917"/>
      <c r="BB1473" s="16"/>
      <c r="BC1473" s="16"/>
      <c r="BD1473" s="16"/>
      <c r="BE1473" s="16"/>
      <c r="BF1473" s="16"/>
      <c r="BG1473" s="903"/>
      <c r="BH1473" s="912"/>
      <c r="BI1473" s="915"/>
      <c r="BJ1473" s="16"/>
      <c r="BK1473" s="16"/>
      <c r="BL1473" s="16"/>
      <c r="BM1473" s="16"/>
      <c r="BN1473" s="915"/>
      <c r="BO1473" s="16"/>
      <c r="BP1473" s="918"/>
      <c r="BQ1473" s="919"/>
      <c r="BR1473" s="919"/>
      <c r="BS1473" s="919"/>
      <c r="BT1473" s="919"/>
      <c r="BU1473" s="919"/>
      <c r="BV1473" s="919"/>
      <c r="BW1473" s="919"/>
      <c r="BX1473" s="919"/>
      <c r="BY1473" s="919"/>
      <c r="BZ1473" s="919"/>
      <c r="CA1473" s="919"/>
      <c r="CB1473" s="919"/>
      <c r="CC1473" s="919"/>
      <c r="CD1473" s="919"/>
      <c r="CE1473" s="920"/>
      <c r="CF1473" s="921"/>
      <c r="CG1473" s="922"/>
      <c r="CH1473" s="923"/>
      <c r="CI1473" s="924"/>
      <c r="CJ1473" s="925"/>
      <c r="CK1473" s="912"/>
      <c r="CL1473" s="915"/>
      <c r="CM1473" s="926"/>
      <c r="CN1473" s="162"/>
      <c r="CO1473" s="162"/>
      <c r="CP1473" s="927"/>
      <c r="CQ1473" s="928"/>
      <c r="CR1473" s="162"/>
      <c r="CS1473" s="162"/>
    </row>
    <row r="1474" spans="1:97">
      <c r="A1474" s="15"/>
      <c r="B1474" s="902"/>
      <c r="C1474" s="865"/>
      <c r="D1474" s="903"/>
      <c r="E1474" s="800"/>
      <c r="F1474" s="868"/>
      <c r="G1474" s="869"/>
      <c r="H1474" s="903"/>
      <c r="I1474" s="868"/>
      <c r="J1474" s="868"/>
      <c r="K1474" s="868"/>
      <c r="L1474" s="868"/>
      <c r="M1474" s="868"/>
      <c r="N1474" s="868"/>
      <c r="O1474" s="235"/>
      <c r="P1474" s="213"/>
      <c r="Q1474" s="903"/>
      <c r="R1474" s="213"/>
      <c r="S1474" s="235"/>
      <c r="T1474" s="904"/>
      <c r="U1474" s="213"/>
      <c r="V1474" s="213"/>
      <c r="W1474" s="213"/>
      <c r="X1474" s="905"/>
      <c r="Y1474" s="874"/>
      <c r="Z1474" s="906"/>
      <c r="AA1474" s="876"/>
      <c r="AB1474" s="877"/>
      <c r="AC1474" s="877"/>
      <c r="AD1474" s="907"/>
      <c r="AE1474" s="907"/>
      <c r="AF1474" s="908"/>
      <c r="AG1474" s="908"/>
      <c r="AH1474" s="221"/>
      <c r="AI1474" s="213"/>
      <c r="AJ1474" s="213"/>
      <c r="AK1474" s="213"/>
      <c r="AL1474" s="909"/>
      <c r="AM1474" s="910"/>
      <c r="AN1474" s="910"/>
      <c r="AO1474" s="910"/>
      <c r="AP1474" s="911"/>
      <c r="AQ1474" s="903"/>
      <c r="AR1474" s="912"/>
      <c r="AS1474" s="913"/>
      <c r="AT1474" s="914"/>
      <c r="AU1474" s="910"/>
      <c r="AV1474" s="915"/>
      <c r="AW1474" s="911"/>
      <c r="AX1474" s="911"/>
      <c r="AY1474" s="916"/>
      <c r="AZ1474" s="886"/>
      <c r="BA1474" s="917"/>
      <c r="BB1474" s="16"/>
      <c r="BC1474" s="16"/>
      <c r="BD1474" s="16"/>
      <c r="BE1474" s="16"/>
      <c r="BF1474" s="16"/>
      <c r="BG1474" s="903"/>
      <c r="BH1474" s="912"/>
      <c r="BI1474" s="915"/>
      <c r="BJ1474" s="16"/>
      <c r="BK1474" s="16"/>
      <c r="BL1474" s="16"/>
      <c r="BM1474" s="16"/>
      <c r="BN1474" s="915"/>
      <c r="BO1474" s="16"/>
      <c r="BP1474" s="918"/>
      <c r="BQ1474" s="919"/>
      <c r="BR1474" s="919"/>
      <c r="BS1474" s="919"/>
      <c r="BT1474" s="919"/>
      <c r="BU1474" s="919"/>
      <c r="BV1474" s="919"/>
      <c r="BW1474" s="919"/>
      <c r="BX1474" s="919"/>
      <c r="BY1474" s="919"/>
      <c r="BZ1474" s="919"/>
      <c r="CA1474" s="919"/>
      <c r="CB1474" s="919"/>
      <c r="CC1474" s="919"/>
      <c r="CD1474" s="919"/>
      <c r="CE1474" s="920"/>
      <c r="CF1474" s="921"/>
      <c r="CG1474" s="922"/>
      <c r="CH1474" s="923"/>
      <c r="CI1474" s="924"/>
      <c r="CJ1474" s="925"/>
      <c r="CK1474" s="912"/>
      <c r="CL1474" s="915"/>
      <c r="CM1474" s="926"/>
      <c r="CN1474" s="162"/>
      <c r="CO1474" s="162"/>
      <c r="CP1474" s="927"/>
      <c r="CQ1474" s="928"/>
      <c r="CR1474" s="162"/>
      <c r="CS1474" s="162"/>
    </row>
    <row r="1475" spans="1:97">
      <c r="A1475" s="15"/>
      <c r="B1475" s="902"/>
      <c r="C1475" s="865"/>
      <c r="D1475" s="903"/>
      <c r="E1475" s="800"/>
      <c r="F1475" s="868"/>
      <c r="G1475" s="869"/>
      <c r="H1475" s="903"/>
      <c r="I1475" s="868"/>
      <c r="J1475" s="868"/>
      <c r="K1475" s="868"/>
      <c r="L1475" s="868"/>
      <c r="M1475" s="868"/>
      <c r="N1475" s="868"/>
      <c r="O1475" s="235"/>
      <c r="P1475" s="213"/>
      <c r="Q1475" s="903"/>
      <c r="R1475" s="213"/>
      <c r="S1475" s="235"/>
      <c r="T1475" s="904"/>
      <c r="U1475" s="213"/>
      <c r="V1475" s="213"/>
      <c r="W1475" s="213"/>
      <c r="X1475" s="905"/>
      <c r="Y1475" s="874"/>
      <c r="Z1475" s="906"/>
      <c r="AA1475" s="876"/>
      <c r="AB1475" s="877"/>
      <c r="AC1475" s="877"/>
      <c r="AD1475" s="907"/>
      <c r="AE1475" s="907"/>
      <c r="AF1475" s="908"/>
      <c r="AG1475" s="908"/>
      <c r="AH1475" s="221"/>
      <c r="AI1475" s="213"/>
      <c r="AJ1475" s="213"/>
      <c r="AK1475" s="213"/>
      <c r="AL1475" s="909"/>
      <c r="AM1475" s="910"/>
      <c r="AN1475" s="910"/>
      <c r="AO1475" s="910"/>
      <c r="AP1475" s="911"/>
      <c r="AQ1475" s="903"/>
      <c r="AR1475" s="912"/>
      <c r="AS1475" s="913"/>
      <c r="AT1475" s="914"/>
      <c r="AU1475" s="910"/>
      <c r="AV1475" s="915"/>
      <c r="AW1475" s="911"/>
      <c r="AX1475" s="911"/>
      <c r="AY1475" s="916"/>
      <c r="AZ1475" s="886"/>
      <c r="BA1475" s="917"/>
      <c r="BB1475" s="16"/>
      <c r="BC1475" s="16"/>
      <c r="BD1475" s="16"/>
      <c r="BE1475" s="16"/>
      <c r="BF1475" s="16"/>
      <c r="BG1475" s="903"/>
      <c r="BH1475" s="912"/>
      <c r="BI1475" s="915"/>
      <c r="BJ1475" s="16"/>
      <c r="BK1475" s="16"/>
      <c r="BL1475" s="16"/>
      <c r="BM1475" s="16"/>
      <c r="BN1475" s="915"/>
      <c r="BO1475" s="16"/>
      <c r="BP1475" s="918"/>
      <c r="BQ1475" s="919"/>
      <c r="BR1475" s="919"/>
      <c r="BS1475" s="919"/>
      <c r="BT1475" s="919"/>
      <c r="BU1475" s="919"/>
      <c r="BV1475" s="919"/>
      <c r="BW1475" s="919"/>
      <c r="BX1475" s="919"/>
      <c r="BY1475" s="919"/>
      <c r="BZ1475" s="919"/>
      <c r="CA1475" s="919"/>
      <c r="CB1475" s="919"/>
      <c r="CC1475" s="919"/>
      <c r="CD1475" s="919"/>
      <c r="CE1475" s="920"/>
      <c r="CF1475" s="921"/>
      <c r="CG1475" s="922"/>
      <c r="CH1475" s="923"/>
      <c r="CI1475" s="924"/>
      <c r="CJ1475" s="925"/>
      <c r="CK1475" s="912"/>
      <c r="CL1475" s="915"/>
      <c r="CM1475" s="926"/>
      <c r="CN1475" s="162"/>
      <c r="CO1475" s="162"/>
      <c r="CP1475" s="927"/>
      <c r="CQ1475" s="928"/>
      <c r="CR1475" s="162"/>
      <c r="CS1475" s="162"/>
    </row>
    <row r="1476" spans="1:97">
      <c r="A1476" s="15"/>
      <c r="B1476" s="902"/>
      <c r="C1476" s="865"/>
      <c r="D1476" s="903"/>
      <c r="E1476" s="800"/>
      <c r="F1476" s="868"/>
      <c r="G1476" s="869"/>
      <c r="H1476" s="903"/>
      <c r="I1476" s="868"/>
      <c r="J1476" s="868"/>
      <c r="K1476" s="868"/>
      <c r="L1476" s="868"/>
      <c r="M1476" s="868"/>
      <c r="N1476" s="868"/>
      <c r="O1476" s="235"/>
      <c r="P1476" s="213"/>
      <c r="Q1476" s="903"/>
      <c r="R1476" s="213"/>
      <c r="S1476" s="235"/>
      <c r="T1476" s="904"/>
      <c r="U1476" s="213"/>
      <c r="V1476" s="213"/>
      <c r="W1476" s="213"/>
      <c r="X1476" s="905"/>
      <c r="Y1476" s="874"/>
      <c r="Z1476" s="906"/>
      <c r="AA1476" s="876"/>
      <c r="AB1476" s="877"/>
      <c r="AC1476" s="877"/>
      <c r="AD1476" s="907"/>
      <c r="AE1476" s="907"/>
      <c r="AF1476" s="908"/>
      <c r="AG1476" s="908"/>
      <c r="AH1476" s="221"/>
      <c r="AI1476" s="213"/>
      <c r="AJ1476" s="213"/>
      <c r="AK1476" s="213"/>
      <c r="AL1476" s="909"/>
      <c r="AM1476" s="910"/>
      <c r="AN1476" s="910"/>
      <c r="AO1476" s="910"/>
      <c r="AP1476" s="911"/>
      <c r="AQ1476" s="903"/>
      <c r="AR1476" s="912"/>
      <c r="AS1476" s="913"/>
      <c r="AT1476" s="914"/>
      <c r="AU1476" s="910"/>
      <c r="AV1476" s="915"/>
      <c r="AW1476" s="911"/>
      <c r="AX1476" s="911"/>
      <c r="AY1476" s="916"/>
      <c r="AZ1476" s="886"/>
      <c r="BA1476" s="917"/>
      <c r="BB1476" s="16"/>
      <c r="BC1476" s="16"/>
      <c r="BD1476" s="16"/>
      <c r="BE1476" s="16"/>
      <c r="BF1476" s="16"/>
      <c r="BG1476" s="903"/>
      <c r="BH1476" s="912"/>
      <c r="BI1476" s="915"/>
      <c r="BJ1476" s="16"/>
      <c r="BK1476" s="16"/>
      <c r="BL1476" s="16"/>
      <c r="BM1476" s="16"/>
      <c r="BN1476" s="915"/>
      <c r="BO1476" s="16"/>
      <c r="BP1476" s="918"/>
      <c r="BQ1476" s="919"/>
      <c r="BR1476" s="919"/>
      <c r="BS1476" s="919"/>
      <c r="BT1476" s="919"/>
      <c r="BU1476" s="919"/>
      <c r="BV1476" s="919"/>
      <c r="BW1476" s="919"/>
      <c r="BX1476" s="919"/>
      <c r="BY1476" s="919"/>
      <c r="BZ1476" s="919"/>
      <c r="CA1476" s="919"/>
      <c r="CB1476" s="919"/>
      <c r="CC1476" s="919"/>
      <c r="CD1476" s="919"/>
      <c r="CE1476" s="920"/>
      <c r="CF1476" s="921"/>
      <c r="CG1476" s="922"/>
      <c r="CH1476" s="923"/>
      <c r="CI1476" s="924"/>
      <c r="CJ1476" s="925"/>
      <c r="CK1476" s="912"/>
      <c r="CL1476" s="915"/>
      <c r="CM1476" s="926"/>
      <c r="CN1476" s="162"/>
      <c r="CO1476" s="162"/>
      <c r="CP1476" s="927"/>
      <c r="CQ1476" s="928"/>
      <c r="CR1476" s="162"/>
      <c r="CS1476" s="162"/>
    </row>
    <row r="1477" spans="1:97">
      <c r="A1477" s="15"/>
      <c r="B1477" s="902"/>
      <c r="C1477" s="865"/>
      <c r="D1477" s="903"/>
      <c r="E1477" s="800"/>
      <c r="F1477" s="868"/>
      <c r="G1477" s="869"/>
      <c r="H1477" s="903"/>
      <c r="I1477" s="868"/>
      <c r="J1477" s="868"/>
      <c r="K1477" s="868"/>
      <c r="L1477" s="868"/>
      <c r="M1477" s="868"/>
      <c r="N1477" s="868"/>
      <c r="O1477" s="235"/>
      <c r="P1477" s="213"/>
      <c r="Q1477" s="903"/>
      <c r="R1477" s="213"/>
      <c r="S1477" s="235"/>
      <c r="T1477" s="904"/>
      <c r="U1477" s="213"/>
      <c r="V1477" s="213"/>
      <c r="W1477" s="213"/>
      <c r="X1477" s="905"/>
      <c r="Y1477" s="874"/>
      <c r="Z1477" s="906"/>
      <c r="AA1477" s="876"/>
      <c r="AB1477" s="877"/>
      <c r="AC1477" s="877"/>
      <c r="AD1477" s="907"/>
      <c r="AE1477" s="907"/>
      <c r="AF1477" s="908"/>
      <c r="AG1477" s="908"/>
      <c r="AH1477" s="221"/>
      <c r="AI1477" s="213"/>
      <c r="AJ1477" s="213"/>
      <c r="AK1477" s="213"/>
      <c r="AL1477" s="909"/>
      <c r="AM1477" s="910"/>
      <c r="AN1477" s="910"/>
      <c r="AO1477" s="910"/>
      <c r="AP1477" s="911"/>
      <c r="AQ1477" s="903"/>
      <c r="AR1477" s="912"/>
      <c r="AS1477" s="913"/>
      <c r="AT1477" s="914"/>
      <c r="AU1477" s="910"/>
      <c r="AV1477" s="915"/>
      <c r="AW1477" s="911"/>
      <c r="AX1477" s="911"/>
      <c r="AY1477" s="916"/>
      <c r="AZ1477" s="886"/>
      <c r="BA1477" s="917"/>
      <c r="BB1477" s="16"/>
      <c r="BC1477" s="16"/>
      <c r="BD1477" s="16"/>
      <c r="BE1477" s="16"/>
      <c r="BF1477" s="16"/>
      <c r="BG1477" s="903"/>
      <c r="BH1477" s="912"/>
      <c r="BI1477" s="915"/>
      <c r="BJ1477" s="16"/>
      <c r="BK1477" s="16"/>
      <c r="BL1477" s="16"/>
      <c r="BM1477" s="16"/>
      <c r="BN1477" s="915"/>
      <c r="BO1477" s="16"/>
      <c r="BP1477" s="918"/>
      <c r="BQ1477" s="919"/>
      <c r="BR1477" s="919"/>
      <c r="BS1477" s="919"/>
      <c r="BT1477" s="919"/>
      <c r="BU1477" s="919"/>
      <c r="BV1477" s="919"/>
      <c r="BW1477" s="919"/>
      <c r="BX1477" s="919"/>
      <c r="BY1477" s="919"/>
      <c r="BZ1477" s="919"/>
      <c r="CA1477" s="919"/>
      <c r="CB1477" s="919"/>
      <c r="CC1477" s="919"/>
      <c r="CD1477" s="919"/>
      <c r="CE1477" s="920"/>
      <c r="CF1477" s="921"/>
      <c r="CG1477" s="922"/>
      <c r="CH1477" s="923"/>
      <c r="CI1477" s="924"/>
      <c r="CJ1477" s="925"/>
      <c r="CK1477" s="912"/>
      <c r="CL1477" s="915"/>
      <c r="CM1477" s="926"/>
      <c r="CN1477" s="162"/>
      <c r="CO1477" s="162"/>
      <c r="CP1477" s="927"/>
      <c r="CQ1477" s="928"/>
      <c r="CR1477" s="162"/>
      <c r="CS1477" s="162"/>
    </row>
    <row r="1478" spans="1:97">
      <c r="A1478" s="15"/>
      <c r="B1478" s="902"/>
      <c r="C1478" s="865"/>
      <c r="D1478" s="903"/>
      <c r="E1478" s="800"/>
      <c r="F1478" s="868"/>
      <c r="G1478" s="869"/>
      <c r="H1478" s="903"/>
      <c r="I1478" s="868"/>
      <c r="J1478" s="868"/>
      <c r="K1478" s="868"/>
      <c r="L1478" s="868"/>
      <c r="M1478" s="868"/>
      <c r="N1478" s="868"/>
      <c r="O1478" s="235"/>
      <c r="P1478" s="213"/>
      <c r="Q1478" s="903"/>
      <c r="R1478" s="213"/>
      <c r="S1478" s="235"/>
      <c r="T1478" s="904"/>
      <c r="U1478" s="213"/>
      <c r="V1478" s="213"/>
      <c r="W1478" s="213"/>
      <c r="X1478" s="905"/>
      <c r="Y1478" s="874"/>
      <c r="Z1478" s="906"/>
      <c r="AA1478" s="876"/>
      <c r="AB1478" s="877"/>
      <c r="AC1478" s="877"/>
      <c r="AD1478" s="907"/>
      <c r="AE1478" s="907"/>
      <c r="AF1478" s="908"/>
      <c r="AG1478" s="908"/>
      <c r="AH1478" s="221"/>
      <c r="AI1478" s="213"/>
      <c r="AJ1478" s="213"/>
      <c r="AK1478" s="213"/>
      <c r="AL1478" s="909"/>
      <c r="AM1478" s="910"/>
      <c r="AN1478" s="910"/>
      <c r="AO1478" s="910"/>
      <c r="AP1478" s="911"/>
      <c r="AQ1478" s="903"/>
      <c r="AR1478" s="912"/>
      <c r="AS1478" s="913"/>
      <c r="AT1478" s="914"/>
      <c r="AU1478" s="910"/>
      <c r="AV1478" s="915"/>
      <c r="AW1478" s="911"/>
      <c r="AX1478" s="911"/>
      <c r="AY1478" s="916"/>
      <c r="AZ1478" s="886"/>
      <c r="BA1478" s="917"/>
      <c r="BB1478" s="16"/>
      <c r="BC1478" s="16"/>
      <c r="BD1478" s="16"/>
      <c r="BE1478" s="16"/>
      <c r="BF1478" s="16"/>
      <c r="BG1478" s="903"/>
      <c r="BH1478" s="912"/>
      <c r="BI1478" s="915"/>
      <c r="BJ1478" s="16"/>
      <c r="BK1478" s="16"/>
      <c r="BL1478" s="16"/>
      <c r="BM1478" s="16"/>
      <c r="BN1478" s="915"/>
      <c r="BO1478" s="16"/>
      <c r="BP1478" s="918"/>
      <c r="BQ1478" s="919"/>
      <c r="BR1478" s="919"/>
      <c r="BS1478" s="919"/>
      <c r="BT1478" s="919"/>
      <c r="BU1478" s="919"/>
      <c r="BV1478" s="919"/>
      <c r="BW1478" s="919"/>
      <c r="BX1478" s="919"/>
      <c r="BY1478" s="919"/>
      <c r="BZ1478" s="919"/>
      <c r="CA1478" s="919"/>
      <c r="CB1478" s="919"/>
      <c r="CC1478" s="919"/>
      <c r="CD1478" s="919"/>
      <c r="CE1478" s="920"/>
      <c r="CF1478" s="921"/>
      <c r="CG1478" s="922"/>
      <c r="CH1478" s="923"/>
      <c r="CI1478" s="924"/>
      <c r="CJ1478" s="925"/>
      <c r="CK1478" s="912"/>
      <c r="CL1478" s="915"/>
      <c r="CM1478" s="926"/>
      <c r="CN1478" s="162"/>
      <c r="CO1478" s="162"/>
      <c r="CP1478" s="927"/>
      <c r="CQ1478" s="928"/>
      <c r="CR1478" s="162"/>
      <c r="CS1478" s="162"/>
    </row>
    <row r="1479" spans="1:97">
      <c r="A1479" s="15"/>
      <c r="B1479" s="902"/>
      <c r="C1479" s="865"/>
      <c r="D1479" s="903"/>
      <c r="E1479" s="800"/>
      <c r="F1479" s="868"/>
      <c r="G1479" s="869"/>
      <c r="H1479" s="903"/>
      <c r="I1479" s="868"/>
      <c r="J1479" s="868"/>
      <c r="K1479" s="868"/>
      <c r="L1479" s="868"/>
      <c r="M1479" s="868"/>
      <c r="N1479" s="868"/>
      <c r="O1479" s="235"/>
      <c r="P1479" s="213"/>
      <c r="Q1479" s="903"/>
      <c r="R1479" s="213"/>
      <c r="S1479" s="235"/>
      <c r="T1479" s="904"/>
      <c r="U1479" s="213"/>
      <c r="V1479" s="213"/>
      <c r="W1479" s="213"/>
      <c r="X1479" s="905"/>
      <c r="Y1479" s="874"/>
      <c r="Z1479" s="906"/>
      <c r="AA1479" s="876"/>
      <c r="AB1479" s="877"/>
      <c r="AC1479" s="877"/>
      <c r="AD1479" s="907"/>
      <c r="AE1479" s="907"/>
      <c r="AF1479" s="908"/>
      <c r="AG1479" s="908"/>
      <c r="AH1479" s="221"/>
      <c r="AI1479" s="213"/>
      <c r="AJ1479" s="213"/>
      <c r="AK1479" s="213"/>
      <c r="AL1479" s="909"/>
      <c r="AM1479" s="910"/>
      <c r="AN1479" s="910"/>
      <c r="AO1479" s="910"/>
      <c r="AP1479" s="911"/>
      <c r="AQ1479" s="903"/>
      <c r="AR1479" s="912"/>
      <c r="AS1479" s="913"/>
      <c r="AT1479" s="914"/>
      <c r="AU1479" s="910"/>
      <c r="AV1479" s="915"/>
      <c r="AW1479" s="911"/>
      <c r="AX1479" s="911"/>
      <c r="AY1479" s="916"/>
      <c r="AZ1479" s="886"/>
      <c r="BA1479" s="917"/>
      <c r="BB1479" s="16"/>
      <c r="BC1479" s="16"/>
      <c r="BD1479" s="16"/>
      <c r="BE1479" s="16"/>
      <c r="BF1479" s="16"/>
      <c r="BG1479" s="903"/>
      <c r="BH1479" s="912"/>
      <c r="BI1479" s="915"/>
      <c r="BJ1479" s="16"/>
      <c r="BK1479" s="16"/>
      <c r="BL1479" s="16"/>
      <c r="BM1479" s="16"/>
      <c r="BN1479" s="915"/>
      <c r="BO1479" s="16"/>
      <c r="BP1479" s="918"/>
      <c r="BQ1479" s="919"/>
      <c r="BR1479" s="919"/>
      <c r="BS1479" s="919"/>
      <c r="BT1479" s="919"/>
      <c r="BU1479" s="919"/>
      <c r="BV1479" s="919"/>
      <c r="BW1479" s="919"/>
      <c r="BX1479" s="919"/>
      <c r="BY1479" s="919"/>
      <c r="BZ1479" s="919"/>
      <c r="CA1479" s="919"/>
      <c r="CB1479" s="919"/>
      <c r="CC1479" s="919"/>
      <c r="CD1479" s="919"/>
      <c r="CE1479" s="920"/>
      <c r="CF1479" s="921"/>
      <c r="CG1479" s="922"/>
      <c r="CH1479" s="923"/>
      <c r="CI1479" s="924"/>
      <c r="CJ1479" s="925"/>
      <c r="CK1479" s="912"/>
      <c r="CL1479" s="915"/>
      <c r="CM1479" s="926"/>
      <c r="CN1479" s="162"/>
      <c r="CO1479" s="162"/>
      <c r="CP1479" s="927"/>
      <c r="CQ1479" s="928"/>
      <c r="CR1479" s="162"/>
      <c r="CS1479" s="162"/>
    </row>
    <row r="1480" spans="1:97">
      <c r="A1480" s="15"/>
      <c r="B1480" s="902"/>
      <c r="C1480" s="865"/>
      <c r="D1480" s="903"/>
      <c r="E1480" s="800"/>
      <c r="F1480" s="868"/>
      <c r="G1480" s="869"/>
      <c r="H1480" s="903"/>
      <c r="I1480" s="868"/>
      <c r="J1480" s="868"/>
      <c r="K1480" s="868"/>
      <c r="L1480" s="868"/>
      <c r="M1480" s="868"/>
      <c r="N1480" s="868"/>
      <c r="O1480" s="235"/>
      <c r="P1480" s="213"/>
      <c r="Q1480" s="903"/>
      <c r="R1480" s="213"/>
      <c r="S1480" s="235"/>
      <c r="T1480" s="904"/>
      <c r="U1480" s="213"/>
      <c r="V1480" s="213"/>
      <c r="W1480" s="213"/>
      <c r="X1480" s="905"/>
      <c r="Y1480" s="874"/>
      <c r="Z1480" s="906"/>
      <c r="AA1480" s="876"/>
      <c r="AB1480" s="877"/>
      <c r="AC1480" s="877"/>
      <c r="AD1480" s="907"/>
      <c r="AE1480" s="907"/>
      <c r="AF1480" s="908"/>
      <c r="AG1480" s="908"/>
      <c r="AH1480" s="221"/>
      <c r="AI1480" s="213"/>
      <c r="AJ1480" s="213"/>
      <c r="AK1480" s="213"/>
      <c r="AL1480" s="909"/>
      <c r="AM1480" s="910"/>
      <c r="AN1480" s="910"/>
      <c r="AO1480" s="910"/>
      <c r="AP1480" s="911"/>
      <c r="AQ1480" s="903"/>
      <c r="AR1480" s="912"/>
      <c r="AS1480" s="913"/>
      <c r="AT1480" s="914"/>
      <c r="AU1480" s="910"/>
      <c r="AV1480" s="915"/>
      <c r="AW1480" s="911"/>
      <c r="AX1480" s="911"/>
      <c r="AY1480" s="916"/>
      <c r="AZ1480" s="886"/>
      <c r="BA1480" s="917"/>
      <c r="BB1480" s="16"/>
      <c r="BC1480" s="16"/>
      <c r="BD1480" s="16"/>
      <c r="BE1480" s="16"/>
      <c r="BF1480" s="16"/>
      <c r="BG1480" s="903"/>
      <c r="BH1480" s="912"/>
      <c r="BI1480" s="915"/>
      <c r="BJ1480" s="16"/>
      <c r="BK1480" s="16"/>
      <c r="BL1480" s="16"/>
      <c r="BM1480" s="16"/>
      <c r="BN1480" s="915"/>
      <c r="BO1480" s="16"/>
      <c r="BP1480" s="918"/>
      <c r="BQ1480" s="919"/>
      <c r="BR1480" s="919"/>
      <c r="BS1480" s="919"/>
      <c r="BT1480" s="919"/>
      <c r="BU1480" s="919"/>
      <c r="BV1480" s="919"/>
      <c r="BW1480" s="919"/>
      <c r="BX1480" s="919"/>
      <c r="BY1480" s="919"/>
      <c r="BZ1480" s="919"/>
      <c r="CA1480" s="919"/>
      <c r="CB1480" s="919"/>
      <c r="CC1480" s="919"/>
      <c r="CD1480" s="919"/>
      <c r="CE1480" s="920"/>
      <c r="CF1480" s="921"/>
      <c r="CG1480" s="922"/>
      <c r="CH1480" s="923"/>
      <c r="CI1480" s="924"/>
      <c r="CJ1480" s="925"/>
      <c r="CK1480" s="912"/>
      <c r="CL1480" s="915"/>
      <c r="CM1480" s="926"/>
      <c r="CN1480" s="162"/>
      <c r="CO1480" s="162"/>
      <c r="CP1480" s="927"/>
      <c r="CQ1480" s="928"/>
      <c r="CR1480" s="162"/>
      <c r="CS1480" s="162"/>
    </row>
    <row r="1481" spans="1:97">
      <c r="A1481" s="15"/>
      <c r="B1481" s="902"/>
      <c r="C1481" s="865"/>
      <c r="D1481" s="903"/>
      <c r="E1481" s="800"/>
      <c r="F1481" s="868"/>
      <c r="G1481" s="869"/>
      <c r="H1481" s="903"/>
      <c r="I1481" s="868"/>
      <c r="J1481" s="868"/>
      <c r="K1481" s="868"/>
      <c r="L1481" s="868"/>
      <c r="M1481" s="868"/>
      <c r="N1481" s="868"/>
      <c r="O1481" s="235"/>
      <c r="P1481" s="213"/>
      <c r="Q1481" s="903"/>
      <c r="R1481" s="213"/>
      <c r="S1481" s="235"/>
      <c r="T1481" s="904"/>
      <c r="U1481" s="213"/>
      <c r="V1481" s="213"/>
      <c r="W1481" s="213"/>
      <c r="X1481" s="905"/>
      <c r="Y1481" s="874"/>
      <c r="Z1481" s="906"/>
      <c r="AA1481" s="876"/>
      <c r="AB1481" s="877"/>
      <c r="AC1481" s="877"/>
      <c r="AD1481" s="907"/>
      <c r="AE1481" s="907"/>
      <c r="AF1481" s="908"/>
      <c r="AG1481" s="908"/>
      <c r="AH1481" s="221"/>
      <c r="AI1481" s="213"/>
      <c r="AJ1481" s="213"/>
      <c r="AK1481" s="213"/>
      <c r="AL1481" s="909"/>
      <c r="AM1481" s="910"/>
      <c r="AN1481" s="910"/>
      <c r="AO1481" s="910"/>
      <c r="AP1481" s="911"/>
      <c r="AQ1481" s="903"/>
      <c r="AR1481" s="912"/>
      <c r="AS1481" s="913"/>
      <c r="AT1481" s="914"/>
      <c r="AU1481" s="910"/>
      <c r="AV1481" s="915"/>
      <c r="AW1481" s="911"/>
      <c r="AX1481" s="911"/>
      <c r="AY1481" s="916"/>
      <c r="AZ1481" s="886"/>
      <c r="BA1481" s="917"/>
      <c r="BB1481" s="16"/>
      <c r="BC1481" s="16"/>
      <c r="BD1481" s="16"/>
      <c r="BE1481" s="16"/>
      <c r="BF1481" s="16"/>
      <c r="BG1481" s="903"/>
      <c r="BH1481" s="912"/>
      <c r="BI1481" s="915"/>
      <c r="BJ1481" s="16"/>
      <c r="BK1481" s="16"/>
      <c r="BL1481" s="16"/>
      <c r="BM1481" s="16"/>
      <c r="BN1481" s="915"/>
      <c r="BO1481" s="16"/>
      <c r="BP1481" s="918"/>
      <c r="BQ1481" s="919"/>
      <c r="BR1481" s="919"/>
      <c r="BS1481" s="919"/>
      <c r="BT1481" s="919"/>
      <c r="BU1481" s="919"/>
      <c r="BV1481" s="919"/>
      <c r="BW1481" s="919"/>
      <c r="BX1481" s="919"/>
      <c r="BY1481" s="919"/>
      <c r="BZ1481" s="919"/>
      <c r="CA1481" s="919"/>
      <c r="CB1481" s="919"/>
      <c r="CC1481" s="919"/>
      <c r="CD1481" s="919"/>
      <c r="CE1481" s="920"/>
      <c r="CF1481" s="921"/>
      <c r="CG1481" s="922"/>
      <c r="CH1481" s="923"/>
      <c r="CI1481" s="924"/>
      <c r="CJ1481" s="925"/>
      <c r="CK1481" s="912"/>
      <c r="CL1481" s="915"/>
      <c r="CM1481" s="926"/>
      <c r="CN1481" s="162"/>
      <c r="CO1481" s="162"/>
      <c r="CP1481" s="927"/>
      <c r="CQ1481" s="928"/>
      <c r="CR1481" s="162"/>
      <c r="CS1481" s="162"/>
    </row>
    <row r="1482" spans="1:97">
      <c r="A1482" s="15"/>
      <c r="B1482" s="902"/>
      <c r="C1482" s="865"/>
      <c r="D1482" s="903"/>
      <c r="E1482" s="800"/>
      <c r="F1482" s="868"/>
      <c r="G1482" s="869"/>
      <c r="H1482" s="903"/>
      <c r="I1482" s="868"/>
      <c r="J1482" s="868"/>
      <c r="K1482" s="868"/>
      <c r="L1482" s="868"/>
      <c r="M1482" s="868"/>
      <c r="N1482" s="868"/>
      <c r="O1482" s="235"/>
      <c r="P1482" s="213"/>
      <c r="Q1482" s="903"/>
      <c r="R1482" s="213"/>
      <c r="S1482" s="235"/>
      <c r="T1482" s="904"/>
      <c r="U1482" s="213"/>
      <c r="V1482" s="213"/>
      <c r="W1482" s="213"/>
      <c r="X1482" s="905"/>
      <c r="Y1482" s="874"/>
      <c r="Z1482" s="906"/>
      <c r="AA1482" s="876"/>
      <c r="AB1482" s="877"/>
      <c r="AC1482" s="877"/>
      <c r="AD1482" s="907"/>
      <c r="AE1482" s="907"/>
      <c r="AF1482" s="908"/>
      <c r="AG1482" s="908"/>
      <c r="AH1482" s="221"/>
      <c r="AI1482" s="213"/>
      <c r="AJ1482" s="213"/>
      <c r="AK1482" s="213"/>
      <c r="AL1482" s="909"/>
      <c r="AM1482" s="910"/>
      <c r="AN1482" s="910"/>
      <c r="AO1482" s="910"/>
      <c r="AP1482" s="911"/>
      <c r="AQ1482" s="903"/>
      <c r="AR1482" s="912"/>
      <c r="AS1482" s="913"/>
      <c r="AT1482" s="914"/>
      <c r="AU1482" s="910"/>
      <c r="AV1482" s="915"/>
      <c r="AW1482" s="911"/>
      <c r="AX1482" s="911"/>
      <c r="AY1482" s="916"/>
      <c r="AZ1482" s="886"/>
      <c r="BA1482" s="917"/>
      <c r="BB1482" s="16"/>
      <c r="BC1482" s="16"/>
      <c r="BD1482" s="16"/>
      <c r="BE1482" s="16"/>
      <c r="BF1482" s="16"/>
      <c r="BG1482" s="903"/>
      <c r="BH1482" s="912"/>
      <c r="BI1482" s="915"/>
      <c r="BJ1482" s="16"/>
      <c r="BK1482" s="16"/>
      <c r="BL1482" s="16"/>
      <c r="BM1482" s="16"/>
      <c r="BN1482" s="915"/>
      <c r="BO1482" s="16"/>
      <c r="BP1482" s="918"/>
      <c r="BQ1482" s="919"/>
      <c r="BR1482" s="919"/>
      <c r="BS1482" s="919"/>
      <c r="BT1482" s="919"/>
      <c r="BU1482" s="919"/>
      <c r="BV1482" s="919"/>
      <c r="BW1482" s="919"/>
      <c r="BX1482" s="919"/>
      <c r="BY1482" s="919"/>
      <c r="BZ1482" s="919"/>
      <c r="CA1482" s="919"/>
      <c r="CB1482" s="919"/>
      <c r="CC1482" s="919"/>
      <c r="CD1482" s="919"/>
      <c r="CE1482" s="920"/>
      <c r="CF1482" s="921"/>
      <c r="CG1482" s="922"/>
      <c r="CH1482" s="923"/>
      <c r="CI1482" s="924"/>
      <c r="CJ1482" s="925"/>
      <c r="CK1482" s="912"/>
      <c r="CL1482" s="915"/>
      <c r="CM1482" s="926"/>
      <c r="CN1482" s="162"/>
      <c r="CO1482" s="162"/>
      <c r="CP1482" s="927"/>
      <c r="CQ1482" s="928"/>
      <c r="CR1482" s="162"/>
      <c r="CS1482" s="162"/>
    </row>
    <row r="1483" spans="1:97">
      <c r="A1483" s="15"/>
      <c r="B1483" s="902"/>
      <c r="C1483" s="865"/>
      <c r="D1483" s="903"/>
      <c r="E1483" s="800"/>
      <c r="F1483" s="868"/>
      <c r="G1483" s="869"/>
      <c r="H1483" s="903"/>
      <c r="I1483" s="868"/>
      <c r="J1483" s="868"/>
      <c r="K1483" s="868"/>
      <c r="L1483" s="868"/>
      <c r="M1483" s="868"/>
      <c r="N1483" s="868"/>
      <c r="O1483" s="235"/>
      <c r="P1483" s="213"/>
      <c r="Q1483" s="903"/>
      <c r="R1483" s="213"/>
      <c r="S1483" s="235"/>
      <c r="T1483" s="904"/>
      <c r="U1483" s="213"/>
      <c r="V1483" s="213"/>
      <c r="W1483" s="213"/>
      <c r="X1483" s="905"/>
      <c r="Y1483" s="874"/>
      <c r="Z1483" s="906"/>
      <c r="AA1483" s="876"/>
      <c r="AB1483" s="877"/>
      <c r="AC1483" s="877"/>
      <c r="AD1483" s="907"/>
      <c r="AE1483" s="907"/>
      <c r="AF1483" s="908"/>
      <c r="AG1483" s="908"/>
      <c r="AH1483" s="221"/>
      <c r="AI1483" s="213"/>
      <c r="AJ1483" s="213"/>
      <c r="AK1483" s="213"/>
      <c r="AL1483" s="909"/>
      <c r="AM1483" s="910"/>
      <c r="AN1483" s="910"/>
      <c r="AO1483" s="910"/>
      <c r="AP1483" s="911"/>
      <c r="AQ1483" s="903"/>
      <c r="AR1483" s="912"/>
      <c r="AS1483" s="913"/>
      <c r="AT1483" s="914"/>
      <c r="AU1483" s="910"/>
      <c r="AV1483" s="915"/>
      <c r="AW1483" s="911"/>
      <c r="AX1483" s="911"/>
      <c r="AY1483" s="916"/>
      <c r="AZ1483" s="886"/>
      <c r="BA1483" s="917"/>
      <c r="BB1483" s="16"/>
      <c r="BC1483" s="16"/>
      <c r="BD1483" s="16"/>
      <c r="BE1483" s="16"/>
      <c r="BF1483" s="16"/>
      <c r="BG1483" s="903"/>
      <c r="BH1483" s="912"/>
      <c r="BI1483" s="915"/>
      <c r="BJ1483" s="16"/>
      <c r="BK1483" s="16"/>
      <c r="BL1483" s="16"/>
      <c r="BM1483" s="16"/>
      <c r="BN1483" s="915"/>
      <c r="BO1483" s="16"/>
      <c r="BP1483" s="918"/>
      <c r="BQ1483" s="919"/>
      <c r="BR1483" s="919"/>
      <c r="BS1483" s="919"/>
      <c r="BT1483" s="919"/>
      <c r="BU1483" s="919"/>
      <c r="BV1483" s="919"/>
      <c r="BW1483" s="919"/>
      <c r="BX1483" s="919"/>
      <c r="BY1483" s="919"/>
      <c r="BZ1483" s="919"/>
      <c r="CA1483" s="919"/>
      <c r="CB1483" s="919"/>
      <c r="CC1483" s="919"/>
      <c r="CD1483" s="919"/>
      <c r="CE1483" s="920"/>
      <c r="CF1483" s="921"/>
      <c r="CG1483" s="922"/>
      <c r="CH1483" s="923"/>
      <c r="CI1483" s="924"/>
      <c r="CJ1483" s="925"/>
      <c r="CK1483" s="912"/>
      <c r="CL1483" s="915"/>
      <c r="CM1483" s="926"/>
      <c r="CN1483" s="162"/>
      <c r="CO1483" s="162"/>
      <c r="CP1483" s="927"/>
      <c r="CQ1483" s="928"/>
      <c r="CR1483" s="162"/>
      <c r="CS1483" s="162"/>
    </row>
    <row r="1484" spans="1:97">
      <c r="A1484" s="15"/>
      <c r="B1484" s="902"/>
      <c r="C1484" s="865"/>
      <c r="D1484" s="903"/>
      <c r="E1484" s="800"/>
      <c r="F1484" s="868"/>
      <c r="G1484" s="869"/>
      <c r="H1484" s="903"/>
      <c r="I1484" s="868"/>
      <c r="J1484" s="868"/>
      <c r="K1484" s="868"/>
      <c r="L1484" s="868"/>
      <c r="M1484" s="868"/>
      <c r="N1484" s="868"/>
      <c r="O1484" s="235"/>
      <c r="P1484" s="213"/>
      <c r="Q1484" s="903"/>
      <c r="R1484" s="213"/>
      <c r="S1484" s="235"/>
      <c r="T1484" s="904"/>
      <c r="U1484" s="213"/>
      <c r="V1484" s="213"/>
      <c r="W1484" s="213"/>
      <c r="X1484" s="905"/>
      <c r="Y1484" s="874"/>
      <c r="Z1484" s="906"/>
      <c r="AA1484" s="876"/>
      <c r="AB1484" s="877"/>
      <c r="AC1484" s="877"/>
      <c r="AD1484" s="907"/>
      <c r="AE1484" s="907"/>
      <c r="AF1484" s="908"/>
      <c r="AG1484" s="908"/>
      <c r="AH1484" s="221"/>
      <c r="AI1484" s="213"/>
      <c r="AJ1484" s="213"/>
      <c r="AK1484" s="213"/>
      <c r="AL1484" s="909"/>
      <c r="AM1484" s="910"/>
      <c r="AN1484" s="910"/>
      <c r="AO1484" s="910"/>
      <c r="AP1484" s="911"/>
      <c r="AQ1484" s="903"/>
      <c r="AR1484" s="912"/>
      <c r="AS1484" s="913"/>
      <c r="AT1484" s="914"/>
      <c r="AU1484" s="910"/>
      <c r="AV1484" s="915"/>
      <c r="AW1484" s="911"/>
      <c r="AX1484" s="911"/>
      <c r="AY1484" s="916"/>
      <c r="AZ1484" s="886"/>
      <c r="BA1484" s="917"/>
      <c r="BB1484" s="16"/>
      <c r="BC1484" s="16"/>
      <c r="BD1484" s="16"/>
      <c r="BE1484" s="16"/>
      <c r="BF1484" s="16"/>
      <c r="BG1484" s="903"/>
      <c r="BH1484" s="912"/>
      <c r="BI1484" s="915"/>
      <c r="BJ1484" s="16"/>
      <c r="BK1484" s="16"/>
      <c r="BL1484" s="16"/>
      <c r="BM1484" s="16"/>
      <c r="BN1484" s="915"/>
      <c r="BO1484" s="16"/>
      <c r="BP1484" s="918"/>
      <c r="BQ1484" s="919"/>
      <c r="BR1484" s="919"/>
      <c r="BS1484" s="919"/>
      <c r="BT1484" s="919"/>
      <c r="BU1484" s="919"/>
      <c r="BV1484" s="919"/>
      <c r="BW1484" s="919"/>
      <c r="BX1484" s="919"/>
      <c r="BY1484" s="919"/>
      <c r="BZ1484" s="919"/>
      <c r="CA1484" s="919"/>
      <c r="CB1484" s="919"/>
      <c r="CC1484" s="919"/>
      <c r="CD1484" s="919"/>
      <c r="CE1484" s="920"/>
      <c r="CF1484" s="921"/>
      <c r="CG1484" s="922"/>
      <c r="CH1484" s="923"/>
      <c r="CI1484" s="924"/>
      <c r="CJ1484" s="925"/>
      <c r="CK1484" s="912"/>
      <c r="CL1484" s="915"/>
      <c r="CM1484" s="926"/>
      <c r="CN1484" s="162"/>
      <c r="CO1484" s="162"/>
      <c r="CP1484" s="927"/>
      <c r="CQ1484" s="928"/>
      <c r="CR1484" s="162"/>
      <c r="CS1484" s="162"/>
    </row>
    <row r="1485" spans="1:97">
      <c r="A1485" s="15"/>
      <c r="B1485" s="902"/>
      <c r="C1485" s="865"/>
      <c r="D1485" s="903"/>
      <c r="E1485" s="800"/>
      <c r="F1485" s="868"/>
      <c r="G1485" s="869"/>
      <c r="H1485" s="903"/>
      <c r="I1485" s="868"/>
      <c r="J1485" s="868"/>
      <c r="K1485" s="868"/>
      <c r="L1485" s="868"/>
      <c r="M1485" s="868"/>
      <c r="N1485" s="868"/>
      <c r="O1485" s="235"/>
      <c r="P1485" s="213"/>
      <c r="Q1485" s="903"/>
      <c r="R1485" s="213"/>
      <c r="S1485" s="235"/>
      <c r="T1485" s="904"/>
      <c r="U1485" s="213"/>
      <c r="V1485" s="213"/>
      <c r="W1485" s="213"/>
      <c r="X1485" s="905"/>
      <c r="Y1485" s="874"/>
      <c r="Z1485" s="906"/>
      <c r="AA1485" s="876"/>
      <c r="AB1485" s="877"/>
      <c r="AC1485" s="877"/>
      <c r="AD1485" s="907"/>
      <c r="AE1485" s="907"/>
      <c r="AF1485" s="908"/>
      <c r="AG1485" s="908"/>
      <c r="AH1485" s="221"/>
      <c r="AI1485" s="213"/>
      <c r="AJ1485" s="213"/>
      <c r="AK1485" s="213"/>
      <c r="AL1485" s="909"/>
      <c r="AM1485" s="910"/>
      <c r="AN1485" s="910"/>
      <c r="AO1485" s="910"/>
      <c r="AP1485" s="911"/>
      <c r="AQ1485" s="903"/>
      <c r="AR1485" s="912"/>
      <c r="AS1485" s="913"/>
      <c r="AT1485" s="914"/>
      <c r="AU1485" s="910"/>
      <c r="AV1485" s="915"/>
      <c r="AW1485" s="911"/>
      <c r="AX1485" s="911"/>
      <c r="AY1485" s="916"/>
      <c r="AZ1485" s="886"/>
      <c r="BA1485" s="917"/>
      <c r="BB1485" s="16"/>
      <c r="BC1485" s="16"/>
      <c r="BD1485" s="16"/>
      <c r="BE1485" s="16"/>
      <c r="BF1485" s="16"/>
      <c r="BG1485" s="903"/>
      <c r="BH1485" s="912"/>
      <c r="BI1485" s="915"/>
      <c r="BJ1485" s="16"/>
      <c r="BK1485" s="16"/>
      <c r="BL1485" s="16"/>
      <c r="BM1485" s="16"/>
      <c r="BN1485" s="915"/>
      <c r="BO1485" s="16"/>
      <c r="BP1485" s="918"/>
      <c r="BQ1485" s="919"/>
      <c r="BR1485" s="919"/>
      <c r="BS1485" s="919"/>
      <c r="BT1485" s="919"/>
      <c r="BU1485" s="919"/>
      <c r="BV1485" s="919"/>
      <c r="BW1485" s="919"/>
      <c r="BX1485" s="919"/>
      <c r="BY1485" s="919"/>
      <c r="BZ1485" s="919"/>
      <c r="CA1485" s="919"/>
      <c r="CB1485" s="919"/>
      <c r="CC1485" s="919"/>
      <c r="CD1485" s="919"/>
      <c r="CE1485" s="920"/>
      <c r="CF1485" s="921"/>
      <c r="CG1485" s="922"/>
      <c r="CH1485" s="923"/>
      <c r="CI1485" s="924"/>
      <c r="CJ1485" s="925"/>
      <c r="CK1485" s="912"/>
      <c r="CL1485" s="915"/>
      <c r="CM1485" s="926"/>
      <c r="CN1485" s="162"/>
      <c r="CO1485" s="162"/>
      <c r="CP1485" s="927"/>
      <c r="CQ1485" s="928"/>
      <c r="CR1485" s="162"/>
      <c r="CS1485" s="162"/>
    </row>
    <row r="1486" spans="1:97">
      <c r="A1486" s="15"/>
      <c r="B1486" s="902"/>
      <c r="C1486" s="865"/>
      <c r="D1486" s="903"/>
      <c r="E1486" s="800"/>
      <c r="F1486" s="868"/>
      <c r="G1486" s="869"/>
      <c r="H1486" s="903"/>
      <c r="I1486" s="868"/>
      <c r="J1486" s="868"/>
      <c r="K1486" s="868"/>
      <c r="L1486" s="868"/>
      <c r="M1486" s="868"/>
      <c r="N1486" s="868"/>
      <c r="O1486" s="235"/>
      <c r="P1486" s="213"/>
      <c r="Q1486" s="903"/>
      <c r="R1486" s="213"/>
      <c r="S1486" s="235"/>
      <c r="T1486" s="904"/>
      <c r="U1486" s="213"/>
      <c r="V1486" s="213"/>
      <c r="W1486" s="213"/>
      <c r="X1486" s="905"/>
      <c r="Y1486" s="874"/>
      <c r="Z1486" s="906"/>
      <c r="AA1486" s="876"/>
      <c r="AB1486" s="877"/>
      <c r="AC1486" s="877"/>
      <c r="AD1486" s="907"/>
      <c r="AE1486" s="907"/>
      <c r="AF1486" s="908"/>
      <c r="AG1486" s="908"/>
      <c r="AH1486" s="221"/>
      <c r="AI1486" s="213"/>
      <c r="AJ1486" s="213"/>
      <c r="AK1486" s="213"/>
      <c r="AL1486" s="909"/>
      <c r="AM1486" s="910"/>
      <c r="AN1486" s="910"/>
      <c r="AO1486" s="910"/>
      <c r="AP1486" s="911"/>
      <c r="AQ1486" s="903"/>
      <c r="AR1486" s="912"/>
      <c r="AS1486" s="913"/>
      <c r="AT1486" s="914"/>
      <c r="AU1486" s="910"/>
      <c r="AV1486" s="915"/>
      <c r="AW1486" s="911"/>
      <c r="AX1486" s="911"/>
      <c r="AY1486" s="916"/>
      <c r="AZ1486" s="886"/>
      <c r="BA1486" s="917"/>
      <c r="BB1486" s="16"/>
      <c r="BC1486" s="16"/>
      <c r="BD1486" s="16"/>
      <c r="BE1486" s="16"/>
      <c r="BF1486" s="16"/>
      <c r="BG1486" s="903"/>
      <c r="BH1486" s="912"/>
      <c r="BI1486" s="915"/>
      <c r="BJ1486" s="16"/>
      <c r="BK1486" s="16"/>
      <c r="BL1486" s="16"/>
      <c r="BM1486" s="16"/>
      <c r="BN1486" s="915"/>
      <c r="BO1486" s="16"/>
      <c r="BP1486" s="918"/>
      <c r="BQ1486" s="919"/>
      <c r="BR1486" s="919"/>
      <c r="BS1486" s="919"/>
      <c r="BT1486" s="919"/>
      <c r="BU1486" s="919"/>
      <c r="BV1486" s="919"/>
      <c r="BW1486" s="919"/>
      <c r="BX1486" s="919"/>
      <c r="BY1486" s="919"/>
      <c r="BZ1486" s="919"/>
      <c r="CA1486" s="919"/>
      <c r="CB1486" s="919"/>
      <c r="CC1486" s="919"/>
      <c r="CD1486" s="919"/>
      <c r="CE1486" s="920"/>
      <c r="CF1486" s="921"/>
      <c r="CG1486" s="922"/>
      <c r="CH1486" s="923"/>
      <c r="CI1486" s="924"/>
      <c r="CJ1486" s="925"/>
      <c r="CK1486" s="912"/>
      <c r="CL1486" s="915"/>
      <c r="CM1486" s="926"/>
      <c r="CN1486" s="162"/>
      <c r="CO1486" s="162"/>
      <c r="CP1486" s="927"/>
      <c r="CQ1486" s="928"/>
      <c r="CR1486" s="162"/>
      <c r="CS1486" s="162"/>
    </row>
    <row r="1487" spans="1:97">
      <c r="A1487" s="15"/>
      <c r="B1487" s="902"/>
      <c r="C1487" s="865"/>
      <c r="D1487" s="903"/>
      <c r="E1487" s="800"/>
      <c r="F1487" s="868"/>
      <c r="G1487" s="869"/>
      <c r="H1487" s="903"/>
      <c r="I1487" s="868"/>
      <c r="J1487" s="868"/>
      <c r="K1487" s="868"/>
      <c r="L1487" s="868"/>
      <c r="M1487" s="868"/>
      <c r="N1487" s="868"/>
      <c r="O1487" s="235"/>
      <c r="P1487" s="213"/>
      <c r="Q1487" s="903"/>
      <c r="R1487" s="213"/>
      <c r="S1487" s="235"/>
      <c r="T1487" s="904"/>
      <c r="U1487" s="213"/>
      <c r="V1487" s="213"/>
      <c r="W1487" s="213"/>
      <c r="X1487" s="905"/>
      <c r="Y1487" s="874"/>
      <c r="Z1487" s="906"/>
      <c r="AA1487" s="876"/>
      <c r="AB1487" s="877"/>
      <c r="AC1487" s="877"/>
      <c r="AD1487" s="907"/>
      <c r="AE1487" s="907"/>
      <c r="AF1487" s="908"/>
      <c r="AG1487" s="908"/>
      <c r="AH1487" s="221"/>
      <c r="AI1487" s="213"/>
      <c r="AJ1487" s="213"/>
      <c r="AK1487" s="213"/>
      <c r="AL1487" s="909"/>
      <c r="AM1487" s="910"/>
      <c r="AN1487" s="910"/>
      <c r="AO1487" s="910"/>
      <c r="AP1487" s="911"/>
      <c r="AQ1487" s="903"/>
      <c r="AR1487" s="912"/>
      <c r="AS1487" s="913"/>
      <c r="AT1487" s="914"/>
      <c r="AU1487" s="910"/>
      <c r="AV1487" s="915"/>
      <c r="AW1487" s="911"/>
      <c r="AX1487" s="911"/>
      <c r="AY1487" s="916"/>
      <c r="AZ1487" s="886"/>
      <c r="BA1487" s="917"/>
      <c r="BB1487" s="16"/>
      <c r="BC1487" s="16"/>
      <c r="BD1487" s="16"/>
      <c r="BE1487" s="16"/>
      <c r="BF1487" s="16"/>
      <c r="BG1487" s="903"/>
      <c r="BH1487" s="912"/>
      <c r="BI1487" s="915"/>
      <c r="BJ1487" s="16"/>
      <c r="BK1487" s="16"/>
      <c r="BL1487" s="16"/>
      <c r="BM1487" s="16"/>
      <c r="BN1487" s="915"/>
      <c r="BO1487" s="16"/>
      <c r="BP1487" s="918"/>
      <c r="BQ1487" s="919"/>
      <c r="BR1487" s="919"/>
      <c r="BS1487" s="919"/>
      <c r="BT1487" s="919"/>
      <c r="BU1487" s="919"/>
      <c r="BV1487" s="919"/>
      <c r="BW1487" s="919"/>
      <c r="BX1487" s="919"/>
      <c r="BY1487" s="919"/>
      <c r="BZ1487" s="919"/>
      <c r="CA1487" s="919"/>
      <c r="CB1487" s="919"/>
      <c r="CC1487" s="919"/>
      <c r="CD1487" s="919"/>
      <c r="CE1487" s="920"/>
      <c r="CF1487" s="921"/>
      <c r="CG1487" s="922"/>
      <c r="CH1487" s="923"/>
      <c r="CI1487" s="924"/>
      <c r="CJ1487" s="925"/>
      <c r="CK1487" s="912"/>
      <c r="CL1487" s="915"/>
      <c r="CM1487" s="926"/>
      <c r="CN1487" s="162"/>
      <c r="CO1487" s="162"/>
      <c r="CP1487" s="927"/>
      <c r="CQ1487" s="928"/>
      <c r="CR1487" s="162"/>
      <c r="CS1487" s="162"/>
    </row>
    <row r="1488" spans="1:97">
      <c r="A1488" s="15"/>
      <c r="B1488" s="902"/>
      <c r="C1488" s="865"/>
      <c r="D1488" s="903"/>
      <c r="E1488" s="800"/>
      <c r="F1488" s="868"/>
      <c r="G1488" s="869"/>
      <c r="H1488" s="903"/>
      <c r="I1488" s="868"/>
      <c r="J1488" s="868"/>
      <c r="K1488" s="868"/>
      <c r="L1488" s="868"/>
      <c r="M1488" s="868"/>
      <c r="N1488" s="868"/>
      <c r="O1488" s="235"/>
      <c r="P1488" s="213"/>
      <c r="Q1488" s="903"/>
      <c r="R1488" s="213"/>
      <c r="S1488" s="235"/>
      <c r="T1488" s="904"/>
      <c r="U1488" s="213"/>
      <c r="V1488" s="213"/>
      <c r="W1488" s="213"/>
      <c r="X1488" s="905"/>
      <c r="Y1488" s="874"/>
      <c r="Z1488" s="906"/>
      <c r="AA1488" s="876"/>
      <c r="AB1488" s="877"/>
      <c r="AC1488" s="877"/>
      <c r="AD1488" s="907"/>
      <c r="AE1488" s="907"/>
      <c r="AF1488" s="908"/>
      <c r="AG1488" s="908"/>
      <c r="AH1488" s="221"/>
      <c r="AI1488" s="213"/>
      <c r="AJ1488" s="213"/>
      <c r="AK1488" s="213"/>
      <c r="AL1488" s="909"/>
      <c r="AM1488" s="910"/>
      <c r="AN1488" s="910"/>
      <c r="AO1488" s="910"/>
      <c r="AP1488" s="911"/>
      <c r="AQ1488" s="903"/>
      <c r="AR1488" s="912"/>
      <c r="AS1488" s="913"/>
      <c r="AT1488" s="914"/>
      <c r="AU1488" s="910"/>
      <c r="AV1488" s="915"/>
      <c r="AW1488" s="911"/>
      <c r="AX1488" s="911"/>
      <c r="AY1488" s="916"/>
      <c r="AZ1488" s="886"/>
      <c r="BA1488" s="917"/>
      <c r="BB1488" s="16"/>
      <c r="BC1488" s="16"/>
      <c r="BD1488" s="16"/>
      <c r="BE1488" s="16"/>
      <c r="BF1488" s="16"/>
      <c r="BG1488" s="903"/>
      <c r="BH1488" s="912"/>
      <c r="BI1488" s="915"/>
      <c r="BJ1488" s="16"/>
      <c r="BK1488" s="16"/>
      <c r="BL1488" s="16"/>
      <c r="BM1488" s="16"/>
      <c r="BN1488" s="915"/>
      <c r="BO1488" s="16"/>
      <c r="BP1488" s="918"/>
      <c r="BQ1488" s="919"/>
      <c r="BR1488" s="919"/>
      <c r="BS1488" s="919"/>
      <c r="BT1488" s="919"/>
      <c r="BU1488" s="919"/>
      <c r="BV1488" s="919"/>
      <c r="BW1488" s="919"/>
      <c r="BX1488" s="919"/>
      <c r="BY1488" s="919"/>
      <c r="BZ1488" s="919"/>
      <c r="CA1488" s="919"/>
      <c r="CB1488" s="919"/>
      <c r="CC1488" s="919"/>
      <c r="CD1488" s="919"/>
      <c r="CE1488" s="920"/>
      <c r="CF1488" s="921"/>
      <c r="CG1488" s="922"/>
      <c r="CH1488" s="923"/>
      <c r="CI1488" s="924"/>
      <c r="CJ1488" s="925"/>
      <c r="CK1488" s="912"/>
      <c r="CL1488" s="915"/>
      <c r="CM1488" s="926"/>
      <c r="CN1488" s="162"/>
      <c r="CO1488" s="162"/>
      <c r="CP1488" s="927"/>
      <c r="CQ1488" s="928"/>
      <c r="CR1488" s="162"/>
      <c r="CS1488" s="162"/>
    </row>
    <row r="1489" spans="1:97">
      <c r="A1489" s="15"/>
      <c r="B1489" s="902"/>
      <c r="C1489" s="865"/>
      <c r="D1489" s="903"/>
      <c r="E1489" s="800"/>
      <c r="F1489" s="868"/>
      <c r="G1489" s="869"/>
      <c r="H1489" s="903"/>
      <c r="I1489" s="868"/>
      <c r="J1489" s="868"/>
      <c r="K1489" s="868"/>
      <c r="L1489" s="868"/>
      <c r="M1489" s="868"/>
      <c r="N1489" s="868"/>
      <c r="O1489" s="235"/>
      <c r="P1489" s="213"/>
      <c r="Q1489" s="903"/>
      <c r="R1489" s="213"/>
      <c r="S1489" s="235"/>
      <c r="T1489" s="904"/>
      <c r="U1489" s="213"/>
      <c r="V1489" s="213"/>
      <c r="W1489" s="213"/>
      <c r="X1489" s="905"/>
      <c r="Y1489" s="874"/>
      <c r="Z1489" s="906"/>
      <c r="AA1489" s="876"/>
      <c r="AB1489" s="877"/>
      <c r="AC1489" s="877"/>
      <c r="AD1489" s="907"/>
      <c r="AE1489" s="907"/>
      <c r="AF1489" s="908"/>
      <c r="AG1489" s="908"/>
      <c r="AH1489" s="221"/>
      <c r="AI1489" s="213"/>
      <c r="AJ1489" s="213"/>
      <c r="AK1489" s="213"/>
      <c r="AL1489" s="909"/>
      <c r="AM1489" s="910"/>
      <c r="AN1489" s="910"/>
      <c r="AO1489" s="910"/>
      <c r="AP1489" s="911"/>
      <c r="AQ1489" s="903"/>
      <c r="AR1489" s="912"/>
      <c r="AS1489" s="913"/>
      <c r="AT1489" s="914"/>
      <c r="AU1489" s="910"/>
      <c r="AV1489" s="915"/>
      <c r="AW1489" s="911"/>
      <c r="AX1489" s="911"/>
      <c r="AY1489" s="916"/>
      <c r="AZ1489" s="886"/>
      <c r="BA1489" s="917"/>
      <c r="BB1489" s="16"/>
      <c r="BC1489" s="16"/>
      <c r="BD1489" s="16"/>
      <c r="BE1489" s="16"/>
      <c r="BF1489" s="16"/>
      <c r="BG1489" s="903"/>
      <c r="BH1489" s="912"/>
      <c r="BI1489" s="915"/>
      <c r="BJ1489" s="16"/>
      <c r="BK1489" s="16"/>
      <c r="BL1489" s="16"/>
      <c r="BM1489" s="16"/>
      <c r="BN1489" s="915"/>
      <c r="BO1489" s="16"/>
      <c r="BP1489" s="918"/>
      <c r="BQ1489" s="919"/>
      <c r="BR1489" s="919"/>
      <c r="BS1489" s="919"/>
      <c r="BT1489" s="919"/>
      <c r="BU1489" s="919"/>
      <c r="BV1489" s="919"/>
      <c r="BW1489" s="919"/>
      <c r="BX1489" s="919"/>
      <c r="BY1489" s="919"/>
      <c r="BZ1489" s="919"/>
      <c r="CA1489" s="919"/>
      <c r="CB1489" s="919"/>
      <c r="CC1489" s="919"/>
      <c r="CD1489" s="919"/>
      <c r="CE1489" s="920"/>
      <c r="CF1489" s="921"/>
      <c r="CG1489" s="922"/>
      <c r="CH1489" s="923"/>
      <c r="CI1489" s="924"/>
      <c r="CJ1489" s="925"/>
      <c r="CK1489" s="912"/>
      <c r="CL1489" s="915"/>
      <c r="CM1489" s="926"/>
      <c r="CN1489" s="162"/>
      <c r="CO1489" s="162"/>
      <c r="CP1489" s="927"/>
      <c r="CQ1489" s="928"/>
      <c r="CR1489" s="162"/>
      <c r="CS1489" s="162"/>
    </row>
    <row r="1490" spans="1:97">
      <c r="A1490" s="15"/>
      <c r="B1490" s="902"/>
      <c r="C1490" s="865"/>
      <c r="D1490" s="903"/>
      <c r="E1490" s="800"/>
      <c r="F1490" s="868"/>
      <c r="G1490" s="869"/>
      <c r="H1490" s="903"/>
      <c r="I1490" s="868"/>
      <c r="J1490" s="868"/>
      <c r="K1490" s="868"/>
      <c r="L1490" s="868"/>
      <c r="M1490" s="868"/>
      <c r="N1490" s="868"/>
      <c r="O1490" s="235"/>
      <c r="P1490" s="213"/>
      <c r="Q1490" s="903"/>
      <c r="R1490" s="213"/>
      <c r="S1490" s="235"/>
      <c r="T1490" s="904"/>
      <c r="U1490" s="213"/>
      <c r="V1490" s="213"/>
      <c r="W1490" s="213"/>
      <c r="X1490" s="905"/>
      <c r="Y1490" s="874"/>
      <c r="Z1490" s="906"/>
      <c r="AA1490" s="876"/>
      <c r="AB1490" s="877"/>
      <c r="AC1490" s="877"/>
      <c r="AD1490" s="907"/>
      <c r="AE1490" s="907"/>
      <c r="AF1490" s="908"/>
      <c r="AG1490" s="908"/>
      <c r="AH1490" s="221"/>
      <c r="AI1490" s="213"/>
      <c r="AJ1490" s="213"/>
      <c r="AK1490" s="213"/>
      <c r="AL1490" s="909"/>
      <c r="AM1490" s="910"/>
      <c r="AN1490" s="910"/>
      <c r="AO1490" s="910"/>
      <c r="AP1490" s="911"/>
      <c r="AQ1490" s="903"/>
      <c r="AR1490" s="912"/>
      <c r="AS1490" s="913"/>
      <c r="AT1490" s="914"/>
      <c r="AU1490" s="910"/>
      <c r="AV1490" s="915"/>
      <c r="AW1490" s="911"/>
      <c r="AX1490" s="911"/>
      <c r="AY1490" s="916"/>
      <c r="AZ1490" s="886"/>
      <c r="BA1490" s="917"/>
      <c r="BB1490" s="16"/>
      <c r="BC1490" s="16"/>
      <c r="BD1490" s="16"/>
      <c r="BE1490" s="16"/>
      <c r="BF1490" s="16"/>
      <c r="BG1490" s="903"/>
      <c r="BH1490" s="912"/>
      <c r="BI1490" s="915"/>
      <c r="BJ1490" s="16"/>
      <c r="BK1490" s="16"/>
      <c r="BL1490" s="16"/>
      <c r="BM1490" s="16"/>
      <c r="BN1490" s="915"/>
      <c r="BO1490" s="16"/>
      <c r="BP1490" s="918"/>
      <c r="BQ1490" s="919"/>
      <c r="BR1490" s="919"/>
      <c r="BS1490" s="919"/>
      <c r="BT1490" s="919"/>
      <c r="BU1490" s="919"/>
      <c r="BV1490" s="919"/>
      <c r="BW1490" s="919"/>
      <c r="BX1490" s="919"/>
      <c r="BY1490" s="919"/>
      <c r="BZ1490" s="919"/>
      <c r="CA1490" s="919"/>
      <c r="CB1490" s="919"/>
      <c r="CC1490" s="919"/>
      <c r="CD1490" s="919"/>
      <c r="CE1490" s="920"/>
      <c r="CF1490" s="921"/>
      <c r="CG1490" s="922"/>
      <c r="CH1490" s="923"/>
      <c r="CI1490" s="924"/>
      <c r="CJ1490" s="925"/>
      <c r="CK1490" s="912"/>
      <c r="CL1490" s="915"/>
      <c r="CM1490" s="926"/>
      <c r="CN1490" s="162"/>
      <c r="CO1490" s="162"/>
      <c r="CP1490" s="927"/>
      <c r="CQ1490" s="928"/>
      <c r="CR1490" s="162"/>
      <c r="CS1490" s="162"/>
    </row>
    <row r="1491" spans="1:97">
      <c r="A1491" s="15"/>
      <c r="B1491" s="902"/>
      <c r="C1491" s="865"/>
      <c r="D1491" s="903"/>
      <c r="E1491" s="800"/>
      <c r="F1491" s="868"/>
      <c r="G1491" s="869"/>
      <c r="H1491" s="903"/>
      <c r="I1491" s="868"/>
      <c r="J1491" s="868"/>
      <c r="K1491" s="868"/>
      <c r="L1491" s="868"/>
      <c r="M1491" s="868"/>
      <c r="N1491" s="868"/>
      <c r="O1491" s="235"/>
      <c r="P1491" s="213"/>
      <c r="Q1491" s="903"/>
      <c r="R1491" s="213"/>
      <c r="S1491" s="235"/>
      <c r="T1491" s="904"/>
      <c r="U1491" s="213"/>
      <c r="V1491" s="213"/>
      <c r="W1491" s="213"/>
      <c r="X1491" s="905"/>
      <c r="Y1491" s="874"/>
      <c r="Z1491" s="906"/>
      <c r="AA1491" s="876"/>
      <c r="AB1491" s="877"/>
      <c r="AC1491" s="877"/>
      <c r="AD1491" s="907"/>
      <c r="AE1491" s="907"/>
      <c r="AF1491" s="908"/>
      <c r="AG1491" s="908"/>
      <c r="AH1491" s="221"/>
      <c r="AI1491" s="213"/>
      <c r="AJ1491" s="213"/>
      <c r="AK1491" s="213"/>
      <c r="AL1491" s="909"/>
      <c r="AM1491" s="910"/>
      <c r="AN1491" s="910"/>
      <c r="AO1491" s="910"/>
      <c r="AP1491" s="911"/>
      <c r="AQ1491" s="903"/>
      <c r="AR1491" s="912"/>
      <c r="AS1491" s="913"/>
      <c r="AT1491" s="914"/>
      <c r="AU1491" s="910"/>
      <c r="AV1491" s="915"/>
      <c r="AW1491" s="911"/>
      <c r="AX1491" s="911"/>
      <c r="AY1491" s="916"/>
      <c r="AZ1491" s="886"/>
      <c r="BA1491" s="917"/>
      <c r="BB1491" s="16"/>
      <c r="BC1491" s="16"/>
      <c r="BD1491" s="16"/>
      <c r="BE1491" s="16"/>
      <c r="BF1491" s="16"/>
      <c r="BG1491" s="903"/>
      <c r="BH1491" s="912"/>
      <c r="BI1491" s="915"/>
      <c r="BJ1491" s="16"/>
      <c r="BK1491" s="16"/>
      <c r="BL1491" s="16"/>
      <c r="BM1491" s="16"/>
      <c r="BN1491" s="915"/>
      <c r="BO1491" s="16"/>
      <c r="BP1491" s="918"/>
      <c r="BQ1491" s="919"/>
      <c r="BR1491" s="919"/>
      <c r="BS1491" s="919"/>
      <c r="BT1491" s="919"/>
      <c r="BU1491" s="919"/>
      <c r="BV1491" s="919"/>
      <c r="BW1491" s="919"/>
      <c r="BX1491" s="919"/>
      <c r="BY1491" s="919"/>
      <c r="BZ1491" s="919"/>
      <c r="CA1491" s="919"/>
      <c r="CB1491" s="919"/>
      <c r="CC1491" s="919"/>
      <c r="CD1491" s="919"/>
      <c r="CE1491" s="920"/>
      <c r="CF1491" s="921"/>
      <c r="CG1491" s="922"/>
      <c r="CH1491" s="923"/>
      <c r="CI1491" s="924"/>
      <c r="CJ1491" s="925"/>
      <c r="CK1491" s="912"/>
      <c r="CL1491" s="915"/>
      <c r="CM1491" s="926"/>
      <c r="CN1491" s="162"/>
      <c r="CO1491" s="162"/>
      <c r="CP1491" s="927"/>
      <c r="CQ1491" s="928"/>
      <c r="CR1491" s="162"/>
      <c r="CS1491" s="162"/>
    </row>
    <row r="1492" spans="1:97">
      <c r="A1492" s="15"/>
      <c r="B1492" s="902"/>
      <c r="C1492" s="865"/>
      <c r="D1492" s="903"/>
      <c r="E1492" s="800"/>
      <c r="F1492" s="868"/>
      <c r="G1492" s="869"/>
      <c r="H1492" s="903"/>
      <c r="I1492" s="868"/>
      <c r="J1492" s="868"/>
      <c r="K1492" s="868"/>
      <c r="L1492" s="868"/>
      <c r="M1492" s="868"/>
      <c r="N1492" s="868"/>
      <c r="O1492" s="235"/>
      <c r="P1492" s="213"/>
      <c r="Q1492" s="903"/>
      <c r="R1492" s="213"/>
      <c r="S1492" s="235"/>
      <c r="T1492" s="904"/>
      <c r="U1492" s="213"/>
      <c r="V1492" s="213"/>
      <c r="W1492" s="213"/>
      <c r="X1492" s="905"/>
      <c r="Y1492" s="874"/>
      <c r="Z1492" s="906"/>
      <c r="AA1492" s="876"/>
      <c r="AB1492" s="877"/>
      <c r="AC1492" s="877"/>
      <c r="AD1492" s="907"/>
      <c r="AE1492" s="907"/>
      <c r="AF1492" s="908"/>
      <c r="AG1492" s="908"/>
      <c r="AH1492" s="221"/>
      <c r="AI1492" s="213"/>
      <c r="AJ1492" s="213"/>
      <c r="AK1492" s="213"/>
      <c r="AL1492" s="909"/>
      <c r="AM1492" s="910"/>
      <c r="AN1492" s="910"/>
      <c r="AO1492" s="910"/>
      <c r="AP1492" s="911"/>
      <c r="AQ1492" s="903"/>
      <c r="AR1492" s="912"/>
      <c r="AS1492" s="913"/>
      <c r="AT1492" s="914"/>
      <c r="AU1492" s="910"/>
      <c r="AV1492" s="915"/>
      <c r="AW1492" s="911"/>
      <c r="AX1492" s="911"/>
      <c r="AY1492" s="916"/>
      <c r="AZ1492" s="886"/>
      <c r="BA1492" s="917"/>
      <c r="BB1492" s="16"/>
      <c r="BC1492" s="16"/>
      <c r="BD1492" s="16"/>
      <c r="BE1492" s="16"/>
      <c r="BF1492" s="16"/>
      <c r="BG1492" s="903"/>
      <c r="BH1492" s="912"/>
      <c r="BI1492" s="915"/>
      <c r="BJ1492" s="16"/>
      <c r="BK1492" s="16"/>
      <c r="BL1492" s="16"/>
      <c r="BM1492" s="16"/>
      <c r="BN1492" s="915"/>
      <c r="BO1492" s="16"/>
      <c r="BP1492" s="918"/>
      <c r="BQ1492" s="919"/>
      <c r="BR1492" s="919"/>
      <c r="BS1492" s="919"/>
      <c r="BT1492" s="919"/>
      <c r="BU1492" s="919"/>
      <c r="BV1492" s="919"/>
      <c r="BW1492" s="919"/>
      <c r="BX1492" s="919"/>
      <c r="BY1492" s="919"/>
      <c r="BZ1492" s="919"/>
      <c r="CA1492" s="919"/>
      <c r="CB1492" s="919"/>
      <c r="CC1492" s="919"/>
      <c r="CD1492" s="919"/>
      <c r="CE1492" s="920"/>
      <c r="CF1492" s="921"/>
      <c r="CG1492" s="922"/>
      <c r="CH1492" s="923"/>
      <c r="CI1492" s="924"/>
      <c r="CJ1492" s="925"/>
      <c r="CK1492" s="912"/>
      <c r="CL1492" s="915"/>
      <c r="CM1492" s="926"/>
      <c r="CN1492" s="162"/>
      <c r="CO1492" s="162"/>
      <c r="CP1492" s="927"/>
      <c r="CQ1492" s="928"/>
      <c r="CR1492" s="162"/>
      <c r="CS1492" s="162"/>
    </row>
    <row r="1493" spans="1:97">
      <c r="A1493" s="15"/>
      <c r="B1493" s="902"/>
      <c r="C1493" s="865"/>
      <c r="D1493" s="903"/>
      <c r="E1493" s="800"/>
      <c r="F1493" s="868"/>
      <c r="G1493" s="869"/>
      <c r="H1493" s="903"/>
      <c r="I1493" s="868"/>
      <c r="J1493" s="868"/>
      <c r="K1493" s="868"/>
      <c r="L1493" s="868"/>
      <c r="M1493" s="868"/>
      <c r="N1493" s="868"/>
      <c r="O1493" s="235"/>
      <c r="P1493" s="213"/>
      <c r="Q1493" s="903"/>
      <c r="R1493" s="213"/>
      <c r="S1493" s="235"/>
      <c r="T1493" s="904"/>
      <c r="U1493" s="213"/>
      <c r="V1493" s="213"/>
      <c r="W1493" s="213"/>
      <c r="X1493" s="905"/>
      <c r="Y1493" s="874"/>
      <c r="Z1493" s="906"/>
      <c r="AA1493" s="876"/>
      <c r="AB1493" s="877"/>
      <c r="AC1493" s="877"/>
      <c r="AD1493" s="907"/>
      <c r="AE1493" s="907"/>
      <c r="AF1493" s="908"/>
      <c r="AG1493" s="908"/>
      <c r="AH1493" s="221"/>
      <c r="AI1493" s="213"/>
      <c r="AJ1493" s="213"/>
      <c r="AK1493" s="213"/>
      <c r="AL1493" s="909"/>
      <c r="AM1493" s="910"/>
      <c r="AN1493" s="910"/>
      <c r="AO1493" s="910"/>
      <c r="AP1493" s="911"/>
      <c r="AQ1493" s="903"/>
      <c r="AR1493" s="912"/>
      <c r="AS1493" s="913"/>
      <c r="AT1493" s="914"/>
      <c r="AU1493" s="910"/>
      <c r="AV1493" s="915"/>
      <c r="AW1493" s="911"/>
      <c r="AX1493" s="911"/>
      <c r="AY1493" s="916"/>
      <c r="AZ1493" s="886"/>
      <c r="BA1493" s="917"/>
      <c r="BB1493" s="16"/>
      <c r="BC1493" s="16"/>
      <c r="BD1493" s="16"/>
      <c r="BE1493" s="16"/>
      <c r="BF1493" s="16"/>
      <c r="BG1493" s="903"/>
      <c r="BH1493" s="912"/>
      <c r="BI1493" s="915"/>
      <c r="BJ1493" s="16"/>
      <c r="BK1493" s="16"/>
      <c r="BL1493" s="16"/>
      <c r="BM1493" s="16"/>
      <c r="BN1493" s="915"/>
      <c r="BO1493" s="16"/>
      <c r="BP1493" s="918"/>
      <c r="BQ1493" s="919"/>
      <c r="BR1493" s="919"/>
      <c r="BS1493" s="919"/>
      <c r="BT1493" s="919"/>
      <c r="BU1493" s="919"/>
      <c r="BV1493" s="919"/>
      <c r="BW1493" s="919"/>
      <c r="BX1493" s="919"/>
      <c r="BY1493" s="919"/>
      <c r="BZ1493" s="919"/>
      <c r="CA1493" s="919"/>
      <c r="CB1493" s="919"/>
      <c r="CC1493" s="919"/>
      <c r="CD1493" s="919"/>
      <c r="CE1493" s="920"/>
      <c r="CF1493" s="921"/>
      <c r="CG1493" s="922"/>
      <c r="CH1493" s="923"/>
      <c r="CI1493" s="924"/>
      <c r="CJ1493" s="925"/>
      <c r="CK1493" s="912"/>
      <c r="CL1493" s="915"/>
      <c r="CM1493" s="926"/>
      <c r="CN1493" s="162"/>
      <c r="CO1493" s="162"/>
      <c r="CP1493" s="927"/>
      <c r="CQ1493" s="928"/>
      <c r="CR1493" s="162"/>
      <c r="CS1493" s="162"/>
    </row>
  </sheetData>
  <sheetProtection sort="0" autoFilter="0" pivotTables="0"/>
  <autoFilter ref="A11:QG624" xr:uid="{00000000-0009-0000-0000-000003000000}">
    <filterColumn colId="0">
      <filters>
        <filter val="230"/>
        <filter val="231"/>
        <filter val="520"/>
      </filters>
    </filterColumn>
    <filterColumn colId="17">
      <filters>
        <filter val="Plan de mejoramiento Contraloria de Bogota"/>
        <filter val="Plan de mejoramiento Contraloria de Bogotá"/>
      </filters>
    </filterColumn>
    <filterColumn colId="104">
      <filters>
        <dateGroupItem year="2023" dateTimeGrouping="year"/>
      </filters>
    </filterColumn>
  </autoFilter>
  <mergeCells count="7">
    <mergeCell ref="A2:AK2"/>
    <mergeCell ref="X8:X9"/>
    <mergeCell ref="X6:X7"/>
    <mergeCell ref="T5:U5"/>
    <mergeCell ref="A5:E5"/>
    <mergeCell ref="Q5:S5"/>
    <mergeCell ref="Q6:S6"/>
  </mergeCells>
  <phoneticPr fontId="5" type="noConversion"/>
  <conditionalFormatting sqref="AK363:AK446 AK12:AK360">
    <cfRule type="cellIs" dxfId="718" priority="2732" operator="equal">
      <formula>$AB$5</formula>
    </cfRule>
  </conditionalFormatting>
  <conditionalFormatting sqref="AQ363:AQ415 AQ506:AQ611 BG506:BG611 AQ12:AQ361 BG12:BG499 BU12:BU611 CJ12:CJ616 CX153:CX154">
    <cfRule type="containsText" dxfId="717" priority="1632" operator="containsText" text="SIN AVANCE">
      <formula>NOT(ISERROR(SEARCH("SIN AVANCE",AQ12)))</formula>
    </cfRule>
  </conditionalFormatting>
  <conditionalFormatting sqref="AQ363:AQ415 AQ506:AQ611 BG506:BG611 AQ12:AQ361 BG12:BG499 BU12:BU611 CJ12:CJ616 CX153:CX154">
    <cfRule type="containsText" dxfId="716" priority="1628" operator="containsText" text="CUMPLIMIENTO TOTAL">
      <formula>NOT(ISERROR(SEARCH("CUMPLIMIENTO TOTAL",AQ12)))</formula>
    </cfRule>
    <cfRule type="containsText" dxfId="715" priority="1629" operator="containsText" text="AVANCE SIGNIFICATIVO">
      <formula>NOT(ISERROR(SEARCH("AVANCE SIGNIFICATIVO",AQ12)))</formula>
    </cfRule>
    <cfRule type="containsText" dxfId="714" priority="1630" operator="containsText" text="AVANCE PARCIAL">
      <formula>NOT(ISERROR(SEARCH("AVANCE PARCIAL",AQ12)))</formula>
    </cfRule>
    <cfRule type="containsText" dxfId="713" priority="1631" operator="containsText" text="AVANCE MINIMO">
      <formula>NOT(ISERROR(SEARCH("AVANCE MINIMO",AQ12)))</formula>
    </cfRule>
  </conditionalFormatting>
  <conditionalFormatting sqref="AY363:AY415 BA300:BA361 BA193:BA208 BA76:BA95 BA12:BA43 AY506:AY611 BA506:BA611 BA52:BA67 BA153:BA154 AY12:AY361">
    <cfRule type="cellIs" dxfId="712" priority="1614" operator="equal">
      <formula>"CUMPLIDA EFECTIVA"</formula>
    </cfRule>
    <cfRule type="cellIs" dxfId="711" priority="1615" operator="equal">
      <formula>"CUMPLIDA INEFECTIVA"</formula>
    </cfRule>
    <cfRule type="cellIs" dxfId="710" priority="1616" operator="equal">
      <formula>"INCUMPLIDA"</formula>
    </cfRule>
  </conditionalFormatting>
  <conditionalFormatting sqref="AR363:AR415 AR506:AR611 BH506:BH611 AR12:AR361 BH12:BH499 BV12:BV611 CK12:CK616 CY153:CY154">
    <cfRule type="cellIs" dxfId="709" priority="1603" operator="lessThan">
      <formula>0</formula>
    </cfRule>
    <cfRule type="cellIs" dxfId="708" priority="1613" operator="equal">
      <formula>"NO APLICA ACCION CERRADA"</formula>
    </cfRule>
  </conditionalFormatting>
  <conditionalFormatting sqref="AS363:AS415 BJ299:BJ353 BX75 AS506:AS611 BI506:BI611 BJ24:BJ90 BJ92:BJ295 AS12:AS361 BI12:BI499 BW12:BW611 CL12:CL616 CZ153:CZ154">
    <cfRule type="cellIs" dxfId="707" priority="1600" operator="equal">
      <formula>"CON TIEMPO"</formula>
    </cfRule>
    <cfRule type="cellIs" dxfId="706" priority="1601" operator="equal">
      <formula>"POR VENCER"</formula>
    </cfRule>
    <cfRule type="cellIs" dxfId="705" priority="1602" operator="equal">
      <formula>"VENCIDO"</formula>
    </cfRule>
    <cfRule type="cellIs" dxfId="704" priority="1612" operator="equal">
      <formula>"NO APLICA ACCION CERRADA"</formula>
    </cfRule>
  </conditionalFormatting>
  <conditionalFormatting sqref="AP12:AP16 AP65:AP91 AP506:AP611 AP20:AP63 AP101:AP415">
    <cfRule type="cellIs" dxfId="703" priority="1608" operator="between">
      <formula>0</formula>
      <formula>0.39</formula>
    </cfRule>
    <cfRule type="cellIs" dxfId="702" priority="1609" operator="between">
      <formula>0.4</formula>
      <formula>0.59</formula>
    </cfRule>
    <cfRule type="cellIs" dxfId="701" priority="1610" operator="between">
      <formula>0.95</formula>
      <formula>1</formula>
    </cfRule>
    <cfRule type="cellIs" dxfId="700" priority="1611" operator="between">
      <formula>0.6</formula>
      <formula>0.94</formula>
    </cfRule>
  </conditionalFormatting>
  <conditionalFormatting sqref="AP64 AP92:AP100">
    <cfRule type="cellIs" dxfId="699" priority="1604" operator="between">
      <formula>0</formula>
      <formula>0.39</formula>
    </cfRule>
    <cfRule type="cellIs" dxfId="698" priority="1605" operator="between">
      <formula>0.4</formula>
      <formula>0.59</formula>
    </cfRule>
    <cfRule type="cellIs" dxfId="697" priority="1606" operator="between">
      <formula>0.95</formula>
      <formula>1</formula>
    </cfRule>
    <cfRule type="cellIs" dxfId="696" priority="1607" operator="between">
      <formula>0.6</formula>
      <formula>0.94</formula>
    </cfRule>
  </conditionalFormatting>
  <conditionalFormatting sqref="AW366:AW415 AW85 AW160:AW162 AW164:AW181 AW12:AW17 AW87:AW106 AW194:AW301 AW506:AW611 AW19:AW81 AW153:AW158">
    <cfRule type="cellIs" dxfId="695" priority="1596" operator="between">
      <formula>0</formula>
      <formula>0.39</formula>
    </cfRule>
    <cfRule type="cellIs" dxfId="694" priority="1597" operator="between">
      <formula>0.4</formula>
      <formula>0.59</formula>
    </cfRule>
    <cfRule type="cellIs" dxfId="693" priority="1598" operator="between">
      <formula>0.6</formula>
      <formula>0.94</formula>
    </cfRule>
    <cfRule type="cellIs" dxfId="692" priority="1599" operator="between">
      <formula>0.95</formula>
      <formula>1</formula>
    </cfRule>
  </conditionalFormatting>
  <conditionalFormatting sqref="AX366:AX415 AX85 AX160:AX162 AX164:AX181 AX12 AX15:AX17 AX87:AX106 AX194:AX301 AX506:AX611 AX19:AX81 AX153:AX158">
    <cfRule type="cellIs" dxfId="691" priority="1592" operator="between">
      <formula>0</formula>
      <formula>0.39</formula>
    </cfRule>
    <cfRule type="cellIs" dxfId="690" priority="1593" operator="between">
      <formula>0.4</formula>
      <formula>0.59</formula>
    </cfRule>
    <cfRule type="cellIs" dxfId="689" priority="1594" operator="between">
      <formula>0.6</formula>
      <formula>0.75</formula>
    </cfRule>
    <cfRule type="cellIs" dxfId="688" priority="1595" operator="between">
      <formula>0.75</formula>
      <formula>1</formula>
    </cfRule>
  </conditionalFormatting>
  <conditionalFormatting sqref="AX13:AX14">
    <cfRule type="cellIs" dxfId="687" priority="1584" operator="between">
      <formula>0</formula>
      <formula>0.39</formula>
    </cfRule>
    <cfRule type="cellIs" dxfId="686" priority="1585" operator="between">
      <formula>0.4</formula>
      <formula>0.59</formula>
    </cfRule>
    <cfRule type="cellIs" dxfId="685" priority="1586" operator="between">
      <formula>0.6</formula>
      <formula>0.75</formula>
    </cfRule>
    <cfRule type="cellIs" dxfId="684" priority="1587" operator="between">
      <formula>0.75</formula>
      <formula>1</formula>
    </cfRule>
  </conditionalFormatting>
  <conditionalFormatting sqref="AP17:AP18">
    <cfRule type="cellIs" dxfId="683" priority="1572" operator="between">
      <formula>0</formula>
      <formula>0.39</formula>
    </cfRule>
    <cfRule type="cellIs" dxfId="682" priority="1573" operator="between">
      <formula>0.4</formula>
      <formula>0.59</formula>
    </cfRule>
    <cfRule type="cellIs" dxfId="681" priority="1574" operator="between">
      <formula>0.95</formula>
      <formula>1</formula>
    </cfRule>
    <cfRule type="cellIs" dxfId="680" priority="1575" operator="between">
      <formula>0.6</formula>
      <formula>0.94</formula>
    </cfRule>
  </conditionalFormatting>
  <conditionalFormatting sqref="AP19">
    <cfRule type="cellIs" dxfId="679" priority="1564" operator="between">
      <formula>0</formula>
      <formula>0.39</formula>
    </cfRule>
    <cfRule type="cellIs" dxfId="678" priority="1565" operator="between">
      <formula>0.4</formula>
      <formula>0.59</formula>
    </cfRule>
    <cfRule type="cellIs" dxfId="677" priority="1566" operator="between">
      <formula>0.95</formula>
      <formula>1</formula>
    </cfRule>
    <cfRule type="cellIs" dxfId="676" priority="1567" operator="between">
      <formula>0.6</formula>
      <formula>0.94</formula>
    </cfRule>
  </conditionalFormatting>
  <conditionalFormatting sqref="AW182">
    <cfRule type="cellIs" dxfId="675" priority="1520" operator="between">
      <formula>0</formula>
      <formula>0.39</formula>
    </cfRule>
    <cfRule type="cellIs" dxfId="674" priority="1521" operator="between">
      <formula>0.4</formula>
      <formula>0.59</formula>
    </cfRule>
    <cfRule type="cellIs" dxfId="673" priority="1522" operator="between">
      <formula>0.6</formula>
      <formula>0.94</formula>
    </cfRule>
    <cfRule type="cellIs" dxfId="672" priority="1523" operator="between">
      <formula>0.95</formula>
      <formula>1</formula>
    </cfRule>
  </conditionalFormatting>
  <conditionalFormatting sqref="AX182">
    <cfRule type="cellIs" dxfId="671" priority="1516" operator="between">
      <formula>0</formula>
      <formula>0.39</formula>
    </cfRule>
    <cfRule type="cellIs" dxfId="670" priority="1517" operator="between">
      <formula>0.4</formula>
      <formula>0.59</formula>
    </cfRule>
    <cfRule type="cellIs" dxfId="669" priority="1518" operator="between">
      <formula>0.6</formula>
      <formula>0.75</formula>
    </cfRule>
    <cfRule type="cellIs" dxfId="668" priority="1519" operator="between">
      <formula>0.75</formula>
      <formula>1</formula>
    </cfRule>
  </conditionalFormatting>
  <conditionalFormatting sqref="AW183">
    <cfRule type="cellIs" dxfId="667" priority="1512" operator="between">
      <formula>0</formula>
      <formula>0.39</formula>
    </cfRule>
    <cfRule type="cellIs" dxfId="666" priority="1513" operator="between">
      <formula>0.4</formula>
      <formula>0.59</formula>
    </cfRule>
    <cfRule type="cellIs" dxfId="665" priority="1514" operator="between">
      <formula>0.6</formula>
      <formula>0.94</formula>
    </cfRule>
    <cfRule type="cellIs" dxfId="664" priority="1515" operator="between">
      <formula>0.95</formula>
      <formula>1</formula>
    </cfRule>
  </conditionalFormatting>
  <conditionalFormatting sqref="AX183">
    <cfRule type="cellIs" dxfId="663" priority="1508" operator="between">
      <formula>0</formula>
      <formula>0.39</formula>
    </cfRule>
    <cfRule type="cellIs" dxfId="662" priority="1509" operator="between">
      <formula>0.4</formula>
      <formula>0.59</formula>
    </cfRule>
    <cfRule type="cellIs" dxfId="661" priority="1510" operator="between">
      <formula>0.6</formula>
      <formula>0.75</formula>
    </cfRule>
    <cfRule type="cellIs" dxfId="660" priority="1511" operator="between">
      <formula>0.75</formula>
      <formula>1</formula>
    </cfRule>
  </conditionalFormatting>
  <conditionalFormatting sqref="AW184">
    <cfRule type="cellIs" dxfId="659" priority="1504" operator="between">
      <formula>0</formula>
      <formula>0.39</formula>
    </cfRule>
    <cfRule type="cellIs" dxfId="658" priority="1505" operator="between">
      <formula>0.4</formula>
      <formula>0.59</formula>
    </cfRule>
    <cfRule type="cellIs" dxfId="657" priority="1506" operator="between">
      <formula>0.6</formula>
      <formula>0.94</formula>
    </cfRule>
    <cfRule type="cellIs" dxfId="656" priority="1507" operator="between">
      <formula>0.95</formula>
      <formula>1</formula>
    </cfRule>
  </conditionalFormatting>
  <conditionalFormatting sqref="AX184">
    <cfRule type="cellIs" dxfId="655" priority="1500" operator="between">
      <formula>0</formula>
      <formula>0.39</formula>
    </cfRule>
    <cfRule type="cellIs" dxfId="654" priority="1501" operator="between">
      <formula>0.4</formula>
      <formula>0.59</formula>
    </cfRule>
    <cfRule type="cellIs" dxfId="653" priority="1502" operator="between">
      <formula>0.6</formula>
      <formula>0.75</formula>
    </cfRule>
    <cfRule type="cellIs" dxfId="652" priority="1503" operator="between">
      <formula>0.75</formula>
      <formula>1</formula>
    </cfRule>
  </conditionalFormatting>
  <conditionalFormatting sqref="AW185">
    <cfRule type="cellIs" dxfId="651" priority="1496" operator="between">
      <formula>0</formula>
      <formula>0.39</formula>
    </cfRule>
    <cfRule type="cellIs" dxfId="650" priority="1497" operator="between">
      <formula>0.4</formula>
      <formula>0.59</formula>
    </cfRule>
    <cfRule type="cellIs" dxfId="649" priority="1498" operator="between">
      <formula>0.6</formula>
      <formula>0.94</formula>
    </cfRule>
    <cfRule type="cellIs" dxfId="648" priority="1499" operator="between">
      <formula>0.95</formula>
      <formula>1</formula>
    </cfRule>
  </conditionalFormatting>
  <conditionalFormatting sqref="AX185">
    <cfRule type="cellIs" dxfId="647" priority="1492" operator="between">
      <formula>0</formula>
      <formula>0.39</formula>
    </cfRule>
    <cfRule type="cellIs" dxfId="646" priority="1493" operator="between">
      <formula>0.4</formula>
      <formula>0.59</formula>
    </cfRule>
    <cfRule type="cellIs" dxfId="645" priority="1494" operator="between">
      <formula>0.6</formula>
      <formula>0.75</formula>
    </cfRule>
    <cfRule type="cellIs" dxfId="644" priority="1495" operator="between">
      <formula>0.75</formula>
      <formula>1</formula>
    </cfRule>
  </conditionalFormatting>
  <conditionalFormatting sqref="AW186">
    <cfRule type="cellIs" dxfId="643" priority="1488" operator="between">
      <formula>0</formula>
      <formula>0.39</formula>
    </cfRule>
    <cfRule type="cellIs" dxfId="642" priority="1489" operator="between">
      <formula>0.4</formula>
      <formula>0.59</formula>
    </cfRule>
    <cfRule type="cellIs" dxfId="641" priority="1490" operator="between">
      <formula>0.6</formula>
      <formula>0.94</formula>
    </cfRule>
    <cfRule type="cellIs" dxfId="640" priority="1491" operator="between">
      <formula>0.95</formula>
      <formula>1</formula>
    </cfRule>
  </conditionalFormatting>
  <conditionalFormatting sqref="AX186">
    <cfRule type="cellIs" dxfId="639" priority="1484" operator="between">
      <formula>0</formula>
      <formula>0.39</formula>
    </cfRule>
    <cfRule type="cellIs" dxfId="638" priority="1485" operator="between">
      <formula>0.4</formula>
      <formula>0.59</formula>
    </cfRule>
    <cfRule type="cellIs" dxfId="637" priority="1486" operator="between">
      <formula>0.6</formula>
      <formula>0.75</formula>
    </cfRule>
    <cfRule type="cellIs" dxfId="636" priority="1487" operator="between">
      <formula>0.75</formula>
      <formula>1</formula>
    </cfRule>
  </conditionalFormatting>
  <conditionalFormatting sqref="AW187">
    <cfRule type="cellIs" dxfId="635" priority="1480" operator="between">
      <formula>0</formula>
      <formula>0.39</formula>
    </cfRule>
    <cfRule type="cellIs" dxfId="634" priority="1481" operator="between">
      <formula>0.4</formula>
      <formula>0.59</formula>
    </cfRule>
    <cfRule type="cellIs" dxfId="633" priority="1482" operator="between">
      <formula>0.6</formula>
      <formula>0.94</formula>
    </cfRule>
    <cfRule type="cellIs" dxfId="632" priority="1483" operator="between">
      <formula>0.95</formula>
      <formula>1</formula>
    </cfRule>
  </conditionalFormatting>
  <conditionalFormatting sqref="AX187">
    <cfRule type="cellIs" dxfId="631" priority="1476" operator="between">
      <formula>0</formula>
      <formula>0.39</formula>
    </cfRule>
    <cfRule type="cellIs" dxfId="630" priority="1477" operator="between">
      <formula>0.4</formula>
      <formula>0.59</formula>
    </cfRule>
    <cfRule type="cellIs" dxfId="629" priority="1478" operator="between">
      <formula>0.6</formula>
      <formula>0.75</formula>
    </cfRule>
    <cfRule type="cellIs" dxfId="628" priority="1479" operator="between">
      <formula>0.75</formula>
      <formula>1</formula>
    </cfRule>
  </conditionalFormatting>
  <conditionalFormatting sqref="AW188">
    <cfRule type="cellIs" dxfId="627" priority="1472" operator="between">
      <formula>0</formula>
      <formula>0.39</formula>
    </cfRule>
    <cfRule type="cellIs" dxfId="626" priority="1473" operator="between">
      <formula>0.4</formula>
      <formula>0.59</formula>
    </cfRule>
    <cfRule type="cellIs" dxfId="625" priority="1474" operator="between">
      <formula>0.6</formula>
      <formula>0.94</formula>
    </cfRule>
    <cfRule type="cellIs" dxfId="624" priority="1475" operator="between">
      <formula>0.95</formula>
      <formula>1</formula>
    </cfRule>
  </conditionalFormatting>
  <conditionalFormatting sqref="AX188">
    <cfRule type="cellIs" dxfId="623" priority="1468" operator="between">
      <formula>0</formula>
      <formula>0.39</formula>
    </cfRule>
    <cfRule type="cellIs" dxfId="622" priority="1469" operator="between">
      <formula>0.4</formula>
      <formula>0.59</formula>
    </cfRule>
    <cfRule type="cellIs" dxfId="621" priority="1470" operator="between">
      <formula>0.6</formula>
      <formula>0.75</formula>
    </cfRule>
    <cfRule type="cellIs" dxfId="620" priority="1471" operator="between">
      <formula>0.75</formula>
      <formula>1</formula>
    </cfRule>
  </conditionalFormatting>
  <conditionalFormatting sqref="AW189">
    <cfRule type="cellIs" dxfId="619" priority="1464" operator="between">
      <formula>0</formula>
      <formula>0.39</formula>
    </cfRule>
    <cfRule type="cellIs" dxfId="618" priority="1465" operator="between">
      <formula>0.4</formula>
      <formula>0.59</formula>
    </cfRule>
    <cfRule type="cellIs" dxfId="617" priority="1466" operator="between">
      <formula>0.6</formula>
      <formula>0.94</formula>
    </cfRule>
    <cfRule type="cellIs" dxfId="616" priority="1467" operator="between">
      <formula>0.95</formula>
      <formula>1</formula>
    </cfRule>
  </conditionalFormatting>
  <conditionalFormatting sqref="AX189">
    <cfRule type="cellIs" dxfId="615" priority="1460" operator="between">
      <formula>0</formula>
      <formula>0.39</formula>
    </cfRule>
    <cfRule type="cellIs" dxfId="614" priority="1461" operator="between">
      <formula>0.4</formula>
      <formula>0.59</formula>
    </cfRule>
    <cfRule type="cellIs" dxfId="613" priority="1462" operator="between">
      <formula>0.6</formula>
      <formula>0.75</formula>
    </cfRule>
    <cfRule type="cellIs" dxfId="612" priority="1463" operator="between">
      <formula>0.75</formula>
      <formula>1</formula>
    </cfRule>
  </conditionalFormatting>
  <conditionalFormatting sqref="AW190">
    <cfRule type="cellIs" dxfId="611" priority="1456" operator="between">
      <formula>0</formula>
      <formula>0.39</formula>
    </cfRule>
    <cfRule type="cellIs" dxfId="610" priority="1457" operator="between">
      <formula>0.4</formula>
      <formula>0.59</formula>
    </cfRule>
    <cfRule type="cellIs" dxfId="609" priority="1458" operator="between">
      <formula>0.6</formula>
      <formula>0.94</formula>
    </cfRule>
    <cfRule type="cellIs" dxfId="608" priority="1459" operator="between">
      <formula>0.95</formula>
      <formula>1</formula>
    </cfRule>
  </conditionalFormatting>
  <conditionalFormatting sqref="AX190">
    <cfRule type="cellIs" dxfId="607" priority="1452" operator="between">
      <formula>0</formula>
      <formula>0.39</formula>
    </cfRule>
    <cfRule type="cellIs" dxfId="606" priority="1453" operator="between">
      <formula>0.4</formula>
      <formula>0.59</formula>
    </cfRule>
    <cfRule type="cellIs" dxfId="605" priority="1454" operator="between">
      <formula>0.6</formula>
      <formula>0.75</formula>
    </cfRule>
    <cfRule type="cellIs" dxfId="604" priority="1455" operator="between">
      <formula>0.75</formula>
      <formula>1</formula>
    </cfRule>
  </conditionalFormatting>
  <conditionalFormatting sqref="AW191">
    <cfRule type="cellIs" dxfId="603" priority="1448" operator="between">
      <formula>0</formula>
      <formula>0.39</formula>
    </cfRule>
    <cfRule type="cellIs" dxfId="602" priority="1449" operator="between">
      <formula>0.4</formula>
      <formula>0.59</formula>
    </cfRule>
    <cfRule type="cellIs" dxfId="601" priority="1450" operator="between">
      <formula>0.6</formula>
      <formula>0.94</formula>
    </cfRule>
    <cfRule type="cellIs" dxfId="600" priority="1451" operator="between">
      <formula>0.95</formula>
      <formula>1</formula>
    </cfRule>
  </conditionalFormatting>
  <conditionalFormatting sqref="AX191">
    <cfRule type="cellIs" dxfId="599" priority="1444" operator="between">
      <formula>0</formula>
      <formula>0.39</formula>
    </cfRule>
    <cfRule type="cellIs" dxfId="598" priority="1445" operator="between">
      <formula>0.4</formula>
      <formula>0.59</formula>
    </cfRule>
    <cfRule type="cellIs" dxfId="597" priority="1446" operator="between">
      <formula>0.6</formula>
      <formula>0.75</formula>
    </cfRule>
    <cfRule type="cellIs" dxfId="596" priority="1447" operator="between">
      <formula>0.75</formula>
      <formula>1</formula>
    </cfRule>
  </conditionalFormatting>
  <conditionalFormatting sqref="AW192">
    <cfRule type="cellIs" dxfId="595" priority="1440" operator="between">
      <formula>0</formula>
      <formula>0.39</formula>
    </cfRule>
    <cfRule type="cellIs" dxfId="594" priority="1441" operator="between">
      <formula>0.4</formula>
      <formula>0.59</formula>
    </cfRule>
    <cfRule type="cellIs" dxfId="593" priority="1442" operator="between">
      <formula>0.6</formula>
      <formula>0.94</formula>
    </cfRule>
    <cfRule type="cellIs" dxfId="592" priority="1443" operator="between">
      <formula>0.95</formula>
      <formula>1</formula>
    </cfRule>
  </conditionalFormatting>
  <conditionalFormatting sqref="AX192">
    <cfRule type="cellIs" dxfId="591" priority="1436" operator="between">
      <formula>0</formula>
      <formula>0.39</formula>
    </cfRule>
    <cfRule type="cellIs" dxfId="590" priority="1437" operator="between">
      <formula>0.4</formula>
      <formula>0.59</formula>
    </cfRule>
    <cfRule type="cellIs" dxfId="589" priority="1438" operator="between">
      <formula>0.6</formula>
      <formula>0.75</formula>
    </cfRule>
    <cfRule type="cellIs" dxfId="588" priority="1439" operator="between">
      <formula>0.75</formula>
      <formula>1</formula>
    </cfRule>
  </conditionalFormatting>
  <conditionalFormatting sqref="AW193">
    <cfRule type="cellIs" dxfId="587" priority="1432" operator="between">
      <formula>0</formula>
      <formula>0.39</formula>
    </cfRule>
    <cfRule type="cellIs" dxfId="586" priority="1433" operator="between">
      <formula>0.4</formula>
      <formula>0.59</formula>
    </cfRule>
    <cfRule type="cellIs" dxfId="585" priority="1434" operator="between">
      <formula>0.6</formula>
      <formula>0.94</formula>
    </cfRule>
    <cfRule type="cellIs" dxfId="584" priority="1435" operator="between">
      <formula>0.95</formula>
      <formula>1</formula>
    </cfRule>
  </conditionalFormatting>
  <conditionalFormatting sqref="AX193">
    <cfRule type="cellIs" dxfId="583" priority="1428" operator="between">
      <formula>0</formula>
      <formula>0.39</formula>
    </cfRule>
    <cfRule type="cellIs" dxfId="582" priority="1429" operator="between">
      <formula>0.4</formula>
      <formula>0.59</formula>
    </cfRule>
    <cfRule type="cellIs" dxfId="581" priority="1430" operator="between">
      <formula>0.6</formula>
      <formula>0.75</formula>
    </cfRule>
    <cfRule type="cellIs" dxfId="580" priority="1431" operator="between">
      <formula>0.75</formula>
      <formula>1</formula>
    </cfRule>
  </conditionalFormatting>
  <conditionalFormatting sqref="AW302:AW317">
    <cfRule type="cellIs" dxfId="579" priority="1424" operator="between">
      <formula>0</formula>
      <formula>0.39</formula>
    </cfRule>
    <cfRule type="cellIs" dxfId="578" priority="1425" operator="between">
      <formula>0.4</formula>
      <formula>0.59</formula>
    </cfRule>
    <cfRule type="cellIs" dxfId="577" priority="1426" operator="between">
      <formula>0.6</formula>
      <formula>0.94</formula>
    </cfRule>
    <cfRule type="cellIs" dxfId="576" priority="1427" operator="between">
      <formula>0.95</formula>
      <formula>1</formula>
    </cfRule>
  </conditionalFormatting>
  <conditionalFormatting sqref="AX302:AX317">
    <cfRule type="cellIs" dxfId="575" priority="1420" operator="between">
      <formula>0</formula>
      <formula>0.39</formula>
    </cfRule>
    <cfRule type="cellIs" dxfId="574" priority="1421" operator="between">
      <formula>0.4</formula>
      <formula>0.59</formula>
    </cfRule>
    <cfRule type="cellIs" dxfId="573" priority="1422" operator="between">
      <formula>0.6</formula>
      <formula>0.75</formula>
    </cfRule>
    <cfRule type="cellIs" dxfId="572" priority="1423" operator="between">
      <formula>0.75</formula>
      <formula>1</formula>
    </cfRule>
  </conditionalFormatting>
  <conditionalFormatting sqref="AY363:AY415 BA76:BA77 BA12:BA43 AY506:AY611 BA52 BA153:BA154 AY12:AY361">
    <cfRule type="containsText" dxfId="571" priority="1315" operator="containsText" text="EN EJECUCION">
      <formula>NOT(ISERROR(SEARCH("EN EJECUCION",AY12)))</formula>
    </cfRule>
  </conditionalFormatting>
  <conditionalFormatting sqref="AW82">
    <cfRule type="cellIs" dxfId="570" priority="1294" operator="between">
      <formula>0</formula>
      <formula>0.39</formula>
    </cfRule>
    <cfRule type="cellIs" dxfId="569" priority="1295" operator="between">
      <formula>0.4</formula>
      <formula>0.59</formula>
    </cfRule>
    <cfRule type="cellIs" dxfId="568" priority="1296" operator="between">
      <formula>0.6</formula>
      <formula>0.94</formula>
    </cfRule>
    <cfRule type="cellIs" dxfId="567" priority="1297" operator="between">
      <formula>0.95</formula>
      <formula>1</formula>
    </cfRule>
  </conditionalFormatting>
  <conditionalFormatting sqref="AX82">
    <cfRule type="cellIs" dxfId="566" priority="1290" operator="between">
      <formula>0</formula>
      <formula>0.39</formula>
    </cfRule>
    <cfRule type="cellIs" dxfId="565" priority="1291" operator="between">
      <formula>0.4</formula>
      <formula>0.59</formula>
    </cfRule>
    <cfRule type="cellIs" dxfId="564" priority="1292" operator="between">
      <formula>0.6</formula>
      <formula>0.75</formula>
    </cfRule>
    <cfRule type="cellIs" dxfId="563" priority="1293" operator="between">
      <formula>0.75</formula>
      <formula>1</formula>
    </cfRule>
  </conditionalFormatting>
  <conditionalFormatting sqref="BA68">
    <cfRule type="cellIs" dxfId="562" priority="1287" operator="equal">
      <formula>"CUMPLIDA EFECTIVA"</formula>
    </cfRule>
    <cfRule type="cellIs" dxfId="561" priority="1288" operator="equal">
      <formula>"CUMPLIDA INEFECTIVA"</formula>
    </cfRule>
    <cfRule type="cellIs" dxfId="560" priority="1289" operator="equal">
      <formula>"INCUMPLIDA"</formula>
    </cfRule>
  </conditionalFormatting>
  <conditionalFormatting sqref="BA68">
    <cfRule type="containsText" dxfId="559" priority="1286" operator="containsText" text="EN EJECUCION">
      <formula>NOT(ISERROR(SEARCH("EN EJECUCION",BA68)))</formula>
    </cfRule>
  </conditionalFormatting>
  <conditionalFormatting sqref="AW163 AW159 AW146 AW107:AW137 AW86 AW83:AW84 AW18 AW363:AW365 AW318:AW361">
    <cfRule type="cellIs" dxfId="558" priority="1282" operator="between">
      <formula>0</formula>
      <formula>0.39</formula>
    </cfRule>
    <cfRule type="cellIs" dxfId="557" priority="1283" operator="between">
      <formula>0.4</formula>
      <formula>0.59</formula>
    </cfRule>
    <cfRule type="cellIs" dxfId="556" priority="1284" operator="between">
      <formula>0.6</formula>
      <formula>0.94</formula>
    </cfRule>
    <cfRule type="cellIs" dxfId="555" priority="1285" operator="between">
      <formula>0.95</formula>
      <formula>1</formula>
    </cfRule>
  </conditionalFormatting>
  <conditionalFormatting sqref="AX163 AX159 AX146 AX107:AX137 AX86 AX83:AX84 AX18 AX363:AX365 AX318:AX361">
    <cfRule type="cellIs" dxfId="554" priority="1278" operator="between">
      <formula>0</formula>
      <formula>0.39</formula>
    </cfRule>
    <cfRule type="cellIs" dxfId="553" priority="1279" operator="between">
      <formula>0.4</formula>
      <formula>0.59</formula>
    </cfRule>
    <cfRule type="cellIs" dxfId="552" priority="1280" operator="between">
      <formula>0.6</formula>
      <formula>0.75</formula>
    </cfRule>
    <cfRule type="cellIs" dxfId="551" priority="1281" operator="between">
      <formula>0.75</formula>
      <formula>1</formula>
    </cfRule>
  </conditionalFormatting>
  <conditionalFormatting sqref="BA137:BA152 BA132:BA135 BA128:BA130 BA126 BA119:BA124 BA114:BA117 BA111:BA112 BA107:BA109 BA69:BA75 BA44:BA51 BA155:BA192 BA240:BA298 BA363:BA446">
    <cfRule type="cellIs" dxfId="550" priority="1267" operator="equal">
      <formula>"CUMPLIDA EFECTIVA"</formula>
    </cfRule>
    <cfRule type="cellIs" dxfId="549" priority="1268" operator="equal">
      <formula>"CUMPLIDA INEFECTIVA"</formula>
    </cfRule>
    <cfRule type="cellIs" dxfId="548" priority="1269" operator="equal">
      <formula>"INCUMPLIDA"</formula>
    </cfRule>
  </conditionalFormatting>
  <conditionalFormatting sqref="BA104:BA106 BA96:BA102">
    <cfRule type="cellIs" dxfId="547" priority="1201" operator="equal">
      <formula>"CUMPLIDA EFECTIVA"</formula>
    </cfRule>
    <cfRule type="cellIs" dxfId="546" priority="1202" operator="equal">
      <formula>"CUMPLIDA INEFECTIVA"</formula>
    </cfRule>
    <cfRule type="cellIs" dxfId="545" priority="1203" operator="equal">
      <formula>"INCUMPLIDA"</formula>
    </cfRule>
  </conditionalFormatting>
  <conditionalFormatting sqref="BA104:BA106 BA96:BA102">
    <cfRule type="containsText" dxfId="544" priority="1200" operator="containsText" text="EN EJECUCION">
      <formula>NOT(ISERROR(SEARCH("EN EJECUCION",BA96)))</formula>
    </cfRule>
  </conditionalFormatting>
  <conditionalFormatting sqref="AQ416:AQ499">
    <cfRule type="containsText" dxfId="543" priority="1199" operator="containsText" text="SIN AVANCE">
      <formula>NOT(ISERROR(SEARCH("SIN AVANCE",AQ416)))</formula>
    </cfRule>
  </conditionalFormatting>
  <conditionalFormatting sqref="AQ416:AQ499">
    <cfRule type="containsText" dxfId="542" priority="1195" operator="containsText" text="CUMPLIMIENTO TOTAL">
      <formula>NOT(ISERROR(SEARCH("CUMPLIMIENTO TOTAL",AQ416)))</formula>
    </cfRule>
    <cfRule type="containsText" dxfId="541" priority="1196" operator="containsText" text="AVANCE SIGNIFICATIVO">
      <formula>NOT(ISERROR(SEARCH("AVANCE SIGNIFICATIVO",AQ416)))</formula>
    </cfRule>
    <cfRule type="containsText" dxfId="540" priority="1197" operator="containsText" text="AVANCE PARCIAL">
      <formula>NOT(ISERROR(SEARCH("AVANCE PARCIAL",AQ416)))</formula>
    </cfRule>
    <cfRule type="containsText" dxfId="539" priority="1198" operator="containsText" text="AVANCE MINIMO">
      <formula>NOT(ISERROR(SEARCH("AVANCE MINIMO",AQ416)))</formula>
    </cfRule>
  </conditionalFormatting>
  <conditionalFormatting sqref="AY416:AY499">
    <cfRule type="cellIs" dxfId="538" priority="1192" operator="equal">
      <formula>"CUMPLIDA EFECTIVA"</formula>
    </cfRule>
    <cfRule type="cellIs" dxfId="537" priority="1193" operator="equal">
      <formula>"CUMPLIDA INEFECTIVA"</formula>
    </cfRule>
    <cfRule type="cellIs" dxfId="536" priority="1194" operator="equal">
      <formula>"INCUMPLIDA"</formula>
    </cfRule>
  </conditionalFormatting>
  <conditionalFormatting sqref="AR416:AR499">
    <cfRule type="cellIs" dxfId="535" priority="1185" operator="lessThan">
      <formula>0</formula>
    </cfRule>
    <cfRule type="cellIs" dxfId="534" priority="1191" operator="equal">
      <formula>"NO APLICA ACCION CERRADA"</formula>
    </cfRule>
  </conditionalFormatting>
  <conditionalFormatting sqref="AS416:AS499">
    <cfRule type="cellIs" dxfId="533" priority="1182" operator="equal">
      <formula>"CON TIEMPO"</formula>
    </cfRule>
    <cfRule type="cellIs" dxfId="532" priority="1183" operator="equal">
      <formula>"POR VENCER"</formula>
    </cfRule>
    <cfRule type="cellIs" dxfId="531" priority="1184" operator="equal">
      <formula>"VENCIDO"</formula>
    </cfRule>
    <cfRule type="cellIs" dxfId="530" priority="1190" operator="equal">
      <formula>"NO APLICA ACCION CERRADA"</formula>
    </cfRule>
  </conditionalFormatting>
  <conditionalFormatting sqref="AP416:AP499">
    <cfRule type="cellIs" dxfId="529" priority="1186" operator="between">
      <formula>0</formula>
      <formula>0.39</formula>
    </cfRule>
    <cfRule type="cellIs" dxfId="528" priority="1187" operator="between">
      <formula>0.4</formula>
      <formula>0.59</formula>
    </cfRule>
    <cfRule type="cellIs" dxfId="527" priority="1188" operator="between">
      <formula>0.95</formula>
      <formula>1</formula>
    </cfRule>
    <cfRule type="cellIs" dxfId="526" priority="1189" operator="between">
      <formula>0.6</formula>
      <formula>0.94</formula>
    </cfRule>
  </conditionalFormatting>
  <conditionalFormatting sqref="AW416:AW499">
    <cfRule type="cellIs" dxfId="525" priority="1178" operator="between">
      <formula>0</formula>
      <formula>0.39</formula>
    </cfRule>
    <cfRule type="cellIs" dxfId="524" priority="1179" operator="between">
      <formula>0.4</formula>
      <formula>0.59</formula>
    </cfRule>
    <cfRule type="cellIs" dxfId="523" priority="1180" operator="between">
      <formula>0.6</formula>
      <formula>0.94</formula>
    </cfRule>
    <cfRule type="cellIs" dxfId="522" priority="1181" operator="between">
      <formula>0.95</formula>
      <formula>1</formula>
    </cfRule>
  </conditionalFormatting>
  <conditionalFormatting sqref="AX416:AX499">
    <cfRule type="cellIs" dxfId="521" priority="1174" operator="between">
      <formula>0</formula>
      <formula>0.39</formula>
    </cfRule>
    <cfRule type="cellIs" dxfId="520" priority="1175" operator="between">
      <formula>0.4</formula>
      <formula>0.59</formula>
    </cfRule>
    <cfRule type="cellIs" dxfId="519" priority="1176" operator="between">
      <formula>0.6</formula>
      <formula>0.75</formula>
    </cfRule>
    <cfRule type="cellIs" dxfId="518" priority="1177" operator="between">
      <formula>0.75</formula>
      <formula>1</formula>
    </cfRule>
  </conditionalFormatting>
  <conditionalFormatting sqref="AY416:AY499">
    <cfRule type="containsText" dxfId="517" priority="1173" operator="containsText" text="EN EJECUCION">
      <formula>NOT(ISERROR(SEARCH("EN EJECUCION",AY416)))</formula>
    </cfRule>
  </conditionalFormatting>
  <conditionalFormatting sqref="BA447:BA499">
    <cfRule type="cellIs" dxfId="516" priority="1170" operator="equal">
      <formula>"CUMPLIDA EFECTIVA"</formula>
    </cfRule>
    <cfRule type="cellIs" dxfId="515" priority="1171" operator="equal">
      <formula>"CUMPLIDA INEFECTIVA"</formula>
    </cfRule>
    <cfRule type="cellIs" dxfId="514" priority="1172" operator="equal">
      <formula>"INCUMPLIDA"</formula>
    </cfRule>
  </conditionalFormatting>
  <conditionalFormatting sqref="BA211:BA239">
    <cfRule type="cellIs" dxfId="513" priority="1150" operator="equal">
      <formula>"CUMPLIDA EFECTIVA"</formula>
    </cfRule>
    <cfRule type="cellIs" dxfId="512" priority="1151" operator="equal">
      <formula>"CUMPLIDA INEFECTIVA"</formula>
    </cfRule>
    <cfRule type="cellIs" dxfId="511" priority="1152" operator="equal">
      <formula>"INCUMPLIDA"</formula>
    </cfRule>
  </conditionalFormatting>
  <conditionalFormatting sqref="AK361">
    <cfRule type="cellIs" dxfId="510" priority="1149" operator="equal">
      <formula>$AB$5</formula>
    </cfRule>
  </conditionalFormatting>
  <conditionalFormatting sqref="AK362">
    <cfRule type="cellIs" dxfId="509" priority="1148" operator="equal">
      <formula>$AB$5</formula>
    </cfRule>
  </conditionalFormatting>
  <conditionalFormatting sqref="AQ362">
    <cfRule type="containsText" dxfId="508" priority="1147" operator="containsText" text="SIN AVANCE">
      <formula>NOT(ISERROR(SEARCH("SIN AVANCE",AQ362)))</formula>
    </cfRule>
  </conditionalFormatting>
  <conditionalFormatting sqref="AQ362">
    <cfRule type="containsText" dxfId="507" priority="1143" operator="containsText" text="CUMPLIMIENTO TOTAL">
      <formula>NOT(ISERROR(SEARCH("CUMPLIMIENTO TOTAL",AQ362)))</formula>
    </cfRule>
    <cfRule type="containsText" dxfId="506" priority="1144" operator="containsText" text="AVANCE SIGNIFICATIVO">
      <formula>NOT(ISERROR(SEARCH("AVANCE SIGNIFICATIVO",AQ362)))</formula>
    </cfRule>
    <cfRule type="containsText" dxfId="505" priority="1145" operator="containsText" text="AVANCE PARCIAL">
      <formula>NOT(ISERROR(SEARCH("AVANCE PARCIAL",AQ362)))</formula>
    </cfRule>
    <cfRule type="containsText" dxfId="504" priority="1146" operator="containsText" text="AVANCE MINIMO">
      <formula>NOT(ISERROR(SEARCH("AVANCE MINIMO",AQ362)))</formula>
    </cfRule>
  </conditionalFormatting>
  <conditionalFormatting sqref="AR362">
    <cfRule type="cellIs" dxfId="503" priority="1140" operator="lessThan">
      <formula>0</formula>
    </cfRule>
    <cfRule type="cellIs" dxfId="502" priority="1142" operator="equal">
      <formula>"NO APLICA ACCION CERRADA"</formula>
    </cfRule>
  </conditionalFormatting>
  <conditionalFormatting sqref="AS362">
    <cfRule type="cellIs" dxfId="501" priority="1137" operator="equal">
      <formula>"CON TIEMPO"</formula>
    </cfRule>
    <cfRule type="cellIs" dxfId="500" priority="1138" operator="equal">
      <formula>"POR VENCER"</formula>
    </cfRule>
    <cfRule type="cellIs" dxfId="499" priority="1139" operator="equal">
      <formula>"VENCIDO"</formula>
    </cfRule>
    <cfRule type="cellIs" dxfId="498" priority="1141" operator="equal">
      <formula>"NO APLICA ACCION CERRADA"</formula>
    </cfRule>
  </conditionalFormatting>
  <conditionalFormatting sqref="AY362">
    <cfRule type="cellIs" dxfId="497" priority="1134" operator="equal">
      <formula>"CUMPLIDA EFECTIVA"</formula>
    </cfRule>
    <cfRule type="cellIs" dxfId="496" priority="1135" operator="equal">
      <formula>"CUMPLIDA INEFECTIVA"</formula>
    </cfRule>
    <cfRule type="cellIs" dxfId="495" priority="1136" operator="equal">
      <formula>"INCUMPLIDA"</formula>
    </cfRule>
  </conditionalFormatting>
  <conditionalFormatting sqref="AY362">
    <cfRule type="containsText" dxfId="494" priority="1133" operator="containsText" text="EN EJECUCION">
      <formula>NOT(ISERROR(SEARCH("EN EJECUCION",AY362)))</formula>
    </cfRule>
  </conditionalFormatting>
  <conditionalFormatting sqref="AW362">
    <cfRule type="cellIs" dxfId="493" priority="1129" operator="between">
      <formula>0</formula>
      <formula>0.39</formula>
    </cfRule>
    <cfRule type="cellIs" dxfId="492" priority="1130" operator="between">
      <formula>0.4</formula>
      <formula>0.59</formula>
    </cfRule>
    <cfRule type="cellIs" dxfId="491" priority="1131" operator="between">
      <formula>0.6</formula>
      <formula>0.94</formula>
    </cfRule>
    <cfRule type="cellIs" dxfId="490" priority="1132" operator="between">
      <formula>0.95</formula>
      <formula>1</formula>
    </cfRule>
  </conditionalFormatting>
  <conditionalFormatting sqref="AX362">
    <cfRule type="cellIs" dxfId="489" priority="1125" operator="between">
      <formula>0</formula>
      <formula>0.39</formula>
    </cfRule>
    <cfRule type="cellIs" dxfId="488" priority="1126" operator="between">
      <formula>0.4</formula>
      <formula>0.59</formula>
    </cfRule>
    <cfRule type="cellIs" dxfId="487" priority="1127" operator="between">
      <formula>0.6</formula>
      <formula>0.75</formula>
    </cfRule>
    <cfRule type="cellIs" dxfId="486" priority="1128" operator="between">
      <formula>0.75</formula>
      <formula>1</formula>
    </cfRule>
  </conditionalFormatting>
  <conditionalFormatting sqref="BA362">
    <cfRule type="cellIs" dxfId="485" priority="1122" operator="equal">
      <formula>"CUMPLIDA EFECTIVA"</formula>
    </cfRule>
    <cfRule type="cellIs" dxfId="484" priority="1123" operator="equal">
      <formula>"CUMPLIDA INEFECTIVA"</formula>
    </cfRule>
    <cfRule type="cellIs" dxfId="483" priority="1124" operator="equal">
      <formula>"INCUMPLIDA"</formula>
    </cfRule>
  </conditionalFormatting>
  <conditionalFormatting sqref="BA209">
    <cfRule type="cellIs" dxfId="482" priority="1107" operator="equal">
      <formula>"CUMPLIDA EFECTIVA"</formula>
    </cfRule>
    <cfRule type="cellIs" dxfId="481" priority="1108" operator="equal">
      <formula>"CUMPLIDA INEFECTIVA"</formula>
    </cfRule>
    <cfRule type="cellIs" dxfId="480" priority="1109" operator="equal">
      <formula>"INCUMPLIDA"</formula>
    </cfRule>
  </conditionalFormatting>
  <conditionalFormatting sqref="BA209">
    <cfRule type="containsText" dxfId="479" priority="1106" operator="containsText" text="EN EJECUCION">
      <formula>NOT(ISERROR(SEARCH("EN EJECUCION",BA209)))</formula>
    </cfRule>
  </conditionalFormatting>
  <conditionalFormatting sqref="BA210">
    <cfRule type="cellIs" dxfId="478" priority="1103" operator="equal">
      <formula>"CUMPLIDA EFECTIVA"</formula>
    </cfRule>
    <cfRule type="cellIs" dxfId="477" priority="1104" operator="equal">
      <formula>"CUMPLIDA INEFECTIVA"</formula>
    </cfRule>
    <cfRule type="cellIs" dxfId="476" priority="1105" operator="equal">
      <formula>"INCUMPLIDA"</formula>
    </cfRule>
  </conditionalFormatting>
  <conditionalFormatting sqref="BA210">
    <cfRule type="containsText" dxfId="475" priority="1102" operator="containsText" text="EN EJECUCION">
      <formula>NOT(ISERROR(SEARCH("EN EJECUCION",BA210)))</formula>
    </cfRule>
  </conditionalFormatting>
  <conditionalFormatting sqref="AQ500:AQ505">
    <cfRule type="containsText" dxfId="474" priority="847" operator="containsText" text="SIN AVANCE">
      <formula>NOT(ISERROR(SEARCH("SIN AVANCE",AQ500)))</formula>
    </cfRule>
  </conditionalFormatting>
  <conditionalFormatting sqref="AQ500:AQ505">
    <cfRule type="containsText" dxfId="473" priority="843" operator="containsText" text="CUMPLIMIENTO TOTAL">
      <formula>NOT(ISERROR(SEARCH("CUMPLIMIENTO TOTAL",AQ500)))</formula>
    </cfRule>
    <cfRule type="containsText" dxfId="472" priority="844" operator="containsText" text="AVANCE SIGNIFICATIVO">
      <formula>NOT(ISERROR(SEARCH("AVANCE SIGNIFICATIVO",AQ500)))</formula>
    </cfRule>
    <cfRule type="containsText" dxfId="471" priority="845" operator="containsText" text="AVANCE PARCIAL">
      <formula>NOT(ISERROR(SEARCH("AVANCE PARCIAL",AQ500)))</formula>
    </cfRule>
    <cfRule type="containsText" dxfId="470" priority="846" operator="containsText" text="AVANCE MINIMO">
      <formula>NOT(ISERROR(SEARCH("AVANCE MINIMO",AQ500)))</formula>
    </cfRule>
  </conditionalFormatting>
  <conditionalFormatting sqref="AY500:AY505">
    <cfRule type="cellIs" dxfId="469" priority="840" operator="equal">
      <formula>"CUMPLIDA EFECTIVA"</formula>
    </cfRule>
    <cfRule type="cellIs" dxfId="468" priority="841" operator="equal">
      <formula>"CUMPLIDA INEFECTIVA"</formula>
    </cfRule>
    <cfRule type="cellIs" dxfId="467" priority="842" operator="equal">
      <formula>"INCUMPLIDA"</formula>
    </cfRule>
  </conditionalFormatting>
  <conditionalFormatting sqref="AR500:AR505">
    <cfRule type="cellIs" dxfId="466" priority="833" operator="lessThan">
      <formula>0</formula>
    </cfRule>
    <cfRule type="cellIs" dxfId="465" priority="839" operator="equal">
      <formula>"NO APLICA ACCION CERRADA"</formula>
    </cfRule>
  </conditionalFormatting>
  <conditionalFormatting sqref="AS500:AS505">
    <cfRule type="cellIs" dxfId="464" priority="830" operator="equal">
      <formula>"CON TIEMPO"</formula>
    </cfRule>
    <cfRule type="cellIs" dxfId="463" priority="831" operator="equal">
      <formula>"POR VENCER"</formula>
    </cfRule>
    <cfRule type="cellIs" dxfId="462" priority="832" operator="equal">
      <formula>"VENCIDO"</formula>
    </cfRule>
    <cfRule type="cellIs" dxfId="461" priority="838" operator="equal">
      <formula>"NO APLICA ACCION CERRADA"</formula>
    </cfRule>
  </conditionalFormatting>
  <conditionalFormatting sqref="AP500:AP505">
    <cfRule type="cellIs" dxfId="460" priority="834" operator="between">
      <formula>0</formula>
      <formula>0.39</formula>
    </cfRule>
    <cfRule type="cellIs" dxfId="459" priority="835" operator="between">
      <formula>0.4</formula>
      <formula>0.59</formula>
    </cfRule>
    <cfRule type="cellIs" dxfId="458" priority="836" operator="between">
      <formula>0.95</formula>
      <formula>1</formula>
    </cfRule>
    <cfRule type="cellIs" dxfId="457" priority="837" operator="between">
      <formula>0.6</formula>
      <formula>0.94</formula>
    </cfRule>
  </conditionalFormatting>
  <conditionalFormatting sqref="AW500:AW505">
    <cfRule type="cellIs" dxfId="456" priority="826" operator="between">
      <formula>0</formula>
      <formula>0.39</formula>
    </cfRule>
    <cfRule type="cellIs" dxfId="455" priority="827" operator="between">
      <formula>0.4</formula>
      <formula>0.59</formula>
    </cfRule>
    <cfRule type="cellIs" dxfId="454" priority="828" operator="between">
      <formula>0.6</formula>
      <formula>0.94</formula>
    </cfRule>
    <cfRule type="cellIs" dxfId="453" priority="829" operator="between">
      <formula>0.95</formula>
      <formula>1</formula>
    </cfRule>
  </conditionalFormatting>
  <conditionalFormatting sqref="AX500:AX505">
    <cfRule type="cellIs" dxfId="452" priority="822" operator="between">
      <formula>0</formula>
      <formula>0.39</formula>
    </cfRule>
    <cfRule type="cellIs" dxfId="451" priority="823" operator="between">
      <formula>0.4</formula>
      <formula>0.59</formula>
    </cfRule>
    <cfRule type="cellIs" dxfId="450" priority="824" operator="between">
      <formula>0.6</formula>
      <formula>0.75</formula>
    </cfRule>
    <cfRule type="cellIs" dxfId="449" priority="825" operator="between">
      <formula>0.75</formula>
      <formula>1</formula>
    </cfRule>
  </conditionalFormatting>
  <conditionalFormatting sqref="AY500:AY505">
    <cfRule type="containsText" dxfId="448" priority="821" operator="containsText" text="EN EJECUCION">
      <formula>NOT(ISERROR(SEARCH("EN EJECUCION",AY500)))</formula>
    </cfRule>
  </conditionalFormatting>
  <conditionalFormatting sqref="BA500:BA505">
    <cfRule type="cellIs" dxfId="447" priority="818" operator="equal">
      <formula>"CUMPLIDA EFECTIVA"</formula>
    </cfRule>
    <cfRule type="cellIs" dxfId="446" priority="819" operator="equal">
      <formula>"CUMPLIDA INEFECTIVA"</formula>
    </cfRule>
    <cfRule type="cellIs" dxfId="445" priority="820" operator="equal">
      <formula>"INCUMPLIDA"</formula>
    </cfRule>
  </conditionalFormatting>
  <conditionalFormatting sqref="BJ12:BJ22">
    <cfRule type="cellIs" dxfId="444" priority="807" operator="equal">
      <formula>"CON TIEMPO"</formula>
    </cfRule>
    <cfRule type="cellIs" dxfId="443" priority="808" operator="equal">
      <formula>"POR VENCER"</formula>
    </cfRule>
    <cfRule type="cellIs" dxfId="442" priority="809" operator="equal">
      <formula>"VENCIDO"</formula>
    </cfRule>
    <cfRule type="cellIs" dxfId="441" priority="811" operator="equal">
      <formula>"NO APLICA ACCION CERRADA"</formula>
    </cfRule>
  </conditionalFormatting>
  <conditionalFormatting sqref="BK166">
    <cfRule type="cellIs" dxfId="440" priority="780" operator="equal">
      <formula>"CUMPLIDA EFECTIVA"</formula>
    </cfRule>
    <cfRule type="cellIs" dxfId="439" priority="781" operator="equal">
      <formula>"CUMPLIDA INEFECTIVA"</formula>
    </cfRule>
    <cfRule type="cellIs" dxfId="438" priority="782" operator="equal">
      <formula>"INCUMPLIDA"</formula>
    </cfRule>
  </conditionalFormatting>
  <conditionalFormatting sqref="BN372:BN499 BN12:BO22 BN299:BN361 CQ317:CQ326 CB64:CB71 CQ86:CQ93 CQ169:CQ170 CQ175:CQ194 CQ335 CQ337 CQ341:CQ401 CQ44:CQ49 BN24:BO48 CQ22:CQ41 BN506:BN611 CQ506:CQ545 CB506:CB544 CQ403:CQ410 BO50:BO88 BN50:BN87 CB23:CB62 BN90:BN295 BO90:BO371 CB73:CB194 CQ96:CQ164">
    <cfRule type="cellIs" dxfId="437" priority="797" operator="equal">
      <formula>"EN EJECUCION"</formula>
    </cfRule>
    <cfRule type="cellIs" dxfId="436" priority="798" stopIfTrue="1" operator="equal">
      <formula>"VENCIDO"</formula>
    </cfRule>
  </conditionalFormatting>
  <conditionalFormatting sqref="BN372:BN499 BN12:BO22 BN299:BN361 CQ317:CQ326 CB64:CB71 CQ86:CQ93 CQ169:CQ170 CQ175:CQ194 CQ335 CQ337 CQ341:CQ401 CQ44:CQ49 BN24:BO48 CQ22:CQ41 BN506:BN611 CQ506:CQ545 CB506:CB544 CQ403:CQ410 BO50:BO88 BN50:BN87 CB23:CB62 BN90:BN295 BO90:BO371 CB73:CB194 CQ96:CQ164">
    <cfRule type="containsText" dxfId="435" priority="796" operator="containsText" text="CERRADO">
      <formula>NOT(ISERROR(SEARCH("CERRADO",BN12)))</formula>
    </cfRule>
  </conditionalFormatting>
  <conditionalFormatting sqref="BJ361:BJ365">
    <cfRule type="cellIs" dxfId="434" priority="792" operator="equal">
      <formula>"CON TIEMPO"</formula>
    </cfRule>
    <cfRule type="cellIs" dxfId="433" priority="793" operator="equal">
      <formula>"POR VENCER"</formula>
    </cfRule>
    <cfRule type="cellIs" dxfId="432" priority="794" operator="equal">
      <formula>"VENCIDO"</formula>
    </cfRule>
    <cfRule type="cellIs" dxfId="431" priority="795" operator="equal">
      <formula>"NO APLICA ACCION CERRADA"</formula>
    </cfRule>
  </conditionalFormatting>
  <conditionalFormatting sqref="BO89">
    <cfRule type="cellIs" dxfId="430" priority="790" operator="equal">
      <formula>"EN EJECUCION"</formula>
    </cfRule>
    <cfRule type="cellIs" dxfId="429" priority="791" stopIfTrue="1" operator="equal">
      <formula>"VENCIDO"</formula>
    </cfRule>
  </conditionalFormatting>
  <conditionalFormatting sqref="BO89">
    <cfRule type="containsText" dxfId="428" priority="789" operator="containsText" text="CERRADO">
      <formula>NOT(ISERROR(SEARCH("CERRADO",BO89)))</formula>
    </cfRule>
  </conditionalFormatting>
  <conditionalFormatting sqref="BN88">
    <cfRule type="cellIs" dxfId="427" priority="787" operator="equal">
      <formula>"EN EJECUCION"</formula>
    </cfRule>
    <cfRule type="cellIs" dxfId="426" priority="788" stopIfTrue="1" operator="equal">
      <formula>"VENCIDO"</formula>
    </cfRule>
  </conditionalFormatting>
  <conditionalFormatting sqref="BN88">
    <cfRule type="containsText" dxfId="425" priority="786" operator="containsText" text="CERRADO">
      <formula>NOT(ISERROR(SEARCH("CERRADO",BN88)))</formula>
    </cfRule>
  </conditionalFormatting>
  <conditionalFormatting sqref="BN89">
    <cfRule type="cellIs" dxfId="424" priority="784" operator="equal">
      <formula>"EN EJECUCION"</formula>
    </cfRule>
    <cfRule type="cellIs" dxfId="423" priority="785" stopIfTrue="1" operator="equal">
      <formula>"VENCIDO"</formula>
    </cfRule>
  </conditionalFormatting>
  <conditionalFormatting sqref="BN89">
    <cfRule type="containsText" dxfId="422" priority="783" operator="containsText" text="CERRADO">
      <formula>NOT(ISERROR(SEARCH("CERRADO",BN89)))</formula>
    </cfRule>
  </conditionalFormatting>
  <conditionalFormatting sqref="BK168">
    <cfRule type="cellIs" dxfId="421" priority="777" operator="equal">
      <formula>"CUMPLIDA EFECTIVA"</formula>
    </cfRule>
    <cfRule type="cellIs" dxfId="420" priority="778" operator="equal">
      <formula>"CUMPLIDA INEFECTIVA"</formula>
    </cfRule>
    <cfRule type="cellIs" dxfId="419" priority="779" operator="equal">
      <formula>"INCUMPLIDA"</formula>
    </cfRule>
  </conditionalFormatting>
  <conditionalFormatting sqref="BK169">
    <cfRule type="cellIs" dxfId="418" priority="774" operator="equal">
      <formula>"CUMPLIDA EFECTIVA"</formula>
    </cfRule>
    <cfRule type="cellIs" dxfId="417" priority="775" operator="equal">
      <formula>"CUMPLIDA INEFECTIVA"</formula>
    </cfRule>
    <cfRule type="cellIs" dxfId="416" priority="776" operator="equal">
      <formula>"INCUMPLIDA"</formula>
    </cfRule>
  </conditionalFormatting>
  <conditionalFormatting sqref="BK170">
    <cfRule type="cellIs" dxfId="415" priority="771" operator="equal">
      <formula>"CUMPLIDA EFECTIVA"</formula>
    </cfRule>
    <cfRule type="cellIs" dxfId="414" priority="772" operator="equal">
      <formula>"CUMPLIDA INEFECTIVA"</formula>
    </cfRule>
    <cfRule type="cellIs" dxfId="413" priority="773" operator="equal">
      <formula>"INCUMPLIDA"</formula>
    </cfRule>
  </conditionalFormatting>
  <conditionalFormatting sqref="BK171">
    <cfRule type="cellIs" dxfId="412" priority="768" operator="equal">
      <formula>"CUMPLIDA EFECTIVA"</formula>
    </cfRule>
    <cfRule type="cellIs" dxfId="411" priority="769" operator="equal">
      <formula>"CUMPLIDA INEFECTIVA"</formula>
    </cfRule>
    <cfRule type="cellIs" dxfId="410" priority="770" operator="equal">
      <formula>"INCUMPLIDA"</formula>
    </cfRule>
  </conditionalFormatting>
  <conditionalFormatting sqref="BN362">
    <cfRule type="cellIs" dxfId="409" priority="766" operator="equal">
      <formula>"EN EJECUCION"</formula>
    </cfRule>
    <cfRule type="cellIs" dxfId="408" priority="767" stopIfTrue="1" operator="equal">
      <formula>"VENCIDO"</formula>
    </cfRule>
  </conditionalFormatting>
  <conditionalFormatting sqref="BN362">
    <cfRule type="containsText" dxfId="407" priority="765" operator="containsText" text="CERRADO">
      <formula>NOT(ISERROR(SEARCH("CERRADO",BN362)))</formula>
    </cfRule>
  </conditionalFormatting>
  <conditionalFormatting sqref="BJ354">
    <cfRule type="cellIs" dxfId="406" priority="761" operator="equal">
      <formula>"CON TIEMPO"</formula>
    </cfRule>
    <cfRule type="cellIs" dxfId="405" priority="762" operator="equal">
      <formula>"POR VENCER"</formula>
    </cfRule>
    <cfRule type="cellIs" dxfId="404" priority="763" operator="equal">
      <formula>"VENCIDO"</formula>
    </cfRule>
    <cfRule type="cellIs" dxfId="403" priority="764" operator="equal">
      <formula>"NO APLICA ACCION CERRADA"</formula>
    </cfRule>
  </conditionalFormatting>
  <conditionalFormatting sqref="BJ355">
    <cfRule type="cellIs" dxfId="402" priority="757" operator="equal">
      <formula>"CON TIEMPO"</formula>
    </cfRule>
    <cfRule type="cellIs" dxfId="401" priority="758" operator="equal">
      <formula>"POR VENCER"</formula>
    </cfRule>
    <cfRule type="cellIs" dxfId="400" priority="759" operator="equal">
      <formula>"VENCIDO"</formula>
    </cfRule>
    <cfRule type="cellIs" dxfId="399" priority="760" operator="equal">
      <formula>"NO APLICA ACCION CERRADA"</formula>
    </cfRule>
  </conditionalFormatting>
  <conditionalFormatting sqref="BJ356">
    <cfRule type="cellIs" dxfId="398" priority="753" operator="equal">
      <formula>"CON TIEMPO"</formula>
    </cfRule>
    <cfRule type="cellIs" dxfId="397" priority="754" operator="equal">
      <formula>"POR VENCER"</formula>
    </cfRule>
    <cfRule type="cellIs" dxfId="396" priority="755" operator="equal">
      <formula>"VENCIDO"</formula>
    </cfRule>
    <cfRule type="cellIs" dxfId="395" priority="756" operator="equal">
      <formula>"NO APLICA ACCION CERRADA"</formula>
    </cfRule>
  </conditionalFormatting>
  <conditionalFormatting sqref="BJ357">
    <cfRule type="cellIs" dxfId="394" priority="749" operator="equal">
      <formula>"CON TIEMPO"</formula>
    </cfRule>
    <cfRule type="cellIs" dxfId="393" priority="750" operator="equal">
      <formula>"POR VENCER"</formula>
    </cfRule>
    <cfRule type="cellIs" dxfId="392" priority="751" operator="equal">
      <formula>"VENCIDO"</formula>
    </cfRule>
    <cfRule type="cellIs" dxfId="391" priority="752" operator="equal">
      <formula>"NO APLICA ACCION CERRADA"</formula>
    </cfRule>
  </conditionalFormatting>
  <conditionalFormatting sqref="BJ358">
    <cfRule type="cellIs" dxfId="390" priority="745" operator="equal">
      <formula>"CON TIEMPO"</formula>
    </cfRule>
    <cfRule type="cellIs" dxfId="389" priority="746" operator="equal">
      <formula>"POR VENCER"</formula>
    </cfRule>
    <cfRule type="cellIs" dxfId="388" priority="747" operator="equal">
      <formula>"VENCIDO"</formula>
    </cfRule>
    <cfRule type="cellIs" dxfId="387" priority="748" operator="equal">
      <formula>"NO APLICA ACCION CERRADA"</formula>
    </cfRule>
  </conditionalFormatting>
  <conditionalFormatting sqref="BJ359">
    <cfRule type="cellIs" dxfId="386" priority="741" operator="equal">
      <formula>"CON TIEMPO"</formula>
    </cfRule>
    <cfRule type="cellIs" dxfId="385" priority="742" operator="equal">
      <formula>"POR VENCER"</formula>
    </cfRule>
    <cfRule type="cellIs" dxfId="384" priority="743" operator="equal">
      <formula>"VENCIDO"</formula>
    </cfRule>
    <cfRule type="cellIs" dxfId="383" priority="744" operator="equal">
      <formula>"NO APLICA ACCION CERRADA"</formula>
    </cfRule>
  </conditionalFormatting>
  <conditionalFormatting sqref="BJ360">
    <cfRule type="cellIs" dxfId="382" priority="737" operator="equal">
      <formula>"CON TIEMPO"</formula>
    </cfRule>
    <cfRule type="cellIs" dxfId="381" priority="738" operator="equal">
      <formula>"POR VENCER"</formula>
    </cfRule>
    <cfRule type="cellIs" dxfId="380" priority="739" operator="equal">
      <formula>"VENCIDO"</formula>
    </cfRule>
    <cfRule type="cellIs" dxfId="379" priority="740" operator="equal">
      <formula>"NO APLICA ACCION CERRADA"</formula>
    </cfRule>
  </conditionalFormatting>
  <conditionalFormatting sqref="BN363:BN365">
    <cfRule type="cellIs" dxfId="378" priority="735" operator="equal">
      <formula>"EN EJECUCION"</formula>
    </cfRule>
    <cfRule type="cellIs" dxfId="377" priority="736" stopIfTrue="1" operator="equal">
      <formula>"VENCIDO"</formula>
    </cfRule>
  </conditionalFormatting>
  <conditionalFormatting sqref="BN363:BN365">
    <cfRule type="containsText" dxfId="376" priority="734" operator="containsText" text="CERRADO">
      <formula>NOT(ISERROR(SEARCH("CERRADO",BN363)))</formula>
    </cfRule>
  </conditionalFormatting>
  <conditionalFormatting sqref="BJ23">
    <cfRule type="cellIs" dxfId="375" priority="730" operator="equal">
      <formula>"CON TIEMPO"</formula>
    </cfRule>
    <cfRule type="cellIs" dxfId="374" priority="731" operator="equal">
      <formula>"POR VENCER"</formula>
    </cfRule>
    <cfRule type="cellIs" dxfId="373" priority="732" operator="equal">
      <formula>"VENCIDO"</formula>
    </cfRule>
    <cfRule type="cellIs" dxfId="372" priority="733" operator="equal">
      <formula>"NO APLICA ACCION CERRADA"</formula>
    </cfRule>
  </conditionalFormatting>
  <conditionalFormatting sqref="BO23">
    <cfRule type="cellIs" dxfId="371" priority="728" operator="equal">
      <formula>"EN EJECUCION"</formula>
    </cfRule>
    <cfRule type="cellIs" dxfId="370" priority="729" stopIfTrue="1" operator="equal">
      <formula>"VENCIDO"</formula>
    </cfRule>
  </conditionalFormatting>
  <conditionalFormatting sqref="BO23">
    <cfRule type="containsText" dxfId="369" priority="727" operator="containsText" text="CERRADO">
      <formula>NOT(ISERROR(SEARCH("CERRADO",BO23)))</formula>
    </cfRule>
  </conditionalFormatting>
  <conditionalFormatting sqref="BN23">
    <cfRule type="cellIs" dxfId="368" priority="725" operator="equal">
      <formula>"EN EJECUCION"</formula>
    </cfRule>
    <cfRule type="cellIs" dxfId="367" priority="726" stopIfTrue="1" operator="equal">
      <formula>"VENCIDO"</formula>
    </cfRule>
  </conditionalFormatting>
  <conditionalFormatting sqref="BN23">
    <cfRule type="containsText" dxfId="366" priority="724" operator="containsText" text="CERRADO">
      <formula>NOT(ISERROR(SEARCH("CERRADO",BN23)))</formula>
    </cfRule>
  </conditionalFormatting>
  <conditionalFormatting sqref="BJ296">
    <cfRule type="cellIs" dxfId="365" priority="720" operator="equal">
      <formula>"CON TIEMPO"</formula>
    </cfRule>
    <cfRule type="cellIs" dxfId="364" priority="721" operator="equal">
      <formula>"POR VENCER"</formula>
    </cfRule>
    <cfRule type="cellIs" dxfId="363" priority="722" operator="equal">
      <formula>"VENCIDO"</formula>
    </cfRule>
    <cfRule type="cellIs" dxfId="362" priority="723" operator="equal">
      <formula>"NO APLICA ACCION CERRADA"</formula>
    </cfRule>
  </conditionalFormatting>
  <conditionalFormatting sqref="BN296">
    <cfRule type="cellIs" dxfId="361" priority="718" operator="equal">
      <formula>"EN EJECUCION"</formula>
    </cfRule>
    <cfRule type="cellIs" dxfId="360" priority="719" stopIfTrue="1" operator="equal">
      <formula>"VENCIDO"</formula>
    </cfRule>
  </conditionalFormatting>
  <conditionalFormatting sqref="BN296">
    <cfRule type="containsText" dxfId="359" priority="717" operator="containsText" text="CERRADO">
      <formula>NOT(ISERROR(SEARCH("CERRADO",BN296)))</formula>
    </cfRule>
  </conditionalFormatting>
  <conditionalFormatting sqref="BJ297">
    <cfRule type="cellIs" dxfId="358" priority="713" operator="equal">
      <formula>"CON TIEMPO"</formula>
    </cfRule>
    <cfRule type="cellIs" dxfId="357" priority="714" operator="equal">
      <formula>"POR VENCER"</formula>
    </cfRule>
    <cfRule type="cellIs" dxfId="356" priority="715" operator="equal">
      <formula>"VENCIDO"</formula>
    </cfRule>
    <cfRule type="cellIs" dxfId="355" priority="716" operator="equal">
      <formula>"NO APLICA ACCION CERRADA"</formula>
    </cfRule>
  </conditionalFormatting>
  <conditionalFormatting sqref="BN297">
    <cfRule type="cellIs" dxfId="354" priority="711" operator="equal">
      <formula>"EN EJECUCION"</formula>
    </cfRule>
    <cfRule type="cellIs" dxfId="353" priority="712" stopIfTrue="1" operator="equal">
      <formula>"VENCIDO"</formula>
    </cfRule>
  </conditionalFormatting>
  <conditionalFormatting sqref="BN297">
    <cfRule type="containsText" dxfId="352" priority="710" operator="containsText" text="CERRADO">
      <formula>NOT(ISERROR(SEARCH("CERRADO",BN297)))</formula>
    </cfRule>
  </conditionalFormatting>
  <conditionalFormatting sqref="BJ298">
    <cfRule type="cellIs" dxfId="351" priority="706" operator="equal">
      <formula>"CON TIEMPO"</formula>
    </cfRule>
    <cfRule type="cellIs" dxfId="350" priority="707" operator="equal">
      <formula>"POR VENCER"</formula>
    </cfRule>
    <cfRule type="cellIs" dxfId="349" priority="708" operator="equal">
      <formula>"VENCIDO"</formula>
    </cfRule>
    <cfRule type="cellIs" dxfId="348" priority="709" operator="equal">
      <formula>"NO APLICA ACCION CERRADA"</formula>
    </cfRule>
  </conditionalFormatting>
  <conditionalFormatting sqref="BN298">
    <cfRule type="cellIs" dxfId="347" priority="704" operator="equal">
      <formula>"EN EJECUCION"</formula>
    </cfRule>
    <cfRule type="cellIs" dxfId="346" priority="705" stopIfTrue="1" operator="equal">
      <formula>"VENCIDO"</formula>
    </cfRule>
  </conditionalFormatting>
  <conditionalFormatting sqref="BN298">
    <cfRule type="containsText" dxfId="345" priority="703" operator="containsText" text="CERRADO">
      <formula>NOT(ISERROR(SEARCH("CERRADO",BN298)))</formula>
    </cfRule>
  </conditionalFormatting>
  <conditionalFormatting sqref="BG500:BG505">
    <cfRule type="containsText" dxfId="344" priority="702" operator="containsText" text="SIN AVANCE">
      <formula>NOT(ISERROR(SEARCH("SIN AVANCE",BG500)))</formula>
    </cfRule>
  </conditionalFormatting>
  <conditionalFormatting sqref="BG500:BG505">
    <cfRule type="containsText" dxfId="343" priority="698" operator="containsText" text="CUMPLIMIENTO TOTAL">
      <formula>NOT(ISERROR(SEARCH("CUMPLIMIENTO TOTAL",BG500)))</formula>
    </cfRule>
    <cfRule type="containsText" dxfId="342" priority="699" operator="containsText" text="AVANCE SIGNIFICATIVO">
      <formula>NOT(ISERROR(SEARCH("AVANCE SIGNIFICATIVO",BG500)))</formula>
    </cfRule>
    <cfRule type="containsText" dxfId="341" priority="700" operator="containsText" text="AVANCE PARCIAL">
      <formula>NOT(ISERROR(SEARCH("AVANCE PARCIAL",BG500)))</formula>
    </cfRule>
    <cfRule type="containsText" dxfId="340" priority="701" operator="containsText" text="AVANCE MINIMO">
      <formula>NOT(ISERROR(SEARCH("AVANCE MINIMO",BG500)))</formula>
    </cfRule>
  </conditionalFormatting>
  <conditionalFormatting sqref="BH500:BH505">
    <cfRule type="cellIs" dxfId="339" priority="695" operator="lessThan">
      <formula>0</formula>
    </cfRule>
    <cfRule type="cellIs" dxfId="338" priority="697" operator="equal">
      <formula>"NO APLICA ACCION CERRADA"</formula>
    </cfRule>
  </conditionalFormatting>
  <conditionalFormatting sqref="BI500:BI505">
    <cfRule type="cellIs" dxfId="337" priority="692" operator="equal">
      <formula>"CON TIEMPO"</formula>
    </cfRule>
    <cfRule type="cellIs" dxfId="336" priority="693" operator="equal">
      <formula>"POR VENCER"</formula>
    </cfRule>
    <cfRule type="cellIs" dxfId="335" priority="694" operator="equal">
      <formula>"VENCIDO"</formula>
    </cfRule>
    <cfRule type="cellIs" dxfId="334" priority="696" operator="equal">
      <formula>"NO APLICA ACCION CERRADA"</formula>
    </cfRule>
  </conditionalFormatting>
  <conditionalFormatting sqref="BN500:BN505">
    <cfRule type="cellIs" dxfId="333" priority="690" operator="equal">
      <formula>"EN EJECUCION"</formula>
    </cfRule>
    <cfRule type="cellIs" dxfId="332" priority="691" stopIfTrue="1" operator="equal">
      <formula>"VENCIDO"</formula>
    </cfRule>
  </conditionalFormatting>
  <conditionalFormatting sqref="BN500:BN505">
    <cfRule type="containsText" dxfId="331" priority="689" operator="containsText" text="CERRADO">
      <formula>NOT(ISERROR(SEARCH("CERRADO",BN500)))</formula>
    </cfRule>
  </conditionalFormatting>
  <conditionalFormatting sqref="CQ478:CQ483 CQ412 CQ415:CQ475 CQ12:CQ15 CQ196:CQ245 CQ314 CQ18:CQ21 CQ289:CQ310 CQ247:CQ251 CQ253:CQ258 CQ260:CQ262 CQ264:CQ273 CQ275:CQ278 CQ485:CQ494 CQ496:CQ499 CQ501:CQ505">
    <cfRule type="cellIs" dxfId="330" priority="668" operator="equal">
      <formula>"EN EJECUCION"</formula>
    </cfRule>
    <cfRule type="cellIs" dxfId="329" priority="669" stopIfTrue="1" operator="equal">
      <formula>"VENCIDO"</formula>
    </cfRule>
  </conditionalFormatting>
  <conditionalFormatting sqref="CQ478:CQ483 CQ412 CQ415:CQ475 CQ12:CQ15 CQ196:CQ245 CQ314 CQ18:CQ21 CQ289:CQ310 CQ247:CQ251 CQ253:CQ258 CQ260:CQ262 CQ264:CQ273 CQ275:CQ278 CQ485:CQ494 CQ496:CQ499 CQ501:CQ505">
    <cfRule type="containsText" dxfId="328" priority="667" operator="containsText" text="CERRADO">
      <formula>NOT(ISERROR(SEARCH("CERRADO",CQ12)))</formula>
    </cfRule>
  </conditionalFormatting>
  <conditionalFormatting sqref="CQ195">
    <cfRule type="cellIs" dxfId="327" priority="659" operator="equal">
      <formula>"EN EJECUCION"</formula>
    </cfRule>
    <cfRule type="cellIs" dxfId="326" priority="660" stopIfTrue="1" operator="equal">
      <formula>"VENCIDO"</formula>
    </cfRule>
  </conditionalFormatting>
  <conditionalFormatting sqref="CQ195">
    <cfRule type="containsText" dxfId="325" priority="658" operator="containsText" text="CERRADO">
      <formula>NOT(ISERROR(SEARCH("CERRADO",CQ195)))</formula>
    </cfRule>
  </conditionalFormatting>
  <conditionalFormatting sqref="CQ476">
    <cfRule type="cellIs" dxfId="324" priority="656" operator="equal">
      <formula>"EN EJECUCION"</formula>
    </cfRule>
    <cfRule type="cellIs" dxfId="323" priority="657" stopIfTrue="1" operator="equal">
      <formula>"VENCIDO"</formula>
    </cfRule>
  </conditionalFormatting>
  <conditionalFormatting sqref="CQ476">
    <cfRule type="containsText" dxfId="322" priority="655" operator="containsText" text="CERRADO">
      <formula>NOT(ISERROR(SEARCH("CERRADO",CQ476)))</formula>
    </cfRule>
  </conditionalFormatting>
  <conditionalFormatting sqref="CQ477">
    <cfRule type="cellIs" dxfId="321" priority="653" operator="equal">
      <formula>"EN EJECUCION"</formula>
    </cfRule>
    <cfRule type="cellIs" dxfId="320" priority="654" stopIfTrue="1" operator="equal">
      <formula>"VENCIDO"</formula>
    </cfRule>
  </conditionalFormatting>
  <conditionalFormatting sqref="CQ477">
    <cfRule type="containsText" dxfId="319" priority="652" operator="containsText" text="CERRADO">
      <formula>NOT(ISERROR(SEARCH("CERRADO",CQ477)))</formula>
    </cfRule>
  </conditionalFormatting>
  <conditionalFormatting sqref="CQ411">
    <cfRule type="cellIs" dxfId="318" priority="646" operator="equal">
      <formula>"EN EJECUCION"</formula>
    </cfRule>
    <cfRule type="cellIs" dxfId="317" priority="647" stopIfTrue="1" operator="equal">
      <formula>"VENCIDO"</formula>
    </cfRule>
  </conditionalFormatting>
  <conditionalFormatting sqref="CQ411">
    <cfRule type="containsText" dxfId="316" priority="645" operator="containsText" text="CERRADO">
      <formula>NOT(ISERROR(SEARCH("CERRADO",CQ411)))</formula>
    </cfRule>
  </conditionalFormatting>
  <conditionalFormatting sqref="CQ413:CQ414">
    <cfRule type="cellIs" dxfId="315" priority="643" operator="equal">
      <formula>"EN EJECUCION"</formula>
    </cfRule>
    <cfRule type="cellIs" dxfId="314" priority="644" stopIfTrue="1" operator="equal">
      <formula>"VENCIDO"</formula>
    </cfRule>
  </conditionalFormatting>
  <conditionalFormatting sqref="CQ413:CQ414">
    <cfRule type="containsText" dxfId="313" priority="642" operator="containsText" text="CERRADO">
      <formula>NOT(ISERROR(SEARCH("CERRADO",CQ413)))</formula>
    </cfRule>
  </conditionalFormatting>
  <conditionalFormatting sqref="CM301 CM310">
    <cfRule type="cellIs" dxfId="312" priority="584" operator="equal">
      <formula>"CON TIEMPO"</formula>
    </cfRule>
    <cfRule type="cellIs" dxfId="311" priority="585" operator="equal">
      <formula>"POR VENCER"</formula>
    </cfRule>
    <cfRule type="cellIs" dxfId="310" priority="586" operator="equal">
      <formula>"VENCIDO"</formula>
    </cfRule>
    <cfRule type="cellIs" dxfId="309" priority="587" operator="equal">
      <formula>"NO APLICA ACCION CERRADA"</formula>
    </cfRule>
  </conditionalFormatting>
  <conditionalFormatting sqref="CQ311:CQ313 CQ315:CQ316">
    <cfRule type="cellIs" dxfId="308" priority="582" operator="equal">
      <formula>"EN EJECUCION"</formula>
    </cfRule>
    <cfRule type="cellIs" dxfId="307" priority="583" stopIfTrue="1" operator="equal">
      <formula>"VENCIDO"</formula>
    </cfRule>
  </conditionalFormatting>
  <conditionalFormatting sqref="CQ311:CQ313 CQ315:CQ316">
    <cfRule type="containsText" dxfId="306" priority="581" operator="containsText" text="CERRADO">
      <formula>NOT(ISERROR(SEARCH("CERRADO",CQ311)))</formula>
    </cfRule>
  </conditionalFormatting>
  <conditionalFormatting sqref="CM315:CM316">
    <cfRule type="cellIs" dxfId="305" priority="577" operator="equal">
      <formula>"CON TIEMPO"</formula>
    </cfRule>
    <cfRule type="cellIs" dxfId="304" priority="578" operator="equal">
      <formula>"POR VENCER"</formula>
    </cfRule>
    <cfRule type="cellIs" dxfId="303" priority="579" operator="equal">
      <formula>"VENCIDO"</formula>
    </cfRule>
    <cfRule type="cellIs" dxfId="302" priority="580" operator="equal">
      <formula>"NO APLICA ACCION CERRADA"</formula>
    </cfRule>
  </conditionalFormatting>
  <conditionalFormatting sqref="CQ17">
    <cfRule type="cellIs" dxfId="301" priority="575" operator="equal">
      <formula>"EN EJECUCION"</formula>
    </cfRule>
    <cfRule type="cellIs" dxfId="300" priority="576" stopIfTrue="1" operator="equal">
      <formula>"VENCIDO"</formula>
    </cfRule>
  </conditionalFormatting>
  <conditionalFormatting sqref="CQ17">
    <cfRule type="containsText" dxfId="299" priority="574" operator="containsText" text="CERRADO">
      <formula>NOT(ISERROR(SEARCH("CERRADO",CQ17)))</formula>
    </cfRule>
  </conditionalFormatting>
  <conditionalFormatting sqref="CQ546:CQ556">
    <cfRule type="cellIs" dxfId="298" priority="508" operator="equal">
      <formula>"EN EJECUCION"</formula>
    </cfRule>
    <cfRule type="cellIs" dxfId="297" priority="509" stopIfTrue="1" operator="equal">
      <formula>"VENCIDO"</formula>
    </cfRule>
  </conditionalFormatting>
  <conditionalFormatting sqref="CQ546:CQ556">
    <cfRule type="containsText" dxfId="296" priority="507" operator="containsText" text="CERRADO">
      <formula>NOT(ISERROR(SEARCH("CERRADO",CQ546)))</formula>
    </cfRule>
  </conditionalFormatting>
  <conditionalFormatting sqref="CQ557:CQ566 CQ568:CQ569 CQ572:CQ616">
    <cfRule type="cellIs" dxfId="295" priority="505" operator="equal">
      <formula>"EN EJECUCION"</formula>
    </cfRule>
    <cfRule type="cellIs" dxfId="294" priority="506" stopIfTrue="1" operator="equal">
      <formula>"VENCIDO"</formula>
    </cfRule>
  </conditionalFormatting>
  <conditionalFormatting sqref="CQ557:CQ566 CQ568:CQ569 CQ572:CQ616">
    <cfRule type="containsText" dxfId="293" priority="504" operator="containsText" text="CERRADO">
      <formula>NOT(ISERROR(SEARCH("CERRADO",CQ557)))</formula>
    </cfRule>
  </conditionalFormatting>
  <conditionalFormatting sqref="AQ612:AQ1493">
    <cfRule type="containsText" dxfId="292" priority="503" operator="containsText" text="SIN AVANCE">
      <formula>NOT(ISERROR(SEARCH("SIN AVANCE",AQ612)))</formula>
    </cfRule>
  </conditionalFormatting>
  <conditionalFormatting sqref="AQ612:AQ1493">
    <cfRule type="containsText" dxfId="291" priority="499" operator="containsText" text="CUMPLIMIENTO TOTAL">
      <formula>NOT(ISERROR(SEARCH("CUMPLIMIENTO TOTAL",AQ612)))</formula>
    </cfRule>
    <cfRule type="containsText" dxfId="290" priority="500" operator="containsText" text="AVANCE SIGNIFICATIVO">
      <formula>NOT(ISERROR(SEARCH("AVANCE SIGNIFICATIVO",AQ612)))</formula>
    </cfRule>
    <cfRule type="containsText" dxfId="289" priority="501" operator="containsText" text="AVANCE PARCIAL">
      <formula>NOT(ISERROR(SEARCH("AVANCE PARCIAL",AQ612)))</formula>
    </cfRule>
    <cfRule type="containsText" dxfId="288" priority="502" operator="containsText" text="AVANCE MINIMO">
      <formula>NOT(ISERROR(SEARCH("AVANCE MINIMO",AQ612)))</formula>
    </cfRule>
  </conditionalFormatting>
  <conditionalFormatting sqref="AY612:AY1493">
    <cfRule type="cellIs" dxfId="287" priority="496" operator="equal">
      <formula>"CUMPLIDA EFECTIVA"</formula>
    </cfRule>
    <cfRule type="cellIs" dxfId="286" priority="497" operator="equal">
      <formula>"CUMPLIDA INEFECTIVA"</formula>
    </cfRule>
    <cfRule type="cellIs" dxfId="285" priority="498" operator="equal">
      <formula>"INCUMPLIDA"</formula>
    </cfRule>
  </conditionalFormatting>
  <conditionalFormatting sqref="AR612:AR1493">
    <cfRule type="cellIs" dxfId="284" priority="489" operator="lessThan">
      <formula>0</formula>
    </cfRule>
    <cfRule type="cellIs" dxfId="283" priority="495" operator="equal">
      <formula>"NO APLICA ACCION CERRADA"</formula>
    </cfRule>
  </conditionalFormatting>
  <conditionalFormatting sqref="AS612:AS1493">
    <cfRule type="cellIs" dxfId="282" priority="486" operator="equal">
      <formula>"CON TIEMPO"</formula>
    </cfRule>
    <cfRule type="cellIs" dxfId="281" priority="487" operator="equal">
      <formula>"POR VENCER"</formula>
    </cfRule>
    <cfRule type="cellIs" dxfId="280" priority="488" operator="equal">
      <formula>"VENCIDO"</formula>
    </cfRule>
    <cfRule type="cellIs" dxfId="279" priority="494" operator="equal">
      <formula>"NO APLICA ACCION CERRADA"</formula>
    </cfRule>
  </conditionalFormatting>
  <conditionalFormatting sqref="AP612:AP1493">
    <cfRule type="cellIs" dxfId="278" priority="490" operator="between">
      <formula>0</formula>
      <formula>0.39</formula>
    </cfRule>
    <cfRule type="cellIs" dxfId="277" priority="491" operator="between">
      <formula>0.4</formula>
      <formula>0.59</formula>
    </cfRule>
    <cfRule type="cellIs" dxfId="276" priority="492" operator="between">
      <formula>0.95</formula>
      <formula>1</formula>
    </cfRule>
    <cfRule type="cellIs" dxfId="275" priority="493" operator="between">
      <formula>0.6</formula>
      <formula>0.94</formula>
    </cfRule>
  </conditionalFormatting>
  <conditionalFormatting sqref="AW612:AW1493">
    <cfRule type="cellIs" dxfId="274" priority="482" operator="between">
      <formula>0</formula>
      <formula>0.39</formula>
    </cfRule>
    <cfRule type="cellIs" dxfId="273" priority="483" operator="between">
      <formula>0.4</formula>
      <formula>0.59</formula>
    </cfRule>
    <cfRule type="cellIs" dxfId="272" priority="484" operator="between">
      <formula>0.6</formula>
      <formula>0.94</formula>
    </cfRule>
    <cfRule type="cellIs" dxfId="271" priority="485" operator="between">
      <formula>0.95</formula>
      <formula>1</formula>
    </cfRule>
  </conditionalFormatting>
  <conditionalFormatting sqref="AX612:AX1493">
    <cfRule type="cellIs" dxfId="270" priority="478" operator="between">
      <formula>0</formula>
      <formula>0.39</formula>
    </cfRule>
    <cfRule type="cellIs" dxfId="269" priority="479" operator="between">
      <formula>0.4</formula>
      <formula>0.59</formula>
    </cfRule>
    <cfRule type="cellIs" dxfId="268" priority="480" operator="between">
      <formula>0.6</formula>
      <formula>0.75</formula>
    </cfRule>
    <cfRule type="cellIs" dxfId="267" priority="481" operator="between">
      <formula>0.75</formula>
      <formula>1</formula>
    </cfRule>
  </conditionalFormatting>
  <conditionalFormatting sqref="AY612:AY1493">
    <cfRule type="containsText" dxfId="266" priority="477" operator="containsText" text="EN EJECUCION">
      <formula>NOT(ISERROR(SEARCH("EN EJECUCION",AY612)))</formula>
    </cfRule>
  </conditionalFormatting>
  <conditionalFormatting sqref="BA612:BA1493">
    <cfRule type="cellIs" dxfId="265" priority="474" operator="equal">
      <formula>"CUMPLIDA EFECTIVA"</formula>
    </cfRule>
    <cfRule type="cellIs" dxfId="264" priority="475" operator="equal">
      <formula>"CUMPLIDA INEFECTIVA"</formula>
    </cfRule>
    <cfRule type="cellIs" dxfId="263" priority="476" operator="equal">
      <formula>"INCUMPLIDA"</formula>
    </cfRule>
  </conditionalFormatting>
  <conditionalFormatting sqref="BG612:BG1493">
    <cfRule type="containsText" dxfId="262" priority="473" operator="containsText" text="SIN AVANCE">
      <formula>NOT(ISERROR(SEARCH("SIN AVANCE",BG612)))</formula>
    </cfRule>
  </conditionalFormatting>
  <conditionalFormatting sqref="BG612:BG1493">
    <cfRule type="containsText" dxfId="261" priority="469" operator="containsText" text="CUMPLIMIENTO TOTAL">
      <formula>NOT(ISERROR(SEARCH("CUMPLIMIENTO TOTAL",BG612)))</formula>
    </cfRule>
    <cfRule type="containsText" dxfId="260" priority="470" operator="containsText" text="AVANCE SIGNIFICATIVO">
      <formula>NOT(ISERROR(SEARCH("AVANCE SIGNIFICATIVO",BG612)))</formula>
    </cfRule>
    <cfRule type="containsText" dxfId="259" priority="471" operator="containsText" text="AVANCE PARCIAL">
      <formula>NOT(ISERROR(SEARCH("AVANCE PARCIAL",BG612)))</formula>
    </cfRule>
    <cfRule type="containsText" dxfId="258" priority="472" operator="containsText" text="AVANCE MINIMO">
      <formula>NOT(ISERROR(SEARCH("AVANCE MINIMO",BG612)))</formula>
    </cfRule>
  </conditionalFormatting>
  <conditionalFormatting sqref="BH612:BH1493">
    <cfRule type="cellIs" dxfId="257" priority="466" operator="lessThan">
      <formula>0</formula>
    </cfRule>
    <cfRule type="cellIs" dxfId="256" priority="468" operator="equal">
      <formula>"NO APLICA ACCION CERRADA"</formula>
    </cfRule>
  </conditionalFormatting>
  <conditionalFormatting sqref="BI612:BI1493">
    <cfRule type="cellIs" dxfId="255" priority="463" operator="equal">
      <formula>"CON TIEMPO"</formula>
    </cfRule>
    <cfRule type="cellIs" dxfId="254" priority="464" operator="equal">
      <formula>"POR VENCER"</formula>
    </cfRule>
    <cfRule type="cellIs" dxfId="253" priority="465" operator="equal">
      <formula>"VENCIDO"</formula>
    </cfRule>
    <cfRule type="cellIs" dxfId="252" priority="467" operator="equal">
      <formula>"NO APLICA ACCION CERRADA"</formula>
    </cfRule>
  </conditionalFormatting>
  <conditionalFormatting sqref="BN612:BN1493">
    <cfRule type="cellIs" dxfId="251" priority="461" operator="equal">
      <formula>"EN EJECUCION"</formula>
    </cfRule>
    <cfRule type="cellIs" dxfId="250" priority="462" stopIfTrue="1" operator="equal">
      <formula>"VENCIDO"</formula>
    </cfRule>
  </conditionalFormatting>
  <conditionalFormatting sqref="BN612:BN1493">
    <cfRule type="containsText" dxfId="249" priority="460" operator="containsText" text="CERRADO">
      <formula>NOT(ISERROR(SEARCH("CERRADO",BN612)))</formula>
    </cfRule>
  </conditionalFormatting>
  <conditionalFormatting sqref="CJ617:CJ1493">
    <cfRule type="containsText" dxfId="248" priority="459" operator="containsText" text="SIN AVANCE">
      <formula>NOT(ISERROR(SEARCH("SIN AVANCE",CJ617)))</formula>
    </cfRule>
  </conditionalFormatting>
  <conditionalFormatting sqref="CJ617:CJ1493">
    <cfRule type="containsText" dxfId="247" priority="455" operator="containsText" text="CUMPLIMIENTO TOTAL">
      <formula>NOT(ISERROR(SEARCH("CUMPLIMIENTO TOTAL",CJ617)))</formula>
    </cfRule>
    <cfRule type="containsText" dxfId="246" priority="456" operator="containsText" text="AVANCE SIGNIFICATIVO">
      <formula>NOT(ISERROR(SEARCH("AVANCE SIGNIFICATIVO",CJ617)))</formula>
    </cfRule>
    <cfRule type="containsText" dxfId="245" priority="457" operator="containsText" text="AVANCE PARCIAL">
      <formula>NOT(ISERROR(SEARCH("AVANCE PARCIAL",CJ617)))</formula>
    </cfRule>
    <cfRule type="containsText" dxfId="244" priority="458" operator="containsText" text="AVANCE MINIMO">
      <formula>NOT(ISERROR(SEARCH("AVANCE MINIMO",CJ617)))</formula>
    </cfRule>
  </conditionalFormatting>
  <conditionalFormatting sqref="CK617:CK1493">
    <cfRule type="cellIs" dxfId="243" priority="452" operator="lessThan">
      <formula>0</formula>
    </cfRule>
    <cfRule type="cellIs" dxfId="242" priority="454" operator="equal">
      <formula>"NO APLICA ACCION CERRADA"</formula>
    </cfRule>
  </conditionalFormatting>
  <conditionalFormatting sqref="CL617:CL1493">
    <cfRule type="cellIs" dxfId="241" priority="449" operator="equal">
      <formula>"CON TIEMPO"</formula>
    </cfRule>
    <cfRule type="cellIs" dxfId="240" priority="450" operator="equal">
      <formula>"POR VENCER"</formula>
    </cfRule>
    <cfRule type="cellIs" dxfId="239" priority="451" operator="equal">
      <formula>"VENCIDO"</formula>
    </cfRule>
    <cfRule type="cellIs" dxfId="238" priority="453" operator="equal">
      <formula>"NO APLICA ACCION CERRADA"</formula>
    </cfRule>
  </conditionalFormatting>
  <conditionalFormatting sqref="CQ617:CQ1493">
    <cfRule type="cellIs" dxfId="237" priority="447" operator="equal">
      <formula>"EN EJECUCION"</formula>
    </cfRule>
    <cfRule type="cellIs" dxfId="236" priority="448" stopIfTrue="1" operator="equal">
      <formula>"VENCIDO"</formula>
    </cfRule>
  </conditionalFormatting>
  <conditionalFormatting sqref="CQ617:CQ1493">
    <cfRule type="containsText" dxfId="235" priority="446" operator="containsText" text="CERRADO">
      <formula>NOT(ISERROR(SEARCH("CERRADO",CQ617)))</formula>
    </cfRule>
  </conditionalFormatting>
  <conditionalFormatting sqref="CB317:CB410">
    <cfRule type="cellIs" dxfId="234" priority="433" operator="equal">
      <formula>"EN EJECUCION"</formula>
    </cfRule>
    <cfRule type="cellIs" dxfId="233" priority="434" stopIfTrue="1" operator="equal">
      <formula>"VENCIDO"</formula>
    </cfRule>
  </conditionalFormatting>
  <conditionalFormatting sqref="CB317:CB410">
    <cfRule type="containsText" dxfId="232" priority="432" operator="containsText" text="CERRADO">
      <formula>NOT(ISERROR(SEARCH("CERRADO",CB317)))</formula>
    </cfRule>
  </conditionalFormatting>
  <conditionalFormatting sqref="CB478:CB499 CB412 CB415:CB465 CB12:CB15 CB196:CB310 CB314 CB18:CB21 CB467:CB469 CB472:CB475">
    <cfRule type="cellIs" dxfId="231" priority="422" operator="equal">
      <formula>"EN EJECUCION"</formula>
    </cfRule>
    <cfRule type="cellIs" dxfId="230" priority="423" stopIfTrue="1" operator="equal">
      <formula>"VENCIDO"</formula>
    </cfRule>
  </conditionalFormatting>
  <conditionalFormatting sqref="CB478:CB499 CB412 CB415:CB465 CB12:CB15 CB196:CB310 CB314 CB18:CB21 CB467:CB469 CB472:CB475">
    <cfRule type="containsText" dxfId="229" priority="421" operator="containsText" text="CERRADO">
      <formula>NOT(ISERROR(SEARCH("CERRADO",CB12)))</formula>
    </cfRule>
  </conditionalFormatting>
  <conditionalFormatting sqref="BX272:BX278">
    <cfRule type="cellIs" dxfId="228" priority="419" operator="lessThan">
      <formula>0</formula>
    </cfRule>
    <cfRule type="cellIs" dxfId="227" priority="420" operator="equal">
      <formula>"NO APLICA ACCION CERRADA"</formula>
    </cfRule>
  </conditionalFormatting>
  <conditionalFormatting sqref="CB195">
    <cfRule type="cellIs" dxfId="226" priority="417" operator="equal">
      <formula>"EN EJECUCION"</formula>
    </cfRule>
    <cfRule type="cellIs" dxfId="225" priority="418" stopIfTrue="1" operator="equal">
      <formula>"VENCIDO"</formula>
    </cfRule>
  </conditionalFormatting>
  <conditionalFormatting sqref="CB195">
    <cfRule type="containsText" dxfId="224" priority="416" operator="containsText" text="CERRADO">
      <formula>NOT(ISERROR(SEARCH("CERRADO",CB195)))</formula>
    </cfRule>
  </conditionalFormatting>
  <conditionalFormatting sqref="CB476">
    <cfRule type="cellIs" dxfId="223" priority="414" operator="equal">
      <formula>"EN EJECUCION"</formula>
    </cfRule>
    <cfRule type="cellIs" dxfId="222" priority="415" stopIfTrue="1" operator="equal">
      <formula>"VENCIDO"</formula>
    </cfRule>
  </conditionalFormatting>
  <conditionalFormatting sqref="CB476">
    <cfRule type="containsText" dxfId="221" priority="413" operator="containsText" text="CERRADO">
      <formula>NOT(ISERROR(SEARCH("CERRADO",CB476)))</formula>
    </cfRule>
  </conditionalFormatting>
  <conditionalFormatting sqref="CB477">
    <cfRule type="cellIs" dxfId="220" priority="411" operator="equal">
      <formula>"EN EJECUCION"</formula>
    </cfRule>
    <cfRule type="cellIs" dxfId="219" priority="412" stopIfTrue="1" operator="equal">
      <formula>"VENCIDO"</formula>
    </cfRule>
  </conditionalFormatting>
  <conditionalFormatting sqref="CB477">
    <cfRule type="containsText" dxfId="218" priority="410" operator="containsText" text="CERRADO">
      <formula>NOT(ISERROR(SEARCH("CERRADO",CB477)))</formula>
    </cfRule>
  </conditionalFormatting>
  <conditionalFormatting sqref="BX87">
    <cfRule type="cellIs" dxfId="217" priority="406" operator="equal">
      <formula>"CON TIEMPO"</formula>
    </cfRule>
    <cfRule type="cellIs" dxfId="216" priority="407" operator="equal">
      <formula>"POR VENCER"</formula>
    </cfRule>
    <cfRule type="cellIs" dxfId="215" priority="408" operator="equal">
      <formula>"VENCIDO"</formula>
    </cfRule>
    <cfRule type="cellIs" dxfId="214" priority="409" operator="equal">
      <formula>"NO APLICA ACCION CERRADA"</formula>
    </cfRule>
  </conditionalFormatting>
  <conditionalFormatting sqref="CB411">
    <cfRule type="cellIs" dxfId="213" priority="404" operator="equal">
      <formula>"EN EJECUCION"</formula>
    </cfRule>
    <cfRule type="cellIs" dxfId="212" priority="405" stopIfTrue="1" operator="equal">
      <formula>"VENCIDO"</formula>
    </cfRule>
  </conditionalFormatting>
  <conditionalFormatting sqref="CB411">
    <cfRule type="containsText" dxfId="211" priority="403" operator="containsText" text="CERRADO">
      <formula>NOT(ISERROR(SEARCH("CERRADO",CB411)))</formula>
    </cfRule>
  </conditionalFormatting>
  <conditionalFormatting sqref="CB413:CB414">
    <cfRule type="cellIs" dxfId="210" priority="401" operator="equal">
      <formula>"EN EJECUCION"</formula>
    </cfRule>
    <cfRule type="cellIs" dxfId="209" priority="402" stopIfTrue="1" operator="equal">
      <formula>"VENCIDO"</formula>
    </cfRule>
  </conditionalFormatting>
  <conditionalFormatting sqref="CB413:CB414">
    <cfRule type="containsText" dxfId="208" priority="400" operator="containsText" text="CERRADO">
      <formula>NOT(ISERROR(SEARCH("CERRADO",CB413)))</formula>
    </cfRule>
  </conditionalFormatting>
  <conditionalFormatting sqref="BX60:BX61">
    <cfRule type="cellIs" dxfId="207" priority="396" operator="equal">
      <formula>"CON TIEMPO"</formula>
    </cfRule>
    <cfRule type="cellIs" dxfId="206" priority="397" operator="equal">
      <formula>"POR VENCER"</formula>
    </cfRule>
    <cfRule type="cellIs" dxfId="205" priority="398" operator="equal">
      <formula>"VENCIDO"</formula>
    </cfRule>
    <cfRule type="cellIs" dxfId="204" priority="399" operator="equal">
      <formula>"NO APLICA ACCION CERRADA"</formula>
    </cfRule>
  </conditionalFormatting>
  <conditionalFormatting sqref="BX62:BX63">
    <cfRule type="cellIs" dxfId="203" priority="392" operator="equal">
      <formula>"CON TIEMPO"</formula>
    </cfRule>
    <cfRule type="cellIs" dxfId="202" priority="393" operator="equal">
      <formula>"POR VENCER"</formula>
    </cfRule>
    <cfRule type="cellIs" dxfId="201" priority="394" operator="equal">
      <formula>"VENCIDO"</formula>
    </cfRule>
    <cfRule type="cellIs" dxfId="200" priority="395" operator="equal">
      <formula>"NO APLICA ACCION CERRADA"</formula>
    </cfRule>
  </conditionalFormatting>
  <conditionalFormatting sqref="CB63">
    <cfRule type="cellIs" dxfId="199" priority="390" operator="equal">
      <formula>"EN EJECUCION"</formula>
    </cfRule>
    <cfRule type="cellIs" dxfId="198" priority="391" stopIfTrue="1" operator="equal">
      <formula>"VENCIDO"</formula>
    </cfRule>
  </conditionalFormatting>
  <conditionalFormatting sqref="CB63">
    <cfRule type="containsText" dxfId="197" priority="389" operator="containsText" text="CERRADO">
      <formula>NOT(ISERROR(SEARCH("CERRADO",CB63)))</formula>
    </cfRule>
  </conditionalFormatting>
  <conditionalFormatting sqref="BX65">
    <cfRule type="cellIs" dxfId="196" priority="385" operator="equal">
      <formula>"CON TIEMPO"</formula>
    </cfRule>
    <cfRule type="cellIs" dxfId="195" priority="386" operator="equal">
      <formula>"POR VENCER"</formula>
    </cfRule>
    <cfRule type="cellIs" dxfId="194" priority="387" operator="equal">
      <formula>"VENCIDO"</formula>
    </cfRule>
    <cfRule type="cellIs" dxfId="193" priority="388" operator="equal">
      <formula>"NO APLICA ACCION CERRADA"</formula>
    </cfRule>
  </conditionalFormatting>
  <conditionalFormatting sqref="BX67">
    <cfRule type="cellIs" dxfId="192" priority="381" operator="equal">
      <formula>"CON TIEMPO"</formula>
    </cfRule>
    <cfRule type="cellIs" dxfId="191" priority="382" operator="equal">
      <formula>"POR VENCER"</formula>
    </cfRule>
    <cfRule type="cellIs" dxfId="190" priority="383" operator="equal">
      <formula>"VENCIDO"</formula>
    </cfRule>
    <cfRule type="cellIs" dxfId="189" priority="384" operator="equal">
      <formula>"NO APLICA ACCION CERRADA"</formula>
    </cfRule>
  </conditionalFormatting>
  <conditionalFormatting sqref="BX69">
    <cfRule type="cellIs" dxfId="188" priority="377" operator="equal">
      <formula>"CON TIEMPO"</formula>
    </cfRule>
    <cfRule type="cellIs" dxfId="187" priority="378" operator="equal">
      <formula>"POR VENCER"</formula>
    </cfRule>
    <cfRule type="cellIs" dxfId="186" priority="379" operator="equal">
      <formula>"VENCIDO"</formula>
    </cfRule>
    <cfRule type="cellIs" dxfId="185" priority="380" operator="equal">
      <formula>"NO APLICA ACCION CERRADA"</formula>
    </cfRule>
  </conditionalFormatting>
  <conditionalFormatting sqref="BX71:BX72">
    <cfRule type="cellIs" dxfId="184" priority="373" operator="equal">
      <formula>"CON TIEMPO"</formula>
    </cfRule>
    <cfRule type="cellIs" dxfId="183" priority="374" operator="equal">
      <formula>"POR VENCER"</formula>
    </cfRule>
    <cfRule type="cellIs" dxfId="182" priority="375" operator="equal">
      <formula>"VENCIDO"</formula>
    </cfRule>
    <cfRule type="cellIs" dxfId="181" priority="376" operator="equal">
      <formula>"NO APLICA ACCION CERRADA"</formula>
    </cfRule>
  </conditionalFormatting>
  <conditionalFormatting sqref="CB72">
    <cfRule type="cellIs" dxfId="180" priority="371" operator="equal">
      <formula>"EN EJECUCION"</formula>
    </cfRule>
    <cfRule type="cellIs" dxfId="179" priority="372" stopIfTrue="1" operator="equal">
      <formula>"VENCIDO"</formula>
    </cfRule>
  </conditionalFormatting>
  <conditionalFormatting sqref="CB72">
    <cfRule type="containsText" dxfId="178" priority="370" operator="containsText" text="CERRADO">
      <formula>NOT(ISERROR(SEARCH("CERRADO",CB72)))</formula>
    </cfRule>
  </conditionalFormatting>
  <conditionalFormatting sqref="BX64">
    <cfRule type="cellIs" dxfId="177" priority="362" operator="equal">
      <formula>"CON TIEMPO"</formula>
    </cfRule>
    <cfRule type="cellIs" dxfId="176" priority="363" operator="equal">
      <formula>"POR VENCER"</formula>
    </cfRule>
    <cfRule type="cellIs" dxfId="175" priority="364" operator="equal">
      <formula>"VENCIDO"</formula>
    </cfRule>
    <cfRule type="cellIs" dxfId="174" priority="365" operator="equal">
      <formula>"NO APLICA ACCION CERRADA"</formula>
    </cfRule>
  </conditionalFormatting>
  <conditionalFormatting sqref="BX66">
    <cfRule type="cellIs" dxfId="173" priority="358" operator="equal">
      <formula>"CON TIEMPO"</formula>
    </cfRule>
    <cfRule type="cellIs" dxfId="172" priority="359" operator="equal">
      <formula>"POR VENCER"</formula>
    </cfRule>
    <cfRule type="cellIs" dxfId="171" priority="360" operator="equal">
      <formula>"VENCIDO"</formula>
    </cfRule>
    <cfRule type="cellIs" dxfId="170" priority="361" operator="equal">
      <formula>"NO APLICA ACCION CERRADA"</formula>
    </cfRule>
  </conditionalFormatting>
  <conditionalFormatting sqref="BX73">
    <cfRule type="cellIs" dxfId="169" priority="354" operator="equal">
      <formula>"CON TIEMPO"</formula>
    </cfRule>
    <cfRule type="cellIs" dxfId="168" priority="355" operator="equal">
      <formula>"POR VENCER"</formula>
    </cfRule>
    <cfRule type="cellIs" dxfId="167" priority="356" operator="equal">
      <formula>"VENCIDO"</formula>
    </cfRule>
    <cfRule type="cellIs" dxfId="166" priority="357" operator="equal">
      <formula>"NO APLICA ACCION CERRADA"</formula>
    </cfRule>
  </conditionalFormatting>
  <conditionalFormatting sqref="BX74">
    <cfRule type="cellIs" dxfId="165" priority="350" operator="equal">
      <formula>"CON TIEMPO"</formula>
    </cfRule>
    <cfRule type="cellIs" dxfId="164" priority="351" operator="equal">
      <formula>"POR VENCER"</formula>
    </cfRule>
    <cfRule type="cellIs" dxfId="163" priority="352" operator="equal">
      <formula>"VENCIDO"</formula>
    </cfRule>
    <cfRule type="cellIs" dxfId="162" priority="353" operator="equal">
      <formula>"NO APLICA ACCION CERRADA"</formula>
    </cfRule>
  </conditionalFormatting>
  <conditionalFormatting sqref="BX301:BX310">
    <cfRule type="cellIs" dxfId="161" priority="346" operator="equal">
      <formula>"CON TIEMPO"</formula>
    </cfRule>
    <cfRule type="cellIs" dxfId="160" priority="347" operator="equal">
      <formula>"POR VENCER"</formula>
    </cfRule>
    <cfRule type="cellIs" dxfId="159" priority="348" operator="equal">
      <formula>"VENCIDO"</formula>
    </cfRule>
    <cfRule type="cellIs" dxfId="158" priority="349" operator="equal">
      <formula>"NO APLICA ACCION CERRADA"</formula>
    </cfRule>
  </conditionalFormatting>
  <conditionalFormatting sqref="CB311:CB313 CB315:CB316">
    <cfRule type="cellIs" dxfId="157" priority="344" operator="equal">
      <formula>"EN EJECUCION"</formula>
    </cfRule>
    <cfRule type="cellIs" dxfId="156" priority="345" stopIfTrue="1" operator="equal">
      <formula>"VENCIDO"</formula>
    </cfRule>
  </conditionalFormatting>
  <conditionalFormatting sqref="CB311:CB313 CB315:CB316">
    <cfRule type="containsText" dxfId="155" priority="343" operator="containsText" text="CERRADO">
      <formula>NOT(ISERROR(SEARCH("CERRADO",CB311)))</formula>
    </cfRule>
  </conditionalFormatting>
  <conditionalFormatting sqref="BX311:BX313 BX315:BX316">
    <cfRule type="cellIs" dxfId="154" priority="339" operator="equal">
      <formula>"CON TIEMPO"</formula>
    </cfRule>
    <cfRule type="cellIs" dxfId="153" priority="340" operator="equal">
      <formula>"POR VENCER"</formula>
    </cfRule>
    <cfRule type="cellIs" dxfId="152" priority="341" operator="equal">
      <formula>"VENCIDO"</formula>
    </cfRule>
    <cfRule type="cellIs" dxfId="151" priority="342" operator="equal">
      <formula>"NO APLICA ACCION CERRADA"</formula>
    </cfRule>
  </conditionalFormatting>
  <conditionalFormatting sqref="CB17">
    <cfRule type="cellIs" dxfId="150" priority="337" operator="equal">
      <formula>"EN EJECUCION"</formula>
    </cfRule>
    <cfRule type="cellIs" dxfId="149" priority="338" stopIfTrue="1" operator="equal">
      <formula>"VENCIDO"</formula>
    </cfRule>
  </conditionalFormatting>
  <conditionalFormatting sqref="CB17">
    <cfRule type="containsText" dxfId="148" priority="336" operator="containsText" text="CERRADO">
      <formula>NOT(ISERROR(SEARCH("CERRADO",CB17)))</formula>
    </cfRule>
  </conditionalFormatting>
  <conditionalFormatting sqref="CB550:CB556">
    <cfRule type="cellIs" dxfId="147" priority="334" operator="equal">
      <formula>"EN EJECUCION"</formula>
    </cfRule>
    <cfRule type="cellIs" dxfId="146" priority="335" stopIfTrue="1" operator="equal">
      <formula>"VENCIDO"</formula>
    </cfRule>
  </conditionalFormatting>
  <conditionalFormatting sqref="CB550:CB556">
    <cfRule type="containsText" dxfId="145" priority="333" operator="containsText" text="CERRADO">
      <formula>NOT(ISERROR(SEARCH("CERRADO",CB550)))</formula>
    </cfRule>
  </conditionalFormatting>
  <conditionalFormatting sqref="CB557:CB611">
    <cfRule type="cellIs" dxfId="144" priority="331" operator="equal">
      <formula>"EN EJECUCION"</formula>
    </cfRule>
    <cfRule type="cellIs" dxfId="143" priority="332" stopIfTrue="1" operator="equal">
      <formula>"VENCIDO"</formula>
    </cfRule>
  </conditionalFormatting>
  <conditionalFormatting sqref="CB557:CB611">
    <cfRule type="containsText" dxfId="142" priority="330" operator="containsText" text="CERRADO">
      <formula>NOT(ISERROR(SEARCH("CERRADO",CB557)))</formula>
    </cfRule>
  </conditionalFormatting>
  <conditionalFormatting sqref="CD12">
    <cfRule type="cellIs" dxfId="141" priority="306" operator="equal">
      <formula>"EN EJECUCION"</formula>
    </cfRule>
    <cfRule type="cellIs" dxfId="140" priority="307" stopIfTrue="1" operator="equal">
      <formula>"VENCIDO"</formula>
    </cfRule>
  </conditionalFormatting>
  <conditionalFormatting sqref="CD12">
    <cfRule type="containsText" dxfId="139" priority="305" operator="containsText" text="CERRADO">
      <formula>NOT(ISERROR(SEARCH("CERRADO",CD12)))</formula>
    </cfRule>
  </conditionalFormatting>
  <conditionalFormatting sqref="CD467:CD469 CD465 CD453 CD450:CD451 CD447:CD448 CD442:CD443 CD439 CD427 CD425 CD423 CD419:CD420 CD415:CD416 CD410:CD412 CD405 CD401 CD397:CD398 CD393:CD395 CD390 CD366:CD374 CD364 CD361:CD362 CD353:CD359 CD348:CD350 CD344:CD346 CD341 CD337 CD335 CD324:CD325 CD318:CD322 CD311:CD313 CD302:CD309 CD298 CD289:CD295 CD275:CD278 CD270:CD271 CD268 CD264:CD265 CD261:CD262 CD256:CD257 CD253:CD254 CD247:CD251 CD239:CD244 CD228:CD234 CD226 CD203:CD224 CD195:CD201 CD190:CD193 CD188 CD185:CD186 CD182:CD183 CD179:CD180 CD175:CD177 CD169:CD170 CD158:CD164 CD155 CD149:CD150 CD144 CD141 CD117:CD139 CD96:CD115 CD93 CD88:CD90 CD85 CD81 CD77 CD73 CD70 CD68 CD66 CD64 CD52:CD59 CD49 CD47 CD39:CD40 CD37 CD35 CD27:CD30 CD19:CD21 CD13:CD16">
    <cfRule type="cellIs" dxfId="138" priority="303" operator="equal">
      <formula>"EN EJECUCION"</formula>
    </cfRule>
    <cfRule type="cellIs" dxfId="137" priority="304" stopIfTrue="1" operator="equal">
      <formula>"VENCIDO"</formula>
    </cfRule>
  </conditionalFormatting>
  <conditionalFormatting sqref="CD467:CD469 CD465 CD453 CD450:CD451 CD447:CD448 CD442:CD443 CD439 CD427 CD425 CD423 CD419:CD420 CD415:CD416 CD410:CD412 CD405 CD401 CD397:CD398 CD393:CD395 CD390 CD366:CD374 CD364 CD361:CD362 CD353:CD359 CD348:CD350 CD344:CD346 CD341 CD337 CD335 CD324:CD325 CD318:CD322 CD311:CD313 CD302:CD309 CD298 CD289:CD295 CD275:CD278 CD270:CD271 CD268 CD264:CD265 CD261:CD262 CD256:CD257 CD253:CD254 CD247:CD251 CD239:CD244 CD228:CD234 CD226 CD203:CD224 CD195:CD201 CD190:CD193 CD188 CD185:CD186 CD182:CD183 CD179:CD180 CD175:CD177 CD169:CD170 CD158:CD164 CD155 CD149:CD150 CD144 CD141 CD117:CD139 CD96:CD115 CD93 CD88:CD90 CD85 CD81 CD77 CD73 CD70 CD68 CD66 CD64 CD52:CD59 CD49 CD47 CD39:CD40 CD37 CD35 CD27:CD30 CD19:CD21 CD13:CD16">
    <cfRule type="containsText" dxfId="136" priority="302" operator="containsText" text="CERRADO">
      <formula>NOT(ISERROR(SEARCH("CERRADO",CD13)))</formula>
    </cfRule>
  </conditionalFormatting>
  <conditionalFormatting sqref="CD92">
    <cfRule type="cellIs" dxfId="135" priority="300" operator="equal">
      <formula>"EN EJECUCION"</formula>
    </cfRule>
    <cfRule type="cellIs" dxfId="134" priority="301" stopIfTrue="1" operator="equal">
      <formula>"VENCIDO"</formula>
    </cfRule>
  </conditionalFormatting>
  <conditionalFormatting sqref="CD92">
    <cfRule type="containsText" dxfId="133" priority="299" operator="containsText" text="CERRADO">
      <formula>NOT(ISERROR(SEARCH("CERRADO",CD92)))</formula>
    </cfRule>
  </conditionalFormatting>
  <conditionalFormatting sqref="AS11">
    <cfRule type="containsText" dxfId="132" priority="296" operator="containsText" text="CON TIEMPO">
      <formula>NOT(ISERROR(SEARCH("CON TIEMPO",AS11)))</formula>
    </cfRule>
    <cfRule type="containsText" dxfId="131" priority="297" operator="containsText" text="POR VENCER">
      <formula>NOT(ISERROR(SEARCH("POR VENCER",AS11)))</formula>
    </cfRule>
    <cfRule type="containsText" dxfId="130" priority="298" operator="containsText" text="VENCIDO">
      <formula>NOT(ISERROR(SEARCH("VENCIDO",AS11)))</formula>
    </cfRule>
  </conditionalFormatting>
  <conditionalFormatting sqref="AQ11">
    <cfRule type="containsText" dxfId="129" priority="295" operator="containsText" text="SIN AVANCE">
      <formula>NOT(ISERROR(SEARCH("SIN AVANCE",AQ11)))</formula>
    </cfRule>
  </conditionalFormatting>
  <conditionalFormatting sqref="AX11">
    <cfRule type="containsText" dxfId="128" priority="292" operator="containsText" text="CON TIEMPO">
      <formula>NOT(ISERROR(SEARCH("CON TIEMPO",AX11)))</formula>
    </cfRule>
    <cfRule type="containsText" dxfId="127" priority="293" operator="containsText" text="POR VENCER">
      <formula>NOT(ISERROR(SEARCH("POR VENCER",AX11)))</formula>
    </cfRule>
    <cfRule type="containsText" dxfId="126" priority="294" operator="containsText" text="VENCIDO">
      <formula>NOT(ISERROR(SEARCH("VENCIDO",AX11)))</formula>
    </cfRule>
  </conditionalFormatting>
  <conditionalFormatting sqref="AT11:AU11">
    <cfRule type="containsText" dxfId="125" priority="291" operator="containsText" text="SIN AVANCE">
      <formula>NOT(ISERROR(SEARCH("SIN AVANCE",AT11)))</formula>
    </cfRule>
  </conditionalFormatting>
  <conditionalFormatting sqref="AY11">
    <cfRule type="containsText" dxfId="124" priority="288" operator="containsText" text="CON TIEMPO">
      <formula>NOT(ISERROR(SEARCH("CON TIEMPO",AY11)))</formula>
    </cfRule>
    <cfRule type="containsText" dxfId="123" priority="289" operator="containsText" text="POR VENCER">
      <formula>NOT(ISERROR(SEARCH("POR VENCER",AY11)))</formula>
    </cfRule>
    <cfRule type="containsText" dxfId="122" priority="290" operator="containsText" text="VENCIDO">
      <formula>NOT(ISERROR(SEARCH("VENCIDO",AY11)))</formula>
    </cfRule>
  </conditionalFormatting>
  <conditionalFormatting sqref="BN11">
    <cfRule type="containsText" dxfId="121" priority="285" operator="containsText" text="CON TIEMPO">
      <formula>NOT(ISERROR(SEARCH("CON TIEMPO",BN11)))</formula>
    </cfRule>
    <cfRule type="containsText" dxfId="120" priority="286" operator="containsText" text="POR VENCER">
      <formula>NOT(ISERROR(SEARCH("POR VENCER",BN11)))</formula>
    </cfRule>
    <cfRule type="containsText" dxfId="119" priority="287" operator="containsText" text="VENCIDO">
      <formula>NOT(ISERROR(SEARCH("VENCIDO",BN11)))</formula>
    </cfRule>
  </conditionalFormatting>
  <conditionalFormatting sqref="BJ11:BK11">
    <cfRule type="containsText" dxfId="118" priority="284" operator="containsText" text="SIN AVANCE">
      <formula>NOT(ISERROR(SEARCH("SIN AVANCE",BJ11)))</formula>
    </cfRule>
  </conditionalFormatting>
  <conditionalFormatting sqref="BI11">
    <cfRule type="containsText" dxfId="117" priority="281" operator="containsText" text="CON TIEMPO">
      <formula>NOT(ISERROR(SEARCH("CON TIEMPO",BI11)))</formula>
    </cfRule>
    <cfRule type="containsText" dxfId="116" priority="282" operator="containsText" text="POR VENCER">
      <formula>NOT(ISERROR(SEARCH("POR VENCER",BI11)))</formula>
    </cfRule>
    <cfRule type="containsText" dxfId="115" priority="283" operator="containsText" text="VENCIDO">
      <formula>NOT(ISERROR(SEARCH("VENCIDO",BI11)))</formula>
    </cfRule>
  </conditionalFormatting>
  <conditionalFormatting sqref="BG11">
    <cfRule type="containsText" dxfId="114" priority="280" operator="containsText" text="SIN AVANCE">
      <formula>NOT(ISERROR(SEARCH("SIN AVANCE",BG11)))</formula>
    </cfRule>
  </conditionalFormatting>
  <conditionalFormatting sqref="CQ11">
    <cfRule type="containsText" dxfId="113" priority="277" operator="containsText" text="CON TIEMPO">
      <formula>NOT(ISERROR(SEARCH("CON TIEMPO",CQ11)))</formula>
    </cfRule>
    <cfRule type="containsText" dxfId="112" priority="278" operator="containsText" text="POR VENCER">
      <formula>NOT(ISERROR(SEARCH("POR VENCER",CQ11)))</formula>
    </cfRule>
    <cfRule type="containsText" dxfId="111" priority="279" operator="containsText" text="VENCIDO">
      <formula>NOT(ISERROR(SEARCH("VENCIDO",CQ11)))</formula>
    </cfRule>
  </conditionalFormatting>
  <conditionalFormatting sqref="CM11:CN11">
    <cfRule type="containsText" dxfId="110" priority="276" operator="containsText" text="SIN AVANCE">
      <formula>NOT(ISERROR(SEARCH("SIN AVANCE",CM11)))</formula>
    </cfRule>
  </conditionalFormatting>
  <conditionalFormatting sqref="CL11">
    <cfRule type="containsText" dxfId="109" priority="273" operator="containsText" text="CON TIEMPO">
      <formula>NOT(ISERROR(SEARCH("CON TIEMPO",CL11)))</formula>
    </cfRule>
    <cfRule type="containsText" dxfId="108" priority="274" operator="containsText" text="POR VENCER">
      <formula>NOT(ISERROR(SEARCH("POR VENCER",CL11)))</formula>
    </cfRule>
    <cfRule type="containsText" dxfId="107" priority="275" operator="containsText" text="VENCIDO">
      <formula>NOT(ISERROR(SEARCH("VENCIDO",CL11)))</formula>
    </cfRule>
  </conditionalFormatting>
  <conditionalFormatting sqref="CJ11">
    <cfRule type="containsText" dxfId="106" priority="272" operator="containsText" text="SIN AVANCE">
      <formula>NOT(ISERROR(SEARCH("SIN AVANCE",CJ11)))</formula>
    </cfRule>
  </conditionalFormatting>
  <conditionalFormatting sqref="CB11">
    <cfRule type="containsText" dxfId="105" priority="269" operator="containsText" text="CON TIEMPO">
      <formula>NOT(ISERROR(SEARCH("CON TIEMPO",CB11)))</formula>
    </cfRule>
    <cfRule type="containsText" dxfId="104" priority="270" operator="containsText" text="POR VENCER">
      <formula>NOT(ISERROR(SEARCH("POR VENCER",CB11)))</formula>
    </cfRule>
    <cfRule type="containsText" dxfId="103" priority="271" operator="containsText" text="VENCIDO">
      <formula>NOT(ISERROR(SEARCH("VENCIDO",CB11)))</formula>
    </cfRule>
  </conditionalFormatting>
  <conditionalFormatting sqref="BX11:BY11">
    <cfRule type="containsText" dxfId="102" priority="268" operator="containsText" text="SIN AVANCE">
      <formula>NOT(ISERROR(SEARCH("SIN AVANCE",BX11)))</formula>
    </cfRule>
  </conditionalFormatting>
  <conditionalFormatting sqref="BW11">
    <cfRule type="containsText" dxfId="101" priority="265" operator="containsText" text="CON TIEMPO">
      <formula>NOT(ISERROR(SEARCH("CON TIEMPO",BW11)))</formula>
    </cfRule>
    <cfRule type="containsText" dxfId="100" priority="266" operator="containsText" text="POR VENCER">
      <formula>NOT(ISERROR(SEARCH("POR VENCER",BW11)))</formula>
    </cfRule>
    <cfRule type="containsText" dxfId="99" priority="267" operator="containsText" text="VENCIDO">
      <formula>NOT(ISERROR(SEARCH("VENCIDO",BW11)))</formula>
    </cfRule>
  </conditionalFormatting>
  <conditionalFormatting sqref="BU11">
    <cfRule type="containsText" dxfId="98" priority="264" operator="containsText" text="SIN AVANCE">
      <formula>NOT(ISERROR(SEARCH("SIN AVANCE",BU11)))</formula>
    </cfRule>
  </conditionalFormatting>
  <conditionalFormatting sqref="CQ74:CQ75">
    <cfRule type="containsText" dxfId="97" priority="260" operator="containsText" text="SIN AVANCE">
      <formula>NOT(ISERROR(SEARCH("SIN AVANCE",CQ74)))</formula>
    </cfRule>
  </conditionalFormatting>
  <conditionalFormatting sqref="CQ74:CQ75">
    <cfRule type="containsText" dxfId="96" priority="256" operator="containsText" text="CUMPLIMIENTO TOTAL">
      <formula>NOT(ISERROR(SEARCH("CUMPLIMIENTO TOTAL",CQ74)))</formula>
    </cfRule>
    <cfRule type="containsText" dxfId="95" priority="257" operator="containsText" text="AVANCE SIGNIFICATIVO">
      <formula>NOT(ISERROR(SEARCH("AVANCE SIGNIFICATIVO",CQ74)))</formula>
    </cfRule>
    <cfRule type="containsText" dxfId="94" priority="258" operator="containsText" text="AVANCE PARCIAL">
      <formula>NOT(ISERROR(SEARCH("AVANCE PARCIAL",CQ74)))</formula>
    </cfRule>
    <cfRule type="containsText" dxfId="93" priority="259" operator="containsText" text="AVANCE MINIMO">
      <formula>NOT(ISERROR(SEARCH("AVANCE MINIMO",CQ74)))</formula>
    </cfRule>
  </conditionalFormatting>
  <conditionalFormatting sqref="CM317">
    <cfRule type="cellIs" dxfId="92" priority="252" operator="equal">
      <formula>"CON TIEMPO"</formula>
    </cfRule>
    <cfRule type="cellIs" dxfId="91" priority="253" operator="equal">
      <formula>"POR VENCER"</formula>
    </cfRule>
    <cfRule type="cellIs" dxfId="90" priority="254" operator="equal">
      <formula>"VENCIDO"</formula>
    </cfRule>
    <cfRule type="cellIs" dxfId="89" priority="255" operator="equal">
      <formula>"NO APLICA ACCION CERRADA"</formula>
    </cfRule>
  </conditionalFormatting>
  <conditionalFormatting sqref="CQ84">
    <cfRule type="cellIs" dxfId="88" priority="248" operator="equal">
      <formula>"CON TIEMPO"</formula>
    </cfRule>
    <cfRule type="cellIs" dxfId="87" priority="249" operator="equal">
      <formula>"POR VENCER"</formula>
    </cfRule>
    <cfRule type="cellIs" dxfId="86" priority="250" operator="equal">
      <formula>"VENCIDO"</formula>
    </cfRule>
    <cfRule type="cellIs" dxfId="85" priority="251" operator="equal">
      <formula>"NO APLICA ACCION CERRADA"</formula>
    </cfRule>
  </conditionalFormatting>
  <conditionalFormatting sqref="CQ500 CQ495 CQ402">
    <cfRule type="cellIs" dxfId="84" priority="232" operator="equal">
      <formula>"CON TIEMPO"</formula>
    </cfRule>
    <cfRule type="cellIs" dxfId="83" priority="233" operator="equal">
      <formula>"POR VENCER"</formula>
    </cfRule>
    <cfRule type="cellIs" dxfId="82" priority="234" operator="equal">
      <formula>"VENCIDO"</formula>
    </cfRule>
    <cfRule type="cellIs" dxfId="81" priority="235" operator="equal">
      <formula>"NO APLICA ACCION CERRADA"</formula>
    </cfRule>
  </conditionalFormatting>
  <conditionalFormatting sqref="DE11">
    <cfRule type="containsText" dxfId="80" priority="226" operator="containsText" text="CON TIEMPO">
      <formula>NOT(ISERROR(SEARCH("CON TIEMPO",DE11)))</formula>
    </cfRule>
    <cfRule type="containsText" dxfId="79" priority="227" operator="containsText" text="POR VENCER">
      <formula>NOT(ISERROR(SEARCH("POR VENCER",DE11)))</formula>
    </cfRule>
    <cfRule type="containsText" dxfId="78" priority="228" operator="containsText" text="VENCIDO">
      <formula>NOT(ISERROR(SEARCH("VENCIDO",DE11)))</formula>
    </cfRule>
  </conditionalFormatting>
  <conditionalFormatting sqref="DA11:DB11">
    <cfRule type="containsText" dxfId="77" priority="225" operator="containsText" text="SIN AVANCE">
      <formula>NOT(ISERROR(SEARCH("SIN AVANCE",DA11)))</formula>
    </cfRule>
  </conditionalFormatting>
  <conditionalFormatting sqref="CZ11">
    <cfRule type="containsText" dxfId="76" priority="222" operator="containsText" text="CON TIEMPO">
      <formula>NOT(ISERROR(SEARCH("CON TIEMPO",CZ11)))</formula>
    </cfRule>
    <cfRule type="containsText" dxfId="75" priority="223" operator="containsText" text="POR VENCER">
      <formula>NOT(ISERROR(SEARCH("POR VENCER",CZ11)))</formula>
    </cfRule>
    <cfRule type="containsText" dxfId="74" priority="224" operator="containsText" text="VENCIDO">
      <formula>NOT(ISERROR(SEARCH("VENCIDO",CZ11)))</formula>
    </cfRule>
  </conditionalFormatting>
  <conditionalFormatting sqref="CX11">
    <cfRule type="containsText" dxfId="73" priority="221" operator="containsText" text="SIN AVANCE">
      <formula>NOT(ISERROR(SEARCH("SIN AVANCE",CX11)))</formula>
    </cfRule>
  </conditionalFormatting>
  <conditionalFormatting sqref="CX12">
    <cfRule type="containsText" dxfId="72" priority="206" operator="containsText" text="SIN AVANCE">
      <formula>NOT(ISERROR(SEARCH("SIN AVANCE",CX12)))</formula>
    </cfRule>
  </conditionalFormatting>
  <conditionalFormatting sqref="CX12">
    <cfRule type="containsText" dxfId="71" priority="202" operator="containsText" text="CUMPLIMIENTO TOTAL">
      <formula>NOT(ISERROR(SEARCH("CUMPLIMIENTO TOTAL",CX12)))</formula>
    </cfRule>
    <cfRule type="containsText" dxfId="70" priority="203" operator="containsText" text="AVANCE SIGNIFICATIVO">
      <formula>NOT(ISERROR(SEARCH("AVANCE SIGNIFICATIVO",CX12)))</formula>
    </cfRule>
    <cfRule type="containsText" dxfId="69" priority="204" operator="containsText" text="AVANCE PARCIAL">
      <formula>NOT(ISERROR(SEARCH("AVANCE PARCIAL",CX12)))</formula>
    </cfRule>
    <cfRule type="containsText" dxfId="68" priority="205" operator="containsText" text="AVANCE MINIMO">
      <formula>NOT(ISERROR(SEARCH("AVANCE MINIMO",CX12)))</formula>
    </cfRule>
  </conditionalFormatting>
  <conditionalFormatting sqref="CY12">
    <cfRule type="cellIs" dxfId="67" priority="199" operator="lessThan">
      <formula>0</formula>
    </cfRule>
    <cfRule type="cellIs" dxfId="66" priority="201" operator="equal">
      <formula>"NO APLICA ACCION CERRADA"</formula>
    </cfRule>
  </conditionalFormatting>
  <conditionalFormatting sqref="CZ12">
    <cfRule type="cellIs" dxfId="65" priority="196" operator="equal">
      <formula>"CON TIEMPO"</formula>
    </cfRule>
    <cfRule type="cellIs" dxfId="64" priority="197" operator="equal">
      <formula>"POR VENCER"</formula>
    </cfRule>
    <cfRule type="cellIs" dxfId="63" priority="198" operator="equal">
      <formula>"VENCIDO"</formula>
    </cfRule>
    <cfRule type="cellIs" dxfId="62" priority="200" operator="equal">
      <formula>"NO APLICA ACCION CERRADA"</formula>
    </cfRule>
  </conditionalFormatting>
  <conditionalFormatting sqref="CX570:CX571 CX564:CX565 CX557 CX554 CX547 CX516:CX519 CX512:CX513 CX507:CX509 CX505 CX502:CX503 CX499 CX496:CX497 CX488 CX485:CX486 CX482:CX483 CX473:CX477 CX464:CX469 CX462 CX458 CX453:CX454 CX447:CX451 CX445 CX442:CX443 CX437:CX439 CX435 CX430 CX427 CX425 CX423 CX419:CX420 CX414:CX416 CX405:CX412 CX397:CX401 CX392:CX395 CX389:CX390 CX387 CX381 CX377:CX379 CX366:CX375 CX343:CX364 CX341 CX337:CX338 CX335 CX318:CX325 CX315:CX316 CX311:CX313 CX302:CX309 CX284:CX299 CX275:CX278 CX273 CX268:CX271 CX264:CX266 CX260:CX262 CX253:CX258 CX247:CX251 CX238:CX245 CX195:CX235 CX190:CX193 CX188 CX185:CX186 CX182:CX183 CX172:CX180 CX169:CX170 CX167 CX157:CX165 CX155 CX152 CX149:CX150 CX146:CX147 CX143:CX144 CX88:CX141 CX85:CX86 CX82:CX83 CX74:CX80 CX67:CX68 CX52:CX59 CX49 CX47 CX39:CX41 CX37 CX35 CX13:CX30">
    <cfRule type="containsText" dxfId="61" priority="195" operator="containsText" text="SIN AVANCE">
      <formula>NOT(ISERROR(SEARCH("SIN AVANCE",CX13)))</formula>
    </cfRule>
  </conditionalFormatting>
  <conditionalFormatting sqref="CX570:CX571 CX564:CX565 CX557 CX554 CX547 CX516:CX519 CX512:CX513 CX507:CX509 CX505 CX502:CX503 CX499 CX496:CX497 CX488 CX485:CX486 CX482:CX483 CX473:CX477 CX464:CX469 CX462 CX458 CX453:CX454 CX447:CX451 CX445 CX442:CX443 CX437:CX439 CX435 CX430 CX427 CX425 CX423 CX419:CX420 CX414:CX416 CX405:CX412 CX397:CX401 CX392:CX395 CX389:CX390 CX387 CX381 CX377:CX379 CX366:CX375 CX343:CX364 CX341 CX337:CX338 CX335 CX318:CX325 CX315:CX316 CX311:CX313 CX302:CX309 CX284:CX299 CX275:CX278 CX273 CX268:CX271 CX264:CX266 CX260:CX262 CX253:CX258 CX247:CX251 CX238:CX245 CX195:CX235 CX190:CX193 CX188 CX185:CX186 CX182:CX183 CX172:CX180 CX169:CX170 CX167 CX157:CX165 CX155 CX152 CX149:CX150 CX146:CX147 CX143:CX144 CX88:CX141 CX85:CX86 CX82:CX83 CX74:CX80 CX67:CX68 CX52:CX59 CX49 CX47 CX39:CX41 CX37 CX35 CX13:CX30">
    <cfRule type="containsText" dxfId="60" priority="191" operator="containsText" text="CUMPLIMIENTO TOTAL">
      <formula>NOT(ISERROR(SEARCH("CUMPLIMIENTO TOTAL",CX13)))</formula>
    </cfRule>
    <cfRule type="containsText" dxfId="59" priority="192" operator="containsText" text="AVANCE SIGNIFICATIVO">
      <formula>NOT(ISERROR(SEARCH("AVANCE SIGNIFICATIVO",CX13)))</formula>
    </cfRule>
    <cfRule type="containsText" dxfId="58" priority="193" operator="containsText" text="AVANCE PARCIAL">
      <formula>NOT(ISERROR(SEARCH("AVANCE PARCIAL",CX13)))</formula>
    </cfRule>
    <cfRule type="containsText" dxfId="57" priority="194" operator="containsText" text="AVANCE MINIMO">
      <formula>NOT(ISERROR(SEARCH("AVANCE MINIMO",CX13)))</formula>
    </cfRule>
  </conditionalFormatting>
  <conditionalFormatting sqref="CY570:CY571 CY564:CY565 CY557 CY554 CY547 CY516:CY519 CY512:CY513 CY507:CY509 CY505 CY502:CY503 CY499 CY496:CY497 CY488 CY485:CY486 CY482:CY483 CY473:CY477 CY464:CY469 CY462 CY458 CY453:CY454 CY447:CY451 CY445 CY442:CY443 CY437:CY439 CY435 CY430 CY427 CY425 CY423 CY419:CY420 CY414:CY416 CY405:CY412 CY397:CY401 CY392:CY395 CY389:CY390 CY387 CY381 CY377:CY379 CY366:CY375 CY343:CY364 CY341 CY337:CY338 CY335 CY318:CY325 CY315:CY316 CY311:CY313 CY302:CY309 CY284:CY299 CY275:CY278 CY273 CY268:CY271 CY264:CY266 CY260:CY262 CY253:CY258 CY247:CY251 CY238:CY245 CY195:CY235 CY190:CY193 CY188 CY185:CY186 CY182:CY183 CY172:CY180 CY169:CY170 CY167 CY157:CY165 CY155 CY152 CY149:CY150 CY146:CY147 CY143:CY144 CY88:CY141 CY85:CY86 CY82:CY83 CY74:CY80 CY67:CY68 CY52:CY59 CY49 CY47 CY39:CY41 CY37 CY35 CY13:CY30">
    <cfRule type="cellIs" dxfId="56" priority="188" operator="lessThan">
      <formula>0</formula>
    </cfRule>
    <cfRule type="cellIs" dxfId="55" priority="190" operator="equal">
      <formula>"NO APLICA ACCION CERRADA"</formula>
    </cfRule>
  </conditionalFormatting>
  <conditionalFormatting sqref="CZ570:CZ571 CZ564:CZ565 CZ557 CZ554 CZ547 CZ516:CZ519 CZ512:CZ513 CZ507:CZ509 CZ505 CZ502:CZ503 CZ499 CZ496:CZ497 CZ488 CZ485:CZ486 CZ482:CZ483 CZ473:CZ477 CZ464:CZ469 CZ462 CZ458 CZ453:CZ454 CZ447:CZ451 CZ445 CZ442:CZ443 CZ437:CZ439 CZ435 CZ430 CZ427 CZ425 CZ423 CZ419:CZ420 CZ414:CZ416 CZ405:CZ412 CZ397:CZ401 CZ392:CZ395 CZ389:CZ390 CZ387 CZ381 CZ377:CZ379 CZ366:CZ375 CZ343:CZ364 CZ341 CZ337:CZ338 CZ335 CZ318:CZ325 CZ315:CZ316 CZ311:CZ313 CZ302:CZ309 CZ284:CZ299 CZ275:CZ278 CZ273 CZ268:CZ271 CZ264:CZ266 CZ260:CZ262 CZ253:CZ258 CZ247:CZ251 CZ238:CZ245 CZ195:CZ235 CZ190:CZ193 CZ188 CZ185:CZ186 CZ182:CZ183 CZ172:CZ180 CZ169:CZ170 CZ167 CZ157:CZ165 CZ155 CZ152 CZ149:CZ150 CZ146:CZ147 CZ143:CZ144 CZ88:CZ141 CZ85:CZ86 CZ82:CZ83 CZ74:CZ80 CZ67:CZ68 CZ52:CZ59 CZ49 CZ47 CZ39:CZ41 CZ37 CZ35 CZ13:CZ30">
    <cfRule type="cellIs" dxfId="54" priority="185" operator="equal">
      <formula>"CON TIEMPO"</formula>
    </cfRule>
    <cfRule type="cellIs" dxfId="53" priority="186" operator="equal">
      <formula>"POR VENCER"</formula>
    </cfRule>
    <cfRule type="cellIs" dxfId="52" priority="187" operator="equal">
      <formula>"VENCIDO"</formula>
    </cfRule>
    <cfRule type="cellIs" dxfId="51" priority="189" operator="equal">
      <formula>"NO APLICA ACCION CERRADA"</formula>
    </cfRule>
  </conditionalFormatting>
  <conditionalFormatting sqref="DE12">
    <cfRule type="cellIs" dxfId="50" priority="183" operator="equal">
      <formula>"EN EJECUCION"</formula>
    </cfRule>
    <cfRule type="cellIs" dxfId="49" priority="184" stopIfTrue="1" operator="equal">
      <formula>"VENCIDO"</formula>
    </cfRule>
  </conditionalFormatting>
  <conditionalFormatting sqref="DE12">
    <cfRule type="containsText" dxfId="48" priority="182" operator="containsText" text="CERRADO">
      <formula>NOT(ISERROR(SEARCH("CERRADO",DE12)))</formula>
    </cfRule>
  </conditionalFormatting>
  <conditionalFormatting sqref="DE13:DE17 DE22 DE26:DE28 DE30 DE35:DE64 DE70:DE82 DE84:DE91 DE97:DE109 DE111:DE170 DE172:DE173 DE175:DE187 DE189 DE191:DE192 DE194:DE202 DE217:DE257 DE356 DE358:DE362 DE434:DE453 DE455:DE468 DE407:DE410 DE412:DE415 DE332:DE334 DE417:DE421 DE306:DE330 DE364:DE395 DE471:DE496 DE498 DE501:DE529 DE537:DE552 DE554:DE572 DE204:DE205 DE207:DE208 DE210:DE215 DE260:DE302 DE336:DE347 DE397:DE401 DE403 DE405 DE423:DE432 DE531:DE535 DE574:DE575 DE577 DE579:DE581 DE584 DE586 DE588:DE590 DE592:DE593">
    <cfRule type="cellIs" dxfId="47" priority="180" operator="equal">
      <formula>"EN EJECUCION"</formula>
    </cfRule>
    <cfRule type="cellIs" dxfId="46" priority="181" stopIfTrue="1" operator="equal">
      <formula>"VENCIDO"</formula>
    </cfRule>
  </conditionalFormatting>
  <conditionalFormatting sqref="DE13:DE17 DE22 DE26:DE28 DE30 DE35:DE64 DE70:DE82 DE84:DE91 DE97:DE109 DE111:DE170 DE172:DE173 DE175:DE187 DE189 DE191:DE192 DE194:DE202 DE217:DE257 DE356 DE358:DE362 DE434:DE453 DE455:DE468 DE407:DE410 DE412:DE415 DE332:DE334 DE417:DE421 DE306:DE330 DE364:DE395 DE471:DE496 DE498 DE501:DE529 DE537:DE552 DE554:DE572 DE204:DE205 DE207:DE208 DE210:DE215 DE260:DE302 DE336:DE347 DE397:DE401 DE403 DE405 DE423:DE432 DE531:DE535 DE574:DE575 DE577 DE579:DE581 DE584 DE586 DE588:DE590 DE592:DE593">
    <cfRule type="containsText" dxfId="45" priority="179" operator="containsText" text="CERRADO">
      <formula>NOT(ISERROR(SEARCH("CERRADO",DE13)))</formula>
    </cfRule>
  </conditionalFormatting>
  <conditionalFormatting sqref="CX31">
    <cfRule type="containsText" dxfId="44" priority="178" operator="containsText" text="SIN AVANCE">
      <formula>NOT(ISERROR(SEARCH("SIN AVANCE",CX31)))</formula>
    </cfRule>
  </conditionalFormatting>
  <conditionalFormatting sqref="CX31">
    <cfRule type="containsText" dxfId="43" priority="174" operator="containsText" text="CUMPLIMIENTO TOTAL">
      <formula>NOT(ISERROR(SEARCH("CUMPLIMIENTO TOTAL",CX31)))</formula>
    </cfRule>
    <cfRule type="containsText" dxfId="42" priority="175" operator="containsText" text="AVANCE SIGNIFICATIVO">
      <formula>NOT(ISERROR(SEARCH("AVANCE SIGNIFICATIVO",CX31)))</formula>
    </cfRule>
    <cfRule type="containsText" dxfId="41" priority="176" operator="containsText" text="AVANCE PARCIAL">
      <formula>NOT(ISERROR(SEARCH("AVANCE PARCIAL",CX31)))</formula>
    </cfRule>
    <cfRule type="containsText" dxfId="40" priority="177" operator="containsText" text="AVANCE MINIMO">
      <formula>NOT(ISERROR(SEARCH("AVANCE MINIMO",CX31)))</formula>
    </cfRule>
  </conditionalFormatting>
  <conditionalFormatting sqref="CY31">
    <cfRule type="cellIs" dxfId="39" priority="171" operator="lessThan">
      <formula>0</formula>
    </cfRule>
    <cfRule type="cellIs" dxfId="38" priority="173" operator="equal">
      <formula>"NO APLICA ACCION CERRADA"</formula>
    </cfRule>
  </conditionalFormatting>
  <conditionalFormatting sqref="CZ31">
    <cfRule type="cellIs" dxfId="37" priority="168" operator="equal">
      <formula>"CON TIEMPO"</formula>
    </cfRule>
    <cfRule type="cellIs" dxfId="36" priority="169" operator="equal">
      <formula>"POR VENCER"</formula>
    </cfRule>
    <cfRule type="cellIs" dxfId="35" priority="170" operator="equal">
      <formula>"VENCIDO"</formula>
    </cfRule>
    <cfRule type="cellIs" dxfId="34" priority="172" operator="equal">
      <formula>"NO APLICA ACCION CERRADA"</formula>
    </cfRule>
  </conditionalFormatting>
  <conditionalFormatting sqref="CX572:CX624 CX566:CX569 CX558:CX563 CX555:CX556 CX548:CX553 CX520:CX546 CX514:CX515 CX510:CX511 CX506 CX504 CX500:CX501 CX498 CX489:CX495 CX487 CX484 CX478:CX481 CX470:CX472 CX463 CX459:CX461 CX455:CX457 CX452 CX446 CX444 CX440:CX441 CX436 CX431:CX434 CX428:CX429 CX426 CX424 CX421:CX422 CX417:CX418 CX413 CX402:CX404 CX396 CX391 CX388 CX382:CX386 CX380 CX376 CX365 CX342 CX339:CX340 CX336 CX326:CX334 CX317 CX314 CX310 CX300:CX301 CX279:CX283 CX274 CX272 CX267 CX263 CX259 CX252 CX246 CX236:CX237 CX194 CX189 CX187 CX184 CX181 CX171 CX168 CX166 CX156 CX151 CX148 CX145 CX142 CX87 CX84 CX81 CX69:CX73 CX60:CX66 CX50:CX51 CX48 CX42:CX46 CX38 CX36 CX32:CX34">
    <cfRule type="containsText" dxfId="33" priority="167" operator="containsText" text="SIN AVANCE">
      <formula>NOT(ISERROR(SEARCH("SIN AVANCE",CX32)))</formula>
    </cfRule>
  </conditionalFormatting>
  <conditionalFormatting sqref="CX572:CX624 CX566:CX569 CX558:CX563 CX555:CX556 CX548:CX553 CX520:CX546 CX514:CX515 CX510:CX511 CX506 CX504 CX500:CX501 CX498 CX489:CX495 CX487 CX484 CX478:CX481 CX470:CX472 CX463 CX459:CX461 CX455:CX457 CX452 CX446 CX444 CX440:CX441 CX436 CX431:CX434 CX428:CX429 CX426 CX424 CX421:CX422 CX417:CX418 CX413 CX402:CX404 CX396 CX391 CX388 CX382:CX386 CX380 CX376 CX365 CX342 CX339:CX340 CX336 CX326:CX334 CX317 CX314 CX310 CX300:CX301 CX279:CX283 CX274 CX272 CX267 CX263 CX259 CX252 CX246 CX236:CX237 CX194 CX189 CX187 CX184 CX181 CX171 CX168 CX166 CX156 CX151 CX148 CX145 CX142 CX87 CX84 CX81 CX69:CX73 CX60:CX66 CX50:CX51 CX48 CX42:CX46 CX38 CX36 CX32:CX34">
    <cfRule type="containsText" dxfId="32" priority="163" operator="containsText" text="CUMPLIMIENTO TOTAL">
      <formula>NOT(ISERROR(SEARCH("CUMPLIMIENTO TOTAL",CX32)))</formula>
    </cfRule>
    <cfRule type="containsText" dxfId="31" priority="164" operator="containsText" text="AVANCE SIGNIFICATIVO">
      <formula>NOT(ISERROR(SEARCH("AVANCE SIGNIFICATIVO",CX32)))</formula>
    </cfRule>
    <cfRule type="containsText" dxfId="30" priority="165" operator="containsText" text="AVANCE PARCIAL">
      <formula>NOT(ISERROR(SEARCH("AVANCE PARCIAL",CX32)))</formula>
    </cfRule>
    <cfRule type="containsText" dxfId="29" priority="166" operator="containsText" text="AVANCE MINIMO">
      <formula>NOT(ISERROR(SEARCH("AVANCE MINIMO",CX32)))</formula>
    </cfRule>
  </conditionalFormatting>
  <conditionalFormatting sqref="CY572:CY624 CY566:CY569 CY558:CY563 CY555:CY556 CY548:CY553 CY520:CY546 CY514:CY515 CY510:CY511 CY506 CY504 CY500:CY501 CY498 CY489:CY495 CY487 CY484 CY478:CY481 CY470:CY472 CY463 CY459:CY461 CY455:CY457 CY452 CY446 CY444 CY440:CY441 CY436 CY431:CY434 CY428:CY429 CY426 CY424 CY421:CY422 CY417:CY418 CY413 CY402:CY404 CY396 CY391 CY388 CY382:CY386 CY380 CY376 CY365 CY342 CY339:CY340 CY336 CY326:CY334 CY317 CY314 CY310 CY300:CY301 CY279:CY283 CY274 CY272 CY267 CY263 CY259 CY252 CY246 CY236:CY237 CY194 CY189 CY187 CY184 CY181 CY171 CY168 CY166 CY156 CY151 CY148 CY145 CY142 CY87 CY84 CY81 CY69:CY73 CY60:CY66 CY50:CY51 CY48 CY42:CY46 CY38 CY36 CY32:CY34">
    <cfRule type="cellIs" dxfId="28" priority="160" operator="lessThan">
      <formula>0</formula>
    </cfRule>
    <cfRule type="cellIs" dxfId="27" priority="162" operator="equal">
      <formula>"NO APLICA ACCION CERRADA"</formula>
    </cfRule>
  </conditionalFormatting>
  <conditionalFormatting sqref="CZ572:CZ624 CZ566:CZ569 CZ558:CZ563 CZ555:CZ556 CZ548:CZ553 CZ520:CZ546 CZ514:CZ515 CZ510:CZ511 CZ506 CZ504 CZ500:CZ501 CZ498 CZ489:CZ495 CZ487 CZ484 CZ478:CZ481 CZ470:CZ472 CZ463 CZ459:CZ461 CZ455:CZ457 CZ452 CZ446 CZ444 CZ440:CZ441 CZ436 CZ431:CZ434 CZ428:CZ429 CZ426 CZ424 CZ421:CZ422 CZ417:CZ418 CZ413 CZ402:CZ404 CZ396 CZ391 CZ388 CZ382:CZ386 CZ380 CZ376 CZ365 CZ342 CZ339:CZ340 CZ336 CZ326:CZ334 CZ317 CZ314 CZ310 CZ300:CZ301 CZ279:CZ283 CZ274 CZ272 CZ267 CZ263 CZ259 CZ252 CZ246 CZ236:CZ237 CZ194 CZ189 CZ187 CZ184 CZ181 CZ171 CZ168 CZ166 CZ156 CZ151 CZ148 CZ145 CZ142 CZ87 CZ84 CZ81 CZ69:CZ73 CZ60:CZ66 CZ50:CZ51 CZ48 CZ42:CZ43 CZ38 CZ36 CZ32:CZ34 CZ45:CZ46">
    <cfRule type="cellIs" dxfId="26" priority="157" operator="equal">
      <formula>"CON TIEMPO"</formula>
    </cfRule>
    <cfRule type="cellIs" dxfId="25" priority="158" operator="equal">
      <formula>"POR VENCER"</formula>
    </cfRule>
    <cfRule type="cellIs" dxfId="24" priority="159" operator="equal">
      <formula>"VENCIDO"</formula>
    </cfRule>
    <cfRule type="cellIs" dxfId="23" priority="161" operator="equal">
      <formula>"NO APLICA ACCION CERRADA"</formula>
    </cfRule>
  </conditionalFormatting>
  <conditionalFormatting sqref="DD272">
    <cfRule type="containsText" dxfId="22" priority="145" operator="containsText" text="SIN AVANCE">
      <formula>NOT(ISERROR(SEARCH("SIN AVANCE",DD272)))</formula>
    </cfRule>
  </conditionalFormatting>
  <conditionalFormatting sqref="DD272">
    <cfRule type="containsText" dxfId="21" priority="141" operator="containsText" text="CUMPLIMIENTO TOTAL">
      <formula>NOT(ISERROR(SEARCH("CUMPLIMIENTO TOTAL",DD272)))</formula>
    </cfRule>
    <cfRule type="containsText" dxfId="20" priority="142" operator="containsText" text="AVANCE SIGNIFICATIVO">
      <formula>NOT(ISERROR(SEARCH("AVANCE SIGNIFICATIVO",DD272)))</formula>
    </cfRule>
    <cfRule type="containsText" dxfId="19" priority="143" operator="containsText" text="AVANCE PARCIAL">
      <formula>NOT(ISERROR(SEARCH("AVANCE PARCIAL",DD272)))</formula>
    </cfRule>
    <cfRule type="containsText" dxfId="18" priority="144" operator="containsText" text="AVANCE MINIMO">
      <formula>NOT(ISERROR(SEARCH("AVANCE MINIMO",DD272)))</formula>
    </cfRule>
  </conditionalFormatting>
  <conditionalFormatting sqref="DE65:DE66">
    <cfRule type="cellIs" dxfId="17" priority="56" operator="equal">
      <formula>"EN EJECUCION"</formula>
    </cfRule>
    <cfRule type="cellIs" dxfId="16" priority="57" stopIfTrue="1" operator="equal">
      <formula>"VENCIDO"</formula>
    </cfRule>
  </conditionalFormatting>
  <conditionalFormatting sqref="DE65:DE66">
    <cfRule type="containsText" dxfId="15" priority="55" operator="containsText" text="CERRADO">
      <formula>NOT(ISERROR(SEARCH("CERRADO",DE65)))</formula>
    </cfRule>
  </conditionalFormatting>
  <conditionalFormatting sqref="DE56 DE16 DE14">
    <cfRule type="cellIs" dxfId="14" priority="32" operator="equal">
      <formula>"EN EJECUCION"</formula>
    </cfRule>
    <cfRule type="cellIs" dxfId="13" priority="33" stopIfTrue="1" operator="equal">
      <formula>"VENCIDO"</formula>
    </cfRule>
  </conditionalFormatting>
  <conditionalFormatting sqref="DE56 DE16 DE14">
    <cfRule type="containsText" dxfId="12" priority="31" operator="containsText" text="CERRADO">
      <formula>NOT(ISERROR(SEARCH("CERRADO",DE14)))</formula>
    </cfRule>
  </conditionalFormatting>
  <conditionalFormatting sqref="DE67:DE69">
    <cfRule type="cellIs" dxfId="11" priority="14" operator="equal">
      <formula>"EN EJECUCION"</formula>
    </cfRule>
    <cfRule type="cellIs" dxfId="10" priority="15" stopIfTrue="1" operator="equal">
      <formula>"VENCIDO"</formula>
    </cfRule>
  </conditionalFormatting>
  <conditionalFormatting sqref="DE67:DE69">
    <cfRule type="containsText" dxfId="9" priority="13" operator="containsText" text="CERRADO">
      <formula>NOT(ISERROR(SEARCH("CERRADO",DE67)))</formula>
    </cfRule>
  </conditionalFormatting>
  <conditionalFormatting sqref="DE612 DE610 DE604 DE594 DE536 DE353 DE351 DE304 DE94">
    <cfRule type="cellIs" dxfId="8" priority="11" operator="equal">
      <formula>"EN EJECUCION"</formula>
    </cfRule>
    <cfRule type="cellIs" dxfId="7" priority="12" stopIfTrue="1" operator="equal">
      <formula>"VENCIDO"</formula>
    </cfRule>
  </conditionalFormatting>
  <conditionalFormatting sqref="DE612 DE610 DE604 DE594 DE536 DE353 DE351 DE304 DE94">
    <cfRule type="containsText" dxfId="6" priority="10" operator="containsText" text="CERRADO">
      <formula>NOT(ISERROR(SEARCH("CERRADO",DE94)))</formula>
    </cfRule>
  </conditionalFormatting>
  <conditionalFormatting sqref="DE613:DE624 DE607:DE608 DE603 DE599">
    <cfRule type="cellIs" dxfId="5" priority="5" operator="equal">
      <formula>"EN EJECUCION"</formula>
    </cfRule>
    <cfRule type="cellIs" dxfId="4" priority="6" stopIfTrue="1" operator="equal">
      <formula>"VENCIDO"</formula>
    </cfRule>
  </conditionalFormatting>
  <conditionalFormatting sqref="DE613:DE624 DE607:DE608 DE603 DE599">
    <cfRule type="containsText" dxfId="3" priority="4" operator="containsText" text="CERRADO">
      <formula>NOT(ISERROR(SEARCH("CERRADO",DE599)))</formula>
    </cfRule>
  </conditionalFormatting>
  <conditionalFormatting sqref="DE611 DE609 DE605:DE606 DE600:DE602 DE595:DE598 DE591 DE587 DE585 DE582:DE583 DE578 DE576 DE573 DE553 DE530 DE499:DE500 DE497 DE469:DE470 DE454 DE433 DE422 DE416 DE411 DE406 DE404 DE402 DE396 DE363 DE357 DE354:DE355 DE352 DE348:DE350 DE335 DE331 DE305 DE303 DE258:DE259 DE216 DE209 DE206 DE203 DE193 DE190 DE188 DE174 DE171 DE110 DE95:DE96 DE92:DE93 DE83 DE31:DE34 DE29 DE23:DE25 DE18:DE21">
    <cfRule type="cellIs" dxfId="2" priority="2" operator="equal">
      <formula>"EN EJECUCION"</formula>
    </cfRule>
    <cfRule type="cellIs" dxfId="1" priority="3" stopIfTrue="1" operator="equal">
      <formula>"VENCIDO"</formula>
    </cfRule>
  </conditionalFormatting>
  <conditionalFormatting sqref="DE611 DE609 DE605:DE606 DE600:DE602 DE595:DE598 DE591 DE587 DE585 DE582:DE583 DE578 DE576 DE573 DE553 DE530 DE499:DE500 DE497 DE469:DE470 DE454 DE433 DE422 DE416 DE411 DE406 DE404 DE402 DE396 DE363 DE357 DE354:DE355 DE352 DE348:DE350 DE335 DE331 DE305 DE303 DE258:DE259 DE216 DE209 DE206 DE203 DE193 DE190 DE188 DE174 DE171 DE110 DE95:DE96 DE92:DE93 DE83 DE31:DE34 DE29 DE23:DE25 DE18:DE21">
    <cfRule type="containsText" dxfId="0" priority="1" operator="containsText" text="CERRADO">
      <formula>NOT(ISERROR(SEARCH("CERRADO",DE18)))</formula>
    </cfRule>
  </conditionalFormatting>
  <dataValidations count="16">
    <dataValidation type="textLength" allowBlank="1" showInputMessage="1" error="Escriba un texto  Maximo 500 Caracteres" promptTitle="Cualquier contenido Maximo 500 Caracteres" sqref="AB20 AB96:AB137 AB21:AC30 AB35:AC35 AB37:AC37 AB67:AC95 AB39:AC60" xr:uid="{00000000-0002-0000-0300-000000000000}">
      <formula1>0</formula1>
      <formula2>500</formula2>
    </dataValidation>
    <dataValidation type="textLength" allowBlank="1" showInputMessage="1" showErrorMessage="1" errorTitle="Entrada no válida" error="Escriba un texto  Maximo 500 Caracteres" promptTitle="Cualquier contenido Maximo 500 Caracteres" sqref="Z220 Y136:Y137 Z125:Z126 Z206 Y195 Y211:Z211 Y203:Z204 Y198:Y201 Z195:Z196 Z201 Y214:Z214 Z216 Y216:Y220 Y19 Y112:Y118 Y124:Y126 Y132:Z132 Y472 BE16 AF153:AH154 AB153:AC154 Y153:Z154" xr:uid="{00000000-0002-0000-0300-000001000000}">
      <formula1>0</formula1>
      <formula2>500</formula2>
    </dataValidation>
    <dataValidation type="date" allowBlank="1" showInputMessage="1" errorTitle="Entrada no válida" error="Por favor escriba una fecha válida (AAAA/MM/DD)" promptTitle="Ingrese una fecha (AAAA/MM/DD)" sqref="AF195:AF197 AF202 AF203:AG203 AF212 AF205:AG205 AF214:AG214 AF216:AG221 AF96:AG106 AF13:AG13 AF107:AF111 AF211:AG211 AH31:AH34 AF20:AG30" xr:uid="{00000000-0002-0000-0300-000002000000}">
      <formula1>1900/1/1</formula1>
      <formula2>3000/1/1</formula2>
    </dataValidation>
    <dataValidation type="textLength" allowBlank="1" showInputMessage="1" error="Escriba un texto  Maximo 100 Caracteres" promptTitle="Cualquier contenido Maximo 100 Caracteres" sqref="E20 I255 F101 F255 F258 I101 I258" xr:uid="{00000000-0002-0000-0300-000003000000}">
      <formula1>0</formula1>
      <formula2>100</formula2>
    </dataValidation>
    <dataValidation type="textLength" allowBlank="1" showInputMessage="1" showErrorMessage="1" errorTitle="Entrada no válida" error="Escriba un texto  Maximo 100 Caracteres" promptTitle="Cualquier contenido Maximo 100 Caracteres" sqref="E203:E206 E216 E125:E126 E132 E195:E196 E211 E201 I29:I30 E214 E220 E222:E227 H397:H398 F245 H212:H213 H301 H35:H41 E96 I231 I96 I164:I176 I198 I214 I245 I284:I288 I21:I27 H427:H428 H407 H400:H403 I256:I257 H393:H394 H387:H389 H383:H385 H376 H374 H460:H464 H309:H313 H434 F243 H315:H317 H119 H138:H152 H178:H179 H181:H184 H189 H202 H209 H187 I242:I243 H53:H75 H77:H81 E21:E48 I49:I52 E49:F52" xr:uid="{00000000-0002-0000-0300-000004000000}">
      <formula1>0</formula1>
      <formula2>100</formula2>
    </dataValidation>
    <dataValidation type="textLength" allowBlank="1" showInputMessage="1" showErrorMessage="1" errorTitle="Entrada no válida" error="Escriba un texto  Maximo 20 Caracteres" promptTitle="Cualquier contenido Maximo 20 Caracteres" sqref="T216:T220 T12:T18 T64:T106 T20:T61" xr:uid="{00000000-0002-0000-0300-000005000000}">
      <formula1>0</formula1>
      <formula2>20</formula2>
    </dataValidation>
    <dataValidation type="textLength" allowBlank="1" showInputMessage="1" showErrorMessage="1" errorTitle="Entrada no válida" error="Escriba un texto  Maximo 200 Caracteres" promptTitle="Cualquier contenido Maximo 200 Caracteres" sqref="AC216 AC220" xr:uid="{00000000-0002-0000-0300-000006000000}">
      <formula1>0</formula1>
      <formula2>200</formula2>
    </dataValidation>
    <dataValidation type="decimal" allowBlank="1" showInputMessage="1" showErrorMessage="1" sqref="AW146:AX146 AW153:AX415 AP11:AP415 CW11 AW11:AX137 BF11 BT11 CI11 BM11" xr:uid="{00000000-0002-0000-0300-000007000000}">
      <formula1>0</formula1>
      <formula2>1</formula2>
    </dataValidation>
    <dataValidation type="textLength" allowBlank="1" showInputMessage="1" showErrorMessage="1" sqref="O342:O352 E342:E349 AB569 AB493 AB564 I344:I349" xr:uid="{00000000-0002-0000-0300-000008000000}">
      <formula1>1</formula1>
      <formula2>100</formula2>
    </dataValidation>
    <dataValidation type="date" operator="greaterThan" allowBlank="1" showInputMessage="1" showErrorMessage="1" error="Fecha debe ser posterior a la del hallazgo (Columna E)" sqref="AF289:AF290 AF293" xr:uid="{00000000-0002-0000-0300-000009000000}">
      <formula1>S289</formula1>
    </dataValidation>
    <dataValidation type="date" operator="greaterThan" allowBlank="1" showInputMessage="1" showErrorMessage="1" error="Fecha debe ser posterior a la de inicio (Columna U)" sqref="AG293 AG289:AG290" xr:uid="{00000000-0002-0000-0300-00000A000000}">
      <formula1>AF289</formula1>
    </dataValidation>
    <dataValidation type="list" allowBlank="1" showInputMessage="1" showErrorMessage="1" errorTitle="ERROR" error="Seleccione el estado de acuerdo a las opciones establecidas" promptTitle="ESTADO" prompt="Seleccione el estado de la acción" sqref="BN372 BN362:BO365 BO366:BO371 CQ12:CQ15 CB12:CB15 CB17:CB21 CB467:CB469 CB472:CB499 CB550:CB611 CB506:CB544 CQ86:CQ93 CQ169:CQ170 CQ572:CQ616 CQ289:CQ326 CQ335 CQ337 CQ275:CQ278 CQ568:CQ569 CQ175:CQ245 CQ247:CQ251 CQ253:CQ258 CQ260:CQ262 CQ264:CQ273 CQ44:CQ49 CQ17:CQ41 BN12:BN48 CQ403:CQ483 CQ341:CQ401 CQ485:CQ494 CQ496:CQ499 CQ501:CQ566 CB23:CB465 CQ96:CQ164 BN50:BN361 DE12:DE624" xr:uid="{00000000-0002-0000-0300-00000B000000}">
      <formula1>"ABIERTO,CERRADO,VENCIDO"</formula1>
    </dataValidation>
    <dataValidation type="textLength" allowBlank="1" showInputMessage="1" showErrorMessage="1" sqref="AC493 AC564" xr:uid="{00000000-0002-0000-0300-00000C000000}">
      <formula1>1</formula1>
      <formula2>200</formula2>
    </dataValidation>
    <dataValidation type="textLength" allowBlank="1" showInputMessage="1" showErrorMessage="1" sqref="Z547 Z564" xr:uid="{00000000-0002-0000-0300-00000D000000}">
      <formula1>1</formula1>
      <formula2>500</formula2>
    </dataValidation>
    <dataValidation type="textLength" allowBlank="1" showInputMessage="1" showErrorMessage="1" sqref="CN11 DB11 BK11 BY11" xr:uid="{00000000-0002-0000-0300-00000E000000}">
      <formula1>0</formula1>
      <formula2>150</formula2>
    </dataValidation>
    <dataValidation type="list" allowBlank="1" showInputMessage="1" showErrorMessage="1" sqref="AJ155 AI155:AI156 AI157:AJ624 AI12:AJ154" xr:uid="{00000000-0002-0000-0300-00000F000000}">
      <formula1>#REF!</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0"/>
  <sheetViews>
    <sheetView tabSelected="1" zoomScale="65" zoomScaleNormal="65" workbookViewId="0">
      <selection activeCell="F30" sqref="F30"/>
    </sheetView>
  </sheetViews>
  <sheetFormatPr baseColWidth="10" defaultRowHeight="14.5"/>
  <cols>
    <col min="1" max="1" width="76.54296875" bestFit="1" customWidth="1"/>
    <col min="2" max="2" width="22.453125" bestFit="1" customWidth="1"/>
    <col min="3" max="3" width="9.453125" bestFit="1" customWidth="1"/>
    <col min="4" max="6" width="12.54296875" bestFit="1" customWidth="1"/>
    <col min="7" max="7" width="58.1796875" customWidth="1"/>
  </cols>
  <sheetData>
    <row r="1" spans="1:10">
      <c r="A1" s="3" t="s">
        <v>351</v>
      </c>
      <c r="B1" t="s">
        <v>302</v>
      </c>
    </row>
    <row r="2" spans="1:10">
      <c r="A2" s="3" t="s">
        <v>7179</v>
      </c>
      <c r="B2" t="s">
        <v>302</v>
      </c>
    </row>
    <row r="3" spans="1:10">
      <c r="A3" s="3" t="s">
        <v>354</v>
      </c>
      <c r="B3" t="s">
        <v>302</v>
      </c>
    </row>
    <row r="5" spans="1:10">
      <c r="A5" s="3" t="s">
        <v>7178</v>
      </c>
      <c r="B5" s="3" t="s">
        <v>246</v>
      </c>
    </row>
    <row r="6" spans="1:10">
      <c r="A6" s="3" t="s">
        <v>0</v>
      </c>
      <c r="B6" t="s">
        <v>293</v>
      </c>
      <c r="C6" t="s">
        <v>294</v>
      </c>
      <c r="D6" t="s">
        <v>244</v>
      </c>
      <c r="G6" s="939" t="s">
        <v>7182</v>
      </c>
      <c r="H6" s="935" t="s">
        <v>7184</v>
      </c>
      <c r="I6" s="935" t="s">
        <v>7185</v>
      </c>
      <c r="J6" s="935" t="s">
        <v>7183</v>
      </c>
    </row>
    <row r="7" spans="1:10">
      <c r="A7" s="4" t="s">
        <v>323</v>
      </c>
      <c r="B7" s="930">
        <v>3</v>
      </c>
      <c r="C7" s="930"/>
      <c r="D7" s="930">
        <v>3</v>
      </c>
      <c r="G7" s="931" t="s">
        <v>323</v>
      </c>
      <c r="H7" s="940">
        <v>3</v>
      </c>
      <c r="I7" s="940"/>
      <c r="J7" s="940">
        <v>3</v>
      </c>
    </row>
    <row r="8" spans="1:10">
      <c r="A8" s="4" t="s">
        <v>7052</v>
      </c>
      <c r="B8" s="930">
        <v>4</v>
      </c>
      <c r="C8" s="930">
        <v>1</v>
      </c>
      <c r="D8" s="930">
        <v>5</v>
      </c>
      <c r="G8" s="931" t="s">
        <v>7052</v>
      </c>
      <c r="H8" s="940">
        <v>4</v>
      </c>
      <c r="I8" s="940">
        <v>1</v>
      </c>
      <c r="J8" s="940">
        <v>5</v>
      </c>
    </row>
    <row r="9" spans="1:10">
      <c r="A9" s="4" t="s">
        <v>857</v>
      </c>
      <c r="B9" s="930">
        <v>2</v>
      </c>
      <c r="C9" s="930">
        <v>3</v>
      </c>
      <c r="D9" s="930">
        <v>5</v>
      </c>
      <c r="G9" s="931" t="s">
        <v>857</v>
      </c>
      <c r="H9" s="940">
        <v>2</v>
      </c>
      <c r="I9" s="940">
        <v>3</v>
      </c>
      <c r="J9" s="940">
        <v>5</v>
      </c>
    </row>
    <row r="10" spans="1:10">
      <c r="A10" s="4" t="s">
        <v>637</v>
      </c>
      <c r="B10" s="930">
        <v>9</v>
      </c>
      <c r="C10" s="930">
        <v>6</v>
      </c>
      <c r="D10" s="930">
        <v>15</v>
      </c>
      <c r="G10" s="931" t="s">
        <v>637</v>
      </c>
      <c r="H10" s="940">
        <v>9</v>
      </c>
      <c r="I10" s="940">
        <v>6</v>
      </c>
      <c r="J10" s="940">
        <v>15</v>
      </c>
    </row>
    <row r="11" spans="1:10">
      <c r="A11" s="4" t="s">
        <v>663</v>
      </c>
      <c r="B11" s="930">
        <v>2</v>
      </c>
      <c r="C11" s="930">
        <v>3</v>
      </c>
      <c r="D11" s="930">
        <v>5</v>
      </c>
      <c r="G11" s="931" t="s">
        <v>663</v>
      </c>
      <c r="H11" s="940">
        <v>2</v>
      </c>
      <c r="I11" s="940">
        <v>3</v>
      </c>
      <c r="J11" s="940">
        <v>5</v>
      </c>
    </row>
    <row r="12" spans="1:10">
      <c r="A12" s="4" t="s">
        <v>1203</v>
      </c>
      <c r="B12" s="930">
        <v>1</v>
      </c>
      <c r="C12" s="930">
        <v>1</v>
      </c>
      <c r="D12" s="930">
        <v>2</v>
      </c>
      <c r="G12" s="931" t="s">
        <v>1203</v>
      </c>
      <c r="H12" s="940">
        <v>1</v>
      </c>
      <c r="I12" s="940">
        <v>1</v>
      </c>
      <c r="J12" s="940">
        <v>2</v>
      </c>
    </row>
    <row r="13" spans="1:10">
      <c r="A13" s="4" t="s">
        <v>1184</v>
      </c>
      <c r="B13" s="930"/>
      <c r="C13" s="930">
        <v>1</v>
      </c>
      <c r="D13" s="930">
        <v>1</v>
      </c>
      <c r="G13" s="931" t="s">
        <v>1184</v>
      </c>
      <c r="H13" s="940"/>
      <c r="I13" s="940">
        <v>1</v>
      </c>
      <c r="J13" s="940">
        <v>1</v>
      </c>
    </row>
    <row r="14" spans="1:10">
      <c r="A14" s="4" t="s">
        <v>706</v>
      </c>
      <c r="B14" s="930"/>
      <c r="C14" s="930">
        <v>1</v>
      </c>
      <c r="D14" s="930">
        <v>1</v>
      </c>
      <c r="G14" s="931" t="s">
        <v>706</v>
      </c>
      <c r="H14" s="940"/>
      <c r="I14" s="940">
        <v>1</v>
      </c>
      <c r="J14" s="940">
        <v>1</v>
      </c>
    </row>
    <row r="15" spans="1:10">
      <c r="A15" s="4" t="s">
        <v>658</v>
      </c>
      <c r="B15" s="930"/>
      <c r="C15" s="930">
        <v>2</v>
      </c>
      <c r="D15" s="930">
        <v>2</v>
      </c>
      <c r="G15" s="931" t="s">
        <v>658</v>
      </c>
      <c r="H15" s="940"/>
      <c r="I15" s="940">
        <v>2</v>
      </c>
      <c r="J15" s="940">
        <v>2</v>
      </c>
    </row>
    <row r="16" spans="1:10">
      <c r="A16" s="4" t="s">
        <v>102</v>
      </c>
      <c r="B16" s="930">
        <v>3</v>
      </c>
      <c r="C16" s="930">
        <v>2</v>
      </c>
      <c r="D16" s="930">
        <v>5</v>
      </c>
      <c r="G16" s="931" t="s">
        <v>102</v>
      </c>
      <c r="H16" s="940">
        <v>3</v>
      </c>
      <c r="I16" s="940">
        <v>2</v>
      </c>
      <c r="J16" s="940">
        <v>5</v>
      </c>
    </row>
    <row r="17" spans="1:10" ht="29">
      <c r="A17" s="4" t="s">
        <v>652</v>
      </c>
      <c r="B17" s="930"/>
      <c r="C17" s="930">
        <v>3</v>
      </c>
      <c r="D17" s="930">
        <v>3</v>
      </c>
      <c r="G17" s="932" t="s">
        <v>652</v>
      </c>
      <c r="H17" s="940"/>
      <c r="I17" s="940">
        <v>3</v>
      </c>
      <c r="J17" s="940">
        <v>3</v>
      </c>
    </row>
    <row r="18" spans="1:10">
      <c r="A18" s="4" t="s">
        <v>2064</v>
      </c>
      <c r="B18" s="930">
        <v>4</v>
      </c>
      <c r="C18" s="930"/>
      <c r="D18" s="930">
        <v>4</v>
      </c>
      <c r="G18" s="931" t="s">
        <v>2064</v>
      </c>
      <c r="H18" s="940">
        <v>4</v>
      </c>
      <c r="I18" s="940"/>
      <c r="J18" s="940">
        <v>4</v>
      </c>
    </row>
    <row r="19" spans="1:10">
      <c r="A19" s="4" t="s">
        <v>244</v>
      </c>
      <c r="B19" s="930">
        <v>28</v>
      </c>
      <c r="C19" s="930">
        <v>23</v>
      </c>
      <c r="D19" s="930">
        <v>51</v>
      </c>
      <c r="G19" s="933" t="s">
        <v>244</v>
      </c>
      <c r="H19" s="936">
        <v>28</v>
      </c>
      <c r="I19" s="936">
        <v>23</v>
      </c>
      <c r="J19" s="936">
        <v>51</v>
      </c>
    </row>
    <row r="20" spans="1:10">
      <c r="G20" s="934" t="s">
        <v>7186</v>
      </c>
      <c r="H20" s="937">
        <f>+H19/J19</f>
        <v>0.5490196078431373</v>
      </c>
      <c r="I20" s="937">
        <f>+I19/J19</f>
        <v>0.45098039215686275</v>
      </c>
      <c r="J20" s="938">
        <v>1</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workbookViewId="0">
      <selection activeCell="D8" sqref="D8"/>
    </sheetView>
  </sheetViews>
  <sheetFormatPr baseColWidth="10" defaultRowHeight="14.5"/>
  <cols>
    <col min="1" max="1" width="44.1796875" bestFit="1" customWidth="1"/>
    <col min="2" max="2" width="22.453125" bestFit="1" customWidth="1"/>
    <col min="3" max="3" width="9.453125" bestFit="1" customWidth="1"/>
    <col min="4" max="6" width="12.54296875" bestFit="1" customWidth="1"/>
  </cols>
  <sheetData>
    <row r="1" spans="1:4">
      <c r="A1" s="3" t="s">
        <v>351</v>
      </c>
      <c r="B1" t="s">
        <v>302</v>
      </c>
    </row>
    <row r="2" spans="1:4">
      <c r="A2" s="3" t="s">
        <v>7179</v>
      </c>
      <c r="B2" t="s">
        <v>302</v>
      </c>
    </row>
    <row r="3" spans="1:4">
      <c r="A3" s="3" t="s">
        <v>354</v>
      </c>
      <c r="B3" t="s">
        <v>302</v>
      </c>
    </row>
    <row r="5" spans="1:4">
      <c r="B5" s="3" t="s">
        <v>246</v>
      </c>
    </row>
    <row r="6" spans="1:4">
      <c r="B6" t="s">
        <v>293</v>
      </c>
      <c r="C6" t="s">
        <v>294</v>
      </c>
      <c r="D6" t="s">
        <v>244</v>
      </c>
    </row>
    <row r="7" spans="1:4">
      <c r="A7" t="s">
        <v>7178</v>
      </c>
      <c r="B7" s="930">
        <v>28</v>
      </c>
      <c r="C7" s="930">
        <v>23</v>
      </c>
      <c r="D7" s="930">
        <v>51</v>
      </c>
    </row>
    <row r="8" spans="1:4">
      <c r="B8" s="13">
        <f>+GETPIVOTDATA("N°",$A$5,"ESTADO10","ABIERTO")/GETPIVOTDATA("N°",$A$5)</f>
        <v>0.5490196078431373</v>
      </c>
      <c r="C8" s="13">
        <f>+GETPIVOTDATA("N°",$A$5,"ESTADO10","CERRADO")/GETPIVOTDATA("N°",$A$5)</f>
        <v>0.45098039215686275</v>
      </c>
      <c r="D8" s="13"/>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0eb085-8d1b-47ab-9f75-c48ad583d8cf">
      <Terms xmlns="http://schemas.microsoft.com/office/infopath/2007/PartnerControls"/>
    </lcf76f155ced4ddcb4097134ff3c332f>
    <TaxCatchAll xmlns="3a419710-061f-4995-8b04-57c8eb5850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5" ma:contentTypeDescription="Crear nuevo documento." ma:contentTypeScope="" ma:versionID="9c0efd71a234a0348039c8f9fb2e5d8d">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372bdf980135228b419d2477f03324da"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147ce431-b56e-47d3-a24a-7049a88c1177}" ma:internalName="TaxCatchAll" ma:showField="CatchAllData" ma:web="3a419710-061f-4995-8b04-57c8eb5850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827DC4-E77E-4BB7-823E-7657D6747FD5}">
  <ds:schemaRefs>
    <ds:schemaRef ds:uri="http://schemas.microsoft.com/office/2006/metadata/properties"/>
    <ds:schemaRef ds:uri="http://schemas.microsoft.com/office/infopath/2007/PartnerControls"/>
    <ds:schemaRef ds:uri="e00eb085-8d1b-47ab-9f75-c48ad583d8cf"/>
    <ds:schemaRef ds:uri="3a419710-061f-4995-8b04-57c8eb5850f2"/>
  </ds:schemaRefs>
</ds:datastoreItem>
</file>

<file path=customXml/itemProps2.xml><?xml version="1.0" encoding="utf-8"?>
<ds:datastoreItem xmlns:ds="http://schemas.openxmlformats.org/officeDocument/2006/customXml" ds:itemID="{B435B38D-F902-4329-A6EC-D3429F46C92D}">
  <ds:schemaRefs>
    <ds:schemaRef ds:uri="http://schemas.microsoft.com/sharepoint/v3/contenttype/forms"/>
  </ds:schemaRefs>
</ds:datastoreItem>
</file>

<file path=customXml/itemProps3.xml><?xml version="1.0" encoding="utf-8"?>
<ds:datastoreItem xmlns:ds="http://schemas.openxmlformats.org/officeDocument/2006/customXml" ds:itemID="{69485EC3-1A39-410A-AFA0-BB6754295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eb085-8d1b-47ab-9f75-c48ad583d8cf"/>
    <ds:schemaRef ds:uri="3a419710-061f-4995-8b04-57c8eb58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ANALISIS BRECHAS</vt:lpstr>
      <vt:lpstr>ESTADISTICAS</vt:lpstr>
      <vt:lpstr>Hoja2</vt:lpstr>
      <vt:lpstr>TABLERO-ACCIONES</vt:lpstr>
      <vt:lpstr>GRAFICA POR PROCESO</vt:lpstr>
      <vt:lpstr>X ESTADO - GRAFICA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Marcela Delgado</cp:lastModifiedBy>
  <cp:revision/>
  <dcterms:created xsi:type="dcterms:W3CDTF">2020-08-19T13:58:25Z</dcterms:created>
  <dcterms:modified xsi:type="dcterms:W3CDTF">2023-02-28T20:02:17Z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y fmtid="{D5CDD505-2E9C-101B-9397-08002B2CF9AE}" pid="3" name="MediaServiceImageTags">
    <vt:lpwstr/>
  </property>
</Properties>
</file>